
<file path=[Content_Types].xml><?xml version="1.0" encoding="utf-8"?>
<Types xmlns="http://schemas.openxmlformats.org/package/2006/content-types">
  <Default Extension="bin" ContentType="application/vnd.openxmlformats-officedocument.spreadsheetml.customProperty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pivotTables/pivotTable1.xml" ContentType="application/vnd.openxmlformats-officedocument.spreadsheetml.pivotTable+xml"/>
  <Override PartName="/xl/printerSettings/printerSettings1.bin" ContentType="application/vnd.openxmlformats-officedocument.spreadsheetml.printerSettings"/>
  <Override PartName="/xl/tables/table10.xml" ContentType="application/vnd.openxmlformats-officedocument.spreadsheetml.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rinterSettings/printerSettings2.bin" ContentType="application/vnd.openxmlformats-officedocument.spreadsheetml.printerSettings"/>
  <Override PartName="/xl/drawings/drawing1.xml" ContentType="application/vnd.openxmlformats-officedocument.drawing+xml"/>
  <Override PartName="/xl/tables/table11.xml" ContentType="application/vnd.openxmlformats-officedocument.spreadsheetml.table+xml"/>
  <Override PartName="/xl/slicers/slicer1.xml" ContentType="application/vnd.ms-excel.slicer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pivotTables/pivotTable20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ICorral-RPA\Desktop\Excel proceso descarga de fichero VOTO\"/>
    </mc:Choice>
  </mc:AlternateContent>
  <xr:revisionPtr revIDLastSave="0" documentId="13_ncr:1_{DDDD5633-398E-4692-93D0-C85A035E85B6}" xr6:coauthVersionLast="47" xr6:coauthVersionMax="47" xr10:uidLastSave="{00000000-0000-0000-0000-000000000000}"/>
  <bookViews>
    <workbookView xWindow="28680" yWindow="-120" windowWidth="29040" windowHeight="15840" firstSheet="10" activeTab="10" xr2:uid="{00000000-000D-0000-FFFF-FFFF00000000}"/>
  </bookViews>
  <sheets>
    <sheet name="Hoja2" sheetId="71" state="hidden" r:id="rId1"/>
    <sheet name="Hoja1" sheetId="72" state="hidden" r:id="rId2"/>
    <sheet name="Hoja3" sheetId="73" state="hidden" r:id="rId3"/>
    <sheet name="Hoja4" sheetId="74" state="hidden" r:id="rId4"/>
    <sheet name="Hoja5" sheetId="80" state="hidden" r:id="rId5"/>
    <sheet name="Hoja6" sheetId="81" state="hidden" r:id="rId6"/>
    <sheet name="Hoja7" sheetId="82" state="hidden" r:id="rId7"/>
    <sheet name="Hoja8" sheetId="83" state="hidden" r:id="rId8"/>
    <sheet name="Hoja9" sheetId="84" state="hidden" r:id="rId9"/>
    <sheet name="Tabla HORAS CAMION" sheetId="88" state="hidden" r:id="rId10"/>
    <sheet name="Datos" sheetId="1" r:id="rId11"/>
    <sheet name="Dashboard" sheetId="2" r:id="rId12"/>
    <sheet name="Soporte" sheetId="3" r:id="rId13"/>
    <sheet name="Entrega-Pedido" sheetId="56" r:id="rId14"/>
  </sheets>
  <definedNames>
    <definedName name="___thinkcell4KEQAAABAAAAAAAAAAAF6422N4CD4DKPSRUMAXRE4O4GC" localSheetId="11" hidden="1">Dashboard!$CM$10:$CO$20</definedName>
    <definedName name="___thinkcell4KEQAAABAAAAAAAAAAAIFB3XVPVDLOKCQB623ZCZNZMKY" localSheetId="11" hidden="1">Dashboard!$DC$10:$DE$18</definedName>
    <definedName name="___thinkcell4KEQAAABAAAAAAAAAAAIMVCX76KVDHKCUYSY5GUSZV57S" localSheetId="11" hidden="1">Dashboard!$CY$10:$DA$19</definedName>
    <definedName name="___thinkcell4KEQAAABAAAAAAAAAAAJRRI4ELX7HX2ETTZQXWM4JI4LI" localSheetId="11" hidden="1">Dashboard!$CU$10:$CW$19</definedName>
    <definedName name="___thinkcell4KEQAAABAAAAAAAAAAAK4UCCBBJKSLSAT6L2SKLHAQNWU" localSheetId="11" hidden="1">Dashboard!$DG$10:$DI$18</definedName>
    <definedName name="___thinkcell4KEQAAABAAAAAAAAAAAOSSQ7OMGXFNSFTAAAIAL4OMSEQ" localSheetId="11" hidden="1">Dashboard!$CQ$10:$CS$20</definedName>
    <definedName name="___thinkcellDKAQAAABAAAAAAAAAAABKQN3RXGYWUCITPDSAIZU4BVRE" localSheetId="11" hidden="1">Dashboard!$AV$56:$AZ$67</definedName>
    <definedName name="___thinkcellDKAQAAABAAAAAAAAAAAEY27XGDBISPCDQRXR4HFBAGBB6" localSheetId="11" hidden="1">Dashboard!$BB$56:$BF$67</definedName>
    <definedName name="___thinkcellH2AQAAAAAAAAAAAAAAAC6D3FMCCZ2BKKXD5KH556FKKBQ" localSheetId="11" hidden="1">Dashboard!$J$146:$O$148</definedName>
    <definedName name="___thinkcellJCAQAAABAAAAAAAAAAABEERNKEAT24SPUXWUZBV54YRCW" localSheetId="11" hidden="1">Dashboard!$V$56:$X$63</definedName>
    <definedName name="___thinkcellJCAQAAABAAAAAAAAAAAJSDGUUAFOFRSPXYPV4D64G6VJU" localSheetId="11" hidden="1">Dashboard!$AL$21:$AO$31</definedName>
    <definedName name="___thinkcellJCAQAAABAAAAAAAAAAAL5P4JETLAPACEUSFUSHEP7UKTI" localSheetId="11" hidden="1">Dashboard!$AL$85:$AN$92</definedName>
    <definedName name="___thinkcellJCAQAAABAAAAAAAAAAAL7UOZ77ESJ7CHVXREBDHPWIGDU" localSheetId="11" hidden="1">Dashboard!$V$85:$X$92</definedName>
    <definedName name="___thinkcellL2AQAAABAAAAAAAAAAAN27KP4N7JBH2EVMASY76W6GLQC" localSheetId="11" hidden="1">Dashboard!$AL$55:$AN$62</definedName>
    <definedName name="___thinkcellMSAQAAABAAAAAAAAAAAMPJDDNDNHJZCKQISJKZUJ23QM4" localSheetId="11" hidden="1">Dashboard!$V$21:$X$32</definedName>
    <definedName name="SegmentaciónDeDatos_Agrupado">#N/A</definedName>
    <definedName name="SegmentaciónDeDatos_Día">#N/A</definedName>
    <definedName name="SegmentaciónDeDatos_semana">#N/A</definedName>
    <definedName name="Slicer_Mes">#N/A</definedName>
  </definedNames>
  <calcPr calcId="191029"/>
  <pivotCaches>
    <pivotCache cacheId="4" r:id="rId15"/>
  </pivotCaches>
  <extLst>
    <ext xmlns:x14="http://schemas.microsoft.com/office/spreadsheetml/2009/9/main" uri="{BBE1A952-AA13-448e-AADC-164F8A28A991}">
      <x14:slicerCaches>
        <x14:slicerCache r:id="rId16"/>
        <x14:slicerCache r:id="rId17"/>
        <x14:slicerCache r:id="rId18"/>
        <x14:slicerCache r:id="rId19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S19" i="2" l="1"/>
  <c r="CM14" i="2"/>
  <c r="AP10" i="2" l="1"/>
  <c r="AP11" i="2"/>
  <c r="AP12" i="2"/>
  <c r="AP13" i="2"/>
  <c r="AP14" i="2"/>
  <c r="AP15" i="2"/>
  <c r="AP16" i="2"/>
  <c r="AP17" i="2"/>
  <c r="AP9" i="2"/>
  <c r="C38" i="88" l="1"/>
  <c r="D38" i="88"/>
  <c r="E38" i="88"/>
  <c r="F38" i="88"/>
  <c r="G38" i="88"/>
  <c r="H38" i="88"/>
  <c r="I38" i="88"/>
  <c r="J38" i="88"/>
  <c r="K38" i="88"/>
  <c r="L38" i="88"/>
  <c r="M38" i="88"/>
  <c r="N38" i="88"/>
  <c r="O38" i="88"/>
  <c r="P38" i="88"/>
  <c r="Q38" i="88"/>
  <c r="R38" i="88"/>
  <c r="S38" i="88"/>
  <c r="T38" i="88"/>
  <c r="U38" i="88"/>
  <c r="V38" i="88"/>
  <c r="W38" i="88"/>
  <c r="X38" i="88"/>
  <c r="C39" i="88"/>
  <c r="D39" i="88"/>
  <c r="E39" i="88"/>
  <c r="F39" i="88"/>
  <c r="G39" i="88"/>
  <c r="H39" i="88"/>
  <c r="I39" i="88"/>
  <c r="J39" i="88"/>
  <c r="K39" i="88"/>
  <c r="L39" i="88"/>
  <c r="M39" i="88"/>
  <c r="N39" i="88"/>
  <c r="O39" i="88"/>
  <c r="P39" i="88"/>
  <c r="Q39" i="88"/>
  <c r="R39" i="88"/>
  <c r="S39" i="88"/>
  <c r="T39" i="88"/>
  <c r="U39" i="88"/>
  <c r="V39" i="88"/>
  <c r="W39" i="88"/>
  <c r="X39" i="88"/>
  <c r="C40" i="88"/>
  <c r="D40" i="88"/>
  <c r="E40" i="88"/>
  <c r="F40" i="88"/>
  <c r="G40" i="88"/>
  <c r="H40" i="88"/>
  <c r="I40" i="88"/>
  <c r="J40" i="88"/>
  <c r="K40" i="88"/>
  <c r="L40" i="88"/>
  <c r="M40" i="88"/>
  <c r="N40" i="88"/>
  <c r="O40" i="88"/>
  <c r="P40" i="88"/>
  <c r="Q40" i="88"/>
  <c r="R40" i="88"/>
  <c r="S40" i="88"/>
  <c r="T40" i="88"/>
  <c r="U40" i="88"/>
  <c r="V40" i="88"/>
  <c r="W40" i="88"/>
  <c r="X40" i="88"/>
  <c r="C41" i="88"/>
  <c r="D41" i="88"/>
  <c r="E41" i="88"/>
  <c r="F41" i="88"/>
  <c r="G41" i="88"/>
  <c r="H41" i="88"/>
  <c r="I41" i="88"/>
  <c r="J41" i="88"/>
  <c r="K41" i="88"/>
  <c r="L41" i="88"/>
  <c r="M41" i="88"/>
  <c r="N41" i="88"/>
  <c r="O41" i="88"/>
  <c r="P41" i="88"/>
  <c r="Q41" i="88"/>
  <c r="R41" i="88"/>
  <c r="S41" i="88"/>
  <c r="T41" i="88"/>
  <c r="U41" i="88"/>
  <c r="V41" i="88"/>
  <c r="W41" i="88"/>
  <c r="X41" i="88"/>
  <c r="C42" i="88"/>
  <c r="D42" i="88"/>
  <c r="E42" i="88"/>
  <c r="F42" i="88"/>
  <c r="G42" i="88"/>
  <c r="H42" i="88"/>
  <c r="I42" i="88"/>
  <c r="J42" i="88"/>
  <c r="K42" i="88"/>
  <c r="L42" i="88"/>
  <c r="M42" i="88"/>
  <c r="N42" i="88"/>
  <c r="O42" i="88"/>
  <c r="P42" i="88"/>
  <c r="Q42" i="88"/>
  <c r="R42" i="88"/>
  <c r="S42" i="88"/>
  <c r="T42" i="88"/>
  <c r="U42" i="88"/>
  <c r="V42" i="88"/>
  <c r="W42" i="88"/>
  <c r="X42" i="88"/>
  <c r="C43" i="88"/>
  <c r="D43" i="88"/>
  <c r="E43" i="88"/>
  <c r="F43" i="88"/>
  <c r="G43" i="88"/>
  <c r="H43" i="88"/>
  <c r="I43" i="88"/>
  <c r="J43" i="88"/>
  <c r="K43" i="88"/>
  <c r="L43" i="88"/>
  <c r="M43" i="88"/>
  <c r="N43" i="88"/>
  <c r="O43" i="88"/>
  <c r="P43" i="88"/>
  <c r="Q43" i="88"/>
  <c r="R43" i="88"/>
  <c r="S43" i="88"/>
  <c r="T43" i="88"/>
  <c r="U43" i="88"/>
  <c r="V43" i="88"/>
  <c r="W43" i="88"/>
  <c r="X43" i="88"/>
  <c r="C44" i="88"/>
  <c r="D44" i="88"/>
  <c r="E44" i="88"/>
  <c r="F44" i="88"/>
  <c r="G44" i="88"/>
  <c r="H44" i="88"/>
  <c r="I44" i="88"/>
  <c r="J44" i="88"/>
  <c r="K44" i="88"/>
  <c r="L44" i="88"/>
  <c r="M44" i="88"/>
  <c r="N44" i="88"/>
  <c r="O44" i="88"/>
  <c r="P44" i="88"/>
  <c r="Q44" i="88"/>
  <c r="R44" i="88"/>
  <c r="S44" i="88"/>
  <c r="T44" i="88"/>
  <c r="U44" i="88"/>
  <c r="V44" i="88"/>
  <c r="W44" i="88"/>
  <c r="X44" i="88"/>
  <c r="C45" i="88"/>
  <c r="D45" i="88"/>
  <c r="E45" i="88"/>
  <c r="F45" i="88"/>
  <c r="G45" i="88"/>
  <c r="H45" i="88"/>
  <c r="I45" i="88"/>
  <c r="J45" i="88"/>
  <c r="K45" i="88"/>
  <c r="L45" i="88"/>
  <c r="M45" i="88"/>
  <c r="N45" i="88"/>
  <c r="O45" i="88"/>
  <c r="P45" i="88"/>
  <c r="Q45" i="88"/>
  <c r="R45" i="88"/>
  <c r="S45" i="88"/>
  <c r="T45" i="88"/>
  <c r="U45" i="88"/>
  <c r="V45" i="88"/>
  <c r="W45" i="88"/>
  <c r="X45" i="88"/>
  <c r="C46" i="88"/>
  <c r="D46" i="88"/>
  <c r="E46" i="88"/>
  <c r="F46" i="88"/>
  <c r="G46" i="88"/>
  <c r="H46" i="88"/>
  <c r="I46" i="88"/>
  <c r="J46" i="88"/>
  <c r="K46" i="88"/>
  <c r="L46" i="88"/>
  <c r="M46" i="88"/>
  <c r="N46" i="88"/>
  <c r="O46" i="88"/>
  <c r="P46" i="88"/>
  <c r="Q46" i="88"/>
  <c r="R46" i="88"/>
  <c r="S46" i="88"/>
  <c r="T46" i="88"/>
  <c r="U46" i="88"/>
  <c r="V46" i="88"/>
  <c r="W46" i="88"/>
  <c r="X46" i="88"/>
  <c r="C47" i="88"/>
  <c r="D47" i="88"/>
  <c r="E47" i="88"/>
  <c r="F47" i="88"/>
  <c r="G47" i="88"/>
  <c r="H47" i="88"/>
  <c r="I47" i="88"/>
  <c r="J47" i="88"/>
  <c r="K47" i="88"/>
  <c r="L47" i="88"/>
  <c r="M47" i="88"/>
  <c r="N47" i="88"/>
  <c r="O47" i="88"/>
  <c r="P47" i="88"/>
  <c r="Q47" i="88"/>
  <c r="R47" i="88"/>
  <c r="S47" i="88"/>
  <c r="T47" i="88"/>
  <c r="U47" i="88"/>
  <c r="V47" i="88"/>
  <c r="W47" i="88"/>
  <c r="X47" i="88"/>
  <c r="C48" i="88"/>
  <c r="D48" i="88"/>
  <c r="E48" i="88"/>
  <c r="F48" i="88"/>
  <c r="G48" i="88"/>
  <c r="H48" i="88"/>
  <c r="I48" i="88"/>
  <c r="J48" i="88"/>
  <c r="K48" i="88"/>
  <c r="L48" i="88"/>
  <c r="M48" i="88"/>
  <c r="N48" i="88"/>
  <c r="O48" i="88"/>
  <c r="P48" i="88"/>
  <c r="Q48" i="88"/>
  <c r="R48" i="88"/>
  <c r="S48" i="88"/>
  <c r="T48" i="88"/>
  <c r="U48" i="88"/>
  <c r="V48" i="88"/>
  <c r="W48" i="88"/>
  <c r="X48" i="88"/>
  <c r="C49" i="88"/>
  <c r="D49" i="88"/>
  <c r="E49" i="88"/>
  <c r="F49" i="88"/>
  <c r="G49" i="88"/>
  <c r="H49" i="88"/>
  <c r="I49" i="88"/>
  <c r="J49" i="88"/>
  <c r="K49" i="88"/>
  <c r="L49" i="88"/>
  <c r="M49" i="88"/>
  <c r="N49" i="88"/>
  <c r="O49" i="88"/>
  <c r="P49" i="88"/>
  <c r="Q49" i="88"/>
  <c r="R49" i="88"/>
  <c r="S49" i="88"/>
  <c r="T49" i="88"/>
  <c r="U49" i="88"/>
  <c r="V49" i="88"/>
  <c r="W49" i="88"/>
  <c r="X49" i="88"/>
  <c r="C50" i="88"/>
  <c r="D50" i="88"/>
  <c r="E50" i="88"/>
  <c r="F50" i="88"/>
  <c r="G50" i="88"/>
  <c r="H50" i="88"/>
  <c r="I50" i="88"/>
  <c r="J50" i="88"/>
  <c r="K50" i="88"/>
  <c r="L50" i="88"/>
  <c r="M50" i="88"/>
  <c r="N50" i="88"/>
  <c r="O50" i="88"/>
  <c r="P50" i="88"/>
  <c r="Q50" i="88"/>
  <c r="R50" i="88"/>
  <c r="S50" i="88"/>
  <c r="T50" i="88"/>
  <c r="U50" i="88"/>
  <c r="V50" i="88"/>
  <c r="W50" i="88"/>
  <c r="X50" i="88"/>
  <c r="C51" i="88"/>
  <c r="D51" i="88"/>
  <c r="E51" i="88"/>
  <c r="F51" i="88"/>
  <c r="G51" i="88"/>
  <c r="H51" i="88"/>
  <c r="I51" i="88"/>
  <c r="J51" i="88"/>
  <c r="K51" i="88"/>
  <c r="L51" i="88"/>
  <c r="M51" i="88"/>
  <c r="N51" i="88"/>
  <c r="O51" i="88"/>
  <c r="P51" i="88"/>
  <c r="Q51" i="88"/>
  <c r="R51" i="88"/>
  <c r="S51" i="88"/>
  <c r="T51" i="88"/>
  <c r="U51" i="88"/>
  <c r="V51" i="88"/>
  <c r="W51" i="88"/>
  <c r="X51" i="88"/>
  <c r="C52" i="88"/>
  <c r="D52" i="88"/>
  <c r="E52" i="88"/>
  <c r="F52" i="88"/>
  <c r="G52" i="88"/>
  <c r="H52" i="88"/>
  <c r="I52" i="88"/>
  <c r="J52" i="88"/>
  <c r="K52" i="88"/>
  <c r="L52" i="88"/>
  <c r="M52" i="88"/>
  <c r="N52" i="88"/>
  <c r="O52" i="88"/>
  <c r="P52" i="88"/>
  <c r="Q52" i="88"/>
  <c r="R52" i="88"/>
  <c r="S52" i="88"/>
  <c r="T52" i="88"/>
  <c r="U52" i="88"/>
  <c r="V52" i="88"/>
  <c r="W52" i="88"/>
  <c r="X52" i="88"/>
  <c r="C53" i="88"/>
  <c r="D53" i="88"/>
  <c r="E53" i="88"/>
  <c r="F53" i="88"/>
  <c r="G53" i="88"/>
  <c r="H53" i="88"/>
  <c r="I53" i="88"/>
  <c r="J53" i="88"/>
  <c r="K53" i="88"/>
  <c r="L53" i="88"/>
  <c r="M53" i="88"/>
  <c r="N53" i="88"/>
  <c r="O53" i="88"/>
  <c r="P53" i="88"/>
  <c r="Q53" i="88"/>
  <c r="R53" i="88"/>
  <c r="S53" i="88"/>
  <c r="T53" i="88"/>
  <c r="U53" i="88"/>
  <c r="V53" i="88"/>
  <c r="W53" i="88"/>
  <c r="X53" i="88"/>
  <c r="C54" i="88"/>
  <c r="D54" i="88"/>
  <c r="E54" i="88"/>
  <c r="F54" i="88"/>
  <c r="G54" i="88"/>
  <c r="H54" i="88"/>
  <c r="I54" i="88"/>
  <c r="J54" i="88"/>
  <c r="K54" i="88"/>
  <c r="L54" i="88"/>
  <c r="M54" i="88"/>
  <c r="N54" i="88"/>
  <c r="O54" i="88"/>
  <c r="P54" i="88"/>
  <c r="Q54" i="88"/>
  <c r="R54" i="88"/>
  <c r="S54" i="88"/>
  <c r="T54" i="88"/>
  <c r="U54" i="88"/>
  <c r="V54" i="88"/>
  <c r="W54" i="88"/>
  <c r="X54" i="88"/>
  <c r="C55" i="88"/>
  <c r="D55" i="88"/>
  <c r="E55" i="88"/>
  <c r="F55" i="88"/>
  <c r="G55" i="88"/>
  <c r="H55" i="88"/>
  <c r="I55" i="88"/>
  <c r="J55" i="88"/>
  <c r="K55" i="88"/>
  <c r="L55" i="88"/>
  <c r="M55" i="88"/>
  <c r="N55" i="88"/>
  <c r="O55" i="88"/>
  <c r="P55" i="88"/>
  <c r="Q55" i="88"/>
  <c r="R55" i="88"/>
  <c r="S55" i="88"/>
  <c r="T55" i="88"/>
  <c r="U55" i="88"/>
  <c r="V55" i="88"/>
  <c r="W55" i="88"/>
  <c r="X55" i="88"/>
  <c r="C56" i="88"/>
  <c r="D56" i="88"/>
  <c r="E56" i="88"/>
  <c r="F56" i="88"/>
  <c r="G56" i="88"/>
  <c r="H56" i="88"/>
  <c r="I56" i="88"/>
  <c r="J56" i="88"/>
  <c r="K56" i="88"/>
  <c r="L56" i="88"/>
  <c r="M56" i="88"/>
  <c r="N56" i="88"/>
  <c r="O56" i="88"/>
  <c r="P56" i="88"/>
  <c r="Q56" i="88"/>
  <c r="R56" i="88"/>
  <c r="S56" i="88"/>
  <c r="T56" i="88"/>
  <c r="U56" i="88"/>
  <c r="V56" i="88"/>
  <c r="W56" i="88"/>
  <c r="X56" i="88"/>
  <c r="C57" i="88"/>
  <c r="D57" i="88"/>
  <c r="E57" i="88"/>
  <c r="F57" i="88"/>
  <c r="G57" i="88"/>
  <c r="H57" i="88"/>
  <c r="I57" i="88"/>
  <c r="J57" i="88"/>
  <c r="K57" i="88"/>
  <c r="L57" i="88"/>
  <c r="M57" i="88"/>
  <c r="N57" i="88"/>
  <c r="O57" i="88"/>
  <c r="P57" i="88"/>
  <c r="Q57" i="88"/>
  <c r="R57" i="88"/>
  <c r="S57" i="88"/>
  <c r="T57" i="88"/>
  <c r="U57" i="88"/>
  <c r="V57" i="88"/>
  <c r="W57" i="88"/>
  <c r="X57" i="88"/>
  <c r="C58" i="88"/>
  <c r="D58" i="88"/>
  <c r="E58" i="88"/>
  <c r="F58" i="88"/>
  <c r="G58" i="88"/>
  <c r="H58" i="88"/>
  <c r="I58" i="88"/>
  <c r="J58" i="88"/>
  <c r="K58" i="88"/>
  <c r="L58" i="88"/>
  <c r="M58" i="88"/>
  <c r="N58" i="88"/>
  <c r="O58" i="88"/>
  <c r="P58" i="88"/>
  <c r="Q58" i="88"/>
  <c r="R58" i="88"/>
  <c r="S58" i="88"/>
  <c r="T58" i="88"/>
  <c r="U58" i="88"/>
  <c r="V58" i="88"/>
  <c r="W58" i="88"/>
  <c r="X58" i="88"/>
  <c r="C59" i="88"/>
  <c r="D59" i="88"/>
  <c r="E59" i="88"/>
  <c r="F59" i="88"/>
  <c r="G59" i="88"/>
  <c r="H59" i="88"/>
  <c r="I59" i="88"/>
  <c r="J59" i="88"/>
  <c r="K59" i="88"/>
  <c r="L59" i="88"/>
  <c r="M59" i="88"/>
  <c r="N59" i="88"/>
  <c r="O59" i="88"/>
  <c r="P59" i="88"/>
  <c r="Q59" i="88"/>
  <c r="R59" i="88"/>
  <c r="S59" i="88"/>
  <c r="T59" i="88"/>
  <c r="U59" i="88"/>
  <c r="V59" i="88"/>
  <c r="W59" i="88"/>
  <c r="X59" i="88"/>
  <c r="C60" i="88"/>
  <c r="D60" i="88"/>
  <c r="E60" i="88"/>
  <c r="F60" i="88"/>
  <c r="G60" i="88"/>
  <c r="H60" i="88"/>
  <c r="I60" i="88"/>
  <c r="J60" i="88"/>
  <c r="K60" i="88"/>
  <c r="L60" i="88"/>
  <c r="M60" i="88"/>
  <c r="N60" i="88"/>
  <c r="O60" i="88"/>
  <c r="P60" i="88"/>
  <c r="Q60" i="88"/>
  <c r="R60" i="88"/>
  <c r="S60" i="88"/>
  <c r="T60" i="88"/>
  <c r="U60" i="88"/>
  <c r="V60" i="88"/>
  <c r="W60" i="88"/>
  <c r="X60" i="88"/>
  <c r="C61" i="88"/>
  <c r="D61" i="88"/>
  <c r="E61" i="88"/>
  <c r="F61" i="88"/>
  <c r="G61" i="88"/>
  <c r="H61" i="88"/>
  <c r="I61" i="88"/>
  <c r="J61" i="88"/>
  <c r="K61" i="88"/>
  <c r="L61" i="88"/>
  <c r="M61" i="88"/>
  <c r="N61" i="88"/>
  <c r="O61" i="88"/>
  <c r="P61" i="88"/>
  <c r="Q61" i="88"/>
  <c r="R61" i="88"/>
  <c r="S61" i="88"/>
  <c r="T61" i="88"/>
  <c r="U61" i="88"/>
  <c r="V61" i="88"/>
  <c r="W61" i="88"/>
  <c r="X61" i="88"/>
  <c r="C62" i="88"/>
  <c r="D62" i="88"/>
  <c r="E62" i="88"/>
  <c r="F62" i="88"/>
  <c r="G62" i="88"/>
  <c r="H62" i="88"/>
  <c r="I62" i="88"/>
  <c r="J62" i="88"/>
  <c r="K62" i="88"/>
  <c r="L62" i="88"/>
  <c r="M62" i="88"/>
  <c r="N62" i="88"/>
  <c r="O62" i="88"/>
  <c r="P62" i="88"/>
  <c r="Q62" i="88"/>
  <c r="R62" i="88"/>
  <c r="S62" i="88"/>
  <c r="T62" i="88"/>
  <c r="U62" i="88"/>
  <c r="V62" i="88"/>
  <c r="W62" i="88"/>
  <c r="X62" i="88"/>
  <c r="C63" i="88"/>
  <c r="D63" i="88"/>
  <c r="E63" i="88"/>
  <c r="F63" i="88"/>
  <c r="G63" i="88"/>
  <c r="H63" i="88"/>
  <c r="I63" i="88"/>
  <c r="J63" i="88"/>
  <c r="K63" i="88"/>
  <c r="L63" i="88"/>
  <c r="M63" i="88"/>
  <c r="N63" i="88"/>
  <c r="O63" i="88"/>
  <c r="P63" i="88"/>
  <c r="Q63" i="88"/>
  <c r="R63" i="88"/>
  <c r="S63" i="88"/>
  <c r="T63" i="88"/>
  <c r="U63" i="88"/>
  <c r="V63" i="88"/>
  <c r="W63" i="88"/>
  <c r="X63" i="88"/>
  <c r="C64" i="88"/>
  <c r="D64" i="88"/>
  <c r="E64" i="88"/>
  <c r="F64" i="88"/>
  <c r="G64" i="88"/>
  <c r="H64" i="88"/>
  <c r="I64" i="88"/>
  <c r="J64" i="88"/>
  <c r="K64" i="88"/>
  <c r="L64" i="88"/>
  <c r="M64" i="88"/>
  <c r="N64" i="88"/>
  <c r="O64" i="88"/>
  <c r="P64" i="88"/>
  <c r="Q64" i="88"/>
  <c r="R64" i="88"/>
  <c r="S64" i="88"/>
  <c r="T64" i="88"/>
  <c r="U64" i="88"/>
  <c r="V64" i="88"/>
  <c r="W64" i="88"/>
  <c r="X64" i="88"/>
  <c r="C65" i="88"/>
  <c r="D65" i="88"/>
  <c r="E65" i="88"/>
  <c r="F65" i="88"/>
  <c r="G65" i="88"/>
  <c r="H65" i="88"/>
  <c r="I65" i="88"/>
  <c r="J65" i="88"/>
  <c r="K65" i="88"/>
  <c r="L65" i="88"/>
  <c r="M65" i="88"/>
  <c r="N65" i="88"/>
  <c r="O65" i="88"/>
  <c r="P65" i="88"/>
  <c r="Q65" i="88"/>
  <c r="R65" i="88"/>
  <c r="S65" i="88"/>
  <c r="T65" i="88"/>
  <c r="U65" i="88"/>
  <c r="V65" i="88"/>
  <c r="W65" i="88"/>
  <c r="X65" i="88"/>
  <c r="C66" i="88"/>
  <c r="D66" i="88"/>
  <c r="E66" i="88"/>
  <c r="F66" i="88"/>
  <c r="G66" i="88"/>
  <c r="H66" i="88"/>
  <c r="I66" i="88"/>
  <c r="J66" i="88"/>
  <c r="K66" i="88"/>
  <c r="L66" i="88"/>
  <c r="M66" i="88"/>
  <c r="N66" i="88"/>
  <c r="O66" i="88"/>
  <c r="P66" i="88"/>
  <c r="Q66" i="88"/>
  <c r="R66" i="88"/>
  <c r="S66" i="88"/>
  <c r="T66" i="88"/>
  <c r="U66" i="88"/>
  <c r="V66" i="88"/>
  <c r="W66" i="88"/>
  <c r="X66" i="88"/>
  <c r="B38" i="88"/>
  <c r="B39" i="88"/>
  <c r="B40" i="88"/>
  <c r="B41" i="88"/>
  <c r="B42" i="88"/>
  <c r="B43" i="88"/>
  <c r="B44" i="88"/>
  <c r="B45" i="88"/>
  <c r="B46" i="88"/>
  <c r="B47" i="88"/>
  <c r="B48" i="88"/>
  <c r="B49" i="88"/>
  <c r="B50" i="88"/>
  <c r="B51" i="88"/>
  <c r="B52" i="88"/>
  <c r="B53" i="88"/>
  <c r="B54" i="88"/>
  <c r="B55" i="88"/>
  <c r="B56" i="88"/>
  <c r="B57" i="88"/>
  <c r="B58" i="88"/>
  <c r="B59" i="88"/>
  <c r="B60" i="88"/>
  <c r="B61" i="88"/>
  <c r="B62" i="88"/>
  <c r="B63" i="88"/>
  <c r="B64" i="88"/>
  <c r="B65" i="88"/>
  <c r="B66" i="88"/>
  <c r="T69" i="88" l="1"/>
  <c r="T72" i="88" s="1"/>
  <c r="T75" i="88" s="1"/>
  <c r="H69" i="88"/>
  <c r="H72" i="88" s="1"/>
  <c r="H75" i="88" s="1"/>
  <c r="G69" i="88"/>
  <c r="G72" i="88" s="1"/>
  <c r="G75" i="88" s="1"/>
  <c r="B69" i="88"/>
  <c r="B72" i="88" s="1"/>
  <c r="B75" i="88" s="1"/>
  <c r="S69" i="88"/>
  <c r="S72" i="88" s="1"/>
  <c r="S75" i="88" s="1"/>
  <c r="R69" i="88"/>
  <c r="R72" i="88" s="1"/>
  <c r="R75" i="88" s="1"/>
  <c r="F69" i="88"/>
  <c r="F72" i="88" s="1"/>
  <c r="F75" i="88" s="1"/>
  <c r="N69" i="88"/>
  <c r="N72" i="88" s="1"/>
  <c r="N75" i="88" s="1"/>
  <c r="X69" i="88"/>
  <c r="X72" i="88" s="1"/>
  <c r="X75" i="88" s="1"/>
  <c r="L69" i="88"/>
  <c r="L72" i="88" s="1"/>
  <c r="L75" i="88" s="1"/>
  <c r="V69" i="88"/>
  <c r="V72" i="88" s="1"/>
  <c r="V75" i="88" s="1"/>
  <c r="J69" i="88"/>
  <c r="J72" i="88" s="1"/>
  <c r="J75" i="88" s="1"/>
  <c r="Q69" i="88"/>
  <c r="Q72" i="88" s="1"/>
  <c r="Q75" i="88" s="1"/>
  <c r="E69" i="88"/>
  <c r="E72" i="88" s="1"/>
  <c r="E75" i="88" s="1"/>
  <c r="O69" i="88"/>
  <c r="O72" i="88" s="1"/>
  <c r="O75" i="88" s="1"/>
  <c r="C69" i="88"/>
  <c r="C72" i="88" s="1"/>
  <c r="C75" i="88" s="1"/>
  <c r="M69" i="88"/>
  <c r="M72" i="88" s="1"/>
  <c r="M75" i="88" s="1"/>
  <c r="W69" i="88"/>
  <c r="W72" i="88" s="1"/>
  <c r="W75" i="88" s="1"/>
  <c r="K69" i="88"/>
  <c r="K72" i="88" s="1"/>
  <c r="K75" i="88" s="1"/>
  <c r="U69" i="88"/>
  <c r="U72" i="88" s="1"/>
  <c r="U75" i="88" s="1"/>
  <c r="I69" i="88"/>
  <c r="I72" i="88" s="1"/>
  <c r="I75" i="88" s="1"/>
  <c r="P69" i="88"/>
  <c r="P72" i="88" s="1"/>
  <c r="P75" i="88" s="1"/>
  <c r="D69" i="88"/>
  <c r="D72" i="88" s="1"/>
  <c r="D75" i="88" s="1"/>
  <c r="R110" i="2" l="1"/>
  <c r="DI12" i="2" l="1"/>
  <c r="DI13" i="2"/>
  <c r="DI14" i="2"/>
  <c r="DI15" i="2"/>
  <c r="DI16" i="2"/>
  <c r="DI17" i="2"/>
  <c r="DI18" i="2"/>
  <c r="DI11" i="2"/>
  <c r="DH10" i="2"/>
  <c r="DG18" i="2"/>
  <c r="DG10" i="2"/>
  <c r="DC12" i="2"/>
  <c r="DG12" i="2" s="1"/>
  <c r="DC13" i="2"/>
  <c r="DG13" i="2" s="1"/>
  <c r="DC14" i="2"/>
  <c r="DG14" i="2" s="1"/>
  <c r="DC15" i="2"/>
  <c r="DG15" i="2" s="1"/>
  <c r="DC16" i="2"/>
  <c r="DG16" i="2" s="1"/>
  <c r="DC17" i="2"/>
  <c r="DG17" i="2" s="1"/>
  <c r="DC11" i="2"/>
  <c r="DG11" i="2" s="1"/>
  <c r="DA12" i="2"/>
  <c r="DA13" i="2"/>
  <c r="DA14" i="2"/>
  <c r="DA15" i="2"/>
  <c r="DA16" i="2"/>
  <c r="DA17" i="2"/>
  <c r="DA18" i="2"/>
  <c r="DA19" i="2"/>
  <c r="DA11" i="2"/>
  <c r="CZ10" i="2"/>
  <c r="CY19" i="2"/>
  <c r="CY10" i="2"/>
  <c r="CU12" i="2"/>
  <c r="CY12" i="2" s="1"/>
  <c r="CU13" i="2"/>
  <c r="CY13" i="2" s="1"/>
  <c r="CU14" i="2"/>
  <c r="CY14" i="2" s="1"/>
  <c r="CU15" i="2"/>
  <c r="CY15" i="2" s="1"/>
  <c r="CU16" i="2"/>
  <c r="CY16" i="2" s="1"/>
  <c r="CU17" i="2"/>
  <c r="CY17" i="2" s="1"/>
  <c r="CU18" i="2"/>
  <c r="CY18" i="2" s="1"/>
  <c r="CU11" i="2"/>
  <c r="CY11" i="2" s="1"/>
  <c r="CS12" i="2"/>
  <c r="CS13" i="2"/>
  <c r="CS14" i="2"/>
  <c r="CS15" i="2"/>
  <c r="CS16" i="2"/>
  <c r="CS17" i="2"/>
  <c r="CS18" i="2"/>
  <c r="CS20" i="2"/>
  <c r="CS11" i="2"/>
  <c r="CQ10" i="2"/>
  <c r="CQ20" i="2"/>
  <c r="CM12" i="2"/>
  <c r="CQ12" i="2" s="1"/>
  <c r="CM13" i="2"/>
  <c r="CQ13" i="2" s="1"/>
  <c r="CQ14" i="2"/>
  <c r="CM15" i="2"/>
  <c r="CQ15" i="2" s="1"/>
  <c r="CM16" i="2"/>
  <c r="CQ16" i="2" s="1"/>
  <c r="CM17" i="2"/>
  <c r="CQ17" i="2" s="1"/>
  <c r="CM18" i="2"/>
  <c r="CQ18" i="2" s="1"/>
  <c r="CM19" i="2"/>
  <c r="CQ19" i="2" s="1"/>
  <c r="CM11" i="2"/>
  <c r="CQ11" i="2" s="1"/>
  <c r="CJ20" i="2"/>
  <c r="CO20" i="2" s="1"/>
  <c r="CJ19" i="2"/>
  <c r="CO19" i="2" s="1"/>
  <c r="CJ18" i="2"/>
  <c r="CO18" i="2" s="1"/>
  <c r="CJ17" i="2"/>
  <c r="CO17" i="2" s="1"/>
  <c r="CJ16" i="2"/>
  <c r="CO16" i="2" s="1"/>
  <c r="CJ15" i="2"/>
  <c r="CO15" i="2" s="1"/>
  <c r="CJ14" i="2"/>
  <c r="CO14" i="2" s="1"/>
  <c r="CJ13" i="2"/>
  <c r="CO13" i="2" s="1"/>
  <c r="CJ12" i="2"/>
  <c r="CO12" i="2" s="1"/>
  <c r="CJ11" i="2"/>
  <c r="CO11" i="2" s="1"/>
  <c r="CA18" i="2"/>
  <c r="DE18" i="2" s="1"/>
  <c r="CA17" i="2"/>
  <c r="DE17" i="2" s="1"/>
  <c r="CA16" i="2"/>
  <c r="DE16" i="2" s="1"/>
  <c r="CA15" i="2"/>
  <c r="DE15" i="2" s="1"/>
  <c r="CA14" i="2"/>
  <c r="DE14" i="2" s="1"/>
  <c r="CA13" i="2"/>
  <c r="DE13" i="2" s="1"/>
  <c r="CA12" i="2"/>
  <c r="DE12" i="2" s="1"/>
  <c r="CA11" i="2"/>
  <c r="DE11" i="2" s="1"/>
  <c r="BP19" i="2"/>
  <c r="CW19" i="2" s="1"/>
  <c r="BP12" i="2"/>
  <c r="CW12" i="2" s="1"/>
  <c r="BP13" i="2"/>
  <c r="CW13" i="2" s="1"/>
  <c r="BP14" i="2"/>
  <c r="CW14" i="2" s="1"/>
  <c r="BP15" i="2"/>
  <c r="CW15" i="2" s="1"/>
  <c r="BP16" i="2"/>
  <c r="CW16" i="2" s="1"/>
  <c r="BP17" i="2"/>
  <c r="CW17" i="2" s="1"/>
  <c r="BP18" i="2"/>
  <c r="CW18" i="2" s="1"/>
  <c r="BP11" i="2"/>
  <c r="CW11" i="2" s="1"/>
  <c r="X88" i="2" l="1"/>
  <c r="X89" i="2"/>
  <c r="X90" i="2"/>
  <c r="X91" i="2"/>
  <c r="X92" i="2"/>
  <c r="X86" i="2"/>
  <c r="X87" i="2"/>
  <c r="AB86" i="2"/>
  <c r="Q109" i="2" l="1"/>
  <c r="I114" i="2" s="1"/>
  <c r="Q110" i="2"/>
  <c r="M114" i="2" s="1"/>
  <c r="M113" i="2" l="1"/>
  <c r="Q114" i="2"/>
  <c r="P114" i="2" s="1"/>
  <c r="Q111" i="2"/>
  <c r="S122" i="2" s="1"/>
  <c r="Q113" i="2"/>
  <c r="P79" i="2" l="1"/>
  <c r="X58" i="2" l="1"/>
  <c r="AN92" i="2" l="1"/>
  <c r="AN87" i="2"/>
  <c r="AN88" i="2"/>
  <c r="AN89" i="2"/>
  <c r="AN90" i="2"/>
  <c r="AN91" i="2"/>
  <c r="AN86" i="2"/>
  <c r="AN62" i="2"/>
  <c r="X63" i="2"/>
  <c r="AN57" i="2"/>
  <c r="AN58" i="2"/>
  <c r="AN59" i="2"/>
  <c r="AN60" i="2"/>
  <c r="AN61" i="2"/>
  <c r="AN56" i="2"/>
  <c r="X57" i="2"/>
  <c r="AN23" i="2"/>
  <c r="Y23" i="2" s="1"/>
  <c r="AN24" i="2"/>
  <c r="AN25" i="2"/>
  <c r="AN26" i="2"/>
  <c r="AN27" i="2"/>
  <c r="AN28" i="2"/>
  <c r="AN29" i="2"/>
  <c r="AN30" i="2"/>
  <c r="AN22" i="2"/>
  <c r="X28" i="2"/>
  <c r="X22" i="2"/>
  <c r="U32" i="2"/>
  <c r="X31" i="2" s="1"/>
  <c r="X64" i="2" l="1"/>
  <c r="X65" i="2"/>
  <c r="X67" i="2"/>
  <c r="AB57" i="2" l="1"/>
  <c r="X59" i="2"/>
  <c r="X60" i="2"/>
  <c r="X61" i="2"/>
  <c r="X62" i="2"/>
  <c r="Y22" i="2"/>
  <c r="X29" i="2"/>
  <c r="I113" i="2" l="1"/>
  <c r="AN64" i="2"/>
  <c r="O113" i="2" l="1"/>
  <c r="P113" i="2"/>
  <c r="X27" i="2"/>
  <c r="X23" i="2"/>
  <c r="X24" i="2"/>
  <c r="X25" i="2"/>
  <c r="X26" i="2"/>
  <c r="X30" i="2"/>
  <c r="S121" i="2" l="1"/>
  <c r="S125" i="2" s="1"/>
  <c r="S131" i="2" l="1"/>
  <c r="S129" i="2"/>
  <c r="S127" i="2"/>
  <c r="Q122" i="2"/>
  <c r="O122" i="2" s="1"/>
  <c r="Y24" i="2"/>
  <c r="Y25" i="2"/>
  <c r="Y26" i="2"/>
  <c r="Y27" i="2"/>
  <c r="Y28" i="2"/>
  <c r="Y29" i="2"/>
  <c r="Y30" i="2"/>
  <c r="Q121" i="2" l="1"/>
  <c r="Q125" i="2" s="1"/>
  <c r="AN31" i="2"/>
  <c r="Y31" i="2" s="1"/>
  <c r="O121" i="2"/>
  <c r="O125" i="2" s="1"/>
  <c r="M122" i="2"/>
  <c r="O129" i="2" l="1"/>
  <c r="Q129" i="2"/>
  <c r="M121" i="2"/>
  <c r="M129" i="2" s="1"/>
  <c r="K122" i="2"/>
  <c r="I122" i="2" s="1"/>
  <c r="G122" i="2" s="1"/>
  <c r="G121" i="2" s="1"/>
  <c r="G125" i="2" l="1"/>
  <c r="G127" i="2"/>
  <c r="G129" i="2"/>
  <c r="G131" i="2"/>
  <c r="M125" i="2"/>
  <c r="K121" i="2"/>
  <c r="K125" i="2" s="1"/>
  <c r="O146" i="2"/>
  <c r="K129" i="2" l="1"/>
  <c r="I121" i="2"/>
  <c r="N146" i="2"/>
  <c r="I129" i="2" l="1"/>
  <c r="I125" i="2"/>
  <c r="M146" i="2"/>
  <c r="Q127" i="2"/>
  <c r="Q131" i="2"/>
  <c r="L146" i="2" l="1"/>
  <c r="O131" i="2"/>
  <c r="O127" i="2"/>
  <c r="M131" i="2"/>
  <c r="X93" i="2"/>
  <c r="X94" i="2"/>
  <c r="X95" i="2"/>
  <c r="O114" i="2" l="1"/>
  <c r="AA90" i="2"/>
  <c r="K146" i="2"/>
  <c r="AA88" i="2"/>
  <c r="AA86" i="2"/>
  <c r="AB59" i="2"/>
  <c r="AA87" i="2"/>
  <c r="AB58" i="2"/>
  <c r="AB61" i="2"/>
  <c r="AB60" i="2"/>
  <c r="M127" i="2"/>
  <c r="AA89" i="2"/>
  <c r="K131" i="2" l="1"/>
  <c r="K127" i="2"/>
  <c r="O148" i="2"/>
  <c r="N148" i="2" l="1"/>
  <c r="M148" i="2"/>
  <c r="L148" i="2"/>
  <c r="K148" i="2"/>
  <c r="I131" i="2"/>
  <c r="I127" i="2"/>
  <c r="BF58" i="2" l="1"/>
  <c r="BF59" i="2"/>
  <c r="BF60" i="2"/>
  <c r="BF61" i="2"/>
  <c r="BF62" i="2"/>
  <c r="BF63" i="2"/>
  <c r="BF64" i="2"/>
  <c r="BF65" i="2"/>
  <c r="BF67" i="2"/>
  <c r="BF57" i="2"/>
  <c r="BE58" i="2"/>
  <c r="BE59" i="2"/>
  <c r="BE60" i="2"/>
  <c r="BE61" i="2"/>
  <c r="BE62" i="2"/>
  <c r="BE63" i="2"/>
  <c r="BE64" i="2"/>
  <c r="BE65" i="2"/>
  <c r="BE67" i="2"/>
  <c r="BE57" i="2"/>
  <c r="BD58" i="2"/>
  <c r="BD59" i="2"/>
  <c r="BD60" i="2"/>
  <c r="BD61" i="2"/>
  <c r="BD62" i="2"/>
  <c r="BD63" i="2"/>
  <c r="BD64" i="2"/>
  <c r="BD65" i="2"/>
  <c r="BD67" i="2"/>
  <c r="BD57" i="2"/>
  <c r="AY58" i="2"/>
  <c r="AZ58" i="2"/>
  <c r="AY59" i="2"/>
  <c r="AZ59" i="2"/>
  <c r="AY60" i="2"/>
  <c r="AZ60" i="2"/>
  <c r="AY61" i="2"/>
  <c r="AZ61" i="2"/>
  <c r="AY62" i="2"/>
  <c r="AZ62" i="2"/>
  <c r="AY63" i="2"/>
  <c r="AZ63" i="2"/>
  <c r="AY64" i="2"/>
  <c r="AZ64" i="2"/>
  <c r="AY65" i="2"/>
  <c r="AZ65" i="2"/>
  <c r="AY67" i="2"/>
  <c r="AZ67" i="2"/>
  <c r="AZ57" i="2"/>
  <c r="AY57" i="2"/>
  <c r="AX67" i="2"/>
  <c r="AX61" i="2"/>
  <c r="AX62" i="2"/>
  <c r="AX63" i="2"/>
  <c r="AX64" i="2"/>
  <c r="AX65" i="2"/>
  <c r="AX58" i="2"/>
  <c r="AX59" i="2"/>
  <c r="AX60" i="2"/>
  <c r="AX57" i="2"/>
  <c r="AN93" i="2"/>
  <c r="AN94" i="2"/>
  <c r="AN95" i="2"/>
  <c r="AN63" i="2"/>
  <c r="AN65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3E18F84-C3B7-4E65-9AF4-A4CFBB468426}" keepAlive="1" name="Query - Datos_OTD" description="Connection to the 'Datos_OTD' query in the workbook." type="5" refreshedVersion="8" background="1" saveData="1">
    <dbPr connection="Provider=Microsoft.Mashup.OleDb.1;Data Source=$Workbook$;Location=Datos_OTD;Extended Properties=&quot;&quot;" command="SELECT * FROM [Datos_OTD]"/>
  </connection>
</connections>
</file>

<file path=xl/sharedStrings.xml><?xml version="1.0" encoding="utf-8"?>
<sst xmlns="http://schemas.openxmlformats.org/spreadsheetml/2006/main" count="13642" uniqueCount="2179">
  <si>
    <t>Comp.</t>
  </si>
  <si>
    <t>OV</t>
  </si>
  <si>
    <t>Sales Document</t>
  </si>
  <si>
    <t>GP</t>
  </si>
  <si>
    <t>Cdis</t>
  </si>
  <si>
    <t>Cliente</t>
  </si>
  <si>
    <t>Nombre Cliente</t>
  </si>
  <si>
    <t>Obra</t>
  </si>
  <si>
    <t>Nombre Obra</t>
  </si>
  <si>
    <t>Material Number</t>
  </si>
  <si>
    <t>Material Description</t>
  </si>
  <si>
    <t>Creation Date</t>
  </si>
  <si>
    <t>Creation Time</t>
  </si>
  <si>
    <t>Customer Purchase Or</t>
  </si>
  <si>
    <t>Schedule Line Date</t>
  </si>
  <si>
    <t>Arrival Time</t>
  </si>
  <si>
    <t>Plant</t>
  </si>
  <si>
    <t>Subsequent Sales and</t>
  </si>
  <si>
    <t>Date on Which Record</t>
  </si>
  <si>
    <t>Entry Time</t>
  </si>
  <si>
    <t>Distance</t>
  </si>
  <si>
    <t>Route</t>
  </si>
  <si>
    <t>Route Description</t>
  </si>
  <si>
    <t>Licen.plate Vehicle</t>
  </si>
  <si>
    <t>Sales Document Item</t>
  </si>
  <si>
    <t>Sales Document Item2</t>
  </si>
  <si>
    <t>Agrupado</t>
  </si>
  <si>
    <t>Sales Document Item3</t>
  </si>
  <si>
    <t>Creación Pedido</t>
  </si>
  <si>
    <t>Solicitud Pedido</t>
  </si>
  <si>
    <t>Verificación</t>
  </si>
  <si>
    <t>Salida Carga Pedido</t>
  </si>
  <si>
    <t>Tiempo Porte</t>
  </si>
  <si>
    <t>Llegada Estimada</t>
  </si>
  <si>
    <t>Indicador Servicio</t>
  </si>
  <si>
    <t>Grupo</t>
  </si>
  <si>
    <t>Motivo</t>
  </si>
  <si>
    <t>Revisado</t>
  </si>
  <si>
    <t>Mes</t>
  </si>
  <si>
    <t>Día</t>
  </si>
  <si>
    <t>Atraso</t>
  </si>
  <si>
    <t>semana</t>
  </si>
  <si>
    <t>hora</t>
  </si>
  <si>
    <t>Diasemana</t>
  </si>
  <si>
    <t>E077</t>
  </si>
  <si>
    <t>EO53</t>
  </si>
  <si>
    <t>0233006559</t>
  </si>
  <si>
    <t>CE</t>
  </si>
  <si>
    <t>E3</t>
  </si>
  <si>
    <t>0100057968</t>
  </si>
  <si>
    <t>LOZAC OBRAS Y SERVICIOS, S.L.</t>
  </si>
  <si>
    <t>0088000040</t>
  </si>
  <si>
    <t>PLANTA DE PUERTO REAL</t>
  </si>
  <si>
    <t>000000000000003268</t>
  </si>
  <si>
    <t>CEM IV/A(V) 42,5 R-SR  GRANEL</t>
  </si>
  <si>
    <t>23/05 10:00h</t>
  </si>
  <si>
    <t>CMAL</t>
  </si>
  <si>
    <t>2713008485</t>
  </si>
  <si>
    <t>E00232</t>
  </si>
  <si>
    <t>RUTA KMS.232</t>
  </si>
  <si>
    <t>ESE07849R</t>
  </si>
  <si>
    <t>TAN</t>
  </si>
  <si>
    <t>10</t>
  </si>
  <si>
    <t>F. MALAGA</t>
  </si>
  <si>
    <t>Granel</t>
  </si>
  <si>
    <t>Late</t>
  </si>
  <si>
    <t>B</t>
  </si>
  <si>
    <t>0233006619</t>
  </si>
  <si>
    <t>0100058399</t>
  </si>
  <si>
    <t>HORMIGONES ESTEBBUNA, S.L.</t>
  </si>
  <si>
    <t>0088000110</t>
  </si>
  <si>
    <t>PLANTA ESTEPONA</t>
  </si>
  <si>
    <t>000000000000003264</t>
  </si>
  <si>
    <t>CEM II/A-M (P-L) 42,5 R GRANEL</t>
  </si>
  <si>
    <t>23/05 11:00h</t>
  </si>
  <si>
    <t>2713008508</t>
  </si>
  <si>
    <t>E00110</t>
  </si>
  <si>
    <t>RUTA KMS.110</t>
  </si>
  <si>
    <t>ER6007BBG</t>
  </si>
  <si>
    <t>0233006590</t>
  </si>
  <si>
    <t>0088000111</t>
  </si>
  <si>
    <t>PLANTA MARBELLA</t>
  </si>
  <si>
    <t>23/05 12h</t>
  </si>
  <si>
    <t>2713008524</t>
  </si>
  <si>
    <t>E00076</t>
  </si>
  <si>
    <t>RUTA KMS.076</t>
  </si>
  <si>
    <t>ER9154BBC</t>
  </si>
  <si>
    <t>0233006596</t>
  </si>
  <si>
    <t>0432000110</t>
  </si>
  <si>
    <t>PREBETONG HORMIGONES, S.A.</t>
  </si>
  <si>
    <t>0088000159</t>
  </si>
  <si>
    <t>CORDOBA (LAS QUEMADILLAS)</t>
  </si>
  <si>
    <t>23/05 13:00h</t>
  </si>
  <si>
    <t>2713008514</t>
  </si>
  <si>
    <t>E00170</t>
  </si>
  <si>
    <t>RUTA KMS.170</t>
  </si>
  <si>
    <t>ER2341BBC</t>
  </si>
  <si>
    <t>A</t>
  </si>
  <si>
    <t>0233006609</t>
  </si>
  <si>
    <t>0100043691</t>
  </si>
  <si>
    <t>PAVESUR DERIVADOS, S.A.</t>
  </si>
  <si>
    <t>0088000025</t>
  </si>
  <si>
    <t>PLANTA ALHAURIN</t>
  </si>
  <si>
    <t>23/05 12:00h</t>
  </si>
  <si>
    <t>2713008528</t>
  </si>
  <si>
    <t>E00035</t>
  </si>
  <si>
    <t>RUTA KMS.035</t>
  </si>
  <si>
    <t>ER4758BBH</t>
  </si>
  <si>
    <t>0233006650</t>
  </si>
  <si>
    <t>0100055849</t>
  </si>
  <si>
    <t>HORMECO S.L.</t>
  </si>
  <si>
    <t>0088000100</t>
  </si>
  <si>
    <t>SUMIN CEMENTO SILO FYM - MELILLA</t>
  </si>
  <si>
    <t>23/05 1 viaje</t>
  </si>
  <si>
    <t>2713008572</t>
  </si>
  <si>
    <t>E00264</t>
  </si>
  <si>
    <t>RUTA KMS.264</t>
  </si>
  <si>
    <t>EMA00628R</t>
  </si>
  <si>
    <t>0233006683</t>
  </si>
  <si>
    <t>0088000026</t>
  </si>
  <si>
    <t>PLANTA OJEN</t>
  </si>
  <si>
    <t>24/05 13:00h</t>
  </si>
  <si>
    <t>2713008660</t>
  </si>
  <si>
    <t>E00068</t>
  </si>
  <si>
    <t>RUTA KMS.068</t>
  </si>
  <si>
    <t>ER8141BBG</t>
  </si>
  <si>
    <t>0233006682</t>
  </si>
  <si>
    <t>24/05 10:00h</t>
  </si>
  <si>
    <t>2713008629</t>
  </si>
  <si>
    <t>0233006649</t>
  </si>
  <si>
    <t>24/05 11:00h</t>
  </si>
  <si>
    <t>2713008627</t>
  </si>
  <si>
    <t>ER8110BCC</t>
  </si>
  <si>
    <t>0233006778</t>
  </si>
  <si>
    <t>0100058131</t>
  </si>
  <si>
    <t>UTE UR ZAL SAN ROQUE DRAGADOS-HELIO</t>
  </si>
  <si>
    <t>0088000153</t>
  </si>
  <si>
    <t>PLANTA DE SAN ROQUE</t>
  </si>
  <si>
    <t>25/05 10:00h</t>
  </si>
  <si>
    <t>2713008708</t>
  </si>
  <si>
    <t>E00143</t>
  </si>
  <si>
    <t>RUTA KMS.143</t>
  </si>
  <si>
    <t>ER2524BBY</t>
  </si>
  <si>
    <t>On Time</t>
  </si>
  <si>
    <t/>
  </si>
  <si>
    <t>0233006742</t>
  </si>
  <si>
    <t>25/05 09:00h</t>
  </si>
  <si>
    <t>2713008709</t>
  </si>
  <si>
    <t>ER9916BCV</t>
  </si>
  <si>
    <t>0233006763</t>
  </si>
  <si>
    <t>0100057966</t>
  </si>
  <si>
    <t>HORPRESOL, SRL</t>
  </si>
  <si>
    <t>0088000034</t>
  </si>
  <si>
    <t>PTA RISCOS NEGROS-VELEZ BENAUDALLA</t>
  </si>
  <si>
    <t>25/05 11:00h</t>
  </si>
  <si>
    <t>2713008705</t>
  </si>
  <si>
    <t>E00088</t>
  </si>
  <si>
    <t>RUTA KMS.088</t>
  </si>
  <si>
    <t>ER0208BBV</t>
  </si>
  <si>
    <t>0233006733</t>
  </si>
  <si>
    <t>0100052034</t>
  </si>
  <si>
    <t>GRUPO PUMA ESPAÑA S.L.</t>
  </si>
  <si>
    <t>0088000126</t>
  </si>
  <si>
    <t>FABRICA - GRANADA</t>
  </si>
  <si>
    <t>25/05 07:00h</t>
  </si>
  <si>
    <t>2713008706</t>
  </si>
  <si>
    <t>E00132</t>
  </si>
  <si>
    <t>RUTA KMS.132</t>
  </si>
  <si>
    <t>ER5019BBT</t>
  </si>
  <si>
    <t>0233006787</t>
  </si>
  <si>
    <t>25/05 08:00h</t>
  </si>
  <si>
    <t>2713008698</t>
  </si>
  <si>
    <t>ER1030BBJ</t>
  </si>
  <si>
    <t>0233006751</t>
  </si>
  <si>
    <t>0088000036</t>
  </si>
  <si>
    <t>PLANTA ALMERIA</t>
  </si>
  <si>
    <t>000000000000003269</t>
  </si>
  <si>
    <t>CEM IV/A(V) 42,5 R  GRANEL</t>
  </si>
  <si>
    <t>2713008700</t>
  </si>
  <si>
    <t>E00195</t>
  </si>
  <si>
    <t>RUTA KMS.195</t>
  </si>
  <si>
    <t>ER2965BBS</t>
  </si>
  <si>
    <t>0233006743</t>
  </si>
  <si>
    <t>2713008704</t>
  </si>
  <si>
    <t>ER2352BBS</t>
  </si>
  <si>
    <t>0233006737</t>
  </si>
  <si>
    <t>0100045043</t>
  </si>
  <si>
    <t>HORMIGONES GUADARRANQUE, S.L.</t>
  </si>
  <si>
    <t>0088000098</t>
  </si>
  <si>
    <t>000000000000003260</t>
  </si>
  <si>
    <t>CEM I 42,5 R  Granel</t>
  </si>
  <si>
    <t>2713008703</t>
  </si>
  <si>
    <t>E00144</t>
  </si>
  <si>
    <t>RUTA KMS.144</t>
  </si>
  <si>
    <t>ELU02071R</t>
  </si>
  <si>
    <t>0233006736</t>
  </si>
  <si>
    <t>0100043682</t>
  </si>
  <si>
    <t>HORMIGONES ALMANZORA S.A.</t>
  </si>
  <si>
    <t>0088000010</t>
  </si>
  <si>
    <t>PLANTA POZO ALCON</t>
  </si>
  <si>
    <t>25/05 08:00h dejar c</t>
  </si>
  <si>
    <t>2713008702</t>
  </si>
  <si>
    <t>E00261</t>
  </si>
  <si>
    <t>RUTA KMS.261</t>
  </si>
  <si>
    <t>ER3631BBH</t>
  </si>
  <si>
    <t>0233006499</t>
  </si>
  <si>
    <t>0100018624</t>
  </si>
  <si>
    <t>VIPRELUC, S.L.</t>
  </si>
  <si>
    <t>0088000165</t>
  </si>
  <si>
    <t>OBRA PUENTE GENIL</t>
  </si>
  <si>
    <t>2713008699</t>
  </si>
  <si>
    <t>E00127</t>
  </si>
  <si>
    <t>RUTA KMS.127</t>
  </si>
  <si>
    <t>ETO01801R</t>
  </si>
  <si>
    <t>0233006794</t>
  </si>
  <si>
    <t>0100058036</t>
  </si>
  <si>
    <t>HORMI CONTADO, S.L.</t>
  </si>
  <si>
    <t>0088000112</t>
  </si>
  <si>
    <t>PLANTA DE MANILVA E/O 56</t>
  </si>
  <si>
    <t>2713008693</t>
  </si>
  <si>
    <t>E00118</t>
  </si>
  <si>
    <t>RUTA KMS.118</t>
  </si>
  <si>
    <t>ER3520BBL</t>
  </si>
  <si>
    <t>0233006758</t>
  </si>
  <si>
    <t>0088000029</t>
  </si>
  <si>
    <t>PLANTA MALAGA</t>
  </si>
  <si>
    <t>2713008695</t>
  </si>
  <si>
    <t>E00024</t>
  </si>
  <si>
    <t>RUTA KMS.024</t>
  </si>
  <si>
    <t>0233006729</t>
  </si>
  <si>
    <t>0100043697</t>
  </si>
  <si>
    <t>FORZA HORMIGONES, S.L.</t>
  </si>
  <si>
    <t>0088000137</t>
  </si>
  <si>
    <t>PLANTA ALOZAINA</t>
  </si>
  <si>
    <t>2713008694</t>
  </si>
  <si>
    <t>E00067</t>
  </si>
  <si>
    <t>RUTA KMS.067</t>
  </si>
  <si>
    <t>ER2071BBY</t>
  </si>
  <si>
    <t>0233006795</t>
  </si>
  <si>
    <t>2713008691</t>
  </si>
  <si>
    <t>0233006718</t>
  </si>
  <si>
    <t>0100058383</t>
  </si>
  <si>
    <t>PREFABRICADOS Y MORTEROS SUR, S.L.</t>
  </si>
  <si>
    <t>0088000105</t>
  </si>
  <si>
    <t>PTA PREF - LA RODA ANDALUCIA</t>
  </si>
  <si>
    <t>2713008689</t>
  </si>
  <si>
    <t>E00090</t>
  </si>
  <si>
    <t>RUTA KMS.090</t>
  </si>
  <si>
    <t>ER4533BBP</t>
  </si>
  <si>
    <t>0233006672</t>
  </si>
  <si>
    <t>24/05 GESTRARNS</t>
  </si>
  <si>
    <t>2713008690</t>
  </si>
  <si>
    <t>ER0272BBT</t>
  </si>
  <si>
    <t>0233006777</t>
  </si>
  <si>
    <t>2713008681</t>
  </si>
  <si>
    <t>0233006669</t>
  </si>
  <si>
    <t>2713008679</t>
  </si>
  <si>
    <t>ER0576BBJ</t>
  </si>
  <si>
    <t>0233006745</t>
  </si>
  <si>
    <t>2713008677</t>
  </si>
  <si>
    <t>ER7811BBV</t>
  </si>
  <si>
    <t>0233006740</t>
  </si>
  <si>
    <t>0088000041</t>
  </si>
  <si>
    <t>PLANTA PUERTO SANTA MARIA</t>
  </si>
  <si>
    <t>2713008676</t>
  </si>
  <si>
    <t>E00254</t>
  </si>
  <si>
    <t>RUTA KMS.254</t>
  </si>
  <si>
    <t>ER3035BDJ</t>
  </si>
  <si>
    <t>0233006675</t>
  </si>
  <si>
    <t>24/05 15:00h</t>
  </si>
  <si>
    <t>2713008675</t>
  </si>
  <si>
    <t>ER2077BBY</t>
  </si>
  <si>
    <t>0233006773</t>
  </si>
  <si>
    <t>24/05 Antes de 17:00</t>
  </si>
  <si>
    <t>2713008668</t>
  </si>
  <si>
    <t>ER2191BBD</t>
  </si>
  <si>
    <t>0233006766</t>
  </si>
  <si>
    <t>0100033645</t>
  </si>
  <si>
    <t>HORMIALIA 2007 S.L.</t>
  </si>
  <si>
    <t>0088000043</t>
  </si>
  <si>
    <t>MANILVA</t>
  </si>
  <si>
    <t>000000000000003262</t>
  </si>
  <si>
    <t>CEM I 52,5 R  GRANEL</t>
  </si>
  <si>
    <t>25/05 10:00h puntual</t>
  </si>
  <si>
    <t>2713008669</t>
  </si>
  <si>
    <t>EVA02467R</t>
  </si>
  <si>
    <t>0233006722</t>
  </si>
  <si>
    <t>25/05 08:00h 2º pedi</t>
  </si>
  <si>
    <t>2713008670</t>
  </si>
  <si>
    <t>0233006711</t>
  </si>
  <si>
    <t>2713008667</t>
  </si>
  <si>
    <t>0233006671</t>
  </si>
  <si>
    <t>0088000035</t>
  </si>
  <si>
    <t>PLANTA FUENGIROLA</t>
  </si>
  <si>
    <t>2713008666</t>
  </si>
  <si>
    <t>E00057</t>
  </si>
  <si>
    <t>RUTA KMS.057</t>
  </si>
  <si>
    <t>0233006668</t>
  </si>
  <si>
    <t>0088000031</t>
  </si>
  <si>
    <t>PLANTA RIO GUI-TORROX COSTA</t>
  </si>
  <si>
    <t>2713008662</t>
  </si>
  <si>
    <t>E00040</t>
  </si>
  <si>
    <t>RUTA KMS.040</t>
  </si>
  <si>
    <t>0233006721</t>
  </si>
  <si>
    <t>0100035012</t>
  </si>
  <si>
    <t>HORMIGONES DE COIN, S.L.</t>
  </si>
  <si>
    <t>0088000109</t>
  </si>
  <si>
    <t>PLANTA COIN</t>
  </si>
  <si>
    <t>24/05  a partir 15:0</t>
  </si>
  <si>
    <t>2713008657</t>
  </si>
  <si>
    <t>E00058</t>
  </si>
  <si>
    <t>RUTA KMS.058</t>
  </si>
  <si>
    <t>0233006726</t>
  </si>
  <si>
    <t>0088000157</t>
  </si>
  <si>
    <t>PLANTA ALHAURIN MORTERO SECO</t>
  </si>
  <si>
    <t>2713008654</t>
  </si>
  <si>
    <t>0233006696</t>
  </si>
  <si>
    <t>0100050987</t>
  </si>
  <si>
    <t>XIMOR MORTEROS, S.L.</t>
  </si>
  <si>
    <t>0088000209</t>
  </si>
  <si>
    <t>FUENTES DE ANDALUCIA</t>
  </si>
  <si>
    <t>2713008648</t>
  </si>
  <si>
    <t>E00165</t>
  </si>
  <si>
    <t>RUTA KMS.165</t>
  </si>
  <si>
    <t>EMA03008R</t>
  </si>
  <si>
    <t>0233006694</t>
  </si>
  <si>
    <t>24/05 14:00h</t>
  </si>
  <si>
    <t>2713008649</t>
  </si>
  <si>
    <t>ER4619BBY</t>
  </si>
  <si>
    <t>0233006641</t>
  </si>
  <si>
    <t>0100058426</t>
  </si>
  <si>
    <t>GRUAS MEDITERRANEO, S.A.</t>
  </si>
  <si>
    <t>0088000142</t>
  </si>
  <si>
    <t>PLANTA MÁLAGA</t>
  </si>
  <si>
    <t>24/05 14:30h</t>
  </si>
  <si>
    <t>2713008653</t>
  </si>
  <si>
    <t>ER2068BBY</t>
  </si>
  <si>
    <t>0233006685</t>
  </si>
  <si>
    <t>24/05 12:00h</t>
  </si>
  <si>
    <t>2713008643</t>
  </si>
  <si>
    <t>0233006679</t>
  </si>
  <si>
    <t>2713008644</t>
  </si>
  <si>
    <t>0233006714</t>
  </si>
  <si>
    <t>0100018412</t>
  </si>
  <si>
    <t>HERMANOS CHAFINO LOPEZ, S.L.</t>
  </si>
  <si>
    <t>0088000175</t>
  </si>
  <si>
    <t>BUJALANCE</t>
  </si>
  <si>
    <t>2713008640</t>
  </si>
  <si>
    <t>E00175</t>
  </si>
  <si>
    <t>RUTA KMS.175</t>
  </si>
  <si>
    <t>ER9329BBT</t>
  </si>
  <si>
    <t>0233006719</t>
  </si>
  <si>
    <t>0100052254</t>
  </si>
  <si>
    <t>COTUBO PREFABRICADOS S.L.U.</t>
  </si>
  <si>
    <t>0088000178</t>
  </si>
  <si>
    <t>LA CARLOTA</t>
  </si>
  <si>
    <t>000000000000003263</t>
  </si>
  <si>
    <t>CEM I 52,5 R-SR 5 GRANEL</t>
  </si>
  <si>
    <t>2713008638</t>
  </si>
  <si>
    <t>E00167</t>
  </si>
  <si>
    <t>RUTA KMS.167</t>
  </si>
  <si>
    <t>ER0933BCD</t>
  </si>
  <si>
    <t>0233006723</t>
  </si>
  <si>
    <t>0088000113</t>
  </si>
  <si>
    <t>PLANTA DE LA LINEA</t>
  </si>
  <si>
    <t>2713008637</t>
  </si>
  <si>
    <t>0233006715</t>
  </si>
  <si>
    <t>0100018390</t>
  </si>
  <si>
    <t>FORJADOS TOR S.L.</t>
  </si>
  <si>
    <t>0088000167</t>
  </si>
  <si>
    <t>VILLANUEVA DEL TRABUCO</t>
  </si>
  <si>
    <t>2713008631</t>
  </si>
  <si>
    <t>E00062</t>
  </si>
  <si>
    <t>RUTA KMS.062</t>
  </si>
  <si>
    <t>0233006670</t>
  </si>
  <si>
    <t>2713008630</t>
  </si>
  <si>
    <t>0233006667</t>
  </si>
  <si>
    <t>2713008628</t>
  </si>
  <si>
    <t>0233006678</t>
  </si>
  <si>
    <t>0088000158</t>
  </si>
  <si>
    <t>PLANTA MORTERO SECO MANILVA</t>
  </si>
  <si>
    <t>24/05 lo antes posib</t>
  </si>
  <si>
    <t>2713008624</t>
  </si>
  <si>
    <t>ER0860BBM</t>
  </si>
  <si>
    <t>0233006693</t>
  </si>
  <si>
    <t>2713008620</t>
  </si>
  <si>
    <t>0233006640</t>
  </si>
  <si>
    <t>24/05 11:30h</t>
  </si>
  <si>
    <t>2713008618</t>
  </si>
  <si>
    <t>EO54</t>
  </si>
  <si>
    <t>0234000018</t>
  </si>
  <si>
    <t>0100058154</t>
  </si>
  <si>
    <t>BASEWELL Ltd</t>
  </si>
  <si>
    <t>0088000129</t>
  </si>
  <si>
    <t>GIBRALTAR</t>
  </si>
  <si>
    <t>2713008617</t>
  </si>
  <si>
    <t>E00153</t>
  </si>
  <si>
    <t>RUTA KMS.153</t>
  </si>
  <si>
    <t>EMA02414R</t>
  </si>
  <si>
    <t>0233006698</t>
  </si>
  <si>
    <t>2713008616</t>
  </si>
  <si>
    <t>0233006658</t>
  </si>
  <si>
    <t>0088000049</t>
  </si>
  <si>
    <t>2713008614</t>
  </si>
  <si>
    <t>0233006676</t>
  </si>
  <si>
    <t>0100057843</t>
  </si>
  <si>
    <t>ANDOSER OBRAS Y SERVICIOS S.L.</t>
  </si>
  <si>
    <t>0088000169</t>
  </si>
  <si>
    <t>RUTE</t>
  </si>
  <si>
    <t>2713008610</t>
  </si>
  <si>
    <t>E00101</t>
  </si>
  <si>
    <t>RUTA KMS.101</t>
  </si>
  <si>
    <t>0233006697</t>
  </si>
  <si>
    <t>2713008609</t>
  </si>
  <si>
    <t>EO05818R</t>
  </si>
  <si>
    <t>0233006638</t>
  </si>
  <si>
    <t>0088000118</t>
  </si>
  <si>
    <t>FABRICA DE SEVILLA</t>
  </si>
  <si>
    <t>24/05 12:00h Sevilla</t>
  </si>
  <si>
    <t>2713008607</t>
  </si>
  <si>
    <t>E00222</t>
  </si>
  <si>
    <t>RUTA KMS.222</t>
  </si>
  <si>
    <t>ER0898BBG</t>
  </si>
  <si>
    <t>0233006659</t>
  </si>
  <si>
    <t>0088000051</t>
  </si>
  <si>
    <t>24/05 08:00h</t>
  </si>
  <si>
    <t>2713008601</t>
  </si>
  <si>
    <t>E00054</t>
  </si>
  <si>
    <t>RUTA KMS.054</t>
  </si>
  <si>
    <t>0233006643</t>
  </si>
  <si>
    <t>0100018311</t>
  </si>
  <si>
    <t>ANDALUZA DE MORTEROS, SA (ANDEMOSA)</t>
  </si>
  <si>
    <t>0088000024</t>
  </si>
  <si>
    <t>PLANTA VILLA ROSA (CON TTE) MALAGA</t>
  </si>
  <si>
    <t>2713008605</t>
  </si>
  <si>
    <t>0233006657</t>
  </si>
  <si>
    <t>2713008595</t>
  </si>
  <si>
    <t>0233006639</t>
  </si>
  <si>
    <t>24/05 08:30h</t>
  </si>
  <si>
    <t>2713008598</t>
  </si>
  <si>
    <t>0233006746</t>
  </si>
  <si>
    <t>25/05 1100h</t>
  </si>
  <si>
    <t>2713008807</t>
  </si>
  <si>
    <t>0233006754</t>
  </si>
  <si>
    <t>2713008759</t>
  </si>
  <si>
    <t>0233006816</t>
  </si>
  <si>
    <t>25/05 12:00h</t>
  </si>
  <si>
    <t>2713008788</t>
  </si>
  <si>
    <t>EB10320R</t>
  </si>
  <si>
    <t>0233006762</t>
  </si>
  <si>
    <t>0088000028</t>
  </si>
  <si>
    <t>PLANTA JUNCARIL - FYM -ALBOLOTE</t>
  </si>
  <si>
    <t>2713008747</t>
  </si>
  <si>
    <t>E00141</t>
  </si>
  <si>
    <t>RUTA KMS.141</t>
  </si>
  <si>
    <t>ECS02812R</t>
  </si>
  <si>
    <t>0233006806</t>
  </si>
  <si>
    <t>0100018456</t>
  </si>
  <si>
    <t>HORMIGONES PREBESUR S.A.</t>
  </si>
  <si>
    <t>0088000012</t>
  </si>
  <si>
    <t>CORDOBA</t>
  </si>
  <si>
    <t>2713008728</t>
  </si>
  <si>
    <t>ER8271BBD</t>
  </si>
  <si>
    <t>0233006807</t>
  </si>
  <si>
    <t>2713008740</t>
  </si>
  <si>
    <t>ECO02801R</t>
  </si>
  <si>
    <t>0233006827</t>
  </si>
  <si>
    <t>25/05 Lo antes posib</t>
  </si>
  <si>
    <t>2713008825</t>
  </si>
  <si>
    <t>0233006765</t>
  </si>
  <si>
    <t>2713008765</t>
  </si>
  <si>
    <t>0233006756</t>
  </si>
  <si>
    <t>25/05 13:00h</t>
  </si>
  <si>
    <t>2713008810</t>
  </si>
  <si>
    <t>0233006797</t>
  </si>
  <si>
    <t>2713008766</t>
  </si>
  <si>
    <t>0233006812</t>
  </si>
  <si>
    <t>0088000143</t>
  </si>
  <si>
    <t>PLANTA PURCHIL</t>
  </si>
  <si>
    <t>2713008726</t>
  </si>
  <si>
    <t>0233006713</t>
  </si>
  <si>
    <t>0100018535</t>
  </si>
  <si>
    <t>PAVIMENTOS DEL GENIL S.A.</t>
  </si>
  <si>
    <t>0088000013</t>
  </si>
  <si>
    <t>PTE. GENIL-PREFABRICADOS</t>
  </si>
  <si>
    <t>2713008776</t>
  </si>
  <si>
    <t>ER9645BBZ</t>
  </si>
  <si>
    <t>0233007069</t>
  </si>
  <si>
    <t>30/05 12:00 Sevilla</t>
  </si>
  <si>
    <t>2713009227</t>
  </si>
  <si>
    <t>ER6929BBR</t>
  </si>
  <si>
    <t>C</t>
  </si>
  <si>
    <t>0233007134</t>
  </si>
  <si>
    <t>0100049685</t>
  </si>
  <si>
    <t>HORMIGONES CASTRO DEL RIO, S. L.</t>
  </si>
  <si>
    <t>0088000198</t>
  </si>
  <si>
    <t>CASTRO DEL RIO</t>
  </si>
  <si>
    <t>30/05 13:00h</t>
  </si>
  <si>
    <t>2713009239</t>
  </si>
  <si>
    <t>E00149</t>
  </si>
  <si>
    <t>RUTA KMS.149</t>
  </si>
  <si>
    <t>ER2559BBJ</t>
  </si>
  <si>
    <t>0233007059</t>
  </si>
  <si>
    <t>30/05 09:00h</t>
  </si>
  <si>
    <t>2713009166</t>
  </si>
  <si>
    <t>ER2400BCC</t>
  </si>
  <si>
    <t>0233007053</t>
  </si>
  <si>
    <t>0088000120</t>
  </si>
  <si>
    <t>FABRICA - ALICANTE</t>
  </si>
  <si>
    <t>30/05 Por la mañana</t>
  </si>
  <si>
    <t>2713009154</t>
  </si>
  <si>
    <t>E00463</t>
  </si>
  <si>
    <t>RUTA KMS.463</t>
  </si>
  <si>
    <t>ER9016BBY</t>
  </si>
  <si>
    <t>0233007086</t>
  </si>
  <si>
    <t>30/05 11:00h</t>
  </si>
  <si>
    <t>2713009205</t>
  </si>
  <si>
    <t>ER7400BBF</t>
  </si>
  <si>
    <t>0233007150</t>
  </si>
  <si>
    <t>2713009233</t>
  </si>
  <si>
    <t>0233007113</t>
  </si>
  <si>
    <t>30/05 12:00h</t>
  </si>
  <si>
    <t>2713009221</t>
  </si>
  <si>
    <t>0233007186</t>
  </si>
  <si>
    <t>0088000033</t>
  </si>
  <si>
    <t>PLANTA LA RIOJA</t>
  </si>
  <si>
    <t>31/05 10:00h</t>
  </si>
  <si>
    <t>2713009344</t>
  </si>
  <si>
    <t>E00211</t>
  </si>
  <si>
    <t>RUTA KMS.211</t>
  </si>
  <si>
    <t>0233007211</t>
  </si>
  <si>
    <t>31/05 11:00h</t>
  </si>
  <si>
    <t>2713009355</t>
  </si>
  <si>
    <t>0233007201</t>
  </si>
  <si>
    <t>31/05 08:00h</t>
  </si>
  <si>
    <t>2713009307</t>
  </si>
  <si>
    <t>E002</t>
  </si>
  <si>
    <t>EO21</t>
  </si>
  <si>
    <t>0210041991</t>
  </si>
  <si>
    <t>E4</t>
  </si>
  <si>
    <t>0100047898</t>
  </si>
  <si>
    <t>OLIVEIRA DOLORES JOSE CARDOSO</t>
  </si>
  <si>
    <t>0019000814</t>
  </si>
  <si>
    <t>CHAVES</t>
  </si>
  <si>
    <t>000000000000002906</t>
  </si>
  <si>
    <t>CEM II/B-M (V-L) 32,5 N FARDO 71 SACOS</t>
  </si>
  <si>
    <t>11/05 C.DOLORES -CHA</t>
  </si>
  <si>
    <t>CTOR</t>
  </si>
  <si>
    <t>1322296977</t>
  </si>
  <si>
    <t>E00146</t>
  </si>
  <si>
    <t>RUTA KMS.146</t>
  </si>
  <si>
    <t>E3643HHC</t>
  </si>
  <si>
    <t>F. TORAL</t>
  </si>
  <si>
    <t>Ensacado</t>
  </si>
  <si>
    <t>0210041948</t>
  </si>
  <si>
    <t>0019000904</t>
  </si>
  <si>
    <t>ALIJÓ</t>
  </si>
  <si>
    <t>09/05 CIALCHÀ</t>
  </si>
  <si>
    <t>1322296873</t>
  </si>
  <si>
    <t>E00239</t>
  </si>
  <si>
    <t>RUTA KMS.239</t>
  </si>
  <si>
    <t>0210041821</t>
  </si>
  <si>
    <t>0019000813</t>
  </si>
  <si>
    <t>MIRANDELA</t>
  </si>
  <si>
    <t>04/05 MIRANDELA 32,5</t>
  </si>
  <si>
    <t>1322296739</t>
  </si>
  <si>
    <t>E00196</t>
  </si>
  <si>
    <t>RUTA KMS.196</t>
  </si>
  <si>
    <t>E9055JGZ</t>
  </si>
  <si>
    <t>EO57</t>
  </si>
  <si>
    <t>6004017403</t>
  </si>
  <si>
    <t>0100054118</t>
  </si>
  <si>
    <t>MARRERO SANCHEZ, PRISCILA</t>
  </si>
  <si>
    <t>0068002101</t>
  </si>
  <si>
    <t>FERRETERIA LAS LUAS</t>
  </si>
  <si>
    <t>000000000000003208</t>
  </si>
  <si>
    <t>CEM IV/B (P) 32,5 N-SR envasado</t>
  </si>
  <si>
    <t>25/05</t>
  </si>
  <si>
    <t>CCTF</t>
  </si>
  <si>
    <t>0507085107</t>
  </si>
  <si>
    <t>E0053R</t>
  </si>
  <si>
    <t>Guimar</t>
  </si>
  <si>
    <t>ETF02294R</t>
  </si>
  <si>
    <t>20</t>
  </si>
  <si>
    <t>M. TENERIFE</t>
  </si>
  <si>
    <t>000000000000002693</t>
  </si>
  <si>
    <t>IV/A (P) 42,5 R/MR envasado</t>
  </si>
  <si>
    <t>6004016791</t>
  </si>
  <si>
    <t>0100037338</t>
  </si>
  <si>
    <t>FERRETERÍA JACA, S.L.</t>
  </si>
  <si>
    <t>0068000055</t>
  </si>
  <si>
    <t>ALMACEN-LOS SILOS</t>
  </si>
  <si>
    <t>10705   URGE</t>
  </si>
  <si>
    <t>0507084568</t>
  </si>
  <si>
    <t>E0052W</t>
  </si>
  <si>
    <t>Buenavista del Norte</t>
  </si>
  <si>
    <t>ER6741BBR</t>
  </si>
  <si>
    <t>0233006805</t>
  </si>
  <si>
    <t>0100058409</t>
  </si>
  <si>
    <t>HAGALO, S.A.</t>
  </si>
  <si>
    <t>0089000211</t>
  </si>
  <si>
    <t>CENTRO MALAGA 805</t>
  </si>
  <si>
    <t>000000000000003283</t>
  </si>
  <si>
    <t>CEM II/B-L 32,5 N S/25 KG COSMOS</t>
  </si>
  <si>
    <t>29/05 07:00h 1037458</t>
  </si>
  <si>
    <t>2713009025</t>
  </si>
  <si>
    <t>ER5124BCC</t>
  </si>
  <si>
    <t>0233006438</t>
  </si>
  <si>
    <t>0100058375</t>
  </si>
  <si>
    <t>SANEAMIENTOS PUYA, S.L.</t>
  </si>
  <si>
    <t>0089000159</t>
  </si>
  <si>
    <t>ALMACEN-S.PEDRO ALCANTARA</t>
  </si>
  <si>
    <t>000000000000003282</t>
  </si>
  <si>
    <t>CEM I 42,5 R-SR 5 S/25 KG COSMOS</t>
  </si>
  <si>
    <t>2713008663</t>
  </si>
  <si>
    <t>E00084</t>
  </si>
  <si>
    <t>RUTA KMS.084</t>
  </si>
  <si>
    <t>ER4551BBJ</t>
  </si>
  <si>
    <t>0233006140</t>
  </si>
  <si>
    <t>0100058376</t>
  </si>
  <si>
    <t>TRANSP.Y MAT.CONS.ALEJUL, S.L.</t>
  </si>
  <si>
    <t>0089000162</t>
  </si>
  <si>
    <t>ALMACEN-VILLANUEVA TRABUCO</t>
  </si>
  <si>
    <t>17/05 08:00h</t>
  </si>
  <si>
    <t>2713007737</t>
  </si>
  <si>
    <t>EJ02544R</t>
  </si>
  <si>
    <t>0233005772</t>
  </si>
  <si>
    <t>16/05 13:00h</t>
  </si>
  <si>
    <t>2713007665</t>
  </si>
  <si>
    <t>0233005601</t>
  </si>
  <si>
    <t>0100056817</t>
  </si>
  <si>
    <t>ALMACENES MELENDO, S.L.</t>
  </si>
  <si>
    <t>0089000345</t>
  </si>
  <si>
    <t>ALMACEN - AVDA. CHINALES - CORDOBA</t>
  </si>
  <si>
    <t>11/05</t>
  </si>
  <si>
    <t>2713007259</t>
  </si>
  <si>
    <t>E00166</t>
  </si>
  <si>
    <t>RUTA KMS.166</t>
  </si>
  <si>
    <t>ER8715BBN</t>
  </si>
  <si>
    <t>0233005454</t>
  </si>
  <si>
    <t>0100058440</t>
  </si>
  <si>
    <t>ARIHORPRE, S.L.</t>
  </si>
  <si>
    <t>0089000322</t>
  </si>
  <si>
    <t>ANDPIL - MALAGA</t>
  </si>
  <si>
    <t>10/05 08:30h</t>
  </si>
  <si>
    <t>2713007056</t>
  </si>
  <si>
    <t>0233005377</t>
  </si>
  <si>
    <t>0100028278</t>
  </si>
  <si>
    <t>CEFERINO CERVERA E HIJOS,S.L.</t>
  </si>
  <si>
    <t>0089000320</t>
  </si>
  <si>
    <t>ALMACEN HUÉTOR TÁJAR</t>
  </si>
  <si>
    <t>09/05 antes de 13:00</t>
  </si>
  <si>
    <t>2713006970</t>
  </si>
  <si>
    <t>E00096</t>
  </si>
  <si>
    <t>RUTA KMS.096</t>
  </si>
  <si>
    <t>0233005328</t>
  </si>
  <si>
    <t>0100019487</t>
  </si>
  <si>
    <t>PEREZ LUPION, S.L.</t>
  </si>
  <si>
    <t>0089000170</t>
  </si>
  <si>
    <t>ALMACEN-MIJAS COSTA  (MÁLAGA)</t>
  </si>
  <si>
    <t>08/05 Lo antes que s</t>
  </si>
  <si>
    <t>2713006907</t>
  </si>
  <si>
    <t>0233004766</t>
  </si>
  <si>
    <t>04/05 13:00h</t>
  </si>
  <si>
    <t>2713006548</t>
  </si>
  <si>
    <t>EO65</t>
  </si>
  <si>
    <t>8031115497</t>
  </si>
  <si>
    <t>0100057842</t>
  </si>
  <si>
    <t>TPTES DE CEMENTOS LA CELESTINA, SL</t>
  </si>
  <si>
    <t>0084000143</t>
  </si>
  <si>
    <t>VILLAVICIOSA ODON-SUM.VILLAVICIOSA</t>
  </si>
  <si>
    <t>000000000000003230</t>
  </si>
  <si>
    <t>CEM II/B-L 32,5 N S/25 KG PAL _ COSMOS</t>
  </si>
  <si>
    <t>26/05 pal56s</t>
  </si>
  <si>
    <t>CCAL</t>
  </si>
  <si>
    <t>8043218443</t>
  </si>
  <si>
    <t>E00400</t>
  </si>
  <si>
    <t>RUTA KMS.400</t>
  </si>
  <si>
    <t>ECR04008R</t>
  </si>
  <si>
    <t>F. ALCONERA</t>
  </si>
  <si>
    <t>8031115130</t>
  </si>
  <si>
    <t>0100057845</t>
  </si>
  <si>
    <t>INVERSIONES SEGURA SARRIA, S.L.</t>
  </si>
  <si>
    <t>0084000019</t>
  </si>
  <si>
    <t>ARROYOMOLINOS</t>
  </si>
  <si>
    <t>000000000000003231</t>
  </si>
  <si>
    <t>CEM II/B-L 32,5 N S/25 KG PAL _ BALBOA</t>
  </si>
  <si>
    <t>23/05 64s</t>
  </si>
  <si>
    <t>8043218100</t>
  </si>
  <si>
    <t>E00391</t>
  </si>
  <si>
    <t>RUTA KMS.391</t>
  </si>
  <si>
    <t>ER7269BCJ</t>
  </si>
  <si>
    <t>8031115058</t>
  </si>
  <si>
    <t>0084000169</t>
  </si>
  <si>
    <t>RETUERTA BUYAQUE-ENRIQUE MANCHADO</t>
  </si>
  <si>
    <t>22/05</t>
  </si>
  <si>
    <t>8043218014</t>
  </si>
  <si>
    <t>E00306</t>
  </si>
  <si>
    <t>RUTA KMS.306</t>
  </si>
  <si>
    <t>ER8689BDK</t>
  </si>
  <si>
    <t>8031114022</t>
  </si>
  <si>
    <t>0100057805</t>
  </si>
  <si>
    <t>TPTES. Y EXCAV. PERELLO, SL</t>
  </si>
  <si>
    <t>0084000139</t>
  </si>
  <si>
    <t>CARRASCALEJO</t>
  </si>
  <si>
    <t>08/05 8:00 recog. pa</t>
  </si>
  <si>
    <t>8043217043</t>
  </si>
  <si>
    <t>E00278</t>
  </si>
  <si>
    <t>RUTA KMS.278</t>
  </si>
  <si>
    <t>ECR03220R</t>
  </si>
  <si>
    <t>8031114015</t>
  </si>
  <si>
    <t>0100057848</t>
  </si>
  <si>
    <t>MATERIALES SAUCEDILLA, S.L.</t>
  </si>
  <si>
    <t>0084000151</t>
  </si>
  <si>
    <t>SAUCEDILLA</t>
  </si>
  <si>
    <t>08/05 recog. palets</t>
  </si>
  <si>
    <t>8043217046</t>
  </si>
  <si>
    <t>E00219</t>
  </si>
  <si>
    <t>RUTA KMS.219</t>
  </si>
  <si>
    <t>ER1428BBX</t>
  </si>
  <si>
    <t>8031113904</t>
  </si>
  <si>
    <t>0084000097</t>
  </si>
  <si>
    <t>PAVIEX CACERES</t>
  </si>
  <si>
    <t>05/05 C/Huerta del C</t>
  </si>
  <si>
    <t>8043216956</t>
  </si>
  <si>
    <t>E00147</t>
  </si>
  <si>
    <t>RUTA KMS.147</t>
  </si>
  <si>
    <t>8031113800</t>
  </si>
  <si>
    <t>0100057862</t>
  </si>
  <si>
    <t>DAVID SILVA DURAN</t>
  </si>
  <si>
    <t>0084000310</t>
  </si>
  <si>
    <t>VALVERDE DE LEGANES</t>
  </si>
  <si>
    <t>03/05 08:00h</t>
  </si>
  <si>
    <t>8043216762</t>
  </si>
  <si>
    <t>ER3339BBB</t>
  </si>
  <si>
    <t>0233006326</t>
  </si>
  <si>
    <t>0100058437</t>
  </si>
  <si>
    <t>SANEAMIENTOS GRANAMAX, SL</t>
  </si>
  <si>
    <t>0089000319</t>
  </si>
  <si>
    <t>ALMACEN EN PELIGROS</t>
  </si>
  <si>
    <t>24/05 en el dia</t>
  </si>
  <si>
    <t>CMGR</t>
  </si>
  <si>
    <t>2739000241</t>
  </si>
  <si>
    <t>E00002</t>
  </si>
  <si>
    <t>RUTA KMS.0002</t>
  </si>
  <si>
    <t>ER2854BBV</t>
  </si>
  <si>
    <t>P. SUR</t>
  </si>
  <si>
    <t>0233006068</t>
  </si>
  <si>
    <t>0100058419</t>
  </si>
  <si>
    <t>MAT. CONST EL MOLINO, S.L.</t>
  </si>
  <si>
    <t>0089000252</t>
  </si>
  <si>
    <t>ALMACEN-ALHENDIN</t>
  </si>
  <si>
    <t>17/05 en la mañana</t>
  </si>
  <si>
    <t>2739000220</t>
  </si>
  <si>
    <t>E00028</t>
  </si>
  <si>
    <t>RUTA KMS.028</t>
  </si>
  <si>
    <t>ER2718BDG</t>
  </si>
  <si>
    <t>6004017553</t>
  </si>
  <si>
    <t>0100044618</t>
  </si>
  <si>
    <t>DELGADO GOMEZ JUAN</t>
  </si>
  <si>
    <t>0068001210</t>
  </si>
  <si>
    <t>EL TABLADO</t>
  </si>
  <si>
    <t>Mas 1p pbh    01/06</t>
  </si>
  <si>
    <t>0507085238</t>
  </si>
  <si>
    <t>E026</t>
  </si>
  <si>
    <t>EO79</t>
  </si>
  <si>
    <t>0907263859</t>
  </si>
  <si>
    <t>0433000279</t>
  </si>
  <si>
    <t>CEMENTOS DE GRANADILLA, S.L.</t>
  </si>
  <si>
    <t>0068001793</t>
  </si>
  <si>
    <t>POLIGONO</t>
  </si>
  <si>
    <t>000000000000003209</t>
  </si>
  <si>
    <t>CEM IV/B (P) 32,5 N-SR Cráter</t>
  </si>
  <si>
    <t>PEDIDO 31/05 ENSACAD</t>
  </si>
  <si>
    <t>CTTC</t>
  </si>
  <si>
    <t>7004120761</t>
  </si>
  <si>
    <t>E0053G</t>
  </si>
  <si>
    <t>Entorno Fábrica</t>
  </si>
  <si>
    <t>0907263858</t>
  </si>
  <si>
    <t>7004120760</t>
  </si>
  <si>
    <t>6004017510</t>
  </si>
  <si>
    <t>0100037361</t>
  </si>
  <si>
    <t>COMERCIAL PESTANO, S.L.</t>
  </si>
  <si>
    <t>0068000129</t>
  </si>
  <si>
    <t>EN  EL SOBRADILLO</t>
  </si>
  <si>
    <t>31/05</t>
  </si>
  <si>
    <t>0507085224</t>
  </si>
  <si>
    <t>E0055C</t>
  </si>
  <si>
    <t>El Sobradillo</t>
  </si>
  <si>
    <t>ER8816BBS</t>
  </si>
  <si>
    <t>0907263857</t>
  </si>
  <si>
    <t>7004120759</t>
  </si>
  <si>
    <t>6004017520</t>
  </si>
  <si>
    <t>0100037399</t>
  </si>
  <si>
    <t>FRTRIA. LOS BALDIOS, S.L.  L.</t>
  </si>
  <si>
    <t>0068002615</t>
  </si>
  <si>
    <t>ALMACEN LOS BALDIOS</t>
  </si>
  <si>
    <t>31/05 3 pal recoger</t>
  </si>
  <si>
    <t>0507085222</t>
  </si>
  <si>
    <t>E00LGG</t>
  </si>
  <si>
    <t>La Laguna</t>
  </si>
  <si>
    <t>ER8437BBF</t>
  </si>
  <si>
    <t>6004017534</t>
  </si>
  <si>
    <t>0100037392</t>
  </si>
  <si>
    <t>FERRET. PREFAB. ARAYA, S.L.</t>
  </si>
  <si>
    <t>0068000195</t>
  </si>
  <si>
    <t>EN CANDELARIA</t>
  </si>
  <si>
    <t>rec.pal. y 1pal PBH</t>
  </si>
  <si>
    <t>0507085220</t>
  </si>
  <si>
    <t>E0053A</t>
  </si>
  <si>
    <t>Candelaria</t>
  </si>
  <si>
    <t>ER6743BBR</t>
  </si>
  <si>
    <t>6004017530</t>
  </si>
  <si>
    <t>0100038677</t>
  </si>
  <si>
    <t>AGRO Y FERRET ACENTEJO SL</t>
  </si>
  <si>
    <t>0068002449</t>
  </si>
  <si>
    <t>PARQUE RECREATIVO LA VICTORIA</t>
  </si>
  <si>
    <t>31/05 URGE</t>
  </si>
  <si>
    <t>0507085217</t>
  </si>
  <si>
    <t>E0054M</t>
  </si>
  <si>
    <t>La Victoria de Acentejo</t>
  </si>
  <si>
    <t>0907263856</t>
  </si>
  <si>
    <t>7004120756</t>
  </si>
  <si>
    <t>0907263855</t>
  </si>
  <si>
    <t>7004120653</t>
  </si>
  <si>
    <t>0907263854</t>
  </si>
  <si>
    <t>7004120650</t>
  </si>
  <si>
    <t>6004017455</t>
  </si>
  <si>
    <t>0100057173</t>
  </si>
  <si>
    <t>COLECTORES MEDIANIA UTE</t>
  </si>
  <si>
    <t>0068002636</t>
  </si>
  <si>
    <t>COLECTORES MEDIANIAS UTE</t>
  </si>
  <si>
    <t>31/05 T1 15:00h</t>
  </si>
  <si>
    <t>0507085206</t>
  </si>
  <si>
    <t>E0055D</t>
  </si>
  <si>
    <t>San Isidro</t>
  </si>
  <si>
    <t>6004017492</t>
  </si>
  <si>
    <t>0100053586</t>
  </si>
  <si>
    <t>ASIR OBRAS Y SERVICIOS S.L.</t>
  </si>
  <si>
    <t>0068002593</t>
  </si>
  <si>
    <t>NAVE LLANO DEL CAMELLO</t>
  </si>
  <si>
    <t>31/05 16pal</t>
  </si>
  <si>
    <t>0507085201</t>
  </si>
  <si>
    <t>E00SMG</t>
  </si>
  <si>
    <t>San Miguel</t>
  </si>
  <si>
    <t>6004017507</t>
  </si>
  <si>
    <t>0100037324</t>
  </si>
  <si>
    <t>FERRETERIA SAN ISIDRO, S.L.</t>
  </si>
  <si>
    <t>0068000045</t>
  </si>
  <si>
    <t>LOS REALEJOS</t>
  </si>
  <si>
    <t>29/05 16pal nº03328</t>
  </si>
  <si>
    <t>0507085192</t>
  </si>
  <si>
    <t>E00LSE</t>
  </si>
  <si>
    <t>Los Realejos</t>
  </si>
  <si>
    <t>6004017453</t>
  </si>
  <si>
    <t>0100037258</t>
  </si>
  <si>
    <t>LUIS FARIÑA, S.L.</t>
  </si>
  <si>
    <t>0068001556</t>
  </si>
  <si>
    <t>ALMACEN CHARCO DEL PINO</t>
  </si>
  <si>
    <t>29/05</t>
  </si>
  <si>
    <t>0507085193</t>
  </si>
  <si>
    <t>6004017502</t>
  </si>
  <si>
    <t>0100037436</t>
  </si>
  <si>
    <t>FRTRIA. ALMONTE S.L.</t>
  </si>
  <si>
    <t>0068000085</t>
  </si>
  <si>
    <t>EN CR.LAS MERCEDES LAS CANTERAS</t>
  </si>
  <si>
    <t>29/05 SERVIR 16 PALE</t>
  </si>
  <si>
    <t>0507085189</t>
  </si>
  <si>
    <t>E00LSN</t>
  </si>
  <si>
    <t>Naranjeros</t>
  </si>
  <si>
    <t>ER0260BCH</t>
  </si>
  <si>
    <t>6004017496</t>
  </si>
  <si>
    <t>0100049137</t>
  </si>
  <si>
    <t>MORALES DIAZ, YONATHAN MAKEY</t>
  </si>
  <si>
    <t>0068001633</t>
  </si>
  <si>
    <t>ALMACEN-ARICO</t>
  </si>
  <si>
    <t>31/05 CTO + MORTERO</t>
  </si>
  <si>
    <t>0507085190</t>
  </si>
  <si>
    <t>E00ARI</t>
  </si>
  <si>
    <t>Arico</t>
  </si>
  <si>
    <t>6004017462</t>
  </si>
  <si>
    <t>0100037239</t>
  </si>
  <si>
    <t>SUMINISTROS Y CONSTRUCCIONES SANTAN</t>
  </si>
  <si>
    <t>0068001885</t>
  </si>
  <si>
    <t>PLANCHA EL CHORRILLO</t>
  </si>
  <si>
    <t>29/05 CTO + MORTERO</t>
  </si>
  <si>
    <t>0507085188</t>
  </si>
  <si>
    <t>E0053E</t>
  </si>
  <si>
    <t>El Chorrillo</t>
  </si>
  <si>
    <t>6004017497</t>
  </si>
  <si>
    <t>29/05 Llamar antes</t>
  </si>
  <si>
    <t>0507085183</t>
  </si>
  <si>
    <t>6004017461</t>
  </si>
  <si>
    <t>0100057177</t>
  </si>
  <si>
    <t>ATLANTIDA NAYDARA S.L.</t>
  </si>
  <si>
    <t>0068002554</t>
  </si>
  <si>
    <t>AMARILLA GOLF</t>
  </si>
  <si>
    <t>29/05 T1 10:00h</t>
  </si>
  <si>
    <t>0507085180</t>
  </si>
  <si>
    <t>E0054I</t>
  </si>
  <si>
    <t>Las Galletas</t>
  </si>
  <si>
    <t>6004017428</t>
  </si>
  <si>
    <t>0100037129</t>
  </si>
  <si>
    <t>FERRETERIA PADILLA, S.L.</t>
  </si>
  <si>
    <t>0068001900</t>
  </si>
  <si>
    <t>PLANCHA GRANDE TACO</t>
  </si>
  <si>
    <t>26/05</t>
  </si>
  <si>
    <t>0507085181</t>
  </si>
  <si>
    <t>E0055I</t>
  </si>
  <si>
    <t>6004017491</t>
  </si>
  <si>
    <t>0100037335</t>
  </si>
  <si>
    <t>PREFABRICADOS REALEJOS, S.A.</t>
  </si>
  <si>
    <t>0068000500</t>
  </si>
  <si>
    <t>29/05 servir</t>
  </si>
  <si>
    <t>0507085175</t>
  </si>
  <si>
    <t>6004017473</t>
  </si>
  <si>
    <t>0068002601</t>
  </si>
  <si>
    <t>ALMACEN GUIA DE ISORA</t>
  </si>
  <si>
    <t>PEDIDO 2023-11-00168</t>
  </si>
  <si>
    <t>0507085178</t>
  </si>
  <si>
    <t>E00GIU</t>
  </si>
  <si>
    <t>Guía de Isora</t>
  </si>
  <si>
    <t>6004017457</t>
  </si>
  <si>
    <t>0100058325</t>
  </si>
  <si>
    <t>UTE LA CAMPANA</t>
  </si>
  <si>
    <t>0068002709</t>
  </si>
  <si>
    <t>POLÍGONO DE LA CAMPANA</t>
  </si>
  <si>
    <t>0507085155</t>
  </si>
  <si>
    <t>6004017459</t>
  </si>
  <si>
    <t>0100047344</t>
  </si>
  <si>
    <t>SUAHER SERVICIOS S.L.</t>
  </si>
  <si>
    <t>0068001474</t>
  </si>
  <si>
    <t>CANDELARIA</t>
  </si>
  <si>
    <t>entrega palet</t>
  </si>
  <si>
    <t>0507085152</t>
  </si>
  <si>
    <t>6004017448</t>
  </si>
  <si>
    <t>0100037192</t>
  </si>
  <si>
    <t>PISCINAS 7 ISLAS S.L.U.</t>
  </si>
  <si>
    <t>0068001850</t>
  </si>
  <si>
    <t>PLANCHA - CHAFIRAS</t>
  </si>
  <si>
    <t>26/05 Entrega palet</t>
  </si>
  <si>
    <t>0507085126</t>
  </si>
  <si>
    <t>E0054F</t>
  </si>
  <si>
    <t>Las Chafiras</t>
  </si>
  <si>
    <t>6004017460</t>
  </si>
  <si>
    <t>0100037349</t>
  </si>
  <si>
    <t>DELGADO GUERRA HERMOGENES</t>
  </si>
  <si>
    <t>0068000004</t>
  </si>
  <si>
    <t>EN LOS REALEJOS</t>
  </si>
  <si>
    <t>26/05 CTO + MORTERO</t>
  </si>
  <si>
    <t>0507085141</t>
  </si>
  <si>
    <t>6004017447</t>
  </si>
  <si>
    <t>0100046319</t>
  </si>
  <si>
    <t>ALAN CANARIAS 2010 S.L.</t>
  </si>
  <si>
    <t>0068001376</t>
  </si>
  <si>
    <t>GÜIMAR</t>
  </si>
  <si>
    <t>0507085133</t>
  </si>
  <si>
    <t>E0054Q</t>
  </si>
  <si>
    <t>Polig.Industrial de Guimar</t>
  </si>
  <si>
    <t>0907263833</t>
  </si>
  <si>
    <t>000000000000003145</t>
  </si>
  <si>
    <t>IV/A (P) 42,5 R/MR Oceano</t>
  </si>
  <si>
    <t>PEDIDO 26/05 ENSACAD</t>
  </si>
  <si>
    <t>7004120591</t>
  </si>
  <si>
    <t>0907263832</t>
  </si>
  <si>
    <t>7004120590</t>
  </si>
  <si>
    <t>0907263831</t>
  </si>
  <si>
    <t>7004120589</t>
  </si>
  <si>
    <t>6004016971</t>
  </si>
  <si>
    <t>0100037401</t>
  </si>
  <si>
    <t>FRTRIA. HNOS. LOPEZ ARVELO, S.L.U.</t>
  </si>
  <si>
    <t>0068000124</t>
  </si>
  <si>
    <t>TACORONTE - TENERIFE</t>
  </si>
  <si>
    <t>HASTA 13:00 PM---365</t>
  </si>
  <si>
    <t>0507085129</t>
  </si>
  <si>
    <t>E00TAC</t>
  </si>
  <si>
    <t>Tacoronte</t>
  </si>
  <si>
    <t>6004017409</t>
  </si>
  <si>
    <t>0100029594</t>
  </si>
  <si>
    <t>SONDEOS, INYEC. Y TRAB. ESPEC., S.A</t>
  </si>
  <si>
    <t>0068002735</t>
  </si>
  <si>
    <t>OB/0502/23 HOTEL TAHORO PUERTO DE L</t>
  </si>
  <si>
    <t>0507085103</t>
  </si>
  <si>
    <t>6004017395</t>
  </si>
  <si>
    <t>25/05 cem+mort 4pal</t>
  </si>
  <si>
    <t>0507085106</t>
  </si>
  <si>
    <t>6004017227</t>
  </si>
  <si>
    <t>0100037437</t>
  </si>
  <si>
    <t>FERRETERIA  GOYO E HIJOS, S.L.</t>
  </si>
  <si>
    <t>0068000134</t>
  </si>
  <si>
    <t>EN ARMEÑIME - ADEJE</t>
  </si>
  <si>
    <t>25/05 12h</t>
  </si>
  <si>
    <t>0507085095</t>
  </si>
  <si>
    <t>E00ADE</t>
  </si>
  <si>
    <t>Adeje</t>
  </si>
  <si>
    <t>6004017407</t>
  </si>
  <si>
    <t>0100037232</t>
  </si>
  <si>
    <t>FERRETERIA LA VILLA, S.L.</t>
  </si>
  <si>
    <t>0068002152</t>
  </si>
  <si>
    <t>LA OROTAVA-PLANCHA GRANDE</t>
  </si>
  <si>
    <t>0507085084</t>
  </si>
  <si>
    <t>E00LOR</t>
  </si>
  <si>
    <t>La Orotava</t>
  </si>
  <si>
    <t>6004017308</t>
  </si>
  <si>
    <t>0100037408</t>
  </si>
  <si>
    <t>C.B.FERRETERIA RUIZ</t>
  </si>
  <si>
    <t>0068000139</t>
  </si>
  <si>
    <t>EN  LA MATANZA - TENERIFE</t>
  </si>
  <si>
    <t>23/05</t>
  </si>
  <si>
    <t>0507085080</t>
  </si>
  <si>
    <t>E00LMZ</t>
  </si>
  <si>
    <t>La Matanza</t>
  </si>
  <si>
    <t>6004017357</t>
  </si>
  <si>
    <t>0100037366</t>
  </si>
  <si>
    <t>CONSTRUCCIONES PEDRO PEREZ</t>
  </si>
  <si>
    <t>0068002565</t>
  </si>
  <si>
    <t>LA GARVORANA-LOS REALEJOS</t>
  </si>
  <si>
    <t>25/05a partir 12h -g</t>
  </si>
  <si>
    <t>0507085079</t>
  </si>
  <si>
    <t>6004017300</t>
  </si>
  <si>
    <t>0100000975</t>
  </si>
  <si>
    <t>FERROVIAL CONSTRUCCION, S.A.</t>
  </si>
  <si>
    <t>0068002473</t>
  </si>
  <si>
    <t>C91Q-CONDUCC. CALLAO SALVAJE ADEJE</t>
  </si>
  <si>
    <t>23/05 1 PALET PBH</t>
  </si>
  <si>
    <t>0507085078</t>
  </si>
  <si>
    <t>E0056X</t>
  </si>
  <si>
    <t>Callao Salvaje</t>
  </si>
  <si>
    <t>6004017375</t>
  </si>
  <si>
    <t>24/05</t>
  </si>
  <si>
    <t>0507085076</t>
  </si>
  <si>
    <t>6004017322</t>
  </si>
  <si>
    <t>0507085077</t>
  </si>
  <si>
    <t>6004017297</t>
  </si>
  <si>
    <t>0100037382</t>
  </si>
  <si>
    <t>CHINYERO, S.L.</t>
  </si>
  <si>
    <t>0068000923</t>
  </si>
  <si>
    <t>SANTIAGO DEL TEIDE ENSACADO</t>
  </si>
  <si>
    <t>A primera hora  24/0</t>
  </si>
  <si>
    <t>0507085075</t>
  </si>
  <si>
    <t>E002ST</t>
  </si>
  <si>
    <t>Santiago del Teide</t>
  </si>
  <si>
    <t>6004017380</t>
  </si>
  <si>
    <t>PEDIDO 2023-11-00164</t>
  </si>
  <si>
    <t>0507085073</t>
  </si>
  <si>
    <t>6004017349</t>
  </si>
  <si>
    <t>Mas 1p de 6b gold</t>
  </si>
  <si>
    <t>0507085056</t>
  </si>
  <si>
    <t>0907263518</t>
  </si>
  <si>
    <t>PEDIDO 24/05 ENSACAD</t>
  </si>
  <si>
    <t>7004120576</t>
  </si>
  <si>
    <t>0907263517</t>
  </si>
  <si>
    <t>7004120575</t>
  </si>
  <si>
    <t>6004017324</t>
  </si>
  <si>
    <t>0100050448</t>
  </si>
  <si>
    <t>FERRETERIA TAMAIDE S.L.</t>
  </si>
  <si>
    <t>0068001726</t>
  </si>
  <si>
    <t>SAN MIGUEL</t>
  </si>
  <si>
    <t>Devolución palet  24</t>
  </si>
  <si>
    <t>0507085050</t>
  </si>
  <si>
    <t>0907263516</t>
  </si>
  <si>
    <t>7004120573</t>
  </si>
  <si>
    <t>6004017369</t>
  </si>
  <si>
    <t>PDD-2023-01-03229  2</t>
  </si>
  <si>
    <t>0507085046</t>
  </si>
  <si>
    <t>0907263515</t>
  </si>
  <si>
    <t>7004120572</t>
  </si>
  <si>
    <t>6004017350</t>
  </si>
  <si>
    <t>0507085040</t>
  </si>
  <si>
    <t>0907263514</t>
  </si>
  <si>
    <t>7004120520</t>
  </si>
  <si>
    <t>6004017358</t>
  </si>
  <si>
    <t>0100051624</t>
  </si>
  <si>
    <t>DE LEON CRUZ, CARLOS</t>
  </si>
  <si>
    <t>0068001855</t>
  </si>
  <si>
    <t>TACORONTE</t>
  </si>
  <si>
    <t>24/05 20:00h</t>
  </si>
  <si>
    <t>0507085036</t>
  </si>
  <si>
    <t>6004017360</t>
  </si>
  <si>
    <t>0507085029</t>
  </si>
  <si>
    <t>0907263513</t>
  </si>
  <si>
    <t>7004120374</t>
  </si>
  <si>
    <t>0907263512</t>
  </si>
  <si>
    <t>7004120372</t>
  </si>
  <si>
    <t>0907263511</t>
  </si>
  <si>
    <t>7004120366</t>
  </si>
  <si>
    <t>0907263510</t>
  </si>
  <si>
    <t>7004120318</t>
  </si>
  <si>
    <t>6004017282</t>
  </si>
  <si>
    <t>24/05 12+4pal</t>
  </si>
  <si>
    <t>0507085021</t>
  </si>
  <si>
    <t>0907263509</t>
  </si>
  <si>
    <t>7004120271</t>
  </si>
  <si>
    <t>6004017320</t>
  </si>
  <si>
    <t>0100037319</t>
  </si>
  <si>
    <t>COM. BNES. FTERIA. GUANIPA</t>
  </si>
  <si>
    <t>0068000092</t>
  </si>
  <si>
    <t>ALMACEN-ICOD DE LOS VINOS</t>
  </si>
  <si>
    <t>0507085016</t>
  </si>
  <si>
    <t>E0053T</t>
  </si>
  <si>
    <t>Icod de Los Vinos</t>
  </si>
  <si>
    <t>6004017275</t>
  </si>
  <si>
    <t>0100037218</t>
  </si>
  <si>
    <t>MESA GONZALEZ, JOSE MANUEL</t>
  </si>
  <si>
    <t>0068002556</t>
  </si>
  <si>
    <t>ICOD EL ALTO</t>
  </si>
  <si>
    <t>0507085015</t>
  </si>
  <si>
    <t>E0055E</t>
  </si>
  <si>
    <t>San Juan de la Rambla</t>
  </si>
  <si>
    <t>6004017304</t>
  </si>
  <si>
    <t>0100037185</t>
  </si>
  <si>
    <t>FERRETERIA CABO BLANCO, S.L.</t>
  </si>
  <si>
    <t>0068000171</t>
  </si>
  <si>
    <t>ARONA SUR</t>
  </si>
  <si>
    <t>0507085010</t>
  </si>
  <si>
    <t>E0052U</t>
  </si>
  <si>
    <t>Arona</t>
  </si>
  <si>
    <t>6004017298</t>
  </si>
  <si>
    <t>0100042676</t>
  </si>
  <si>
    <t>AVANTE PROYECTOS E INVERSIONES, S.A</t>
  </si>
  <si>
    <t>0068002114</t>
  </si>
  <si>
    <t>VIVIENDAS ARONA</t>
  </si>
  <si>
    <t>0507085011</t>
  </si>
  <si>
    <t>6004017307</t>
  </si>
  <si>
    <t>0100037340</t>
  </si>
  <si>
    <t>FRTRIA. LOS DOS CAMINOS, S.L. L.</t>
  </si>
  <si>
    <t>0068000058</t>
  </si>
  <si>
    <t>ICOD CTRA. EL AMPARO KM. 2</t>
  </si>
  <si>
    <t>23/05 +CEMENTO GRIS</t>
  </si>
  <si>
    <t>0507085004</t>
  </si>
  <si>
    <t>6004017303</t>
  </si>
  <si>
    <t>0100045862</t>
  </si>
  <si>
    <t>FERRETERIA CASTRO DELGADO S.L.</t>
  </si>
  <si>
    <t>0068001328</t>
  </si>
  <si>
    <t>EL CHORRILLO</t>
  </si>
  <si>
    <t>HORARIO 7:30-15:30</t>
  </si>
  <si>
    <t>0507085005</t>
  </si>
  <si>
    <t>6004017292</t>
  </si>
  <si>
    <t>0100037182</t>
  </si>
  <si>
    <t>FERRETERIA HERMALAY, S.L</t>
  </si>
  <si>
    <t>0068000169</t>
  </si>
  <si>
    <t>LA CAMELLA-ARONA</t>
  </si>
  <si>
    <t>Entrega palet 23/05</t>
  </si>
  <si>
    <t>0507085003</t>
  </si>
  <si>
    <t>6004017281</t>
  </si>
  <si>
    <t>23/05 3 pal cem+mort</t>
  </si>
  <si>
    <t>0507084994</t>
  </si>
  <si>
    <t>6004017271</t>
  </si>
  <si>
    <t>23/05  7PAL</t>
  </si>
  <si>
    <t>0507084993</t>
  </si>
  <si>
    <t>6004017251</t>
  </si>
  <si>
    <t>0507084986</t>
  </si>
  <si>
    <t>6004017270</t>
  </si>
  <si>
    <t>0100037187</t>
  </si>
  <si>
    <t>CONRADA S.L</t>
  </si>
  <si>
    <t>0068000174</t>
  </si>
  <si>
    <t>EN SANTIAGO DEL TEIDE-TAMAIMO</t>
  </si>
  <si>
    <t>Mas 1p de pg</t>
  </si>
  <si>
    <t>0507084978</t>
  </si>
  <si>
    <t>6004017226</t>
  </si>
  <si>
    <t>0100042241</t>
  </si>
  <si>
    <t>CB ALAYON E HIJOS TENERIFE</t>
  </si>
  <si>
    <t>0068001238</t>
  </si>
  <si>
    <t>ALMACEN-GUIA DE ISORA</t>
  </si>
  <si>
    <t>23/05   9h</t>
  </si>
  <si>
    <t>0507084979</t>
  </si>
  <si>
    <t>6004017230</t>
  </si>
  <si>
    <t>0100037344</t>
  </si>
  <si>
    <t>FERRETERIA CASAGRANDE JOCAR,S.L.</t>
  </si>
  <si>
    <t>0068000127</t>
  </si>
  <si>
    <t>ICOD DE LOS VINOS</t>
  </si>
  <si>
    <t>SUMINISTRAR 1ªH.</t>
  </si>
  <si>
    <t>0507084976</t>
  </si>
  <si>
    <t>6004017249</t>
  </si>
  <si>
    <t>0100037402</t>
  </si>
  <si>
    <t>FERREDAYRO, S.L.</t>
  </si>
  <si>
    <t>0068002515</t>
  </si>
  <si>
    <t>PLANCHA GRANDE SANTA URSULA</t>
  </si>
  <si>
    <t>22/05---16</t>
  </si>
  <si>
    <t>0507084970</t>
  </si>
  <si>
    <t>E00SUN</t>
  </si>
  <si>
    <t>Santa Ursula</t>
  </si>
  <si>
    <t>6004017232</t>
  </si>
  <si>
    <t>0100044469</t>
  </si>
  <si>
    <t>OBRAS Y EXCAVACIONES JULUBER S.L.</t>
  </si>
  <si>
    <t>0068002241</t>
  </si>
  <si>
    <t>MERCADONA GUIMAR</t>
  </si>
  <si>
    <t>22/05 17:00h</t>
  </si>
  <si>
    <t>0507084958</t>
  </si>
  <si>
    <t>6004017224</t>
  </si>
  <si>
    <t>0100037388</t>
  </si>
  <si>
    <t>PREF. CARENO, S.L.</t>
  </si>
  <si>
    <t>0068000064</t>
  </si>
  <si>
    <t>GUIMAR</t>
  </si>
  <si>
    <t>0507084955</t>
  </si>
  <si>
    <t>6004017189</t>
  </si>
  <si>
    <t>0100046276</t>
  </si>
  <si>
    <t>FERGRES S.L.</t>
  </si>
  <si>
    <t>0068001364</t>
  </si>
  <si>
    <t>ALMACEN GUAZA</t>
  </si>
  <si>
    <t>22/05 16PAL</t>
  </si>
  <si>
    <t>0507084957</t>
  </si>
  <si>
    <t>E0053B</t>
  </si>
  <si>
    <t>Costa del silencio</t>
  </si>
  <si>
    <t>6004017235</t>
  </si>
  <si>
    <t>0100037255</t>
  </si>
  <si>
    <t>CIAL. FERRETERIA VALLE SUR,S.L</t>
  </si>
  <si>
    <t>0068001928</t>
  </si>
  <si>
    <t>PLANCHA GRANDE GÜIMAR</t>
  </si>
  <si>
    <t>0507084954</t>
  </si>
  <si>
    <t>6004017233</t>
  </si>
  <si>
    <t>Cem+Dev.pal</t>
  </si>
  <si>
    <t>0507084943</t>
  </si>
  <si>
    <t>6004017198</t>
  </si>
  <si>
    <t>0100018885</t>
  </si>
  <si>
    <t>KELLER CIMENTACIONES S.L.</t>
  </si>
  <si>
    <t>0068002740</t>
  </si>
  <si>
    <t>450097143&amp;NºEXP2300067 VIV ALCALA</t>
  </si>
  <si>
    <t>22/05 12pal 1ºhora</t>
  </si>
  <si>
    <t>0507084934</t>
  </si>
  <si>
    <t>6004017188</t>
  </si>
  <si>
    <t>PDD-2023-01-03128  2</t>
  </si>
  <si>
    <t>0507084938</t>
  </si>
  <si>
    <t>6004017223</t>
  </si>
  <si>
    <t>0507084932</t>
  </si>
  <si>
    <t>6004017187</t>
  </si>
  <si>
    <t>SUMINISTRAR 1ªH.  22</t>
  </si>
  <si>
    <t>0507084930</t>
  </si>
  <si>
    <t>6004016996</t>
  </si>
  <si>
    <t>0100043341</t>
  </si>
  <si>
    <t>ARANSA CONSTRUCCIONES Y OBRAS</t>
  </si>
  <si>
    <t>0068002693</t>
  </si>
  <si>
    <t>RESIDENCIAL LAJARA</t>
  </si>
  <si>
    <t>22/05 20:00h</t>
  </si>
  <si>
    <t>0507084925</t>
  </si>
  <si>
    <t>6004017184</t>
  </si>
  <si>
    <t>0507084923</t>
  </si>
  <si>
    <t>6004017100</t>
  </si>
  <si>
    <t>0100050210</t>
  </si>
  <si>
    <t>FERRETERIA CONPE S.L.</t>
  </si>
  <si>
    <t>0068001697</t>
  </si>
  <si>
    <t>FERRETERIA CONPE SAN ISIDRO</t>
  </si>
  <si>
    <t>entrega palet--18/05</t>
  </si>
  <si>
    <t>0507084915</t>
  </si>
  <si>
    <t>6004017193</t>
  </si>
  <si>
    <t>19/05</t>
  </si>
  <si>
    <t>0507084901</t>
  </si>
  <si>
    <t>6004017172</t>
  </si>
  <si>
    <t>2p 32.5 3p 42.5   19</t>
  </si>
  <si>
    <t>0507084899</t>
  </si>
  <si>
    <t>6004017127</t>
  </si>
  <si>
    <t>0100050531</t>
  </si>
  <si>
    <t>SOLUCIONES CONSTRUCTIVAS MEDANO S.L</t>
  </si>
  <si>
    <t>0068001997</t>
  </si>
  <si>
    <t>EL MEDANO</t>
  </si>
  <si>
    <t>Barranco del rey</t>
  </si>
  <si>
    <t>0507084895</t>
  </si>
  <si>
    <t>E0053H</t>
  </si>
  <si>
    <t>El Médano</t>
  </si>
  <si>
    <t>6004017190</t>
  </si>
  <si>
    <t>0100052515</t>
  </si>
  <si>
    <t>FERRETERIA LOS ALISIOS, S. L.</t>
  </si>
  <si>
    <t>0068001932</t>
  </si>
  <si>
    <t>LOS ALISIOS</t>
  </si>
  <si>
    <t>Entrega palet  19/05</t>
  </si>
  <si>
    <t>0507084897</t>
  </si>
  <si>
    <t>E0055F</t>
  </si>
  <si>
    <t>Santa María del Mar</t>
  </si>
  <si>
    <t>6004017182</t>
  </si>
  <si>
    <t>Mas 1p de pb</t>
  </si>
  <si>
    <t>0507084896</t>
  </si>
  <si>
    <t>0907263488</t>
  </si>
  <si>
    <t>PEDIDO 19/05 ENSACAD</t>
  </si>
  <si>
    <t>7004120249</t>
  </si>
  <si>
    <t>6004017125</t>
  </si>
  <si>
    <t>0100041535</t>
  </si>
  <si>
    <t>FERRETERIA LA FUENTITA S.L.</t>
  </si>
  <si>
    <t>0068000972</t>
  </si>
  <si>
    <t>LA FUENTITA</t>
  </si>
  <si>
    <t>18/05 + mor 12 pal</t>
  </si>
  <si>
    <t>0507084893</t>
  </si>
  <si>
    <t>0907263487</t>
  </si>
  <si>
    <t>7004120247</t>
  </si>
  <si>
    <t>0907263486</t>
  </si>
  <si>
    <t>7004120245</t>
  </si>
  <si>
    <t>6004017183</t>
  </si>
  <si>
    <t>0100041930</t>
  </si>
  <si>
    <t>OBRAS GEOTECNICAS DE CANARIAS S.L.</t>
  </si>
  <si>
    <t>0068002436</t>
  </si>
  <si>
    <t>REMODELACIÓN PLAZA DOMINGO CRUZ</t>
  </si>
  <si>
    <t>0507084887</t>
  </si>
  <si>
    <t>6004017099</t>
  </si>
  <si>
    <t>entrega palet---17/0</t>
  </si>
  <si>
    <t>0507084886</t>
  </si>
  <si>
    <t>6004017161</t>
  </si>
  <si>
    <t>0100044839</t>
  </si>
  <si>
    <t>CALES CANARIAS S.A.</t>
  </si>
  <si>
    <t>0068001229</t>
  </si>
  <si>
    <t>ALMACEN EL TABLERO</t>
  </si>
  <si>
    <t>18/05</t>
  </si>
  <si>
    <t>0507084885</t>
  </si>
  <si>
    <t>6004017152</t>
  </si>
  <si>
    <t>Entrega palet 18/05</t>
  </si>
  <si>
    <t>0507084875</t>
  </si>
  <si>
    <t>6004017147</t>
  </si>
  <si>
    <t>entrega palets vacio</t>
  </si>
  <si>
    <t>0507084873</t>
  </si>
  <si>
    <t>6004017145</t>
  </si>
  <si>
    <t>recoger palet</t>
  </si>
  <si>
    <t>0507084859</t>
  </si>
  <si>
    <t>6004017070</t>
  </si>
  <si>
    <t>0100037274</t>
  </si>
  <si>
    <t>PREFABRICADOS TEIDE S.L.</t>
  </si>
  <si>
    <t>0068000430</t>
  </si>
  <si>
    <t>GS FABRICA LAS ERAS</t>
  </si>
  <si>
    <t>17/05</t>
  </si>
  <si>
    <t>0507084857</t>
  </si>
  <si>
    <t>E00AZF</t>
  </si>
  <si>
    <t>Las Eras</t>
  </si>
  <si>
    <t>6004017141</t>
  </si>
  <si>
    <t>0507084851</t>
  </si>
  <si>
    <t>6004017102</t>
  </si>
  <si>
    <t>0100052871</t>
  </si>
  <si>
    <t>FERRETERIA Y EFECTOS NAVALES, S. L.</t>
  </si>
  <si>
    <t>0068002065</t>
  </si>
  <si>
    <t>FRTRIA MIRAES LOS CRISTIANOS</t>
  </si>
  <si>
    <t>17/05 + mor</t>
  </si>
  <si>
    <t>0507084841</t>
  </si>
  <si>
    <t>E0054C</t>
  </si>
  <si>
    <t>Los Cristianos</t>
  </si>
  <si>
    <t>6004017101</t>
  </si>
  <si>
    <t>0100056955</t>
  </si>
  <si>
    <t>AIDILTEN S.L.U</t>
  </si>
  <si>
    <t>0068002508</t>
  </si>
  <si>
    <t>VIVIENDAS ADEJE</t>
  </si>
  <si>
    <t>Cemento + Mortero</t>
  </si>
  <si>
    <t>0507084839</t>
  </si>
  <si>
    <t>6004017112</t>
  </si>
  <si>
    <t>18/05 16 pal</t>
  </si>
  <si>
    <t>0507084836</t>
  </si>
  <si>
    <t>6004017040</t>
  </si>
  <si>
    <t>16/05 SERVIR 6 PALET</t>
  </si>
  <si>
    <t>0507084822</t>
  </si>
  <si>
    <t>6004017034</t>
  </si>
  <si>
    <t>0100055348</t>
  </si>
  <si>
    <t>FERRETERIA EL TANQUE S.C.</t>
  </si>
  <si>
    <t>0068002286</t>
  </si>
  <si>
    <t>EL TANQUE</t>
  </si>
  <si>
    <t>17/05 SERVIR 6 PALET</t>
  </si>
  <si>
    <t>0507084823</t>
  </si>
  <si>
    <t>6004017107</t>
  </si>
  <si>
    <t>PEDIDO 2023-11-00155</t>
  </si>
  <si>
    <t>0507084821</t>
  </si>
  <si>
    <t>ER9284BDK</t>
  </si>
  <si>
    <t>6004017120</t>
  </si>
  <si>
    <t>0507084820</t>
  </si>
  <si>
    <t>0907263470</t>
  </si>
  <si>
    <t>PEDIDO 17/05 ENSACAD</t>
  </si>
  <si>
    <t>7004120232</t>
  </si>
  <si>
    <t>0907263469</t>
  </si>
  <si>
    <t>7004120231</t>
  </si>
  <si>
    <t>6004017097</t>
  </si>
  <si>
    <t>RECOGER PALET VACIO-</t>
  </si>
  <si>
    <t>0507084806</t>
  </si>
  <si>
    <t>6004017094</t>
  </si>
  <si>
    <t>0100037535</t>
  </si>
  <si>
    <t>SATOCAN, S.A.</t>
  </si>
  <si>
    <t>0068002647</t>
  </si>
  <si>
    <t>SAT -0576 HOTEL COYA CORALES</t>
  </si>
  <si>
    <t>0507084807</t>
  </si>
  <si>
    <t>6004017017</t>
  </si>
  <si>
    <t>16/05</t>
  </si>
  <si>
    <t>0507084805</t>
  </si>
  <si>
    <t>0907263468</t>
  </si>
  <si>
    <t>7004120230</t>
  </si>
  <si>
    <t>0907263467</t>
  </si>
  <si>
    <t>7004120229</t>
  </si>
  <si>
    <t>6004017104</t>
  </si>
  <si>
    <t>0100058184</t>
  </si>
  <si>
    <t>SEGISMUNDO DELGADO ALEJANDRO SERGIO</t>
  </si>
  <si>
    <t>0068002695</t>
  </si>
  <si>
    <t>HIPERDINO GUIMAR</t>
  </si>
  <si>
    <t>0507084801</t>
  </si>
  <si>
    <t>0907263466</t>
  </si>
  <si>
    <t>7004120227</t>
  </si>
  <si>
    <t>0907263465</t>
  </si>
  <si>
    <t>7004120225</t>
  </si>
  <si>
    <t>6004016982</t>
  </si>
  <si>
    <t>0100056716</t>
  </si>
  <si>
    <t>UTE LAS CHUMBERAS</t>
  </si>
  <si>
    <t>0068002480</t>
  </si>
  <si>
    <t>VIVIENDAS LAS CHUMBERAS</t>
  </si>
  <si>
    <t>0507084797</t>
  </si>
  <si>
    <t>0907263464</t>
  </si>
  <si>
    <t>7004120224</t>
  </si>
  <si>
    <t>0907263463</t>
  </si>
  <si>
    <t>7004120222</t>
  </si>
  <si>
    <t>0907263462</t>
  </si>
  <si>
    <t>7004120221</t>
  </si>
  <si>
    <t>0907263461</t>
  </si>
  <si>
    <t>7004120220</t>
  </si>
  <si>
    <t>6004017041</t>
  </si>
  <si>
    <t>17/05 16pal 1ªhora</t>
  </si>
  <si>
    <t>0507084784</t>
  </si>
  <si>
    <t>6004017073</t>
  </si>
  <si>
    <t>0100046312</t>
  </si>
  <si>
    <t>FERROISORA, S.L.U.</t>
  </si>
  <si>
    <t>0068001366</t>
  </si>
  <si>
    <t>ALMACEN GUIA</t>
  </si>
  <si>
    <t>Entrega palet   17/0</t>
  </si>
  <si>
    <t>0507084771</t>
  </si>
  <si>
    <t>6004016984</t>
  </si>
  <si>
    <t>15/05</t>
  </si>
  <si>
    <t>0507084763</t>
  </si>
  <si>
    <t>6004017038</t>
  </si>
  <si>
    <t>URGE</t>
  </si>
  <si>
    <t>0507084761</t>
  </si>
  <si>
    <t>6004016981</t>
  </si>
  <si>
    <t>0100056186</t>
  </si>
  <si>
    <t>MARTÍN RODRÍGUEZ MARÍA MILAGROS</t>
  </si>
  <si>
    <t>0068002399</t>
  </si>
  <si>
    <t>entrega palet    16/</t>
  </si>
  <si>
    <t>0507084760</t>
  </si>
  <si>
    <t>6004016995</t>
  </si>
  <si>
    <t>0100037384</t>
  </si>
  <si>
    <t>ALEJO MARRERO, S.L.</t>
  </si>
  <si>
    <t>0068000061</t>
  </si>
  <si>
    <t>TEGUESTE</t>
  </si>
  <si>
    <t>15/05 1ª HORA</t>
  </si>
  <si>
    <t>0507084754</t>
  </si>
  <si>
    <t>E0055J</t>
  </si>
  <si>
    <t>Taco</t>
  </si>
  <si>
    <t>6004017033</t>
  </si>
  <si>
    <t>PDD-2023-01-03018-.-</t>
  </si>
  <si>
    <t>0507084752</t>
  </si>
  <si>
    <t>6004017010</t>
  </si>
  <si>
    <t>Mas 4p de pbh   16/0</t>
  </si>
  <si>
    <t>0507084751</t>
  </si>
  <si>
    <t>6004017026</t>
  </si>
  <si>
    <t>0100037325</t>
  </si>
  <si>
    <t>MATERIALES SAN JOSE, S.L.</t>
  </si>
  <si>
    <t>0068000059</t>
  </si>
  <si>
    <t>EN SAN JUAN DE LA RAMBLA</t>
  </si>
  <si>
    <t>12 PALETS DE CEMENTO</t>
  </si>
  <si>
    <t>0507084750</t>
  </si>
  <si>
    <t>6004017023</t>
  </si>
  <si>
    <t>0100052926</t>
  </si>
  <si>
    <t>ELRON INFRAESTRUCTURAS, S.L.U</t>
  </si>
  <si>
    <t>0068001967</t>
  </si>
  <si>
    <t>BARRANCO DEL INGLES ADEJE</t>
  </si>
  <si>
    <t>16/05  A1ª HORA (TIE</t>
  </si>
  <si>
    <t>0507084742</t>
  </si>
  <si>
    <t>6004016944</t>
  </si>
  <si>
    <t>0100049540</t>
  </si>
  <si>
    <t>C. B. FERRETERIA HNOS. GONZALEZ</t>
  </si>
  <si>
    <t>0068001662</t>
  </si>
  <si>
    <t>TEJINA</t>
  </si>
  <si>
    <t>ENTREGAR EL MARTES 1</t>
  </si>
  <si>
    <t>0507084738</t>
  </si>
  <si>
    <t>E0055K</t>
  </si>
  <si>
    <t>Tegueste</t>
  </si>
  <si>
    <t>6004016983</t>
  </si>
  <si>
    <t>0100037214</t>
  </si>
  <si>
    <t>COOP. AGRICOLA NTRA. SRA. ABONA</t>
  </si>
  <si>
    <t>0068001820</t>
  </si>
  <si>
    <t>GRANADILLA DE ABONA</t>
  </si>
  <si>
    <t>DEVOLVEMOS PALET 15/</t>
  </si>
  <si>
    <t>0507084730</t>
  </si>
  <si>
    <t>6004016972</t>
  </si>
  <si>
    <t>0100056516</t>
  </si>
  <si>
    <t>NIVARIA AGRICULTURA S.L.</t>
  </si>
  <si>
    <t>0068002466</t>
  </si>
  <si>
    <t>LAS ERAS</t>
  </si>
  <si>
    <t>15.05 entre-pal</t>
  </si>
  <si>
    <t>0507084729</t>
  </si>
  <si>
    <t>6004016876</t>
  </si>
  <si>
    <t>0507084727</t>
  </si>
  <si>
    <t>6004016990</t>
  </si>
  <si>
    <t>0507084724</t>
  </si>
  <si>
    <t>6004016975</t>
  </si>
  <si>
    <t>0100037386</t>
  </si>
  <si>
    <t>ANTONIO AFONSO, S.L.</t>
  </si>
  <si>
    <t>0068000062</t>
  </si>
  <si>
    <t>ICOD</t>
  </si>
  <si>
    <t>0507084723</t>
  </si>
  <si>
    <t>6004016976</t>
  </si>
  <si>
    <t>0507084704</t>
  </si>
  <si>
    <t>6004016843</t>
  </si>
  <si>
    <t>0100057618</t>
  </si>
  <si>
    <t>UTE MARTIN CASILLAS-DALTRE, VALLE</t>
  </si>
  <si>
    <t>0068002707</t>
  </si>
  <si>
    <t>UTE VALLE DE LA OROTAVA</t>
  </si>
  <si>
    <t>15/05 20:00h</t>
  </si>
  <si>
    <t>0507084702</t>
  </si>
  <si>
    <t>6004016960</t>
  </si>
  <si>
    <t>0100046495</t>
  </si>
  <si>
    <t>BRITOS Y GUTIERREZ GRUAS</t>
  </si>
  <si>
    <t>0068001858</t>
  </si>
  <si>
    <t>ALMACEN CLIENTE</t>
  </si>
  <si>
    <t>0507084700</t>
  </si>
  <si>
    <t>6004016951</t>
  </si>
  <si>
    <t>0100054036</t>
  </si>
  <si>
    <t>LEMOS MACHADO, DAVID</t>
  </si>
  <si>
    <t>0068002094</t>
  </si>
  <si>
    <t>FRTRIA.DALUIS SANTIAGO DEL TEIDE</t>
  </si>
  <si>
    <t>Sus medios</t>
  </si>
  <si>
    <t>0507084699</t>
  </si>
  <si>
    <t>6004016957</t>
  </si>
  <si>
    <t>PDD-2023-01-02966---</t>
  </si>
  <si>
    <t>0507084693</t>
  </si>
  <si>
    <t>6004016950</t>
  </si>
  <si>
    <t>12/05 SERVIR 10 PALE</t>
  </si>
  <si>
    <t>0507084696</t>
  </si>
  <si>
    <t>6004016825</t>
  </si>
  <si>
    <t>recoger palet-----11</t>
  </si>
  <si>
    <t>0507084697</t>
  </si>
  <si>
    <t>6004016935</t>
  </si>
  <si>
    <t>12/05 URGE</t>
  </si>
  <si>
    <t>0507084688</t>
  </si>
  <si>
    <t>6004016894</t>
  </si>
  <si>
    <t>12/05 2pal</t>
  </si>
  <si>
    <t>0507084687</t>
  </si>
  <si>
    <t>6004016937</t>
  </si>
  <si>
    <t>12/05   7:30-15:30</t>
  </si>
  <si>
    <t>0507084678</t>
  </si>
  <si>
    <t>6004016889</t>
  </si>
  <si>
    <t>0100058283</t>
  </si>
  <si>
    <t>CONST ELFIDIO PEREZ GEOCAN LAS ROSA</t>
  </si>
  <si>
    <t>0068002701</t>
  </si>
  <si>
    <t>RED ALCANTARILLADO EL ROSARIO</t>
  </si>
  <si>
    <t>12/05 4 palet</t>
  </si>
  <si>
    <t>0507084672</t>
  </si>
  <si>
    <t>6004016757</t>
  </si>
  <si>
    <t>0100037212</t>
  </si>
  <si>
    <t>CONST. Y PROMOCIONES MENIREY, S.L.U</t>
  </si>
  <si>
    <t>0068002355</t>
  </si>
  <si>
    <t>EDIFICIO LA LAGUNA</t>
  </si>
  <si>
    <t>12/05 SERVIR 5 PALET</t>
  </si>
  <si>
    <t>0507084671</t>
  </si>
  <si>
    <t>0907263147</t>
  </si>
  <si>
    <t>PEDIDO 12/05 ENSACAD</t>
  </si>
  <si>
    <t>7004119908</t>
  </si>
  <si>
    <t>6004016877</t>
  </si>
  <si>
    <t>3 pal. PBH.(devol. P</t>
  </si>
  <si>
    <t>0507084664</t>
  </si>
  <si>
    <t>0907263146</t>
  </si>
  <si>
    <t>7004119906</t>
  </si>
  <si>
    <t>0907263145</t>
  </si>
  <si>
    <t>7004119905</t>
  </si>
  <si>
    <t>6004016882</t>
  </si>
  <si>
    <t>1p de pb 10sac de 3B</t>
  </si>
  <si>
    <t>0507084659</t>
  </si>
  <si>
    <t>6004016879</t>
  </si>
  <si>
    <t>RECOGER PALET VACIO</t>
  </si>
  <si>
    <t>0507084658</t>
  </si>
  <si>
    <t>6004016887</t>
  </si>
  <si>
    <t>12/05 20:00h</t>
  </si>
  <si>
    <t>0507084655</t>
  </si>
  <si>
    <t>0907263144</t>
  </si>
  <si>
    <t>7004119904</t>
  </si>
  <si>
    <t>6004016872</t>
  </si>
  <si>
    <t>0507084638</t>
  </si>
  <si>
    <t>6004016888</t>
  </si>
  <si>
    <t>11/05 6 PAL</t>
  </si>
  <si>
    <t>0507084633</t>
  </si>
  <si>
    <t>6004016884</t>
  </si>
  <si>
    <t>0100053983</t>
  </si>
  <si>
    <t>CONSTRUCCIONES GORDISOL, S. L.</t>
  </si>
  <si>
    <t>0068002089</t>
  </si>
  <si>
    <t>LOCETAS GORDISOL</t>
  </si>
  <si>
    <t>11/05 dev pal 2 cem</t>
  </si>
  <si>
    <t>0507084634</t>
  </si>
  <si>
    <t>6004016880</t>
  </si>
  <si>
    <t>0100039618</t>
  </si>
  <si>
    <t>AUTO GRUAS CABELLO S.L.</t>
  </si>
  <si>
    <t>0068002157</t>
  </si>
  <si>
    <t>LOS BALDIOS</t>
  </si>
  <si>
    <t>12/05</t>
  </si>
  <si>
    <t>0507084632</t>
  </si>
  <si>
    <t>6004016866</t>
  </si>
  <si>
    <t>PDD-2023-01-02911</t>
  </si>
  <si>
    <t>0507084624</t>
  </si>
  <si>
    <t>6004016839</t>
  </si>
  <si>
    <t>Entrega palet  ---11</t>
  </si>
  <si>
    <t>0507084626</t>
  </si>
  <si>
    <t>6004016862</t>
  </si>
  <si>
    <t>.</t>
  </si>
  <si>
    <t>0507084614</t>
  </si>
  <si>
    <t>6004016859</t>
  </si>
  <si>
    <t>0100058536</t>
  </si>
  <si>
    <t>CERRAJERIA ORLANDO S.L.</t>
  </si>
  <si>
    <t>0068002720</t>
  </si>
  <si>
    <t>NAVE ICOD</t>
  </si>
  <si>
    <t>0507084613</t>
  </si>
  <si>
    <t>6004016832</t>
  </si>
  <si>
    <t>0507084612</t>
  </si>
  <si>
    <t>6004016818</t>
  </si>
  <si>
    <t>11/05 18 palets</t>
  </si>
  <si>
    <t>0507084608</t>
  </si>
  <si>
    <t>6004016819</t>
  </si>
  <si>
    <t>11/05 10 paltes</t>
  </si>
  <si>
    <t>0507084600</t>
  </si>
  <si>
    <t>6004016806</t>
  </si>
  <si>
    <t>Mas 3p de pbh</t>
  </si>
  <si>
    <t>0507084585</t>
  </si>
  <si>
    <t>6004016783</t>
  </si>
  <si>
    <t>9/5</t>
  </si>
  <si>
    <t>0507084586</t>
  </si>
  <si>
    <t>6004016784</t>
  </si>
  <si>
    <t>0100037332</t>
  </si>
  <si>
    <t>FERRETERIA GUTIERREZ, S.L.</t>
  </si>
  <si>
    <t>0068001687</t>
  </si>
  <si>
    <t>TACORONTE II</t>
  </si>
  <si>
    <t>09/05 8 palets</t>
  </si>
  <si>
    <t>0507084580</t>
  </si>
  <si>
    <t>6004016773</t>
  </si>
  <si>
    <t>0507084579</t>
  </si>
  <si>
    <t>6004016833</t>
  </si>
  <si>
    <t>0100001010</t>
  </si>
  <si>
    <t>PROYECON GALICIA S.A.</t>
  </si>
  <si>
    <t>0068002112</t>
  </si>
  <si>
    <t>PCSU 18/0199 I.E.S.PARQUE REINA</t>
  </si>
  <si>
    <t>10/05 1 palet</t>
  </si>
  <si>
    <t>0507084577</t>
  </si>
  <si>
    <t>6004016821</t>
  </si>
  <si>
    <t>10/05  t2</t>
  </si>
  <si>
    <t>0507084576</t>
  </si>
  <si>
    <t>6004016817</t>
  </si>
  <si>
    <t>0100052166</t>
  </si>
  <si>
    <t>UTE CONSERVACION TENERIFE SUR</t>
  </si>
  <si>
    <t>0068001895</t>
  </si>
  <si>
    <t>CONSERVACION SUR POL GRANADILLA</t>
  </si>
  <si>
    <t>10/05 2 palets</t>
  </si>
  <si>
    <t>0507084575</t>
  </si>
  <si>
    <t>6004016750</t>
  </si>
  <si>
    <t>09/05</t>
  </si>
  <si>
    <t>0507084574</t>
  </si>
  <si>
    <t>6004016782</t>
  </si>
  <si>
    <t>09/05 y 1pal PBH bla</t>
  </si>
  <si>
    <t>0507084570</t>
  </si>
  <si>
    <t>6004016789</t>
  </si>
  <si>
    <t>0068000125</t>
  </si>
  <si>
    <t>EN SANTA URSULA</t>
  </si>
  <si>
    <t>0507084565</t>
  </si>
  <si>
    <t>6004016777</t>
  </si>
  <si>
    <t>09/05 16 palets</t>
  </si>
  <si>
    <t>0507084561</t>
  </si>
  <si>
    <t>6004016765</t>
  </si>
  <si>
    <t>0100037168</t>
  </si>
  <si>
    <t>FERRETERIA MONJE, S.L.</t>
  </si>
  <si>
    <t>0068000149</t>
  </si>
  <si>
    <t>ALMACEN SANTA URSULA</t>
  </si>
  <si>
    <t>09/05 15:00h</t>
  </si>
  <si>
    <t>0507084555</t>
  </si>
  <si>
    <t>6004016766</t>
  </si>
  <si>
    <t>0507084540</t>
  </si>
  <si>
    <t>6004016740</t>
  </si>
  <si>
    <t>Mas 1p de pbh   8/05</t>
  </si>
  <si>
    <t>0507084541</t>
  </si>
  <si>
    <t>6004016753</t>
  </si>
  <si>
    <t>9/5  8h</t>
  </si>
  <si>
    <t>0507084532</t>
  </si>
  <si>
    <t>6004016751</t>
  </si>
  <si>
    <t>0100043249</t>
  </si>
  <si>
    <t>ALAYON NAVARRO ROSIBEL</t>
  </si>
  <si>
    <t>0068001837</t>
  </si>
  <si>
    <t>PLAYA LA ARENA</t>
  </si>
  <si>
    <t>09/05 servir 3 palet</t>
  </si>
  <si>
    <t>0507084533</t>
  </si>
  <si>
    <t>6004016736</t>
  </si>
  <si>
    <t>08/05 servir 1 palet</t>
  </si>
  <si>
    <t>0507084530</t>
  </si>
  <si>
    <t>6004016739</t>
  </si>
  <si>
    <t>08/05</t>
  </si>
  <si>
    <t>0507084527</t>
  </si>
  <si>
    <t>6004016729</t>
  </si>
  <si>
    <t>0068001375</t>
  </si>
  <si>
    <t>LA GOMERA</t>
  </si>
  <si>
    <t>08/05 servir güimar</t>
  </si>
  <si>
    <t>0507084525</t>
  </si>
  <si>
    <t>6004016728</t>
  </si>
  <si>
    <t>08/05 servir</t>
  </si>
  <si>
    <t>0507084526</t>
  </si>
  <si>
    <t>6004016723</t>
  </si>
  <si>
    <t>08/05 servir 8 palet</t>
  </si>
  <si>
    <t>0507084523</t>
  </si>
  <si>
    <t>6004016669</t>
  </si>
  <si>
    <t>0100037440</t>
  </si>
  <si>
    <t>FERRETERIA HERNANDEZ, S.L.</t>
  </si>
  <si>
    <t>0068000086</t>
  </si>
  <si>
    <t>ALMACEN-LA GUANCHA</t>
  </si>
  <si>
    <t>08/05 SERVIR 6 PALET</t>
  </si>
  <si>
    <t>0507084524</t>
  </si>
  <si>
    <t>E0054K</t>
  </si>
  <si>
    <t>La Guancha</t>
  </si>
  <si>
    <t>6004016774</t>
  </si>
  <si>
    <t>0507084520</t>
  </si>
  <si>
    <t>6004016752</t>
  </si>
  <si>
    <t>09/05 12:00h</t>
  </si>
  <si>
    <t>0507084517</t>
  </si>
  <si>
    <t>6004016748</t>
  </si>
  <si>
    <t>7:30-13:00/14:00:-16</t>
  </si>
  <si>
    <t>0507084507</t>
  </si>
  <si>
    <t>6004016713</t>
  </si>
  <si>
    <t>Recoger palets vacío</t>
  </si>
  <si>
    <t>0507084506</t>
  </si>
  <si>
    <t>6004016741</t>
  </si>
  <si>
    <t>PDD-2023-01-02839---</t>
  </si>
  <si>
    <t>0507084503</t>
  </si>
  <si>
    <t>6004016724</t>
  </si>
  <si>
    <t>0100057322</t>
  </si>
  <si>
    <t>ANAMBRA DEL VALLE. S.L.</t>
  </si>
  <si>
    <t>0068002581</t>
  </si>
  <si>
    <t>LA OROTAVA</t>
  </si>
  <si>
    <t>09/05 08:00h</t>
  </si>
  <si>
    <t>0507084499</t>
  </si>
  <si>
    <t>6004016649</t>
  </si>
  <si>
    <t>0100046250</t>
  </si>
  <si>
    <t>INVERSIONES SAUCE 99, S. L.</t>
  </si>
  <si>
    <t>0068002197</t>
  </si>
  <si>
    <t>OROTAVA PLANCHA GRANDE</t>
  </si>
  <si>
    <t>08/05 1T</t>
  </si>
  <si>
    <t>0507084477</t>
  </si>
  <si>
    <t>6004016718</t>
  </si>
  <si>
    <t>mas morteros.</t>
  </si>
  <si>
    <t>0507084471</t>
  </si>
  <si>
    <t>6004016678</t>
  </si>
  <si>
    <t>0507084463</t>
  </si>
  <si>
    <t>6004016666</t>
  </si>
  <si>
    <t>0100001006</t>
  </si>
  <si>
    <t>CNES. J. VIQUEIRA LAGO S.A.</t>
  </si>
  <si>
    <t>0068002404</t>
  </si>
  <si>
    <t>VIVIENDAS EL MEDANO</t>
  </si>
  <si>
    <t>0507084464</t>
  </si>
  <si>
    <t>6004016694</t>
  </si>
  <si>
    <t>08/05 URGE primer vi</t>
  </si>
  <si>
    <t>0507084460</t>
  </si>
  <si>
    <t>6004016665</t>
  </si>
  <si>
    <t>05/05</t>
  </si>
  <si>
    <t>0507084452</t>
  </si>
  <si>
    <t>6004016646</t>
  </si>
  <si>
    <t>05/05 16pal</t>
  </si>
  <si>
    <t>0507084445</t>
  </si>
  <si>
    <t>0907262908</t>
  </si>
  <si>
    <t>05/05 ENSACADO océan</t>
  </si>
  <si>
    <t>7004119734</t>
  </si>
  <si>
    <t>0907262907</t>
  </si>
  <si>
    <t>PEDIDO 05/05 ENSACAD</t>
  </si>
  <si>
    <t>7004119671</t>
  </si>
  <si>
    <t>6004016668</t>
  </si>
  <si>
    <t>0507084432</t>
  </si>
  <si>
    <t>6004016590</t>
  </si>
  <si>
    <t>Horario de 8 a 1 y d</t>
  </si>
  <si>
    <t>0507084431</t>
  </si>
  <si>
    <t>6004016647</t>
  </si>
  <si>
    <t>0100037282</t>
  </si>
  <si>
    <t>FERRETERIA F.SANCHEZ TRUJILLO,S.L.</t>
  </si>
  <si>
    <t>0068002082</t>
  </si>
  <si>
    <t>FERRETERIA EL CHORRILLO</t>
  </si>
  <si>
    <t>05/05 4 pal recoger</t>
  </si>
  <si>
    <t>0507084427</t>
  </si>
  <si>
    <t>6004016648</t>
  </si>
  <si>
    <t>0100056042</t>
  </si>
  <si>
    <t>PEREZ SANTANA ISABEL</t>
  </si>
  <si>
    <t>0068002382</t>
  </si>
  <si>
    <t>ESTRELLA DEL SUR - ARONA</t>
  </si>
  <si>
    <t>05/05 12p entregar p</t>
  </si>
  <si>
    <t>0507084421</t>
  </si>
  <si>
    <t>6004016614</t>
  </si>
  <si>
    <t>04/05</t>
  </si>
  <si>
    <t>0507084419</t>
  </si>
  <si>
    <t>6004016583</t>
  </si>
  <si>
    <t>0507084416</t>
  </si>
  <si>
    <t>ETF02594R</t>
  </si>
  <si>
    <t>6004016621</t>
  </si>
  <si>
    <t>05/05 16 PAL RECOGER</t>
  </si>
  <si>
    <t>0507084413</t>
  </si>
  <si>
    <t>6004016627</t>
  </si>
  <si>
    <t>05/05 8 palets</t>
  </si>
  <si>
    <t>0507084409</t>
  </si>
  <si>
    <t>6004016605</t>
  </si>
  <si>
    <t>0507084390</t>
  </si>
  <si>
    <t>6004016576</t>
  </si>
  <si>
    <t>Entrega palet 04/05</t>
  </si>
  <si>
    <t>0507084387</t>
  </si>
  <si>
    <t>6004016603</t>
  </si>
  <si>
    <t>0507084383</t>
  </si>
  <si>
    <t>6004016581</t>
  </si>
  <si>
    <t>04/05 RECOGER PALET</t>
  </si>
  <si>
    <t>0507084380</t>
  </si>
  <si>
    <t>6004016509</t>
  </si>
  <si>
    <t>02/05 6 pal + 1 3g</t>
  </si>
  <si>
    <t>0507084379</t>
  </si>
  <si>
    <t>0907262886</t>
  </si>
  <si>
    <t>PEDIDO 04/05 ENSACAD</t>
  </si>
  <si>
    <t>7004119659</t>
  </si>
  <si>
    <t>6004016510</t>
  </si>
  <si>
    <t>02/05 13 pal caleta</t>
  </si>
  <si>
    <t>0507084377</t>
  </si>
  <si>
    <t>6004016609</t>
  </si>
  <si>
    <t>PDD-2023-01-02749</t>
  </si>
  <si>
    <t>0507084375</t>
  </si>
  <si>
    <t>0907262885</t>
  </si>
  <si>
    <t>7004119657</t>
  </si>
  <si>
    <t>6004016584</t>
  </si>
  <si>
    <t>04/05 3 PAL URGE</t>
  </si>
  <si>
    <t>0507084371</t>
  </si>
  <si>
    <t>6004016578</t>
  </si>
  <si>
    <t>04/05 urge 6 pal</t>
  </si>
  <si>
    <t>0507084373</t>
  </si>
  <si>
    <t>0907262884</t>
  </si>
  <si>
    <t>7004119655</t>
  </si>
  <si>
    <t>6004016599</t>
  </si>
  <si>
    <t>0507084362</t>
  </si>
  <si>
    <t>6004016582</t>
  </si>
  <si>
    <t>04/05   entrega pale</t>
  </si>
  <si>
    <t>0507084361</t>
  </si>
  <si>
    <t>0907262883</t>
  </si>
  <si>
    <t>7004119654</t>
  </si>
  <si>
    <t>0907262882</t>
  </si>
  <si>
    <t>7004119653</t>
  </si>
  <si>
    <t>6004016577</t>
  </si>
  <si>
    <t>04/05 dev pal</t>
  </si>
  <si>
    <t>0507084353</t>
  </si>
  <si>
    <t>0907262881</t>
  </si>
  <si>
    <t>7004119650</t>
  </si>
  <si>
    <t>0907262880</t>
  </si>
  <si>
    <t>7004119649</t>
  </si>
  <si>
    <t>6004016580</t>
  </si>
  <si>
    <t>04/05 4 PAL + MOR</t>
  </si>
  <si>
    <t>0507084347</t>
  </si>
  <si>
    <t>6004016575</t>
  </si>
  <si>
    <t>04/05  7:30-15:30h</t>
  </si>
  <si>
    <t>0507084338</t>
  </si>
  <si>
    <t>0907262879</t>
  </si>
  <si>
    <t>7004119647</t>
  </si>
  <si>
    <t>6004016565</t>
  </si>
  <si>
    <t>04/05 4 pal</t>
  </si>
  <si>
    <t>0507084328</t>
  </si>
  <si>
    <t>6004016551</t>
  </si>
  <si>
    <t>03/05 16P</t>
  </si>
  <si>
    <t>0507084319</t>
  </si>
  <si>
    <t>6004016538</t>
  </si>
  <si>
    <t>02/05 4 pal</t>
  </si>
  <si>
    <t>0507084314</t>
  </si>
  <si>
    <t>6004016537</t>
  </si>
  <si>
    <t>02/05 recoger palets</t>
  </si>
  <si>
    <t>0507084310</t>
  </si>
  <si>
    <t>6004016468</t>
  </si>
  <si>
    <t>02/05 después 12:00h</t>
  </si>
  <si>
    <t>0507084306</t>
  </si>
  <si>
    <t>6004016528</t>
  </si>
  <si>
    <t>0068002665</t>
  </si>
  <si>
    <t>4500473956&amp;EXP2200046&amp;S_4 PASARELA</t>
  </si>
  <si>
    <t>02/05 Servir 12 pale</t>
  </si>
  <si>
    <t>0507084299</t>
  </si>
  <si>
    <t>6004016463</t>
  </si>
  <si>
    <t>02/05 12:00h</t>
  </si>
  <si>
    <t>0507084296</t>
  </si>
  <si>
    <t>6004016513</t>
  </si>
  <si>
    <t>0507084292</t>
  </si>
  <si>
    <t>6004016490</t>
  </si>
  <si>
    <t>02/05 Servir 4 palet</t>
  </si>
  <si>
    <t>0507084291</t>
  </si>
  <si>
    <t>6004016478</t>
  </si>
  <si>
    <t>02/05  4 PAL</t>
  </si>
  <si>
    <t>0507084290</t>
  </si>
  <si>
    <t>6004016515</t>
  </si>
  <si>
    <t>0100037264</t>
  </si>
  <si>
    <t>ESTUDIO LEYVI'S, S.L.</t>
  </si>
  <si>
    <t>0068002080</t>
  </si>
  <si>
    <t>PARQUE EOLICO ARICO</t>
  </si>
  <si>
    <t>02/05 6 palets</t>
  </si>
  <si>
    <t>0507084282</t>
  </si>
  <si>
    <t>6004016483</t>
  </si>
  <si>
    <t>02/05 8 PAL recoger</t>
  </si>
  <si>
    <t>0507084284</t>
  </si>
  <si>
    <t>6004016457</t>
  </si>
  <si>
    <t>04/05 x el día</t>
  </si>
  <si>
    <t>0507084279</t>
  </si>
  <si>
    <t>6004016414</t>
  </si>
  <si>
    <t>02/05  SUMINISTRAR 1</t>
  </si>
  <si>
    <t>0507084275</t>
  </si>
  <si>
    <t>0233007472</t>
  </si>
  <si>
    <t>02/06 De 8 a 13</t>
  </si>
  <si>
    <t>2713009706</t>
  </si>
  <si>
    <t>0233007456</t>
  </si>
  <si>
    <t>02/06 12:00h</t>
  </si>
  <si>
    <t>2713009682</t>
  </si>
  <si>
    <t>0233007480</t>
  </si>
  <si>
    <t>0100048069</t>
  </si>
  <si>
    <t>HORMIGONES SAN PEDRO, S.A.</t>
  </si>
  <si>
    <t>0088000018</t>
  </si>
  <si>
    <t>PLANTA SAN PEDRO DE ALCANTARA</t>
  </si>
  <si>
    <t>02/06 10:00h</t>
  </si>
  <si>
    <t>2713009663</t>
  </si>
  <si>
    <t>0233006974</t>
  </si>
  <si>
    <t>02/06 08:00h</t>
  </si>
  <si>
    <t>2713009637</t>
  </si>
  <si>
    <t>ER0119BBW</t>
  </si>
  <si>
    <t>0233007406</t>
  </si>
  <si>
    <t>02/06 15:00h</t>
  </si>
  <si>
    <t>2713009712</t>
  </si>
  <si>
    <t>ER3443BBT</t>
  </si>
  <si>
    <t>0233007435</t>
  </si>
  <si>
    <t>02/06 11:00h</t>
  </si>
  <si>
    <t>2713009687</t>
  </si>
  <si>
    <t>ER8381BBJ</t>
  </si>
  <si>
    <t>0233007488</t>
  </si>
  <si>
    <t>2713009664</t>
  </si>
  <si>
    <t>0233007486</t>
  </si>
  <si>
    <t>2713009651</t>
  </si>
  <si>
    <t>0233007482</t>
  </si>
  <si>
    <t>2713009672</t>
  </si>
  <si>
    <t>0233007457</t>
  </si>
  <si>
    <t>2713009686</t>
  </si>
  <si>
    <t>0233007413</t>
  </si>
  <si>
    <t>2713009673</t>
  </si>
  <si>
    <t>Suma de HORAS CAMION CONDUCCION</t>
  </si>
  <si>
    <t>Etiquetas de columna</t>
  </si>
  <si>
    <t>Etiquetas de fila</t>
  </si>
  <si>
    <t>Total general</t>
  </si>
  <si>
    <t>E0244KCH</t>
  </si>
  <si>
    <t>E0493JHG</t>
  </si>
  <si>
    <t>E0998LSS</t>
  </si>
  <si>
    <t>E1094JPT</t>
  </si>
  <si>
    <t>E1202JHG</t>
  </si>
  <si>
    <t>E1731LNY</t>
  </si>
  <si>
    <t>E1832JSR</t>
  </si>
  <si>
    <t>E2070JJZ</t>
  </si>
  <si>
    <t>E2163JCB</t>
  </si>
  <si>
    <t>E2459GSW</t>
  </si>
  <si>
    <t>E2500JHC</t>
  </si>
  <si>
    <t>E2543HVB</t>
  </si>
  <si>
    <t>E2737GDG</t>
  </si>
  <si>
    <t>E2847GDG</t>
  </si>
  <si>
    <t>E3174JJN</t>
  </si>
  <si>
    <t>E3205DTL</t>
  </si>
  <si>
    <t>E3715LST</t>
  </si>
  <si>
    <t>E4280KCL</t>
  </si>
  <si>
    <t>E4426HTW</t>
  </si>
  <si>
    <t>E4570MKW</t>
  </si>
  <si>
    <t>E5065JMZ</t>
  </si>
  <si>
    <t>E5452JTS</t>
  </si>
  <si>
    <t>E5872HZF</t>
  </si>
  <si>
    <t>E6575LRD</t>
  </si>
  <si>
    <t>E6758KKD</t>
  </si>
  <si>
    <t>E7567GYY</t>
  </si>
  <si>
    <t>E9582MNV</t>
  </si>
  <si>
    <t>Transportista</t>
  </si>
  <si>
    <t>Tiempo de porte en Horas</t>
  </si>
  <si>
    <t>Tiempo de margen real contando las noches</t>
  </si>
  <si>
    <t>Tiempo que es de noche</t>
  </si>
  <si>
    <t>Tiempo de margen real</t>
  </si>
  <si>
    <t>CPRR</t>
  </si>
  <si>
    <t>CCRÑ</t>
  </si>
  <si>
    <t>COUR</t>
  </si>
  <si>
    <t>CSUS</t>
  </si>
  <si>
    <t>CORE</t>
  </si>
  <si>
    <t>CSMA</t>
  </si>
  <si>
    <t>ER9926BCC</t>
  </si>
  <si>
    <t>CSNB</t>
  </si>
  <si>
    <t>ER2310BBX</t>
  </si>
  <si>
    <t>ER6006BBN</t>
  </si>
  <si>
    <t>ER9858BBY</t>
  </si>
  <si>
    <t>ER8167BCF</t>
  </si>
  <si>
    <t>ER1486BBS</t>
  </si>
  <si>
    <t>ER9403BBD</t>
  </si>
  <si>
    <t>CSGR</t>
  </si>
  <si>
    <t>EM22799R</t>
  </si>
  <si>
    <t>ER1075BCY</t>
  </si>
  <si>
    <t>ER6871BBR</t>
  </si>
  <si>
    <t>ER2638BBV</t>
  </si>
  <si>
    <t>ER9108BBX</t>
  </si>
  <si>
    <t>ER3763BBR</t>
  </si>
  <si>
    <t>ER2070BBY</t>
  </si>
  <si>
    <t>ER7831BCS</t>
  </si>
  <si>
    <t>ER0509BBW</t>
  </si>
  <si>
    <t>ER8802BBS</t>
  </si>
  <si>
    <t>ER4777BBM</t>
  </si>
  <si>
    <t>ER8801BBS</t>
  </si>
  <si>
    <t>ER8722BCS</t>
  </si>
  <si>
    <t>ER7275BBY</t>
  </si>
  <si>
    <t>ER8803BBS</t>
  </si>
  <si>
    <t>ER8804BBS</t>
  </si>
  <si>
    <t>ER3686BCF</t>
  </si>
  <si>
    <t>ER8806BBS</t>
  </si>
  <si>
    <t>ER1696BCF</t>
  </si>
  <si>
    <t>ER1250BBY</t>
  </si>
  <si>
    <t>ER2316BBD</t>
  </si>
  <si>
    <t>EC03636R</t>
  </si>
  <si>
    <t>ER7455BBP</t>
  </si>
  <si>
    <t>ER0181BBV</t>
  </si>
  <si>
    <t>ER1200BBL</t>
  </si>
  <si>
    <t>ER2347BBR</t>
  </si>
  <si>
    <t>ER5456BBC</t>
  </si>
  <si>
    <t>ER1760BDB</t>
  </si>
  <si>
    <t>ER1058BBJ</t>
  </si>
  <si>
    <t>ER0236BBT</t>
  </si>
  <si>
    <t>ER9252BBJ</t>
  </si>
  <si>
    <t>ER6871BCC</t>
  </si>
  <si>
    <t>ER5597BCG</t>
  </si>
  <si>
    <t>EM22753R</t>
  </si>
  <si>
    <t>ER8459BBS</t>
  </si>
  <si>
    <t>ER9753BBP</t>
  </si>
  <si>
    <t>ER8609BDH</t>
  </si>
  <si>
    <t>ER9017BCD</t>
  </si>
  <si>
    <t>ER3908BBW</t>
  </si>
  <si>
    <t>ER8814BDG</t>
  </si>
  <si>
    <t>ER2637BBV</t>
  </si>
  <si>
    <t>EC03550R</t>
  </si>
  <si>
    <t>ER6677BBW</t>
  </si>
  <si>
    <t>ER0229BBR</t>
  </si>
  <si>
    <t>CSCB</t>
  </si>
  <si>
    <t>ER9015BCD</t>
  </si>
  <si>
    <t>EH01729R</t>
  </si>
  <si>
    <t>ER3105BBY</t>
  </si>
  <si>
    <t>ER4838BBS</t>
  </si>
  <si>
    <t>ER8017BDB</t>
  </si>
  <si>
    <t>ER9755BBK</t>
  </si>
  <si>
    <t>ER3764BBR</t>
  </si>
  <si>
    <t>ER0100BDB</t>
  </si>
  <si>
    <t>ER3706BCF</t>
  </si>
  <si>
    <t>ER5600BBW</t>
  </si>
  <si>
    <t>ECC01635R</t>
  </si>
  <si>
    <t>ER4813BDB</t>
  </si>
  <si>
    <t>ER9608BBY</t>
  </si>
  <si>
    <t>ER8800BBS</t>
  </si>
  <si>
    <t>ER8797BBS</t>
  </si>
  <si>
    <t>ER8009BDB</t>
  </si>
  <si>
    <t>(Varios elementos)</t>
  </si>
  <si>
    <t>TABLA FRAN</t>
  </si>
  <si>
    <t>(Todas)</t>
  </si>
  <si>
    <t>TABLA UNAI OTD NO TOCAR</t>
  </si>
  <si>
    <t>GRANEL</t>
  </si>
  <si>
    <t>SACOS</t>
  </si>
  <si>
    <t>MIXTO</t>
  </si>
  <si>
    <t>Count of Sales Document</t>
  </si>
  <si>
    <t>NO TOCAR TABLAS THINK CELL REPORT</t>
  </si>
  <si>
    <t>PROMEDIO VOTORANTIM</t>
  </si>
  <si>
    <t>F. NIEBLA</t>
  </si>
  <si>
    <t>Fábrica</t>
  </si>
  <si>
    <t>% ON TIME</t>
  </si>
  <si>
    <t>Nº Entregas</t>
  </si>
  <si>
    <t>% On Time</t>
  </si>
  <si>
    <t>Sacos</t>
  </si>
  <si>
    <t>F. OURAL</t>
  </si>
  <si>
    <t>P. NORTE</t>
  </si>
  <si>
    <t>F. CORDOBA</t>
  </si>
  <si>
    <t>TOTAL</t>
  </si>
  <si>
    <t>On Time (%)</t>
  </si>
  <si>
    <t>Numero entregas</t>
  </si>
  <si>
    <t xml:space="preserve"> </t>
  </si>
  <si>
    <t>TOTAL SEPTIEMBRE</t>
  </si>
  <si>
    <t>YTD</t>
  </si>
  <si>
    <t>#N/D</t>
  </si>
  <si>
    <t>Categoria</t>
  </si>
  <si>
    <t>ONTIME</t>
  </si>
  <si>
    <t>PROMEDIO</t>
  </si>
  <si>
    <t>Instalación</t>
  </si>
  <si>
    <t>Columna1</t>
  </si>
  <si>
    <t>Columna2</t>
  </si>
  <si>
    <t>Columna3</t>
  </si>
  <si>
    <t>Granel min</t>
  </si>
  <si>
    <t>Ensacado min</t>
  </si>
  <si>
    <t>Acumulado min</t>
  </si>
  <si>
    <t>Tabla de % de cumplimiento Granel</t>
  </si>
  <si>
    <t>Total General</t>
  </si>
  <si>
    <t>OTD ( Grado de cumplimiento de las entregas)</t>
  </si>
  <si>
    <t>TIPO</t>
  </si>
  <si>
    <t>Ac. Mes Actual</t>
  </si>
  <si>
    <t>DIA</t>
  </si>
  <si>
    <t>Evolución semanal del nivel de cumplimiento en las entregas.</t>
  </si>
  <si>
    <t>Evolución por tipo / dia</t>
  </si>
  <si>
    <t>OTD
GRANEL</t>
  </si>
  <si>
    <t>Cargas CE</t>
  </si>
  <si>
    <t>OTD 
ENSACADO</t>
  </si>
  <si>
    <t>OTD</t>
  </si>
  <si>
    <t>Agr.</t>
  </si>
  <si>
    <t>Matricula</t>
  </si>
  <si>
    <t>Nombre del transportista</t>
  </si>
  <si>
    <t>ANTF</t>
  </si>
  <si>
    <t>VILLAR CHAMIZO JUAN Mª</t>
  </si>
  <si>
    <t>HIBURSANFRE, S.L.U.</t>
  </si>
  <si>
    <t>HORMIGONES Y CONTENEDORES JARA</t>
  </si>
  <si>
    <t>CNTC</t>
  </si>
  <si>
    <t>ESE08009R</t>
  </si>
  <si>
    <t>CSBB</t>
  </si>
  <si>
    <t>TTES COOPERATIVOS ARAGONES S COOP</t>
  </si>
  <si>
    <t>CISTERCEX. S.L.L.</t>
  </si>
  <si>
    <t>COCE</t>
  </si>
  <si>
    <t>CMPM</t>
  </si>
  <si>
    <t>PUERTO. M.</t>
  </si>
  <si>
    <t>CSPM</t>
  </si>
  <si>
    <t>MARTINEZ RODRIGUEZ FRANCISCO JAVIER</t>
  </si>
  <si>
    <t>LOGISTICA GALVEZ MARIN, S.L.</t>
  </si>
  <si>
    <t>LOGISTICA Y CEM. HIDALGO, S.L.</t>
  </si>
  <si>
    <t>ER3768BCB</t>
  </si>
  <si>
    <t>TRANSPORTES FRANCISCO CASTILLA E HI</t>
  </si>
  <si>
    <t>ER8593BBV</t>
  </si>
  <si>
    <t>ER0298BBY</t>
  </si>
  <si>
    <t>EC03523R</t>
  </si>
  <si>
    <t>ER9053BCB</t>
  </si>
  <si>
    <t>ER0598BBT</t>
  </si>
  <si>
    <t>VAZQUEZ COTANO, FCO. JAVIER</t>
  </si>
  <si>
    <t>ER9020BBK</t>
  </si>
  <si>
    <t>ORETANA LOGISTICA Y S. INT. S.L</t>
  </si>
  <si>
    <t>ALMACENES SAN BLAS CORTEGANA, S.L.</t>
  </si>
  <si>
    <t>ER0838BDB</t>
  </si>
  <si>
    <t>EXA132GY</t>
  </si>
  <si>
    <t>ER3038BBT</t>
  </si>
  <si>
    <t>ER3759BDM</t>
  </si>
  <si>
    <t>EXA392GX</t>
  </si>
  <si>
    <t>ER9145BCN</t>
  </si>
  <si>
    <t>ER8342BBP</t>
  </si>
  <si>
    <t>ER8478BCH</t>
  </si>
  <si>
    <t>ER8071BDH</t>
  </si>
  <si>
    <t>ER9701BCC</t>
  </si>
  <si>
    <t>EXA434EP</t>
  </si>
  <si>
    <t>ER6999BCX</t>
  </si>
  <si>
    <t>ER7038BDL</t>
  </si>
  <si>
    <t>ER8447BDG</t>
  </si>
  <si>
    <t>ER0564BBL</t>
  </si>
  <si>
    <t>ER4111BDC</t>
  </si>
  <si>
    <t>ER2771BBW</t>
  </si>
  <si>
    <t>ER8794BCY</t>
  </si>
  <si>
    <t>ER0029BCH</t>
  </si>
  <si>
    <t>ER3768BCY</t>
  </si>
  <si>
    <t>ER5781BBR</t>
  </si>
  <si>
    <t>GUILLERMO CARDEÑA SA</t>
  </si>
  <si>
    <t>ER7489BCC</t>
  </si>
  <si>
    <t>ER2377BCF</t>
  </si>
  <si>
    <t>ER9216BBB</t>
  </si>
  <si>
    <t>EXA718DN</t>
  </si>
  <si>
    <t>EXA718DL</t>
  </si>
  <si>
    <t>ER0633BBK</t>
  </si>
  <si>
    <t>ER3904BDF</t>
  </si>
  <si>
    <t>ER8822BBW</t>
  </si>
  <si>
    <t>ER4542BBZ</t>
  </si>
  <si>
    <t>ER8167BDM</t>
  </si>
  <si>
    <t>ER7470BCR</t>
  </si>
  <si>
    <t>ER5666BCY</t>
  </si>
  <si>
    <t>ER9607BCG</t>
  </si>
  <si>
    <t>ER2841BBY</t>
  </si>
  <si>
    <t>ER6317BDK</t>
  </si>
  <si>
    <t>ECC01578R</t>
  </si>
  <si>
    <t>EHU01339R</t>
  </si>
  <si>
    <t>EXA192HS</t>
  </si>
  <si>
    <t>EXA975EX</t>
  </si>
  <si>
    <t>EAF73237</t>
  </si>
  <si>
    <t>EXA985DK</t>
  </si>
  <si>
    <t>EXA839CM</t>
  </si>
  <si>
    <t>ER0528BDC</t>
  </si>
  <si>
    <t>ER1245BDM</t>
  </si>
  <si>
    <t>ER7916BDC</t>
  </si>
  <si>
    <t>ER7671BCW</t>
  </si>
  <si>
    <t>ER1658BBM</t>
  </si>
  <si>
    <t>ER6587BDF</t>
  </si>
  <si>
    <t>ER3515BCM</t>
  </si>
  <si>
    <t>ER3465BBM</t>
  </si>
  <si>
    <t>ER0322BCC</t>
  </si>
  <si>
    <t>ER6457BDL</t>
  </si>
  <si>
    <t>ER3505BCS</t>
  </si>
  <si>
    <t>ER5227BCB</t>
  </si>
  <si>
    <t>ER2139BDB</t>
  </si>
  <si>
    <t>EAE47562</t>
  </si>
  <si>
    <t>EXA498FY</t>
  </si>
  <si>
    <t>ER7401BCZ</t>
  </si>
  <si>
    <t>ER4517BCY</t>
  </si>
  <si>
    <t>ER6888BCL</t>
  </si>
  <si>
    <t>EXA250CL</t>
  </si>
  <si>
    <t>EXA837CM</t>
  </si>
  <si>
    <t>ER3323BDF</t>
  </si>
  <si>
    <t>ER6004BCW</t>
  </si>
  <si>
    <t>ER0987BDK</t>
  </si>
  <si>
    <t>EXA487FY</t>
  </si>
  <si>
    <t>ER2231DHK</t>
  </si>
  <si>
    <t>ER3015BCH</t>
  </si>
  <si>
    <t>(en blanco)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</si>
</sst>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43" formatCode="_-* #,##0.00_-;\-* #,##0.00_-;_-* &quot;-&quot;??_-;_-@_-"/>
    <numFmt numFmtId="164" formatCode="[$-F400]h:mm:ss\ AM/PM"/>
    <numFmt numFmtId="165" formatCode="#,##0.000"/>
    <numFmt numFmtId="166" formatCode="0.0"/>
    <numFmt numFmtId="167" formatCode="h:mm;@"/>
    <numFmt numFmtId="168" formatCode="0.0%"/>
    <numFmt numFmtId="169" formatCode="dd/mm/yy\ h:mm"/>
    <numFmt numFmtId="170" formatCode="0.00000"/>
    <numFmt numFmtId="171" formatCode="0.000"/>
    <numFmt numFmtId="172" formatCode="General\ &quot;Cargas&quot;"/>
    <numFmt numFmtId="173" formatCode="[$-C0A]d\-mmm;@"/>
    <numFmt numFmtId="174" formatCode="0.0000"/>
    <numFmt numFmtId="175" formatCode="_-* #,##0_-;\-* #,##0_-;_-* &quot;-&quot;??_-;_-@_-"/>
    <numFmt numFmtId="176" formatCode="dd/mm/yyyy\ hh:mm"/>
  </numFmts>
  <fonts count="22" x14ac:knownFonts="1">
    <font>
      <sz val="10"/>
      <name val="Arial"/>
    </font>
    <font>
      <sz val="10"/>
      <name val="Arial"/>
      <family val="2"/>
    </font>
    <font>
      <sz val="10"/>
      <color rgb="FFFF0000"/>
      <name val="Arial"/>
      <family val="2"/>
    </font>
    <font>
      <sz val="10"/>
      <name val="Arial"/>
      <family val="2"/>
    </font>
    <font>
      <sz val="11"/>
      <color rgb="FF006100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0"/>
      <color theme="0"/>
      <name val="Arial"/>
      <family val="2"/>
    </font>
    <font>
      <sz val="11"/>
      <color rgb="FF9C5700"/>
      <name val="Verdana"/>
      <family val="2"/>
    </font>
    <font>
      <sz val="10"/>
      <name val="Verdana"/>
      <family val="2"/>
    </font>
    <font>
      <b/>
      <sz val="10"/>
      <name val="Verdana"/>
      <family val="2"/>
    </font>
    <font>
      <sz val="9"/>
      <color rgb="FF3F3F76"/>
      <name val="Calibri"/>
      <family val="2"/>
      <scheme val="minor"/>
    </font>
    <font>
      <sz val="10"/>
      <color theme="0"/>
      <name val="Arial"/>
      <family val="2"/>
    </font>
    <font>
      <b/>
      <sz val="16"/>
      <name val="Arial"/>
      <family val="2"/>
    </font>
    <font>
      <sz val="11"/>
      <name val="Arial"/>
      <family val="2"/>
    </font>
    <font>
      <sz val="11"/>
      <name val="Calibri"/>
      <family val="2"/>
      <scheme val="minor"/>
    </font>
    <font>
      <b/>
      <sz val="10"/>
      <color theme="1"/>
      <name val="Arial"/>
      <family val="2"/>
    </font>
    <font>
      <sz val="11"/>
      <color theme="0"/>
      <name val="Verdana"/>
      <family val="2"/>
    </font>
    <font>
      <sz val="10"/>
      <name val="Arial"/>
      <family val="2"/>
    </font>
    <font>
      <b/>
      <sz val="10"/>
      <name val="Arial"/>
      <family val="2"/>
    </font>
    <font>
      <b/>
      <sz val="20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3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medium">
        <color indexed="64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rgb="FF7F7F7F"/>
      </left>
      <right/>
      <top style="thin">
        <color rgb="FF7F7F7F"/>
      </top>
      <bottom/>
      <diagonal/>
    </border>
    <border>
      <left/>
      <right style="thin">
        <color rgb="FF7F7F7F"/>
      </right>
      <top style="thin">
        <color rgb="FF7F7F7F"/>
      </top>
      <bottom/>
      <diagonal/>
    </border>
    <border>
      <left style="thin">
        <color rgb="FF7F7F7F"/>
      </left>
      <right/>
      <top/>
      <bottom style="thin">
        <color rgb="FF7F7F7F"/>
      </bottom>
      <diagonal/>
    </border>
    <border>
      <left/>
      <right style="thin">
        <color rgb="FF7F7F7F"/>
      </right>
      <top/>
      <bottom style="thin">
        <color rgb="FF7F7F7F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rgb="FF7F7F7F"/>
      </top>
      <bottom/>
      <diagonal/>
    </border>
    <border>
      <left/>
      <right/>
      <top/>
      <bottom style="thin">
        <color rgb="FF7F7F7F"/>
      </bottom>
      <diagonal/>
    </border>
    <border>
      <left/>
      <right/>
      <top style="thin">
        <color theme="4" tint="0.39997558519241921"/>
      </top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</borders>
  <cellStyleXfs count="8">
    <xf numFmtId="0" fontId="0" fillId="0" borderId="0"/>
    <xf numFmtId="9" fontId="3" fillId="0" borderId="0" applyFont="0" applyFill="0" applyBorder="0" applyAlignment="0" applyProtection="0"/>
    <xf numFmtId="0" fontId="4" fillId="5" borderId="0" applyNumberFormat="0" applyBorder="0" applyAlignment="0" applyProtection="0"/>
    <xf numFmtId="0" fontId="5" fillId="6" borderId="0" applyNumberFormat="0" applyBorder="0" applyAlignment="0" applyProtection="0"/>
    <xf numFmtId="0" fontId="6" fillId="7" borderId="1" applyNumberFormat="0" applyAlignment="0" applyProtection="0"/>
    <xf numFmtId="0" fontId="7" fillId="8" borderId="1" applyNumberFormat="0" applyAlignment="0" applyProtection="0"/>
    <xf numFmtId="0" fontId="16" fillId="0" borderId="0"/>
    <xf numFmtId="43" fontId="19" fillId="0" borderId="0" applyFont="0" applyFill="0" applyBorder="0" applyAlignment="0" applyProtection="0"/>
  </cellStyleXfs>
  <cellXfs count="140">
    <xf numFmtId="0" fontId="0" fillId="0" borderId="0" xfId="0" applyAlignment="1">
      <alignment vertical="top"/>
    </xf>
    <xf numFmtId="0" fontId="0" fillId="0" borderId="0" xfId="0" pivotButton="1" applyAlignment="1">
      <alignment vertical="top"/>
    </xf>
    <xf numFmtId="0" fontId="0" fillId="0" borderId="0" xfId="0" applyAlignment="1">
      <alignment horizontal="left" vertical="top"/>
    </xf>
    <xf numFmtId="168" fontId="0" fillId="0" borderId="0" xfId="0" applyNumberFormat="1" applyAlignment="1">
      <alignment vertical="top"/>
    </xf>
    <xf numFmtId="0" fontId="0" fillId="0" borderId="0" xfId="0" applyAlignment="1">
      <alignment vertical="center" wrapText="1"/>
    </xf>
    <xf numFmtId="0" fontId="0" fillId="2" borderId="0" xfId="0" applyFill="1" applyAlignment="1">
      <alignment vertical="center" wrapText="1"/>
    </xf>
    <xf numFmtId="0" fontId="0" fillId="0" borderId="0" xfId="0" applyAlignment="1">
      <alignment vertical="center"/>
    </xf>
    <xf numFmtId="166" fontId="0" fillId="0" borderId="0" xfId="0" applyNumberFormat="1" applyAlignment="1">
      <alignment vertical="center"/>
    </xf>
    <xf numFmtId="167" fontId="0" fillId="0" borderId="0" xfId="0" applyNumberFormat="1" applyAlignment="1">
      <alignment vertical="center"/>
    </xf>
    <xf numFmtId="2" fontId="0" fillId="0" borderId="0" xfId="0" applyNumberFormat="1" applyAlignment="1">
      <alignment vertical="center"/>
    </xf>
    <xf numFmtId="0" fontId="1" fillId="0" borderId="0" xfId="0" applyFont="1" applyAlignment="1">
      <alignment vertical="top"/>
    </xf>
    <xf numFmtId="0" fontId="1" fillId="0" borderId="0" xfId="0" applyFont="1" applyAlignment="1">
      <alignment vertical="center" wrapText="1"/>
    </xf>
    <xf numFmtId="22" fontId="0" fillId="0" borderId="0" xfId="0" applyNumberFormat="1" applyAlignment="1">
      <alignment vertical="top"/>
    </xf>
    <xf numFmtId="10" fontId="0" fillId="0" borderId="0" xfId="0" applyNumberFormat="1" applyAlignment="1">
      <alignment vertical="top"/>
    </xf>
    <xf numFmtId="170" fontId="0" fillId="0" borderId="0" xfId="0" applyNumberFormat="1" applyAlignment="1">
      <alignment vertical="top"/>
    </xf>
    <xf numFmtId="0" fontId="2" fillId="3" borderId="0" xfId="0" applyFont="1" applyFill="1" applyAlignment="1">
      <alignment vertical="center" wrapText="1"/>
    </xf>
    <xf numFmtId="9" fontId="0" fillId="0" borderId="0" xfId="1" applyFont="1" applyAlignment="1">
      <alignment vertical="top"/>
    </xf>
    <xf numFmtId="1" fontId="0" fillId="0" borderId="0" xfId="1" applyNumberFormat="1" applyFont="1" applyAlignment="1">
      <alignment vertical="top"/>
    </xf>
    <xf numFmtId="2" fontId="0" fillId="0" borderId="0" xfId="0" applyNumberFormat="1" applyAlignment="1">
      <alignment vertical="top"/>
    </xf>
    <xf numFmtId="14" fontId="0" fillId="0" borderId="0" xfId="0" applyNumberFormat="1" applyAlignment="1">
      <alignment vertical="top"/>
    </xf>
    <xf numFmtId="21" fontId="0" fillId="0" borderId="0" xfId="0" applyNumberFormat="1" applyAlignment="1">
      <alignment vertical="top"/>
    </xf>
    <xf numFmtId="0" fontId="0" fillId="4" borderId="0" xfId="0" applyFill="1" applyAlignment="1">
      <alignment vertical="top"/>
    </xf>
    <xf numFmtId="0" fontId="0" fillId="0" borderId="0" xfId="0" pivotButton="1" applyAlignment="1">
      <alignment vertical="top" wrapText="1"/>
    </xf>
    <xf numFmtId="171" fontId="0" fillId="0" borderId="0" xfId="0" applyNumberFormat="1" applyAlignment="1">
      <alignment vertical="top"/>
    </xf>
    <xf numFmtId="9" fontId="10" fillId="0" borderId="14" xfId="1" applyFont="1" applyBorder="1" applyAlignment="1">
      <alignment horizontal="left" vertical="top"/>
    </xf>
    <xf numFmtId="0" fontId="10" fillId="0" borderId="0" xfId="0" applyFont="1" applyAlignment="1">
      <alignment vertical="top"/>
    </xf>
    <xf numFmtId="0" fontId="0" fillId="0" borderId="6" xfId="0" applyBorder="1" applyAlignment="1">
      <alignment vertical="top"/>
    </xf>
    <xf numFmtId="0" fontId="0" fillId="0" borderId="17" xfId="0" applyBorder="1" applyAlignment="1">
      <alignment vertical="top"/>
    </xf>
    <xf numFmtId="0" fontId="0" fillId="0" borderId="2" xfId="0" applyBorder="1" applyAlignment="1">
      <alignment vertical="top"/>
    </xf>
    <xf numFmtId="0" fontId="0" fillId="0" borderId="22" xfId="0" applyBorder="1" applyAlignment="1">
      <alignment vertical="top"/>
    </xf>
    <xf numFmtId="0" fontId="0" fillId="0" borderId="23" xfId="0" applyBorder="1" applyAlignment="1">
      <alignment vertical="top"/>
    </xf>
    <xf numFmtId="0" fontId="1" fillId="0" borderId="0" xfId="0" applyFont="1" applyAlignment="1">
      <alignment horizontal="right" vertical="top"/>
    </xf>
    <xf numFmtId="20" fontId="6" fillId="7" borderId="1" xfId="4" applyNumberFormat="1" applyAlignment="1">
      <alignment vertical="top"/>
    </xf>
    <xf numFmtId="164" fontId="0" fillId="0" borderId="0" xfId="0" applyNumberFormat="1" applyAlignment="1">
      <alignment vertical="top"/>
    </xf>
    <xf numFmtId="1" fontId="10" fillId="0" borderId="26" xfId="0" applyNumberFormat="1" applyFont="1" applyBorder="1" applyAlignment="1">
      <alignment horizontal="right" vertical="top"/>
    </xf>
    <xf numFmtId="9" fontId="10" fillId="0" borderId="9" xfId="1" applyFont="1" applyBorder="1" applyAlignment="1">
      <alignment horizontal="left" vertical="top"/>
    </xf>
    <xf numFmtId="168" fontId="12" fillId="7" borderId="1" xfId="4" applyNumberFormat="1" applyFont="1" applyAlignment="1">
      <alignment horizontal="center" vertical="top"/>
    </xf>
    <xf numFmtId="174" fontId="0" fillId="0" borderId="0" xfId="0" applyNumberFormat="1" applyAlignment="1">
      <alignment vertical="top"/>
    </xf>
    <xf numFmtId="14" fontId="0" fillId="0" borderId="0" xfId="0" applyNumberFormat="1" applyAlignment="1">
      <alignment horizontal="right" vertical="top"/>
    </xf>
    <xf numFmtId="164" fontId="0" fillId="0" borderId="0" xfId="0" applyNumberFormat="1" applyAlignment="1">
      <alignment horizontal="right" vertical="top"/>
    </xf>
    <xf numFmtId="165" fontId="0" fillId="0" borderId="0" xfId="0" applyNumberFormat="1" applyAlignment="1">
      <alignment horizontal="right" vertical="top"/>
    </xf>
    <xf numFmtId="1" fontId="0" fillId="0" borderId="0" xfId="0" applyNumberFormat="1" applyAlignment="1">
      <alignment horizontal="left" vertical="top"/>
    </xf>
    <xf numFmtId="0" fontId="13" fillId="0" borderId="0" xfId="0" applyFont="1" applyAlignment="1">
      <alignment vertical="top"/>
    </xf>
    <xf numFmtId="173" fontId="0" fillId="0" borderId="0" xfId="0" applyNumberFormat="1" applyAlignment="1">
      <alignment vertical="top"/>
    </xf>
    <xf numFmtId="168" fontId="0" fillId="0" borderId="0" xfId="1" applyNumberFormat="1" applyFont="1" applyAlignment="1">
      <alignment vertical="top"/>
    </xf>
    <xf numFmtId="0" fontId="0" fillId="0" borderId="0" xfId="0" applyAlignment="1">
      <alignment vertical="center" textRotation="90" wrapText="1"/>
    </xf>
    <xf numFmtId="0" fontId="15" fillId="0" borderId="0" xfId="0" applyFont="1" applyAlignment="1">
      <alignment vertical="top"/>
    </xf>
    <xf numFmtId="0" fontId="17" fillId="11" borderId="29" xfId="0" applyFont="1" applyFill="1" applyBorder="1" applyAlignment="1">
      <alignment horizontal="left" vertical="top"/>
    </xf>
    <xf numFmtId="0" fontId="18" fillId="0" borderId="0" xfId="0" applyFont="1" applyAlignment="1">
      <alignment vertical="top"/>
    </xf>
    <xf numFmtId="0" fontId="14" fillId="0" borderId="0" xfId="0" applyFont="1" applyAlignment="1">
      <alignment vertical="center" textRotation="90"/>
    </xf>
    <xf numFmtId="0" fontId="0" fillId="0" borderId="7" xfId="0" applyBorder="1" applyAlignment="1">
      <alignment vertical="top"/>
    </xf>
    <xf numFmtId="0" fontId="0" fillId="0" borderId="16" xfId="0" applyBorder="1" applyAlignment="1">
      <alignment vertical="top"/>
    </xf>
    <xf numFmtId="0" fontId="0" fillId="0" borderId="24" xfId="0" applyBorder="1" applyAlignment="1">
      <alignment vertical="top"/>
    </xf>
    <xf numFmtId="0" fontId="0" fillId="0" borderId="4" xfId="0" pivotButton="1" applyBorder="1" applyAlignment="1">
      <alignment vertical="top"/>
    </xf>
    <xf numFmtId="0" fontId="0" fillId="0" borderId="5" xfId="0" applyBorder="1" applyAlignment="1">
      <alignment vertical="top"/>
    </xf>
    <xf numFmtId="0" fontId="0" fillId="0" borderId="34" xfId="0" pivotButton="1" applyBorder="1" applyAlignment="1">
      <alignment vertical="top"/>
    </xf>
    <xf numFmtId="0" fontId="0" fillId="0" borderId="34" xfId="0" applyBorder="1" applyAlignment="1">
      <alignment horizontal="left" vertical="top"/>
    </xf>
    <xf numFmtId="0" fontId="0" fillId="0" borderId="34" xfId="0" applyBorder="1" applyAlignment="1">
      <alignment vertical="top"/>
    </xf>
    <xf numFmtId="0" fontId="0" fillId="0" borderId="5" xfId="0" applyBorder="1" applyAlignment="1">
      <alignment horizontal="left" vertical="top"/>
    </xf>
    <xf numFmtId="0" fontId="0" fillId="0" borderId="4" xfId="0" applyBorder="1" applyAlignment="1">
      <alignment vertical="top"/>
    </xf>
    <xf numFmtId="0" fontId="0" fillId="0" borderId="35" xfId="0" applyBorder="1" applyAlignment="1">
      <alignment horizontal="left" vertical="top"/>
    </xf>
    <xf numFmtId="0" fontId="0" fillId="0" borderId="36" xfId="0" applyBorder="1" applyAlignment="1">
      <alignment horizontal="left" vertical="top"/>
    </xf>
    <xf numFmtId="0" fontId="0" fillId="0" borderId="37" xfId="0" applyBorder="1" applyAlignment="1">
      <alignment horizontal="left" vertical="top"/>
    </xf>
    <xf numFmtId="0" fontId="20" fillId="3" borderId="16" xfId="0" applyFont="1" applyFill="1" applyBorder="1" applyAlignment="1">
      <alignment vertical="top"/>
    </xf>
    <xf numFmtId="0" fontId="1" fillId="0" borderId="16" xfId="0" applyFont="1" applyBorder="1" applyAlignment="1">
      <alignment vertical="top"/>
    </xf>
    <xf numFmtId="175" fontId="0" fillId="0" borderId="0" xfId="7" applyNumberFormat="1" applyFont="1" applyBorder="1" applyAlignment="1">
      <alignment vertical="top"/>
    </xf>
    <xf numFmtId="168" fontId="0" fillId="0" borderId="0" xfId="1" applyNumberFormat="1" applyFont="1" applyBorder="1" applyAlignment="1">
      <alignment vertical="top"/>
    </xf>
    <xf numFmtId="168" fontId="0" fillId="0" borderId="23" xfId="1" applyNumberFormat="1" applyFont="1" applyBorder="1" applyAlignment="1">
      <alignment vertical="top"/>
    </xf>
    <xf numFmtId="175" fontId="1" fillId="0" borderId="0" xfId="7" applyNumberFormat="1" applyFont="1" applyBorder="1" applyAlignment="1">
      <alignment vertical="top"/>
    </xf>
    <xf numFmtId="10" fontId="0" fillId="0" borderId="0" xfId="1" applyNumberFormat="1" applyFont="1" applyAlignment="1">
      <alignment vertical="top"/>
    </xf>
    <xf numFmtId="169" fontId="0" fillId="0" borderId="0" xfId="0" applyNumberFormat="1" applyAlignment="1">
      <alignment vertical="center"/>
    </xf>
    <xf numFmtId="0" fontId="0" fillId="3" borderId="0" xfId="0" applyFill="1" applyAlignment="1">
      <alignment horizontal="left" vertical="top"/>
    </xf>
    <xf numFmtId="10" fontId="0" fillId="3" borderId="0" xfId="0" applyNumberFormat="1" applyFill="1" applyAlignment="1">
      <alignment vertical="top"/>
    </xf>
    <xf numFmtId="0" fontId="13" fillId="10" borderId="0" xfId="0" applyFont="1" applyFill="1" applyAlignment="1">
      <alignment vertical="top"/>
    </xf>
    <xf numFmtId="0" fontId="21" fillId="3" borderId="17" xfId="0" applyFont="1" applyFill="1" applyBorder="1" applyAlignment="1">
      <alignment horizontal="center" vertical="top"/>
    </xf>
    <xf numFmtId="0" fontId="21" fillId="3" borderId="7" xfId="0" applyFont="1" applyFill="1" applyBorder="1" applyAlignment="1">
      <alignment horizontal="center" vertical="top"/>
    </xf>
    <xf numFmtId="0" fontId="21" fillId="3" borderId="0" xfId="0" applyFont="1" applyFill="1" applyAlignment="1">
      <alignment horizontal="center" vertical="top"/>
    </xf>
    <xf numFmtId="0" fontId="21" fillId="3" borderId="16" xfId="0" applyFont="1" applyFill="1" applyBorder="1" applyAlignment="1">
      <alignment horizontal="center" vertical="top"/>
    </xf>
    <xf numFmtId="0" fontId="14" fillId="3" borderId="6" xfId="0" applyFont="1" applyFill="1" applyBorder="1" applyAlignment="1">
      <alignment horizontal="center" vertical="center" textRotation="90"/>
    </xf>
    <xf numFmtId="0" fontId="14" fillId="3" borderId="2" xfId="0" applyFont="1" applyFill="1" applyBorder="1" applyAlignment="1">
      <alignment horizontal="center" vertical="center" textRotation="90"/>
    </xf>
    <xf numFmtId="0" fontId="14" fillId="3" borderId="22" xfId="0" applyFont="1" applyFill="1" applyBorder="1" applyAlignment="1">
      <alignment horizontal="center" vertical="center" textRotation="90"/>
    </xf>
    <xf numFmtId="0" fontId="14" fillId="3" borderId="17" xfId="0" applyFont="1" applyFill="1" applyBorder="1" applyAlignment="1">
      <alignment horizontal="center" vertical="center" textRotation="90"/>
    </xf>
    <xf numFmtId="0" fontId="14" fillId="3" borderId="0" xfId="0" applyFont="1" applyFill="1" applyAlignment="1">
      <alignment horizontal="center" vertical="center" textRotation="90"/>
    </xf>
    <xf numFmtId="0" fontId="14" fillId="3" borderId="23" xfId="0" applyFont="1" applyFill="1" applyBorder="1" applyAlignment="1">
      <alignment horizontal="center" vertical="center" textRotation="90"/>
    </xf>
    <xf numFmtId="1" fontId="4" fillId="5" borderId="30" xfId="2" applyNumberFormat="1" applyBorder="1" applyAlignment="1">
      <alignment horizontal="center" vertical="top"/>
    </xf>
    <xf numFmtId="1" fontId="4" fillId="5" borderId="31" xfId="2" applyNumberFormat="1" applyBorder="1" applyAlignment="1">
      <alignment horizontal="center" vertical="top"/>
    </xf>
    <xf numFmtId="9" fontId="9" fillId="10" borderId="6" xfId="1" applyFont="1" applyFill="1" applyBorder="1" applyAlignment="1">
      <alignment horizontal="right" vertical="center"/>
    </xf>
    <xf numFmtId="9" fontId="9" fillId="10" borderId="7" xfId="1" applyFont="1" applyFill="1" applyBorder="1" applyAlignment="1">
      <alignment horizontal="right" vertical="center"/>
    </xf>
    <xf numFmtId="9" fontId="9" fillId="10" borderId="12" xfId="1" applyFont="1" applyFill="1" applyBorder="1" applyAlignment="1">
      <alignment horizontal="right" vertical="center"/>
    </xf>
    <xf numFmtId="9" fontId="9" fillId="10" borderId="25" xfId="1" applyFont="1" applyFill="1" applyBorder="1" applyAlignment="1">
      <alignment horizontal="right" vertical="center"/>
    </xf>
    <xf numFmtId="9" fontId="9" fillId="6" borderId="26" xfId="1" applyFont="1" applyFill="1" applyBorder="1" applyAlignment="1">
      <alignment horizontal="right" vertical="top"/>
    </xf>
    <xf numFmtId="9" fontId="9" fillId="6" borderId="10" xfId="1" applyFont="1" applyFill="1" applyBorder="1" applyAlignment="1">
      <alignment horizontal="right" vertical="top"/>
    </xf>
    <xf numFmtId="173" fontId="7" fillId="8" borderId="18" xfId="5" applyNumberFormat="1" applyBorder="1" applyAlignment="1">
      <alignment horizontal="center" vertical="center"/>
    </xf>
    <xf numFmtId="173" fontId="7" fillId="8" borderId="19" xfId="5" applyNumberFormat="1" applyBorder="1" applyAlignment="1">
      <alignment horizontal="center" vertical="center"/>
    </xf>
    <xf numFmtId="173" fontId="7" fillId="8" borderId="20" xfId="5" applyNumberFormat="1" applyBorder="1" applyAlignment="1">
      <alignment horizontal="center" vertical="center"/>
    </xf>
    <xf numFmtId="173" fontId="7" fillId="8" borderId="21" xfId="5" applyNumberFormat="1" applyBorder="1" applyAlignment="1">
      <alignment horizontal="center" vertical="center"/>
    </xf>
    <xf numFmtId="0" fontId="0" fillId="0" borderId="23" xfId="0" applyBorder="1" applyAlignment="1">
      <alignment horizontal="center" vertical="top"/>
    </xf>
    <xf numFmtId="0" fontId="0" fillId="0" borderId="24" xfId="0" applyBorder="1" applyAlignment="1">
      <alignment horizontal="center" vertical="top"/>
    </xf>
    <xf numFmtId="0" fontId="8" fillId="9" borderId="2" xfId="0" applyFont="1" applyFill="1" applyBorder="1" applyAlignment="1">
      <alignment horizontal="center" vertical="top"/>
    </xf>
    <xf numFmtId="0" fontId="8" fillId="9" borderId="0" xfId="0" applyFont="1" applyFill="1" applyAlignment="1">
      <alignment horizontal="center" vertical="top"/>
    </xf>
    <xf numFmtId="9" fontId="9" fillId="6" borderId="38" xfId="1" applyFont="1" applyFill="1" applyBorder="1" applyAlignment="1">
      <alignment horizontal="right" vertical="top"/>
    </xf>
    <xf numFmtId="9" fontId="9" fillId="6" borderId="5" xfId="1" applyFont="1" applyFill="1" applyBorder="1" applyAlignment="1">
      <alignment horizontal="right" vertical="top"/>
    </xf>
    <xf numFmtId="0" fontId="11" fillId="0" borderId="17" xfId="0" applyFont="1" applyBorder="1" applyAlignment="1">
      <alignment horizontal="center" vertical="center" wrapText="1"/>
    </xf>
    <xf numFmtId="0" fontId="11" fillId="0" borderId="7" xfId="0" applyFont="1" applyBorder="1" applyAlignment="1">
      <alignment horizontal="center" vertical="center" wrapText="1"/>
    </xf>
    <xf numFmtId="0" fontId="11" fillId="0" borderId="0" xfId="0" applyFont="1" applyAlignment="1">
      <alignment horizontal="center" vertical="center" wrapText="1"/>
    </xf>
    <xf numFmtId="0" fontId="11" fillId="0" borderId="16" xfId="0" applyFont="1" applyBorder="1" applyAlignment="1">
      <alignment horizontal="center" vertical="center" wrapText="1"/>
    </xf>
    <xf numFmtId="0" fontId="10" fillId="0" borderId="4" xfId="0" applyFont="1" applyBorder="1" applyAlignment="1">
      <alignment horizontal="center" vertical="top"/>
    </xf>
    <xf numFmtId="0" fontId="10" fillId="0" borderId="3" xfId="0" applyFont="1" applyBorder="1" applyAlignment="1">
      <alignment horizontal="center" vertical="top"/>
    </xf>
    <xf numFmtId="0" fontId="10" fillId="0" borderId="5" xfId="0" applyFont="1" applyBorder="1" applyAlignment="1">
      <alignment horizontal="center" vertical="top"/>
    </xf>
    <xf numFmtId="9" fontId="9" fillId="6" borderId="8" xfId="1" applyFont="1" applyFill="1" applyBorder="1" applyAlignment="1">
      <alignment horizontal="center" vertical="top"/>
    </xf>
    <xf numFmtId="9" fontId="9" fillId="6" borderId="9" xfId="1" applyFont="1" applyFill="1" applyBorder="1" applyAlignment="1">
      <alignment horizontal="center" vertical="top"/>
    </xf>
    <xf numFmtId="9" fontId="9" fillId="6" borderId="11" xfId="1" applyFont="1" applyFill="1" applyBorder="1" applyAlignment="1">
      <alignment horizontal="center" vertical="top"/>
    </xf>
    <xf numFmtId="9" fontId="9" fillId="6" borderId="4" xfId="1" applyFont="1" applyFill="1" applyBorder="1" applyAlignment="1">
      <alignment horizontal="center" vertical="top"/>
    </xf>
    <xf numFmtId="9" fontId="9" fillId="6" borderId="3" xfId="1" applyFont="1" applyFill="1" applyBorder="1" applyAlignment="1">
      <alignment horizontal="center" vertical="top"/>
    </xf>
    <xf numFmtId="9" fontId="9" fillId="6" borderId="33" xfId="1" applyFont="1" applyFill="1" applyBorder="1" applyAlignment="1">
      <alignment horizontal="center" vertical="top"/>
    </xf>
    <xf numFmtId="0" fontId="10" fillId="0" borderId="23" xfId="0" applyFont="1" applyBorder="1" applyAlignment="1">
      <alignment horizontal="center" vertical="top"/>
    </xf>
    <xf numFmtId="0" fontId="10" fillId="0" borderId="24" xfId="0" applyFont="1" applyBorder="1" applyAlignment="1">
      <alignment horizontal="center" vertical="top"/>
    </xf>
    <xf numFmtId="173" fontId="7" fillId="8" borderId="27" xfId="5" applyNumberFormat="1" applyBorder="1" applyAlignment="1">
      <alignment horizontal="center" vertical="center"/>
    </xf>
    <xf numFmtId="173" fontId="7" fillId="8" borderId="28" xfId="5" applyNumberFormat="1" applyBorder="1" applyAlignment="1">
      <alignment horizontal="center" vertical="center"/>
    </xf>
    <xf numFmtId="0" fontId="10" fillId="0" borderId="6" xfId="0" applyFont="1" applyBorder="1" applyAlignment="1">
      <alignment horizontal="center" vertical="top"/>
    </xf>
    <xf numFmtId="0" fontId="10" fillId="0" borderId="17" xfId="0" applyFont="1" applyBorder="1" applyAlignment="1">
      <alignment horizontal="center" vertical="top"/>
    </xf>
    <xf numFmtId="0" fontId="10" fillId="0" borderId="7" xfId="0" applyFont="1" applyBorder="1" applyAlignment="1">
      <alignment horizontal="center" vertical="top"/>
    </xf>
    <xf numFmtId="0" fontId="10" fillId="0" borderId="12" xfId="0" applyFont="1" applyBorder="1" applyAlignment="1">
      <alignment horizontal="center" vertical="top"/>
    </xf>
    <xf numFmtId="0" fontId="10" fillId="0" borderId="32" xfId="0" applyFont="1" applyBorder="1" applyAlignment="1">
      <alignment horizontal="center" vertical="top"/>
    </xf>
    <xf numFmtId="0" fontId="10" fillId="0" borderId="25" xfId="0" applyFont="1" applyBorder="1" applyAlignment="1">
      <alignment horizontal="center" vertical="top"/>
    </xf>
    <xf numFmtId="1" fontId="10" fillId="0" borderId="4" xfId="0" applyNumberFormat="1" applyFont="1" applyBorder="1" applyAlignment="1">
      <alignment horizontal="center" vertical="top"/>
    </xf>
    <xf numFmtId="1" fontId="10" fillId="0" borderId="3" xfId="0" applyNumberFormat="1" applyFont="1" applyBorder="1" applyAlignment="1">
      <alignment horizontal="center" vertical="top"/>
    </xf>
    <xf numFmtId="1" fontId="10" fillId="0" borderId="5" xfId="0" applyNumberFormat="1" applyFont="1" applyBorder="1" applyAlignment="1">
      <alignment horizontal="center" vertical="top"/>
    </xf>
    <xf numFmtId="14" fontId="9" fillId="6" borderId="4" xfId="3" applyNumberFormat="1" applyFont="1" applyBorder="1" applyAlignment="1">
      <alignment horizontal="center" vertical="top"/>
    </xf>
    <xf numFmtId="14" fontId="9" fillId="6" borderId="3" xfId="3" applyNumberFormat="1" applyFont="1" applyBorder="1" applyAlignment="1">
      <alignment horizontal="center" vertical="top"/>
    </xf>
    <xf numFmtId="14" fontId="9" fillId="6" borderId="5" xfId="3" applyNumberFormat="1" applyFont="1" applyBorder="1" applyAlignment="1">
      <alignment horizontal="center" vertical="top"/>
    </xf>
    <xf numFmtId="0" fontId="7" fillId="8" borderId="4" xfId="5" applyBorder="1" applyAlignment="1">
      <alignment horizontal="left" vertical="top"/>
    </xf>
    <xf numFmtId="0" fontId="7" fillId="8" borderId="3" xfId="5" applyBorder="1" applyAlignment="1">
      <alignment horizontal="left" vertical="top"/>
    </xf>
    <xf numFmtId="0" fontId="7" fillId="8" borderId="5" xfId="5" applyBorder="1" applyAlignment="1">
      <alignment horizontal="left" vertical="top"/>
    </xf>
    <xf numFmtId="172" fontId="10" fillId="0" borderId="8" xfId="0" applyNumberFormat="1" applyFont="1" applyBorder="1" applyAlignment="1">
      <alignment horizontal="center" vertical="top"/>
    </xf>
    <xf numFmtId="172" fontId="10" fillId="0" borderId="9" xfId="0" applyNumberFormat="1" applyFont="1" applyBorder="1" applyAlignment="1">
      <alignment horizontal="center" vertical="top"/>
    </xf>
    <xf numFmtId="172" fontId="10" fillId="0" borderId="10" xfId="0" applyNumberFormat="1" applyFont="1" applyBorder="1" applyAlignment="1">
      <alignment horizontal="center" vertical="top"/>
    </xf>
    <xf numFmtId="172" fontId="10" fillId="0" borderId="13" xfId="0" applyNumberFormat="1" applyFont="1" applyBorder="1" applyAlignment="1">
      <alignment horizontal="center" vertical="top"/>
    </xf>
    <xf numFmtId="172" fontId="10" fillId="0" borderId="14" xfId="0" applyNumberFormat="1" applyFont="1" applyBorder="1" applyAlignment="1">
      <alignment horizontal="center" vertical="top"/>
    </xf>
    <xf numFmtId="172" fontId="10" fillId="0" borderId="15" xfId="0" applyNumberFormat="1" applyFont="1" applyBorder="1" applyAlignment="1">
      <alignment horizontal="center" vertical="top"/>
    </xf>
  </cellXfs>
  <cellStyles count="8">
    <cellStyle name="Bueno" xfId="2" builtinId="26"/>
    <cellStyle name="Cálculo" xfId="5" builtinId="22"/>
    <cellStyle name="Entrada" xfId="4" builtinId="20"/>
    <cellStyle name="Millares" xfId="7" builtinId="3"/>
    <cellStyle name="Neutral" xfId="3" builtinId="28"/>
    <cellStyle name="Normal" xfId="0" builtinId="0"/>
    <cellStyle name="Normal 2" xfId="6" xr:uid="{A9C1EC48-BC07-4728-9AAC-87C08BB32B85}"/>
    <cellStyle name="Porcentaje" xfId="1" builtinId="5"/>
  </cellStyles>
  <dxfs count="261">
    <dxf>
      <numFmt numFmtId="0" formatCode="General"/>
    </dxf>
    <dxf>
      <alignment wrapText="1"/>
    </dxf>
    <dxf>
      <alignment wrapText="1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9"/>
        <color rgb="FF3F3F76"/>
        <name val="Calibri"/>
        <family val="2"/>
        <scheme val="minor"/>
      </font>
      <numFmt numFmtId="168" formatCode="0.0%"/>
      <alignment horizontal="center" vertical="top" textRotation="0" wrapText="0" indent="0" justifyLastLine="0" shrinkToFit="0" readingOrder="0"/>
      <border outline="0">
        <left style="thin">
          <color rgb="FF7F7F7F"/>
        </left>
      </border>
    </dxf>
    <dxf>
      <font>
        <strike val="0"/>
        <outline val="0"/>
        <shadow val="0"/>
        <u val="none"/>
        <vertAlign val="baseline"/>
        <sz val="9"/>
        <color rgb="FF3F3F76"/>
        <name val="Calibri"/>
        <family val="2"/>
        <scheme val="minor"/>
      </font>
      <numFmt numFmtId="168" formatCode="0.0%"/>
      <alignment horizontal="center" vertical="top" textRotation="0" wrapText="0" indent="0" justifyLastLine="0" shrinkToFit="0" readingOrder="0"/>
      <border outline="0">
        <left style="thin">
          <color rgb="FF7F7F7F"/>
        </left>
        <right style="thin">
          <color rgb="FF7F7F7F"/>
        </right>
      </border>
    </dxf>
    <dxf>
      <font>
        <strike val="0"/>
        <outline val="0"/>
        <shadow val="0"/>
        <u val="none"/>
        <vertAlign val="baseline"/>
        <sz val="9"/>
        <color rgb="FF3F3F76"/>
        <name val="Calibri"/>
        <family val="2"/>
        <scheme val="minor"/>
      </font>
      <numFmt numFmtId="168" formatCode="0.0%"/>
      <alignment horizontal="center" vertical="top" textRotation="0" wrapText="0" indent="0" justifyLastLine="0" shrinkToFit="0" readingOrder="0"/>
      <border outline="0">
        <right style="thin">
          <color rgb="FF7F7F7F"/>
        </right>
      </border>
    </dxf>
    <dxf>
      <numFmt numFmtId="164" formatCode="[$-F400]h:mm:ss\ AM/PM"/>
      <alignment horizontal="general" vertical="top" textRotation="0" wrapText="0" indent="0" justifyLastLine="0" shrinkToFit="0" readingOrder="0"/>
      <border outline="0">
        <right style="thin">
          <color rgb="FF7F7F7F"/>
        </right>
      </border>
    </dxf>
    <dxf>
      <numFmt numFmtId="164" formatCode="[$-F400]h:mm:ss\ AM/PM"/>
      <alignment horizontal="general" vertical="top" textRotation="0" wrapText="0" indent="0" justifyLastLine="0" shrinkToFit="0" readingOrder="0"/>
    </dxf>
    <dxf>
      <numFmt numFmtId="164" formatCode="[$-F400]h:mm:ss\ AM/PM"/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fill>
        <patternFill patternType="solid">
          <bgColor rgb="FFFFFF00"/>
        </patternFill>
      </fill>
    </dxf>
    <dxf>
      <numFmt numFmtId="14" formatCode="0.00%"/>
    </dxf>
    <dxf>
      <numFmt numFmtId="168" formatCode="0.0%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numFmt numFmtId="0" formatCode="General"/>
    </dxf>
    <dxf>
      <numFmt numFmtId="168" formatCode="0.0%"/>
    </dxf>
    <dxf>
      <numFmt numFmtId="168" formatCode="0.0%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numFmt numFmtId="0" formatCode="General"/>
    </dxf>
    <dxf>
      <numFmt numFmtId="168" formatCode="0.0%"/>
    </dxf>
    <dxf>
      <numFmt numFmtId="0" formatCode="General"/>
    </dxf>
    <dxf>
      <numFmt numFmtId="168" formatCode="0.0%"/>
    </dxf>
    <dxf>
      <numFmt numFmtId="0" formatCode="General"/>
    </dxf>
    <dxf>
      <numFmt numFmtId="168" formatCode="0.0%"/>
    </dxf>
    <dxf>
      <numFmt numFmtId="0" formatCode="General"/>
    </dxf>
    <dxf>
      <fill>
        <patternFill patternType="solid">
          <bgColor rgb="FFFFFF00"/>
        </patternFill>
      </fill>
    </dxf>
    <dxf>
      <numFmt numFmtId="168" formatCode="0.0%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numFmt numFmtId="0" formatCode="General"/>
    </dxf>
    <dxf>
      <numFmt numFmtId="168" formatCode="0.0%"/>
    </dxf>
    <dxf>
      <fill>
        <patternFill patternType="solid">
          <bgColor rgb="FFFFFF00"/>
        </patternFill>
      </fill>
    </dxf>
    <dxf>
      <numFmt numFmtId="14" formatCode="0.00%"/>
    </dxf>
    <dxf>
      <numFmt numFmtId="168" formatCode="0.0%"/>
    </dxf>
    <dxf>
      <numFmt numFmtId="0" formatCode="General"/>
    </dxf>
    <dxf>
      <numFmt numFmtId="168" formatCode="0.0%"/>
    </dxf>
    <dxf>
      <fill>
        <patternFill patternType="solid">
          <bgColor rgb="FFFFFF00"/>
        </patternFill>
      </fill>
    </dxf>
    <dxf>
      <numFmt numFmtId="14" formatCode="0.00%"/>
    </dxf>
    <dxf>
      <numFmt numFmtId="168" formatCode="0.0%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numFmt numFmtId="0" formatCode="General"/>
    </dxf>
    <dxf>
      <numFmt numFmtId="168" formatCode="0.0%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numFmt numFmtId="0" formatCode="General"/>
    </dxf>
    <dxf>
      <numFmt numFmtId="168" formatCode="0.0%"/>
    </dxf>
    <dxf>
      <numFmt numFmtId="0" formatCode="General"/>
    </dxf>
    <dxf>
      <numFmt numFmtId="168" formatCode="0.0%"/>
    </dxf>
    <dxf>
      <fill>
        <patternFill patternType="solid">
          <bgColor rgb="FFFFFF00"/>
        </patternFill>
      </fill>
    </dxf>
    <dxf>
      <numFmt numFmtId="14" formatCode="0.00%"/>
    </dxf>
    <dxf>
      <numFmt numFmtId="168" formatCode="0.0%"/>
    </dxf>
    <dxf>
      <numFmt numFmtId="0" formatCode="General"/>
    </dxf>
    <dxf>
      <fill>
        <patternFill patternType="solid">
          <bgColor rgb="FFFFFF00"/>
        </patternFill>
      </fill>
    </dxf>
    <dxf>
      <numFmt numFmtId="168" formatCode="0.0%"/>
    </dxf>
    <dxf>
      <numFmt numFmtId="0" formatCode="General"/>
    </dxf>
    <dxf>
      <fill>
        <patternFill patternType="solid">
          <bgColor rgb="FFFFFF00"/>
        </patternFill>
      </fill>
    </dxf>
    <dxf>
      <numFmt numFmtId="168" formatCode="0.0%"/>
    </dxf>
    <dxf>
      <numFmt numFmtId="14" formatCode="0.00%"/>
    </dxf>
    <dxf>
      <numFmt numFmtId="168" formatCode="0.0%"/>
    </dxf>
    <dxf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numFmt numFmtId="2" formatCode="0.00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numFmt numFmtId="167" formatCode="h:mm;@"/>
      <alignment horizontal="general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numFmt numFmtId="2" formatCode="0.00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numFmt numFmtId="169" formatCode="dd/mm/yy\ h:mm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numFmt numFmtId="167" formatCode="h:mm;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numFmt numFmtId="169" formatCode="dd/mm/yy\ h:mm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numFmt numFmtId="166" formatCode="0.0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numFmt numFmtId="169" formatCode="dd/mm/yy\ h:mm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numFmt numFmtId="169" formatCode="dd/mm/yy\ h:mm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 val="0"/>
        <family val="2"/>
      </font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</dxf>
    <dxf>
      <font>
        <b val="0"/>
        <family val="2"/>
      </font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</dxf>
    <dxf>
      <font>
        <b val="0"/>
        <family val="2"/>
      </font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</dxf>
    <dxf>
      <font>
        <b val="0"/>
        <family val="2"/>
      </font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</dxf>
    <dxf>
      <font>
        <b val="0"/>
        <family val="2"/>
      </font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</dxf>
    <dxf>
      <font>
        <b val="0"/>
        <family val="2"/>
      </font>
      <numFmt numFmtId="165" formatCode="#,##0.000"/>
      <fill>
        <patternFill patternType="none">
          <fgColor indexed="64"/>
          <bgColor auto="1"/>
        </patternFill>
      </fill>
      <alignment horizontal="right" vertical="top" textRotation="0" wrapText="0" indent="0" justifyLastLine="0" shrinkToFit="0" readingOrder="0"/>
    </dxf>
    <dxf>
      <font>
        <b val="0"/>
        <family val="2"/>
      </font>
      <numFmt numFmtId="164" formatCode="[$-F400]h:mm:ss\ AM/PM"/>
      <fill>
        <patternFill patternType="none">
          <fgColor indexed="64"/>
          <bgColor auto="1"/>
        </patternFill>
      </fill>
      <alignment horizontal="right" vertical="top" textRotation="0" wrapText="0" indent="0" justifyLastLine="0" shrinkToFit="0" readingOrder="0"/>
    </dxf>
    <dxf>
      <font>
        <b val="0"/>
        <family val="2"/>
      </font>
      <numFmt numFmtId="19" formatCode="dd/mm/yyyy"/>
      <fill>
        <patternFill patternType="none">
          <fgColor indexed="64"/>
          <bgColor auto="1"/>
        </patternFill>
      </fill>
      <alignment horizontal="right" vertical="top" textRotation="0" wrapText="0" indent="0" justifyLastLine="0" shrinkToFit="0" readingOrder="0"/>
    </dxf>
    <dxf>
      <font>
        <b val="0"/>
        <family val="2"/>
      </font>
      <numFmt numFmtId="177" formatCode="dd/mm/yy"/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</dxf>
    <dxf>
      <font>
        <b val="0"/>
        <family val="2"/>
      </font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</dxf>
    <dxf>
      <font>
        <b val="0"/>
        <family val="2"/>
      </font>
      <numFmt numFmtId="164" formatCode="[$-F400]h:mm:ss\ AM/PM"/>
      <fill>
        <patternFill patternType="none">
          <fgColor indexed="64"/>
          <bgColor auto="1"/>
        </patternFill>
      </fill>
      <alignment horizontal="right" vertical="top" textRotation="0" wrapText="0" indent="0" justifyLastLine="0" shrinkToFit="0" readingOrder="0"/>
    </dxf>
    <dxf>
      <font>
        <b val="0"/>
        <family val="2"/>
      </font>
      <numFmt numFmtId="19" formatCode="dd/mm/yyyy"/>
      <fill>
        <patternFill patternType="none">
          <fgColor indexed="64"/>
          <bgColor auto="1"/>
        </patternFill>
      </fill>
      <alignment horizontal="right" vertical="top" textRotation="0" wrapText="0" indent="0" justifyLastLine="0" shrinkToFit="0" readingOrder="0"/>
    </dxf>
    <dxf>
      <font>
        <b val="0"/>
        <family val="2"/>
      </font>
      <numFmt numFmtId="177" formatCode="dd/mm/yy"/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</dxf>
    <dxf>
      <font>
        <b val="0"/>
        <family val="2"/>
      </font>
      <numFmt numFmtId="164" formatCode="[$-F400]h:mm:ss\ AM/PM"/>
      <fill>
        <patternFill patternType="none">
          <fgColor indexed="64"/>
          <bgColor auto="1"/>
        </patternFill>
      </fill>
      <alignment horizontal="right" vertical="top" textRotation="0" wrapText="0" indent="0" justifyLastLine="0" shrinkToFit="0" readingOrder="0"/>
    </dxf>
    <dxf>
      <font>
        <b val="0"/>
        <family val="2"/>
      </font>
      <numFmt numFmtId="19" formatCode="dd/mm/yyyy"/>
      <fill>
        <patternFill patternType="none">
          <fgColor indexed="64"/>
          <bgColor auto="1"/>
        </patternFill>
      </fill>
      <alignment horizontal="right" vertical="top" textRotation="0" wrapText="0" indent="0" justifyLastLine="0" shrinkToFit="0" readingOrder="0"/>
    </dxf>
    <dxf>
      <font>
        <b val="0"/>
        <family val="2"/>
      </font>
      <numFmt numFmtId="177" formatCode="dd/mm/yy"/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</dxf>
    <dxf>
      <font>
        <b val="0"/>
        <family val="2"/>
      </font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</dxf>
    <dxf>
      <font>
        <b val="0"/>
        <family val="2"/>
      </font>
      <alignment horizontal="general" vertical="top" textRotation="0" wrapText="0" indent="0" justifyLastLine="0" shrinkToFit="0" readingOrder="0"/>
    </dxf>
    <dxf>
      <font>
        <b val="0"/>
        <family val="2"/>
      </font>
      <alignment horizontal="general" vertical="top" textRotation="0" wrapText="0" indent="0" justifyLastLine="0" shrinkToFit="0" readingOrder="0"/>
    </dxf>
    <dxf>
      <font>
        <b val="0"/>
        <family val="2"/>
      </font>
      <alignment horizontal="general" vertical="top" textRotation="0" wrapText="0" indent="0" justifyLastLine="0" shrinkToFit="0" readingOrder="0"/>
    </dxf>
    <dxf>
      <font>
        <b val="0"/>
        <family val="2"/>
      </font>
      <alignment horizontal="general" vertical="top" textRotation="0" wrapText="0" indent="0" justifyLastLine="0" shrinkToFit="0" readingOrder="0"/>
    </dxf>
    <dxf>
      <font>
        <b val="0"/>
        <family val="2"/>
      </font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</dxf>
    <dxf>
      <font>
        <b val="0"/>
        <family val="2"/>
      </font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</dxf>
    <dxf>
      <font>
        <b val="0"/>
        <family val="2"/>
      </font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</dxf>
    <dxf>
      <font>
        <b val="0"/>
        <family val="2"/>
      </font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</dxf>
    <dxf>
      <font>
        <b val="0"/>
        <family val="2"/>
      </font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</dxf>
    <dxf>
      <numFmt numFmtId="2" formatCode="0.0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19" formatCode="dd/mm/yyyy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19" formatCode="dd/mm/yyyy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19" formatCode="dd/mm/yyyy"/>
      <alignment horizontal="general" vertical="top" textRotation="0" wrapText="0" indent="0" justifyLastLine="0" shrinkToFit="0" readingOrder="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19" formatCode="dd/mm/yyyy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19" formatCode="dd/mm/yyyy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19" formatCode="dd/mm/yyyy"/>
      <alignment horizontal="general" vertical="top" textRotation="0" wrapText="0" indent="0" justifyLastLine="0" shrinkToFit="0" readingOrder="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19" formatCode="dd/mm/yyyy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19" formatCode="dd/mm/yyyy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19" formatCode="dd/mm/yyyy"/>
      <alignment horizontal="general" vertical="top" textRotation="0" wrapText="0" indent="0" justifyLastLine="0" shrinkToFit="0" readingOrder="0"/>
    </dxf>
    <dxf>
      <numFmt numFmtId="174" formatCode="0.000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19" formatCode="dd/mm/yyyy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19" formatCode="dd/mm/yyyy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19" formatCode="dd/mm/yyyy"/>
      <alignment horizontal="general" vertical="top" textRotation="0" wrapText="0" indent="0" justifyLastLine="0" shrinkToFit="0" readingOrder="0"/>
    </dxf>
    <dxf>
      <numFmt numFmtId="171" formatCode="0.00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19" formatCode="dd/mm/yyyy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19" formatCode="dd/mm/yyyy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19" formatCode="dd/mm/yyyy"/>
      <alignment horizontal="general" vertical="top" textRotation="0" wrapText="0" indent="0" justifyLastLine="0" shrinkToFit="0" readingOrder="0"/>
    </dxf>
    <dxf>
      <numFmt numFmtId="171" formatCode="0.00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19" formatCode="dd/mm/yyyy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19" formatCode="dd/mm/yyyy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19" formatCode="dd/mm/yyyy"/>
      <alignment horizontal="general" vertical="top" textRotation="0" wrapText="0" indent="0" justifyLastLine="0" shrinkToFit="0" readingOrder="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19" formatCode="dd/mm/yyyy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19" formatCode="dd/mm/yyyy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19" formatCode="dd/mm/yyyy"/>
      <alignment horizontal="general" vertical="top" textRotation="0" wrapText="0" indent="0" justifyLastLine="0" shrinkToFit="0" readingOrder="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19" formatCode="dd/mm/yyyy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19" formatCode="dd/mm/yyyy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19" formatCode="dd/mm/yyyy"/>
      <alignment horizontal="general" vertical="top" textRotation="0" wrapText="0" indent="0" justifyLastLine="0" shrinkToFit="0" readingOrder="0"/>
    </dxf>
    <dxf>
      <numFmt numFmtId="2" formatCode="0.0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19" formatCode="dd/mm/yyyy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19" formatCode="dd/mm/yyyy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19" formatCode="dd/mm/yyyy"/>
      <alignment horizontal="general" vertical="top" textRotation="0" wrapText="0" indent="0" justifyLastLine="0" shrinkToFit="0" readingOrder="0"/>
    </dxf>
  </dxfs>
  <tableStyles count="0" defaultTableStyle="TableStyleMedium9" defaultPivotStyle="PivotStyleLight16"/>
  <colors>
    <mruColors>
      <color rgb="FF99FF99"/>
      <color rgb="FF00FFFF"/>
      <color rgb="FF90D1D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microsoft.com/office/2007/relationships/slicerCache" Target="slicerCaches/slicerCache3.xml"/><Relationship Id="rId26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21" Type="http://schemas.openxmlformats.org/officeDocument/2006/relationships/connections" Target="connection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07/relationships/slicerCache" Target="slicerCaches/slicerCache2.xml"/><Relationship Id="rId25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microsoft.com/office/2007/relationships/slicerCache" Target="slicerCaches/slicerCache1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23" Type="http://schemas.openxmlformats.org/officeDocument/2006/relationships/sharedStrings" Target="sharedStrings.xml"/><Relationship Id="rId28" Type="http://schemas.openxmlformats.org/officeDocument/2006/relationships/customXml" Target="../customXml/item4.xml"/><Relationship Id="rId10" Type="http://schemas.openxmlformats.org/officeDocument/2006/relationships/worksheet" Target="worksheets/sheet10.xml"/><Relationship Id="rId19" Type="http://schemas.microsoft.com/office/2007/relationships/slicerCache" Target="slicerCaches/slicerCache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Relationship Id="rId27" Type="http://schemas.openxmlformats.org/officeDocument/2006/relationships/customXml" Target="../customXml/item3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93277</xdr:colOff>
      <xdr:row>88</xdr:row>
      <xdr:rowOff>1991</xdr:rowOff>
    </xdr:from>
    <xdr:to>
      <xdr:col>6</xdr:col>
      <xdr:colOff>91441</xdr:colOff>
      <xdr:row>93</xdr:row>
      <xdr:rowOff>17690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Mes">
              <a:extLst>
                <a:ext uri="{FF2B5EF4-FFF2-40B4-BE49-F238E27FC236}">
                  <a16:creationId xmlns:a16="http://schemas.microsoft.com/office/drawing/2014/main" id="{045D1C7A-D2EB-9238-3674-F7BD1DDBE47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es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78384" y="15133134"/>
              <a:ext cx="2383224" cy="84165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136731</xdr:colOff>
      <xdr:row>128</xdr:row>
      <xdr:rowOff>74189</xdr:rowOff>
    </xdr:from>
    <xdr:to>
      <xdr:col>2</xdr:col>
      <xdr:colOff>341282</xdr:colOff>
      <xdr:row>130</xdr:row>
      <xdr:rowOff>79583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A6B47195-34FB-4263-8393-385A14E21E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6731" y="21114354"/>
          <a:ext cx="804626" cy="346053"/>
        </a:xfrm>
        <a:prstGeom prst="rect">
          <a:avLst/>
        </a:prstGeom>
      </xdr:spPr>
    </xdr:pic>
    <xdr:clientData/>
  </xdr:twoCellAnchor>
  <xdr:twoCellAnchor editAs="oneCell">
    <xdr:from>
      <xdr:col>1</xdr:col>
      <xdr:colOff>99060</xdr:colOff>
      <xdr:row>124</xdr:row>
      <xdr:rowOff>148167</xdr:rowOff>
    </xdr:from>
    <xdr:to>
      <xdr:col>3</xdr:col>
      <xdr:colOff>187750</xdr:colOff>
      <xdr:row>126</xdr:row>
      <xdr:rowOff>56853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8190F64A-85FF-4A10-BCD4-DA12F56525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1727" y="20732750"/>
          <a:ext cx="1485690" cy="229996"/>
        </a:xfrm>
        <a:prstGeom prst="rect">
          <a:avLst/>
        </a:prstGeom>
      </xdr:spPr>
    </xdr:pic>
    <xdr:clientData/>
  </xdr:twoCellAnchor>
  <xdr:twoCellAnchor editAs="oneCell">
    <xdr:from>
      <xdr:col>1</xdr:col>
      <xdr:colOff>46380</xdr:colOff>
      <xdr:row>94</xdr:row>
      <xdr:rowOff>28693</xdr:rowOff>
    </xdr:from>
    <xdr:to>
      <xdr:col>6</xdr:col>
      <xdr:colOff>135703</xdr:colOff>
      <xdr:row>105</xdr:row>
      <xdr:rowOff>148616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Día">
              <a:extLst>
                <a:ext uri="{FF2B5EF4-FFF2-40B4-BE49-F238E27FC236}">
                  <a16:creationId xmlns:a16="http://schemas.microsoft.com/office/drawing/2014/main" id="{AB3DA8C6-335D-4302-8E56-F3E0E81E021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í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41693" y="16268818"/>
              <a:ext cx="1793557" cy="195824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15</xdr:col>
      <xdr:colOff>155988</xdr:colOff>
      <xdr:row>90</xdr:row>
      <xdr:rowOff>25697</xdr:rowOff>
    </xdr:from>
    <xdr:to>
      <xdr:col>20</xdr:col>
      <xdr:colOff>287927</xdr:colOff>
      <xdr:row>103</xdr:row>
      <xdr:rowOff>92480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" name="semana">
              <a:extLst>
                <a:ext uri="{FF2B5EF4-FFF2-40B4-BE49-F238E27FC236}">
                  <a16:creationId xmlns:a16="http://schemas.microsoft.com/office/drawing/2014/main" id="{5B03E98A-DF1A-4158-99A7-C83230A09A7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man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163667" y="15483411"/>
              <a:ext cx="2388547" cy="220909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108857</xdr:colOff>
      <xdr:row>81</xdr:row>
      <xdr:rowOff>68035</xdr:rowOff>
    </xdr:from>
    <xdr:to>
      <xdr:col>20</xdr:col>
      <xdr:colOff>322762</xdr:colOff>
      <xdr:row>87</xdr:row>
      <xdr:rowOff>22152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7" name="Agrupado 1">
              <a:extLst>
                <a:ext uri="{FF2B5EF4-FFF2-40B4-BE49-F238E27FC236}">
                  <a16:creationId xmlns:a16="http://schemas.microsoft.com/office/drawing/2014/main" id="{E4B98DEB-8A71-413B-A4DA-109907920C0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grupado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93964" y="14056178"/>
              <a:ext cx="8885465" cy="93764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nai Torres Ruano" refreshedDate="45496.384521874999" createdVersion="7" refreshedVersion="8" minRefreshableVersion="3" recordCount="8464" xr:uid="{93AEE589-B86B-40FA-911D-2A6B55FF0011}">
  <cacheSource type="worksheet">
    <worksheetSource name="Table1"/>
  </cacheSource>
  <cacheFields count="50">
    <cacheField name="Comp." numFmtId="0">
      <sharedItems containsBlank="1"/>
    </cacheField>
    <cacheField name="OV" numFmtId="0">
      <sharedItems containsBlank="1"/>
    </cacheField>
    <cacheField name="Sales Document" numFmtId="0">
      <sharedItems containsBlank="1" count="8000">
        <s v="0209894913"/>
        <s v="0209894914"/>
        <s v="0209894915"/>
        <s v="0209894916"/>
        <s v="0209894917"/>
        <s v="0209894918"/>
        <s v="0209894919"/>
        <s v="0209894922"/>
        <s v="0209894928"/>
        <s v="0209894935"/>
        <s v="0209894977"/>
        <s v="0209894978"/>
        <s v="0209894979"/>
        <s v="0209894980"/>
        <s v="0209894981"/>
        <s v="0209894982"/>
        <s v="0209894986"/>
        <s v="0209894987"/>
        <s v="0209894891"/>
        <s v="0209894863"/>
        <s v="0209894862"/>
        <s v="0209894861"/>
        <s v="0209894853"/>
        <s v="0209894838"/>
        <s v="0209894805"/>
        <s v="0209894973"/>
        <s v="0209894967"/>
        <s v="0209894966"/>
        <s v="0209894965"/>
        <s v="0209894903"/>
        <s v="0209894904"/>
        <s v="0209894905"/>
        <s v="0209894995"/>
        <s v="0209894992"/>
        <s v="0209894990"/>
        <s v="0209894989"/>
        <s v="0209894988"/>
        <s v="0209894909"/>
        <s v="0209894908"/>
        <s v="0209894889"/>
        <s v="0209894879"/>
        <s v="0209894878"/>
        <s v="0209894809"/>
        <s v="0209894895"/>
        <s v="0209894898"/>
        <s v="0209894901"/>
        <s v="0209894902"/>
        <s v="0209894960"/>
        <s v="0209894953"/>
        <s v="0209894947"/>
        <s v="0209894946"/>
        <s v="0209894945"/>
        <s v="0209894944"/>
        <s v="0209894937"/>
        <s v="0209895000"/>
        <s v="0209895003"/>
        <s v="0209895004"/>
        <s v="0209895005"/>
        <s v="0209895006"/>
        <s v="0209895007"/>
        <s v="0209895011"/>
        <s v="0209895012"/>
        <s v="0209895025"/>
        <s v="0209895027"/>
        <s v="0209895028"/>
        <s v="0209895029"/>
        <s v="0209895030"/>
        <s v="0209895031"/>
        <s v="0209895032"/>
        <s v="0209895033"/>
        <s v="0209895036"/>
        <s v="0209895038"/>
        <s v="0209895039"/>
        <s v="0209895040"/>
        <s v="0209895041"/>
        <s v="0209895042"/>
        <s v="0209895043"/>
        <s v="0209895044"/>
        <s v="0209895045"/>
        <s v="0209895046"/>
        <s v="0209895047"/>
        <s v="0209895050"/>
        <s v="0209895051"/>
        <s v="0209895052"/>
        <s v="0209895053"/>
        <s v="0209895054"/>
        <s v="0209895055"/>
        <s v="0209895056"/>
        <s v="0209895057"/>
        <s v="0209895058"/>
        <s v="0209895059"/>
        <s v="0209895060"/>
        <s v="0209895061"/>
        <s v="0209895062"/>
        <s v="0209895063"/>
        <s v="0209895065"/>
        <s v="0209895066"/>
        <s v="0209895072"/>
        <s v="0209895073"/>
        <s v="0209895074"/>
        <s v="0209895076"/>
        <s v="0209895077"/>
        <s v="0209895078"/>
        <s v="0209895080"/>
        <s v="0209895081"/>
        <s v="0209895083"/>
        <s v="0209895103"/>
        <s v="0209895104"/>
        <s v="0209895106"/>
        <s v="0209895120"/>
        <s v="0209895122"/>
        <s v="0209895126"/>
        <s v="0209895128"/>
        <s v="0209895130"/>
        <s v="0209895131"/>
        <s v="0209895136"/>
        <s v="0209895141"/>
        <s v="0209895144"/>
        <s v="0209895146"/>
        <s v="0209895157"/>
        <s v="0209895158"/>
        <s v="0209895161"/>
        <s v="0209895166"/>
        <s v="0209895168"/>
        <s v="0209895169"/>
        <s v="0210046884"/>
        <s v="0210046885"/>
        <s v="0210046886"/>
        <s v="0210046887"/>
        <s v="0210046890"/>
        <s v="0210046921"/>
        <s v="0210046907"/>
        <s v="0209895116"/>
        <s v="0209895113"/>
        <s v="0209895112"/>
        <s v="0209895111"/>
        <s v="0209895110"/>
        <s v="0209895100"/>
        <s v="0209895097"/>
        <s v="0209895093"/>
        <s v="0209895092"/>
        <s v="0209895091"/>
        <s v="0209895090"/>
        <s v="0209895087"/>
        <s v="0209895086"/>
        <s v="5035270487"/>
        <s v="5035270515"/>
        <s v="5035270520"/>
        <s v="5035270546"/>
        <s v="5035270547"/>
        <s v="5035270569"/>
        <s v="5035270570"/>
        <s v="5035270586"/>
        <s v="5035270604"/>
        <s v="5035270611"/>
        <s v="5035270615"/>
        <s v="5035270620"/>
        <s v="5035270576"/>
        <s v="5035270575"/>
        <s v="5035270560"/>
        <s v="5035270598"/>
        <s v="5035270649"/>
        <s v="6002186286"/>
        <s v="6002186307"/>
        <s v="6002186309"/>
        <s v="6002186507"/>
        <s v="6002186508"/>
        <s v="6002186880"/>
        <s v="6002186884"/>
        <s v="6002186885"/>
        <s v="6002186886"/>
        <s v="6002186898"/>
        <s v="6002186906"/>
        <s v="6002186912"/>
        <s v="6002186913"/>
        <s v="6002186915"/>
        <s v="6002186920"/>
        <s v="6002186924"/>
        <s v="6002186925"/>
        <s v="6002186928"/>
        <s v="6002186930"/>
        <s v="6002186932"/>
        <s v="6002186934"/>
        <s v="6002186942"/>
        <s v="6002186943"/>
        <s v="6002186944"/>
        <s v="6002186948"/>
        <s v="6002186950"/>
        <s v="6002186951"/>
        <s v="6002186952"/>
        <s v="6002186953"/>
        <s v="6002186963"/>
        <s v="6002186965"/>
        <s v="6002186968"/>
        <s v="6002186970"/>
        <s v="6002186971"/>
        <s v="6002186974"/>
        <s v="6002186975"/>
        <s v="6002186976"/>
        <s v="6002186977"/>
        <s v="6002186978"/>
        <s v="6002186979"/>
        <s v="6002186980"/>
        <s v="6002186981"/>
        <s v="6002186983"/>
        <s v="6002186984"/>
        <s v="6002186985"/>
        <s v="6002186986"/>
        <s v="6002186991"/>
        <s v="6002186992"/>
        <s v="6002186993"/>
        <s v="6002186994"/>
        <s v="6002186998"/>
        <s v="6002187001"/>
        <s v="6002187002"/>
        <s v="6002187003"/>
        <s v="6002187004"/>
        <s v="6002187007"/>
        <s v="6002187010"/>
        <s v="6002187011"/>
        <s v="6002187013"/>
        <s v="6002187014"/>
        <s v="6002187015"/>
        <s v="6002187016"/>
        <s v="6002187017"/>
        <s v="6002187018"/>
        <s v="6002187019"/>
        <s v="6002187020"/>
        <s v="6002187021"/>
        <s v="6002187025"/>
        <s v="6002187033"/>
        <s v="6002187034"/>
        <s v="6002187035"/>
        <s v="6002187036"/>
        <s v="6002187038"/>
        <s v="6002187041"/>
        <s v="6002187042"/>
        <s v="6002187043"/>
        <s v="6002187044"/>
        <s v="6002187046"/>
        <s v="6002187055"/>
        <s v="6002187056"/>
        <s v="6002187057"/>
        <s v="6002187075"/>
        <s v="6002187076"/>
        <s v="6002187077"/>
        <s v="6002187078"/>
        <s v="6002187080"/>
        <s v="6002187081"/>
        <s v="6002187083"/>
        <s v="6002187084"/>
        <s v="6002187085"/>
        <s v="6002187087"/>
        <s v="6002187094"/>
        <s v="6002187096"/>
        <s v="6002187099"/>
        <s v="6002187103"/>
        <s v="6002187104"/>
        <s v="6002187107"/>
        <s v="6002187108"/>
        <s v="6002187109"/>
        <s v="6002187110"/>
        <s v="6002187111"/>
        <s v="6002187114"/>
        <s v="6002187115"/>
        <s v="6002187117"/>
        <s v="6002187121"/>
        <s v="6002187124"/>
        <s v="6002187125"/>
        <s v="6002187130"/>
        <s v="6002187131"/>
        <s v="6002187132"/>
        <s v="6002187134"/>
        <s v="6002187143"/>
        <s v="6002187144"/>
        <s v="6002187147"/>
        <s v="6002187152"/>
        <s v="6002187153"/>
        <s v="6002187154"/>
        <s v="6002187155"/>
        <s v="6002187156"/>
        <s v="6002187157"/>
        <s v="6002187158"/>
        <s v="6002187159"/>
        <s v="6002187160"/>
        <s v="6002187161"/>
        <s v="6002187162"/>
        <s v="6002187163"/>
        <s v="6002187164"/>
        <s v="6002187165"/>
        <s v="6002187166"/>
        <s v="6002187167"/>
        <s v="6002187168"/>
        <s v="6002187169"/>
        <s v="6002187171"/>
        <s v="6002187172"/>
        <s v="6002187173"/>
        <s v="6002187174"/>
        <s v="6002187175"/>
        <s v="6002187176"/>
        <s v="6002187177"/>
        <s v="6002187178"/>
        <s v="6002187181"/>
        <s v="6002187182"/>
        <s v="6002187183"/>
        <s v="6002187186"/>
        <s v="6002187187"/>
        <s v="6002187189"/>
        <s v="6002187190"/>
        <s v="6002187191"/>
        <s v="6002187192"/>
        <s v="6002187193"/>
        <s v="6002187194"/>
        <s v="6002187196"/>
        <s v="6002187197"/>
        <s v="6002187198"/>
        <s v="6002187199"/>
        <s v="6002187200"/>
        <s v="6002187201"/>
        <s v="6002187202"/>
        <s v="6002187203"/>
        <s v="6002187204"/>
        <s v="6002187205"/>
        <s v="6002187207"/>
        <s v="6002187208"/>
        <s v="6002187212"/>
        <s v="6002187213"/>
        <s v="6002187215"/>
        <s v="6002187216"/>
        <s v="6002187217"/>
        <s v="6002187218"/>
        <s v="6002187219"/>
        <s v="6002187220"/>
        <s v="6002187222"/>
        <s v="6002187223"/>
        <s v="6002187224"/>
        <s v="6002187225"/>
        <s v="6002187226"/>
        <s v="6002187229"/>
        <s v="6002187230"/>
        <s v="6002187231"/>
        <s v="6002187232"/>
        <s v="6002187233"/>
        <s v="6002187234"/>
        <s v="6002187235"/>
        <s v="6002187236"/>
        <s v="6002187237"/>
        <s v="6002187238"/>
        <s v="6002187239"/>
        <s v="6002187241"/>
        <s v="6002187246"/>
        <s v="6002187248"/>
        <s v="6002187250"/>
        <s v="6002187257"/>
        <s v="6002187270"/>
        <s v="6002187271"/>
        <s v="6002187272"/>
        <s v="6002187284"/>
        <s v="6002187285"/>
        <s v="6002187287"/>
        <s v="6002187288"/>
        <s v="6002187291"/>
        <s v="6002187292"/>
        <s v="6002187294"/>
        <s v="6002187298"/>
        <s v="6002187299"/>
        <s v="6002187300"/>
        <s v="6002187307"/>
        <s v="6002187308"/>
        <s v="6002187311"/>
        <s v="6002187313"/>
        <s v="6002187318"/>
        <s v="6002187319"/>
        <s v="6002187320"/>
        <s v="6002187331"/>
        <s v="6002187332"/>
        <s v="6002187333"/>
        <s v="6002187334"/>
        <s v="6002187336"/>
        <s v="6002187337"/>
        <s v="6002187342"/>
        <s v="6002187352"/>
        <s v="6002187353"/>
        <s v="6002187356"/>
        <s v="6002187359"/>
        <s v="6002187360"/>
        <s v="6002187365"/>
        <s v="6002187370"/>
        <s v="6002187372"/>
        <s v="6002187374"/>
        <s v="6002187375"/>
        <s v="6002187390"/>
        <s v="6002187391"/>
        <s v="6002187392"/>
        <s v="6002187393"/>
        <s v="6002187394"/>
        <s v="6002187395"/>
        <s v="6002187396"/>
        <s v="6002187397"/>
        <s v="6002187399"/>
        <s v="6002187401"/>
        <s v="6002187403"/>
        <s v="6002187406"/>
        <s v="6002187407"/>
        <s v="6002187409"/>
        <s v="6002187411"/>
        <s v="6002187412"/>
        <s v="6002187413"/>
        <s v="6002187414"/>
        <s v="6002187415"/>
        <s v="6002187416"/>
        <s v="6002187417"/>
        <s v="6002187418"/>
        <s v="6002187420"/>
        <s v="6002187421"/>
        <s v="6002187423"/>
        <s v="6002187424"/>
        <s v="6002187430"/>
        <s v="6002187433"/>
        <s v="6002187434"/>
        <s v="6002187435"/>
        <s v="6002187436"/>
        <s v="6002187438"/>
        <s v="6002187439"/>
        <s v="6002187444"/>
        <s v="6002187445"/>
        <s v="6002187448"/>
        <s v="6002187450"/>
        <s v="6002187451"/>
        <s v="6002187456"/>
        <s v="6002187462"/>
        <s v="6002187466"/>
        <s v="6002187467"/>
        <s v="6002187469"/>
        <s v="6002187494"/>
        <s v="6003002673"/>
        <s v="6003002677"/>
        <s v="6003002678"/>
        <s v="6004029797"/>
        <s v="6004029930"/>
        <s v="6004029955"/>
        <s v="6004029956"/>
        <s v="6004029964"/>
        <s v="6004029965"/>
        <s v="6004029966"/>
        <s v="6004029970"/>
        <s v="6004029971"/>
        <s v="6004029973"/>
        <s v="6004029974"/>
        <s v="6004029975"/>
        <s v="6004029977"/>
        <s v="6004029986"/>
        <s v="6004029987"/>
        <s v="6004029988"/>
        <s v="6004029991"/>
        <s v="6004030000"/>
        <s v="6004030001"/>
        <s v="6004030002"/>
        <s v="6004030003"/>
        <s v="6004030004"/>
        <s v="6004030005"/>
        <s v="6004030006"/>
        <s v="6004030007"/>
        <s v="6004030016"/>
        <s v="6004030017"/>
        <s v="6004030018"/>
        <s v="6004030025"/>
        <s v="6004030026"/>
        <s v="6004030028"/>
        <s v="6004030030"/>
        <s v="6004030032"/>
        <s v="6004030033"/>
        <s v="6004030035"/>
        <s v="6004030036"/>
        <s v="6004030038"/>
        <s v="6004030039"/>
        <s v="6004030042"/>
        <s v="6004030043"/>
        <s v="6004030044"/>
        <s v="6004030048"/>
        <s v="6004030051"/>
        <s v="6004030053"/>
        <s v="6004030058"/>
        <s v="6004030059"/>
        <s v="6004030063"/>
        <s v="6004030073"/>
        <s v="6004030077"/>
        <s v="6004030084"/>
        <s v="8031135884"/>
        <s v="8031135976"/>
        <s v="8031135980"/>
        <s v="8031135981"/>
        <s v="8031135987"/>
        <s v="8031136024"/>
        <s v="8031136027"/>
        <s v="8031136036"/>
        <s v="8031136038"/>
        <s v="8031136042"/>
        <s v="8031136043"/>
        <s v="8031136044"/>
        <s v="8031136045"/>
        <s v="8031136047"/>
        <s v="8031136050"/>
        <s v="8031136052"/>
        <s v="8031136053"/>
        <s v="8031136055"/>
        <s v="8031136057"/>
        <s v="8031136060"/>
        <s v="8031136019"/>
        <s v="8031136014"/>
        <s v="8031136006"/>
        <s v="8031136000"/>
        <s v="8031135997"/>
        <s v="8031136068"/>
        <s v="8031136070"/>
        <s v="8031136076"/>
        <s v="8031136077"/>
        <s v="8031136078"/>
        <s v="8031136079"/>
        <s v="8031136080"/>
        <s v="8031136081"/>
        <s v="8031136082"/>
        <s v="8031136083"/>
        <s v="8031136084"/>
        <s v="8031136085"/>
        <s v="8031136086"/>
        <s v="8031136087"/>
        <s v="8031136088"/>
        <s v="8031136089"/>
        <s v="8031136090"/>
        <s v="8031136091"/>
        <s v="8031136092"/>
        <s v="8031136094"/>
        <s v="8031136095"/>
        <s v="8031136096"/>
        <s v="8031136097"/>
        <s v="8031136098"/>
        <s v="8031136099"/>
        <s v="8031136100"/>
        <s v="8031136103"/>
        <s v="8031136105"/>
        <s v="8031136106"/>
        <s v="8031136107"/>
        <s v="8031136109"/>
        <s v="8031136111"/>
        <s v="8031136112"/>
        <s v="8031136120"/>
        <s v="8031136121"/>
        <s v="8031136126"/>
        <s v="8031136127"/>
        <s v="8031136128"/>
        <s v="8031136130"/>
        <s v="8031136135"/>
        <s v="8031136139"/>
        <s v="8031136140"/>
        <s v="8031136145"/>
        <s v="8031136147"/>
        <s v="8031136148"/>
        <s v="8031136151"/>
        <s v="8031136162"/>
        <s v="8031136163"/>
        <s v="8031136164"/>
        <s v="8031136167"/>
        <s v="8031136170"/>
        <s v="8031136176"/>
        <s v="8031136177"/>
        <s v="8031136178"/>
        <s v="8031136179"/>
        <s v="8031136180"/>
        <s v="8031136182"/>
        <s v="8031136183"/>
        <s v="8031136184"/>
        <s v="8031136186"/>
        <s v="8031136187"/>
        <s v="8031136188"/>
        <s v="8031136189"/>
        <s v="8031136190"/>
        <s v="8031136192"/>
        <s v="8031136193"/>
        <s v="8031136195"/>
        <s v="8031136196"/>
        <s v="8031136199"/>
        <s v="8031136200"/>
        <s v="8031136201"/>
        <s v="8031136204"/>
        <s v="8031136227"/>
        <s v="0209894900"/>
        <s v="0209895082"/>
        <s v="0209895108"/>
        <s v="0209895114"/>
        <s v="0209895123"/>
        <s v="0209895124"/>
        <s v="0209895127"/>
        <s v="0209895129"/>
        <s v="0209895137"/>
        <s v="0209895138"/>
        <s v="0209895140"/>
        <s v="0209895143"/>
        <s v="0209895145"/>
        <s v="0209895147"/>
        <s v="0209895148"/>
        <s v="0209895149"/>
        <s v="0209895150"/>
        <s v="0209895151"/>
        <s v="0209895153"/>
        <s v="0209895154"/>
        <s v="0209895159"/>
        <s v="0209895164"/>
        <s v="0209895165"/>
        <s v="0209895167"/>
        <s v="0209895172"/>
        <s v="0209895173"/>
        <s v="0209895184"/>
        <s v="0209895185"/>
        <s v="0209895186"/>
        <s v="0209895191"/>
        <s v="0209895197"/>
        <s v="0209895198"/>
        <s v="0209895199"/>
        <s v="0209895200"/>
        <s v="0209895201"/>
        <s v="0209895202"/>
        <s v="0209895209"/>
        <s v="0209895214"/>
        <s v="0209895215"/>
        <s v="0209895216"/>
        <s v="0209895217"/>
        <s v="0209895221"/>
        <s v="0209895223"/>
        <s v="0209895224"/>
        <s v="0209895225"/>
        <s v="0209895226"/>
        <s v="0209895227"/>
        <s v="0209895230"/>
        <s v="0209895232"/>
        <s v="0209895233"/>
        <s v="0209895235"/>
        <s v="0209895236"/>
        <s v="0209895238"/>
        <s v="0209895239"/>
        <s v="0209895241"/>
        <s v="0209895243"/>
        <s v="0209895244"/>
        <s v="0209895245"/>
        <s v="0209895248"/>
        <s v="0209895249"/>
        <s v="0209895251"/>
        <s v="0209895252"/>
        <s v="0209895253"/>
        <s v="0209895254"/>
        <s v="0209895255"/>
        <s v="0209895256"/>
        <s v="0209895257"/>
        <s v="0209895259"/>
        <s v="0209895260"/>
        <s v="0209895261"/>
        <s v="0209895262"/>
        <s v="0209895263"/>
        <s v="0209895264"/>
        <s v="0209895265"/>
        <s v="0209895267"/>
        <s v="0209895268"/>
        <s v="0209895269"/>
        <s v="0209895270"/>
        <s v="0209895274"/>
        <s v="0209895277"/>
        <s v="0209895283"/>
        <s v="0209895286"/>
        <s v="0209895288"/>
        <s v="0209895292"/>
        <s v="0209895293"/>
        <s v="0209895294"/>
        <s v="0209895296"/>
        <s v="0209895300"/>
        <s v="0209895303"/>
        <s v="0209895305"/>
        <s v="0209895307"/>
        <s v="0209895308"/>
        <s v="0209895309"/>
        <s v="0209895310"/>
        <s v="0209895314"/>
        <s v="0209895316"/>
        <s v="0209895317"/>
        <s v="0209895320"/>
        <s v="0209895321"/>
        <s v="0209895323"/>
        <s v="0209895324"/>
        <s v="0209895325"/>
        <s v="0209895326"/>
        <s v="0209895327"/>
        <s v="0209895328"/>
        <s v="0209895329"/>
        <s v="0209895330"/>
        <s v="0209895331"/>
        <s v="0209895334"/>
        <s v="0209895335"/>
        <s v="0209895339"/>
        <s v="0209895341"/>
        <s v="0209895342"/>
        <s v="0209895345"/>
        <s v="0209895346"/>
        <s v="0209895347"/>
        <s v="0209895349"/>
        <s v="0209895350"/>
        <s v="0209895355"/>
        <s v="0209895356"/>
        <s v="0209895358"/>
        <s v="0209895360"/>
        <s v="0209895365"/>
        <s v="0209895366"/>
        <s v="0209895367"/>
        <s v="0209895372"/>
        <s v="0209895378"/>
        <s v="0209895380"/>
        <s v="0209895381"/>
        <s v="0209895382"/>
        <s v="0209895384"/>
        <s v="0209895385"/>
        <s v="0209895388"/>
        <s v="0209895400"/>
        <s v="0209895403"/>
        <s v="0209895404"/>
        <s v="0209895410"/>
        <s v="0209895415"/>
        <s v="0209895419"/>
        <s v="0210046922"/>
        <s v="0210046929"/>
        <s v="0210046956"/>
        <s v="0210046970"/>
        <s v="0907278304"/>
        <s v="0907278305"/>
        <s v="0907278306"/>
        <s v="0907278582"/>
        <s v="5035270541"/>
        <s v="5035270545"/>
        <s v="5035270578"/>
        <s v="5035270609"/>
        <s v="5035270636"/>
        <s v="5035270666"/>
        <s v="5035270673"/>
        <s v="5035270684"/>
        <s v="5035270688"/>
        <s v="5035270706"/>
        <s v="5035270712"/>
        <s v="5035270724"/>
        <s v="5035270734"/>
        <s v="5035270739"/>
        <s v="5035270744"/>
        <s v="5035270747"/>
        <s v="5035270749"/>
        <s v="5035270755"/>
        <s v="5035270759"/>
        <s v="5035270766"/>
        <s v="6002186514"/>
        <s v="6002186903"/>
        <s v="6002187092"/>
        <s v="6002187179"/>
        <s v="6002187273"/>
        <s v="6002187277"/>
        <s v="6002187278"/>
        <s v="6002187281"/>
        <s v="6002187289"/>
        <s v="6002187314"/>
        <s v="6002187321"/>
        <s v="6002187322"/>
        <s v="6002187330"/>
        <s v="6002187335"/>
        <s v="6002187338"/>
        <s v="6002187351"/>
        <s v="6002187355"/>
        <s v="6002187361"/>
        <s v="6002187362"/>
        <s v="6002187366"/>
        <s v="6002187368"/>
        <s v="6002187369"/>
        <s v="6002187371"/>
        <s v="6002187373"/>
        <s v="6002187376"/>
        <s v="6002187377"/>
        <s v="6002187378"/>
        <s v="6002187380"/>
        <s v="6002187381"/>
        <s v="6002187382"/>
        <s v="6002187385"/>
        <s v="6002187386"/>
        <s v="6002187387"/>
        <s v="6002187388"/>
        <s v="6002187389"/>
        <s v="6002187398"/>
        <s v="6002187400"/>
        <s v="6002187402"/>
        <s v="6002187404"/>
        <s v="6002187405"/>
        <s v="6002187419"/>
        <s v="6002187422"/>
        <s v="6002187425"/>
        <s v="6002187427"/>
        <s v="6002187428"/>
        <s v="6002187429"/>
        <s v="6002187431"/>
        <s v="6002187432"/>
        <s v="6002187440"/>
        <s v="6002187441"/>
        <s v="6002187442"/>
        <s v="6002187443"/>
        <s v="6002187446"/>
        <s v="6002187447"/>
        <s v="6002187449"/>
        <s v="6002187452"/>
        <s v="6002187453"/>
        <s v="6002187454"/>
        <s v="6002187455"/>
        <s v="6002187457"/>
        <s v="6002187458"/>
        <s v="6002187459"/>
        <s v="6002187460"/>
        <s v="6002187461"/>
        <s v="6002187463"/>
        <s v="6002187464"/>
        <s v="6002187465"/>
        <s v="6002187468"/>
        <s v="6002187470"/>
        <s v="6002187471"/>
        <s v="6002187472"/>
        <s v="6002187476"/>
        <s v="6002187477"/>
        <s v="6002187491"/>
        <s v="6002187493"/>
        <s v="6002187495"/>
        <s v="6002187496"/>
        <s v="6002187501"/>
        <s v="6002187502"/>
        <s v="6002187504"/>
        <s v="6002187505"/>
        <s v="6002187507"/>
        <s v="6002187508"/>
        <s v="6002187509"/>
        <s v="6002187510"/>
        <s v="6002187511"/>
        <s v="6002187512"/>
        <s v="6002187517"/>
        <s v="6002187519"/>
        <s v="6002187522"/>
        <s v="6002187523"/>
        <s v="6002187525"/>
        <s v="6002187526"/>
        <s v="6002187534"/>
        <s v="6002187537"/>
        <s v="6002187540"/>
        <s v="6002187541"/>
        <s v="6002187548"/>
        <s v="6002187550"/>
        <s v="6002187551"/>
        <s v="6002187556"/>
        <s v="6002187559"/>
        <s v="6002187561"/>
        <s v="6002187562"/>
        <s v="6002187563"/>
        <s v="6002187564"/>
        <s v="6002187567"/>
        <s v="6002187568"/>
        <s v="6002187569"/>
        <s v="6002187571"/>
        <s v="6002187572"/>
        <s v="6002187573"/>
        <s v="6002187574"/>
        <s v="6002187575"/>
        <s v="6002187576"/>
        <s v="6002187577"/>
        <s v="6002187578"/>
        <s v="6002187579"/>
        <s v="6002187580"/>
        <s v="6002187582"/>
        <s v="6002187583"/>
        <s v="6002187584"/>
        <s v="6002187585"/>
        <s v="6002187587"/>
        <s v="6002187588"/>
        <s v="6002187589"/>
        <s v="6002187590"/>
        <s v="6002187591"/>
        <s v="6002187592"/>
        <s v="6002187593"/>
        <s v="6002187594"/>
        <s v="6002187596"/>
        <s v="6002187599"/>
        <s v="6002187600"/>
        <s v="6002187601"/>
        <s v="6002187602"/>
        <s v="6002187603"/>
        <s v="6002187604"/>
        <s v="6002187606"/>
        <s v="6002187607"/>
        <s v="6002187608"/>
        <s v="6002187609"/>
        <s v="6002187610"/>
        <s v="6002187611"/>
        <s v="6002187612"/>
        <s v="6002187613"/>
        <s v="6002187614"/>
        <s v="6002187615"/>
        <s v="6002187616"/>
        <s v="6002187617"/>
        <s v="6002187618"/>
        <s v="6002187619"/>
        <s v="6002187620"/>
        <s v="6002187622"/>
        <s v="6002187624"/>
        <s v="6002187625"/>
        <s v="6002187626"/>
        <s v="6002187627"/>
        <s v="6002187630"/>
        <s v="6002187632"/>
        <s v="6002187633"/>
        <s v="6002187634"/>
        <s v="6002187635"/>
        <s v="6002187636"/>
        <s v="6002187638"/>
        <s v="6002187639"/>
        <s v="6002187640"/>
        <s v="6002187647"/>
        <s v="6002187654"/>
        <s v="6002187655"/>
        <s v="6002187656"/>
        <s v="6002187667"/>
        <s v="6002187669"/>
        <s v="6002187672"/>
        <s v="6002187674"/>
        <s v="6002187675"/>
        <s v="6002187676"/>
        <s v="6002187677"/>
        <s v="6002187678"/>
        <s v="6002187679"/>
        <s v="6002187684"/>
        <s v="6002187685"/>
        <s v="6002187686"/>
        <s v="6002187687"/>
        <s v="6002187688"/>
        <s v="6002187710"/>
        <s v="6002187712"/>
        <s v="6002187720"/>
        <s v="6002187722"/>
        <s v="6002187723"/>
        <s v="6002187724"/>
        <s v="6002187726"/>
        <s v="6002187734"/>
        <s v="6002187739"/>
        <s v="6002187747"/>
        <s v="6002187748"/>
        <s v="6002187750"/>
        <s v="6002187751"/>
        <s v="6002187752"/>
        <s v="6002187754"/>
        <s v="6002187755"/>
        <s v="6002187758"/>
        <s v="6002187766"/>
        <s v="6002187767"/>
        <s v="6002187768"/>
        <s v="6002187769"/>
        <s v="6002187770"/>
        <s v="6002187771"/>
        <s v="6002187772"/>
        <s v="6002187773"/>
        <s v="6002187776"/>
        <s v="6002187777"/>
        <s v="6002187778"/>
        <s v="6002187781"/>
        <s v="6002187782"/>
        <s v="6002187785"/>
        <s v="6002187789"/>
        <s v="6002187790"/>
        <s v="6002187791"/>
        <s v="6002187792"/>
        <s v="6002187794"/>
        <s v="6002187795"/>
        <s v="6002187798"/>
        <s v="6002187799"/>
        <s v="6002187800"/>
        <s v="6002187803"/>
        <s v="6002187805"/>
        <s v="6002187807"/>
        <s v="6002187810"/>
        <s v="6002187811"/>
        <s v="6002187812"/>
        <s v="6002187813"/>
        <s v="6002187815"/>
        <s v="6002187817"/>
        <s v="6002187822"/>
        <s v="6002187823"/>
        <s v="6002187825"/>
        <s v="6002187826"/>
        <s v="6002187831"/>
        <s v="6002187832"/>
        <s v="6002187839"/>
        <s v="6002187842"/>
        <s v="6002187851"/>
        <s v="6003002685"/>
        <s v="6004030050"/>
        <s v="6004030052"/>
        <s v="6004030060"/>
        <s v="6004030061"/>
        <s v="6004030064"/>
        <s v="6004030065"/>
        <s v="6004030071"/>
        <s v="6004030072"/>
        <s v="6004030074"/>
        <s v="6004030076"/>
        <s v="6004030079"/>
        <s v="6004030080"/>
        <s v="6004030081"/>
        <s v="6004030082"/>
        <s v="6004030087"/>
        <s v="6004030088"/>
        <s v="6004030089"/>
        <s v="6004030096"/>
        <s v="6004030097"/>
        <s v="6004030098"/>
        <s v="6004030100"/>
        <s v="6004030103"/>
        <s v="6004030104"/>
        <s v="6004030106"/>
        <s v="6004030108"/>
        <s v="6004030110"/>
        <s v="6004030113"/>
        <s v="6004030114"/>
        <s v="6004030115"/>
        <s v="6004030116"/>
        <s v="6004030117"/>
        <s v="6004030118"/>
        <s v="6004030119"/>
        <s v="6004030122"/>
        <s v="6004030123"/>
        <s v="6004030125"/>
        <s v="6004030126"/>
        <s v="6004030129"/>
        <s v="6004030137"/>
        <s v="6004030138"/>
        <s v="6004030139"/>
        <s v="6004030147"/>
        <s v="6004030148"/>
        <s v="6004030149"/>
        <s v="6004030151"/>
        <s v="6004030152"/>
        <s v="6004030153"/>
        <s v="6004030154"/>
        <s v="6004030155"/>
        <s v="6004030161"/>
        <s v="6004030162"/>
        <s v="6004030165"/>
        <s v="6004030167"/>
        <s v="6004030170"/>
        <s v="6004030173"/>
        <s v="6004030174"/>
        <s v="6004030181"/>
        <s v="6004030183"/>
        <s v="6004030186"/>
        <s v="6004030197"/>
        <s v="6004030198"/>
        <s v="6004030204"/>
        <s v="6004030207"/>
        <s v="6004030208"/>
        <s v="8031136142"/>
        <s v="8031136144"/>
        <s v="8031136168"/>
        <s v="8031136169"/>
        <s v="8031136171"/>
        <s v="8031136191"/>
        <s v="8031136202"/>
        <s v="8031136209"/>
        <s v="8031136211"/>
        <s v="8031136220"/>
        <s v="8031136221"/>
        <s v="8031136223"/>
        <s v="8031136224"/>
        <s v="8031136235"/>
        <s v="8031136245"/>
        <s v="8031136246"/>
        <s v="8031136250"/>
        <s v="8031136251"/>
        <s v="8031136252"/>
        <s v="8031136253"/>
        <s v="8031136258"/>
        <s v="8031136259"/>
        <s v="8031136261"/>
        <s v="8031136262"/>
        <s v="8031136263"/>
        <s v="8031136265"/>
        <s v="8031136266"/>
        <s v="8031136268"/>
        <s v="8031136269"/>
        <s v="8031136271"/>
        <s v="8031136272"/>
        <s v="8031136274"/>
        <s v="8031136276"/>
        <s v="8031136277"/>
        <s v="8031136278"/>
        <s v="8031136279"/>
        <s v="8031136284"/>
        <s v="8031136285"/>
        <s v="8031136286"/>
        <s v="8031136288"/>
        <s v="8031136294"/>
        <s v="8031136295"/>
        <s v="8031136296"/>
        <s v="8031136299"/>
        <s v="8031136302"/>
        <s v="8031136303"/>
        <s v="8031136305"/>
        <s v="8031136306"/>
        <s v="8031136307"/>
        <s v="8031136308"/>
        <s v="8031136311"/>
        <s v="8031136312"/>
        <s v="8031136319"/>
        <s v="8031136322"/>
        <s v="8031136324"/>
        <s v="8031136325"/>
        <s v="8031136332"/>
        <s v="8031136334"/>
        <s v="8031136335"/>
        <s v="8031136337"/>
        <s v="8031136340"/>
        <s v="8031136348"/>
        <s v="8031136349"/>
        <s v="8031136354"/>
        <s v="8031136356"/>
        <s v="8031136357"/>
        <s v="8031136362"/>
        <s v="8031136367"/>
        <s v="8031136369"/>
        <s v="8031136370"/>
        <s v="8031136371"/>
        <s v="8031136372"/>
        <s v="8031136374"/>
        <s v="8031136375"/>
        <s v="8031136378"/>
        <s v="8031136379"/>
        <s v="8031136380"/>
        <s v="8031136381"/>
        <s v="8031136382"/>
        <s v="8031136386"/>
        <s v="8031136391"/>
        <s v="8031136392"/>
        <s v="8031136394"/>
        <s v="8031136395"/>
        <s v="8031136396"/>
        <s v="8031136398"/>
        <s v="8031136399"/>
        <s v="8031136405"/>
        <s v="8031136408"/>
        <s v="8031136414"/>
        <s v="8040212148"/>
        <s v="8040212192"/>
        <s v="8040212200"/>
        <s v="0209895311"/>
        <s v="0209895312"/>
        <s v="0209895313"/>
        <s v="0209895332"/>
        <s v="0209895333"/>
        <s v="0209895351"/>
        <s v="0209895359"/>
        <s v="0209895368"/>
        <s v="0209895369"/>
        <s v="0209895370"/>
        <s v="0209895371"/>
        <s v="0209895373"/>
        <s v="0209895374"/>
        <s v="0209895383"/>
        <s v="0209895390"/>
        <s v="0209895399"/>
        <s v="0209895401"/>
        <s v="0209895402"/>
        <s v="0209895411"/>
        <s v="0209895412"/>
        <s v="0209895414"/>
        <s v="0209895420"/>
        <s v="0209895421"/>
        <s v="0209895422"/>
        <s v="0209895423"/>
        <s v="0209895427"/>
        <s v="0209895428"/>
        <s v="0209895429"/>
        <s v="0209895431"/>
        <s v="0209895432"/>
        <s v="0209895433"/>
        <s v="0209895436"/>
        <s v="0209895443"/>
        <s v="0209895445"/>
        <s v="0209895447"/>
        <s v="0209895453"/>
        <s v="0209895455"/>
        <s v="0209895456"/>
        <s v="0209895458"/>
        <s v="0209895459"/>
        <s v="0209895460"/>
        <s v="0209895461"/>
        <s v="0209895464"/>
        <s v="0209895466"/>
        <s v="0209895467"/>
        <s v="0209895468"/>
        <s v="0209895470"/>
        <s v="0209895478"/>
        <s v="0209895479"/>
        <s v="0209895480"/>
        <s v="0209895481"/>
        <s v="0209895482"/>
        <s v="0209895483"/>
        <s v="0209895484"/>
        <s v="0209895485"/>
        <s v="0209895486"/>
        <s v="0209895487"/>
        <s v="0209895488"/>
        <s v="0209895489"/>
        <s v="0209895490"/>
        <s v="0209895491"/>
        <s v="0209895494"/>
        <s v="0209895495"/>
        <s v="0209895511"/>
        <s v="0209895512"/>
        <s v="0209895513"/>
        <s v="0209895514"/>
        <s v="0209895515"/>
        <s v="0209895516"/>
        <s v="0209895517"/>
        <s v="0209895521"/>
        <s v="0209895522"/>
        <s v="0209895523"/>
        <s v="0209895526"/>
        <s v="0209895527"/>
        <s v="0209895528"/>
        <s v="0209895529"/>
        <s v="0209895533"/>
        <s v="0209895534"/>
        <s v="0209895535"/>
        <s v="0209895537"/>
        <s v="0209895538"/>
        <s v="0209895539"/>
        <s v="0209895510"/>
        <s v="0209895509"/>
        <s v="0209895508"/>
        <s v="0209895507"/>
        <s v="0209895506"/>
        <s v="0209895505"/>
        <s v="0209895504"/>
        <s v="0209895503"/>
        <s v="0209895502"/>
        <s v="0209895501"/>
        <s v="0209895500"/>
        <s v="0209895497"/>
        <s v="0209895496"/>
        <s v="0209895542"/>
        <s v="0209895543"/>
        <s v="0209895544"/>
        <s v="0209895545"/>
        <s v="0209895546"/>
        <s v="0209895547"/>
        <s v="0209895549"/>
        <s v="0209895550"/>
        <s v="0209895551"/>
        <s v="0209895552"/>
        <s v="0209895553"/>
        <s v="0209895554"/>
        <s v="0209895555"/>
        <s v="0209895556"/>
        <s v="0209895557"/>
        <s v="0209895558"/>
        <s v="0209895562"/>
        <s v="0209895563"/>
        <s v="0209895569"/>
        <s v="0209895572"/>
        <s v="0209895573"/>
        <s v="0209895574"/>
        <s v="0209895575"/>
        <s v="0209895576"/>
        <s v="0209895578"/>
        <s v="0209895579"/>
        <s v="0209895582"/>
        <s v="0209895583"/>
        <s v="0209895585"/>
        <s v="0209895586"/>
        <s v="0209895588"/>
        <s v="0209895589"/>
        <s v="0209895590"/>
        <s v="0209895591"/>
        <s v="0209895595"/>
        <s v="0209895601"/>
        <s v="0209895603"/>
        <s v="0209895604"/>
        <s v="0209895605"/>
        <s v="0209895606"/>
        <s v="0209895607"/>
        <s v="0209895608"/>
        <s v="0209895609"/>
        <s v="0209895610"/>
        <s v="0209895611"/>
        <s v="0209895612"/>
        <s v="0209895613"/>
        <s v="0209895614"/>
        <s v="0209895620"/>
        <s v="0209895621"/>
        <s v="0209895623"/>
        <s v="0209895629"/>
        <s v="0209895633"/>
        <s v="0209895634"/>
        <s v="0209895638"/>
        <s v="0209895639"/>
        <s v="0209895644"/>
        <s v="0209895645"/>
        <s v="0209895660"/>
        <s v="0209895662"/>
        <s v="0209895663"/>
        <s v="0209895679"/>
        <s v="0210046982"/>
        <s v="0210046983"/>
        <s v="0210046984"/>
        <s v="0210046986"/>
        <s v="0210047019"/>
        <s v="0210047005"/>
        <s v="0210046999"/>
        <s v="0210046998"/>
        <s v="0210046997"/>
        <s v="0907278583"/>
        <s v="0907278584"/>
        <s v="0907278585"/>
        <s v="0907278586"/>
        <s v="5035270762"/>
        <s v="5035270785"/>
        <s v="5035270787"/>
        <s v="5035270806"/>
        <s v="5035270809"/>
        <s v="5035270814"/>
        <s v="5035270836"/>
        <s v="5035270837"/>
        <s v="5035270851"/>
        <s v="5035270854"/>
        <s v="5035270863"/>
        <s v="5035270869"/>
        <s v="5035270888"/>
        <s v="5035270895"/>
        <s v="5035270918"/>
        <s v="5035270919"/>
        <s v="5035270921"/>
        <s v="5035270934"/>
        <s v="6002185962"/>
        <s v="6002186904"/>
        <s v="6002187276"/>
        <s v="6002187279"/>
        <s v="6002187280"/>
        <s v="6002187497"/>
        <s v="6002187498"/>
        <s v="6002187581"/>
        <s v="6002187668"/>
        <s v="6002187673"/>
        <s v="6002187718"/>
        <s v="6002187725"/>
        <s v="6002187727"/>
        <s v="6002187753"/>
        <s v="6002187756"/>
        <s v="6002187757"/>
        <s v="6002187765"/>
        <s v="6002187774"/>
        <s v="6002187775"/>
        <s v="6002187779"/>
        <s v="6002187780"/>
        <s v="6002187786"/>
        <s v="6002187787"/>
        <s v="6002187788"/>
        <s v="6002187804"/>
        <s v="6002187806"/>
        <s v="6002187808"/>
        <s v="6002187809"/>
        <s v="6002187818"/>
        <s v="6002187820"/>
        <s v="6002187827"/>
        <s v="6002187828"/>
        <s v="6002187829"/>
        <s v="6002187830"/>
        <s v="6002187834"/>
        <s v="6002187835"/>
        <s v="6002187840"/>
        <s v="6002187841"/>
        <s v="6002187857"/>
        <s v="6002187859"/>
        <s v="6002187860"/>
        <s v="6002187864"/>
        <s v="6002187865"/>
        <s v="6002187866"/>
        <s v="6002187867"/>
        <s v="6002187868"/>
        <s v="6002187869"/>
        <s v="6002187870"/>
        <s v="6002187871"/>
        <s v="6002187872"/>
        <s v="6002187873"/>
        <s v="6002187875"/>
        <s v="6002187876"/>
        <s v="6002187878"/>
        <s v="6002187879"/>
        <s v="6002187885"/>
        <s v="6002187889"/>
        <s v="6002187891"/>
        <s v="6002187892"/>
        <s v="6002187893"/>
        <s v="6002187894"/>
        <s v="6002187900"/>
        <s v="6002187911"/>
        <s v="6002187916"/>
        <s v="6002187917"/>
        <s v="6002187923"/>
        <s v="6002187925"/>
        <s v="6002187927"/>
        <s v="6002187928"/>
        <s v="6002187929"/>
        <s v="6002187930"/>
        <s v="6002187933"/>
        <s v="6002187940"/>
        <s v="6002187941"/>
        <s v="6002187942"/>
        <s v="6002187943"/>
        <s v="6002187944"/>
        <s v="6002187948"/>
        <s v="6002187950"/>
        <s v="6002187951"/>
        <s v="6002187954"/>
        <s v="6002187956"/>
        <s v="6002187958"/>
        <s v="6002187960"/>
        <s v="6002187961"/>
        <s v="6002187962"/>
        <s v="6002187963"/>
        <s v="6002187965"/>
        <s v="6002187967"/>
        <s v="6002187968"/>
        <s v="6002187969"/>
        <s v="6002187970"/>
        <s v="6002187971"/>
        <s v="6002187972"/>
        <s v="6002187973"/>
        <s v="6002187974"/>
        <s v="6002187975"/>
        <s v="6002187977"/>
        <s v="6002187979"/>
        <s v="6002187980"/>
        <s v="6002187982"/>
        <s v="6002187983"/>
        <s v="6002187984"/>
        <s v="6002187986"/>
        <s v="6002187987"/>
        <s v="6002187988"/>
        <s v="6002187989"/>
        <s v="6002187990"/>
        <s v="6002187991"/>
        <s v="6002187992"/>
        <s v="6002187993"/>
        <s v="6002187994"/>
        <s v="6002187995"/>
        <s v="6002187996"/>
        <s v="6002187998"/>
        <s v="6002187999"/>
        <s v="6002188000"/>
        <s v="6002188001"/>
        <s v="6002188002"/>
        <s v="6002188003"/>
        <s v="6002188004"/>
        <s v="6002188005"/>
        <s v="6002188006"/>
        <s v="6002188007"/>
        <s v="6002188008"/>
        <s v="6002188009"/>
        <s v="6002188010"/>
        <s v="6002188011"/>
        <s v="6002188012"/>
        <s v="6002188013"/>
        <s v="6002188014"/>
        <s v="6002188015"/>
        <s v="6002188016"/>
        <s v="6002188017"/>
        <s v="6002188018"/>
        <s v="6002188019"/>
        <s v="6002188020"/>
        <s v="6002188021"/>
        <s v="6002188023"/>
        <s v="6002188024"/>
        <s v="6002188025"/>
        <s v="6002188032"/>
        <s v="6002188039"/>
        <s v="6002188040"/>
        <s v="6002188041"/>
        <s v="6002188042"/>
        <s v="6002188043"/>
        <s v="6002188045"/>
        <s v="6002188046"/>
        <s v="6002188047"/>
        <s v="6002188048"/>
        <s v="6002188049"/>
        <s v="6002188050"/>
        <s v="6002188051"/>
        <s v="6002188052"/>
        <s v="6002188053"/>
        <s v="6002188054"/>
        <s v="6002188056"/>
        <s v="6002188057"/>
        <s v="6002188058"/>
        <s v="6002188059"/>
        <s v="6002188060"/>
        <s v="6002188061"/>
        <s v="6002188062"/>
        <s v="6002188063"/>
        <s v="6002188064"/>
        <s v="6002188065"/>
        <s v="6002188066"/>
        <s v="6002188067"/>
        <s v="6002188069"/>
        <s v="6002188076"/>
        <s v="6002188077"/>
        <s v="6002188079"/>
        <s v="6002188080"/>
        <s v="6002188091"/>
        <s v="6002188093"/>
        <s v="6002188096"/>
        <s v="6002188103"/>
        <s v="6002188106"/>
        <s v="6002188107"/>
        <s v="6002188109"/>
        <s v="6002188112"/>
        <s v="6002188113"/>
        <s v="6002188114"/>
        <s v="6002188115"/>
        <s v="6002188119"/>
        <s v="6002188123"/>
        <s v="6002188130"/>
        <s v="6002188131"/>
        <s v="6002188132"/>
        <s v="6002188133"/>
        <s v="6002188134"/>
        <s v="6002188135"/>
        <s v="6002188138"/>
        <s v="6002188139"/>
        <s v="6002188140"/>
        <s v="6002188141"/>
        <s v="6002188142"/>
        <s v="6002188143"/>
        <s v="6002188144"/>
        <s v="6002188145"/>
        <s v="6002188147"/>
        <s v="6002188148"/>
        <s v="6002188149"/>
        <s v="6002188150"/>
        <s v="6002188151"/>
        <s v="6002188152"/>
        <s v="6002188153"/>
        <s v="6002188154"/>
        <s v="6002188155"/>
        <s v="6002188156"/>
        <s v="6002188161"/>
        <s v="6002188162"/>
        <s v="6002188163"/>
        <s v="6002188164"/>
        <s v="6002188165"/>
        <s v="6002188167"/>
        <s v="6002188168"/>
        <s v="6002188169"/>
        <s v="6002188171"/>
        <s v="6002188173"/>
        <s v="6002188174"/>
        <s v="6002188175"/>
        <s v="6002188176"/>
        <s v="6002188177"/>
        <s v="6002188178"/>
        <s v="6002188181"/>
        <s v="6002188182"/>
        <s v="6002188183"/>
        <s v="6002188184"/>
        <s v="6002188185"/>
        <s v="6002188186"/>
        <s v="6002188187"/>
        <s v="6002188188"/>
        <s v="6002188189"/>
        <s v="6002188190"/>
        <s v="6002188191"/>
        <s v="6002188192"/>
        <s v="6002188194"/>
        <s v="6002188201"/>
        <s v="6002188202"/>
        <s v="6002188203"/>
        <s v="6002188204"/>
        <s v="6002188209"/>
        <s v="6002188215"/>
        <s v="6002188216"/>
        <s v="6002188217"/>
        <s v="6002188218"/>
        <s v="6002188219"/>
        <s v="6002188220"/>
        <s v="6002188221"/>
        <s v="6002188222"/>
        <s v="6002188223"/>
        <s v="6002188224"/>
        <s v="6002188226"/>
        <s v="6002188240"/>
        <s v="6002188256"/>
        <s v="6003002702"/>
        <s v="6003002703"/>
        <s v="6004030075"/>
        <s v="6004030102"/>
        <s v="6004030124"/>
        <s v="6004030158"/>
        <s v="6004030171"/>
        <s v="6004030175"/>
        <s v="6004030182"/>
        <s v="6004030189"/>
        <s v="6004030193"/>
        <s v="6004030194"/>
        <s v="6004030196"/>
        <s v="6004030199"/>
        <s v="6004030209"/>
        <s v="6004030210"/>
        <s v="6004030220"/>
        <s v="6004030221"/>
        <s v="6004030222"/>
        <s v="6004030224"/>
        <s v="6004030225"/>
        <s v="6004030226"/>
        <s v="6004030229"/>
        <s v="6004030230"/>
        <s v="6004030239"/>
        <s v="6004030240"/>
        <s v="6004030243"/>
        <s v="6004030244"/>
        <s v="6004030245"/>
        <s v="6004030246"/>
        <s v="6004030247"/>
        <s v="6004030248"/>
        <s v="6004030249"/>
        <s v="6004030250"/>
        <s v="6004030251"/>
        <s v="6004030252"/>
        <s v="6004030254"/>
        <s v="6004030262"/>
        <s v="6004030264"/>
        <s v="6004030265"/>
        <s v="6004030269"/>
        <s v="6004030270"/>
        <s v="6004030278"/>
        <s v="6004030280"/>
        <s v="6004030284"/>
        <s v="6004030285"/>
        <s v="6004030286"/>
        <s v="6004030289"/>
        <s v="6004030290"/>
        <s v="6004030291"/>
        <s v="6004030297"/>
        <s v="6004030298"/>
        <s v="6004030303"/>
        <s v="6004030304"/>
        <s v="6004030305"/>
        <s v="6004030306"/>
        <s v="6004030313"/>
        <s v="6004030316"/>
        <s v="8031136218"/>
        <s v="8031136342"/>
        <s v="8031136393"/>
        <s v="8031136418"/>
        <s v="8031136419"/>
        <s v="8031136431"/>
        <s v="8031136434"/>
        <s v="8031136438"/>
        <s v="8031136439"/>
        <s v="8031136440"/>
        <s v="8031136444"/>
        <s v="8031136446"/>
        <s v="8031136447"/>
        <s v="8031136448"/>
        <s v="8031136449"/>
        <s v="8031136450"/>
        <s v="8031136451"/>
        <s v="8031136452"/>
        <s v="8031136453"/>
        <s v="8031136454"/>
        <s v="8031136459"/>
        <s v="8031136461"/>
        <s v="8031136462"/>
        <s v="8031136463"/>
        <s v="8031136464"/>
        <s v="8031136466"/>
        <s v="8031136467"/>
        <s v="8031136468"/>
        <s v="8031136470"/>
        <s v="8031136471"/>
        <s v="8031136476"/>
        <s v="8031136477"/>
        <s v="8031136486"/>
        <s v="8031136487"/>
        <s v="8031136488"/>
        <s v="8031136489"/>
        <s v="8031136492"/>
        <s v="8031136498"/>
        <s v="8031136501"/>
        <s v="8031136506"/>
        <s v="8031136507"/>
        <s v="8031136508"/>
        <s v="8031136511"/>
        <s v="8031136512"/>
        <s v="8031136513"/>
        <s v="8031136514"/>
        <s v="8031136524"/>
        <s v="8031136525"/>
        <s v="8031136526"/>
        <s v="8031136527"/>
        <s v="8031136528"/>
        <s v="8031136529"/>
        <s v="8031136530"/>
        <s v="8031136532"/>
        <s v="8031136534"/>
        <s v="8031136535"/>
        <s v="8031136536"/>
        <s v="8031136537"/>
        <s v="8031136538"/>
        <s v="8031136539"/>
        <s v="8031136541"/>
        <s v="8031136542"/>
        <s v="8031136543"/>
        <s v="8031136544"/>
        <s v="8031136545"/>
        <s v="8031136546"/>
        <s v="8031136547"/>
        <s v="8031136548"/>
        <s v="8031136549"/>
        <s v="8031136552"/>
        <s v="8031136553"/>
        <s v="8031136556"/>
        <s v="8031136557"/>
        <s v="8031136558"/>
        <s v="8031136560"/>
        <s v="8031136564"/>
        <s v="8031136568"/>
        <s v="8031136570"/>
        <s v="8031136575"/>
        <s v="8031136584"/>
        <s v="8031136590"/>
        <s v="8031136591"/>
        <s v="8031136602"/>
        <s v="8031136626"/>
        <s v="8031136627"/>
        <s v="8040212221"/>
        <s v="0209895559"/>
        <s v="0209895560"/>
        <s v="0209895561"/>
        <s v="0209895577"/>
        <s v="0209895581"/>
        <s v="0209895592"/>
        <s v="0209895596"/>
        <s v="0209895602"/>
        <s v="0209895615"/>
        <s v="0209895616"/>
        <s v="0209895622"/>
        <s v="0209895626"/>
        <s v="0209895628"/>
        <s v="0209895630"/>
        <s v="0209895636"/>
        <s v="0209895640"/>
        <s v="0209895641"/>
        <s v="0209895646"/>
        <s v="0209895648"/>
        <s v="0209895649"/>
        <s v="0209895651"/>
        <s v="0209895653"/>
        <s v="0209895658"/>
        <s v="0209895659"/>
        <s v="0209895672"/>
        <s v="0209895673"/>
        <s v="0209895674"/>
        <s v="0209895675"/>
        <s v="0209895677"/>
        <s v="0209895680"/>
        <s v="0209895681"/>
        <s v="0209895684"/>
        <s v="0209895686"/>
        <s v="0209895687"/>
        <s v="0209895688"/>
        <s v="0209895689"/>
        <s v="0209895692"/>
        <s v="0209895693"/>
        <s v="0209895695"/>
        <s v="0209895696"/>
        <s v="0209895700"/>
        <s v="0209895701"/>
        <s v="0209895703"/>
        <s v="0209895704"/>
        <s v="0209895705"/>
        <s v="0209895706"/>
        <s v="0209895708"/>
        <s v="0209895709"/>
        <s v="0209895712"/>
        <s v="0209895713"/>
        <s v="0209895715"/>
        <s v="0209895716"/>
        <s v="0209895718"/>
        <s v="0209895721"/>
        <s v="0209895722"/>
        <s v="0209895724"/>
        <s v="0209895726"/>
        <s v="0209895727"/>
        <s v="0209895729"/>
        <s v="0209895730"/>
        <s v="0209895731"/>
        <s v="0209895732"/>
        <s v="0209895733"/>
        <s v="0209895734"/>
        <s v="0209895735"/>
        <s v="0209895739"/>
        <s v="0209895741"/>
        <s v="0209895755"/>
        <s v="0209895764"/>
        <s v="0209895767"/>
        <s v="0209895770"/>
        <s v="0209895773"/>
        <s v="0209895774"/>
        <s v="0209895780"/>
        <s v="0209895781"/>
        <s v="0209895784"/>
        <s v="0209895785"/>
        <s v="0209895786"/>
        <s v="0209895788"/>
        <s v="0209895794"/>
        <s v="0209895795"/>
        <s v="0209895796"/>
        <s v="0209895800"/>
        <s v="0209895802"/>
        <s v="0209895804"/>
        <s v="0209895805"/>
        <s v="0209895808"/>
        <s v="0209895809"/>
        <s v="0209895810"/>
        <s v="0209895811"/>
        <s v="0209895812"/>
        <s v="0209895813"/>
        <s v="0209895815"/>
        <s v="0209895816"/>
        <s v="0209895821"/>
        <s v="0209895822"/>
        <s v="0209895823"/>
        <s v="0209895824"/>
        <s v="0209895825"/>
        <s v="0209895828"/>
        <s v="0209895829"/>
        <s v="0209895830"/>
        <s v="0209895831"/>
        <s v="0209895833"/>
        <s v="0209895834"/>
        <s v="0209895835"/>
        <s v="0209895837"/>
        <s v="0209895841"/>
        <s v="0209895842"/>
        <s v="0209895845"/>
        <s v="0209895846"/>
        <s v="0209895849"/>
        <s v="0209895850"/>
        <s v="0209895852"/>
        <s v="0209895855"/>
        <s v="0209895857"/>
        <s v="0209895858"/>
        <s v="0209895860"/>
        <s v="0209895861"/>
        <s v="0209895862"/>
        <s v="0209895863"/>
        <s v="0209895864"/>
        <s v="0209895865"/>
        <s v="0209895866"/>
        <s v="0209895870"/>
        <s v="0209895871"/>
        <s v="0209895872"/>
        <s v="0209895873"/>
        <s v="0209895881"/>
        <s v="0209895882"/>
        <s v="0209895890"/>
        <s v="0209895893"/>
        <s v="0209895896"/>
        <s v="0209895900"/>
        <s v="0210047020"/>
        <s v="0210047021"/>
        <s v="0210047049"/>
        <s v="0210047050"/>
        <s v="0210047051"/>
        <s v="0210047052"/>
        <s v="0210047063"/>
        <s v="0907278587"/>
        <s v="0907278588"/>
        <s v="0907278589"/>
        <s v="0907278590"/>
        <s v="0907278591"/>
        <s v="0907278607"/>
        <s v="0907278608"/>
        <s v="5035270856"/>
        <s v="5035270916"/>
        <s v="5035270956"/>
        <s v="5035270977"/>
        <s v="5035270985"/>
        <s v="5035271023"/>
        <s v="5035271025"/>
        <s v="5035271036"/>
        <s v="6002187880"/>
        <s v="6002187881"/>
        <s v="6002187895"/>
        <s v="6002187896"/>
        <s v="6002187897"/>
        <s v="6002187901"/>
        <s v="6002187902"/>
        <s v="6002187903"/>
        <s v="6002187904"/>
        <s v="6002188100"/>
        <s v="6002188101"/>
        <s v="6002188157"/>
        <s v="6002188158"/>
        <s v="6002188159"/>
        <s v="6002188172"/>
        <s v="6002188179"/>
        <s v="6002188225"/>
        <s v="6002188239"/>
        <s v="6002188241"/>
        <s v="6002188247"/>
        <s v="6002188251"/>
        <s v="6002188255"/>
        <s v="6002188263"/>
        <s v="6002188264"/>
        <s v="6002188267"/>
        <s v="6002188274"/>
        <s v="6002188276"/>
        <s v="6002188286"/>
        <s v="6002188287"/>
        <s v="6002188289"/>
        <s v="6002188290"/>
        <s v="6002188291"/>
        <s v="6002188292"/>
        <s v="6002188293"/>
        <s v="6002188294"/>
        <s v="6002188295"/>
        <s v="6002188297"/>
        <s v="6002188298"/>
        <s v="6002188299"/>
        <s v="6002188303"/>
        <s v="6002188304"/>
        <s v="6002188306"/>
        <s v="6002188307"/>
        <s v="6002188310"/>
        <s v="6002188311"/>
        <s v="6002188315"/>
        <s v="6002188316"/>
        <s v="6002188320"/>
        <s v="6002188322"/>
        <s v="6002188324"/>
        <s v="6002188325"/>
        <s v="6002188326"/>
        <s v="6002188327"/>
        <s v="6002188328"/>
        <s v="6002188329"/>
        <s v="6002188331"/>
        <s v="6002188333"/>
        <s v="6002188334"/>
        <s v="6002188335"/>
        <s v="6002188336"/>
        <s v="6002188337"/>
        <s v="6002188338"/>
        <s v="6002188344"/>
        <s v="6002188345"/>
        <s v="6002188346"/>
        <s v="6002188347"/>
        <s v="6002188348"/>
        <s v="6002188349"/>
        <s v="6002188350"/>
        <s v="6002188353"/>
        <s v="6002188356"/>
        <s v="6002188357"/>
        <s v="6002188358"/>
        <s v="6002188359"/>
        <s v="6002188360"/>
        <s v="6002188362"/>
        <s v="6002188363"/>
        <s v="6002188364"/>
        <s v="6002188365"/>
        <s v="6002188366"/>
        <s v="6002188367"/>
        <s v="6002188369"/>
        <s v="6002188370"/>
        <s v="6002188371"/>
        <s v="6002188372"/>
        <s v="6002188373"/>
        <s v="6002188394"/>
        <s v="6002188395"/>
        <s v="6002188397"/>
        <s v="6002188402"/>
        <s v="6002188403"/>
        <s v="6002188404"/>
        <s v="6002188405"/>
        <s v="6002188406"/>
        <s v="6002188407"/>
        <s v="6002188408"/>
        <s v="6002188409"/>
        <s v="6002188410"/>
        <s v="6002188411"/>
        <s v="6002188412"/>
        <s v="6002188413"/>
        <s v="6002188414"/>
        <s v="6002188415"/>
        <s v="6002188416"/>
        <s v="6002188432"/>
        <s v="6002188433"/>
        <s v="6002188434"/>
        <s v="6002188435"/>
        <s v="6002188436"/>
        <s v="6002188437"/>
        <s v="6002188438"/>
        <s v="6002188439"/>
        <s v="6002188440"/>
        <s v="6002188441"/>
        <s v="6002188442"/>
        <s v="6002188443"/>
        <s v="6002188444"/>
        <s v="6002188445"/>
        <s v="6002188446"/>
        <s v="6002188447"/>
        <s v="6002188448"/>
        <s v="6002188449"/>
        <s v="6002188450"/>
        <s v="6002188451"/>
        <s v="6002188452"/>
        <s v="6002188453"/>
        <s v="6002188457"/>
        <s v="6002188463"/>
        <s v="6002188431"/>
        <s v="6002188430"/>
        <s v="6002188425"/>
        <s v="6002188424"/>
        <s v="6002188423"/>
        <s v="6002188422"/>
        <s v="6002188421"/>
        <s v="6002188420"/>
        <s v="6002188419"/>
        <s v="6002188418"/>
        <s v="6002188417"/>
        <s v="6002188392"/>
        <s v="6002188391"/>
        <s v="6002188390"/>
        <s v="6002188389"/>
        <s v="6002188388"/>
        <s v="6002188387"/>
        <s v="6002188386"/>
        <s v="6002188385"/>
        <s v="6002188384"/>
        <s v="6002188383"/>
        <s v="6002188464"/>
        <s v="6002188466"/>
        <s v="6002188471"/>
        <s v="6002188472"/>
        <s v="6002188475"/>
        <s v="6002188478"/>
        <s v="6002188479"/>
        <s v="6002188480"/>
        <s v="6002188481"/>
        <s v="6002188483"/>
        <s v="6002188487"/>
        <s v="6002188492"/>
        <s v="6002188494"/>
        <s v="6002188503"/>
        <s v="6002188506"/>
        <s v="6002188507"/>
        <s v="6002188508"/>
        <s v="6002188509"/>
        <s v="6002188510"/>
        <s v="6002188511"/>
        <s v="6002188512"/>
        <s v="6002188513"/>
        <s v="6002188514"/>
        <s v="6002188515"/>
        <s v="6002188516"/>
        <s v="6002188517"/>
        <s v="6002188521"/>
        <s v="6002188525"/>
        <s v="6002188526"/>
        <s v="6002188534"/>
        <s v="6002188535"/>
        <s v="6002188536"/>
        <s v="6002188540"/>
        <s v="6002188544"/>
        <s v="6002188545"/>
        <s v="6002188546"/>
        <s v="6002188548"/>
        <s v="6002188550"/>
        <s v="6002188552"/>
        <s v="6002188554"/>
        <s v="6002188556"/>
        <s v="6002188557"/>
        <s v="6002188558"/>
        <s v="6002188559"/>
        <s v="6002188560"/>
        <s v="6002188561"/>
        <s v="6002188562"/>
        <s v="6002188563"/>
        <s v="6002188564"/>
        <s v="6002188565"/>
        <s v="6002188566"/>
        <s v="6002188567"/>
        <s v="6002188568"/>
        <s v="6002188569"/>
        <s v="6002188570"/>
        <s v="6002188571"/>
        <s v="6002188572"/>
        <s v="6002188574"/>
        <s v="6002188576"/>
        <s v="6002188578"/>
        <s v="6002188579"/>
        <s v="6002188580"/>
        <s v="6002188581"/>
        <s v="6002188582"/>
        <s v="6002188583"/>
        <s v="6002188586"/>
        <s v="6002188591"/>
        <s v="6002188595"/>
        <s v="6002188596"/>
        <s v="6002188597"/>
        <s v="6002188598"/>
        <s v="6002188600"/>
        <s v="6002188601"/>
        <s v="6002188603"/>
        <s v="6002188604"/>
        <s v="6002188605"/>
        <s v="6002188606"/>
        <s v="6002188607"/>
        <s v="6002188611"/>
        <s v="6002188612"/>
        <s v="6002188614"/>
        <s v="6002188616"/>
        <s v="6002188623"/>
        <s v="6002188625"/>
        <s v="6002188639"/>
        <s v="6002188645"/>
        <s v="6002188647"/>
        <s v="6002188648"/>
        <s v="6002188651"/>
        <s v="6002188656"/>
        <s v="6002188657"/>
        <s v="6002188659"/>
        <s v="6002188660"/>
        <s v="6002188681"/>
        <s v="6002188685"/>
        <s v="6002188692"/>
        <s v="6002188693"/>
        <s v="6002188694"/>
        <s v="6002188699"/>
        <s v="6002188703"/>
        <s v="6002188704"/>
        <s v="6002188717"/>
        <s v="6002188733"/>
        <s v="6002188741"/>
        <s v="6002188744"/>
        <s v="6002188778"/>
        <s v="6003002713"/>
        <s v="6003002721"/>
        <s v="6003002722"/>
        <s v="6004030227"/>
        <s v="6004030279"/>
        <s v="6004030288"/>
        <s v="6004030296"/>
        <s v="6004030302"/>
        <s v="6004030310"/>
        <s v="6004030314"/>
        <s v="6004030315"/>
        <s v="6004030317"/>
        <s v="6004030324"/>
        <s v="6004030332"/>
        <s v="6004030334"/>
        <s v="6004030335"/>
        <s v="6004030341"/>
        <s v="6004030342"/>
        <s v="6004030343"/>
        <s v="6004030345"/>
        <s v="6004030346"/>
        <s v="6004030348"/>
        <s v="6004030349"/>
        <s v="6004030350"/>
        <s v="6004030351"/>
        <s v="6004030352"/>
        <s v="6004030353"/>
        <s v="6004030354"/>
        <s v="6004030355"/>
        <s v="6004030356"/>
        <s v="6004030358"/>
        <s v="6004030359"/>
        <s v="6004030363"/>
        <s v="6004030364"/>
        <s v="6004030368"/>
        <s v="6004030370"/>
        <s v="6004030371"/>
        <s v="6004030372"/>
        <s v="6004030373"/>
        <s v="6004030378"/>
        <s v="6004030381"/>
        <s v="6004030382"/>
        <s v="6004030383"/>
        <s v="6004030389"/>
        <s v="6004030391"/>
        <s v="6004030392"/>
        <s v="6004030393"/>
        <s v="6004030394"/>
        <s v="6004030397"/>
        <s v="6004030405"/>
        <s v="6004030406"/>
        <s v="6004030409"/>
        <s v="6004030420"/>
        <s v="8031136554"/>
        <s v="8031136572"/>
        <s v="8031136580"/>
        <s v="8031136582"/>
        <s v="8031136585"/>
        <s v="8031136600"/>
        <s v="8031136604"/>
        <s v="8031136605"/>
        <s v="8031136610"/>
        <s v="8031136611"/>
        <s v="8031136612"/>
        <s v="8031136613"/>
        <s v="8031136615"/>
        <s v="8031136616"/>
        <s v="8031136617"/>
        <s v="8031136618"/>
        <s v="8031136619"/>
        <s v="8031136622"/>
        <s v="8031136623"/>
        <s v="8031136625"/>
        <s v="8031136628"/>
        <s v="8031136629"/>
        <s v="8031136630"/>
        <s v="8031136633"/>
        <s v="8031136635"/>
        <s v="8031136644"/>
        <s v="8031136661"/>
        <s v="8031136662"/>
        <s v="8031136663"/>
        <s v="8031136664"/>
        <s v="8031136667"/>
        <s v="8031136668"/>
        <s v="8031136669"/>
        <s v="8031136670"/>
        <s v="8031136672"/>
        <s v="8031136673"/>
        <s v="8031136674"/>
        <s v="8031136675"/>
        <s v="8031136696"/>
        <s v="8031136697"/>
        <s v="8031136698"/>
        <s v="8031136700"/>
        <s v="8031136701"/>
        <s v="8031136705"/>
        <s v="8031136706"/>
        <s v="8031136707"/>
        <s v="8031136709"/>
        <s v="8031136715"/>
        <s v="8031136716"/>
        <s v="8031136717"/>
        <s v="8031136718"/>
        <s v="8031136720"/>
        <s v="8031136722"/>
        <s v="8031136726"/>
        <s v="8031136727"/>
        <s v="8031136728"/>
        <s v="8031136729"/>
        <s v="8031136736"/>
        <s v="8031136737"/>
        <s v="8031136738"/>
        <s v="8031136740"/>
        <s v="8031136743"/>
        <s v="8031136745"/>
        <s v="8031136746"/>
        <s v="8031136747"/>
        <s v="8031136748"/>
        <s v="8031136749"/>
        <s v="8031136750"/>
        <s v="8031136751"/>
        <s v="8031136759"/>
        <s v="8031136760"/>
        <s v="8031136766"/>
        <s v="8031136767"/>
        <s v="8031136773"/>
        <s v="8031136775"/>
        <s v="8031136780"/>
        <s v="8031136794"/>
        <s v="8031136797"/>
        <s v="8031136799"/>
        <s v="8031136801"/>
        <s v="8031136802"/>
        <s v="8031136803"/>
        <s v="8031136805"/>
        <s v="8031136813"/>
        <s v="8031136822"/>
        <s v="8031136824"/>
        <s v="8031136835"/>
        <s v="0209895694"/>
        <s v="0209895719"/>
        <s v="0209895771"/>
        <s v="0209895775"/>
        <s v="0209895776"/>
        <s v="0209895782"/>
        <s v="0209895797"/>
        <s v="0209895818"/>
        <s v="0209895853"/>
        <s v="0209895856"/>
        <s v="0209895869"/>
        <s v="0209895879"/>
        <s v="0209895883"/>
        <s v="0209895884"/>
        <s v="0209895894"/>
        <s v="0209895897"/>
        <s v="0209895898"/>
        <s v="0209895899"/>
        <s v="0209895904"/>
        <s v="0209895905"/>
        <s v="0209895906"/>
        <s v="0209895908"/>
        <s v="0209895909"/>
        <s v="0209895910"/>
        <s v="0209895911"/>
        <s v="0209895912"/>
        <s v="0209895913"/>
        <s v="0209895914"/>
        <s v="0209895915"/>
        <s v="0209895916"/>
        <s v="0209895917"/>
        <s v="0209895922"/>
        <s v="0209895924"/>
        <s v="0209895927"/>
        <s v="0209895928"/>
        <s v="0209895929"/>
        <s v="0209895936"/>
        <s v="0209895937"/>
        <s v="0209895938"/>
        <s v="0209895940"/>
        <s v="0209895941"/>
        <s v="0209895942"/>
        <s v="0209895944"/>
        <s v="0209895945"/>
        <s v="0209895946"/>
        <s v="0209895948"/>
        <s v="0209895950"/>
        <s v="0209895951"/>
        <s v="0209895952"/>
        <s v="0209895956"/>
        <s v="0209895958"/>
        <s v="0209895961"/>
        <s v="0209895962"/>
        <s v="0209895963"/>
        <s v="0209895964"/>
        <s v="0209895965"/>
        <s v="0209895967"/>
        <s v="0209895968"/>
        <s v="0209895969"/>
        <s v="0209895970"/>
        <s v="0209895971"/>
        <s v="0209895972"/>
        <s v="0209895974"/>
        <s v="0209895975"/>
        <s v="0209895976"/>
        <s v="0209895982"/>
        <s v="0209895983"/>
        <s v="0209895985"/>
        <s v="0209895986"/>
        <s v="0209895987"/>
        <s v="0209895988"/>
        <s v="0209895989"/>
        <s v="0209895990"/>
        <s v="0209895991"/>
        <s v="0209895992"/>
        <s v="0209895994"/>
        <s v="0209895995"/>
        <s v="0209895996"/>
        <s v="0209895997"/>
        <s v="0209895998"/>
        <s v="0209895999"/>
        <s v="0209896001"/>
        <s v="0209896002"/>
        <s v="0209896005"/>
        <s v="0209896006"/>
        <s v="0209896009"/>
        <s v="0209896011"/>
        <s v="0209896014"/>
        <s v="0209896015"/>
        <s v="0209896016"/>
        <s v="0209896017"/>
        <s v="0209896018"/>
        <s v="0209896019"/>
        <s v="0209896020"/>
        <s v="0209896021"/>
        <s v="0209896022"/>
        <s v="0209896024"/>
        <s v="0209896025"/>
        <s v="0209896026"/>
        <s v="0209896027"/>
        <s v="0209896028"/>
        <s v="0209896035"/>
        <s v="0209896036"/>
        <s v="0209896037"/>
        <s v="0209896041"/>
        <s v="0209896042"/>
        <s v="0209896043"/>
        <s v="0209896044"/>
        <s v="0209896045"/>
        <s v="0209896046"/>
        <s v="0209896047"/>
        <s v="0209896048"/>
        <s v="0209896049"/>
        <s v="0209896050"/>
        <s v="0209896052"/>
        <s v="0209896054"/>
        <s v="0209896055"/>
        <s v="0209896056"/>
        <s v="0209896057"/>
        <s v="0209896058"/>
        <s v="0209896059"/>
        <s v="0209896060"/>
        <s v="0209896062"/>
        <s v="0209896063"/>
        <s v="0209896064"/>
        <s v="0209896073"/>
        <s v="0209896074"/>
        <s v="0209896075"/>
        <s v="0209896080"/>
        <s v="0209896081"/>
        <s v="0209896082"/>
        <s v="0209896086"/>
        <s v="0209896090"/>
        <s v="0209896094"/>
        <s v="0209896098"/>
        <s v="0209896099"/>
        <s v="0209896100"/>
        <s v="0209896102"/>
        <s v="0209896104"/>
        <s v="0209896105"/>
        <s v="0209896106"/>
        <s v="0209896107"/>
        <s v="0209896113"/>
        <s v="0209896121"/>
        <s v="0209896122"/>
        <s v="0209896126"/>
        <s v="0209896131"/>
        <s v="0209896132"/>
        <s v="0209896133"/>
        <s v="0209896138"/>
        <s v="0209896139"/>
        <s v="0209896140"/>
        <s v="0209896144"/>
        <s v="0209896145"/>
        <s v="0209896147"/>
        <s v="0209896148"/>
        <s v="0209896149"/>
        <s v="0209896151"/>
        <s v="0209896152"/>
        <s v="0209896154"/>
        <s v="0209896156"/>
        <s v="0209896167"/>
        <s v="0209896168"/>
        <s v="0209896174"/>
        <s v="0209896178"/>
        <s v="0209896189"/>
        <s v="0209896190"/>
        <s v="0209896202"/>
        <s v="0209896203"/>
        <s v="0210047064"/>
        <s v="0210047065"/>
        <s v="0210047068"/>
        <s v="0210047081"/>
        <s v="0210047082"/>
        <s v="0210047083"/>
        <s v="0210047101"/>
        <s v="0210047114"/>
        <s v="0907278609"/>
        <s v="0907278875"/>
        <s v="0907278876"/>
        <s v="0907278877"/>
        <s v="0907278878"/>
        <s v="0907278879"/>
        <s v="0907278880"/>
        <s v="0907278881"/>
        <s v="5035270483"/>
        <s v="5035270662"/>
        <s v="5035270963"/>
        <s v="5035270971"/>
        <s v="5035271012"/>
        <s v="5035271024"/>
        <s v="5035271037"/>
        <s v="5035271047"/>
        <s v="5035271048"/>
        <s v="5035271070"/>
        <s v="5035271079"/>
        <s v="5035271085"/>
        <s v="5035271087"/>
        <s v="5035271094"/>
        <s v="5035271102"/>
        <s v="5035271103"/>
        <s v="5035271112"/>
        <s v="5035271113"/>
        <s v="5035271114"/>
        <s v="5035271117"/>
        <s v="5035271119"/>
        <s v="5035271121"/>
        <s v="5035271206"/>
        <s v="6002185965"/>
        <s v="6002188300"/>
        <s v="6002188305"/>
        <s v="6002188332"/>
        <s v="6002188553"/>
        <s v="6002188573"/>
        <s v="6002188634"/>
        <s v="6002188643"/>
        <s v="6002188655"/>
        <s v="6002188664"/>
        <s v="6002188668"/>
        <s v="6002188669"/>
        <s v="6002188672"/>
        <s v="6002188674"/>
        <s v="6002188676"/>
        <s v="6002188679"/>
        <s v="6002188682"/>
        <s v="6002188684"/>
        <s v="6002188687"/>
        <s v="6002188689"/>
        <s v="6002188690"/>
        <s v="6002188696"/>
        <s v="6002188698"/>
        <s v="6002188702"/>
        <s v="6002188707"/>
        <s v="6002188710"/>
        <s v="6002188713"/>
        <s v="6002188718"/>
        <s v="6002188720"/>
        <s v="6002188722"/>
        <s v="6002188724"/>
        <s v="6002188725"/>
        <s v="6002188726"/>
        <s v="6002188727"/>
        <s v="6002188728"/>
        <s v="6002188729"/>
        <s v="6002188730"/>
        <s v="6002188731"/>
        <s v="6002188732"/>
        <s v="6002188734"/>
        <s v="6002188735"/>
        <s v="6002188736"/>
        <s v="6002188737"/>
        <s v="6002188738"/>
        <s v="6002188739"/>
        <s v="6002188740"/>
        <s v="6002188742"/>
        <s v="6002188743"/>
        <s v="6002188745"/>
        <s v="6002188746"/>
        <s v="6002188747"/>
        <s v="6002188748"/>
        <s v="6002188749"/>
        <s v="6002188750"/>
        <s v="6002188751"/>
        <s v="6002188753"/>
        <s v="6002188754"/>
        <s v="6002188757"/>
        <s v="6002188758"/>
        <s v="6002188759"/>
        <s v="6002188760"/>
        <s v="6002188761"/>
        <s v="6002188763"/>
        <s v="6002188764"/>
        <s v="6002188765"/>
        <s v="6002188766"/>
        <s v="6002188768"/>
        <s v="6002188769"/>
        <s v="6002188770"/>
        <s v="6002188771"/>
        <s v="6002188773"/>
        <s v="6002188774"/>
        <s v="6002188775"/>
        <s v="6002188776"/>
        <s v="6002188777"/>
        <s v="6002188779"/>
        <s v="6002188780"/>
        <s v="6002188792"/>
        <s v="6002188793"/>
        <s v="6002188796"/>
        <s v="6002188797"/>
        <s v="6002188798"/>
        <s v="6002188799"/>
        <s v="6002188800"/>
        <s v="6002188801"/>
        <s v="6002188802"/>
        <s v="6002188803"/>
        <s v="6002188804"/>
        <s v="6002188805"/>
        <s v="6002188806"/>
        <s v="6002188807"/>
        <s v="6002188808"/>
        <s v="6002188809"/>
        <s v="6002188811"/>
        <s v="6002188818"/>
        <s v="6002188820"/>
        <s v="6002188826"/>
        <s v="6002188828"/>
        <s v="6002188829"/>
        <s v="6002188830"/>
        <s v="6002188831"/>
        <s v="6002188834"/>
        <s v="6002188836"/>
        <s v="6002188838"/>
        <s v="6002188840"/>
        <s v="6002188850"/>
        <s v="6002188851"/>
        <s v="6002188853"/>
        <s v="6002188854"/>
        <s v="6002188855"/>
        <s v="6002188857"/>
        <s v="6002188858"/>
        <s v="6002188859"/>
        <s v="6002188860"/>
        <s v="6002188862"/>
        <s v="6002188863"/>
        <s v="6002188864"/>
        <s v="6002188866"/>
        <s v="6002188868"/>
        <s v="6002188870"/>
        <s v="6002188875"/>
        <s v="6002188876"/>
        <s v="6002188877"/>
        <s v="6002188878"/>
        <s v="6002188879"/>
        <s v="6002188883"/>
        <s v="6002188884"/>
        <s v="6002188885"/>
        <s v="6002188886"/>
        <s v="6002188894"/>
        <s v="6002188899"/>
        <s v="6002188900"/>
        <s v="6002188901"/>
        <s v="6002188903"/>
        <s v="6002188904"/>
        <s v="6002188905"/>
        <s v="6002188906"/>
        <s v="6002188907"/>
        <s v="6002188908"/>
        <s v="6002188909"/>
        <s v="6002188910"/>
        <s v="6002188911"/>
        <s v="6002188912"/>
        <s v="6002188913"/>
        <s v="6002188914"/>
        <s v="6002188915"/>
        <s v="6002188922"/>
        <s v="6002188926"/>
        <s v="6002188927"/>
        <s v="6002188928"/>
        <s v="6002188930"/>
        <s v="6002188931"/>
        <s v="6002188933"/>
        <s v="6002188935"/>
        <s v="6002188936"/>
        <s v="6002188937"/>
        <s v="6002188939"/>
        <s v="6002188940"/>
        <s v="6002188942"/>
        <s v="6002188943"/>
        <s v="6002188945"/>
        <s v="6002188947"/>
        <s v="6002188948"/>
        <s v="6002188949"/>
        <s v="6002188950"/>
        <s v="6002188951"/>
        <s v="6002188952"/>
        <s v="6002188953"/>
        <s v="6002188954"/>
        <s v="6002188955"/>
        <s v="6002188956"/>
        <s v="6002188957"/>
        <s v="6002188958"/>
        <s v="6002188959"/>
        <s v="6002188960"/>
        <s v="6002188962"/>
        <s v="6002188963"/>
        <s v="6002188964"/>
        <s v="6002188965"/>
        <s v="6002188966"/>
        <s v="6002188967"/>
        <s v="6002188968"/>
        <s v="6002188969"/>
        <s v="6002188970"/>
        <s v="6002188971"/>
        <s v="6002188972"/>
        <s v="6002188973"/>
        <s v="6002188974"/>
        <s v="6002188975"/>
        <s v="6002188990"/>
        <s v="6002188991"/>
        <s v="6002188992"/>
        <s v="6002188993"/>
        <s v="6002188994"/>
        <s v="6002189005"/>
        <s v="6002189010"/>
        <s v="6002189012"/>
        <s v="6002189017"/>
        <s v="6002189018"/>
        <s v="6002189019"/>
        <s v="6002189021"/>
        <s v="6002189022"/>
        <s v="6002189023"/>
        <s v="6002189028"/>
        <s v="6002189029"/>
        <s v="6002189030"/>
        <s v="6002189036"/>
        <s v="6002189037"/>
        <s v="6002189038"/>
        <s v="6002189043"/>
        <s v="6002189044"/>
        <s v="6002189045"/>
        <s v="6002189046"/>
        <s v="6002189048"/>
        <s v="6002189049"/>
        <s v="6002189051"/>
        <s v="6002189054"/>
        <s v="6002189059"/>
        <s v="6002189060"/>
        <s v="6002189061"/>
        <s v="6002189068"/>
        <s v="6002189074"/>
        <s v="6002189075"/>
        <s v="6002189078"/>
        <s v="6002189080"/>
        <s v="6002189084"/>
        <s v="6002189085"/>
        <s v="6002189086"/>
        <s v="6002189088"/>
        <s v="6002189089"/>
        <s v="6002189091"/>
        <s v="6002189094"/>
        <s v="6002189095"/>
        <s v="6002189096"/>
        <s v="6002189099"/>
        <s v="6002189101"/>
        <s v="6002189102"/>
        <s v="6002189104"/>
        <s v="6002189106"/>
        <s v="6002189107"/>
        <s v="6002189110"/>
        <s v="6002189111"/>
        <s v="6002189114"/>
        <s v="6002189118"/>
        <s v="6002189119"/>
        <s v="6002189120"/>
        <s v="6002189122"/>
        <s v="6002189123"/>
        <s v="6002189124"/>
        <s v="6002189126"/>
        <s v="6002189127"/>
        <s v="6002189128"/>
        <s v="6002189130"/>
        <s v="6002189131"/>
        <s v="6002189133"/>
        <s v="6002189134"/>
        <s v="6002189147"/>
        <s v="6002189148"/>
        <s v="6002189150"/>
        <s v="6002189156"/>
        <s v="6002189157"/>
        <s v="6002189158"/>
        <s v="6002189160"/>
        <s v="6002189166"/>
        <s v="6002189167"/>
        <s v="6002189171"/>
        <s v="6002189174"/>
        <s v="6002189182"/>
        <s v="6002189184"/>
        <s v="6002189203"/>
        <s v="6003002731"/>
        <s v="6003002732"/>
        <s v="6003002738"/>
        <s v="6003002739"/>
        <s v="6004030242"/>
        <s v="6004030361"/>
        <s v="6004030387"/>
        <s v="6004030399"/>
        <s v="6004030407"/>
        <s v="6004030408"/>
        <s v="6004030416"/>
        <s v="6004030419"/>
        <s v="6004030423"/>
        <s v="6004030424"/>
        <s v="6004030425"/>
        <s v="6004030426"/>
        <s v="6004030427"/>
        <s v="6004030428"/>
        <s v="6004030429"/>
        <s v="6004030430"/>
        <s v="6004030431"/>
        <s v="6004030432"/>
        <s v="6004030433"/>
        <s v="6004030434"/>
        <s v="6004030435"/>
        <s v="6004030437"/>
        <s v="6004030438"/>
        <s v="6004030441"/>
        <s v="6004030442"/>
        <s v="6004030443"/>
        <s v="6004030445"/>
        <s v="6004030446"/>
        <s v="6004030447"/>
        <s v="6004030449"/>
        <s v="6004030458"/>
        <s v="6004030464"/>
        <s v="6004030466"/>
        <s v="6004030467"/>
        <s v="6004030470"/>
        <s v="6004030476"/>
        <s v="6004030477"/>
        <s v="6004030479"/>
        <s v="6004030480"/>
        <s v="6004030481"/>
        <s v="6004030482"/>
        <s v="6004030483"/>
        <s v="6004030484"/>
        <s v="6004030485"/>
        <s v="6004030488"/>
        <s v="6004030492"/>
        <s v="6004030493"/>
        <s v="6004030494"/>
        <s v="6004030496"/>
        <s v="6004030500"/>
        <s v="6004030501"/>
        <s v="6004030504"/>
        <s v="6004030513"/>
        <s v="6004030516"/>
        <s v="6004030526"/>
        <s v="8031136637"/>
        <s v="8031136756"/>
        <s v="8031136764"/>
        <s v="8031136777"/>
        <s v="8031136778"/>
        <s v="8031136779"/>
        <s v="8031136782"/>
        <s v="8031136783"/>
        <s v="8031136789"/>
        <s v="8031136790"/>
        <s v="8031136791"/>
        <s v="8031136792"/>
        <s v="8031136795"/>
        <s v="8031136796"/>
        <s v="8031136798"/>
        <s v="8031136800"/>
        <s v="8031136807"/>
        <s v="8031136808"/>
        <s v="8031136809"/>
        <s v="8031136814"/>
        <s v="8031136817"/>
        <s v="8031136818"/>
        <s v="8031136823"/>
        <s v="8031136825"/>
        <s v="8031136827"/>
        <s v="8031136828"/>
        <s v="8031136829"/>
        <s v="8031136843"/>
        <s v="8031136848"/>
        <s v="8031136849"/>
        <s v="8031136851"/>
        <s v="8031136852"/>
        <s v="8031136858"/>
        <s v="8031136859"/>
        <s v="8031136862"/>
        <s v="8031136865"/>
        <s v="8031136872"/>
        <s v="8031136874"/>
        <s v="8031136875"/>
        <s v="8031136879"/>
        <s v="8031136880"/>
        <s v="8031136881"/>
        <s v="8031136882"/>
        <s v="8031136883"/>
        <s v="8031136884"/>
        <s v="8031136885"/>
        <s v="8031136886"/>
        <s v="8031136889"/>
        <s v="8031136893"/>
        <s v="8031136894"/>
        <s v="8031136895"/>
        <s v="8031136896"/>
        <s v="8031136897"/>
        <s v="8031136900"/>
        <s v="8031136904"/>
        <s v="8031136909"/>
        <s v="8031136910"/>
        <s v="8031136913"/>
        <s v="8031136914"/>
        <s v="8031136915"/>
        <s v="8031136918"/>
        <s v="8031136923"/>
        <s v="8031136924"/>
        <s v="8031136925"/>
        <s v="8031136926"/>
        <s v="8031136927"/>
        <s v="8031136928"/>
        <s v="8031136929"/>
        <s v="8031136930"/>
        <s v="8031136934"/>
        <s v="8031136936"/>
        <s v="8031136937"/>
        <s v="8031136938"/>
        <s v="8031136942"/>
        <s v="8031136946"/>
        <s v="8031136948"/>
        <s v="8031136952"/>
        <s v="8031136958"/>
        <s v="8031136960"/>
        <s v="8031136968"/>
        <s v="8031136969"/>
        <s v="8031136972"/>
        <s v="8031136973"/>
        <s v="8031136974"/>
        <s v="8031136975"/>
        <s v="8031136977"/>
        <s v="8031136981"/>
        <s v="8031136982"/>
        <s v="8031136987"/>
        <s v="8031136990"/>
        <s v="8031136991"/>
        <s v="8031136993"/>
        <s v="8031136996"/>
        <s v="8031137000"/>
        <s v="8031137001"/>
        <s v="8031137002"/>
        <s v="8031137003"/>
        <s v="8031137004"/>
        <s v="8031137005"/>
        <s v="8031137006"/>
        <s v="8031137007"/>
        <s v="8031137009"/>
        <s v="8031137013"/>
        <s v="8031137016"/>
        <s v="8031137019"/>
        <s v="8031137038"/>
        <s v="8040212323"/>
        <s v="8040212324"/>
        <s v="0209895783"/>
        <s v="0209895984"/>
        <s v="0209896007"/>
        <s v="0209896127"/>
        <s v="0209896128"/>
        <s v="0209896129"/>
        <s v="0209896134"/>
        <s v="0209896135"/>
        <s v="0209896136"/>
        <s v="0209896137"/>
        <s v="0209896143"/>
        <s v="0209896146"/>
        <s v="0209896150"/>
        <s v="0209896155"/>
        <s v="0209896162"/>
        <s v="0209896169"/>
        <s v="0209896170"/>
        <s v="0209896171"/>
        <s v="0209896172"/>
        <s v="0209896176"/>
        <s v="0209896181"/>
        <s v="0209896182"/>
        <s v="0209896184"/>
        <s v="0209896191"/>
        <s v="0209896192"/>
        <s v="0209896193"/>
        <s v="0209896194"/>
        <s v="0209896195"/>
        <s v="0209896204"/>
        <s v="0209896205"/>
        <s v="0209896206"/>
        <s v="0209896211"/>
        <s v="0209896212"/>
        <s v="0209896213"/>
        <s v="0209896214"/>
        <s v="0209896217"/>
        <s v="0209896224"/>
        <s v="0209896225"/>
        <s v="0209896226"/>
        <s v="0209896227"/>
        <s v="0209896228"/>
        <s v="0209896232"/>
        <s v="0209896233"/>
        <s v="0209896237"/>
        <s v="0209896238"/>
        <s v="0209896242"/>
        <s v="0209896243"/>
        <s v="0209896244"/>
        <s v="0209896245"/>
        <s v="0209896249"/>
        <s v="0209896250"/>
        <s v="0209896251"/>
        <s v="0209896252"/>
        <s v="0209896253"/>
        <s v="0209896256"/>
        <s v="0209896257"/>
        <s v="0209896259"/>
        <s v="0209896260"/>
        <s v="0209896261"/>
        <s v="0209896262"/>
        <s v="0209896263"/>
        <s v="0209896264"/>
        <s v="0209896265"/>
        <s v="0209896267"/>
        <s v="0209896268"/>
        <s v="0209896269"/>
        <s v="0209896270"/>
        <s v="0209896271"/>
        <s v="0209896273"/>
        <s v="0209896274"/>
        <s v="0209896275"/>
        <s v="0209896277"/>
        <s v="0209896278"/>
        <s v="0209896279"/>
        <s v="0209896282"/>
        <s v="0209896283"/>
        <s v="0209896284"/>
        <s v="0209896285"/>
        <s v="0209896286"/>
        <s v="0209896288"/>
        <s v="0209896289"/>
        <s v="0209896290"/>
        <s v="0209896291"/>
        <s v="0209896292"/>
        <s v="0209896293"/>
        <s v="0209896295"/>
        <s v="0209896296"/>
        <s v="0209896299"/>
        <s v="0209896303"/>
        <s v="0209896304"/>
        <s v="0209896305"/>
        <s v="0209896306"/>
        <s v="0209896307"/>
        <s v="0209896309"/>
        <s v="0209896311"/>
        <s v="0209896312"/>
        <s v="0209896314"/>
        <s v="0209896319"/>
        <s v="0209896321"/>
        <s v="0209896322"/>
        <s v="0209896324"/>
        <s v="0209896326"/>
        <s v="0209896328"/>
        <s v="0209896329"/>
        <s v="0209896333"/>
        <s v="0209896334"/>
        <s v="0209896335"/>
        <s v="0209896336"/>
        <s v="0209896346"/>
        <s v="0209896348"/>
        <s v="0209896352"/>
        <s v="0209896354"/>
        <s v="0209896355"/>
        <s v="0209896357"/>
        <s v="0209896363"/>
        <s v="0209896364"/>
        <s v="0209896365"/>
        <s v="0209896366"/>
        <s v="0209896367"/>
        <s v="0209896368"/>
        <s v="0209896369"/>
        <s v="0209896370"/>
        <s v="0209896371"/>
        <s v="0209896375"/>
        <s v="0209896377"/>
        <s v="0209896378"/>
        <s v="0209896381"/>
        <s v="0209896382"/>
        <s v="0209896383"/>
        <s v="0209896387"/>
        <s v="0209896388"/>
        <s v="0209896389"/>
        <s v="0209896394"/>
        <s v="0209896395"/>
        <s v="0209896399"/>
        <s v="0209896400"/>
        <s v="0209896405"/>
        <s v="0209896411"/>
        <s v="0209896413"/>
        <s v="0209896415"/>
        <s v="0209896421"/>
        <s v="0209896427"/>
        <s v="0209896428"/>
        <s v="0209896429"/>
        <s v="0209896430"/>
        <s v="0209896434"/>
        <s v="0209896435"/>
        <s v="0209896437"/>
        <s v="0209896442"/>
        <s v="0209896447"/>
        <s v="0209896449"/>
        <s v="0209896450"/>
        <s v="0209896451"/>
        <s v="0210047115"/>
        <s v="0210047126"/>
        <s v="0210047127"/>
        <s v="0210047128"/>
        <s v="0210047129"/>
        <s v="0210047138"/>
        <s v="0210047141"/>
        <s v="0210047167"/>
        <s v="0907279043"/>
        <s v="0907279044"/>
        <s v="0907279045"/>
        <s v="5035271081"/>
        <s v="5035271090"/>
        <s v="5035271160"/>
        <s v="5035271188"/>
        <s v="5035271211"/>
        <s v="5035271220"/>
        <s v="5035271221"/>
        <s v="5035271231"/>
        <s v="5035271240"/>
        <s v="5035271241"/>
        <s v="5035271251"/>
        <s v="5035271257"/>
        <s v="5035271258"/>
        <s v="5035271260"/>
        <s v="5035271262"/>
        <s v="5035271271"/>
        <s v="5035271280"/>
        <s v="5035271298"/>
        <s v="5035271327"/>
        <s v="6002186387"/>
        <s v="6002188301"/>
        <s v="6002188670"/>
        <s v="6002188998"/>
        <s v="6002189024"/>
        <s v="6002189033"/>
        <s v="6002189035"/>
        <s v="6002189058"/>
        <s v="6002189070"/>
        <s v="6002189073"/>
        <s v="6002189077"/>
        <s v="6002189087"/>
        <s v="6002189090"/>
        <s v="6002189097"/>
        <s v="6002189098"/>
        <s v="6002189112"/>
        <s v="6002189113"/>
        <s v="6002189117"/>
        <s v="6002189121"/>
        <s v="6002189125"/>
        <s v="6002189132"/>
        <s v="6002189135"/>
        <s v="6002189136"/>
        <s v="6002189152"/>
        <s v="6002189159"/>
        <s v="6002189161"/>
        <s v="6002189162"/>
        <s v="6002189163"/>
        <s v="6002189164"/>
        <s v="6002189165"/>
        <s v="6002189169"/>
        <s v="6002189172"/>
        <s v="6002189173"/>
        <s v="6002189176"/>
        <s v="6002189181"/>
        <s v="6002189185"/>
        <s v="6002189186"/>
        <s v="6002189191"/>
        <s v="6002189205"/>
        <s v="6002189206"/>
        <s v="6002189207"/>
        <s v="6002189209"/>
        <s v="6002189210"/>
        <s v="6002189211"/>
        <s v="6002189212"/>
        <s v="6002189215"/>
        <s v="6002189216"/>
        <s v="6002189217"/>
        <s v="6002189218"/>
        <s v="6002189219"/>
        <s v="6002189220"/>
        <s v="6002189221"/>
        <s v="6002189227"/>
        <s v="6002189228"/>
        <s v="6002189229"/>
        <s v="6002189230"/>
        <s v="6002189232"/>
        <s v="6002189233"/>
        <s v="6002189234"/>
        <s v="6002189235"/>
        <s v="6002189236"/>
        <s v="6002189238"/>
        <s v="6002189240"/>
        <s v="6002189241"/>
        <s v="6002189244"/>
        <s v="6002189254"/>
        <s v="6002189256"/>
        <s v="6002189257"/>
        <s v="6002189258"/>
        <s v="6002189259"/>
        <s v="6002189260"/>
        <s v="6002189261"/>
        <s v="6002189262"/>
        <s v="6002189263"/>
        <s v="6002189265"/>
        <s v="6002189266"/>
        <s v="6002189269"/>
        <s v="6002189273"/>
        <s v="6002189275"/>
        <s v="6002189276"/>
        <s v="6002189277"/>
        <s v="6002189279"/>
        <s v="6002189280"/>
        <s v="6002189281"/>
        <s v="6002189282"/>
        <s v="6002189283"/>
        <s v="6002189285"/>
        <s v="6002189286"/>
        <s v="6002189287"/>
        <s v="6002189288"/>
        <s v="6002189289"/>
        <s v="6002189290"/>
        <s v="6002189291"/>
        <s v="6002189292"/>
        <s v="6002189293"/>
        <s v="6002189294"/>
        <s v="6002189295"/>
        <s v="6002189296"/>
        <s v="6002189298"/>
        <s v="6002189299"/>
        <s v="6002189300"/>
        <s v="6002189301"/>
        <s v="6002189302"/>
        <s v="6002189303"/>
        <s v="6002189304"/>
        <s v="6002189305"/>
        <s v="6002189306"/>
        <s v="6002189307"/>
        <s v="6002189308"/>
        <s v="6002189312"/>
        <s v="6002189318"/>
        <s v="6002189320"/>
        <s v="6002189321"/>
        <s v="6002189322"/>
        <s v="6002189328"/>
        <s v="6002189329"/>
        <s v="6002189330"/>
        <s v="6002189331"/>
        <s v="6002189332"/>
        <s v="6002189333"/>
        <s v="6002189334"/>
        <s v="6002189335"/>
        <s v="6002189336"/>
        <s v="6002189337"/>
        <s v="6002189339"/>
        <s v="6002189340"/>
        <s v="6002189341"/>
        <s v="6002189342"/>
        <s v="6002189343"/>
        <s v="6002189344"/>
        <s v="6002189345"/>
        <s v="6002189346"/>
        <s v="6002189347"/>
        <s v="6002189348"/>
        <s v="6002189349"/>
        <s v="6002189350"/>
        <s v="6002189351"/>
        <s v="6002189352"/>
        <s v="6002189353"/>
        <s v="6002189354"/>
        <s v="6002189355"/>
        <s v="6002189356"/>
        <s v="6002189357"/>
        <s v="6002189358"/>
        <s v="6002189359"/>
        <s v="6002189360"/>
        <s v="6002189361"/>
        <s v="6002189362"/>
        <s v="6002189363"/>
        <s v="6002189371"/>
        <s v="6002189372"/>
        <s v="6002189376"/>
        <s v="6002189378"/>
        <s v="6002189379"/>
        <s v="6002189380"/>
        <s v="6002189381"/>
        <s v="6002189384"/>
        <s v="6002189385"/>
        <s v="6002189386"/>
        <s v="6002189388"/>
        <s v="6002189390"/>
        <s v="6002189391"/>
        <s v="6002189393"/>
        <s v="6002189396"/>
        <s v="6002189403"/>
        <s v="6002189404"/>
        <s v="6002189406"/>
        <s v="6002189414"/>
        <s v="6002189415"/>
        <s v="6002189422"/>
        <s v="6002189424"/>
        <s v="6002189425"/>
        <s v="6002189426"/>
        <s v="6002189430"/>
        <s v="6002189432"/>
        <s v="6002189433"/>
        <s v="6002189434"/>
        <s v="6002189435"/>
        <s v="6002189436"/>
        <s v="6002189437"/>
        <s v="6002189441"/>
        <s v="6002189442"/>
        <s v="6002189443"/>
        <s v="6002189445"/>
        <s v="6002189447"/>
        <s v="6002189453"/>
        <s v="6002189454"/>
        <s v="6002189458"/>
        <s v="6002189462"/>
        <s v="6002189463"/>
        <s v="6002189466"/>
        <s v="6002189467"/>
        <s v="6002189471"/>
        <s v="6002189472"/>
        <s v="6002189474"/>
        <s v="6002189475"/>
        <s v="6002189476"/>
        <s v="6002189477"/>
        <s v="6002189478"/>
        <s v="6002189479"/>
        <s v="6002189482"/>
        <s v="6002189483"/>
        <s v="6002189484"/>
        <s v="6002189485"/>
        <s v="6002189486"/>
        <s v="6002189487"/>
        <s v="6002189491"/>
        <s v="6002189492"/>
        <s v="6002189495"/>
        <s v="6002189496"/>
        <s v="6002189497"/>
        <s v="6002189498"/>
        <s v="6002189502"/>
        <s v="6002189503"/>
        <s v="6002189504"/>
        <s v="6002189505"/>
        <s v="6002189508"/>
        <s v="6002189509"/>
        <s v="6002189510"/>
        <s v="6002189511"/>
        <s v="6002189512"/>
        <s v="6002189518"/>
        <s v="6002189519"/>
        <s v="6002189521"/>
        <s v="6002189522"/>
        <s v="6002189523"/>
        <s v="6002189524"/>
        <s v="6002189525"/>
        <s v="6002189526"/>
        <s v="6002189527"/>
        <s v="6002189528"/>
        <s v="6002189529"/>
        <s v="6002189530"/>
        <s v="6002189539"/>
        <s v="6002189540"/>
        <s v="6002189543"/>
        <s v="6002189546"/>
        <s v="6002189549"/>
        <s v="6002189550"/>
        <s v="6002189551"/>
        <s v="6002189552"/>
        <s v="6002189553"/>
        <s v="6002189554"/>
        <s v="6002189555"/>
        <s v="6002189556"/>
        <s v="6002189558"/>
        <s v="6002189560"/>
        <s v="6002189582"/>
        <s v="6002189584"/>
        <s v="6002189595"/>
        <s v="6002189596"/>
        <s v="6002189598"/>
        <s v="6002189609"/>
        <s v="6002189631"/>
        <s v="6003002740"/>
        <s v="6004030374"/>
        <s v="6004030498"/>
        <s v="6004030499"/>
        <s v="6004030505"/>
        <s v="6004030510"/>
        <s v="6004030514"/>
        <s v="6004030520"/>
        <s v="6004030522"/>
        <s v="6004030525"/>
        <s v="6004030527"/>
        <s v="6004030528"/>
        <s v="6004030529"/>
        <s v="6004030530"/>
        <s v="6004030531"/>
        <s v="6004030533"/>
        <s v="6004030535"/>
        <s v="6004030541"/>
        <s v="6004030544"/>
        <s v="6004030545"/>
        <s v="6004030548"/>
        <s v="6004030549"/>
        <s v="6004030550"/>
        <s v="6004030551"/>
        <s v="6004030552"/>
        <s v="6004030557"/>
        <s v="6004030558"/>
        <s v="6004030559"/>
        <s v="6004030561"/>
        <s v="6004030562"/>
        <s v="6004030567"/>
        <s v="6004030568"/>
        <s v="6004030569"/>
        <s v="6004030570"/>
        <s v="6004030571"/>
        <s v="6004030572"/>
        <s v="6004030573"/>
        <s v="6004030574"/>
        <s v="6004030575"/>
        <s v="6004030576"/>
        <s v="6004030577"/>
        <s v="6004030578"/>
        <s v="6004030579"/>
        <s v="6004030580"/>
        <s v="6004030581"/>
        <s v="6004030584"/>
        <s v="6004030585"/>
        <s v="6004030592"/>
        <s v="6004030601"/>
        <s v="6004030602"/>
        <s v="6004030604"/>
        <s v="6004030614"/>
        <s v="6004030616"/>
        <s v="6004030623"/>
        <s v="6004030625"/>
        <s v="8031136887"/>
        <s v="8031136888"/>
        <s v="8031136954"/>
        <s v="8031136959"/>
        <s v="8031136961"/>
        <s v="8031136978"/>
        <s v="8031136988"/>
        <s v="8031136989"/>
        <s v="8031137010"/>
        <s v="8031137015"/>
        <s v="8031137017"/>
        <s v="8031137027"/>
        <s v="8031137039"/>
        <s v="8031137040"/>
        <s v="8031137041"/>
        <s v="8031137042"/>
        <s v="8031137044"/>
        <s v="8031137046"/>
        <s v="8031137048"/>
        <s v="8031137049"/>
        <s v="8031137050"/>
        <s v="8031137051"/>
        <s v="8031137052"/>
        <s v="8031137058"/>
        <s v="8031137059"/>
        <s v="8031137062"/>
        <s v="8031137063"/>
        <s v="8031137064"/>
        <s v="8031137065"/>
        <s v="8031137066"/>
        <s v="8031137067"/>
        <s v="8031137068"/>
        <s v="8031137071"/>
        <s v="8031137072"/>
        <s v="8031137074"/>
        <s v="8031137076"/>
        <s v="8031137077"/>
        <s v="8031137078"/>
        <s v="8031137079"/>
        <s v="8031137084"/>
        <s v="8031137092"/>
        <s v="8031137093"/>
        <s v="8031137099"/>
        <s v="8031137100"/>
        <s v="8031137101"/>
        <s v="8031137102"/>
        <s v="8031137103"/>
        <s v="8031137108"/>
        <s v="8031137109"/>
        <s v="8031137111"/>
        <s v="8031137112"/>
        <s v="8031137121"/>
        <s v="8031137122"/>
        <s v="8031137124"/>
        <s v="8031137132"/>
        <s v="8031137133"/>
        <s v="8031137134"/>
        <s v="8031137135"/>
        <s v="8031137138"/>
        <s v="8031137140"/>
        <s v="8031137141"/>
        <s v="8031137144"/>
        <s v="8031137146"/>
        <s v="8031137147"/>
        <s v="8031137148"/>
        <s v="8031137149"/>
        <s v="8031137150"/>
        <s v="8031137151"/>
        <s v="8031137152"/>
        <s v="8031137153"/>
        <s v="8031137155"/>
        <s v="8031137156"/>
        <s v="8031137157"/>
        <s v="8031137158"/>
        <s v="8031137159"/>
        <s v="8031137160"/>
        <s v="8031137161"/>
        <s v="8031137164"/>
        <s v="8031137165"/>
        <s v="8031137173"/>
        <s v="8031137174"/>
        <s v="8031137175"/>
        <s v="8031137176"/>
        <s v="8031137177"/>
        <s v="8031137178"/>
        <s v="8031137179"/>
        <s v="8031137183"/>
        <s v="8031137189"/>
        <s v="8031137191"/>
        <s v="8031137192"/>
        <s v="8031137194"/>
        <s v="8031137202"/>
        <s v="8031137207"/>
        <s v="8031137208"/>
        <s v="8031137212"/>
        <s v="8031137231"/>
        <s v="8031137250"/>
        <s v="8031137251"/>
        <s v="8031137252"/>
        <s v="8031137276"/>
        <s v="0209896229"/>
        <s v="0209896230"/>
        <s v="0209896325"/>
        <s v="0209896351"/>
        <s v="0209896384"/>
        <s v="0209896385"/>
        <s v="0209896386"/>
        <s v="0209896403"/>
        <s v="0209896404"/>
        <s v="0209896414"/>
        <s v="0209896433"/>
        <s v="0209896438"/>
        <s v="0209896440"/>
        <s v="0209896441"/>
        <s v="0209896446"/>
        <s v="0209896448"/>
        <s v="0209896452"/>
        <s v="0209896455"/>
        <s v="0209896458"/>
        <s v="0209896459"/>
        <s v="0209896461"/>
        <s v="0209896463"/>
        <s v="0209896466"/>
        <s v="0209896467"/>
        <s v="0209896473"/>
        <s v="0209896474"/>
        <s v="0209896478"/>
        <s v="0209896479"/>
        <s v="0209896480"/>
        <s v="0209896481"/>
        <s v="0209896482"/>
        <s v="0209896483"/>
        <s v="0209896486"/>
        <s v="0209896487"/>
        <s v="0209896488"/>
        <s v="0209896489"/>
        <s v="0209896490"/>
        <s v="0209896491"/>
        <s v="0209896492"/>
        <s v="0209896493"/>
        <s v="0209896496"/>
        <s v="0209896498"/>
        <s v="0209896499"/>
        <s v="0209896500"/>
        <s v="0209896501"/>
        <s v="0209896502"/>
        <s v="0209896521"/>
        <s v="0209896522"/>
        <s v="0209896523"/>
        <s v="0209896525"/>
        <s v="0209896536"/>
        <s v="0209896537"/>
        <s v="0209896538"/>
        <s v="0209896573"/>
        <s v="0209896577"/>
        <s v="0209896585"/>
        <s v="0209896586"/>
        <s v="0209896587"/>
        <s v="0209896592"/>
        <s v="0209896593"/>
        <s v="0209896594"/>
        <s v="0209896595"/>
        <s v="0209896596"/>
        <s v="0209896597"/>
        <s v="0209896598"/>
        <s v="0209896600"/>
        <s v="0209896602"/>
        <s v="0209896571"/>
        <s v="0209896567"/>
        <s v="0209896566"/>
        <s v="0209896565"/>
        <s v="0209896562"/>
        <s v="0209896560"/>
        <s v="0209896559"/>
        <s v="0209896558"/>
        <s v="0209896557"/>
        <s v="0209896556"/>
        <s v="0209896555"/>
        <s v="0209896554"/>
        <s v="0209896553"/>
        <s v="0209896552"/>
        <s v="0209896551"/>
        <s v="0209896550"/>
        <s v="0209896549"/>
        <s v="0209896548"/>
        <s v="0209896547"/>
        <s v="0209896544"/>
        <s v="0209896541"/>
        <s v="0209896540"/>
        <s v="0209896539"/>
        <s v="0209896520"/>
        <s v="0209896519"/>
        <s v="0209896518"/>
        <s v="0209896517"/>
        <s v="0209896513"/>
        <s v="0209896512"/>
        <s v="0209896510"/>
        <s v="0209896509"/>
        <s v="0209896508"/>
        <s v="0209896507"/>
        <s v="0209896506"/>
        <s v="0209896505"/>
        <s v="0209896504"/>
        <s v="0209896503"/>
        <s v="0209896603"/>
        <s v="0209896606"/>
        <s v="0209896607"/>
        <s v="0209896608"/>
        <s v="0209896609"/>
        <s v="0209896610"/>
        <s v="0209896611"/>
        <s v="0209896612"/>
        <s v="0209896613"/>
        <s v="0209896614"/>
        <s v="0209896616"/>
        <s v="0209896617"/>
        <s v="0209896618"/>
        <s v="0209896620"/>
        <s v="0209896621"/>
        <s v="0209896622"/>
        <s v="0209896627"/>
        <s v="0209896629"/>
        <s v="0209896634"/>
        <s v="0209896636"/>
        <s v="0209896637"/>
        <s v="0209896641"/>
        <s v="0209896642"/>
        <s v="0209896643"/>
        <s v="0209896644"/>
        <s v="0209896650"/>
        <s v="0209896651"/>
        <s v="0209896652"/>
        <s v="0209896653"/>
        <s v="0209896654"/>
        <s v="0209896655"/>
        <s v="0209896658"/>
        <s v="0209896662"/>
        <s v="0209896663"/>
        <s v="0209896666"/>
        <s v="0209896668"/>
        <s v="0209896670"/>
        <s v="0209896671"/>
        <s v="0209896672"/>
        <s v="0209896673"/>
        <s v="0209896674"/>
        <s v="0209896679"/>
        <s v="0209896683"/>
        <s v="0209896689"/>
        <s v="0209896690"/>
        <s v="0209896691"/>
        <s v="0209896693"/>
        <s v="0209896698"/>
        <s v="0209896701"/>
        <s v="0209896702"/>
        <s v="0209896713"/>
        <s v="0209896714"/>
        <s v="0209896725"/>
        <s v="0209896727"/>
        <s v="0209896746"/>
        <s v="0210047194"/>
        <s v="0210047195"/>
        <s v="0210047196"/>
        <s v="0210047198"/>
        <s v="0210047207"/>
        <s v="0210047210"/>
        <s v="0210047211"/>
        <s v="0210047212"/>
        <s v="0210047226"/>
        <s v="0210047234"/>
        <s v="0907279138"/>
        <s v="0907279139"/>
        <s v="0907279140"/>
        <s v="0907279141"/>
        <s v="0907279142"/>
        <s v="0907279143"/>
        <s v="0907279144"/>
        <s v="0907279145"/>
        <s v="5035271066"/>
        <s v="5035271213"/>
        <s v="5035271244"/>
        <s v="5035271248"/>
        <s v="5035271288"/>
        <s v="5035271321"/>
        <s v="5035271336"/>
        <s v="5035271337"/>
        <s v="5035271348"/>
        <s v="5035271349"/>
        <s v="5035271351"/>
        <s v="5035271352"/>
        <s v="5035271355"/>
        <s v="5035271371"/>
        <s v="5035271372"/>
        <s v="5035271373"/>
        <s v="5035271380"/>
        <s v="5035271384"/>
        <s v="5035271391"/>
        <s v="5035271397"/>
        <s v="5035271398"/>
        <s v="5035271407"/>
        <s v="5035271436"/>
        <s v="5035271442"/>
        <s v="5035271446"/>
        <s v="5035271451"/>
        <s v="5035271460"/>
        <s v="5035271475"/>
        <s v="6002188999"/>
        <s v="6002189137"/>
        <s v="6002189187"/>
        <s v="6002189423"/>
        <s v="6002189490"/>
        <s v="6002189538"/>
        <s v="6002189547"/>
        <s v="6002189557"/>
        <s v="6002189559"/>
        <s v="6002189561"/>
        <s v="6002189563"/>
        <s v="6002189565"/>
        <s v="6002189583"/>
        <s v="6002189585"/>
        <s v="6002189586"/>
        <s v="6002189587"/>
        <s v="6002189588"/>
        <s v="6002189590"/>
        <s v="6002189591"/>
        <s v="6002189597"/>
        <s v="6002189599"/>
        <s v="6002189603"/>
        <s v="6002189604"/>
        <s v="6002189608"/>
        <s v="6002189614"/>
        <s v="6002189618"/>
        <s v="6002189619"/>
        <s v="6002189620"/>
        <s v="6002189623"/>
        <s v="6002189625"/>
        <s v="6002189626"/>
        <s v="6002189627"/>
        <s v="6002189629"/>
        <s v="6002189633"/>
        <s v="6002189635"/>
        <s v="6002189638"/>
        <s v="6002189639"/>
        <s v="6002189649"/>
        <s v="6002189650"/>
        <s v="6002189652"/>
        <s v="6002189653"/>
        <s v="6002189656"/>
        <s v="6002189658"/>
        <s v="6002189659"/>
        <s v="6002189660"/>
        <s v="6002189661"/>
        <s v="6002189662"/>
        <s v="6002189663"/>
        <s v="6002189664"/>
        <s v="6002189665"/>
        <s v="6002189666"/>
        <s v="6002189667"/>
        <s v="6002189668"/>
        <s v="6002189669"/>
        <s v="6002189670"/>
        <s v="6002189671"/>
        <s v="6002189672"/>
        <s v="6002189673"/>
        <s v="6002189674"/>
        <s v="6002189675"/>
        <s v="6002189676"/>
        <s v="6002189677"/>
        <s v="6002189678"/>
        <s v="6002189679"/>
        <s v="6002189680"/>
        <s v="6002189681"/>
        <s v="6002189682"/>
        <s v="6002189683"/>
        <s v="6002189684"/>
        <s v="6002189685"/>
        <s v="6002189686"/>
        <s v="6002189687"/>
        <s v="6002189688"/>
        <s v="6002189689"/>
        <s v="6002189690"/>
        <s v="6002189691"/>
        <s v="6002189692"/>
        <s v="6002189693"/>
        <s v="6002189694"/>
        <s v="6002189695"/>
        <s v="6002189696"/>
        <s v="6002189697"/>
        <s v="6002189698"/>
        <s v="6002189701"/>
        <s v="6002189704"/>
        <s v="6002189705"/>
        <s v="6002189708"/>
        <s v="6002189709"/>
        <s v="6002189710"/>
        <s v="6002189711"/>
        <s v="6002189712"/>
        <s v="6002189713"/>
        <s v="6002189714"/>
        <s v="6002189715"/>
        <s v="6002189716"/>
        <s v="6002189717"/>
        <s v="6002189718"/>
        <s v="6002189719"/>
        <s v="6002189720"/>
        <s v="6002189721"/>
        <s v="6002189732"/>
        <s v="6002189733"/>
        <s v="6002189734"/>
        <s v="6002189735"/>
        <s v="6002189736"/>
        <s v="6002189737"/>
        <s v="6002189738"/>
        <s v="6002189739"/>
        <s v="6002189740"/>
        <s v="6002189741"/>
        <s v="6002189742"/>
        <s v="6002189743"/>
        <s v="6002189746"/>
        <s v="6002189747"/>
        <s v="6002189755"/>
        <s v="6002189756"/>
        <s v="6002189757"/>
        <s v="6002189758"/>
        <s v="6002189759"/>
        <s v="6002189760"/>
        <s v="6002189761"/>
        <s v="6002189763"/>
        <s v="6002189764"/>
        <s v="6002189765"/>
        <s v="6002189779"/>
        <s v="6002189783"/>
        <s v="6002189784"/>
        <s v="6002189787"/>
        <s v="6002189789"/>
        <s v="6002189790"/>
        <s v="6002189791"/>
        <s v="6002189792"/>
        <s v="6002189794"/>
        <s v="6002189796"/>
        <s v="6002189800"/>
        <s v="6002189810"/>
        <s v="6002189811"/>
        <s v="6002189812"/>
        <s v="6002189814"/>
        <s v="6002189815"/>
        <s v="6002189816"/>
        <s v="6002189817"/>
        <s v="6002189819"/>
        <s v="6002189820"/>
        <s v="6002189822"/>
        <s v="6002189823"/>
        <s v="6002189824"/>
        <s v="6002189826"/>
        <s v="6002189827"/>
        <s v="6002189828"/>
        <s v="6002189829"/>
        <s v="6002189830"/>
        <s v="6002189833"/>
        <s v="6002189834"/>
        <s v="6002189836"/>
        <s v="6002189837"/>
        <s v="6002189838"/>
        <s v="6002189839"/>
        <s v="6002189840"/>
        <s v="6002189841"/>
        <s v="6002189842"/>
        <s v="6002189843"/>
        <s v="6002189844"/>
        <s v="6002189845"/>
        <s v="6002189846"/>
        <s v="6002189847"/>
        <s v="6002189848"/>
        <s v="6002189849"/>
        <s v="6002189850"/>
        <s v="6002189851"/>
        <s v="6002189852"/>
        <s v="6002189853"/>
        <s v="6002189854"/>
        <s v="6002189855"/>
        <s v="6002189856"/>
        <s v="6002189857"/>
        <s v="6002189858"/>
        <s v="6002189860"/>
        <s v="6002189861"/>
        <s v="6002189862"/>
        <s v="6002189863"/>
        <s v="6002189866"/>
        <s v="6002189868"/>
        <s v="6002189869"/>
        <s v="6002189873"/>
        <s v="6002189874"/>
        <s v="6002189875"/>
        <s v="6002189876"/>
        <s v="6002189877"/>
        <s v="6002189878"/>
        <s v="6002189879"/>
        <s v="6002189880"/>
        <s v="6002189881"/>
        <s v="6002189882"/>
        <s v="6002189883"/>
        <s v="6002189884"/>
        <s v="6002189885"/>
        <s v="6002189886"/>
        <s v="6002189887"/>
        <s v="6002189888"/>
        <s v="6002189892"/>
        <s v="6002189893"/>
        <s v="6002189894"/>
        <s v="6002189895"/>
        <s v="6002189896"/>
        <s v="6002189897"/>
        <s v="6002189898"/>
        <s v="6002189899"/>
        <s v="6002189900"/>
        <s v="6002189908"/>
        <s v="6002189909"/>
        <s v="6002189910"/>
        <s v="6002189915"/>
        <s v="6002189917"/>
        <s v="6002189924"/>
        <s v="6002189926"/>
        <s v="6002189927"/>
        <s v="6002189929"/>
        <s v="6002189931"/>
        <s v="6002189945"/>
        <s v="6002189950"/>
        <s v="6002189951"/>
        <s v="6002189952"/>
        <s v="6002189953"/>
        <s v="6002189955"/>
        <s v="6002189956"/>
        <s v="6002189958"/>
        <s v="6002189959"/>
        <s v="6002189970"/>
        <s v="6002189974"/>
        <s v="6002189976"/>
        <s v="6002189977"/>
        <s v="6002189989"/>
        <s v="6002189990"/>
        <s v="6002189993"/>
        <s v="6002189994"/>
        <s v="6002189995"/>
        <s v="6002189999"/>
        <s v="6002190002"/>
        <s v="6002190006"/>
        <s v="6002190008"/>
        <s v="6002190011"/>
        <s v="6002190012"/>
        <s v="6002190015"/>
        <s v="6002190018"/>
        <s v="6002190021"/>
        <s v="6002190026"/>
        <s v="6002190029"/>
        <s v="6002190030"/>
        <s v="6002190032"/>
        <s v="6002190034"/>
        <s v="6002190040"/>
        <s v="6002190041"/>
        <s v="6002190043"/>
        <s v="6002190047"/>
        <s v="6002190052"/>
        <s v="6002190055"/>
        <s v="6002190056"/>
        <s v="6002190057"/>
        <s v="6002190063"/>
        <s v="6002190064"/>
        <s v="6003002754"/>
        <s v="6003002755"/>
        <s v="6004030563"/>
        <s v="6004030582"/>
        <s v="6004030586"/>
        <s v="6004030605"/>
        <s v="6004030613"/>
        <s v="6004030617"/>
        <s v="6004030618"/>
        <s v="6004030619"/>
        <s v="6004030620"/>
        <s v="6004030626"/>
        <s v="6004030627"/>
        <s v="6004030638"/>
        <s v="6004030648"/>
        <s v="6004030651"/>
        <s v="6004030652"/>
        <s v="6004030654"/>
        <s v="6004030655"/>
        <s v="6004030661"/>
        <s v="6004030662"/>
        <s v="6004030663"/>
        <s v="6004030668"/>
        <s v="6004030669"/>
        <s v="6004030672"/>
        <s v="6004030673"/>
        <s v="6004030675"/>
        <s v="6004030679"/>
        <s v="6004030680"/>
        <s v="6004030684"/>
        <s v="6004030686"/>
        <s v="6004030688"/>
        <s v="6004030692"/>
        <s v="6004030693"/>
        <s v="6004030694"/>
        <s v="6004030695"/>
        <s v="6004030696"/>
        <s v="6004030697"/>
        <s v="6004030698"/>
        <s v="6004030699"/>
        <s v="6004030700"/>
        <s v="6004030701"/>
        <s v="6004030705"/>
        <s v="6004030712"/>
        <s v="6004030713"/>
        <s v="6004030718"/>
        <s v="6004030721"/>
        <s v="6004030724"/>
        <s v="6004030745"/>
        <s v="6004030747"/>
        <s v="6004030753"/>
        <s v="8031137082"/>
        <s v="8031137086"/>
        <s v="8031137088"/>
        <s v="8031137089"/>
        <s v="8031137154"/>
        <s v="8031137162"/>
        <s v="8031137190"/>
        <s v="8031137193"/>
        <s v="8031137200"/>
        <s v="8031137201"/>
        <s v="8031137209"/>
        <s v="8031137211"/>
        <s v="8031137216"/>
        <s v="8031137220"/>
        <s v="8031137222"/>
        <s v="8031137223"/>
        <s v="8031137224"/>
        <s v="8031137225"/>
        <s v="8031137226"/>
        <s v="8031137229"/>
        <s v="8031137230"/>
        <s v="8031137233"/>
        <s v="8031137234"/>
        <s v="8031137235"/>
        <s v="8031137236"/>
        <s v="8031137237"/>
        <s v="8031137238"/>
        <s v="8031137239"/>
        <s v="8031137240"/>
        <s v="8031137241"/>
        <s v="8031137242"/>
        <s v="8031137243"/>
        <s v="8031137244"/>
        <s v="8031137245"/>
        <s v="8031137246"/>
        <s v="8031137253"/>
        <s v="8031137254"/>
        <s v="8031137255"/>
        <s v="8031137256"/>
        <s v="8031137257"/>
        <s v="8031137260"/>
        <s v="8031137262"/>
        <s v="8031137264"/>
        <s v="8031137265"/>
        <s v="8031137267"/>
        <s v="8031137269"/>
        <s v="8031137271"/>
        <s v="8031137272"/>
        <s v="8031137273"/>
        <s v="8031137274"/>
        <s v="8031137275"/>
        <s v="8031137286"/>
        <s v="8031137287"/>
        <s v="8031137288"/>
        <s v="8031137289"/>
        <s v="8031137294"/>
        <s v="8031137299"/>
        <s v="8031137300"/>
        <s v="8031137311"/>
        <s v="8031137312"/>
        <s v="8031137313"/>
        <s v="8031137319"/>
        <s v="8031137320"/>
        <s v="8031137321"/>
        <s v="8031137322"/>
        <s v="8031137323"/>
        <s v="8031137324"/>
        <s v="8031137325"/>
        <s v="8031137326"/>
        <s v="8031137327"/>
        <s v="8031137329"/>
        <s v="8031137331"/>
        <s v="8031137332"/>
        <s v="8031137333"/>
        <s v="8031137334"/>
        <s v="8031137335"/>
        <s v="8031137338"/>
        <s v="8031137339"/>
        <s v="8031137341"/>
        <s v="8031137342"/>
        <s v="8031137343"/>
        <s v="8031137344"/>
        <s v="8031137345"/>
        <s v="8031137346"/>
        <s v="8031137347"/>
        <s v="8031137348"/>
        <s v="8031137349"/>
        <s v="8031137350"/>
        <s v="8031137352"/>
        <s v="8031137353"/>
        <s v="8031137354"/>
        <s v="8031137355"/>
        <s v="8031137356"/>
        <s v="8031137357"/>
        <s v="8031137358"/>
        <s v="8031137359"/>
        <s v="8031137360"/>
        <s v="8031137365"/>
        <s v="8031137367"/>
        <s v="8031137370"/>
        <s v="8031137371"/>
        <s v="8031137374"/>
        <s v="8031137381"/>
        <s v="8031137384"/>
        <s v="8031137385"/>
        <s v="8031137390"/>
        <s v="8031137397"/>
        <s v="8031137407"/>
        <s v="8031137410"/>
        <s v="8031137411"/>
        <s v="8031137413"/>
        <s v="8031137417"/>
        <s v="8031137418"/>
        <s v="8031137419"/>
        <s v="8031137420"/>
        <s v="8031137421"/>
        <s v="8031137429"/>
        <s v="8031137430"/>
        <s v="8031137431"/>
        <s v="8031137432"/>
        <s v="8031137437"/>
        <s v="8031137438"/>
        <s v="8031137439"/>
        <s v="8031137441"/>
        <s v="8031137443"/>
        <s v="8031137445"/>
        <s v="8031137453"/>
        <s v="8031137465"/>
        <s v="8040212472"/>
        <s v="0209896231"/>
        <s v="0209896583"/>
        <s v="0209896584"/>
        <s v="0209896647"/>
        <s v="0209896648"/>
        <s v="0209896656"/>
        <s v="0209896661"/>
        <s v="0209896687"/>
        <s v="0209896688"/>
        <s v="0209896694"/>
        <s v="0209896696"/>
        <s v="0209896703"/>
        <s v="0209896710"/>
        <s v="0209896711"/>
        <s v="0209896712"/>
        <s v="0209896715"/>
        <s v="0209896716"/>
        <s v="0209896717"/>
        <s v="0209896719"/>
        <s v="0209896720"/>
        <s v="0209896722"/>
        <s v="0209896723"/>
        <s v="0209896724"/>
        <s v="0209896728"/>
        <s v="0209896729"/>
        <s v="0209896730"/>
        <s v="0209896748"/>
        <s v="0209896749"/>
        <s v="0209896750"/>
        <s v="0209896751"/>
        <s v="0209896755"/>
        <s v="0209896756"/>
        <s v="0209896757"/>
        <s v="0209896758"/>
        <s v="0209896759"/>
        <s v="0209896760"/>
        <s v="0209896761"/>
        <s v="0209896765"/>
        <s v="0209896766"/>
        <s v="0209896770"/>
        <s v="0209896771"/>
        <s v="0209896772"/>
        <s v="0209896776"/>
        <s v="0209896779"/>
        <s v="0209896782"/>
        <s v="0209896791"/>
        <s v="0209896793"/>
        <s v="0209896794"/>
        <s v="0209896796"/>
        <s v="0209896797"/>
        <s v="0209896798"/>
        <s v="0209896799"/>
        <s v="0209896800"/>
        <s v="0209896801"/>
        <s v="0209896802"/>
        <s v="0209896803"/>
        <s v="0209896804"/>
        <s v="0209896806"/>
        <s v="0209896809"/>
        <s v="0209896810"/>
        <s v="0209896811"/>
        <s v="0209896812"/>
        <s v="0209896813"/>
        <s v="0209896814"/>
        <s v="0209896815"/>
        <s v="0209896816"/>
        <s v="0209896817"/>
        <s v="0209896818"/>
        <s v="0209896819"/>
        <s v="0209896820"/>
        <s v="0209896821"/>
        <s v="0209896822"/>
        <s v="0209896823"/>
        <s v="0209896824"/>
        <s v="0209896825"/>
        <s v="0209896829"/>
        <s v="0209896831"/>
        <s v="0209896835"/>
        <s v="0209896836"/>
        <s v="0209896840"/>
        <s v="0209896841"/>
        <s v="0209896842"/>
        <s v="0209896843"/>
        <s v="0209896844"/>
        <s v="0209896845"/>
        <s v="0209896846"/>
        <s v="0209896852"/>
        <s v="0209896853"/>
        <s v="0209896854"/>
        <s v="0209896861"/>
        <s v="0209896862"/>
        <s v="0209896864"/>
        <s v="0209896866"/>
        <s v="0209896867"/>
        <s v="0209896870"/>
        <s v="0209896871"/>
        <s v="0209896872"/>
        <s v="0209896873"/>
        <s v="0209896874"/>
        <s v="0209896876"/>
        <s v="0209896877"/>
        <s v="0209896878"/>
        <s v="0209896879"/>
        <s v="0209896880"/>
        <s v="0209896881"/>
        <s v="0209896884"/>
        <s v="0209896885"/>
        <s v="0209896892"/>
        <s v="0209896894"/>
        <s v="0209896897"/>
        <s v="0209896898"/>
        <s v="0209896901"/>
        <s v="0209896902"/>
        <s v="0209896903"/>
        <s v="0209896904"/>
        <s v="0209896905"/>
        <s v="0209896906"/>
        <s v="0209896907"/>
        <s v="0209896908"/>
        <s v="0209896911"/>
        <s v="0209896912"/>
        <s v="0209896913"/>
        <s v="0209896915"/>
        <s v="0209896916"/>
        <s v="0209896922"/>
        <s v="0209896923"/>
        <s v="0209896926"/>
        <s v="0209896927"/>
        <s v="0209896928"/>
        <s v="0209896929"/>
        <s v="0209896930"/>
        <s v="0209896934"/>
        <s v="0209896956"/>
        <s v="0209896966"/>
        <s v="0209896969"/>
        <s v="0209896971"/>
        <s v="0209896973"/>
        <s v="0209896996"/>
        <s v="0209896997"/>
        <s v="0209896954"/>
        <s v="0209896951"/>
        <s v="0209896950"/>
        <s v="0209896949"/>
        <s v="0209896947"/>
        <s v="0209896944"/>
        <s v="0209896942"/>
        <s v="0209896941"/>
        <s v="0209896939"/>
        <s v="0210047227"/>
        <s v="0210047233"/>
        <s v="0210047235"/>
        <s v="0210047237"/>
        <s v="0210047259"/>
        <s v="0210047260"/>
        <s v="0210047261"/>
        <s v="0210047272"/>
        <s v="0210047274"/>
        <s v="0907279353"/>
        <s v="0907279354"/>
        <s v="0907279355"/>
        <s v="0907279356"/>
        <s v="5035271354"/>
        <s v="5035271399"/>
        <s v="5035271421"/>
        <s v="5035271422"/>
        <s v="5035271437"/>
        <s v="5035271452"/>
        <s v="5035271461"/>
        <s v="5035271468"/>
        <s v="5035271480"/>
        <s v="5035271495"/>
        <s v="5035271497"/>
        <s v="5035271514"/>
        <s v="5035271535"/>
        <s v="5035271540"/>
        <s v="5035271549"/>
        <s v="5035271569"/>
        <s v="5035271574"/>
        <s v="5035271602"/>
        <s v="5035271606"/>
        <s v="5035271618"/>
        <s v="5035271620"/>
        <s v="6002189138"/>
        <s v="6002189245"/>
        <s v="6002189562"/>
        <s v="6002189928"/>
        <s v="6002189940"/>
        <s v="6002189943"/>
        <s v="6002189944"/>
        <s v="6002189947"/>
        <s v="6002189960"/>
        <s v="6002189963"/>
        <s v="6002189967"/>
        <s v="6002189968"/>
        <s v="6002189971"/>
        <s v="6002189972"/>
        <s v="6002189973"/>
        <s v="6002189975"/>
        <s v="6002189992"/>
        <s v="6002189996"/>
        <s v="6002189997"/>
        <s v="6002189998"/>
        <s v="6002190000"/>
        <s v="6002190001"/>
        <s v="6002190003"/>
        <s v="6002190004"/>
        <s v="6002190005"/>
        <s v="6002190010"/>
        <s v="6002190013"/>
        <s v="6002190014"/>
        <s v="6002190016"/>
        <s v="6002190017"/>
        <s v="6002190019"/>
        <s v="6002190020"/>
        <s v="6002190023"/>
        <s v="6002190024"/>
        <s v="6002190027"/>
        <s v="6002190028"/>
        <s v="6002190042"/>
        <s v="6002190045"/>
        <s v="6002190046"/>
        <s v="6002190048"/>
        <s v="6002190049"/>
        <s v="6002190050"/>
        <s v="6002190051"/>
        <s v="6002190053"/>
        <s v="6002190058"/>
        <s v="6002190059"/>
        <s v="6002190060"/>
        <s v="6002190061"/>
        <s v="6002190062"/>
        <s v="6002190065"/>
        <s v="6002190066"/>
        <s v="6002190067"/>
        <s v="6002190068"/>
        <s v="6002190082"/>
        <s v="6002190083"/>
        <s v="6002190088"/>
        <s v="6002190092"/>
        <s v="6002190093"/>
        <s v="6002190095"/>
        <s v="6002190097"/>
        <s v="6002190100"/>
        <s v="6002190101"/>
        <s v="6002190102"/>
        <s v="6002190103"/>
        <s v="6002190105"/>
        <s v="6002190108"/>
        <s v="6002190114"/>
        <s v="6002190115"/>
        <s v="6002190117"/>
        <s v="6002190119"/>
        <s v="6002190120"/>
        <s v="6002190121"/>
        <s v="6002190122"/>
        <s v="6002190123"/>
        <s v="6002190127"/>
        <s v="6002190128"/>
        <s v="6002190130"/>
        <s v="6002190133"/>
        <s v="6002190135"/>
        <s v="6002190139"/>
        <s v="6002190140"/>
        <s v="6002190141"/>
        <s v="6002190142"/>
        <s v="6002190143"/>
        <s v="6002190144"/>
        <s v="6002190145"/>
        <s v="6002190146"/>
        <s v="6002190147"/>
        <s v="6002190148"/>
        <s v="6002190149"/>
        <s v="6002190150"/>
        <s v="6002190154"/>
        <s v="6002190157"/>
        <s v="6002190158"/>
        <s v="6002190159"/>
        <s v="6002190161"/>
        <s v="6002190162"/>
        <s v="6002190163"/>
        <s v="6002190164"/>
        <s v="6002190165"/>
        <s v="6002190167"/>
        <s v="6002190168"/>
        <s v="6002190171"/>
        <s v="6002190173"/>
        <s v="6002190174"/>
        <s v="6002190175"/>
        <s v="6002190182"/>
        <s v="6002190184"/>
        <s v="6002190185"/>
        <s v="6002190186"/>
        <s v="6002190187"/>
        <s v="6002190188"/>
        <s v="6002190189"/>
        <s v="6002190193"/>
        <s v="6002190194"/>
        <s v="6002190195"/>
        <s v="6002190196"/>
        <s v="6002190203"/>
        <s v="6002190204"/>
        <s v="6002190205"/>
        <s v="6002190206"/>
        <s v="6002190207"/>
        <s v="6002190208"/>
        <s v="6002190211"/>
        <s v="6002190212"/>
        <s v="6002190213"/>
        <s v="6002190214"/>
        <s v="6002190215"/>
        <s v="6002190216"/>
        <s v="6002190217"/>
        <s v="6002190218"/>
        <s v="6002190219"/>
        <s v="6002190220"/>
        <s v="6002190222"/>
        <s v="6002190223"/>
        <s v="6002190226"/>
        <s v="6002190227"/>
        <s v="6002190228"/>
        <s v="6002190229"/>
        <s v="6002190231"/>
        <s v="6002190235"/>
        <s v="6002190236"/>
        <s v="6002190237"/>
        <s v="6002190238"/>
        <s v="6002190239"/>
        <s v="6002190240"/>
        <s v="6002190241"/>
        <s v="6002190247"/>
        <s v="6002190248"/>
        <s v="6002190249"/>
        <s v="6002190250"/>
        <s v="6002190251"/>
        <s v="6002190252"/>
        <s v="6002190253"/>
        <s v="6002190254"/>
        <s v="6002190255"/>
        <s v="6002190256"/>
        <s v="6002190257"/>
        <s v="6002190260"/>
        <s v="6002190262"/>
        <s v="6002190264"/>
        <s v="6002190266"/>
        <s v="6002190267"/>
        <s v="6002190268"/>
        <s v="6002190269"/>
        <s v="6002190270"/>
        <s v="6002190271"/>
        <s v="6002190272"/>
        <s v="6002190273"/>
        <s v="6002190274"/>
        <s v="6002190275"/>
        <s v="6002190276"/>
        <s v="6002190278"/>
        <s v="6002190279"/>
        <s v="6002190280"/>
        <s v="6002190281"/>
        <s v="6002190282"/>
        <s v="6002190283"/>
        <s v="6002190284"/>
        <s v="6002190285"/>
        <s v="6002190286"/>
        <s v="6002190287"/>
        <s v="6002190288"/>
        <s v="6002190289"/>
        <s v="6002190291"/>
        <s v="6002190292"/>
        <s v="6002190293"/>
        <s v="6002190299"/>
        <s v="6002190300"/>
        <s v="6002190302"/>
        <s v="6002190303"/>
        <s v="6002190306"/>
        <s v="6002190307"/>
        <s v="6002190310"/>
        <s v="6002190311"/>
        <s v="6002190312"/>
        <s v="6002190313"/>
        <s v="6002190314"/>
        <s v="6002190335"/>
        <s v="6002190336"/>
        <s v="6002190337"/>
        <s v="6002190339"/>
        <s v="6002190340"/>
        <s v="6002190341"/>
        <s v="6002190342"/>
        <s v="6002190343"/>
        <s v="6002190344"/>
        <s v="6002190346"/>
        <s v="6002190350"/>
        <s v="6002190355"/>
        <s v="6002190357"/>
        <s v="6002190362"/>
        <s v="6002190365"/>
        <s v="6002190366"/>
        <s v="6002190367"/>
        <s v="6002190368"/>
        <s v="6002190369"/>
        <s v="6002190370"/>
        <s v="6002190372"/>
        <s v="6002190373"/>
        <s v="6002190374"/>
        <s v="6002190375"/>
        <s v="6002190376"/>
        <s v="6002190377"/>
        <s v="6002190386"/>
        <s v="6002190395"/>
        <s v="6002190396"/>
        <s v="6002190399"/>
        <s v="6002190402"/>
        <s v="6002190405"/>
        <s v="6002190406"/>
        <s v="6002190407"/>
        <s v="6002190408"/>
        <s v="6002190410"/>
        <s v="6002190412"/>
        <s v="6002190414"/>
        <s v="6002190415"/>
        <s v="6002190416"/>
        <s v="6002190418"/>
        <s v="6002190419"/>
        <s v="6002190420"/>
        <s v="6002190421"/>
        <s v="6002190422"/>
        <s v="6002190424"/>
        <s v="6002190427"/>
        <s v="6002190428"/>
        <s v="6002190429"/>
        <s v="6002190434"/>
        <s v="6002190435"/>
        <s v="6002190436"/>
        <s v="6002190438"/>
        <s v="6002190439"/>
        <s v="6002190440"/>
        <s v="6002190441"/>
        <s v="6002190443"/>
        <s v="6002190451"/>
        <s v="6002190452"/>
        <s v="6002190453"/>
        <s v="6002190465"/>
        <s v="6002190466"/>
        <s v="6002190467"/>
        <s v="6002190469"/>
        <s v="6002190489"/>
        <s v="6002190490"/>
        <s v="6002190494"/>
        <s v="6002190497"/>
        <s v="6003002764"/>
        <s v="6003002766"/>
        <s v="6004030521"/>
        <s v="6004030714"/>
        <s v="6004030720"/>
        <s v="6004030725"/>
        <s v="6004030742"/>
        <s v="6004030743"/>
        <s v="6004030746"/>
        <s v="6004030748"/>
        <s v="6004030749"/>
        <s v="6004030751"/>
        <s v="6004030756"/>
        <s v="6004030759"/>
        <s v="6004030760"/>
        <s v="6004030762"/>
        <s v="6004030763"/>
        <s v="6004030764"/>
        <s v="6004030765"/>
        <s v="6004030766"/>
        <s v="6004030769"/>
        <s v="6004030770"/>
        <s v="6004030771"/>
        <s v="6004030780"/>
        <s v="6004030781"/>
        <s v="6004030782"/>
        <s v="6004030783"/>
        <s v="6004030784"/>
        <s v="6004030786"/>
        <s v="6004030794"/>
        <s v="6004030795"/>
        <s v="6004030797"/>
        <s v="6004030798"/>
        <s v="6004030800"/>
        <s v="6004030801"/>
        <s v="6004030806"/>
        <s v="6004030807"/>
        <s v="6004030808"/>
        <s v="6004030815"/>
        <s v="6004030818"/>
        <s v="6004030819"/>
        <s v="6004030822"/>
        <s v="6004030823"/>
        <s v="6004030829"/>
        <s v="6004030830"/>
        <s v="6004030834"/>
        <s v="6004030836"/>
        <s v="6004030837"/>
        <s v="6004030845"/>
        <s v="6004030848"/>
        <s v="6004030851"/>
        <s v="8031137314"/>
        <s v="8031137440"/>
        <s v="8031137442"/>
        <s v="8031137444"/>
        <s v="8031137448"/>
        <s v="8031137454"/>
        <s v="8031137455"/>
        <s v="8031137458"/>
        <s v="8031137459"/>
        <s v="8031137461"/>
        <s v="8031137464"/>
        <s v="8031137477"/>
        <s v="8031137478"/>
        <s v="8031137479"/>
        <s v="8031137485"/>
        <s v="8031137486"/>
        <s v="8031137487"/>
        <s v="8031137489"/>
        <s v="8031137490"/>
        <s v="8031137491"/>
        <s v="8031137492"/>
        <s v="8031137493"/>
        <s v="8031137498"/>
        <s v="8031137500"/>
        <s v="8031137501"/>
        <s v="8031137502"/>
        <s v="8031137504"/>
        <s v="8031137505"/>
        <s v="8031137506"/>
        <s v="8031137507"/>
        <s v="8031137508"/>
        <s v="8031137509"/>
        <s v="8031137510"/>
        <s v="8031137511"/>
        <s v="8031137512"/>
        <s v="8031137514"/>
        <s v="8031137515"/>
        <s v="8031137516"/>
        <s v="8031137517"/>
        <s v="8031137518"/>
        <s v="8031137519"/>
        <s v="8031137520"/>
        <s v="8031137521"/>
        <s v="8031137522"/>
        <s v="8031137524"/>
        <s v="8031137528"/>
        <s v="8031137534"/>
        <s v="8031137538"/>
        <s v="8031137539"/>
        <s v="8031137540"/>
        <s v="8031137541"/>
        <s v="8031137542"/>
        <s v="8031137547"/>
        <s v="8031137548"/>
        <s v="8031137552"/>
        <s v="8031137553"/>
        <s v="8031137555"/>
        <s v="8031137556"/>
        <s v="8031137563"/>
        <s v="8031137568"/>
        <s v="8031137574"/>
        <s v="8031137575"/>
        <s v="8031137583"/>
        <s v="8031137584"/>
        <s v="8031137585"/>
        <s v="8031137586"/>
        <s v="8031137590"/>
        <s v="8031137593"/>
        <s v="8031137602"/>
        <s v="8031137604"/>
        <s v="8031137605"/>
        <s v="8031137606"/>
        <s v="8031137607"/>
        <s v="8031137608"/>
        <s v="8031137609"/>
        <s v="8031137610"/>
        <s v="8031137614"/>
        <s v="8031137615"/>
        <s v="8031137620"/>
        <s v="8031137630"/>
        <s v="8031137635"/>
        <s v="8031137636"/>
        <s v="8031137637"/>
        <s v="8031137641"/>
        <s v="8031137643"/>
        <s v="8031137646"/>
        <s v="8031137647"/>
        <s v="8031137648"/>
        <s v="8031137650"/>
        <s v="8031137661"/>
        <s v="8040212541"/>
        <s v="0209896762"/>
        <s v="0209896763"/>
        <s v="0209896909"/>
        <s v="0209896933"/>
        <s v="0209896940"/>
        <s v="0209896959"/>
        <s v="0209896960"/>
        <s v="0209896961"/>
        <s v="0209896974"/>
        <s v="0209896977"/>
        <s v="0209896986"/>
        <s v="0209896987"/>
        <s v="0209896992"/>
        <s v="0209896995"/>
        <s v="0209897006"/>
        <s v="0209897008"/>
        <s v="0209897009"/>
        <s v="0209897011"/>
        <s v="0209897012"/>
        <s v="0209897015"/>
        <s v="0209897016"/>
        <s v="0209897017"/>
        <s v="0209897019"/>
        <s v="0209897020"/>
        <s v="0209897021"/>
        <s v="0209897022"/>
        <s v="0209897023"/>
        <s v="0209897024"/>
        <s v="0209897025"/>
        <s v="0209897027"/>
        <s v="0209897030"/>
        <s v="0209897031"/>
        <s v="0209897034"/>
        <s v="0209897035"/>
        <s v="0209897036"/>
        <s v="0209897037"/>
        <s v="0209897038"/>
        <s v="0209897040"/>
        <s v="0209897041"/>
        <s v="0209897042"/>
        <s v="0209897051"/>
        <s v="0209897052"/>
        <s v="0209897053"/>
        <s v="0209897054"/>
        <s v="0209897055"/>
        <s v="0209897056"/>
        <s v="0209897057"/>
        <s v="0209897058"/>
        <s v="0209897059"/>
        <s v="0209897060"/>
        <s v="0209897061"/>
        <s v="0209897062"/>
        <s v="0209897063"/>
        <s v="0209897064"/>
        <s v="0209897066"/>
        <s v="0209897067"/>
        <s v="0209897068"/>
        <s v="0209897076"/>
        <s v="0209897083"/>
        <s v="0209897085"/>
        <s v="0209897086"/>
        <s v="0209897087"/>
        <s v="0209897092"/>
        <s v="0209897093"/>
        <s v="0209897094"/>
        <s v="0209897097"/>
        <s v="0209897098"/>
        <s v="0209897099"/>
        <s v="0209897100"/>
        <s v="0209897101"/>
        <s v="0209897102"/>
        <s v="0209897104"/>
        <s v="0209897108"/>
        <s v="0209897109"/>
        <s v="0209897110"/>
        <s v="0209897111"/>
        <s v="0209897112"/>
        <s v="0209897114"/>
        <s v="0209897120"/>
        <s v="0209897121"/>
        <s v="0209897122"/>
        <s v="0209897123"/>
        <s v="0209897125"/>
        <s v="0209897126"/>
        <s v="0209897128"/>
        <s v="0209897129"/>
        <s v="0209897130"/>
        <s v="0209897132"/>
        <s v="0209897133"/>
        <s v="0209897135"/>
        <s v="0209897136"/>
        <s v="0209897137"/>
        <s v="0209897138"/>
        <s v="0209897141"/>
        <s v="0209897142"/>
        <s v="0209897143"/>
        <s v="0209897144"/>
        <s v="0209897145"/>
        <s v="0209897146"/>
        <s v="0209897147"/>
        <s v="0209897148"/>
        <s v="0209897149"/>
        <s v="0209897150"/>
        <s v="0209897152"/>
        <s v="0209897154"/>
        <s v="0209897155"/>
        <s v="0209897156"/>
        <s v="0209897162"/>
        <s v="0209897168"/>
        <s v="0209897169"/>
        <s v="0209897170"/>
        <s v="0209897174"/>
        <s v="0209897175"/>
        <s v="0209897181"/>
        <s v="0209897182"/>
        <s v="0209897183"/>
        <s v="0209897184"/>
        <s v="0209897185"/>
        <s v="0209897186"/>
        <s v="0209897187"/>
        <s v="0209897188"/>
        <s v="0209897191"/>
        <s v="0209897192"/>
        <s v="0209897193"/>
        <s v="0209897202"/>
        <s v="0209897204"/>
        <s v="0209897205"/>
        <s v="0209897207"/>
        <s v="0209897208"/>
        <s v="0209897209"/>
        <s v="0209897210"/>
        <s v="0209897212"/>
        <s v="0209897219"/>
        <s v="0209897223"/>
        <s v="0209897224"/>
        <s v="0209897225"/>
        <s v="0209897226"/>
        <s v="0209897227"/>
        <s v="0209897228"/>
        <s v="0209897230"/>
        <s v="0209897231"/>
        <s v="0209897233"/>
        <s v="0209897234"/>
        <s v="0209897239"/>
        <s v="0209897244"/>
        <s v="0209897247"/>
        <s v="0209897252"/>
        <s v="0209897254"/>
        <s v="0209897258"/>
        <s v="0209897261"/>
        <s v="0209897263"/>
        <s v="0209897265"/>
        <s v="0209897266"/>
        <s v="0209897267"/>
        <s v="0209897271"/>
        <s v="0209897280"/>
        <s v="0209897281"/>
        <s v="0210047298"/>
        <s v="0210047301"/>
        <s v="0210047323"/>
        <s v="0210047324"/>
        <s v="0210047343"/>
        <s v="0907279393"/>
        <s v="0907279394"/>
        <s v="0907279395"/>
        <s v="0907279396"/>
        <s v="0907279397"/>
        <s v="0907279398"/>
        <s v="0907279399"/>
        <s v="0907279400"/>
        <s v="0907279401"/>
        <s v="0907279402"/>
        <s v="5035270993"/>
        <s v="5035271293"/>
        <s v="5035271594"/>
        <s v="5035271640"/>
        <s v="5035271652"/>
        <s v="5035271656"/>
        <s v="5035271661"/>
        <s v="5035271667"/>
        <s v="5035271670"/>
        <s v="5035271671"/>
        <s v="5035271686"/>
        <s v="5035271693"/>
        <s v="5035271694"/>
        <s v="5035271731"/>
        <s v="5035271739"/>
        <s v="5035271747"/>
        <s v="5035271751"/>
        <s v="5035271740"/>
        <s v="6002189382"/>
        <s v="6002189566"/>
        <s v="6002190022"/>
        <s v="6002190089"/>
        <s v="6002190191"/>
        <s v="6002190198"/>
        <s v="6002190199"/>
        <s v="6002190200"/>
        <s v="6002190201"/>
        <s v="6002190230"/>
        <s v="6002190347"/>
        <s v="6002190354"/>
        <s v="6002190387"/>
        <s v="6002190411"/>
        <s v="6002190413"/>
        <s v="6002190423"/>
        <s v="6002190431"/>
        <s v="6002190433"/>
        <s v="6002190437"/>
        <s v="6002190442"/>
        <s v="6002190444"/>
        <s v="6002190445"/>
        <s v="6002190446"/>
        <s v="6002190454"/>
        <s v="6002190455"/>
        <s v="6002190456"/>
        <s v="6002190462"/>
        <s v="6002190468"/>
        <s v="6002190470"/>
        <s v="6002190471"/>
        <s v="6002190488"/>
        <s v="6002190491"/>
        <s v="6002190492"/>
        <s v="6002190495"/>
        <s v="6002190499"/>
        <s v="6002190501"/>
        <s v="6002190502"/>
        <s v="6002190503"/>
        <s v="6002190509"/>
        <s v="6002190519"/>
        <s v="6002190521"/>
        <s v="6002190524"/>
        <s v="6002190528"/>
        <s v="6002190529"/>
        <s v="6002190531"/>
        <s v="6002190533"/>
        <s v="6002190534"/>
        <s v="6002190536"/>
        <s v="6002190537"/>
        <s v="6002190540"/>
        <s v="6002190541"/>
        <s v="6002190542"/>
        <s v="6002190543"/>
        <s v="6002190544"/>
        <s v="6002190546"/>
        <s v="6002190547"/>
        <s v="6002190548"/>
        <s v="6002190549"/>
        <s v="6002190550"/>
        <s v="6002190551"/>
        <s v="6002190552"/>
        <s v="6002190554"/>
        <s v="6002190556"/>
        <s v="6002190557"/>
        <s v="6002190567"/>
        <s v="6002190568"/>
        <s v="6002190569"/>
        <s v="6002190570"/>
        <s v="6002190574"/>
        <s v="6002190575"/>
        <s v="6002190577"/>
        <s v="6002190578"/>
        <s v="6002190580"/>
        <s v="6002190581"/>
        <s v="6002190582"/>
        <s v="6002190583"/>
        <s v="6002190584"/>
        <s v="6002190585"/>
        <s v="6002190586"/>
        <s v="6002190587"/>
        <s v="6002190588"/>
        <s v="6002190589"/>
        <s v="6002190590"/>
        <s v="6002190591"/>
        <s v="6002190593"/>
        <s v="6002190595"/>
        <s v="6002190596"/>
        <s v="6002190597"/>
        <s v="6002190598"/>
        <s v="6002190599"/>
        <s v="6002190600"/>
        <s v="6002190601"/>
        <s v="6002190604"/>
        <s v="6002190605"/>
        <s v="6002190606"/>
        <s v="6002190607"/>
        <s v="6002190611"/>
        <s v="6002190612"/>
        <s v="6002190613"/>
        <s v="6002190614"/>
        <s v="6002190615"/>
        <s v="6002190616"/>
        <s v="6002190617"/>
        <s v="6002190618"/>
        <s v="6002190619"/>
        <s v="6002190620"/>
        <s v="6002190621"/>
        <s v="6002190622"/>
        <s v="6002190623"/>
        <s v="6002190624"/>
        <s v="6002190625"/>
        <s v="6002190626"/>
        <s v="6002190627"/>
        <s v="6002190628"/>
        <s v="6002190629"/>
        <s v="6002190630"/>
        <s v="6002190631"/>
        <s v="6002190632"/>
        <s v="6002190633"/>
        <s v="6002190634"/>
        <s v="6002190635"/>
        <s v="6002190636"/>
        <s v="6002190637"/>
        <s v="6002190643"/>
        <s v="6002190647"/>
        <s v="6002190648"/>
        <s v="6002190650"/>
        <s v="6002190652"/>
        <s v="6002190653"/>
        <s v="6002190657"/>
        <s v="6002190658"/>
        <s v="6002190659"/>
        <s v="6002190660"/>
        <s v="6002190661"/>
        <s v="6002190662"/>
        <s v="6002190663"/>
        <s v="6002190664"/>
        <s v="6002190666"/>
        <s v="6002190669"/>
        <s v="6002190670"/>
        <s v="6002190671"/>
        <s v="6002190672"/>
        <s v="6002190673"/>
        <s v="6002190677"/>
        <s v="6002190681"/>
        <s v="6002190682"/>
        <s v="6002190683"/>
        <s v="6002190688"/>
        <s v="6002190689"/>
        <s v="6002190690"/>
        <s v="6002190691"/>
        <s v="6002190693"/>
        <s v="6002190697"/>
        <s v="6002190701"/>
        <s v="6002190703"/>
        <s v="6002190704"/>
        <s v="6002190705"/>
        <s v="6002190706"/>
        <s v="6002190708"/>
        <s v="6002190709"/>
        <s v="6002190710"/>
        <s v="6002190711"/>
        <s v="6002190712"/>
        <s v="6002190713"/>
        <s v="6002190714"/>
        <s v="6002190715"/>
        <s v="6002190716"/>
        <s v="6002190722"/>
        <s v="6002190726"/>
        <s v="6002190728"/>
        <s v="6002190730"/>
        <s v="6002190731"/>
        <s v="6002190732"/>
        <s v="6002190733"/>
        <s v="6002190736"/>
        <s v="6002190737"/>
        <s v="6002190738"/>
        <s v="6002190739"/>
        <s v="6002190740"/>
        <s v="6002190741"/>
        <s v="6002190742"/>
        <s v="6002190743"/>
        <s v="6002190744"/>
        <s v="6002190745"/>
        <s v="6002190746"/>
        <s v="6002190747"/>
        <s v="6002190748"/>
        <s v="6002190749"/>
        <s v="6002190751"/>
        <s v="6002190752"/>
        <s v="6002190753"/>
        <s v="6002190754"/>
        <s v="6002190755"/>
        <s v="6002190756"/>
        <s v="6002190757"/>
        <s v="6002190758"/>
        <s v="6002190759"/>
        <s v="6002190760"/>
        <s v="6002190764"/>
        <s v="6002190765"/>
        <s v="6002190767"/>
        <s v="6002190768"/>
        <s v="6002190769"/>
        <s v="6002190770"/>
        <s v="6002190772"/>
        <s v="6002190773"/>
        <s v="6002190774"/>
        <s v="6002190775"/>
        <s v="6002190776"/>
        <s v="6002190777"/>
        <s v="6002190778"/>
        <s v="6002190780"/>
        <s v="6002190781"/>
        <s v="6002190782"/>
        <s v="6002190783"/>
        <s v="6002190784"/>
        <s v="6002190785"/>
        <s v="6002190786"/>
        <s v="6002190787"/>
        <s v="6002190788"/>
        <s v="6002190789"/>
        <s v="6002190790"/>
        <s v="6002190791"/>
        <s v="6002190792"/>
        <s v="6002190793"/>
        <s v="6002190794"/>
        <s v="6002190795"/>
        <s v="6002190801"/>
        <s v="6002190812"/>
        <s v="6002190815"/>
        <s v="6002190817"/>
        <s v="6002190820"/>
        <s v="6002190821"/>
        <s v="6002190823"/>
        <s v="6002190824"/>
        <s v="6002190825"/>
        <s v="6002190834"/>
        <s v="6002190836"/>
        <s v="6002190842"/>
        <s v="6002190843"/>
        <s v="6002190844"/>
        <s v="6002190845"/>
        <s v="6002190856"/>
        <s v="6002190858"/>
        <s v="6002190861"/>
        <s v="6002190862"/>
        <s v="6002190863"/>
        <s v="6002190865"/>
        <s v="6002190868"/>
        <s v="6002190869"/>
        <s v="6002190880"/>
        <s v="6002190881"/>
        <s v="6002190889"/>
        <s v="6002190895"/>
        <s v="6002190896"/>
        <s v="6002190897"/>
        <s v="6002190898"/>
        <s v="6002190912"/>
        <s v="6002190913"/>
        <s v="6002190915"/>
        <s v="6002190916"/>
        <s v="6002190919"/>
        <s v="6002190920"/>
        <s v="6002190922"/>
        <s v="6002190926"/>
        <s v="6002190935"/>
        <s v="6002190945"/>
        <s v="6002190948"/>
        <s v="6002190951"/>
        <s v="6002190953"/>
        <s v="6002190954"/>
        <s v="6002190956"/>
        <s v="6002190963"/>
        <s v="6002190965"/>
        <s v="6002190966"/>
        <s v="6002190967"/>
        <s v="6002190977"/>
        <s v="6002190979"/>
        <s v="6002190992"/>
        <s v="6002190996"/>
        <s v="6003002773"/>
        <s v="6003002786"/>
        <s v="6004030809"/>
        <s v="6004030810"/>
        <s v="6004030811"/>
        <s v="6004030812"/>
        <s v="6004030820"/>
        <s v="6004030825"/>
        <s v="6004030826"/>
        <s v="6004030827"/>
        <s v="6004030835"/>
        <s v="6004030838"/>
        <s v="6004030840"/>
        <s v="6004030841"/>
        <s v="6004030843"/>
        <s v="6004030844"/>
        <s v="6004030846"/>
        <s v="6004030847"/>
        <s v="6004030856"/>
        <s v="6004030867"/>
        <s v="6004030869"/>
        <s v="6004030874"/>
        <s v="6004030875"/>
        <s v="6004030876"/>
        <s v="6004030878"/>
        <s v="6004030881"/>
        <s v="6004030884"/>
        <s v="6004030885"/>
        <s v="6004030886"/>
        <s v="6004030888"/>
        <s v="6004030889"/>
        <s v="6004030890"/>
        <s v="6004030891"/>
        <s v="6004030894"/>
        <s v="6004030895"/>
        <s v="6004030896"/>
        <s v="6004030900"/>
        <s v="6004030901"/>
        <s v="6004030902"/>
        <s v="6004030903"/>
        <s v="6004030904"/>
        <s v="6004030905"/>
        <s v="6004030907"/>
        <s v="6004030909"/>
        <s v="6004030910"/>
        <s v="6004030911"/>
        <s v="6004030912"/>
        <s v="6004030913"/>
        <s v="6004030914"/>
        <s v="6004030918"/>
        <s v="6004030923"/>
        <s v="6004030924"/>
        <s v="6004030925"/>
        <s v="6004030928"/>
        <s v="6004030929"/>
        <s v="6004030930"/>
        <s v="6004030931"/>
        <s v="6004030939"/>
        <s v="6004030940"/>
        <s v="6004030941"/>
        <s v="6004030942"/>
        <s v="6004030948"/>
        <s v="6004030953"/>
        <s v="6004030960"/>
        <s v="8031137554"/>
        <s v="8031137557"/>
        <s v="8031137558"/>
        <s v="8031137559"/>
        <s v="8031137560"/>
        <s v="8031137561"/>
        <s v="8031137562"/>
        <s v="8031137587"/>
        <s v="8031137588"/>
        <s v="8031137591"/>
        <s v="8031137594"/>
        <s v="8031137595"/>
        <s v="8031137596"/>
        <s v="8031137597"/>
        <s v="8031137598"/>
        <s v="8031137600"/>
        <s v="8031137616"/>
        <s v="8031137617"/>
        <s v="8031137618"/>
        <s v="8031137621"/>
        <s v="8031137627"/>
        <s v="8031137628"/>
        <s v="8031137634"/>
        <s v="8031137642"/>
        <s v="8031137651"/>
        <s v="8031137656"/>
        <s v="8031137659"/>
        <s v="8031137673"/>
        <s v="8031137680"/>
        <s v="8031137681"/>
        <s v="8031137683"/>
        <s v="8031137684"/>
        <s v="8031137688"/>
        <s v="8031137689"/>
        <s v="8031137690"/>
        <s v="8031137692"/>
        <s v="8031137694"/>
        <s v="8031137695"/>
        <s v="8031137696"/>
        <s v="8031137699"/>
        <s v="8031137701"/>
        <s v="8031137704"/>
        <s v="8031137706"/>
        <s v="8031137708"/>
        <s v="8031137709"/>
        <s v="8031137710"/>
        <s v="8031137711"/>
        <s v="8031137714"/>
        <s v="8031137715"/>
        <s v="8031137716"/>
        <s v="8031137717"/>
        <s v="8031137720"/>
        <s v="8031137721"/>
        <s v="8031137722"/>
        <s v="8031137727"/>
        <s v="8031137728"/>
        <s v="8031137729"/>
        <s v="8031137730"/>
        <s v="8031137731"/>
        <s v="8031137732"/>
        <s v="8031137733"/>
        <s v="8031137734"/>
        <s v="8031137735"/>
        <s v="8031137736"/>
        <s v="8031137737"/>
        <s v="8031137738"/>
        <s v="8031137739"/>
        <s v="8031137740"/>
        <s v="8031137745"/>
        <s v="8031137746"/>
        <s v="8031137747"/>
        <s v="8031137748"/>
        <s v="8031137749"/>
        <s v="8031137750"/>
        <s v="8031137751"/>
        <s v="8031137755"/>
        <s v="8031137757"/>
        <s v="8031137758"/>
        <s v="8031137759"/>
        <s v="8031137771"/>
        <s v="8031137772"/>
        <s v="8031137773"/>
        <s v="8031137774"/>
        <s v="8031137775"/>
        <s v="8031137781"/>
        <s v="8031137782"/>
        <s v="8031137785"/>
        <s v="8031137787"/>
        <s v="8031137788"/>
        <s v="8031137789"/>
        <s v="8031137792"/>
        <s v="8031137793"/>
        <s v="8031137796"/>
        <s v="8031137798"/>
        <s v="8031137801"/>
        <s v="8031137802"/>
        <s v="8031137803"/>
        <s v="8031137805"/>
        <s v="8031137806"/>
        <s v="8031137807"/>
        <s v="8031137808"/>
        <s v="8031137809"/>
        <s v="8031137812"/>
        <s v="8031137813"/>
        <s v="8031137814"/>
        <s v="8031137815"/>
        <s v="8031137819"/>
        <s v="8031137820"/>
        <s v="8031137822"/>
        <s v="8031137824"/>
        <s v="8031137825"/>
        <s v="8031137827"/>
        <s v="8031137828"/>
        <s v="8031137829"/>
        <s v="8031137831"/>
        <s v="8031137837"/>
        <s v="8031137838"/>
        <s v="8031137839"/>
        <s v="8031137844"/>
        <s v="8031137845"/>
        <s v="8031137850"/>
        <s v="8031137852"/>
        <s v="8031137854"/>
        <s v="8031137862"/>
        <s v="8031137863"/>
        <s v="8031137865"/>
        <s v="8031137866"/>
        <s v="8031137867"/>
        <s v="8031137871"/>
        <s v="8031137874"/>
        <s v="8031137878"/>
        <s v="8031137885"/>
        <s v="8031137887"/>
        <s v="8031137893"/>
        <s v="8031137900"/>
        <s v="8031137902"/>
        <s v="8031137903"/>
        <s v="8031137906"/>
        <s v="8031137910"/>
        <s v="8031137916"/>
        <s v="8031137917"/>
        <s v="8040212585"/>
        <s v="8040212613"/>
        <s v="0209896764"/>
        <s v="0209897116"/>
        <s v="0209897167"/>
        <s v="0209897203"/>
        <s v="0209897211"/>
        <s v="0209897213"/>
        <s v="0209897214"/>
        <s v="0209897215"/>
        <s v="0209897236"/>
        <s v="0209897237"/>
        <s v="0209897238"/>
        <s v="0209897246"/>
        <s v="0209897255"/>
        <s v="0209897256"/>
        <s v="0209897257"/>
        <s v="0209897260"/>
        <s v="0209897262"/>
        <s v="0209897272"/>
        <s v="0209897276"/>
        <s v="0209897278"/>
        <s v="0209897290"/>
        <s v="0209897294"/>
        <s v="0209897295"/>
        <s v="0209897296"/>
        <s v="0209897297"/>
        <s v="0209897298"/>
        <s v="0209897299"/>
        <s v="0209897302"/>
        <s v="0209897303"/>
        <s v="0209897304"/>
        <s v="0209897305"/>
        <s v="0209897306"/>
        <s v="0209897307"/>
        <s v="0209897308"/>
        <s v="0209897309"/>
        <s v="0209897311"/>
        <s v="0209897314"/>
        <s v="0209897315"/>
        <s v="0209897317"/>
        <s v="0209897322"/>
        <s v="0209897323"/>
        <s v="0209897324"/>
        <s v="0209897325"/>
        <s v="0209897326"/>
        <s v="0209897330"/>
        <s v="0209897332"/>
        <s v="0209897333"/>
        <s v="0209897336"/>
        <s v="0209897338"/>
        <s v="0209897339"/>
        <s v="0209897341"/>
        <s v="0209897342"/>
        <s v="0209897344"/>
        <s v="0209897345"/>
        <s v="0209897350"/>
        <s v="0209897351"/>
        <s v="0209897352"/>
        <s v="0209897353"/>
        <s v="0209897354"/>
        <s v="0209897356"/>
        <s v="0209897357"/>
        <s v="0209897361"/>
        <s v="0209897363"/>
        <s v="0209897365"/>
        <s v="0209897366"/>
        <s v="0209897367"/>
        <s v="0209897369"/>
        <s v="0209897370"/>
        <s v="0209897371"/>
        <s v="0209897373"/>
        <s v="0209897374"/>
        <s v="0209897375"/>
        <s v="0209897376"/>
        <s v="0209897377"/>
        <s v="0209897378"/>
        <s v="0209897379"/>
        <s v="0209897380"/>
        <s v="0209897383"/>
        <s v="0209897390"/>
        <s v="0209897393"/>
        <s v="0209897399"/>
        <s v="0209897400"/>
        <s v="0209897409"/>
        <s v="0209897410"/>
        <s v="0209897411"/>
        <s v="0209897414"/>
        <s v="0209897415"/>
        <s v="0209897416"/>
        <s v="0209897417"/>
        <s v="0209897420"/>
        <s v="0209897422"/>
        <s v="0209897423"/>
        <s v="0209897425"/>
        <s v="0209897426"/>
        <s v="0209897428"/>
        <s v="0209897429"/>
        <s v="0209897430"/>
        <s v="0209897431"/>
        <s v="0209897432"/>
        <s v="0209897433"/>
        <s v="0209897434"/>
        <s v="0209897435"/>
        <s v="0209897438"/>
        <s v="0209897439"/>
        <s v="0209897441"/>
        <s v="0209897443"/>
        <s v="0209897444"/>
        <s v="0209897447"/>
        <s v="0209897448"/>
        <s v="0209897449"/>
        <s v="0209897451"/>
        <s v="0209897453"/>
        <s v="0209897454"/>
        <s v="0209897456"/>
        <s v="0209897458"/>
        <s v="0209897459"/>
        <s v="0209897465"/>
        <s v="0209897466"/>
        <s v="0209897467"/>
        <s v="0209897469"/>
        <s v="0209897470"/>
        <s v="0209897472"/>
        <s v="0209897473"/>
        <s v="0209897474"/>
        <s v="0209897476"/>
        <s v="0209897477"/>
        <s v="0209897479"/>
        <s v="0209897481"/>
        <s v="0209897482"/>
        <s v="0209897483"/>
        <s v="0209897484"/>
        <s v="0209897487"/>
        <s v="0209897489"/>
        <s v="0209897492"/>
        <s v="0209897493"/>
        <s v="0209897507"/>
        <s v="0209897509"/>
        <s v="0209897510"/>
        <s v="0209897512"/>
        <s v="0209897514"/>
        <s v="0209897515"/>
        <s v="0209897516"/>
        <s v="0209897522"/>
        <s v="0209897524"/>
        <s v="0209897525"/>
        <s v="0210047325"/>
        <s v="0210047341"/>
        <s v="0210047342"/>
        <s v="0210047356"/>
        <s v="0210047357"/>
        <s v="0210047380"/>
        <s v="0210047390"/>
        <s v="0907279418"/>
        <s v="0907279419"/>
        <s v="0907279420"/>
        <s v="5035271622"/>
        <s v="5035271624"/>
        <s v="5035271717"/>
        <s v="5035271748"/>
        <s v="5035271756"/>
        <s v="5035271779"/>
        <s v="5035271780"/>
        <s v="5035271785"/>
        <s v="5035271790"/>
        <s v="5035271799"/>
        <s v="5035271805"/>
        <s v="5035271812"/>
        <s v="5035271813"/>
        <s v="5035271823"/>
        <s v="5035271826"/>
        <s v="5035271831"/>
        <s v="5035271839"/>
        <s v="5035271847"/>
        <s v="5035271867"/>
        <s v="5035271870"/>
        <s v="5035271878"/>
        <s v="5035271882"/>
        <s v="5035271897"/>
        <s v="5035271898"/>
        <s v="5035271902"/>
        <s v="6002190090"/>
        <s v="6002190707"/>
        <s v="6002190761"/>
        <s v="6002190827"/>
        <s v="6002190852"/>
        <s v="6002190860"/>
        <s v="6002190864"/>
        <s v="6002190870"/>
        <s v="6002190879"/>
        <s v="6002190882"/>
        <s v="6002190883"/>
        <s v="6002190911"/>
        <s v="6002190914"/>
        <s v="6002190917"/>
        <s v="6002190918"/>
        <s v="6002190921"/>
        <s v="6002190923"/>
        <s v="6002190924"/>
        <s v="6002190927"/>
        <s v="6002190932"/>
        <s v="6002190933"/>
        <s v="6002190934"/>
        <s v="6002190936"/>
        <s v="6002190937"/>
        <s v="6002190938"/>
        <s v="6002190939"/>
        <s v="6002190940"/>
        <s v="6002190944"/>
        <s v="6002190946"/>
        <s v="6002190947"/>
        <s v="6002190949"/>
        <s v="6002190950"/>
        <s v="6002190952"/>
        <s v="6002190955"/>
        <s v="6002190957"/>
        <s v="6002190958"/>
        <s v="6002190959"/>
        <s v="6002190960"/>
        <s v="6002190961"/>
        <s v="6002190962"/>
        <s v="6002190964"/>
        <s v="6002190968"/>
        <s v="6002190969"/>
        <s v="6002190970"/>
        <s v="6002190971"/>
        <s v="6002190972"/>
        <s v="6002190973"/>
        <s v="6002190974"/>
        <s v="6002190975"/>
        <s v="6002190976"/>
        <s v="6002190980"/>
        <s v="6002190981"/>
        <s v="6002190984"/>
        <s v="6002190985"/>
        <s v="6002190995"/>
        <s v="6002190998"/>
        <s v="6002191000"/>
        <s v="6002191002"/>
        <s v="6002191003"/>
        <s v="6002191004"/>
        <s v="6002191009"/>
        <s v="6002191011"/>
        <s v="6002191017"/>
        <s v="6002191018"/>
        <s v="6002191019"/>
        <s v="6002191022"/>
        <s v="6002191023"/>
        <s v="6002191030"/>
        <s v="6002191031"/>
        <s v="6002191033"/>
        <s v="6002191034"/>
        <s v="6002191035"/>
        <s v="6002191036"/>
        <s v="6002191037"/>
        <s v="6002191038"/>
        <s v="6002191039"/>
        <s v="6002191040"/>
        <s v="6002191041"/>
        <s v="6002191042"/>
        <s v="6002191044"/>
        <s v="6002191045"/>
        <s v="6002191047"/>
        <s v="6002191048"/>
        <s v="6002191052"/>
        <s v="6002191053"/>
        <s v="6002191054"/>
        <s v="6002191065"/>
        <s v="6002191066"/>
        <s v="6002191067"/>
        <s v="6002191068"/>
        <s v="6002191069"/>
        <s v="6002191070"/>
        <s v="6002191071"/>
        <s v="6002191072"/>
        <s v="6002191073"/>
        <s v="6002191075"/>
        <s v="6002191076"/>
        <s v="6002191077"/>
        <s v="6002191078"/>
        <s v="6002191079"/>
        <s v="6002191081"/>
        <s v="6002191082"/>
        <s v="6002191083"/>
        <s v="6002191084"/>
        <s v="6002191085"/>
        <s v="6002191086"/>
        <s v="6002191087"/>
        <s v="6002191088"/>
        <s v="6002191089"/>
        <s v="6002191091"/>
        <s v="6002191092"/>
        <s v="6002191093"/>
        <s v="6002191094"/>
        <s v="6002191095"/>
        <s v="6002191096"/>
        <s v="6002191099"/>
        <s v="6002191101"/>
        <s v="6002191102"/>
        <s v="6002191103"/>
        <s v="6002191104"/>
        <s v="6002191105"/>
        <s v="6002191106"/>
        <s v="6002191107"/>
        <s v="6002191108"/>
        <s v="6002191109"/>
        <s v="6002191110"/>
        <s v="6002191112"/>
        <s v="6002191113"/>
        <s v="6002191114"/>
        <s v="6002191115"/>
        <s v="6002191116"/>
        <s v="6002191117"/>
        <s v="6002191118"/>
        <s v="6002191119"/>
        <s v="6002191120"/>
        <s v="6002191121"/>
        <s v="6002191122"/>
        <s v="6002191123"/>
        <s v="6002191124"/>
        <s v="6002191125"/>
        <s v="6002191126"/>
        <s v="6002191127"/>
        <s v="6002191128"/>
        <s v="6002191129"/>
        <s v="6002191130"/>
        <s v="6002191131"/>
        <s v="6002191132"/>
        <s v="6002191133"/>
        <s v="6002191134"/>
        <s v="6002191135"/>
        <s v="6002191136"/>
        <s v="6002191137"/>
        <s v="6002191138"/>
        <s v="6002191152"/>
        <s v="6002191153"/>
        <s v="6002191154"/>
        <s v="6002191156"/>
        <s v="6002191157"/>
        <s v="6002191158"/>
        <s v="6002191159"/>
        <s v="6002191160"/>
        <s v="6002191161"/>
        <s v="6002191162"/>
        <s v="6002191164"/>
        <s v="6002191165"/>
        <s v="6002191166"/>
        <s v="6002191167"/>
        <s v="6002191168"/>
        <s v="6002191169"/>
        <s v="6002191170"/>
        <s v="6002191171"/>
        <s v="6002191172"/>
        <s v="6002191173"/>
        <s v="6002191176"/>
        <s v="6002191177"/>
        <s v="6002191184"/>
        <s v="6002191186"/>
        <s v="6002191192"/>
        <s v="6002191197"/>
        <s v="6002191202"/>
        <s v="6002191204"/>
        <s v="6002191205"/>
        <s v="6002191214"/>
        <s v="6002191216"/>
        <s v="6002191217"/>
        <s v="6002191221"/>
        <s v="6002191222"/>
        <s v="6002191223"/>
        <s v="6002191235"/>
        <s v="6002191236"/>
        <s v="6002191237"/>
        <s v="6002191239"/>
        <s v="6002191240"/>
        <s v="6002191247"/>
        <s v="6002191248"/>
        <s v="6002191251"/>
        <s v="6002191258"/>
        <s v="6002191259"/>
        <s v="6002191260"/>
        <s v="6002191261"/>
        <s v="6002191262"/>
        <s v="6002191265"/>
        <s v="6002191267"/>
        <s v="6002191270"/>
        <s v="6002191273"/>
        <s v="6002191275"/>
        <s v="6002191276"/>
        <s v="6002191277"/>
        <s v="6002191281"/>
        <s v="6002191282"/>
        <s v="6002191284"/>
        <s v="6002191285"/>
        <s v="6002191286"/>
        <s v="6002191287"/>
        <s v="6002191291"/>
        <s v="6002191292"/>
        <s v="6002191293"/>
        <s v="6002191294"/>
        <s v="6002191298"/>
        <s v="6002191299"/>
        <s v="6002191300"/>
        <s v="6002191301"/>
        <s v="6002191306"/>
        <s v="6002191307"/>
        <s v="6002191308"/>
        <s v="6002191311"/>
        <s v="6002191329"/>
        <s v="6002191340"/>
        <s v="6002191344"/>
        <s v="6002191346"/>
        <s v="6002191347"/>
        <s v="6002191348"/>
        <s v="6002191359"/>
        <s v="6003002791"/>
        <s v="6004030707"/>
        <s v="6004030921"/>
        <s v="6004030944"/>
        <s v="6004030949"/>
        <s v="6004030951"/>
        <s v="6004030956"/>
        <s v="6004030959"/>
        <s v="6004030964"/>
        <s v="6004030965"/>
        <s v="6004030966"/>
        <s v="6004030967"/>
        <s v="6004030971"/>
        <s v="6004030973"/>
        <s v="6004030974"/>
        <s v="6004030975"/>
        <s v="6004030977"/>
        <s v="6004030978"/>
        <s v="6004030982"/>
        <s v="6004030983"/>
        <s v="6004030986"/>
        <s v="6004030992"/>
        <s v="6004031001"/>
        <s v="6004031003"/>
        <s v="6004031004"/>
        <s v="6004031005"/>
        <s v="6004031006"/>
        <s v="6004031007"/>
        <s v="6004031008"/>
        <s v="6004031010"/>
        <s v="6004031011"/>
        <s v="6004031012"/>
        <s v="6004031014"/>
        <s v="6004031015"/>
        <s v="6004031016"/>
        <s v="6004031017"/>
        <s v="6004031020"/>
        <s v="6004031021"/>
        <s v="6004031023"/>
        <s v="6004031024"/>
        <s v="6004031029"/>
        <s v="6004031030"/>
        <s v="6004031031"/>
        <s v="6004031034"/>
        <s v="6004031037"/>
        <s v="6004031039"/>
        <s v="6004031046"/>
        <s v="6004031048"/>
        <s v="6004031049"/>
        <s v="6004031052"/>
        <s v="6004031054"/>
        <s v="6004031063"/>
        <s v="8031137843"/>
        <s v="8031137864"/>
        <s v="8031137870"/>
        <s v="8031137872"/>
        <s v="8031137875"/>
        <s v="8031137884"/>
        <s v="8031137888"/>
        <s v="8031137892"/>
        <s v="8031137894"/>
        <s v="8031137899"/>
        <s v="8031137901"/>
        <s v="8031137908"/>
        <s v="8031137924"/>
        <s v="8031137930"/>
        <s v="8031137931"/>
        <s v="8031137939"/>
        <s v="8031137940"/>
        <s v="8031137941"/>
        <s v="8031137944"/>
        <s v="8031137945"/>
        <s v="8031137946"/>
        <s v="8031137947"/>
        <s v="8031137948"/>
        <s v="8031137949"/>
        <s v="8031137959"/>
        <s v="8031137960"/>
        <s v="8031137961"/>
        <s v="8031137964"/>
        <s v="8031137965"/>
        <s v="8031137967"/>
        <s v="8031137969"/>
        <s v="8031137970"/>
        <s v="8031137972"/>
        <s v="8031137973"/>
        <s v="8031137974"/>
        <s v="8031137975"/>
        <s v="8031137976"/>
        <s v="8031137977"/>
        <s v="8031137978"/>
        <s v="8031137980"/>
        <s v="8031137982"/>
        <s v="8031137983"/>
        <s v="8031137987"/>
        <s v="8031137988"/>
        <s v="8031137989"/>
        <s v="8031137990"/>
        <s v="8031137995"/>
        <s v="8031137996"/>
        <s v="8031137997"/>
        <s v="8031137998"/>
        <s v="8031137999"/>
        <s v="8031138000"/>
        <s v="8031138007"/>
        <s v="8031138008"/>
        <s v="8031138012"/>
        <s v="8031138013"/>
        <s v="8031138015"/>
        <s v="8031138016"/>
        <s v="8031138017"/>
        <s v="8031138018"/>
        <s v="8031138019"/>
        <s v="8031138020"/>
        <s v="8031138024"/>
        <s v="8031138026"/>
        <s v="8031138027"/>
        <s v="8031138028"/>
        <s v="8031138030"/>
        <s v="8031138037"/>
        <s v="8031138040"/>
        <s v="8031138041"/>
        <s v="8031138042"/>
        <s v="8031138052"/>
        <s v="8031138053"/>
        <s v="8031138054"/>
        <s v="8031138065"/>
        <s v="8031138066"/>
        <s v="8031138068"/>
        <s v="8031138069"/>
        <s v="8031138070"/>
        <s v="8031138072"/>
        <s v="8031138074"/>
        <s v="8031138085"/>
        <s v="8031138086"/>
        <s v="8031138088"/>
        <s v="8031138090"/>
        <s v="8031138091"/>
        <s v="8031138092"/>
        <s v="8031138095"/>
        <s v="8031138097"/>
        <s v="8031138098"/>
        <s v="8031138099"/>
        <s v="8031138100"/>
        <s v="8031138101"/>
        <s v="8031138102"/>
        <s v="8031138103"/>
        <s v="8031138104"/>
        <s v="8031138109"/>
        <s v="8031138111"/>
        <s v="8031138113"/>
        <s v="8031138116"/>
        <s v="8031138120"/>
        <s v="8031138121"/>
        <s v="8031138122"/>
        <s v="8031138123"/>
        <s v="8031138125"/>
        <s v="8031138132"/>
        <s v="8031138133"/>
        <s v="8031138134"/>
        <s v="8031138135"/>
        <s v="8031138136"/>
        <s v="8031138137"/>
        <s v="8031138138"/>
        <s v="8031138154"/>
        <s v="8040212652"/>
        <s v="0209897327"/>
        <s v="0209897334"/>
        <s v="0209897442"/>
        <s v="0209897455"/>
        <s v="0209897463"/>
        <s v="0209897478"/>
        <s v="0209897485"/>
        <s v="0209897486"/>
        <s v="0209897495"/>
        <s v="0209897498"/>
        <s v="0209897505"/>
        <s v="0209897506"/>
        <s v="0209897508"/>
        <s v="0209897513"/>
        <s v="0209897517"/>
        <s v="0209897530"/>
        <s v="0209897536"/>
        <s v="0209897537"/>
        <s v="0209897540"/>
        <s v="0209897542"/>
        <s v="0209897544"/>
        <s v="0209897545"/>
        <s v="0209897547"/>
        <s v="0209897549"/>
        <s v="0209897551"/>
        <s v="0209897552"/>
        <s v="0209897553"/>
        <s v="0209897554"/>
        <s v="0209897555"/>
        <s v="0209897556"/>
        <s v="0209897557"/>
        <s v="0209897558"/>
        <s v="0209897559"/>
        <s v="0209897560"/>
        <s v="0209897561"/>
        <s v="0209897563"/>
        <s v="0209897564"/>
        <s v="0209897565"/>
        <s v="0209897566"/>
        <s v="0209897568"/>
        <s v="0209897569"/>
        <s v="0209897570"/>
        <s v="0209897571"/>
        <s v="0209897572"/>
        <s v="0209897573"/>
        <s v="0209897574"/>
        <s v="0209897575"/>
        <s v="0209897580"/>
        <s v="0209897581"/>
        <s v="0209897583"/>
        <s v="0209897585"/>
        <s v="0209897586"/>
        <s v="0209897587"/>
        <s v="0209897588"/>
        <s v="0209897589"/>
        <s v="0209897590"/>
        <s v="0209897591"/>
        <s v="0209897592"/>
        <s v="0209897593"/>
        <s v="0209897595"/>
        <s v="0209897596"/>
        <s v="0209897597"/>
        <s v="0209897599"/>
        <s v="0209897601"/>
        <s v="0209897605"/>
        <s v="0209897611"/>
        <s v="0209897612"/>
        <s v="0209897613"/>
        <s v="0209897614"/>
        <s v="0209897616"/>
        <s v="0209897617"/>
        <s v="0209897619"/>
        <s v="0209897620"/>
        <s v="0209897624"/>
        <s v="0209897630"/>
        <s v="0209897632"/>
        <s v="0209897635"/>
        <s v="0209897636"/>
        <s v="0209897639"/>
        <s v="0209897642"/>
        <s v="0209897643"/>
        <s v="0209897646"/>
        <s v="0209897647"/>
        <s v="0209897648"/>
        <s v="0209897650"/>
        <s v="0209897653"/>
        <s v="0209897655"/>
        <s v="0209897656"/>
        <s v="0209897658"/>
        <s v="0209897660"/>
        <s v="0209897662"/>
        <s v="0209897665"/>
        <s v="0209897666"/>
        <s v="0209897668"/>
        <s v="0209897672"/>
        <s v="0209897673"/>
        <s v="0209897674"/>
        <s v="0209897675"/>
        <s v="0209897676"/>
        <s v="0209897677"/>
        <s v="0209897686"/>
        <s v="0209897687"/>
        <s v="0209897689"/>
        <s v="0209897691"/>
        <s v="0209897692"/>
        <s v="0209897693"/>
        <s v="0209897694"/>
        <s v="0209897696"/>
        <s v="0209897698"/>
        <s v="0209897699"/>
        <s v="0209897703"/>
        <s v="0209897708"/>
        <s v="0209897709"/>
        <s v="0209897710"/>
        <s v="0209897712"/>
        <s v="0209897713"/>
        <s v="0209897715"/>
        <s v="0209897716"/>
        <s v="0209897717"/>
        <s v="0209897718"/>
        <s v="0209897719"/>
        <s v="0209897720"/>
        <s v="0209897722"/>
        <s v="0209897723"/>
        <s v="0209897726"/>
        <s v="0209897727"/>
        <s v="0209897728"/>
        <s v="0209897730"/>
        <s v="0209897739"/>
        <s v="0209897740"/>
        <s v="0209897741"/>
        <s v="0209897742"/>
        <s v="0209897743"/>
        <s v="0209897744"/>
        <s v="0209897746"/>
        <s v="0209897747"/>
        <s v="0209897749"/>
        <s v="0209897752"/>
        <s v="0209897754"/>
        <s v="0209897755"/>
        <s v="0209897756"/>
        <s v="0209897757"/>
        <s v="0209897758"/>
        <s v="0209897767"/>
        <s v="0209897770"/>
        <s v="0209897771"/>
        <s v="0209897776"/>
        <s v="0209897778"/>
        <s v="0209897779"/>
        <s v="0209897782"/>
        <s v="0209897783"/>
        <s v="0209897784"/>
        <s v="0209897785"/>
        <s v="0209897787"/>
        <s v="0209897788"/>
        <s v="0209897789"/>
        <s v="0209897792"/>
        <s v="0209897794"/>
        <s v="0209897798"/>
        <s v="0209897801"/>
        <s v="0209897802"/>
        <s v="0209897803"/>
        <s v="0209897805"/>
        <s v="0209897806"/>
        <s v="0209897808"/>
        <s v="0209897818"/>
        <s v="0209897819"/>
        <s v="0209897824"/>
        <s v="0209897833"/>
        <s v="0209897840"/>
        <s v="0210047392"/>
        <s v="0210047394"/>
        <s v="0210047395"/>
        <s v="0210047421"/>
        <s v="0210047422"/>
        <s v="0210047423"/>
        <s v="0210047424"/>
        <s v="0210047425"/>
        <s v="0210047438"/>
        <s v="0210047439"/>
        <s v="0210047443"/>
        <s v="0907279706"/>
        <s v="0907279707"/>
        <s v="0907279708"/>
        <s v="0907279709"/>
        <s v="0907279710"/>
        <s v="0907279711"/>
        <s v="0907279712"/>
        <s v="0907279713"/>
        <s v="0907279714"/>
        <s v="0907279715"/>
        <s v="0907279716"/>
        <s v="5035271516"/>
        <s v="5035271754"/>
        <s v="5035271830"/>
        <s v="5035271865"/>
        <s v="5035271876"/>
        <s v="5035271899"/>
        <s v="5035271919"/>
        <s v="5035271920"/>
        <s v="5035271922"/>
        <s v="5035271926"/>
        <s v="5035271938"/>
        <s v="5035271946"/>
        <s v="5035271949"/>
        <s v="5035271956"/>
        <s v="5035271957"/>
        <s v="5035271960"/>
        <s v="5035271984"/>
        <s v="5035271997"/>
        <s v="5035271999"/>
        <s v="5035272003"/>
        <s v="5035272005"/>
        <s v="5035272013"/>
        <s v="5035272021"/>
        <s v="5035272061"/>
        <s v="6002189567"/>
        <s v="6002190576"/>
        <s v="6002191010"/>
        <s v="6002191178"/>
        <s v="6002191179"/>
        <s v="6002191180"/>
        <s v="6002191196"/>
        <s v="6002191199"/>
        <s v="6002191200"/>
        <s v="6002191201"/>
        <s v="6002191203"/>
        <s v="6002191209"/>
        <s v="6002191224"/>
        <s v="6002191238"/>
        <s v="6002191255"/>
        <s v="6002191264"/>
        <s v="6002191266"/>
        <s v="6002191278"/>
        <s v="6002191279"/>
        <s v="6002191280"/>
        <s v="6002191283"/>
        <s v="6002191295"/>
        <s v="6002191302"/>
        <s v="6002191316"/>
        <s v="6002191317"/>
        <s v="6002191318"/>
        <s v="6002191328"/>
        <s v="6002191334"/>
        <s v="6002191335"/>
        <s v="6002191343"/>
        <s v="6002191345"/>
        <s v="6002191349"/>
        <s v="6002191352"/>
        <s v="6002191353"/>
        <s v="6002191354"/>
        <s v="6002191355"/>
        <s v="6002191356"/>
        <s v="6002191365"/>
        <s v="6002191366"/>
        <s v="6002191367"/>
        <s v="6002191372"/>
        <s v="6002191373"/>
        <s v="6002191374"/>
        <s v="6002191375"/>
        <s v="6002191376"/>
        <s v="6002191377"/>
        <s v="6002191378"/>
        <s v="6002191379"/>
        <s v="6002191381"/>
        <s v="6002191382"/>
        <s v="6002191385"/>
        <s v="6002191386"/>
        <s v="6002191388"/>
        <s v="6002191389"/>
        <s v="6002191390"/>
        <s v="6002191392"/>
        <s v="6002191393"/>
        <s v="6002191394"/>
        <s v="6002191396"/>
        <s v="6002191397"/>
        <s v="6002191398"/>
        <s v="6002191400"/>
        <s v="6002191404"/>
        <s v="6002191416"/>
        <s v="6002191419"/>
        <s v="6002191422"/>
        <s v="6002191423"/>
        <s v="6002191424"/>
        <s v="6002191426"/>
        <s v="6002191427"/>
        <s v="6002191428"/>
        <s v="6002191430"/>
        <s v="6002191431"/>
        <s v="6002191432"/>
        <s v="6002191433"/>
        <s v="6002191434"/>
        <s v="6002191435"/>
        <s v="6002191436"/>
        <s v="6002191437"/>
        <s v="6002191438"/>
        <s v="6002191439"/>
        <s v="6002191440"/>
        <s v="6002191442"/>
        <s v="6002191443"/>
        <s v="6002191444"/>
        <s v="6002191445"/>
        <s v="6002191446"/>
        <s v="6002191447"/>
        <s v="6002191449"/>
        <s v="6002191450"/>
        <s v="6002191451"/>
        <s v="6002191453"/>
        <s v="6002191454"/>
        <s v="6002191456"/>
        <s v="6002191457"/>
        <s v="6002191458"/>
        <s v="6002191464"/>
        <s v="6002191465"/>
        <s v="6002191466"/>
        <s v="6002191467"/>
        <s v="6002191471"/>
        <s v="6002191472"/>
        <s v="6002191473"/>
        <s v="6002191474"/>
        <s v="6002191475"/>
        <s v="6002191476"/>
        <s v="6002191478"/>
        <s v="6002191479"/>
        <s v="6002191480"/>
        <s v="6002191481"/>
        <s v="6002191482"/>
        <s v="6002191483"/>
        <s v="6002191485"/>
        <s v="6002191488"/>
        <s v="6002191496"/>
        <s v="6002191499"/>
        <s v="6002191502"/>
        <s v="6002191504"/>
        <s v="6002191507"/>
        <s v="6002191508"/>
        <s v="6002191509"/>
        <s v="6002191513"/>
        <s v="6002191517"/>
        <s v="6002191521"/>
        <s v="6002191530"/>
        <s v="6002191531"/>
        <s v="6002191532"/>
        <s v="6002191534"/>
        <s v="6002191538"/>
        <s v="6002191539"/>
        <s v="6002191540"/>
        <s v="6002191546"/>
        <s v="6002191547"/>
        <s v="6002191548"/>
        <s v="6002191549"/>
        <s v="6002191551"/>
        <s v="6002191552"/>
        <s v="6002191554"/>
        <s v="6002191556"/>
        <s v="6002191558"/>
        <s v="6002191559"/>
        <s v="6002191564"/>
        <s v="6002191569"/>
        <s v="6002191570"/>
        <s v="6002191572"/>
        <s v="6002191579"/>
        <s v="6002191584"/>
        <s v="6002191585"/>
        <s v="6002191593"/>
        <s v="6002191596"/>
        <s v="6002191598"/>
        <s v="6002191599"/>
        <s v="6002191600"/>
        <s v="6002191601"/>
        <s v="6002191602"/>
        <s v="6002191603"/>
        <s v="6002191604"/>
        <s v="6002191606"/>
        <s v="6002191607"/>
        <s v="6002191608"/>
        <s v="6002191609"/>
        <s v="6002191610"/>
        <s v="6002191611"/>
        <s v="6002191612"/>
        <s v="6002191614"/>
        <s v="6002191615"/>
        <s v="6002191616"/>
        <s v="6002191621"/>
        <s v="6002191622"/>
        <s v="6002191623"/>
        <s v="6002191624"/>
        <s v="6002191625"/>
        <s v="6002191627"/>
        <s v="6002191628"/>
        <s v="6002191629"/>
        <s v="6002191630"/>
        <s v="6002191632"/>
        <s v="6002191633"/>
        <s v="6002191634"/>
        <s v="6002191635"/>
        <s v="6002191636"/>
        <s v="6002191646"/>
        <s v="6002191647"/>
        <s v="6002191648"/>
        <s v="6002191649"/>
        <s v="6002191650"/>
        <s v="6002191651"/>
        <s v="6002191652"/>
        <s v="6002191653"/>
        <s v="6002191654"/>
        <s v="6002191660"/>
        <s v="6002191661"/>
        <s v="6002191669"/>
        <s v="6002191670"/>
        <s v="6002191671"/>
        <s v="6002191672"/>
        <s v="6002191674"/>
        <s v="6002191677"/>
        <s v="6002191678"/>
        <s v="6002191681"/>
        <s v="6002191686"/>
        <s v="6002191688"/>
        <s v="6002191698"/>
        <s v="6002191701"/>
        <s v="6002191702"/>
        <s v="6002191704"/>
        <s v="6002191707"/>
        <s v="6002191713"/>
        <s v="6002191714"/>
        <s v="6002191720"/>
        <s v="6002191723"/>
        <s v="6002191724"/>
        <s v="6002191733"/>
        <s v="6002191736"/>
        <s v="6002191737"/>
        <s v="6002191738"/>
        <s v="6002191746"/>
        <s v="6002191747"/>
        <s v="6002191748"/>
        <s v="6002191753"/>
        <s v="6002191755"/>
        <s v="6002191759"/>
        <s v="6002191760"/>
        <s v="6002191765"/>
        <s v="6002191767"/>
        <s v="6002191770"/>
        <s v="6002191771"/>
        <s v="6002191772"/>
        <s v="6002191773"/>
        <s v="6002191775"/>
        <s v="6002191779"/>
        <s v="6002191780"/>
        <s v="6002191781"/>
        <s v="6002191784"/>
        <s v="6002191793"/>
        <s v="6002191806"/>
        <s v="6002191813"/>
        <s v="6002191814"/>
        <s v="6003002790"/>
        <s v="6003002797"/>
        <s v="6003002806"/>
        <s v="6004030952"/>
        <s v="6004031038"/>
        <s v="6004031047"/>
        <s v="6004031050"/>
        <s v="6004031053"/>
        <s v="6004031064"/>
        <s v="6004031066"/>
        <s v="6004031067"/>
        <s v="6004031070"/>
        <s v="6004031073"/>
        <s v="6004031078"/>
        <s v="6004031079"/>
        <s v="6004031084"/>
        <s v="6004031085"/>
        <s v="6004031086"/>
        <s v="6004031087"/>
        <s v="6004031089"/>
        <s v="6004031090"/>
        <s v="6004031091"/>
        <s v="6004031093"/>
        <s v="6004031095"/>
        <s v="6004031096"/>
        <s v="6004031097"/>
        <s v="6004031099"/>
        <s v="6004031100"/>
        <s v="6004031105"/>
        <s v="6004031106"/>
        <s v="6004031114"/>
        <s v="6004031115"/>
        <s v="6004031118"/>
        <s v="6004031119"/>
        <s v="6004031120"/>
        <s v="6004031121"/>
        <s v="6004031122"/>
        <s v="6004031123"/>
        <s v="6004031124"/>
        <s v="6004031125"/>
        <s v="6004031126"/>
        <s v="6004031131"/>
        <s v="6004031134"/>
        <s v="6004031135"/>
        <s v="6004031136"/>
        <s v="6004031137"/>
        <s v="6004031139"/>
        <s v="6004031140"/>
        <s v="6004031141"/>
        <s v="6004031158"/>
        <s v="6004031160"/>
        <s v="6004031164"/>
        <s v="6004031170"/>
        <s v="6004031187"/>
        <s v="8031137897"/>
        <s v="8031137932"/>
        <s v="8031137933"/>
        <s v="8031137934"/>
        <s v="8031137950"/>
        <s v="8031137952"/>
        <s v="8031137953"/>
        <s v="8031137954"/>
        <s v="8031137955"/>
        <s v="8031137956"/>
        <s v="8031137957"/>
        <s v="8031138031"/>
        <s v="8031138032"/>
        <s v="8031138033"/>
        <s v="8031138073"/>
        <s v="8031138080"/>
        <s v="8031138082"/>
        <s v="8031138083"/>
        <s v="8031138087"/>
        <s v="8031138089"/>
        <s v="8031138114"/>
        <s v="8031138124"/>
        <s v="8031138126"/>
        <s v="8031138129"/>
        <s v="8031138151"/>
        <s v="8031138153"/>
        <s v="8031138157"/>
        <s v="8031138160"/>
        <s v="8031138161"/>
        <s v="8031138162"/>
        <s v="8031138163"/>
        <s v="8031138164"/>
        <s v="8031138165"/>
        <s v="8031138167"/>
        <s v="8031138168"/>
        <s v="8031138169"/>
        <s v="8031138170"/>
        <s v="8031138171"/>
        <s v="8031138172"/>
        <s v="8031138173"/>
        <s v="8031138174"/>
        <s v="8031138177"/>
        <s v="8031138179"/>
        <s v="8031138181"/>
        <s v="8031138182"/>
        <s v="8031138183"/>
        <s v="8031138184"/>
        <s v="8031138185"/>
        <s v="8031138186"/>
        <s v="8031138187"/>
        <s v="8031138188"/>
        <s v="8031138189"/>
        <s v="8031138191"/>
        <s v="8031138193"/>
        <s v="8031138194"/>
        <s v="8031138195"/>
        <s v="8031138196"/>
        <s v="8031138202"/>
        <s v="8031138203"/>
        <s v="8031138204"/>
        <s v="8031138205"/>
        <s v="8031138208"/>
        <s v="8031138209"/>
        <s v="8031138210"/>
        <s v="8031138213"/>
        <s v="8031138217"/>
        <s v="8031138218"/>
        <s v="8031138219"/>
        <s v="8031138220"/>
        <s v="8031138233"/>
        <s v="8031138235"/>
        <s v="8031138247"/>
        <s v="8031138249"/>
        <s v="8031138251"/>
        <s v="8031138254"/>
        <s v="8031138255"/>
        <s v="8031138260"/>
        <s v="8031138261"/>
        <s v="8031138263"/>
        <s v="8031138264"/>
        <s v="8031138265"/>
        <s v="8031138266"/>
        <s v="8031138267"/>
        <s v="8031138269"/>
        <s v="8031138270"/>
        <s v="8031138274"/>
        <s v="8031138275"/>
        <s v="8031138276"/>
        <s v="8031138279"/>
        <s v="8031138280"/>
        <s v="8031138282"/>
        <s v="8031138284"/>
        <s v="8031138285"/>
        <s v="8031138286"/>
        <s v="8031138287"/>
        <s v="8031138288"/>
        <s v="8031138289"/>
        <s v="8031138290"/>
        <s v="8031138291"/>
        <s v="8031138292"/>
        <s v="8031138293"/>
        <s v="8031138295"/>
        <s v="8031138297"/>
        <s v="8031138299"/>
        <s v="8031138305"/>
        <s v="8031138306"/>
        <s v="8031138307"/>
        <s v="8031138308"/>
        <s v="8031138309"/>
        <s v="8031138310"/>
        <s v="8031138311"/>
        <s v="8031138315"/>
        <s v="8031138323"/>
        <s v="8031138324"/>
        <s v="8031138335"/>
        <s v="8031138336"/>
        <s v="8031138337"/>
        <s v="8031138339"/>
        <s v="8031138343"/>
        <s v="8031138346"/>
        <s v="8031138349"/>
        <s v="8031138350"/>
        <s v="8031138351"/>
        <s v="8031138353"/>
        <s v="8031138354"/>
        <s v="8031138355"/>
        <s v="8031138357"/>
        <s v="8031138359"/>
        <s v="8031138361"/>
        <s v="8031138362"/>
        <s v="8031138372"/>
        <s v="8031138373"/>
        <s v="8031138374"/>
        <s v="8031138376"/>
        <s v="8031138388"/>
        <s v="8031138394"/>
        <s v="8031138395"/>
        <s v="8040212651"/>
        <s v="8040212680"/>
        <s v="8040212713"/>
        <s v="0209897328"/>
        <s v="0209897637"/>
        <s v="0209897765"/>
        <s v="0209897774"/>
        <s v="0209897777"/>
        <s v="0209897790"/>
        <s v="0209897791"/>
        <s v="0209897793"/>
        <s v="0209897795"/>
        <s v="0209897796"/>
        <s v="0209897797"/>
        <s v="0209897800"/>
        <s v="0209897804"/>
        <s v="0209897807"/>
        <s v="0209897813"/>
        <s v="0209897814"/>
        <s v="0209897816"/>
        <s v="0209897820"/>
        <s v="0209897821"/>
        <s v="0209897825"/>
        <s v="0209897827"/>
        <s v="0209897829"/>
        <s v="0209897830"/>
        <s v="0209897831"/>
        <s v="0209897832"/>
        <s v="0209897834"/>
        <s v="0209897835"/>
        <s v="0209897836"/>
        <s v="0209897837"/>
        <s v="0209897838"/>
        <s v="0209897839"/>
        <s v="0209897841"/>
        <s v="0209897842"/>
        <s v="0209897843"/>
        <s v="0209897844"/>
        <s v="0209897846"/>
        <s v="0209897849"/>
        <s v="0209897858"/>
        <s v="0209897860"/>
        <s v="0209897861"/>
        <s v="0209897862"/>
        <s v="0209897863"/>
        <s v="0209897866"/>
        <s v="0209897867"/>
        <s v="0209897869"/>
        <s v="0209897870"/>
        <s v="0209897873"/>
        <s v="0209897874"/>
        <s v="0209897875"/>
        <s v="0209897876"/>
        <s v="0209897877"/>
        <s v="0209897883"/>
        <s v="0209897888"/>
        <s v="0209897889"/>
        <s v="0209897890"/>
        <s v="0209897892"/>
        <s v="0209897893"/>
        <s v="0209897896"/>
        <s v="0209897897"/>
        <s v="0209897898"/>
        <s v="0209897899"/>
        <s v="0209897900"/>
        <s v="0209897901"/>
        <s v="0209897902"/>
        <s v="0209897905"/>
        <s v="0209897906"/>
        <s v="0209897907"/>
        <s v="0209897908"/>
        <s v="0209897909"/>
        <s v="0209897910"/>
        <s v="0209897911"/>
        <s v="0209897913"/>
        <s v="0209897914"/>
        <s v="0209897915"/>
        <s v="0209897916"/>
        <s v="0209897918"/>
        <s v="0209897920"/>
        <s v="0209897922"/>
        <s v="0209897923"/>
        <s v="0209897924"/>
        <s v="0209897925"/>
        <s v="0209897926"/>
        <s v="0209897927"/>
        <s v="0209897928"/>
        <s v="0209897929"/>
        <s v="0209897930"/>
        <s v="0209897931"/>
        <s v="0209897932"/>
        <s v="0209897936"/>
        <s v="0209897937"/>
        <s v="0209897938"/>
        <s v="0209897939"/>
        <s v="0209897940"/>
        <s v="0209897941"/>
        <s v="0209897942"/>
        <s v="0209897951"/>
        <s v="0209897952"/>
        <s v="0209897953"/>
        <s v="0209897955"/>
        <s v="0209897959"/>
        <s v="0209897961"/>
        <s v="0209897963"/>
        <s v="0209897964"/>
        <s v="0209897965"/>
        <s v="0209897967"/>
        <s v="0209897968"/>
        <s v="0209897977"/>
        <s v="0209897978"/>
        <s v="0209897984"/>
        <s v="0209897986"/>
        <s v="0209897989"/>
        <s v="0209897990"/>
        <s v="0209897991"/>
        <s v="0209897996"/>
        <s v="0209897997"/>
        <s v="0209897998"/>
        <s v="0209897999"/>
        <s v="0209898003"/>
        <s v="0209898004"/>
        <s v="0209898006"/>
        <s v="0209898007"/>
        <s v="0209898009"/>
        <s v="0209898012"/>
        <s v="0209898013"/>
        <s v="0209898014"/>
        <s v="0209898015"/>
        <s v="0209898017"/>
        <s v="0209898020"/>
        <s v="0209898027"/>
        <s v="0209898028"/>
        <s v="0209898030"/>
        <s v="0209898031"/>
        <s v="0209898032"/>
        <s v="0209898035"/>
        <s v="0209898036"/>
        <s v="0209898037"/>
        <s v="0209898038"/>
        <s v="0209898045"/>
        <s v="0210047440"/>
        <s v="0210047452"/>
        <s v="0210047454"/>
        <s v="0210047455"/>
        <s v="0210047456"/>
        <s v="0210047466"/>
        <s v="0210047468"/>
        <s v="0907279737"/>
        <s v="0907279738"/>
        <s v="0907279739"/>
        <s v="5035272050"/>
        <s v="5035272057"/>
        <s v="5035272073"/>
        <s v="5035272075"/>
        <s v="5035272078"/>
        <s v="5035272087"/>
        <s v="5035272108"/>
        <s v="5035272111"/>
        <s v="5035272114"/>
        <s v="5035272118"/>
        <s v="5035272132"/>
        <s v="5035272139"/>
        <s v="5035272141"/>
        <s v="5035272160"/>
        <s v="5035272161"/>
        <s v="5035272179"/>
        <s v="5035272180"/>
        <s v="5035272187"/>
        <s v="6002190994"/>
        <s v="6002191337"/>
        <s v="6002191357"/>
        <s v="6002191358"/>
        <s v="6002191383"/>
        <s v="6002191527"/>
        <s v="6002191529"/>
        <s v="6002191541"/>
        <s v="6002191573"/>
        <s v="6002191574"/>
        <s v="6002191687"/>
        <s v="6002191690"/>
        <s v="6002191696"/>
        <s v="6002191699"/>
        <s v="6002191700"/>
        <s v="6002191703"/>
        <s v="6002191715"/>
        <s v="6002191727"/>
        <s v="6002191732"/>
        <s v="6002191744"/>
        <s v="6002191745"/>
        <s v="6002191751"/>
        <s v="6002191752"/>
        <s v="6002191754"/>
        <s v="6002191757"/>
        <s v="6002191758"/>
        <s v="6002191761"/>
        <s v="6002191762"/>
        <s v="6002191763"/>
        <s v="6002191764"/>
        <s v="6002191766"/>
        <s v="6002191768"/>
        <s v="6002191769"/>
        <s v="6002191777"/>
        <s v="6002191778"/>
        <s v="6002191782"/>
        <s v="6002191783"/>
        <s v="6002191799"/>
        <s v="6002191800"/>
        <s v="6002191801"/>
        <s v="6002191805"/>
        <s v="6002191809"/>
        <s v="6002191810"/>
        <s v="6002191811"/>
        <s v="6002191812"/>
        <s v="6002191815"/>
        <s v="6002191816"/>
        <s v="6002191817"/>
        <s v="6002191818"/>
        <s v="6002191819"/>
        <s v="6002191820"/>
        <s v="6002191826"/>
        <s v="6002191827"/>
        <s v="6002191829"/>
        <s v="6002191833"/>
        <s v="6002191834"/>
        <s v="6002191836"/>
        <s v="6002191843"/>
        <s v="6002191845"/>
        <s v="6002191848"/>
        <s v="6002191849"/>
        <s v="6002191850"/>
        <s v="6002191851"/>
        <s v="6002191854"/>
        <s v="6002191855"/>
        <s v="6002191857"/>
        <s v="6002191858"/>
        <s v="6002191859"/>
        <s v="6002191860"/>
        <s v="6002191861"/>
        <s v="6002191862"/>
        <s v="6002191864"/>
        <s v="6002191867"/>
        <s v="6002191868"/>
        <s v="6002191871"/>
        <s v="6002191872"/>
        <s v="6002191878"/>
        <s v="6002191879"/>
        <s v="6002191881"/>
        <s v="6002191882"/>
        <s v="6002191883"/>
        <s v="6002191884"/>
        <s v="6002191886"/>
        <s v="6002191888"/>
        <s v="6002191896"/>
        <s v="6002191897"/>
        <s v="6002191898"/>
        <s v="6002191899"/>
        <s v="6002191900"/>
        <s v="6002191901"/>
        <s v="6002191902"/>
        <s v="6002191903"/>
        <s v="6002191905"/>
        <s v="6002191910"/>
        <s v="6002191912"/>
        <s v="6002191920"/>
        <s v="6002191922"/>
        <s v="6002191923"/>
        <s v="6002191924"/>
        <s v="6002191925"/>
        <s v="6002191927"/>
        <s v="6002191928"/>
        <s v="6002191931"/>
        <s v="6002191932"/>
        <s v="6002191933"/>
        <s v="6002191934"/>
        <s v="6002191935"/>
        <s v="6002191936"/>
        <s v="6002191937"/>
        <s v="6002191938"/>
        <s v="6002191939"/>
        <s v="6002191940"/>
        <s v="6002191941"/>
        <s v="6002191942"/>
        <s v="6002191943"/>
        <s v="6002191944"/>
        <s v="6002191945"/>
        <s v="6002191946"/>
        <s v="6002191947"/>
        <s v="6002191948"/>
        <s v="6002191949"/>
        <s v="6002191950"/>
        <s v="6002191951"/>
        <s v="6002191953"/>
        <s v="6002191954"/>
        <s v="6002191956"/>
        <s v="6002191958"/>
        <s v="6002191964"/>
        <s v="6002191965"/>
        <s v="6002191966"/>
        <s v="6002191967"/>
        <s v="6002191968"/>
        <s v="6002191971"/>
        <s v="6002191972"/>
        <s v="6002191973"/>
        <s v="6002191975"/>
        <s v="6002191978"/>
        <s v="6002191980"/>
        <s v="6002191981"/>
        <s v="6002191984"/>
        <s v="6002191985"/>
        <s v="6002191991"/>
        <s v="6002191992"/>
        <s v="6002191993"/>
        <s v="6002191994"/>
        <s v="6002191995"/>
        <s v="6002191996"/>
        <s v="6002191998"/>
        <s v="6002191999"/>
        <s v="6002192000"/>
        <s v="6002192001"/>
        <s v="6002192002"/>
        <s v="6002192003"/>
        <s v="6002192004"/>
        <s v="6002192005"/>
        <s v="6002192006"/>
        <s v="6002192007"/>
        <s v="6002192008"/>
        <s v="6002192009"/>
        <s v="6002192010"/>
        <s v="6002192012"/>
        <s v="6002192013"/>
        <s v="6002192014"/>
        <s v="6002192015"/>
        <s v="6002192016"/>
        <s v="6002192017"/>
        <s v="6002192018"/>
        <s v="6002192019"/>
        <s v="6002192020"/>
        <s v="6002192021"/>
        <s v="6002192022"/>
        <s v="6002192023"/>
        <s v="6002192024"/>
        <s v="6002192025"/>
        <s v="6002192028"/>
        <s v="6002192029"/>
        <s v="6002192031"/>
        <s v="6002192032"/>
        <s v="6002192033"/>
        <s v="6002192034"/>
        <s v="6002192035"/>
        <s v="6002192036"/>
        <s v="6002192037"/>
        <s v="6002192038"/>
        <s v="6002192039"/>
        <s v="6002192040"/>
        <s v="6002192041"/>
        <s v="6002192042"/>
        <s v="6002192043"/>
        <s v="6002192044"/>
        <s v="6002192045"/>
        <s v="6002192046"/>
        <s v="6002192047"/>
        <s v="6002192057"/>
        <s v="6002192058"/>
        <s v="6002192059"/>
        <s v="6002192062"/>
        <s v="6002192064"/>
        <s v="6002192065"/>
        <s v="6002192066"/>
        <s v="6002192069"/>
        <s v="6002192070"/>
        <s v="6002192072"/>
        <s v="6002192086"/>
        <s v="6002192087"/>
        <s v="6002192091"/>
        <s v="6002192093"/>
        <s v="6002192097"/>
        <s v="6002192100"/>
        <s v="6002192101"/>
        <s v="6002192104"/>
        <s v="6002192105"/>
        <s v="6002192106"/>
        <s v="6002192107"/>
        <s v="6002192109"/>
        <s v="6002192112"/>
        <s v="6002192115"/>
        <s v="6002192116"/>
        <s v="6002192122"/>
        <s v="6002192123"/>
        <s v="6002192126"/>
        <s v="6002192139"/>
        <s v="6002192142"/>
        <s v="6002192143"/>
        <s v="6002192145"/>
        <s v="6002192147"/>
        <s v="6002192149"/>
        <s v="6002192152"/>
        <s v="6002192153"/>
        <s v="6002192154"/>
        <s v="6002192161"/>
        <s v="6002192162"/>
        <s v="6002192164"/>
        <s v="6002192166"/>
        <s v="6002192167"/>
        <s v="6002192171"/>
        <s v="6002192173"/>
        <s v="6002192174"/>
        <s v="6002192181"/>
        <s v="6002192182"/>
        <s v="6002192184"/>
        <s v="6002192188"/>
        <s v="6002192189"/>
        <s v="6002192190"/>
        <s v="6002192194"/>
        <s v="6002192197"/>
        <s v="6002192217"/>
        <s v="6002192225"/>
        <s v="6002192226"/>
        <s v="6002192234"/>
        <s v="6003002810"/>
        <s v="6004031108"/>
        <s v="6004031142"/>
        <s v="6004031145"/>
        <s v="6004031159"/>
        <s v="6004031163"/>
        <s v="6004031166"/>
        <s v="6004031167"/>
        <s v="6004031171"/>
        <s v="6004031173"/>
        <s v="6004031174"/>
        <s v="6004031175"/>
        <s v="6004031182"/>
        <s v="6004031183"/>
        <s v="6004031184"/>
        <s v="6004031185"/>
        <s v="6004031186"/>
        <s v="6004031188"/>
        <s v="6004031189"/>
        <s v="6004031195"/>
        <s v="6004031197"/>
        <s v="6004031198"/>
        <s v="6004031199"/>
        <s v="6004031200"/>
        <s v="6004031203"/>
        <s v="6004031204"/>
        <s v="6004031206"/>
        <s v="6004031216"/>
        <s v="6004031217"/>
        <s v="6004031218"/>
        <s v="6004031219"/>
        <s v="6004031220"/>
        <s v="6004031221"/>
        <s v="6004031225"/>
        <s v="6004031227"/>
        <s v="6004031232"/>
        <s v="6004031238"/>
        <s v="6004031240"/>
        <s v="6004031242"/>
        <s v="6004031243"/>
        <s v="6004031244"/>
        <s v="6004031254"/>
        <s v="6004031268"/>
        <s v="6004031270"/>
        <s v="8031138200"/>
        <s v="8031138229"/>
        <s v="8031138231"/>
        <s v="8031138314"/>
        <s v="8031138338"/>
        <s v="8031138340"/>
        <s v="8031138358"/>
        <s v="8031138363"/>
        <s v="8031138382"/>
        <s v="8031138384"/>
        <s v="8031138397"/>
        <s v="8031138398"/>
        <s v="8031138399"/>
        <s v="8031138404"/>
        <s v="8031138405"/>
        <s v="8031138406"/>
        <s v="8031138407"/>
        <s v="8031138408"/>
        <s v="8031138409"/>
        <s v="8031138410"/>
        <s v="8031138411"/>
        <s v="8031138412"/>
        <s v="8031138423"/>
        <s v="8031138424"/>
        <s v="8031138425"/>
        <s v="8031138426"/>
        <s v="8031138427"/>
        <s v="8031138428"/>
        <s v="8031138435"/>
        <s v="8031138437"/>
        <s v="8031138438"/>
        <s v="8031138439"/>
        <s v="8031138440"/>
        <s v="8031138441"/>
        <s v="8031138442"/>
        <s v="8031138443"/>
        <s v="8031138444"/>
        <s v="8031138449"/>
        <s v="8031138450"/>
        <s v="8031138452"/>
        <s v="8031138453"/>
        <s v="8031138457"/>
        <s v="8031138461"/>
        <s v="8031138464"/>
        <s v="8031138465"/>
        <s v="8031138476"/>
        <s v="8031138477"/>
        <s v="8031138478"/>
        <s v="8031138479"/>
        <s v="8031138482"/>
        <s v="8031138483"/>
        <s v="8031138484"/>
        <s v="8031138493"/>
        <s v="8031138498"/>
        <s v="8031138500"/>
        <s v="8031138505"/>
        <s v="8031138507"/>
        <s v="8031138511"/>
        <s v="8031138512"/>
        <s v="8031138514"/>
        <s v="8031138523"/>
        <s v="8031138524"/>
        <s v="8031138526"/>
        <s v="8031138527"/>
        <s v="8031138535"/>
        <s v="8031138537"/>
        <s v="8031138538"/>
        <s v="8031138539"/>
        <s v="8031138540"/>
        <s v="8031138545"/>
        <s v="8031138546"/>
        <s v="8031138550"/>
        <s v="8031138551"/>
        <s v="8031138553"/>
        <s v="8031138554"/>
        <s v="8031138555"/>
        <s v="8031138558"/>
        <s v="8031138559"/>
        <s v="8031138560"/>
        <s v="8031138562"/>
        <s v="8031138564"/>
        <s v="8031138574"/>
        <s v="8031138575"/>
        <m/>
        <s v="0209894766" u="1"/>
        <s v="0209894807" u="1"/>
        <s v="0209894808" u="1"/>
        <s v="0209894811" u="1"/>
        <s v="0209894812" u="1"/>
        <s v="0209894816" u="1"/>
        <s v="0209894817" u="1"/>
        <s v="0209894820" u="1"/>
        <s v="0209894824" u="1"/>
        <s v="0209894825" u="1"/>
        <s v="0209894834" u="1"/>
        <s v="0209894840" u="1"/>
        <s v="0209894841" u="1"/>
        <s v="0209894842" u="1"/>
        <s v="0209894803" u="1"/>
        <s v="0209894795" u="1"/>
        <s v="0209894782" u="1"/>
        <s v="0209894780" u="1"/>
        <s v="0209894778" u="1"/>
        <s v="0209894772" u="1"/>
        <s v="0209894843" u="1"/>
        <s v="0209894844" u="1"/>
        <s v="0209894845" u="1"/>
        <s v="0209894846" u="1"/>
        <s v="0209894847" u="1"/>
        <s v="0209894848" u="1"/>
        <s v="0209894850" u="1"/>
        <s v="0209894851" u="1"/>
        <s v="0209894852" u="1"/>
        <s v="0209894855" u="1"/>
        <s v="0209894857" u="1"/>
        <s v="0209894858" u="1"/>
        <s v="0209894859" u="1"/>
        <s v="0209894864" u="1"/>
        <s v="0209894867" u="1"/>
        <s v="0209894868" u="1"/>
        <s v="0209894871" u="1"/>
        <s v="0209894873" u="1"/>
        <s v="0209894874" u="1"/>
        <s v="0209894876" u="1"/>
        <s v="0209894877" u="1"/>
        <s v="0209894882" u="1"/>
        <s v="0209894883" u="1"/>
        <s v="0209894884" u="1"/>
        <s v="0209894885" u="1"/>
        <s v="0209894887" u="1"/>
        <s v="0209894890" u="1"/>
        <s v="0209894894" u="1"/>
        <s v="0209894896" u="1"/>
        <s v="0209894897" u="1"/>
        <s v="0209894899" u="1"/>
        <s v="0209894907" u="1"/>
        <s v="0209894911" u="1"/>
        <s v="0209894912" u="1"/>
        <s v="0209894920" u="1"/>
        <s v="0209894923" u="1"/>
        <s v="0209894925" u="1"/>
        <s v="0209894926" u="1"/>
        <s v="0209894927" u="1"/>
        <s v="0209894929" u="1"/>
        <s v="0209894930" u="1"/>
        <s v="0209894933" u="1"/>
        <s v="0209894943" u="1"/>
        <s v="0209894949" u="1"/>
        <s v="0210046858" u="1"/>
        <s v="0210046883" u="1"/>
        <s v="0907278283" u="1"/>
        <s v="0907278284" u="1"/>
        <s v="0907278285" u="1"/>
        <s v="0907278286" u="1"/>
        <s v="0907278287" u="1"/>
        <s v="0907278288" u="1"/>
        <s v="5035270342" u="1"/>
        <s v="5035270470" u="1"/>
        <s v="5035270492" u="1"/>
        <s v="5035270514" u="1"/>
        <s v="5035270537" u="1"/>
        <s v="5035270538" u="1"/>
        <s v="5035270539" u="1"/>
        <s v="6002185963" u="1"/>
        <s v="6002186305" u="1"/>
        <s v="6002186506" u="1"/>
        <s v="6002186706" u="1"/>
        <s v="6002186712" u="1"/>
        <s v="6002186719" u="1"/>
        <s v="6002186728" u="1"/>
        <s v="6002186741" u="1"/>
        <s v="6002186744" u="1"/>
        <s v="6002186745" u="1"/>
        <s v="6002186746" u="1"/>
        <s v="6002186747" u="1"/>
        <s v="6002186760" u="1"/>
        <s v="6002186762" u="1"/>
        <s v="6002186763" u="1"/>
        <s v="6002186764" u="1"/>
        <s v="6002186768" u="1"/>
        <s v="6002186769" u="1"/>
        <s v="6002186771" u="1"/>
        <s v="6002186772" u="1"/>
        <s v="6002186774" u="1"/>
        <s v="6002186775" u="1"/>
        <s v="6002186778" u="1"/>
        <s v="6002186782" u="1"/>
        <s v="6002186783" u="1"/>
        <s v="6002186787" u="1"/>
        <s v="6002186788" u="1"/>
        <s v="6002186794" u="1"/>
        <s v="6002186795" u="1"/>
        <s v="6002186796" u="1"/>
        <s v="6002186797" u="1"/>
        <s v="6002186798" u="1"/>
        <s v="6002186799" u="1"/>
        <s v="6002186800" u="1"/>
        <s v="6002186802" u="1"/>
        <s v="6002186803" u="1"/>
        <s v="6002186804" u="1"/>
        <s v="6002186805" u="1"/>
        <s v="6002186809" u="1"/>
        <s v="6002186810" u="1"/>
        <s v="6002186811" u="1"/>
        <s v="6002186815" u="1"/>
        <s v="6002186818" u="1"/>
        <s v="6002186823" u="1"/>
        <s v="6002186824" u="1"/>
        <s v="6002186825" u="1"/>
        <s v="6002186826" u="1"/>
        <s v="6002186827" u="1"/>
        <s v="6002186828" u="1"/>
        <s v="6002186830" u="1"/>
        <s v="6002186833" u="1"/>
        <s v="6002186835" u="1"/>
        <s v="6002186836" u="1"/>
        <s v="6002186839" u="1"/>
        <s v="6002186840" u="1"/>
        <s v="6002186841" u="1"/>
        <s v="6002186842" u="1"/>
        <s v="6002186843" u="1"/>
        <s v="6002186845" u="1"/>
        <s v="6002186846" u="1"/>
        <s v="6002186847" u="1"/>
        <s v="6002186848" u="1"/>
        <s v="6002186849" u="1"/>
        <s v="6002186850" u="1"/>
        <s v="6002186853" u="1"/>
        <s v="6002186854" u="1"/>
        <s v="6002186858" u="1"/>
        <s v="6002186859" u="1"/>
        <s v="6002186860" u="1"/>
        <s v="6002186862" u="1"/>
        <s v="6002186864" u="1"/>
        <s v="6002186866" u="1"/>
        <s v="6002186873" u="1"/>
        <s v="6002186874" u="1"/>
        <s v="6002186875" u="1"/>
        <s v="6002186876" u="1"/>
        <s v="6002186877" u="1"/>
        <s v="6002186878" u="1"/>
        <s v="6002186889" u="1"/>
        <s v="6002186890" u="1"/>
        <s v="6002186900" u="1"/>
        <s v="6002186905" u="1"/>
        <s v="6002186907" u="1"/>
        <s v="6002186919" u="1"/>
        <s v="6002186923" u="1"/>
        <s v="6002186927" u="1"/>
        <s v="6002186947" u="1"/>
        <s v="6002186949" u="1"/>
        <s v="6002186954" u="1"/>
        <s v="6002186959" u="1"/>
        <s v="6002186962" u="1"/>
        <s v="6002186967" u="1"/>
        <s v="6002186972" u="1"/>
        <s v="6002186982" u="1"/>
        <s v="6002186988" u="1"/>
        <s v="6002186996" u="1"/>
        <s v="6002186997" u="1"/>
        <s v="6002186999" u="1"/>
        <s v="6002187000" u="1"/>
        <s v="6002187008" u="1"/>
        <s v="6002187009" u="1"/>
        <s v="6002187012" u="1"/>
        <s v="6002187039" u="1"/>
        <s v="6002187040" u="1"/>
        <s v="6002187045" u="1"/>
        <s v="6002187054" u="1"/>
        <s v="6003002664" u="1"/>
        <s v="6004029733" u="1"/>
        <s v="6004029826" u="1"/>
        <s v="6004029830" u="1"/>
        <s v="6004029843" u="1"/>
        <s v="6004029891" u="1"/>
        <s v="6004029902" u="1"/>
        <s v="6004029903" u="1"/>
        <s v="6004029904" u="1"/>
        <s v="6004029906" u="1"/>
        <s v="6004029914" u="1"/>
        <s v="6004029915" u="1"/>
        <s v="6004029916" u="1"/>
        <s v="6004029920" u="1"/>
        <s v="6004029921" u="1"/>
        <s v="6004029922" u="1"/>
        <s v="6004029923" u="1"/>
        <s v="6004029924" u="1"/>
        <s v="6004029925" u="1"/>
        <s v="6004029926" u="1"/>
        <s v="6004029927" u="1"/>
        <s v="6004029929" u="1"/>
        <s v="6004029939" u="1"/>
        <s v="6004029942" u="1"/>
        <s v="6004029944" u="1"/>
        <s v="6004029947" u="1"/>
        <s v="6004029950" u="1"/>
        <s v="6004029952" u="1"/>
        <s v="6004029954" u="1"/>
        <s v="6004029962" u="1"/>
        <s v="6004029983" u="1"/>
        <s v="6004029984" u="1"/>
        <s v="8031135897" u="1"/>
        <s v="8031135899" u="1"/>
        <s v="8031135900" u="1"/>
        <s v="8031135927" u="1"/>
        <s v="8031135929" u="1"/>
        <s v="8031135932" u="1"/>
        <s v="8031135937" u="1"/>
        <s v="8031135944" u="1"/>
        <s v="8031135948" u="1"/>
        <s v="8031135953" u="1"/>
        <s v="8031135954" u="1"/>
        <s v="8031135969" u="1"/>
        <s v="8031135972" u="1"/>
        <s v="8031135975" u="1"/>
        <s v="8031135978" u="1"/>
        <s v="8031135979" u="1"/>
        <s v="8031135982" u="1"/>
        <s v="8031135983" u="1"/>
        <s v="8031135984" u="1"/>
        <s v="8031135985" u="1"/>
        <s v="8031135986" u="1"/>
        <s v="8031135990" u="1"/>
        <s v="8031135992" u="1"/>
        <s v="8031135994" u="1"/>
        <s v="8031135995" u="1"/>
        <s v="8031135996" u="1"/>
        <s v="8031135998" u="1"/>
        <s v="8031135999" u="1"/>
        <s v="8031136001" u="1"/>
        <s v="8031136004" u="1"/>
        <s v="8031136005" u="1"/>
        <s v="8031136010" u="1"/>
        <s v="8031136013" u="1"/>
        <s v="8031136025" u="1"/>
        <s v="8031136026" u="1"/>
        <s v="8031136028" u="1"/>
        <s v="8031136031" u="1"/>
        <s v="8031136033" u="1"/>
        <s v="8031136037" u="1"/>
        <s v="8031136046" u="1"/>
        <s v="6002191697" u="1"/>
        <s v="6002192011" u="1"/>
        <s v="6004031209" u="1"/>
        <s v="0210046842" u="1"/>
        <s v="0210046857" u="1"/>
        <s v="0210046862" u="1"/>
        <s v="0210046861" u="1"/>
        <s v="0209894804" u="1"/>
        <s v="0209894800" u="1"/>
        <s v="0209894798" u="1"/>
        <s v="0209894796" u="1"/>
        <s v="0209894748" u="1"/>
        <s v="0209894746" u="1"/>
        <s v="0209894745" u="1"/>
        <s v="0209894743" u="1"/>
        <s v="0209894732" u="1"/>
        <s v="0209894729" u="1"/>
        <s v="0209894727" u="1"/>
        <s v="0209894726" u="1"/>
        <s v="0209894725" u="1"/>
        <s v="0209894724" u="1"/>
        <s v="0209894721" u="1"/>
        <s v="0209894720" u="1"/>
        <s v="0209894719" u="1"/>
        <s v="0209894718" u="1"/>
        <s v="0209894717" u="1"/>
        <s v="0209894716" u="1"/>
        <s v="0209894715" u="1"/>
        <s v="0209894714" u="1"/>
        <s v="0209894712" u="1"/>
        <s v="0209894711" u="1"/>
        <s v="0209894710" u="1"/>
        <s v="0209894709" u="1"/>
        <s v="0209894708" u="1"/>
        <s v="0209894707" u="1"/>
        <s v="0209894706" u="1"/>
        <s v="0209894705" u="1"/>
        <s v="0209894704" u="1"/>
        <s v="0209894703" u="1"/>
        <s v="0209894702" u="1"/>
        <s v="0209894701" u="1"/>
        <s v="0209894700" u="1"/>
        <s v="0209894699" u="1"/>
        <s v="0209894698" u="1"/>
        <s v="0209894695" u="1"/>
        <s v="0209894694" u="1"/>
        <s v="0209894609" u="1"/>
        <s v="0209894608" u="1"/>
        <s v="0209894607" u="1"/>
        <s v="0209894606" u="1"/>
        <s v="0209894605" u="1"/>
        <s v="0209894603" u="1"/>
        <s v="0209894602" u="1"/>
        <s v="0209894599" u="1"/>
        <s v="0209894596" u="1"/>
        <s v="0209894472" u="1"/>
        <s v="0209894822" u="1"/>
        <s v="0209894821" u="1"/>
        <s v="0209894818" u="1"/>
        <s v="0209894814" u="1"/>
        <s v="0209894810" u="1"/>
        <s v="0209894806" u="1"/>
        <s v="0209894789" u="1"/>
        <s v="0209894788" u="1"/>
        <s v="0209894786" u="1"/>
        <s v="0209894785" u="1"/>
        <s v="0209894784" u="1"/>
        <s v="0209894779" u="1"/>
        <s v="0209894777" u="1"/>
        <s v="0209894775" u="1"/>
        <s v="0209894773" u="1"/>
        <s v="0209894771" u="1"/>
        <s v="0209894770" u="1"/>
        <s v="0209894769" u="1"/>
        <s v="0209894765" u="1"/>
        <s v="0209894759" u="1"/>
        <s v="0209894758" u="1"/>
        <s v="0209894756" u="1"/>
        <s v="0209894755" u="1"/>
        <s v="0209894754" u="1"/>
        <s v="0209894752" u="1"/>
        <s v="0209894751" u="1"/>
        <s v="0209894750" u="1"/>
        <s v="0209894692" u="1"/>
        <s v="0209894691" u="1"/>
        <s v="0209894689" u="1"/>
        <s v="0209894688" u="1"/>
        <s v="0209894687" u="1"/>
        <s v="0209894680" u="1"/>
        <s v="0209894679" u="1"/>
        <s v="0209894678" u="1"/>
        <s v="0209894677" u="1"/>
        <s v="0209894675" u="1"/>
        <s v="0209894674" u="1"/>
        <s v="0209894672" u="1"/>
        <s v="0209894670" u="1"/>
        <s v="0209894668" u="1"/>
        <s v="0209894666" u="1"/>
        <s v="0209894665" u="1"/>
        <s v="0209894661" u="1"/>
        <s v="0209894660" u="1"/>
        <s v="0209894659" u="1"/>
        <s v="0209894658" u="1"/>
        <s v="0209894657" u="1"/>
        <s v="0209894655" u="1"/>
        <s v="0209894650" u="1"/>
        <s v="0209894649" u="1"/>
        <s v="0209894648" u="1"/>
        <s v="0209894646" u="1"/>
        <s v="0209894644" u="1"/>
        <s v="0209894642" u="1"/>
        <s v="0209894639" u="1"/>
        <s v="0209894636" u="1"/>
        <s v="0209894633" u="1"/>
        <s v="0209894632" u="1"/>
        <s v="0209894631" u="1"/>
        <s v="0209894630" u="1"/>
        <s v="0209894628" u="1"/>
        <s v="0209894627" u="1"/>
        <s v="0209894625" u="1"/>
        <s v="0209894611" u="1"/>
        <s v="0209894587" u="1"/>
        <s v="0209894584" u="1"/>
        <s v="0209894583" u="1"/>
        <s v="0209894581" u="1"/>
        <s v="0209894576" u="1"/>
        <s v="0209894566" u="1"/>
        <s v="0209894562" u="1"/>
        <s v="0209894560" u="1"/>
        <s v="0209894559" u="1"/>
        <s v="0209894556" u="1"/>
        <s v="0209894555" u="1"/>
        <s v="0209894553" u="1"/>
        <s v="0209894552" u="1"/>
        <s v="0209894528" u="1"/>
        <s v="0907278281" u="1"/>
        <s v="0907278282" u="1"/>
        <s v="5035269913" u="1"/>
        <s v="5035270271" u="1"/>
        <s v="5035270284" u="1"/>
        <s v="5035270286" u="1"/>
        <s v="5035270338" u="1"/>
        <s v="5035270345" u="1"/>
        <s v="5035270350" u="1"/>
        <s v="5035270351" u="1"/>
        <s v="5035270369" u="1"/>
        <s v="5035270371" u="1"/>
        <s v="5035270384" u="1"/>
        <s v="5035270387" u="1"/>
        <s v="5035270411" u="1"/>
        <s v="5035270400" u="1"/>
        <s v="5035270399" u="1"/>
        <s v="5035270397" u="1"/>
        <s v="5035270441" u="1"/>
        <s v="5035270452" u="1"/>
        <s v="5035270491" u="1"/>
        <s v="6002186265" u="1"/>
        <s v="6002186300" u="1"/>
        <s v="6002186301" u="1"/>
        <s v="6002186315" u="1"/>
        <s v="6002186327" u="1"/>
        <s v="6002186329" u="1"/>
        <s v="6002186332" u="1"/>
        <s v="6002186333" u="1"/>
        <s v="6002186341" u="1"/>
        <s v="6002186345" u="1"/>
        <s v="6002186346" u="1"/>
        <s v="6002186350" u="1"/>
        <s v="6002186351" u="1"/>
        <s v="6002186352" u="1"/>
        <s v="6002186358" u="1"/>
        <s v="6002186360" u="1"/>
        <s v="6002186361" u="1"/>
        <s v="6002186364" u="1"/>
        <s v="6002186368" u="1"/>
        <s v="6002186369" u="1"/>
        <s v="6002186370" u="1"/>
        <s v="6002186373" u="1"/>
        <s v="6002186374" u="1"/>
        <s v="6002186376" u="1"/>
        <s v="6002186382" u="1"/>
        <s v="6002186383" u="1"/>
        <s v="6002186384" u="1"/>
        <s v="6002186385" u="1"/>
        <s v="6002186388" u="1"/>
        <s v="6002186389" u="1"/>
        <s v="6002186393" u="1"/>
        <s v="6002186394" u="1"/>
        <s v="6002186395" u="1"/>
        <s v="6002186396" u="1"/>
        <s v="6002186397" u="1"/>
        <s v="6002186400" u="1"/>
        <s v="6002186402" u="1"/>
        <s v="6002186403" u="1"/>
        <s v="6002186404" u="1"/>
        <s v="6002186407" u="1"/>
        <s v="6002186408" u="1"/>
        <s v="6002186409" u="1"/>
        <s v="6002186410" u="1"/>
        <s v="6002186411" u="1"/>
        <s v="6002186412" u="1"/>
        <s v="6002186413" u="1"/>
        <s v="6002186414" u="1"/>
        <s v="6002186416" u="1"/>
        <s v="6002186419" u="1"/>
        <s v="6002186424" u="1"/>
        <s v="6002186427" u="1"/>
        <s v="6002186428" u="1"/>
        <s v="6002186429" u="1"/>
        <s v="6002186432" u="1"/>
        <s v="6002186433" u="1"/>
        <s v="6002186434" u="1"/>
        <s v="6002186459" u="1"/>
        <s v="6002186460" u="1"/>
        <s v="6002186461" u="1"/>
        <s v="6002186462" u="1"/>
        <s v="6002186463" u="1"/>
        <s v="6002186465" u="1"/>
        <s v="6002186468" u="1"/>
        <s v="6002186469" u="1"/>
        <s v="6002186470" u="1"/>
        <s v="6002186472" u="1"/>
        <s v="6002186473" u="1"/>
        <s v="6002186474" u="1"/>
        <s v="6002186475" u="1"/>
        <s v="6002186476" u="1"/>
        <s v="6002186482" u="1"/>
        <s v="6002186483" u="1"/>
        <s v="6002186484" u="1"/>
        <s v="6002186485" u="1"/>
        <s v="6002186486" u="1"/>
        <s v="6002186487" u="1"/>
        <s v="6002186490" u="1"/>
        <s v="6002186491" u="1"/>
        <s v="6002186492" u="1"/>
        <s v="6002186493" u="1"/>
        <s v="6002186495" u="1"/>
        <s v="6002186496" u="1"/>
        <s v="6002186502" u="1"/>
        <s v="6002186503" u="1"/>
        <s v="6002186504" u="1"/>
        <s v="6002186505" u="1"/>
        <s v="6002186509" u="1"/>
        <s v="6002186511" u="1"/>
        <s v="6002186513" u="1"/>
        <s v="6002186517" u="1"/>
        <s v="6002186518" u="1"/>
        <s v="6002186519" u="1"/>
        <s v="6002186520" u="1"/>
        <s v="6002186521" u="1"/>
        <s v="6002186523" u="1"/>
        <s v="6002186526" u="1"/>
        <s v="6002186531" u="1"/>
        <s v="6002186534" u="1"/>
        <s v="6002186536" u="1"/>
        <s v="6002186537" u="1"/>
        <s v="6002186545" u="1"/>
        <s v="6002186551" u="1"/>
        <s v="6002186552" u="1"/>
        <s v="6002186553" u="1"/>
        <s v="6002186554" u="1"/>
        <s v="6002186560" u="1"/>
        <s v="6002186561" u="1"/>
        <s v="6002186562" u="1"/>
        <s v="6002186565" u="1"/>
        <s v="6002186566" u="1"/>
        <s v="6002186567" u="1"/>
        <s v="6002186568" u="1"/>
        <s v="6002186569" u="1"/>
        <s v="6002186570" u="1"/>
        <s v="6002186571" u="1"/>
        <s v="6002186572" u="1"/>
        <s v="6002186573" u="1"/>
        <s v="6002186574" u="1"/>
        <s v="6002186575" u="1"/>
        <s v="6002186576" u="1"/>
        <s v="6002186577" u="1"/>
        <s v="6002186578" u="1"/>
        <s v="6002186580" u="1"/>
        <s v="6002186583" u="1"/>
        <s v="6002186587" u="1"/>
        <s v="6002186589" u="1"/>
        <s v="6002186590" u="1"/>
        <s v="6002186591" u="1"/>
        <s v="6002186593" u="1"/>
        <s v="6002186594" u="1"/>
        <s v="6002186602" u="1"/>
        <s v="6002186603" u="1"/>
        <s v="6002186604" u="1"/>
        <s v="6002186606" u="1"/>
        <s v="6002186607" u="1"/>
        <s v="6002186611" u="1"/>
        <s v="6002186614" u="1"/>
        <s v="6002186615" u="1"/>
        <s v="6002186616" u="1"/>
        <s v="6002186617" u="1"/>
        <s v="6002186618" u="1"/>
        <s v="6002186619" u="1"/>
        <s v="6002186620" u="1"/>
        <s v="6002186621" u="1"/>
        <s v="6002186622" u="1"/>
        <s v="6002186623" u="1"/>
        <s v="6002186624" u="1"/>
        <s v="6002186625" u="1"/>
        <s v="6002186626" u="1"/>
        <s v="6002186627" u="1"/>
        <s v="6002186628" u="1"/>
        <s v="6002186629" u="1"/>
        <s v="6002186630" u="1"/>
        <s v="6002186631" u="1"/>
        <s v="6002186632" u="1"/>
        <s v="6002186633" u="1"/>
        <s v="6002186634" u="1"/>
        <s v="6002186635" u="1"/>
        <s v="6002186636" u="1"/>
        <s v="6002186637" u="1"/>
        <s v="6002186638" u="1"/>
        <s v="6002186639" u="1"/>
        <s v="6002186640" u="1"/>
        <s v="6002186641" u="1"/>
        <s v="6002186642" u="1"/>
        <s v="6002186643" u="1"/>
        <s v="6002186646" u="1"/>
        <s v="6002186647" u="1"/>
        <s v="6002186648" u="1"/>
        <s v="6002186649" u="1"/>
        <s v="6002186650" u="1"/>
        <s v="6002186651" u="1"/>
        <s v="6002186652" u="1"/>
        <s v="6002186653" u="1"/>
        <s v="6002186654" u="1"/>
        <s v="6002186655" u="1"/>
        <s v="6002186656" u="1"/>
        <s v="6002186657" u="1"/>
        <s v="6002186658" u="1"/>
        <s v="6002186659" u="1"/>
        <s v="6002186660" u="1"/>
        <s v="6002186661" u="1"/>
        <s v="6002186665" u="1"/>
        <s v="6002186666" u="1"/>
        <s v="6002186667" u="1"/>
        <s v="6002186670" u="1"/>
        <s v="6002186671" u="1"/>
        <s v="6002186675" u="1"/>
        <s v="6002186676" u="1"/>
        <s v="6002186678" u="1"/>
        <s v="6002186679" u="1"/>
        <s v="6002186681" u="1"/>
        <s v="6002186682" u="1"/>
        <s v="6002186683" u="1"/>
        <s v="6002186685" u="1"/>
        <s v="6002186686" u="1"/>
        <s v="6002186688" u="1"/>
        <s v="6002186689" u="1"/>
        <s v="6002186690" u="1"/>
        <s v="6002186691" u="1"/>
        <s v="6002186692" u="1"/>
        <s v="6002186699" u="1"/>
        <s v="6002186705" u="1"/>
        <s v="6002186708" u="1"/>
        <s v="6002186738" u="1"/>
        <s v="6002186740" u="1"/>
        <s v="6002186743" u="1"/>
        <s v="6002186751" u="1"/>
        <s v="6002186752" u="1"/>
        <s v="6002186753" u="1"/>
        <s v="6002186758" u="1"/>
        <s v="6002186759" u="1"/>
        <s v="6002186761" u="1"/>
        <s v="6002186776" u="1"/>
        <s v="6002186780" u="1"/>
        <s v="6002186784" u="1"/>
        <s v="6002186785" u="1"/>
        <s v="6002186786" u="1"/>
        <s v="6002186792" u="1"/>
        <s v="6002186801" u="1"/>
        <s v="6002186807" u="1"/>
        <s v="6002186808" u="1"/>
        <s v="6002186814" u="1"/>
        <s v="6002186817" u="1"/>
        <s v="6002186819" u="1"/>
        <s v="6002186829" u="1"/>
        <s v="6002186831" u="1"/>
        <s v="6002186837" u="1"/>
        <s v="6002186838" u="1"/>
        <s v="6002186844" u="1"/>
        <s v="6002186851" u="1"/>
        <s v="6002186861" u="1"/>
        <s v="6004029704" u="1"/>
        <s v="6004029734" u="1"/>
        <s v="6004029748" u="1"/>
        <s v="6004029775" u="1"/>
        <s v="6004029790" u="1"/>
        <s v="6004029791" u="1"/>
        <s v="6004029793" u="1"/>
        <s v="6004029802" u="1"/>
        <s v="6004029803" u="1"/>
        <s v="6004029804" u="1"/>
        <s v="6004029806" u="1"/>
        <s v="6004029807" u="1"/>
        <s v="6004029810" u="1"/>
        <s v="6004029811" u="1"/>
        <s v="6004029812" u="1"/>
        <s v="6004029813" u="1"/>
        <s v="6004029817" u="1"/>
        <s v="6004029818" u="1"/>
        <s v="6004029819" u="1"/>
        <s v="6004029820" u="1"/>
        <s v="6004029821" u="1"/>
        <s v="6004029822" u="1"/>
        <s v="6004029824" u="1"/>
        <s v="6004029825" u="1"/>
        <s v="6004029827" u="1"/>
        <s v="6004029828" u="1"/>
        <s v="6004029829" u="1"/>
        <s v="6004029839" u="1"/>
        <s v="6004029840" u="1"/>
        <s v="6004029841" u="1"/>
        <s v="6004029842" u="1"/>
        <s v="6004029845" u="1"/>
        <s v="6004029846" u="1"/>
        <s v="6004029848" u="1"/>
        <s v="6004029849" u="1"/>
        <s v="6004029852" u="1"/>
        <s v="6004029853" u="1"/>
        <s v="6004029854" u="1"/>
        <s v="6004029855" u="1"/>
        <s v="6004029860" u="1"/>
        <s v="6004029862" u="1"/>
        <s v="6004029864" u="1"/>
        <s v="6004029867" u="1"/>
        <s v="6004029874" u="1"/>
        <s v="6004029875" u="1"/>
        <s v="6004029876" u="1"/>
        <s v="6004029877" u="1"/>
        <s v="6004029878" u="1"/>
        <s v="6004029882" u="1"/>
        <s v="6004029883" u="1"/>
        <s v="6004029884" u="1"/>
        <s v="6004029888" u="1"/>
        <s v="6004029889" u="1"/>
        <s v="6004029892" u="1"/>
        <s v="6004029897" u="1"/>
        <s v="6004029905" u="1"/>
        <s v="6004029907" u="1"/>
        <s v="6004029919" u="1"/>
        <s v="6004029928" u="1"/>
        <s v="8031135678" u="1"/>
        <s v="8031135726" u="1"/>
        <s v="8031135734" u="1"/>
        <s v="8031135735" u="1"/>
        <s v="8031135738" u="1"/>
        <s v="8031135741" u="1"/>
        <s v="8031135761" u="1"/>
        <s v="8031135770" u="1"/>
        <s v="8031135775" u="1"/>
        <s v="8031135776" u="1"/>
        <s v="8031135777" u="1"/>
        <s v="8031135779" u="1"/>
        <s v="8031135787" u="1"/>
        <s v="8031135788" u="1"/>
        <s v="8031135790" u="1"/>
        <s v="8031135796" u="1"/>
        <s v="8031135815" u="1"/>
        <s v="8031135816" u="1"/>
        <s v="8031135818" u="1"/>
        <s v="8031135819" u="1"/>
        <s v="8031135821" u="1"/>
        <s v="8031135823" u="1"/>
        <s v="8031135824" u="1"/>
        <s v="8031135828" u="1"/>
        <s v="8031135830" u="1"/>
        <s v="8031135831" u="1"/>
        <s v="8031135834" u="1"/>
        <s v="8031135835" u="1"/>
        <s v="8031135840" u="1"/>
        <s v="8031135843" u="1"/>
        <s v="8031135852" u="1"/>
        <s v="8031135853" u="1"/>
        <s v="8031135854" u="1"/>
        <s v="8031135855" u="1"/>
        <s v="8031135856" u="1"/>
        <s v="8031135857" u="1"/>
        <s v="8031135860" u="1"/>
        <s v="8031135861" u="1"/>
        <s v="8031135865" u="1"/>
        <s v="8031135867" u="1"/>
        <s v="8031135877" u="1"/>
        <s v="8031135878" u="1"/>
        <s v="8031135879" u="1"/>
        <s v="8031135880" u="1"/>
        <s v="8031135888" u="1"/>
        <s v="8031135890" u="1"/>
        <s v="8031135892" u="1"/>
        <s v="8031135895" u="1"/>
        <s v="8031135898" u="1"/>
        <s v="8031135901" u="1"/>
        <s v="8031135902" u="1"/>
        <s v="8031135904" u="1"/>
        <s v="8031135906" u="1"/>
        <s v="8031135908" u="1"/>
        <s v="8031135910" u="1"/>
        <s v="8031135911" u="1"/>
        <s v="8031135914" u="1"/>
        <s v="8031135917" u="1"/>
        <s v="8031135922" u="1"/>
        <s v="8031135923" u="1"/>
        <s v="8031135924" u="1"/>
        <s v="8031135925" u="1"/>
        <s v="8031135930" u="1"/>
        <s v="8031135931" u="1"/>
        <s v="8031135934" u="1"/>
        <s v="8031135935" u="1"/>
        <s v="8031135936" u="1"/>
        <s v="8031135945" u="1"/>
        <s v="0209894610" u="1"/>
        <s v="0209894604" u="1"/>
        <s v="0209894601" u="1"/>
        <s v="0209894589" u="1"/>
        <s v="0209894580" u="1"/>
        <s v="0209894578" u="1"/>
        <s v="0209894575" u="1"/>
        <s v="0209894565" u="1"/>
        <s v="6002186356" u="1"/>
        <s v="6002186375" u="1"/>
        <s v="6002186426" u="1"/>
        <s v="6002186443" u="1"/>
      </sharedItems>
    </cacheField>
    <cacheField name="GP" numFmtId="0">
      <sharedItems containsBlank="1" count="2">
        <s v="CE"/>
        <m/>
      </sharedItems>
    </cacheField>
    <cacheField name="Cdis" numFmtId="0">
      <sharedItems containsBlank="1"/>
    </cacheField>
    <cacheField name="Cliente" numFmtId="0">
      <sharedItems containsBlank="1"/>
    </cacheField>
    <cacheField name="Nombre Cliente" numFmtId="0">
      <sharedItems containsBlank="1"/>
    </cacheField>
    <cacheField name="Obra" numFmtId="0">
      <sharedItems containsBlank="1"/>
    </cacheField>
    <cacheField name="Nombre Obra" numFmtId="0">
      <sharedItems containsBlank="1"/>
    </cacheField>
    <cacheField name="Material Number" numFmtId="0">
      <sharedItems containsBlank="1"/>
    </cacheField>
    <cacheField name="Material Description" numFmtId="0">
      <sharedItems containsBlank="1" count="250">
        <s v="CEM I 52.5 R  GRANEL"/>
        <s v="CEM I 52.5 R  GRANEL (B.A)"/>
        <s v="CEM IV/A(V) 42,5 R-SR  GRANEL"/>
        <s v="CEM II/A-M (V-L) 42,5 R  GRANEL"/>
        <s v="CEM II/B-M (V-L) 32,5 N FARDO 71 SACOS"/>
        <s v="CEM I 52,5 N-SR 5 GRANEL Toral"/>
        <s v="CEM II/B-M (V-L) 32,5 N GRANEL"/>
        <s v="CEM II/A-V 52,5 R Toral Granel"/>
        <s v="CEM II/A-M (V-L) 42,5 R FAR.71 SAC."/>
        <s v="CEM II/B-M (V-L) 32,5 N FAR.BIGMAT 71 SC"/>
        <s v="CEM I 52,5 N-SR 5  FARDO 71 SACOS"/>
        <s v="COLAS 5B FLEXIBLE GEL BLANCO 25 KG"/>
        <s v="COLAS 5G FLEXIBLE GEL GRIS 25 KG"/>
        <s v="PULMOR RVBH  SACO DE 25 KG."/>
        <s v="PULMOR RVGH SACO DE 25 KG."/>
        <s v="PULMOR HS-25 SACO DE 30 KG."/>
        <s v="PULMOR RVB  SACO DE 25 KG."/>
        <s v="PULMOR RCH  SACO DE 25 KG."/>
        <s v="PULMOR MPG SACO DE 25 KG."/>
        <s v="PULMOR EP2H SACO DE 25 KG."/>
        <s v="PULMOR RVG SACO DE 25 KG."/>
        <s v="PULMOR EP1H SACO DE 25 KG."/>
        <s v="PULMOR 3B  Súper Blanco 25 KG   (C1TE)"/>
        <s v="PULMOR 1G Convencional Gris 25 KG (ZA)"/>
        <s v="PULMOR CAL VIVA CL-90-Q SACOS 15 KG"/>
        <s v="PULMOR IMP SACO DE 25 KG"/>
        <s v="PULMOR BL II/B-LL 42,5 R (blanco) 25 kg"/>
        <s v="PULMOR - PBH GRANEL"/>
        <s v="PULMOR GROUT SACO DE 25 KG."/>
        <s v="PULMOR REVESCRIL SC 10 COLOR A BOTE 25KG"/>
        <s v="PULMOR - MP2-H GRANEL"/>
        <s v="PULMOR PBH-TEJA SACO DE 25 KG."/>
        <s v="PULMOR - MP2 GRANEL"/>
        <s v="PULMOR - MP3 GRANEL"/>
        <s v="BIGMAT M10 SACO DE 25 KG."/>
        <s v="PULMOR STR SACO DE 25 KG."/>
        <s v="BIGMAT REVOQUE GRIS SACO DE 25 KG."/>
        <s v="PULMOR MRF SACO DE 25 KG."/>
        <s v="CLINKER NORMAL"/>
        <s v="CEM II/B-L 32,5 N S/25 KG COSMOS"/>
        <s v="CEM I 42,5 R-SR 5 S/25 KG COSMOS"/>
        <s v="CEM II/A-M (P-L) 42,5 R GRANEL"/>
        <s v="CEM I 52,5 R  GRANEL"/>
        <s v="CEM II/A-L 42,5R NIEBLA"/>
        <s v="CEM IV/A(V) 42,5 R  GRANEL"/>
        <s v="CEM II/B-L 32,5 N S/25 KG PAL _ BALBOA"/>
        <s v="CEM I 52,5 N-SR 5"/>
        <s v="CEM II/B-L 32,5N NIEBLA GRANEL"/>
        <s v="CEM II/A-L 42,5R (AF MATSA) Granel"/>
        <s v="CEM I 52,5 R-SR 5 GRANEL"/>
        <s v="IV/A (P) 42,5 R/MR envasado"/>
        <s v="CEM I  52,5 N"/>
        <s v="CEM IV/B (P) 32,5 N-SR envasado"/>
        <s v="CEM IV/A (P) 42,5 R"/>
        <s v="IV/A (P) 42,5 R/MR"/>
        <s v="CEM II/A-L 42,5 R ALCONERA GRANEL"/>
        <s v="CEM II/B-M (P-L) 42,5R  ALCONERA GRANEL"/>
        <s v="CEM II/B-L 32,5 N S/25 KG PALET"/>
        <s v="CEM I 52,5 R ALCONERA GRANEL"/>
        <s v="CEM II/B-L 32,5N ALCONERA GRANEL"/>
        <s v="CEM II/B-L 32,5 N S/25 KG PAL _ MATTERIA"/>
        <s v="CEM II/B-M (V-L) 32,5 N  PLT/PLST 64 SAC"/>
        <s v="IV/A (P) 42,5 R/MR Oceano"/>
        <s v="CEM IV/B (P) 32,5 N-SR Cráter"/>
        <s v="PULMOR - RVTERM GRIS PLUS SACO 25 KG."/>
        <s v="PULMOR EPS 02 PLANCHA POLIES.100X050X002"/>
        <s v="PULMOR XPS 06 PLANCHA POLIES.125X060X006"/>
        <s v="PULMOR CANTONERA 10X10 ML. C/ALA 3 MM."/>
        <s v="PULMOR MALLA PLUS 1,10 AISL.TERM. (50m.)"/>
        <s v="PULMOR PB  SACO DE 25 KG."/>
        <s v="PULMOR 4G  Porcelánico Gris 25 KG(C2TE)"/>
        <s v="PULMOR PG 2 SACO DE 25 KG."/>
        <s v="PULMOR PG SACO DE 25 KG."/>
        <s v="PULMOR PBH SACO DE 25 KG."/>
        <s v="PULMOR GEL Junta Ancha Color Cemento 5KG"/>
        <s v="PULMOR GEL Junta Fina Color Gris 5 KG"/>
        <s v="PULMOR GEL Junta Fina Color Plata 5 KG"/>
        <s v="PULMOR - ABHB GRANEL"/>
        <s v="PULMOR PGH SACO DE 25 KG."/>
        <s v="PULMORTHERM H2 135 ANCLAJE"/>
        <s v="PULMOR CANTONERA 8X12 ML. PVC (2,5 m.)"/>
        <s v="PULMOR PERFIL ARRANQUE 80 ML. (2,5 m.)"/>
        <s v="PULMOR PERFIL GOTERON OCULTO C/ALA 4 MM."/>
        <s v="PULMOR SET MONTAJE 6X40"/>
        <s v="PULMOR XPS 08 PLANCHA POLIES.125X060X008"/>
        <s v="PULMOR CANTONERA PVC ÁNGULO VARIABLE"/>
        <s v="PULMORTHERM H3 075"/>
        <s v="PULMOR FINO DE ACABADO SACO 12 KG."/>
        <s v="PULMOR MCH SACO DE 25 KG."/>
        <s v="PULMOR MPGH SACO DE 25 KG."/>
        <s v="CEM I 42,5 R  Granel"/>
        <s v="CEM II/A-L 42,5 R CORDOBA Granel"/>
        <s v="CEM II/B-L 32,5 N  PUMA PALET 64 SACOS"/>
        <s v="CEM II/B-L 32,5 N  GRANEL"/>
        <s v="PULMOR ABHB SACO DE 25 KG."/>
        <s v="PULMOR 3G   Super  Gris  25  KG  (C1TE)"/>
        <s v="PULMOR GEL Junta Fina Color Nogal 5 KG"/>
        <s v="PULMOR GEL Junta Fina Chocolate-2 5 KG"/>
        <s v="PULMOR GEL Junta Ancha Color Grafito 5KG"/>
        <s v="PULMOR GEL Junta Ancha Color Marrón 5 KG"/>
        <s v="PULMOR GEL Junta Ancha Col. Caramelo 5KG"/>
        <s v="PULMOR GEL Junta Ancha Chocolate-2 5 KG"/>
        <s v="ALCONGAL Flexib.Gel Blanco 25KG(C2TE S1)"/>
        <s v="ALCONGAL Flexible Gel Gris 25KG(C2TE S1)"/>
        <s v="ALCONGAL Porcelánico Blanco 25 KG (C2TE)"/>
        <s v="ALCONGAL Extra Blanco 25 KG (C1TE)"/>
        <s v="PULMOR LATEX Garrafa 5Kg"/>
        <s v="PULMOR IP - RL Garrafa 5Kg"/>
        <s v="PULMOR ECH1 SACO DE 25 KG."/>
        <s v="PULMOR ABHC SACO DE 25 KG."/>
        <s v="PULMOR CAL HIDRATADA CL-90-S SACOS 20 KG"/>
        <s v="CEM II/B-L 32,5N  NIEBLA S/25 PAL 32 SAC"/>
        <s v="CEM II/B-L 32,5N  NIEBLA S/25 PAL 64 SAC"/>
        <s v="PULMOR EPS 08 PLANCHA POLIES.100X050X008"/>
        <s v="PULMOR MGF SACO DE 25 KG."/>
        <s v="CEM I 52,5 N-SR 5 PLT/PLST S/25KG"/>
        <s v="PULMOR PRIMERCRIL VAINILLA BOTE 15 L"/>
        <s v="PULMOR PRIMERCRIL SIENA BOTE 15 L"/>
        <s v="PULMOR PRIMERCRIL GRIS SUAVE BOTE 15 L"/>
        <s v="ALCONGAL Porcelánico Gris 25 KG (C2TE)"/>
        <s v="PULMOR 6B SUPERFLEXIBLE GEL BLANCO 25 KG"/>
        <s v="PULMOR PBH–FIBRAS SACO DE 25 KG"/>
        <s v="PULMOR PRONTO SACO DE 25 KG."/>
        <s v="PULMOR PRONTO PACK 5 KG."/>
        <s v="PULMOR MRF PACK 5 KG."/>
        <s v="PULMOR EPS 12 PLANCHA POLIES.100X050X012"/>
        <s v="PULMOR REVESCRIL 10 BLANCO BOTE 25 KG"/>
        <s v="PULMOR PRIMERCRIL BLANCO BOTE 15 L"/>
        <s v="PULMOR PRIMERCRIL CRD 1126 15 L"/>
        <s v="PULMOR GEL Junta Fina Color Blanco 5 KG"/>
        <s v="PULMOR 4B Porcelánico Blanco 25 KG(C2TE)"/>
        <s v="PULMOR EPS 10 PLANCHA POLIES.100X050X010"/>
        <s v="PULMOR NV 10  SACO DE 25 KG."/>
        <s v="CEM II/B-L 32,5 N S/25 KG PAL _ OBRAMAT"/>
        <s v="PULMOR MPBHE SACO DE 25 KG."/>
        <s v="ALCONGAL Extra Gris 25 KG (C1TE)"/>
        <s v="PULMOR REVESCRIL 10 COLOR B BOTE 25 KG"/>
        <s v="PULMOR NV 30  SACO DE 25 KG."/>
        <s v="PULMOR GEL Junta Fina Color Beige 5 KG"/>
        <s v="CAL HIDRÁULICA NHL5 NATURAL SAC. 25 KG."/>
        <s v="PULMOR 5B Flexible Blanco 25KG (C2TE S1)"/>
        <s v="PULMOR GEL Junta Fina Color Seda 5 KG"/>
        <s v="PULMOR GEL Junta Fina Color Cemento 5 KG"/>
        <s v="PULMORTHERM H2 155 ANCLAJE"/>
        <s v="PULMOR IP SACO DE 25 KG."/>
        <s v="PULMOR GEL Junta Fina Color Marfil 5 KG"/>
        <s v="PULMOR GEL Junta Fina Color Crema 5 KG"/>
        <s v="PULMOR GEL Junta Fina Color Marrón 5 KG"/>
        <s v="PULMOR ECH2 SACO DE 25 KG."/>
        <s v="PULMOR PERFIL ARRANQUE 60 ML. (2,5 m.)"/>
        <s v="PULMORTHERM H3 115"/>
        <s v="PULMOR - PGH GRANEL"/>
        <s v="PULMOR - PG GRANEL"/>
        <s v="CEM II/B-M (V-L) 42,5 R FAR.71 SAC."/>
        <s v="PULMOR EPS 06 PLANCHA POLIES.100X050X006"/>
        <s v="PULMOR R3 SACO DE 25 KG"/>
        <s v="PULMOR EPS 04 PLANCHA POLIES.100X050X004"/>
        <s v="PULMORTHERM H2 095 ANCLAJE"/>
        <s v="PULMORTHERM H2 115 ANCLAJE"/>
        <s v="PULMOR PBH-CREMA SACO DE 25 KG."/>
        <s v="PULMOR REVESCRIL 15 BLANCO BOTE 25 KG"/>
        <s v="PULMOR 5B GEL PACK 5 KG"/>
        <s v="CEM IV/B (P) 32,5 N-SR"/>
        <m/>
        <s v="PULMOR HIDROFUGANTE Garrafa 20Kg" u="1"/>
        <s v="PULMOR 6B Gold Súper F Bl 25 KG C2TE S2" u="1"/>
        <s v="PULMOR PERFIL MARCO VENTANA FLEX 6 MM" u="1"/>
        <s v="PULMOR MALLA M² AISLAM. TÉRMICO (50m.)" u="1"/>
        <s v="CEM II/A-L 42,5 R (af) CORDOBA Granel" u="1"/>
        <s v="PULMOR 2B   Pro  Blanco  25  KG  (C1T)" u="1"/>
        <s v="PULMOR GEL Junta Fina Color Grafito 5 KG" u="1"/>
        <s v="PULMOR PERFIL ARRANQUE 40 ML. (2,5 m.)" u="1"/>
        <s v="PULMOR REVESCRIL SC 15 COLOR A BOTE 25KG" u="1"/>
        <s v="PULMOR EPS 01 PLANCHA POLIES.100X050X001" u="1"/>
        <s v="PULMOR GEL Junta Fina Color Piedra 5 KG" u="1"/>
        <s v="PULMOR GLASS SACO DE 25 KG." u="1"/>
        <s v="PULMOR REVESCRIL 10 GRIS PIEDRA BOTE 25" u="1"/>
        <s v="PULMOR 1GG GRIS SACO DE 25 KG" u="1"/>
        <s v="PULMOR XPS 10 PLANCHA POLIES.125X060X010" u="1"/>
        <s v="CEM II/B-L 32,5 N S/25 KG PUMA" u="1"/>
        <s v="PULMOR PERFIL CLIP ARRANQUE (2,5 M.)" u="1"/>
        <s v="CEM II/A-L 42,5R (af) NIEBLA Granel" u="1"/>
        <s v="PULMOR - RVTERM BLANCO PLUS SACO 25 KG." u="1"/>
        <s v="PULMOR - RVTERM FIBRAS GRIS SACO 25 KG." u="1"/>
        <s v="PULMOR PRIMERCRIL VERDE OSCURO BOTE 15 L" u="1"/>
        <s v="PULMOR GEL Junta Fina Terracota-2 5 KG" u="1"/>
        <s v="PULMOR GEL Junta Ancha Color Beige 5 KG" u="1"/>
        <s v="PULMOR HIDROFUGANTE Garrafa 5Kg" u="1"/>
        <s v="PULMOR GEL Junta Ancha Color Jazmín 5 KG" u="1"/>
        <s v="PULMOR PGH–FIBRAS SACO DE 25 KG" u="1"/>
        <s v="PULMOR MPCH-E SACO DE 25 KG." u="1"/>
        <s v="PULMOR - RVTERM FIBRAS BLANCO SACO 25 KG" u="1"/>
        <s v="PULMOR GEL Junta Fina Color Wengué 5 KG" u="1"/>
        <s v="CEM II/B-L 32,5 N S/25 KG ULTIPRO" u="1"/>
        <s v="PULMOR REVESCRIL 10 GRIS SUAVE BOTE 25 K" u="1"/>
        <s v="CLINKER SR NIEBLA" u="1"/>
        <s v="HRB E4" u="1"/>
        <s v="CEM II/B-L 32,5 N  PUMA PALET 56  SACOS." u="1"/>
        <s v="CAL HIDRÁULICA HL5 SAC 25 KG" u="1"/>
        <s v="PULMOR GEL Junta Ancha Color Musgo-2 5KG" u="1"/>
        <s v="PULMOR GEL Junta Ancha Color Blanco 5 KG" u="1"/>
        <s v="PULMOR EPS 08 GRAFITO 100X050X008" u="1"/>
        <s v="PULMOR 2G   Pro  Gris  25  KG  (C1T)" u="1"/>
        <s v="PULMOR 1B Convencional Blanco 25 KG (ZA)" u="1"/>
        <s v="PULMOR PERFIL MARCO VENTANA 6 MM." u="1"/>
        <s v="PULMOR GEL Junta Ancha Color Negro 5 KG" u="1"/>
        <s v="CEM I 42,5 R-SR 5 GRANEL" u="1"/>
        <s v="PULMOR HS-30-SR SACO DE 30 KG." u="1"/>
        <s v="PULMOR GEL Junta Ancha Color Plata 5 KG" u="1"/>
        <s v="PULMOR - PB GRANEL" u="1"/>
        <s v="PULMOR GEL Junta Ancha Color Marfil 5 KG" u="1"/>
        <s v="PULMOR - CVGH GRANEL" u="1"/>
        <s v="PULMOR -RVTERM GRIS (SIN FIBRAS) SACO 25" u="1"/>
        <s v="PULMOR MW 08 PLANCHA LANA MINERAL" u="1"/>
        <s v="PULMOR - PG 2 GRANEL" u="1"/>
        <s v="PULMOR REVESCRIL 05 COLOR A BOTE 25 KG" u="1"/>
        <s v="PULMOR REVESCRIL 15 COLOR A BOTE 25 KG" u="1"/>
        <s v="PULMOR GEL Junta Ancha C. Chocolate 5 KG" u="1"/>
        <s v="PULMOR GEL Junta Ancha Color Nogal 5 KG" u="1"/>
        <s v="PULMOR - STR GRANEL" u="1"/>
        <s v="PULMOR EPS 02 GRAFITO 100X050X002" u="1"/>
        <s v="PULMOR PERFIL JUNTA DILAT. 2D 6 (2,5 m.)" u="1"/>
        <s v="PULMOR R2 SACO DE 25 KG" u="1"/>
        <s v="PULMOR GEL Junta Fina Clr Terracota 5 KG" u="1"/>
        <s v="PULMOR ABHS SACO DE 25 KG." u="1"/>
        <s v="CEM II/B-M (V-L) 32,5N  GRANEL" u="1"/>
        <s v="PULMOR PRIMERCRIL BLANCO ROTO BOTE 15 L" u="1"/>
        <s v="PULMOR EPS 03 PLANCHA POLIES.100X050X003" u="1"/>
        <s v="PULMOR XPS 04 PLANCHA POLIES.125X060X004" u="1"/>
        <s v="PULMOR GEL Junta Ancha Terracota-2 5KG" u="1"/>
        <s v="PULMOR PRIMERCRIL COLOR A BOTE 15 L." u="1"/>
        <s v="PULMOR GEL Junta Fina Color Negro 5 KG" u="1"/>
        <s v="ESPECIAL ASFALTO" u="1"/>
        <s v="PULMOR EPS 09 PLANCHA POLIES.100X050X009" u="1"/>
        <s v="PULMORTHERM H3 135" u="1"/>
        <s v="PULMOR GEL Junta Fina Color Caramelo 5KG" u="1"/>
        <s v="PALET DE MORTERO" u="1"/>
        <s v="CEM II/A-L 42.5 R  &quot;Bobadilla&quot;" u="1"/>
        <s v="PULMOR EPS 06 GRAFITO 100X050X006" u="1"/>
        <s v="Cenizas Volantes Secas" u="1"/>
        <s v="PULMOR CANTONERA 10X15 ML. PVC (2,5 m.)" u="1"/>
        <s v="PULMOR PERFIL ARRANQUE 100 ML. (2,5 m.)" u="1"/>
        <s v="CEM II A-V 52,5 N   Toral Granel" u="1"/>
        <s v="PULMOR PRIMER NV GARRAFA DE 5 L." u="1"/>
        <s v="PULMOR 5G Flexible Gris 25KG (C2TE S1)" u="1"/>
        <s v="PULMOR PERFIL JUNTA DILAT. PLANO(2,5 m.)" u="1"/>
        <s v="PULMOR GEL Junta Ancha Color Gris 5 KG" u="1"/>
        <s v="PULMOR GEL Junta Fina Color Jazmín 5 KG" u="1"/>
        <s v="PULMORTHERM H2 175 ANCLAJE" u="1"/>
        <s v="CEM II/B-L 32,5N  NIEBLA S/25 PAL/PLAST." u="1"/>
      </sharedItems>
    </cacheField>
    <cacheField name="Creation Date" numFmtId="14">
      <sharedItems containsNonDate="0" containsDate="1" containsString="0" containsBlank="1" minDate="2024-06-05T00:00:00" maxDate="2024-07-23T00:00:00"/>
    </cacheField>
    <cacheField name="Creation Time" numFmtId="164">
      <sharedItems containsNonDate="0" containsDate="1" containsString="0" containsBlank="1" minDate="1899-12-30T07:31:30" maxDate="1899-12-30T20:55:56"/>
    </cacheField>
    <cacheField name="Customer Purchase Or" numFmtId="0">
      <sharedItems containsBlank="1"/>
    </cacheField>
    <cacheField name="Schedule Line Date" numFmtId="14">
      <sharedItems containsNonDate="0" containsDate="1" containsString="0" containsBlank="1" minDate="2024-06-07T00:00:00" maxDate="2024-07-29T00:00:00"/>
    </cacheField>
    <cacheField name="Arrival Time" numFmtId="164">
      <sharedItems containsNonDate="0" containsDate="1" containsString="0" containsBlank="1" minDate="1899-12-30T00:00:00" maxDate="1899-12-30T23:59:00" count="82">
        <d v="1899-12-30T13:30:00"/>
        <d v="1899-12-30T14:00:00"/>
        <d v="1899-12-30T18:00:00"/>
        <d v="1899-12-30T18:30:00"/>
        <d v="1899-12-30T19:00:00"/>
        <d v="1899-12-30T19:30:00"/>
        <d v="1899-12-30T20:00:00"/>
        <d v="1899-12-30T15:00:00"/>
        <d v="1899-12-30T12:00:00"/>
        <d v="1899-12-30T17:00:00"/>
        <d v="1899-12-30T08:00:00"/>
        <d v="1899-12-30T16:30:00"/>
        <d v="1899-12-30T16:00:00"/>
        <d v="1899-12-30T14:30:00"/>
        <d v="1899-12-30T13:00:00"/>
        <d v="1899-12-30T09:00:00"/>
        <d v="1899-12-30T11:30:00"/>
        <d v="1899-12-30T10:00:00"/>
        <d v="1899-12-30T17:30:00"/>
        <d v="1899-12-30T12:30:00"/>
        <d v="1899-12-30T10:30:00"/>
        <d v="1899-12-30T09:30:00"/>
        <d v="1899-12-30T15:30:00"/>
        <d v="1899-12-30T08:30:00"/>
        <d v="1899-12-30T11:00:00"/>
        <d v="1899-12-30T07:00:00"/>
        <d v="1899-12-30T22:00:00"/>
        <d v="1899-12-30T21:00:00"/>
        <d v="1899-12-30T20:30:00"/>
        <d v="1899-12-30T06:00:00"/>
        <d v="1899-12-30T07:45:00"/>
        <d v="1899-12-30T07:30:00"/>
        <d v="1899-12-30T20:48:15"/>
        <d v="1899-12-30T21:30:00"/>
        <d v="1899-12-30T00:30:00"/>
        <d v="1899-12-30T23:59:00"/>
        <d v="1899-12-30T06:30:00"/>
        <d v="1899-12-30T09:15:00"/>
        <m/>
        <d v="1899-12-30T20:52:30" u="1"/>
        <d v="1899-12-30T15:29:24" u="1"/>
        <d v="1899-12-30T20:01:00" u="1"/>
        <d v="1899-12-30T20:26:27" u="1"/>
        <d v="1899-12-30T16:24:19" u="1"/>
        <d v="1899-12-30T09:58:00" u="1"/>
        <d v="1899-12-30T20:51:24" u="1"/>
        <d v="1899-12-30T18:55:43" u="1"/>
        <d v="1899-12-30T12:10:00" u="1"/>
        <d v="1899-12-30T08:45:00" u="1"/>
        <d v="1899-12-30T16:10:00" u="1"/>
        <d v="1899-12-30T18:45:00" u="1"/>
        <d v="1899-12-30T12:50:08" u="1"/>
        <d v="1899-12-30T20:07:03" u="1"/>
        <d v="1899-12-30T00:00:00" u="1"/>
        <d v="1899-12-30T01:00:00" u="1"/>
        <d v="1899-12-30T02:00:00" u="1"/>
        <d v="1899-12-30T03:00:00" u="1"/>
        <d v="1899-12-30T05:00:00" u="1"/>
        <d v="1899-12-30T20:21:48" u="1"/>
        <d v="1899-12-30T23:00:00" u="1"/>
        <d v="1899-12-30T19:33:02" u="1"/>
        <d v="1899-12-30T12:00:23" u="1"/>
        <d v="1899-12-30T11:14:35" u="1"/>
        <d v="1899-12-30T15:16:59" u="1"/>
        <d v="1899-12-30T10:44:33" u="1"/>
        <d v="1899-12-30T10:15:00" u="1"/>
        <d v="1899-12-30T12:15:00" u="1"/>
        <d v="1899-12-30T09:50:00" u="1"/>
        <d v="1899-12-30T11:50:00" u="1"/>
        <d v="1899-12-30T18:23:38" u="1"/>
        <d v="1899-12-30T09:05:20" u="1"/>
        <d v="1899-12-30T11:40:00" u="1"/>
        <d v="1899-12-30T20:05:00" u="1"/>
        <d v="1899-12-30T17:40:00" u="1"/>
        <d v="1899-12-30T01:30:00" u="1"/>
        <d v="1899-12-30T03:30:00" u="1"/>
        <d v="1899-12-30T10:30:30" u="1"/>
        <d v="1899-12-30T18:00:28" u="1"/>
        <d v="1899-12-30T18:50:59" u="1"/>
        <d v="1899-12-30T22:30:00" u="1"/>
        <d v="1899-12-30T23:30:00" u="1"/>
        <d v="1899-12-30T18:30:33" u="1"/>
      </sharedItems>
    </cacheField>
    <cacheField name="Plant" numFmtId="0">
      <sharedItems containsBlank="1" count="27">
        <s v="CCRÑ"/>
        <s v="COUR"/>
        <s v="CTOR"/>
        <s v="CPRR"/>
        <s v="CSUS"/>
        <s v="CORE"/>
        <s v="MNSU"/>
        <s v="MNTO"/>
        <s v="CSMA"/>
        <s v="CSNB"/>
        <s v="CSGR"/>
        <s v="CCTF"/>
        <s v="CCAL"/>
        <s v="CTTC"/>
        <s v="CSCB"/>
        <s v="MNVG"/>
        <s v="MNAL"/>
        <s v="MNCO"/>
        <m/>
        <s v="MNOU" u="1"/>
        <s v="CMPM" u="1"/>
        <s v="CSPM" u="1"/>
        <s v="MNOS" u="1"/>
        <s v="CMGR" u="1"/>
        <s v="MNPR" u="1"/>
        <s v="CMAL" u="1"/>
        <s v="CSBB" u="1"/>
      </sharedItems>
    </cacheField>
    <cacheField name="Subsequent Sales and" numFmtId="0">
      <sharedItems containsBlank="1" count="8000">
        <s v="1323101191"/>
        <s v="1323101193"/>
        <s v="1323101194"/>
        <s v="1323101197"/>
        <s v="1323101198"/>
        <s v="1323101203"/>
        <s v="1323101204"/>
        <s v="1321300508"/>
        <s v="1322307877"/>
        <s v="1322307862"/>
        <s v="1323101202"/>
        <s v="1323101207"/>
        <s v="1323101218"/>
        <s v="1322307879"/>
        <s v="1322307887"/>
        <s v="1322307901"/>
        <s v="1327137900"/>
        <s v="1322307890"/>
        <s v="1323101189"/>
        <s v="1328130915"/>
        <s v="1323101190"/>
        <s v="1328130918"/>
        <s v="1324081164"/>
        <s v="1322307861"/>
        <s v="1321300512"/>
        <s v="1324081169"/>
        <s v="1327137894"/>
        <s v="1322307871"/>
        <s v="1322307896"/>
        <s v="1322307860"/>
        <s v="1322307883"/>
        <s v="1327137891"/>
        <s v="1322307878"/>
        <s v="1322307875"/>
        <s v="1322307893"/>
        <s v="1322307898"/>
        <s v="1322307888"/>
        <s v="1323101200"/>
        <s v="1323101192"/>
        <s v="1322307892"/>
        <s v="1324081171"/>
        <s v="1324081167"/>
        <s v="1322307867"/>
        <s v="1327137890"/>
        <s v="1321300520"/>
        <s v="1327137895"/>
        <s v="1327137904"/>
        <s v="1322307891"/>
        <s v="1322307865"/>
        <s v="1322307873"/>
        <s v="1324081166"/>
        <s v="1327137903"/>
        <s v="1321300509"/>
        <s v="1324081168"/>
        <s v="1324081173"/>
        <s v="1327137899"/>
        <s v="1323101199"/>
        <s v="1322307880"/>
        <s v="1322307907"/>
        <s v="1322307910"/>
        <s v="1323101201"/>
        <s v="1322307897"/>
        <s v="1322307904"/>
        <s v="1323101206"/>
        <s v="1324081172"/>
        <s v="1322307894"/>
        <s v="1322307915"/>
        <s v="1322307909"/>
        <s v="1322307908"/>
        <s v="1322307902"/>
        <s v="1322307929"/>
        <s v="1322307916"/>
        <s v="1322307920"/>
        <s v="1321300517"/>
        <s v="1322307913"/>
        <s v="1321300516"/>
        <s v="1322307941"/>
        <s v="1322307931"/>
        <s v="1322307930"/>
        <s v="1328130940"/>
        <s v="1322307906"/>
        <s v="1323101205"/>
        <s v="1328130928"/>
        <s v="1328130930"/>
        <s v="1327137910"/>
        <s v="1324081175"/>
        <s v="1324081180"/>
        <s v="1323101209"/>
        <s v="1323101210"/>
        <s v="1323101213"/>
        <s v="1323101216"/>
        <s v="1323101223"/>
        <s v="1323101222"/>
        <s v="1323101225"/>
        <s v="1323101227"/>
        <s v="1323101208"/>
        <s v="1323101219"/>
        <s v="1322307962"/>
        <s v="1322307912"/>
        <s v="1328130937"/>
        <s v="1322307917"/>
        <s v="1322307934"/>
        <s v="1322307938"/>
        <s v="1322307928"/>
        <s v="1322307933"/>
        <s v="1327137918"/>
        <s v="1322307940"/>
        <s v="1322307948"/>
        <s v="1322307946"/>
        <s v="1327137925"/>
        <s v="1323101229"/>
        <s v="1322307953"/>
        <s v="1327137932"/>
        <s v="1323101228"/>
        <s v="1322307964"/>
        <s v="1322307969"/>
        <s v="1322307970"/>
        <s v="1322307965"/>
        <s v="1322307957"/>
        <s v="1322307963"/>
        <s v="1322307966"/>
        <s v="1322307972"/>
        <s v="1322307968"/>
        <s v="1322307971"/>
        <s v="1322307967"/>
        <s v="1327137897"/>
        <s v="1327137913"/>
        <s v="1327137906"/>
        <s v="1322307863"/>
        <s v="1322307872"/>
        <s v="1322307952"/>
        <s v="1322307905"/>
        <s v="1322307960"/>
        <s v="1322307951"/>
        <s v="1327137922"/>
        <s v="1327137927"/>
        <s v="1323101224"/>
        <s v="1322307956"/>
        <s v="1322307942"/>
        <s v="1322307935"/>
        <s v="1323101220"/>
        <s v="1323101212"/>
        <s v="1322307958"/>
        <s v="1322307937"/>
        <s v="1323101221"/>
        <s v="1436551458"/>
        <s v="1436551426"/>
        <s v="1436551408"/>
        <s v="1436551460"/>
        <s v="1337025374"/>
        <s v="1436551419"/>
        <s v="1436551412"/>
        <s v="1436551413"/>
        <s v="1337025376"/>
        <s v="1436551433"/>
        <s v="1337025375"/>
        <s v="1436551455"/>
        <s v="1436551436"/>
        <s v="1436551422"/>
        <s v="1436551453"/>
        <s v="1436551417"/>
        <s v="1436551459"/>
        <s v="7022022277"/>
        <s v="7022022293"/>
        <s v="7022022314"/>
        <s v="7022022327"/>
        <s v="7022022345"/>
        <s v="7022022361"/>
        <s v="7022022372"/>
        <s v="7022022387"/>
        <s v="7022022505"/>
        <s v="7022022510"/>
        <s v="7022022471"/>
        <s v="7022022339"/>
        <s v="7022022253"/>
        <s v="7022022421"/>
        <s v="7022022263"/>
        <s v="7022022271"/>
        <s v="7022022298"/>
        <s v="7022022270"/>
        <s v="7022022305"/>
        <s v="7022022258"/>
        <s v="7022022290"/>
        <s v="7022022260"/>
        <s v="7022022363"/>
        <s v="7001171419"/>
        <s v="7022022435"/>
        <s v="7001171421"/>
        <s v="7022022501"/>
        <s v="7022022266"/>
        <s v="7022022283"/>
        <s v="7022022349"/>
        <s v="7022022319"/>
        <s v="7022022294"/>
        <s v="7022022268"/>
        <s v="7022022269"/>
        <s v="7001171432"/>
        <s v="7001171440"/>
        <s v="7022022334"/>
        <s v="7022022367"/>
        <s v="7022022274"/>
        <s v="7022022284"/>
        <s v="7022022406"/>
        <s v="7022022297"/>
        <s v="7022022337"/>
        <s v="7022022374"/>
        <s v="7022022370"/>
        <s v="7022022288"/>
        <s v="7022022289"/>
        <s v="7022022350"/>
        <s v="7022022272"/>
        <s v="7022022302"/>
        <s v="7022022343"/>
        <s v="7022022376"/>
        <s v="7022022346"/>
        <s v="7022022354"/>
        <s v="7022022286"/>
        <s v="7022022276"/>
        <s v="7022022427"/>
        <s v="7022022275"/>
        <s v="7022022344"/>
        <s v="7022022332"/>
        <s v="7022022262"/>
        <s v="7022022291"/>
        <s v="7022022335"/>
        <s v="7022022364"/>
        <s v="7001171429"/>
        <s v="7001171423"/>
        <s v="7001171426"/>
        <s v="7001171420"/>
        <s v="7001171430"/>
        <s v="7001171449"/>
        <s v="7001171447"/>
        <s v="7001171453"/>
        <s v="7001171457"/>
        <s v="7001171424"/>
        <s v="7001171443"/>
        <s v="7022022331"/>
        <s v="7001171427"/>
        <s v="7001171428"/>
        <s v="7001171437"/>
        <s v="7001171452"/>
        <s v="7001171439"/>
        <s v="7022022313"/>
        <s v="7022022309"/>
        <s v="7022022312"/>
        <s v="7022022341"/>
        <s v="7022022377"/>
        <s v="7022022311"/>
        <s v="7022022325"/>
        <s v="7022022328"/>
        <s v="7022022353"/>
        <s v="7001171446"/>
        <s v="7022022317"/>
        <s v="7001171435"/>
        <s v="7001171436"/>
        <s v="7001171458"/>
        <s v="7022022330"/>
        <s v="7022022417"/>
        <s v="7038000661"/>
        <s v="7038000659"/>
        <s v="7022022378"/>
        <s v="7022022338"/>
        <s v="7022022351"/>
        <s v="7022022326"/>
        <s v="7022022408"/>
        <s v="7022022479"/>
        <s v="7001171441"/>
        <s v="7001171444"/>
        <s v="7001171462"/>
        <s v="7001171507"/>
        <s v="7022022401"/>
        <s v="7022022442"/>
        <s v="7022022375"/>
        <s v="7022022436"/>
        <s v="7022022474"/>
        <s v="7001171455"/>
        <s v="7001171473"/>
        <s v="7022022400"/>
        <s v="7022022382"/>
        <s v="7022022444"/>
        <s v="7022022381"/>
        <s v="7022022393"/>
        <s v="7022022383"/>
        <s v="7022022424"/>
        <s v="7022022379"/>
        <s v="7022022420"/>
        <s v="7022022373"/>
        <s v="7022022445"/>
        <s v="7022022483"/>
        <s v="7022022451"/>
        <s v="7022022468"/>
        <s v="7022022402"/>
        <s v="7022022425"/>
        <s v="7022022429"/>
        <s v="7022022459"/>
        <s v="7022022491"/>
        <s v="7022022388"/>
        <s v="7022022391"/>
        <s v="7022022485"/>
        <s v="7022022513"/>
        <s v="7022022514"/>
        <s v="7022022438"/>
        <s v="7022022441"/>
        <s v="7022022405"/>
        <s v="7022022512"/>
        <s v="7022022386"/>
        <s v="7022022460"/>
        <s v="7022022470"/>
        <s v="7022022433"/>
        <s v="7001171477"/>
        <s v="7022022390"/>
        <s v="7022022439"/>
        <s v="7001171482"/>
        <s v="7022022397"/>
        <s v="7022022488"/>
        <s v="7001171469"/>
        <s v="7001171471"/>
        <s v="7001171488"/>
        <s v="7001171483"/>
        <s v="7001171468"/>
        <s v="7001171495"/>
        <s v="7001171499"/>
        <s v="7001171506"/>
        <s v="7001171503"/>
        <s v="7001171464"/>
        <s v="7001171465"/>
        <s v="7001171489"/>
        <s v="7001171500"/>
        <s v="7001171505"/>
        <s v="7001171504"/>
        <s v="7001171486"/>
        <s v="7001171461"/>
        <s v="7001171478"/>
        <s v="7001171497"/>
        <s v="7022022464"/>
        <s v="7022022423"/>
        <s v="7001171467"/>
        <s v="7001171480"/>
        <s v="7001171498"/>
        <s v="7022022392"/>
        <s v="7001171460"/>
        <s v="7001171493"/>
        <s v="7022022432"/>
        <s v="7022022462"/>
        <s v="7022022486"/>
        <s v="7001171470"/>
        <s v="7022022422"/>
        <s v="7022022446"/>
        <s v="7022022475"/>
        <s v="7022022498"/>
        <s v="7001171487"/>
        <s v="7001171484"/>
        <s v="7001171472"/>
        <s v="7001171476"/>
        <s v="7022022450"/>
        <s v="7022022454"/>
        <s v="7022022506"/>
        <s v="7022022443"/>
        <s v="7022022494"/>
        <s v="7001171490"/>
        <s v="7022022418"/>
        <s v="7022022430"/>
        <s v="7022022495"/>
        <s v="7001171485"/>
        <s v="7022022558"/>
        <s v="7022022509"/>
        <s v="7022022503"/>
        <s v="7022022473"/>
        <s v="7022022553"/>
        <s v="7022022533"/>
        <s v="7022022496"/>
        <s v="7022022545"/>
        <s v="7022022490"/>
        <s v="7022022520"/>
        <s v="7022022530"/>
        <s v="7022022502"/>
        <s v="7022022517"/>
        <s v="7022022552"/>
        <s v="7022022487"/>
        <s v="7022022504"/>
        <s v="7022022500"/>
        <s v="7022022543"/>
        <s v="7022022560"/>
        <s v="7001171501"/>
        <s v="7001171549"/>
        <s v="7001171520"/>
        <s v="7001171532"/>
        <s v="7001171545"/>
        <s v="7022022537"/>
        <s v="7022022557"/>
        <s v="7022022547"/>
        <s v="7022022559"/>
        <s v="7001171541"/>
        <s v="7022022511"/>
        <s v="7022022546"/>
        <s v="7022022519"/>
        <s v="7022022551"/>
        <s v="7022022554"/>
        <s v="7001171516"/>
        <s v="7022022529"/>
        <s v="7001171544"/>
        <s v="7001171511"/>
        <s v="7001171513"/>
        <s v="7001171510"/>
        <s v="7001171519"/>
        <s v="7001171521"/>
        <s v="7001171527"/>
        <s v="7001171528"/>
        <s v="7001171526"/>
        <s v="7001171536"/>
        <s v="7001171538"/>
        <s v="7001171534"/>
        <s v="7001171523"/>
        <s v="7001171522"/>
        <s v="7001171514"/>
        <s v="7001171524"/>
        <s v="7001171517"/>
        <s v="7001171525"/>
        <s v="7001171543"/>
        <s v="7001171529"/>
        <s v="7001171531"/>
        <s v="7001171535"/>
        <s v="7001171533"/>
        <s v="7001171530"/>
        <s v="7001171540"/>
        <s v="7001171542"/>
        <s v="7022022515"/>
        <s v="7001171550"/>
        <s v="7001171547"/>
        <s v="7001171537"/>
        <s v="7001171539"/>
        <s v="7022022538"/>
        <s v="7022022525"/>
        <s v="7022022544"/>
        <s v="7022022527"/>
        <s v="7022022524"/>
        <s v="7001171551"/>
        <s v="7001171552"/>
        <s v="7001171553"/>
        <s v="7022022561"/>
        <s v="7022022539"/>
        <s v="7022022549"/>
        <s v="7001171548"/>
        <s v="7022022540"/>
        <s v="7022022308"/>
        <s v="7022022452"/>
        <s v="7022022469"/>
        <s v="0507096607"/>
        <s v="0507096605"/>
        <s v="0507096690"/>
        <s v="0507096608"/>
        <s v="0507096610"/>
        <s v="0507096616"/>
        <s v="0507096632"/>
        <s v="0507096619"/>
        <s v="0507096606"/>
        <s v="0507096633"/>
        <s v="0507096614"/>
        <s v="0507096603"/>
        <s v="0507096634"/>
        <s v="0507096626"/>
        <s v="0507096615"/>
        <s v="0507096604"/>
        <s v="0507096631"/>
        <s v="0507096660"/>
        <s v="0507096667"/>
        <s v="0507096675"/>
        <s v="0507096623"/>
        <s v="0507096620"/>
        <s v="0507096635"/>
        <s v="0507096649"/>
        <s v="0507096628"/>
        <s v="0507096674"/>
        <s v="0507096666"/>
        <s v="0507096638"/>
        <s v="0507096668"/>
        <s v="0507096639"/>
        <s v="0507096678"/>
        <s v="0507096644"/>
        <s v="0507096662"/>
        <s v="0507096663"/>
        <s v="0507096661"/>
        <s v="0507096669"/>
        <s v="0507096656"/>
        <s v="0507096677"/>
        <s v="0507096659"/>
        <s v="0507096655"/>
        <s v="0507096665"/>
        <s v="0507096658"/>
        <s v="0507096685"/>
        <s v="0507096689"/>
        <s v="0507096684"/>
        <s v="0507096688"/>
        <s v="0507096691"/>
        <s v="0507096683"/>
        <s v="0507096686"/>
        <s v="0507096679"/>
        <s v="8043241325"/>
        <s v="8043241288"/>
        <s v="8043241322"/>
        <s v="8043241323"/>
        <s v="8043241363"/>
        <s v="8043241277"/>
        <s v="8043241274"/>
        <s v="8043241299"/>
        <s v="8043241285"/>
        <s v="8043241316"/>
        <s v="8043241357"/>
        <s v="8043241356"/>
        <s v="8043241320"/>
        <s v="8043241281"/>
        <s v="8043241301"/>
        <s v="8043241303"/>
        <s v="8043241312"/>
        <s v="8043241309"/>
        <s v="8043241273"/>
        <s v="8043241314"/>
        <s v="8043241286"/>
        <s v="8043241282"/>
        <s v="8043241304"/>
        <s v="8043241298"/>
        <s v="8043241289"/>
        <s v="8043241347"/>
        <s v="8043241337"/>
        <s v="8043241407"/>
        <s v="8043241343"/>
        <s v="8043241367"/>
        <s v="8043241399"/>
        <s v="8043241334"/>
        <s v="8043241360"/>
        <s v="8043241310"/>
        <s v="8043241373"/>
        <s v="8043241383"/>
        <s v="8043241376"/>
        <s v="8043241386"/>
        <s v="8043241388"/>
        <s v="8043241355"/>
        <s v="8043241434"/>
        <s v="8043241330"/>
        <s v="8043241331"/>
        <s v="8043241362"/>
        <s v="8043241313"/>
        <s v="8043241307"/>
        <s v="8043241308"/>
        <s v="8043241305"/>
        <s v="8043241318"/>
        <s v="8043241358"/>
        <s v="8043241328"/>
        <s v="8043241319"/>
        <s v="8043241341"/>
        <s v="8043241315"/>
        <s v="8043241350"/>
        <s v="8043241379"/>
        <s v="8043241321"/>
        <s v="8043241387"/>
        <s v="8043241359"/>
        <s v="8043241431"/>
        <s v="8043241466"/>
        <s v="8043241374"/>
        <s v="8043241397"/>
        <s v="8043241354"/>
        <s v="8043241411"/>
        <s v="8043241348"/>
        <s v="8043241402"/>
        <s v="8043241372"/>
        <s v="8043241443"/>
        <s v="8043241393"/>
        <s v="8043241425"/>
        <s v="8043241421"/>
        <s v="8043241419"/>
        <s v="8043241410"/>
        <s v="8043241396"/>
        <s v="8043241454"/>
        <s v="8043241433"/>
        <s v="8043241385"/>
        <s v="8043241404"/>
        <s v="8043241417"/>
        <s v="8043241444"/>
        <s v="8043241432"/>
        <s v="8043241427"/>
        <s v="8043241460"/>
        <s v="8043241424"/>
        <s v="8043241453"/>
        <s v="8043241439"/>
        <s v="8043241445"/>
        <s v="8043241440"/>
        <s v="8043241413"/>
        <s v="8043241420"/>
        <s v="8043241400"/>
        <s v="8043241426"/>
        <s v="8043241449"/>
        <s v="8043241418"/>
        <s v="8043241441"/>
        <s v="8043241414"/>
        <s v="8043241438"/>
        <s v="8043241461"/>
        <s v="1322307995"/>
        <s v="1322307973"/>
        <s v="1322307985"/>
        <s v="1322307981"/>
        <s v="1328130945"/>
        <s v="1328130950"/>
        <s v="1322308020"/>
        <s v="1327137951"/>
        <s v="1322307993"/>
        <s v="1323101230"/>
        <s v="1323101231"/>
        <s v="1323101238"/>
        <s v="1323101240"/>
        <s v="1323101241"/>
        <s v="1323101243"/>
        <s v="1323101245"/>
        <s v="1323101246"/>
        <s v="1323101249"/>
        <s v="1322307984"/>
        <s v="1322307976"/>
        <s v="1328130955"/>
        <s v="1322307987"/>
        <s v="1322307974"/>
        <s v="1322307999"/>
        <s v="1323101232"/>
        <s v="1323101244"/>
        <s v="1324081188"/>
        <s v="1327137941"/>
        <s v="1327137944"/>
        <s v="1322307988"/>
        <s v="1322307991"/>
        <s v="1327137942"/>
        <s v="1327137937"/>
        <s v="1322307994"/>
        <s v="1328130953"/>
        <s v="1328130957"/>
        <s v="1322308009"/>
        <s v="1322308000"/>
        <s v="1324081191"/>
        <s v="1327137949"/>
        <s v="1322308007"/>
        <s v="1324081193"/>
        <s v="1321300525"/>
        <s v="1328130954"/>
        <s v="1323101239"/>
        <s v="1322307989"/>
        <s v="1322308008"/>
        <s v="1322307996"/>
        <s v="1322307992"/>
        <s v="1322308006"/>
        <s v="1321300523"/>
        <s v="1321300524"/>
        <s v="1322307997"/>
        <s v="1322308001"/>
        <s v="1324081196"/>
        <s v="1322308004"/>
        <s v="1322308003"/>
        <s v="1327137950"/>
        <s v="1323101247"/>
        <s v="1328130967"/>
        <s v="1322308011"/>
        <s v="1322308023"/>
        <s v="1324081201"/>
        <s v="1322308019"/>
        <s v="1322308005"/>
        <s v="1322308036"/>
        <s v="1322308015"/>
        <s v="1322308014"/>
        <s v="1322308018"/>
        <s v="1322308027"/>
        <s v="1322308016"/>
        <s v="1322308046"/>
        <s v="1322308041"/>
        <s v="1322308048"/>
        <s v="1322308037"/>
        <s v="1324081202"/>
        <s v="1324081206"/>
        <s v="1322308045"/>
        <s v="1322308012"/>
        <s v="1322308013"/>
        <s v="1322308017"/>
        <s v="1322308028"/>
        <s v="1322308033"/>
        <s v="1322308054"/>
        <s v="1322308071"/>
        <s v="1322308047"/>
        <s v="1327137958"/>
        <s v="1322308024"/>
        <s v="1322308025"/>
        <s v="1324081204"/>
        <s v="1328130965"/>
        <s v="1328130968"/>
        <s v="1328130981"/>
        <s v="1321300527"/>
        <s v="1323101250"/>
        <s v="1328130970"/>
        <s v="1322308066"/>
        <s v="1322308040"/>
        <s v="1322308061"/>
        <s v="1322308038"/>
        <s v="1322308051"/>
        <s v="1322308088"/>
        <s v="1322308050"/>
        <s v="1324081212"/>
        <s v="1322308052"/>
        <s v="1327137963"/>
        <s v="1324081216"/>
        <s v="1327137972"/>
        <s v="1323101254"/>
        <s v="1323101252"/>
        <s v="1322308044"/>
        <s v="1327137964"/>
        <s v="1322308058"/>
        <s v="1322308057"/>
        <s v="1327137966"/>
        <s v="1322308065"/>
        <s v="1322308068"/>
        <s v="1322308077"/>
        <s v="1322308070"/>
        <s v="1321300526"/>
        <s v="1324081215"/>
        <s v="1322308064"/>
        <s v="1323101253"/>
        <s v="1322308074"/>
        <s v="1322308083"/>
        <s v="1322308076"/>
        <s v="1322308080"/>
        <s v="1322308067"/>
        <s v="1322308069"/>
        <s v="1323101255"/>
        <s v="1327137971"/>
        <s v="1324081213"/>
        <s v="1322308084"/>
        <s v="1327137977"/>
        <s v="1322308085"/>
        <s v="1322308075"/>
        <s v="1322308081"/>
        <s v="1322308079"/>
        <s v="1322308078"/>
        <s v="1322307979"/>
        <s v="1327137938"/>
        <s v="1322308073"/>
        <s v="1322308072"/>
        <s v="7004135383"/>
        <s v="7004135387"/>
        <s v="7004135391"/>
        <s v="7004135397"/>
        <s v="1436551478"/>
        <s v="1436551479"/>
        <s v="1436551481"/>
        <s v="1436551468"/>
        <s v="1436551464"/>
        <s v="1436551472"/>
        <s v="1436551507"/>
        <s v="1436551476"/>
        <s v="1436551489"/>
        <s v="1436551480"/>
        <s v="1436551495"/>
        <s v="1436551484"/>
        <s v="1436551496"/>
        <s v="1436551483"/>
        <s v="1436551486"/>
        <s v="1436551493"/>
        <s v="1436551485"/>
        <s v="1436551497"/>
        <s v="1436551506"/>
        <s v="1436551508"/>
        <s v="7022022625"/>
        <s v="7022022626"/>
        <s v="7022022628"/>
        <s v="7022022635"/>
        <s v="7022022643"/>
        <s v="7022022647"/>
        <s v="7022022669"/>
        <s v="7022022687"/>
        <s v="7022022698"/>
        <s v="7022022718"/>
        <s v="7022022734"/>
        <s v="7022022755"/>
        <s v="7022022757"/>
        <s v="7022022759"/>
        <s v="7022022763"/>
        <s v="7022022774"/>
        <s v="7022022775"/>
        <s v="7022022780"/>
        <s v="7022022786"/>
        <s v="7022022596"/>
        <s v="7022022646"/>
        <s v="7022022778"/>
        <s v="7022022756"/>
        <s v="7022022575"/>
        <s v="7022022607"/>
        <s v="7022022720"/>
        <s v="7022022642"/>
        <s v="7022022571"/>
        <s v="7001171561"/>
        <s v="7022022582"/>
        <s v="7022022593"/>
        <s v="7022022574"/>
        <s v="7001171596"/>
        <s v="7001171576"/>
        <s v="7022022606"/>
        <s v="7022022567"/>
        <s v="7022022594"/>
        <s v="7022022595"/>
        <s v="7022022573"/>
        <s v="7022022569"/>
        <s v="7022022600"/>
        <s v="7022022601"/>
        <s v="7022022603"/>
        <s v="7022022583"/>
        <s v="7022022612"/>
        <s v="7022022621"/>
        <s v="7022022602"/>
        <s v="7022022572"/>
        <s v="7022022636"/>
        <s v="7001171572"/>
        <s v="7001171563"/>
        <s v="7001171620"/>
        <s v="7001171648"/>
        <s v="7022022632"/>
        <s v="7001171587"/>
        <s v="7001171569"/>
        <s v="7001171562"/>
        <s v="7001171577"/>
        <s v="7001171579"/>
        <s v="7001171585"/>
        <s v="7001171571"/>
        <s v="7001171565"/>
        <s v="7001171582"/>
        <s v="7001171586"/>
        <s v="7001171564"/>
        <s v="7001171578"/>
        <s v="7001171584"/>
        <s v="7001171546"/>
        <s v="7001171597"/>
        <s v="7022022590"/>
        <s v="7022022605"/>
        <s v="7022022618"/>
        <s v="7022022623"/>
        <s v="7022022579"/>
        <s v="7022022588"/>
        <s v="7022022589"/>
        <s v="7001171556"/>
        <s v="7001171558"/>
        <s v="7001171580"/>
        <s v="7001171581"/>
        <s v="7001171574"/>
        <s v="7001171591"/>
        <s v="7001171588"/>
        <s v="7001171590"/>
        <s v="7001171592"/>
        <s v="7001171601"/>
        <s v="7022022617"/>
        <s v="7022022610"/>
        <s v="7022022568"/>
        <s v="7022022598"/>
        <s v="7001171557"/>
        <s v="7001171570"/>
        <s v="7001171589"/>
        <s v="7022022654"/>
        <s v="7022022585"/>
        <s v="7022022570"/>
        <s v="7038000666"/>
        <s v="7022022666"/>
        <s v="7022022795"/>
        <s v="7001171568"/>
        <s v="7001171583"/>
        <s v="7001171555"/>
        <s v="7022022736"/>
        <s v="7001171575"/>
        <s v="7001171593"/>
        <s v="7001171603"/>
        <s v="7001171606"/>
        <s v="7001171594"/>
        <s v="7001171559"/>
        <s v="7022022624"/>
        <s v="7022022659"/>
        <s v="7022022614"/>
        <s v="7022022663"/>
        <s v="7022022701"/>
        <s v="7022022657"/>
        <s v="7001171598"/>
        <s v="7022022627"/>
        <s v="7001171609"/>
        <s v="7001171623"/>
        <s v="7022022620"/>
        <s v="7001171611"/>
        <s v="7022022683"/>
        <s v="7022022695"/>
        <s v="7038000668"/>
        <s v="7022022696"/>
        <s v="7022022638"/>
        <s v="7022022730"/>
        <s v="7022022672"/>
        <s v="7022022699"/>
        <s v="7022022649"/>
        <s v="7003115106"/>
        <s v="7022022662"/>
        <s v="7022022674"/>
        <s v="7022022733"/>
        <s v="7022022753"/>
        <s v="7022022762"/>
        <s v="7022022675"/>
        <s v="7022022706"/>
        <s v="7022022737"/>
        <s v="7022022723"/>
        <s v="7022022688"/>
        <s v="7022022754"/>
        <s v="7022022711"/>
        <s v="7022022750"/>
        <s v="7022022676"/>
        <s v="7022022678"/>
        <s v="7022022746"/>
        <s v="7022022694"/>
        <s v="7022022637"/>
        <s v="7022022697"/>
        <s v="7022022633"/>
        <s v="7022022653"/>
        <s v="7022022741"/>
        <s v="7022022680"/>
        <s v="7022022692"/>
        <s v="7022022671"/>
        <s v="7022022693"/>
        <s v="7022022724"/>
        <s v="7022022748"/>
        <s v="7022022686"/>
        <s v="7001171626"/>
        <s v="7022022640"/>
        <s v="7001171605"/>
        <s v="7022022700"/>
        <s v="7001171630"/>
        <s v="7001171641"/>
        <s v="7022022739"/>
        <s v="7022022761"/>
        <s v="7022022707"/>
        <s v="7022022727"/>
        <s v="7022022652"/>
        <s v="7022022725"/>
        <s v="7022022710"/>
        <s v="7022022715"/>
        <s v="7022022651"/>
        <s v="7022022684"/>
        <s v="7001171612"/>
        <s v="7022022656"/>
        <s v="7001171627"/>
        <s v="7001171633"/>
        <s v="7022022769"/>
        <s v="7001171628"/>
        <s v="7022022749"/>
        <s v="7022022743"/>
        <s v="7022022785"/>
        <s v="7022022685"/>
        <s v="7022022732"/>
        <s v="7001171622"/>
        <s v="7001171629"/>
        <s v="7001171632"/>
        <s v="7001171613"/>
        <s v="7001171615"/>
        <s v="7001171650"/>
        <s v="7022022728"/>
        <s v="7022022722"/>
        <s v="7022022745"/>
        <s v="7001171637"/>
        <s v="7001171636"/>
        <s v="7001171638"/>
        <s v="7022022791"/>
        <s v="7001171642"/>
        <s v="7001171653"/>
        <s v="7001171640"/>
        <s v="7001171631"/>
        <s v="7001171671"/>
        <s v="7022022787"/>
        <s v="7001171663"/>
        <s v="7001171668"/>
        <s v="7022022820"/>
        <s v="7022022805"/>
        <s v="7022022770"/>
        <s v="7022022764"/>
        <s v="7001171666"/>
        <s v="7022022809"/>
        <s v="7022022800"/>
        <s v="7022022829"/>
        <s v="7022022777"/>
        <s v="7022022816"/>
        <s v="7001171645"/>
        <s v="7001171658"/>
        <s v="7001171674"/>
        <s v="7001171672"/>
        <s v="7022022808"/>
        <s v="7022022811"/>
        <s v="7022022833"/>
        <s v="7022022844"/>
        <s v="7022022779"/>
        <s v="7022022818"/>
        <s v="7022022772"/>
        <s v="7022022835"/>
        <s v="7022022821"/>
        <s v="7022022771"/>
        <s v="7022022832"/>
        <s v="7022022801"/>
        <s v="7022022813"/>
        <s v="7001171675"/>
        <s v="7001171669"/>
        <s v="7022022810"/>
        <s v="7022022807"/>
        <s v="7022022815"/>
        <s v="7001171660"/>
        <s v="7001171678"/>
        <s v="7001171667"/>
        <s v="7001171665"/>
        <s v="7022022788"/>
        <s v="7022022781"/>
        <s v="7001171661"/>
        <s v="7001171655"/>
        <s v="7001171656"/>
        <s v="7001171680"/>
        <s v="7022022814"/>
        <s v="7022022802"/>
        <s v="7022022841"/>
        <s v="7022022837"/>
        <s v="7022022776"/>
        <s v="7022022804"/>
        <s v="7001171659"/>
        <s v="7001171676"/>
        <s v="7022022803"/>
        <s v="7022022828"/>
        <s v="7022022834"/>
        <s v="7022022799"/>
        <s v="7022022838"/>
        <s v="7022022827"/>
        <s v="7022022798"/>
        <s v="7022022705"/>
        <s v="0507096708"/>
        <s v="0507096704"/>
        <s v="0507096710"/>
        <s v="0507096720"/>
        <s v="0507096706"/>
        <s v="0507096705"/>
        <s v="0507096699"/>
        <s v="0507096722"/>
        <s v="0507096729"/>
        <s v="0507096716"/>
        <s v="0507096692"/>
        <s v="0507096694"/>
        <s v="0507096719"/>
        <s v="0507096721"/>
        <s v="0507096713"/>
        <s v="0507096744"/>
        <s v="0507096700"/>
        <s v="0507096737"/>
        <s v="0507096698"/>
        <s v="0507096697"/>
        <s v="0507096798"/>
        <s v="0507096727"/>
        <s v="0507096741"/>
        <s v="0507096758"/>
        <s v="0507096749"/>
        <s v="0507096734"/>
        <s v="0507096724"/>
        <s v="0507096770"/>
        <s v="0507096711"/>
        <s v="0507096745"/>
        <s v="0507096756"/>
        <s v="0507096742"/>
        <s v="0507096723"/>
        <s v="0507096775"/>
        <s v="0507096740"/>
        <s v="0507096746"/>
        <s v="0507096738"/>
        <s v="0507096736"/>
        <s v="0507096763"/>
        <s v="0507096768"/>
        <s v="0507096725"/>
        <s v="0507096759"/>
        <s v="0507096767"/>
        <s v="0507096772"/>
        <s v="0507096739"/>
        <s v="0507096750"/>
        <s v="0507096753"/>
        <s v="0507096760"/>
        <s v="0507096778"/>
        <s v="0507096787"/>
        <s v="0507096809"/>
        <s v="0507096771"/>
        <s v="0507096782"/>
        <s v="0507096781"/>
        <s v="0507096791"/>
        <s v="0507096788"/>
        <s v="0507096783"/>
        <s v="0507096792"/>
        <s v="0507096769"/>
        <s v="0507096790"/>
        <s v="0507096784"/>
        <s v="0507096794"/>
        <s v="0507096793"/>
        <s v="0507096795"/>
        <s v="8043241467"/>
        <s v="8043241473"/>
        <s v="8043241484"/>
        <s v="8043241482"/>
        <s v="8043241471"/>
        <s v="8043241476"/>
        <s v="8043241470"/>
        <s v="8043241486"/>
        <s v="8043241538"/>
        <s v="8043241495"/>
        <s v="8043241472"/>
        <s v="8043241518"/>
        <s v="8043241522"/>
        <s v="8043241489"/>
        <s v="8043241492"/>
        <s v="8043241493"/>
        <s v="8043241536"/>
        <s v="8043241521"/>
        <s v="8043241499"/>
        <s v="8043241510"/>
        <s v="8043241520"/>
        <s v="8043241630"/>
        <s v="8043241537"/>
        <s v="8043241554"/>
        <s v="8043241516"/>
        <s v="8043241560"/>
        <s v="8043241548"/>
        <s v="8043241503"/>
        <s v="8043241498"/>
        <s v="8043241589"/>
        <s v="8043241547"/>
        <s v="8043241539"/>
        <s v="8043241524"/>
        <s v="8043241553"/>
        <s v="8043241556"/>
        <s v="8043241514"/>
        <s v="8043241488"/>
        <s v="8043241500"/>
        <s v="8043241505"/>
        <s v="8043241574"/>
        <s v="8043241523"/>
        <s v="8043241509"/>
        <s v="8043241511"/>
        <s v="8043241542"/>
        <s v="8043241534"/>
        <s v="8043241579"/>
        <s v="8043241568"/>
        <s v="8043241531"/>
        <s v="8043241540"/>
        <s v="8043241535"/>
        <s v="8043241533"/>
        <s v="8043241541"/>
        <s v="8043241624"/>
        <s v="8043241577"/>
        <s v="8043241571"/>
        <s v="8043241606"/>
        <s v="8043241563"/>
        <s v="8043241637"/>
        <s v="8043241631"/>
        <s v="8043241570"/>
        <s v="8043241585"/>
        <s v="8043241600"/>
        <s v="8043241595"/>
        <s v="8043241590"/>
        <s v="8043241603"/>
        <s v="8043241639"/>
        <s v="8043241597"/>
        <s v="8043241612"/>
        <s v="8043241609"/>
        <s v="8043241583"/>
        <s v="8043241587"/>
        <s v="8043241588"/>
        <s v="8043241614"/>
        <s v="8043241602"/>
        <s v="8043241638"/>
        <s v="8043241608"/>
        <s v="8043241596"/>
        <s v="8043241635"/>
        <s v="8043241594"/>
        <s v="8043241654"/>
        <s v="8043241618"/>
        <s v="8043241634"/>
        <s v="8043241650"/>
        <s v="8043241647"/>
        <s v="8043241632"/>
        <s v="8043241623"/>
        <s v="8043241629"/>
        <s v="8043241653"/>
        <s v="8043241652"/>
        <s v="8043241646"/>
        <s v="8045610496"/>
        <s v="8045610503"/>
        <s v="8045610514"/>
        <s v="1321300535"/>
        <s v="1321300538"/>
        <s v="1322308233"/>
        <s v="1324081221"/>
        <s v="1322308115"/>
        <s v="1322308091"/>
        <s v="1324081219"/>
        <s v="1322308092"/>
        <s v="1322308099"/>
        <s v="1322308105"/>
        <s v="1322308111"/>
        <s v="1322308108"/>
        <s v="1321300530"/>
        <s v="1322308090"/>
        <s v="1322308094"/>
        <s v="1327137986"/>
        <s v="1323101262"/>
        <s v="1327137980"/>
        <s v="1322308101"/>
        <s v="1322308118"/>
        <s v="1328130985"/>
        <s v="1324081217"/>
        <s v="1327137992"/>
        <s v="1328130987"/>
        <s v="1328130991"/>
        <s v="1322308106"/>
        <s v="1322308122"/>
        <s v="1322308110"/>
        <s v="1322308119"/>
        <s v="1322308121"/>
        <s v="1322308113"/>
        <s v="1322308100"/>
        <s v="1322308124"/>
        <s v="1322308097"/>
        <s v="1322308140"/>
        <s v="1328130994"/>
        <s v="1328130995"/>
        <s v="1323101261"/>
        <s v="1327137989"/>
        <s v="1322308120"/>
        <s v="1323101265"/>
        <s v="1322308117"/>
        <s v="1324081223"/>
        <s v="1324081222"/>
        <s v="1322308126"/>
        <s v="1321300532"/>
        <s v="1323101266"/>
        <s v="1328130999"/>
        <s v="1323101264"/>
        <s v="1323101272"/>
        <s v="1322308163"/>
        <s v="1322308157"/>
        <s v="1322308162"/>
        <s v="1327137994"/>
        <s v="1322308130"/>
        <s v="1327137999"/>
        <s v="1327138003"/>
        <s v="1322308132"/>
        <s v="1322308141"/>
        <s v="1322308155"/>
        <s v="1322308127"/>
        <s v="1323101267"/>
        <s v="1322308128"/>
        <s v="1322308173"/>
        <s v="1322308136"/>
        <s v="1322308164"/>
        <s v="1322308138"/>
        <s v="1324081224"/>
        <s v="1324081229"/>
        <s v="1322308147"/>
        <s v="1322308135"/>
        <s v="1322308174"/>
        <s v="1322308158"/>
        <s v="1322308172"/>
        <s v="1327138002"/>
        <s v="1327138010"/>
        <s v="1322308170"/>
        <s v="1322308175"/>
        <s v="1322308195"/>
        <s v="1322308165"/>
        <s v="1327138011"/>
        <s v="1327138016"/>
        <s v="1324081226"/>
        <s v="1323101277"/>
        <s v="1322308161"/>
        <s v="1322308156"/>
        <s v="1322308153"/>
        <s v="1322308144"/>
        <s v="1323101270"/>
        <s v="1322308142"/>
        <s v="1323101269"/>
        <s v="1322308133"/>
        <s v="1322308131"/>
        <s v="1322308134"/>
        <s v="1327137998"/>
        <s v="1322308149"/>
        <s v="1322308167"/>
        <s v="1327138004"/>
        <s v="1328131001"/>
        <s v="1322308186"/>
        <s v="1322308191"/>
        <s v="1323101279"/>
        <s v="1321300536"/>
        <s v="1321300537"/>
        <s v="1322308169"/>
        <s v="1322308183"/>
        <s v="1324081236"/>
        <s v="1322308180"/>
        <s v="1322308203"/>
        <s v="1324081249"/>
        <s v="1322308217"/>
        <s v="1322308223"/>
        <s v="1322308171"/>
        <s v="1322308210"/>
        <s v="1324081230"/>
        <s v="1323101278"/>
        <s v="1328131009"/>
        <s v="1323101289"/>
        <s v="1324081237"/>
        <s v="1324081238"/>
        <s v="1327138022"/>
        <s v="1327138021"/>
        <s v="1322308178"/>
        <s v="1322308202"/>
        <s v="1327138014"/>
        <s v="1322308181"/>
        <s v="1322308182"/>
        <s v="1323101282"/>
        <s v="1322308194"/>
        <s v="1322308196"/>
        <s v="1322308188"/>
        <s v="1322308197"/>
        <s v="1322308207"/>
        <s v="1322308200"/>
        <s v="1322308229"/>
        <s v="1322308190"/>
        <s v="1322308198"/>
        <s v="1322308206"/>
        <s v="1322308185"/>
        <s v="1322308193"/>
        <s v="1323101280"/>
        <s v="1323101285"/>
        <s v="1322308220"/>
        <s v="1322308231"/>
        <s v="1322308187"/>
        <s v="1322308228"/>
        <s v="1322308205"/>
        <s v="1322308224"/>
        <s v="1322308204"/>
        <s v="1322308211"/>
        <s v="1322308219"/>
        <s v="1328131008"/>
        <s v="1324081240"/>
        <s v="1327138027"/>
        <s v="1322308232"/>
        <s v="1324081244"/>
        <s v="1327138031"/>
        <s v="1328131010"/>
        <s v="1322308151"/>
        <s v="1327137996"/>
        <s v="1322308129"/>
        <s v="1322308137"/>
        <s v="1327138032"/>
        <s v="1322308199"/>
        <s v="1327138009"/>
        <s v="1327138024"/>
        <s v="1327138020"/>
        <s v="7004135399"/>
        <s v="7004135401"/>
        <s v="7004135405"/>
        <s v="7004135407"/>
        <s v="1436551535"/>
        <s v="1436551528"/>
        <s v="1436551517"/>
        <s v="1436551527"/>
        <s v="1436551533"/>
        <s v="1436551518"/>
        <s v="1436551516"/>
        <s v="1436551537"/>
        <s v="1436551571"/>
        <s v="1436551566"/>
        <s v="1436551542"/>
        <s v="1436551548"/>
        <s v="1436551556"/>
        <s v="1436551573"/>
        <s v="1337025381"/>
        <s v="1436551561"/>
        <s v="1436551570"/>
        <s v="1436551568"/>
        <s v="7022022898"/>
        <s v="7022022938"/>
        <s v="7022022963"/>
        <s v="7022022979"/>
        <s v="7022023000"/>
        <s v="7022023005"/>
        <s v="7022023009"/>
        <s v="7022023022"/>
        <s v="7022023049"/>
        <s v="7022023064"/>
        <s v="7022023095"/>
        <s v="7022023105"/>
        <s v="7022023118"/>
        <s v="7022023138"/>
        <s v="7022023140"/>
        <s v="7022023144"/>
        <s v="7022023148"/>
        <s v="7022023155"/>
        <s v="7022023156"/>
        <s v="7022023157"/>
        <s v="7022022968"/>
        <s v="7022022884"/>
        <s v="7022023013"/>
        <s v="7022023128"/>
        <s v="7022022933"/>
        <s v="7022023084"/>
        <s v="7022022897"/>
        <s v="7022022850"/>
        <s v="7022022925"/>
        <s v="7022022848"/>
        <s v="7001171685"/>
        <s v="7022022867"/>
        <s v="7022022924"/>
        <s v="7022022855"/>
        <s v="7038000673"/>
        <s v="7022022873"/>
        <s v="7022022849"/>
        <s v="7022022881"/>
        <s v="7022022891"/>
        <s v="7022022915"/>
        <s v="7022022847"/>
        <s v="7022022877"/>
        <s v="7022022901"/>
        <s v="7001171687"/>
        <s v="7001171681"/>
        <s v="7022022853"/>
        <s v="7022022866"/>
        <s v="7022022859"/>
        <s v="7022022872"/>
        <s v="7022022864"/>
        <s v="7022022882"/>
        <s v="7022022883"/>
        <s v="7022022860"/>
        <s v="7022022863"/>
        <s v="7022022869"/>
        <s v="7022022868"/>
        <s v="7022022899"/>
        <s v="7022022888"/>
        <s v="7001171684"/>
        <s v="7022022851"/>
        <s v="7022022886"/>
        <s v="7022022999"/>
        <s v="7022022854"/>
        <s v="7001171698"/>
        <s v="7001171688"/>
        <s v="7001171682"/>
        <s v="7001171695"/>
        <s v="7001171697"/>
        <s v="7001171683"/>
        <s v="7022022952"/>
        <s v="7022022962"/>
        <s v="7022023021"/>
        <s v="7001171714"/>
        <s v="7022023056"/>
        <s v="7022023011"/>
        <s v="7022022870"/>
        <s v="7022022941"/>
        <s v="7001171707"/>
        <s v="7001171729"/>
        <s v="7001171749"/>
        <s v="7022023023"/>
        <s v="7022022948"/>
        <s v="7001171703"/>
        <s v="7022022926"/>
        <s v="7022022976"/>
        <s v="7001171692"/>
        <s v="7001171704"/>
        <s v="7022023052"/>
        <s v="7022022984"/>
        <s v="7022022950"/>
        <s v="7022023031"/>
        <s v="7022022908"/>
        <s v="7022023020"/>
        <s v="7022022953"/>
        <s v="7022022951"/>
        <s v="7022022974"/>
        <s v="7022022905"/>
        <s v="7022022900"/>
        <s v="7001171694"/>
        <s v="7022022927"/>
        <s v="7022022942"/>
        <s v="7038000675"/>
        <s v="7022022896"/>
        <s v="7022023053"/>
        <s v="7022022917"/>
        <s v="7022022998"/>
        <s v="7022022934"/>
        <s v="7022022903"/>
        <s v="7022022958"/>
        <s v="7022022972"/>
        <s v="7022023010"/>
        <s v="7022022966"/>
        <s v="7022023060"/>
        <s v="7022022983"/>
        <s v="7001171701"/>
        <s v="7022023037"/>
        <s v="7022022940"/>
        <s v="7022022913"/>
        <s v="7022023012"/>
        <s v="7022023024"/>
        <s v="7022022949"/>
        <s v="7022023073"/>
        <s v="7022022916"/>
        <s v="7022022970"/>
        <s v="7022022910"/>
        <s v="7022022912"/>
        <s v="7022022989"/>
        <s v="7022022975"/>
        <s v="7022022973"/>
        <s v="7022022981"/>
        <s v="7001171735"/>
        <s v="7022022947"/>
        <s v="7001171726"/>
        <s v="7022022904"/>
        <s v="7022022996"/>
        <s v="7022022990"/>
        <s v="7001171745"/>
        <s v="7022022921"/>
        <s v="7022022923"/>
        <s v="7022022991"/>
        <s v="7022022909"/>
        <s v="7022022920"/>
        <s v="7022022911"/>
        <s v="7022022919"/>
        <s v="7022022922"/>
        <s v="7022022985"/>
        <s v="7022023036"/>
        <s v="7022022945"/>
        <s v="7022022914"/>
        <s v="7022022956"/>
        <s v="7001171708"/>
        <s v="7022022943"/>
        <s v="7022022965"/>
        <s v="7022023003"/>
        <s v="7022023032"/>
        <s v="7022023025"/>
        <s v="7001171727"/>
        <s v="7022023014"/>
        <s v="7022023006"/>
        <s v="7022023016"/>
        <s v="7001171733"/>
        <s v="7022022986"/>
        <s v="7022022937"/>
        <s v="7022022944"/>
        <s v="7001171738"/>
        <s v="7001171763"/>
        <s v="7001171711"/>
        <s v="7001171706"/>
        <s v="7001171716"/>
        <s v="7001171722"/>
        <s v="7001171744"/>
        <s v="7001171724"/>
        <s v="7022023008"/>
        <s v="7022022967"/>
        <s v="7022022935"/>
        <s v="7022023033"/>
        <s v="7001171747"/>
        <s v="7001171748"/>
        <s v="7001171710"/>
        <s v="7001171721"/>
        <s v="7001171709"/>
        <s v="7001171719"/>
        <s v="7001171732"/>
        <s v="7001171731"/>
        <s v="7001171728"/>
        <s v="7001171713"/>
        <s v="7001171723"/>
        <s v="7022023086"/>
        <s v="7022023004"/>
        <s v="7022023038"/>
        <s v="7022023007"/>
        <s v="7022023076"/>
        <s v="7022022997"/>
        <s v="7022023137"/>
        <s v="7022023043"/>
        <s v="7022023026"/>
        <s v="7022023090"/>
        <s v="7022023104"/>
        <s v="7022023048"/>
        <s v="7022023091"/>
        <s v="7022023080"/>
        <s v="7022023046"/>
        <s v="7022023108"/>
        <s v="7022023160"/>
        <s v="7022023165"/>
        <s v="7022023099"/>
        <s v="7022023050"/>
        <s v="7022023067"/>
        <s v="7022023159"/>
        <s v="7022023122"/>
        <s v="7022023055"/>
        <s v="7001171752"/>
        <s v="7001171737"/>
        <s v="7001171755"/>
        <s v="7022023112"/>
        <s v="7022023114"/>
        <s v="7022023129"/>
        <s v="7022023054"/>
        <s v="7022023092"/>
        <s v="7022023044"/>
        <s v="7022023107"/>
        <s v="7022023098"/>
        <s v="7022023141"/>
        <s v="7022023115"/>
        <s v="7022023162"/>
        <s v="7022023103"/>
        <s v="7022023146"/>
        <s v="7022023117"/>
        <s v="7022023057"/>
        <s v="7022023074"/>
        <s v="7022023094"/>
        <s v="7022023097"/>
        <s v="7022023147"/>
        <s v="7022023143"/>
        <s v="7022023065"/>
        <s v="7022023085"/>
        <s v="7022023161"/>
        <s v="7022023150"/>
        <s v="7022023133"/>
        <s v="7001171751"/>
        <s v="7001171753"/>
        <s v="7001171761"/>
        <s v="7022023088"/>
        <s v="7022023113"/>
        <s v="7022023154"/>
        <s v="7022023131"/>
        <s v="7022023063"/>
        <s v="7022023158"/>
        <s v="7022023164"/>
        <s v="7022023072"/>
        <s v="7022023066"/>
        <s v="7022023070"/>
        <s v="7022023071"/>
        <s v="7022023125"/>
        <s v="7022023058"/>
        <s v="7001171759"/>
        <s v="7022023126"/>
        <s v="7022023152"/>
        <s v="7022023068"/>
        <s v="7022023145"/>
        <s v="7022023069"/>
        <s v="7022023153"/>
        <s v="7022023134"/>
        <s v="7001171760"/>
        <s v="7001171767"/>
        <s v="7001171768"/>
        <s v="7038000680"/>
        <s v="7001171756"/>
        <s v="7001171762"/>
        <s v="7001171758"/>
        <s v="7001171764"/>
        <s v="7001171773"/>
        <s v="7001171769"/>
        <s v="7001171766"/>
        <s v="7001171774"/>
        <s v="7022023139"/>
        <s v="7022023002"/>
        <s v="7022022978"/>
        <s v="0507096833"/>
        <s v="0507096811"/>
        <s v="0507096826"/>
        <s v="0507096816"/>
        <s v="0507096873"/>
        <s v="0507096812"/>
        <s v="0507096846"/>
        <s v="0507096819"/>
        <s v="0507096822"/>
        <s v="0507096825"/>
        <s v="0507096827"/>
        <s v="0507096818"/>
        <s v="0507096814"/>
        <s v="0507096834"/>
        <s v="0507096817"/>
        <s v="0507096862"/>
        <s v="0507096850"/>
        <s v="0507096810"/>
        <s v="0507096842"/>
        <s v="0507096835"/>
        <s v="0507096824"/>
        <s v="0507096882"/>
        <s v="0507096830"/>
        <s v="0507096861"/>
        <s v="0507096854"/>
        <s v="0507096838"/>
        <s v="0507096863"/>
        <s v="0507096866"/>
        <s v="0507096840"/>
        <s v="0507096865"/>
        <s v="0507096875"/>
        <s v="0507096856"/>
        <s v="0507096841"/>
        <s v="0507096839"/>
        <s v="0507096877"/>
        <s v="0507096853"/>
        <s v="0507096858"/>
        <s v="0507096867"/>
        <s v="0507096868"/>
        <s v="0507096859"/>
        <s v="0507096876"/>
        <s v="0507096884"/>
        <s v="0507096878"/>
        <s v="0507096872"/>
        <s v="0507096880"/>
        <s v="0507096889"/>
        <s v="0507096874"/>
        <s v="0507096879"/>
        <s v="0507096885"/>
        <s v="0507096883"/>
        <s v="0507096895"/>
        <s v="0507096897"/>
        <s v="0507096890"/>
        <s v="0507096888"/>
        <s v="0507096893"/>
        <s v="0507096898"/>
        <s v="8043241771"/>
        <s v="8043241726"/>
        <s v="8043241659"/>
        <s v="8043241674"/>
        <s v="8043241667"/>
        <s v="8043241669"/>
        <s v="8043241662"/>
        <s v="8043241687"/>
        <s v="8043241712"/>
        <s v="8043241708"/>
        <s v="8043241720"/>
        <s v="8043241686"/>
        <s v="8043241689"/>
        <s v="8043241711"/>
        <s v="8043241746"/>
        <s v="8043241695"/>
        <s v="8043241730"/>
        <s v="8043241693"/>
        <s v="8043241684"/>
        <s v="8043241725"/>
        <s v="8043241690"/>
        <s v="8043241672"/>
        <s v="8043241673"/>
        <s v="8043241677"/>
        <s v="8043241699"/>
        <s v="8043241707"/>
        <s v="8043241749"/>
        <s v="8043241698"/>
        <s v="8043241728"/>
        <s v="8043241794"/>
        <s v="8043241685"/>
        <s v="8043241735"/>
        <s v="8043241739"/>
        <s v="8043241715"/>
        <s v="8043241724"/>
        <s v="8043241748"/>
        <s v="8043241702"/>
        <s v="8043241744"/>
        <s v="8043241766"/>
        <s v="8043241713"/>
        <s v="8043241714"/>
        <s v="8043241729"/>
        <s v="8043241732"/>
        <s v="8043241776"/>
        <s v="8043241788"/>
        <s v="8043241787"/>
        <s v="8043241751"/>
        <s v="8043241754"/>
        <s v="8043241768"/>
        <s v="8043241805"/>
        <s v="8043241760"/>
        <s v="8043241774"/>
        <s v="8043241770"/>
        <s v="8043241790"/>
        <s v="8043241752"/>
        <s v="8043241775"/>
        <s v="8043241742"/>
        <s v="8043241747"/>
        <s v="8043241757"/>
        <s v="8043241767"/>
        <s v="8043241802"/>
        <s v="8043241814"/>
        <s v="8043241781"/>
        <s v="8043241804"/>
        <s v="8043241782"/>
        <s v="8043241789"/>
        <s v="8043241798"/>
        <s v="8043241793"/>
        <s v="8043241765"/>
        <s v="8043241762"/>
        <s v="8043241797"/>
        <s v="8043241815"/>
        <s v="8043241799"/>
        <s v="8043241825"/>
        <s v="8043241779"/>
        <s v="8043241826"/>
        <s v="8043241817"/>
        <s v="8043241791"/>
        <s v="8043241785"/>
        <s v="8043241831"/>
        <s v="8043241795"/>
        <s v="8043241796"/>
        <s v="8043241823"/>
        <s v="8043241830"/>
        <s v="8043241829"/>
        <s v="8045610553"/>
        <s v="1324081251"/>
        <s v="1324081252"/>
        <s v="1324081255"/>
        <s v="1321300543"/>
        <s v="1324081258"/>
        <s v="1327138043"/>
        <s v="1322308244"/>
        <s v="1322308304"/>
        <s v="1322308238"/>
        <s v="1323101294"/>
        <s v="1322308247"/>
        <s v="1322308246"/>
        <s v="1323101290"/>
        <s v="1328131005"/>
        <s v="1322308242"/>
        <s v="1328131015"/>
        <s v="1322308235"/>
        <s v="1327138037"/>
        <s v="1322308250"/>
        <s v="1327138035"/>
        <s v="1322308245"/>
        <s v="1322308302"/>
        <s v="1323101291"/>
        <s v="1327138041"/>
        <s v="1327138051"/>
        <s v="1327138055"/>
        <s v="1327138045"/>
        <s v="1327138061"/>
        <s v="1322308239"/>
        <s v="1322308260"/>
        <s v="1322308275"/>
        <s v="1322308257"/>
        <s v="1322308329"/>
        <s v="1322308240"/>
        <s v="1322308343"/>
        <s v="1328131016"/>
        <s v="1322308320"/>
        <s v="1322308350"/>
        <s v="1322308243"/>
        <s v="1322308254"/>
        <s v="1324081256"/>
        <s v="1324081260"/>
        <s v="1322308255"/>
        <s v="1322308256"/>
        <s v="1322308264"/>
        <s v="1322308305"/>
        <s v="1323101303"/>
        <s v="1323101308"/>
        <s v="1322308252"/>
        <s v="1322308327"/>
        <s v="1322308261"/>
        <s v="1322308265"/>
        <s v="1323101310"/>
        <s v="1322308266"/>
        <s v="1322308284"/>
        <s v="1322308273"/>
        <s v="1327138070"/>
        <s v="1323101296"/>
        <s v="1322308258"/>
        <s v="1322308263"/>
        <s v="1322308277"/>
        <s v="1322308280"/>
        <s v="1322308283"/>
        <s v="1322308270"/>
        <s v="1322308285"/>
        <s v="1322308309"/>
        <s v="1328131021"/>
        <s v="1322308274"/>
        <s v="1322308278"/>
        <s v="1327138060"/>
        <s v="1324081259"/>
        <s v="1328131020"/>
        <s v="1321300544"/>
        <s v="1322308286"/>
        <s v="1327138073"/>
        <s v="1322308279"/>
        <s v="1322308282"/>
        <s v="1328131025"/>
        <s v="1322308281"/>
        <s v="1324081261"/>
        <s v="1328131023"/>
        <s v="1324081271"/>
        <s v="1322308319"/>
        <s v="1322308292"/>
        <s v="1322308296"/>
        <s v="1323101298"/>
        <s v="1322308298"/>
        <s v="1322308310"/>
        <s v="1322308313"/>
        <s v="1322308330"/>
        <s v="1323101305"/>
        <s v="1323101312"/>
        <s v="1327138064"/>
        <s v="1322308300"/>
        <s v="1322308308"/>
        <s v="1322308312"/>
        <s v="1322308321"/>
        <s v="1322308344"/>
        <s v="1322308334"/>
        <s v="1322308332"/>
        <s v="1322308355"/>
        <s v="1322308322"/>
        <s v="1322308331"/>
        <s v="1322308345"/>
        <s v="1322308349"/>
        <s v="1322308315"/>
        <s v="1322308317"/>
        <s v="1324081267"/>
        <s v="1322308311"/>
        <s v="1324081265"/>
        <s v="1324081269"/>
        <s v="1323101299"/>
        <s v="1323101309"/>
        <s v="1322308325"/>
        <s v="1324081266"/>
        <s v="1327138077"/>
        <s v="1324081268"/>
        <s v="1322308346"/>
        <s v="1322308353"/>
        <s v="1323101300"/>
        <s v="1322308333"/>
        <s v="1322308328"/>
        <s v="1322308351"/>
        <s v="1322308340"/>
        <s v="1322308354"/>
        <s v="1327138084"/>
        <s v="1322308341"/>
        <s v="1322308347"/>
        <s v="1322308338"/>
        <s v="1327138080"/>
        <s v="1328131030"/>
        <s v="1322308356"/>
        <s v="1322308359"/>
        <s v="1324081275"/>
        <s v="1327138047"/>
        <s v="1322308303"/>
        <s v="1322308291"/>
        <s v="1322308337"/>
        <s v="1327138066"/>
        <s v="1322308314"/>
        <s v="1322308358"/>
        <s v="7004135537"/>
        <s v="7004135576"/>
        <s v="7004135622"/>
        <s v="7004135668"/>
        <s v="7004135669"/>
        <s v="7004135676"/>
        <s v="7004135677"/>
        <s v="1436551579"/>
        <s v="1436551594"/>
        <s v="1436551597"/>
        <s v="1436551580"/>
        <s v="1436551603"/>
        <s v="1436551592"/>
        <s v="1436551607"/>
        <s v="1436551605"/>
        <s v="1436551612"/>
        <s v="7022023170"/>
        <s v="7022023172"/>
        <s v="7022023184"/>
        <s v="7022023202"/>
        <s v="7022023224"/>
        <s v="7022023241"/>
        <s v="7022023253"/>
        <s v="7022023281"/>
        <s v="7022023314"/>
        <s v="7022023319"/>
        <s v="7022023328"/>
        <s v="7022023344"/>
        <s v="7022023364"/>
        <s v="7022023375"/>
        <s v="7022023408"/>
        <s v="7022023417"/>
        <s v="7022023437"/>
        <s v="7022023446"/>
        <s v="7022023197"/>
        <s v="7022023436"/>
        <s v="7001171779"/>
        <s v="7001171794"/>
        <s v="7001171859"/>
        <s v="7001171785"/>
        <s v="7001171835"/>
        <s v="7001171799"/>
        <s v="7001171812"/>
        <s v="7001171829"/>
        <s v="7001171836"/>
        <s v="7022023186"/>
        <s v="7022023171"/>
        <s v="7022023190"/>
        <s v="7022023367"/>
        <s v="7022023183"/>
        <s v="7022023269"/>
        <s v="7022023177"/>
        <s v="7001171782"/>
        <s v="7022023193"/>
        <s v="7022023191"/>
        <s v="7001171832"/>
        <s v="7022023266"/>
        <s v="7038000687"/>
        <s v="7001171848"/>
        <s v="7003115158"/>
        <s v="7022023213"/>
        <s v="7022023174"/>
        <s v="7022023179"/>
        <s v="7022023318"/>
        <s v="7001171819"/>
        <s v="7001171842"/>
        <s v="7022023207"/>
        <s v="7022023271"/>
        <s v="7022023201"/>
        <s v="7001171820"/>
        <s v="7022023189"/>
        <s v="7022023221"/>
        <s v="7022023353"/>
        <s v="7001171818"/>
        <s v="7022023287"/>
        <s v="7001171822"/>
        <s v="7022023242"/>
        <s v="7022023280"/>
        <s v="7022023238"/>
        <s v="7022023180"/>
        <s v="7022023208"/>
        <s v="7022023240"/>
        <s v="7001171843"/>
        <s v="7001171844"/>
        <s v="7001171834"/>
        <s v="7022023205"/>
        <s v="7022023223"/>
        <s v="7022023247"/>
        <s v="7022023283"/>
        <s v="7022023345"/>
        <s v="7022023227"/>
        <s v="7022023235"/>
        <s v="7022023198"/>
        <s v="7022023274"/>
        <s v="7001171814"/>
        <s v="7022023262"/>
        <s v="7022023211"/>
        <s v="7022023272"/>
        <s v="7022023248"/>
        <s v="7022023243"/>
        <s v="7022023290"/>
        <s v="7022023244"/>
        <s v="7022023305"/>
        <s v="7022023306"/>
        <s v="7022023245"/>
        <s v="7022023226"/>
        <s v="7022023254"/>
        <s v="7022023279"/>
        <s v="7022023199"/>
        <s v="7022023192"/>
        <s v="7022023229"/>
        <s v="7022023277"/>
        <s v="7001171838"/>
        <s v="7001171816"/>
        <s v="7001171825"/>
        <s v="7022023236"/>
        <s v="7022023216"/>
        <s v="7022023234"/>
        <s v="7022023263"/>
        <s v="7022023217"/>
        <s v="7001171783"/>
        <s v="7001171793"/>
        <s v="7001171828"/>
        <s v="7001171784"/>
        <s v="7001171786"/>
        <s v="7001171787"/>
        <s v="7001171830"/>
        <s v="7001171837"/>
        <s v="7001171831"/>
        <s v="7001171824"/>
        <s v="7001171795"/>
        <s v="7001171797"/>
        <s v="7001171796"/>
        <s v="7001171826"/>
        <s v="7001171815"/>
        <s v="7001171823"/>
        <s v="7001171858"/>
        <s v="7001171827"/>
        <s v="7001171790"/>
        <s v="7001171792"/>
        <s v="7001171800"/>
        <s v="7001171803"/>
        <s v="7001171805"/>
        <s v="7001171804"/>
        <s v="7001171809"/>
        <s v="7022023219"/>
        <s v="7001171811"/>
        <s v="7001171788"/>
        <s v="7001171791"/>
        <s v="7022023256"/>
        <s v="7001171798"/>
        <s v="7022023286"/>
        <s v="7001171802"/>
        <s v="7001171801"/>
        <s v="7001171806"/>
        <s v="7001171807"/>
        <s v="7001171808"/>
        <s v="7001171810"/>
        <s v="7001171813"/>
        <s v="7022023218"/>
        <s v="7001171840"/>
        <s v="7022023293"/>
        <s v="7001171857"/>
        <s v="7001171863"/>
        <s v="7001171849"/>
        <s v="7001171852"/>
        <s v="7001171789"/>
        <s v="7001171846"/>
        <s v="7001171833"/>
        <s v="7001171861"/>
        <s v="7001171862"/>
        <s v="7001171850"/>
        <s v="7001171855"/>
        <s v="7022023233"/>
        <s v="7022023285"/>
        <s v="7022023203"/>
        <s v="7022023231"/>
        <s v="7022023284"/>
        <s v="7022023297"/>
        <s v="7022023246"/>
        <s v="7022023267"/>
        <s v="7022023230"/>
        <s v="7022023275"/>
        <s v="7022023273"/>
        <s v="7022023343"/>
        <s v="7022023259"/>
        <s v="7022023302"/>
        <s v="7022023308"/>
        <s v="7022023334"/>
        <s v="7001171869"/>
        <s v="7022023359"/>
        <s v="7022023326"/>
        <s v="7038000685"/>
        <s v="7022023278"/>
        <s v="7022023400"/>
        <s v="7001171872"/>
        <s v="7022023414"/>
        <s v="7022023352"/>
        <s v="7022023384"/>
        <s v="7001171878"/>
        <s v="7001171879"/>
        <s v="7001171904"/>
        <s v="7022023341"/>
        <s v="7022023294"/>
        <s v="7022023320"/>
        <s v="7022023373"/>
        <s v="7022023380"/>
        <s v="7022023348"/>
        <s v="7022023360"/>
        <s v="7022023304"/>
        <s v="7022023398"/>
        <s v="7022023317"/>
        <s v="7022023303"/>
        <s v="7022023321"/>
        <s v="7001171883"/>
        <s v="7022023301"/>
        <s v="7022023409"/>
        <s v="7022023313"/>
        <s v="7001171868"/>
        <s v="7001171886"/>
        <s v="7022023325"/>
        <s v="7001171896"/>
        <s v="7038000690"/>
        <s v="7022023354"/>
        <s v="7022023399"/>
        <s v="7022023431"/>
        <s v="7022023332"/>
        <s v="7022023312"/>
        <s v="7022023421"/>
        <s v="7022023351"/>
        <s v="7022023419"/>
        <s v="7022023363"/>
        <s v="7022023423"/>
        <s v="7022023368"/>
        <s v="7022023395"/>
        <s v="7022023371"/>
        <s v="7022023388"/>
        <s v="7001171893"/>
        <s v="7001171880"/>
        <s v="7001171884"/>
        <s v="7001171891"/>
        <s v="7022023420"/>
        <s v="7022023362"/>
        <s v="7022023350"/>
        <s v="7022023403"/>
        <s v="7022023346"/>
        <s v="7022023387"/>
        <s v="7022023340"/>
        <s v="7022023379"/>
        <s v="7001171888"/>
        <s v="7001171873"/>
        <s v="7001171881"/>
        <s v="7001171889"/>
        <s v="7001171900"/>
        <s v="7001171897"/>
        <s v="7001171902"/>
        <s v="7022023315"/>
        <s v="7022023397"/>
        <s v="7022023376"/>
        <s v="7022023382"/>
        <s v="7022023393"/>
        <s v="7022023369"/>
        <s v="7022023406"/>
        <s v="7022023347"/>
        <s v="7022023324"/>
        <s v="7001171887"/>
        <s v="7022023349"/>
        <s v="7038000691"/>
        <s v="7022023424"/>
        <s v="7022023394"/>
        <s v="7022023396"/>
        <s v="7022023413"/>
        <s v="7022023433"/>
        <s v="7001171892"/>
        <s v="7001171905"/>
        <s v="7001171899"/>
        <s v="7022023415"/>
        <s v="7022023422"/>
        <s v="7022023429"/>
        <s v="7022023442"/>
        <s v="7022023426"/>
        <s v="7001171910"/>
        <s v="7022023438"/>
        <s v="7022023434"/>
        <s v="7022023441"/>
        <s v="7022023447"/>
        <s v="7022023443"/>
        <s v="7022023440"/>
        <s v="7022023444"/>
        <s v="7022023251"/>
        <s v="7022023370"/>
        <s v="7022023385"/>
        <s v="0507096915"/>
        <s v="0507096908"/>
        <s v="0507096916"/>
        <s v="0507096914"/>
        <s v="0507096912"/>
        <s v="0507096929"/>
        <s v="0507096902"/>
        <s v="0507096899"/>
        <s v="0507096913"/>
        <s v="0507096955"/>
        <s v="0507096921"/>
        <s v="0507096918"/>
        <s v="0507096925"/>
        <s v="0507096920"/>
        <s v="0507096967"/>
        <s v="0507096922"/>
        <s v="0507096971"/>
        <s v="0507096969"/>
        <s v="0507096932"/>
        <s v="0507096924"/>
        <s v="0507096953"/>
        <s v="0507096931"/>
        <s v="0507096963"/>
        <s v="0507096962"/>
        <s v="0507096973"/>
        <s v="0507096964"/>
        <s v="0507096975"/>
        <s v="0507096933"/>
        <s v="0507096930"/>
        <s v="0507096960"/>
        <s v="0507096944"/>
        <s v="0507096940"/>
        <s v="0507096951"/>
        <s v="0507096947"/>
        <s v="0507096941"/>
        <s v="0507096957"/>
        <s v="0507096983"/>
        <s v="0507096966"/>
        <s v="0507096980"/>
        <s v="0507096958"/>
        <s v="0507096965"/>
        <s v="0507096977"/>
        <s v="0507096991"/>
        <s v="0507096996"/>
        <s v="0507096979"/>
        <s v="0507096986"/>
        <s v="0507096990"/>
        <s v="0507096982"/>
        <s v="0507096981"/>
        <s v="0507096995"/>
        <s v="8043241874"/>
        <s v="8043241891"/>
        <s v="8043241846"/>
        <s v="8043241841"/>
        <s v="8043241955"/>
        <s v="8043241953"/>
        <s v="8043241858"/>
        <s v="8043241967"/>
        <s v="8043241848"/>
        <s v="8043241886"/>
        <s v="8043241870"/>
        <s v="8043241836"/>
        <s v="8043241864"/>
        <s v="8043241861"/>
        <s v="8043241838"/>
        <s v="8043241863"/>
        <s v="8043241840"/>
        <s v="8043241865"/>
        <s v="8043241903"/>
        <s v="8043241833"/>
        <s v="8043241867"/>
        <s v="8043241868"/>
        <s v="8043241850"/>
        <s v="8043241926"/>
        <s v="8043242022"/>
        <s v="8043241890"/>
        <s v="8043241869"/>
        <s v="8043241880"/>
        <s v="8043241862"/>
        <s v="8043241882"/>
        <s v="8043241860"/>
        <s v="8043241859"/>
        <s v="8043241973"/>
        <s v="8043241917"/>
        <s v="8043241989"/>
        <s v="8043241885"/>
        <s v="8043241911"/>
        <s v="8043241966"/>
        <s v="8043241942"/>
        <s v="8043241969"/>
        <s v="8043241902"/>
        <s v="8043241979"/>
        <s v="8043241991"/>
        <s v="8043241919"/>
        <s v="8043241914"/>
        <s v="8043241916"/>
        <s v="8043241970"/>
        <s v="8043241965"/>
        <s v="8043241910"/>
        <s v="8043241913"/>
        <s v="8043241980"/>
        <s v="8043241992"/>
        <s v="8043241908"/>
        <s v="8043241921"/>
        <s v="8043241951"/>
        <s v="8043241961"/>
        <s v="8043241925"/>
        <s v="8043241948"/>
        <s v="8043241941"/>
        <s v="8043241944"/>
        <s v="8043241939"/>
        <s v="8043241957"/>
        <s v="8043241932"/>
        <s v="8043241923"/>
        <s v="8043241931"/>
        <s v="8043241974"/>
        <s v="8043241943"/>
        <s v="8043241946"/>
        <s v="8043241993"/>
        <s v="8043241937"/>
        <s v="8043241940"/>
        <s v="8043241938"/>
        <s v="8043241986"/>
        <s v="8043242006"/>
        <s v="8043241998"/>
        <s v="8043242021"/>
        <s v="8043242007"/>
        <s v="8043241977"/>
        <s v="8043242014"/>
        <s v="8043242013"/>
        <s v="8043241981"/>
        <s v="8043242001"/>
        <s v="8043242025"/>
        <s v="8043242012"/>
        <s v="8043242024"/>
        <s v="8043242008"/>
        <s v="8043242026"/>
        <s v="1322308405"/>
        <s v="1322308362"/>
        <s v="1322308352"/>
        <s v="1322308413"/>
        <s v="1321300550"/>
        <s v="1321300554"/>
        <s v="1324081278"/>
        <s v="1324081290"/>
        <s v="1324081280"/>
        <s v="1322308369"/>
        <s v="1322308361"/>
        <s v="1328131036"/>
        <s v="1322308374"/>
        <s v="1322308400"/>
        <s v="1322308364"/>
        <s v="1323101315"/>
        <s v="1328131039"/>
        <s v="1322308385"/>
        <s v="1321300547"/>
        <s v="1321300548"/>
        <s v="1322308403"/>
        <s v="1322308366"/>
        <s v="1322308363"/>
        <s v="1322308380"/>
        <s v="1323101314"/>
        <s v="1323101318"/>
        <s v="1323101317"/>
        <s v="1323101328"/>
        <s v="1323101322"/>
        <s v="1323101323"/>
        <s v="1323101327"/>
        <s v="1322308365"/>
        <s v="1324081277"/>
        <s v="1327138086"/>
        <s v="1322308371"/>
        <s v="1322308416"/>
        <s v="1324081283"/>
        <s v="1324081286"/>
        <s v="1322308372"/>
        <s v="1328131044"/>
        <s v="1327138096"/>
        <s v="1322308368"/>
        <s v="1327138090"/>
        <s v="1323101316"/>
        <s v="1322308373"/>
        <s v="1322308377"/>
        <s v="1322308378"/>
        <s v="1322308379"/>
        <s v="1322308382"/>
        <s v="1323101320"/>
        <s v="1322308419"/>
        <s v="1321300549"/>
        <s v="1321300551"/>
        <s v="1328131042"/>
        <s v="1322308397"/>
        <s v="1328131045"/>
        <s v="1322308387"/>
        <s v="1322308458"/>
        <s v="1322308391"/>
        <s v="1322308401"/>
        <s v="1322308414"/>
        <s v="1322308395"/>
        <s v="1322308399"/>
        <s v="1322308410"/>
        <s v="1322308393"/>
        <s v="1323101319"/>
        <s v="1322308430"/>
        <s v="1328131041"/>
        <s v="1322308389"/>
        <s v="1322308402"/>
        <s v="1322308396"/>
        <s v="1327138094"/>
        <s v="1327138099"/>
        <s v="1322308412"/>
        <s v="1327138097"/>
        <s v="1322308417"/>
        <s v="1322308428"/>
        <s v="1327138093"/>
        <s v="1322308420"/>
        <s v="1322308437"/>
        <s v="1322308432"/>
        <s v="1327138092"/>
        <s v="1327138108"/>
        <s v="1322308443"/>
        <s v="1322308477"/>
        <s v="1322308406"/>
        <s v="1324081296"/>
        <s v="1327138106"/>
        <s v="1327138102"/>
        <s v="1323101334"/>
        <s v="1322308466"/>
        <s v="1322308442"/>
        <s v="1322308424"/>
        <s v="1322308418"/>
        <s v="1322308455"/>
        <s v="1322308423"/>
        <s v="1323101330"/>
        <s v="1323101341"/>
        <s v="1322308438"/>
        <s v="1322308451"/>
        <s v="1322308435"/>
        <s v="1327138105"/>
        <s v="1322308448"/>
        <s v="1322308459"/>
        <s v="1322308433"/>
        <s v="1322308517"/>
        <s v="1322308512"/>
        <s v="1322308447"/>
        <s v="1327138111"/>
        <s v="1322308422"/>
        <s v="1322308426"/>
        <s v="1322308462"/>
        <s v="1324081291"/>
        <s v="1324081299"/>
        <s v="1322308434"/>
        <s v="1322308444"/>
        <s v="1323101329"/>
        <s v="1323101331"/>
        <s v="1322308449"/>
        <s v="1322308471"/>
        <s v="1323101335"/>
        <s v="1323101338"/>
        <s v="1323101343"/>
        <s v="1323101344"/>
        <s v="1322308463"/>
        <s v="1327138120"/>
        <s v="1322308460"/>
        <s v="1322308456"/>
        <s v="1322308472"/>
        <s v="1322308475"/>
        <s v="1322308467"/>
        <s v="1322308454"/>
        <s v="1322308468"/>
        <s v="1328131057"/>
        <s v="1322308452"/>
        <s v="1323101342"/>
        <s v="1322308453"/>
        <s v="1322308498"/>
        <s v="1322308488"/>
        <s v="1323101346"/>
        <s v="1322308487"/>
        <s v="1327138124"/>
        <s v="1322308501"/>
        <s v="1323101347"/>
        <s v="1322308493"/>
        <s v="1322308515"/>
        <s v="1323101348"/>
        <s v="1322308494"/>
        <s v="1323101351"/>
        <s v="1322308473"/>
        <s v="1322308502"/>
        <s v="1321300555"/>
        <s v="1323101350"/>
        <s v="1322308507"/>
        <s v="1322308499"/>
        <s v="1322308476"/>
        <s v="1322308513"/>
        <s v="1322308481"/>
        <s v="1322308506"/>
        <s v="1322308522"/>
        <s v="1322308521"/>
        <s v="1322308497"/>
        <s v="1322308505"/>
        <s v="1322308500"/>
        <s v="1322308511"/>
        <s v="1322308516"/>
        <s v="1322308520"/>
        <s v="1322308509"/>
        <s v="1322308510"/>
        <s v="1327138088"/>
        <s v="1322308421"/>
        <s v="1322308370"/>
        <s v="1327138117"/>
        <s v="1322308478"/>
        <s v="1322308440"/>
        <s v="1322308483"/>
        <s v="1322308504"/>
        <s v="7004135686"/>
        <s v="7004135698"/>
        <s v="7004135694"/>
        <s v="7004135695"/>
        <s v="7004135696"/>
        <s v="7004135697"/>
        <s v="7004135699"/>
        <s v="7004135700"/>
        <s v="1436551647"/>
        <s v="1436551627"/>
        <s v="1436551631"/>
        <s v="1436551648"/>
        <s v="1337025384"/>
        <s v="1436551638"/>
        <s v="1436551624"/>
        <s v="1436551618"/>
        <s v="1436551619"/>
        <s v="1436551626"/>
        <s v="1436551625"/>
        <s v="1436551629"/>
        <s v="1436551632"/>
        <s v="1436551633"/>
        <s v="1436551644"/>
        <s v="1436551641"/>
        <s v="1436551645"/>
        <s v="1436551665"/>
        <s v="1436551675"/>
        <s v="1436551639"/>
        <s v="1436551654"/>
        <s v="1436551640"/>
        <s v="1337025386"/>
        <s v="1436551676"/>
        <s v="7022023547"/>
        <s v="7022023453"/>
        <s v="7022023526"/>
        <s v="7022023537"/>
        <s v="7022023548"/>
        <s v="7022023572"/>
        <s v="7022023582"/>
        <s v="7022023583"/>
        <s v="7022023597"/>
        <s v="7022023613"/>
        <s v="7022023632"/>
        <s v="7022023654"/>
        <s v="7022023664"/>
        <s v="7022023675"/>
        <s v="7022023688"/>
        <s v="7022023699"/>
        <s v="7022023708"/>
        <s v="7022023503"/>
        <s v="7022023661"/>
        <s v="7022023468"/>
        <s v="7038000697"/>
        <s v="7001171929"/>
        <s v="7022023515"/>
        <s v="7001171922"/>
        <s v="7022023467"/>
        <s v="7022023470"/>
        <s v="7001171921"/>
        <s v="7001171961"/>
        <s v="7022023459"/>
        <s v="7022023463"/>
        <s v="7022023484"/>
        <s v="7001171925"/>
        <s v="7022023520"/>
        <s v="7001171931"/>
        <s v="7022023479"/>
        <s v="7022023485"/>
        <s v="7022023518"/>
        <s v="7022023506"/>
        <s v="7022023531"/>
        <s v="7022023457"/>
        <s v="7001171933"/>
        <s v="7001171920"/>
        <s v="7001171934"/>
        <s v="7022023473"/>
        <s v="7022023538"/>
        <s v="7022023493"/>
        <s v="7022023497"/>
        <s v="7022023535"/>
        <s v="7022023478"/>
        <s v="7022023519"/>
        <s v="7022023560"/>
        <s v="7022023465"/>
        <s v="7022023510"/>
        <s v="7022023512"/>
        <s v="7022023522"/>
        <s v="7022023540"/>
        <s v="7022023469"/>
        <s v="7022023541"/>
        <s v="7022023492"/>
        <s v="7022023545"/>
        <s v="7022023471"/>
        <s v="7022023555"/>
        <s v="7022023489"/>
        <s v="7022023499"/>
        <s v="7022023491"/>
        <s v="7022023509"/>
        <s v="7022023449"/>
        <s v="7001171916"/>
        <s v="7001171935"/>
        <s v="7001171951"/>
        <s v="7001171942"/>
        <s v="7022023458"/>
        <s v="7022023511"/>
        <s v="7022023599"/>
        <s v="7022023729"/>
        <s v="7001171923"/>
        <s v="7022023464"/>
        <s v="7001171941"/>
        <s v="7022023476"/>
        <s v="7022023451"/>
        <s v="7022023448"/>
        <s v="7022023500"/>
        <s v="7022023584"/>
        <s v="7022023454"/>
        <s v="7022023490"/>
        <s v="7022023483"/>
        <s v="7001171947"/>
        <s v="7022023466"/>
        <s v="7022023486"/>
        <s v="7022023513"/>
        <s v="7022023536"/>
        <s v="7022023521"/>
        <s v="7022023517"/>
        <s v="7022023488"/>
        <s v="7022023528"/>
        <s v="7001171926"/>
        <s v="7001171930"/>
        <s v="7001171959"/>
        <s v="7001171915"/>
        <s v="7001171927"/>
        <s v="7001171919"/>
        <s v="7001171950"/>
        <s v="7001171938"/>
        <s v="7001171954"/>
        <s v="7001171957"/>
        <s v="7001171946"/>
        <s v="7001171953"/>
        <s v="7001171956"/>
        <s v="7001171945"/>
        <s v="7001171960"/>
        <s v="7022023508"/>
        <s v="7022023543"/>
        <s v="7022023544"/>
        <s v="7022023747"/>
        <s v="7022023516"/>
        <s v="7001171939"/>
        <s v="7001171983"/>
        <s v="7001171948"/>
        <s v="7022023564"/>
        <s v="7022023580"/>
        <s v="7022023549"/>
        <s v="7022023616"/>
        <s v="7022023585"/>
        <s v="7022023595"/>
        <s v="7022023532"/>
        <s v="7022023568"/>
        <s v="7001171981"/>
        <s v="7001171985"/>
        <s v="7022023610"/>
        <s v="7022023607"/>
        <s v="7022023578"/>
        <s v="7022023550"/>
        <s v="7022023567"/>
        <s v="7001171966"/>
        <s v="7022023571"/>
        <s v="7001171965"/>
        <s v="7038000701"/>
        <s v="7001172034"/>
        <s v="7022023631"/>
        <s v="7001171979"/>
        <s v="7001171969"/>
        <s v="7001171964"/>
        <s v="7001172013"/>
        <s v="7022023575"/>
        <s v="7022023640"/>
        <s v="7022023596"/>
        <s v="7022023626"/>
        <s v="7022023659"/>
        <s v="7022023558"/>
        <s v="7022023557"/>
        <s v="7022023660"/>
        <s v="7022023620"/>
        <s v="7022023689"/>
        <s v="7022023678"/>
        <s v="7022023565"/>
        <s v="7022023676"/>
        <s v="7022023636"/>
        <s v="7022023602"/>
        <s v="7022023673"/>
        <s v="7022023570"/>
        <s v="7022023646"/>
        <s v="7001171971"/>
        <s v="7022023656"/>
        <s v="7022023615"/>
        <s v="7022023606"/>
        <s v="7022023667"/>
        <s v="7022023593"/>
        <s v="7022023638"/>
        <s v="7022023645"/>
        <s v="7022023601"/>
        <s v="7022023630"/>
        <s v="7022023624"/>
        <s v="7022023652"/>
        <s v="7022023644"/>
        <s v="7001171962"/>
        <s v="7001171991"/>
        <s v="7001171992"/>
        <s v="7022023668"/>
        <s v="7022023633"/>
        <s v="7022023579"/>
        <s v="7022023590"/>
        <s v="7022023629"/>
        <s v="7022023609"/>
        <s v="7022023648"/>
        <s v="7022023623"/>
        <s v="7022023589"/>
        <s v="7022023639"/>
        <s v="7022023598"/>
        <s v="7022023621"/>
        <s v="7022023658"/>
        <s v="7001171990"/>
        <s v="7001171968"/>
        <s v="7001171982"/>
        <s v="7001171970"/>
        <s v="7001171997"/>
        <s v="7001171996"/>
        <s v="7001172006"/>
        <s v="7001172010"/>
        <s v="7001172012"/>
        <s v="7001171980"/>
        <s v="7001171977"/>
        <s v="7001171987"/>
        <s v="7001172003"/>
        <s v="7001172001"/>
        <s v="7001172004"/>
        <s v="7022023577"/>
        <s v="7022023581"/>
        <s v="7022023642"/>
        <s v="7022023586"/>
        <s v="7022023605"/>
        <s v="7022023672"/>
        <s v="7022023714"/>
        <s v="7001171995"/>
        <s v="7001172035"/>
        <s v="7001172000"/>
        <s v="7001171993"/>
        <s v="7001172022"/>
        <s v="7001172037"/>
        <s v="7001172018"/>
        <s v="7001172007"/>
        <s v="7001172008"/>
        <s v="7001172014"/>
        <s v="7022023679"/>
        <s v="7001172025"/>
        <s v="7022023713"/>
        <s v="7022023728"/>
        <s v="7022023683"/>
        <s v="7022023703"/>
        <s v="7022023716"/>
        <s v="7022023665"/>
        <s v="7001172017"/>
        <s v="7022023723"/>
        <s v="7022023722"/>
        <s v="7022023698"/>
        <s v="7022023752"/>
        <s v="7022023685"/>
        <s v="7022023697"/>
        <s v="7022023733"/>
        <s v="7022023730"/>
        <s v="7001172029"/>
        <s v="7001172020"/>
        <s v="7022023702"/>
        <s v="7022023744"/>
        <s v="7022023691"/>
        <s v="7022023732"/>
        <s v="7022023759"/>
        <s v="7001172033"/>
        <s v="7001172038"/>
        <s v="7022023762"/>
        <s v="7022023707"/>
        <s v="7022023741"/>
        <s v="7022023700"/>
        <s v="7022023760"/>
        <s v="7022023695"/>
        <s v="7022023692"/>
        <s v="7022023756"/>
        <s v="7022023731"/>
        <s v="7022023750"/>
        <s v="7022023735"/>
        <s v="7001172023"/>
        <s v="7001172026"/>
        <s v="7022023690"/>
        <s v="7022023704"/>
        <s v="7022023709"/>
        <s v="7022023740"/>
        <s v="7022023694"/>
        <s v="7022023766"/>
        <s v="7022023696"/>
        <s v="7022023757"/>
        <s v="7022023705"/>
        <s v="7022023711"/>
        <s v="7022023746"/>
        <s v="7001172028"/>
        <s v="7001172021"/>
        <s v="7001172027"/>
        <s v="7001172019"/>
        <s v="7001172031"/>
        <s v="7001172030"/>
        <s v="7001172039"/>
        <s v="7022023725"/>
        <s v="7022023701"/>
        <s v="7022023763"/>
        <s v="7022023739"/>
        <s v="7022023726"/>
        <s v="7022023755"/>
        <s v="7001172040"/>
        <s v="7022023501"/>
        <s v="7022023523"/>
        <s v="7022023600"/>
        <s v="7022023743"/>
        <s v="0507096997"/>
        <s v="0507097062"/>
        <s v="0507097001"/>
        <s v="0507097004"/>
        <s v="0507097016"/>
        <s v="0507097006"/>
        <s v="0507097009"/>
        <s v="0507097010"/>
        <s v="0507097012"/>
        <s v="0507097000"/>
        <s v="0507097013"/>
        <s v="0507096998"/>
        <s v="0507097047"/>
        <s v="0507097003"/>
        <s v="0507097049"/>
        <s v="0507097050"/>
        <s v="0507097005"/>
        <s v="0507097015"/>
        <s v="0507097011"/>
        <s v="0507097029"/>
        <s v="0507097008"/>
        <s v="0507097055"/>
        <s v="0507097017"/>
        <s v="0507097035"/>
        <s v="0507097076"/>
        <s v="0507097059"/>
        <s v="0507097027"/>
        <s v="0507097052"/>
        <s v="0507097030"/>
        <s v="0507097032"/>
        <s v="0507097031"/>
        <s v="0507097045"/>
        <s v="0507097040"/>
        <s v="0507097051"/>
        <s v="0507097072"/>
        <s v="0507097042"/>
        <s v="0507097070"/>
        <s v="0507097048"/>
        <s v="0507097063"/>
        <s v="0507097073"/>
        <s v="0507097060"/>
        <s v="0507097046"/>
        <s v="0507097068"/>
        <s v="0507097067"/>
        <s v="0507097075"/>
        <s v="0507097083"/>
        <s v="0507097066"/>
        <s v="0507097054"/>
        <s v="0507097096"/>
        <s v="0507097093"/>
        <s v="0507097074"/>
        <s v="0507097090"/>
        <s v="0507097089"/>
        <s v="0507097088"/>
        <s v="0507097098"/>
        <s v="8043242039"/>
        <s v="8043242029"/>
        <s v="8043242049"/>
        <s v="8043242035"/>
        <s v="8043242034"/>
        <s v="8043242042"/>
        <s v="8043242057"/>
        <s v="8043242078"/>
        <s v="8043242062"/>
        <s v="8043242055"/>
        <s v="8043242065"/>
        <s v="8043242119"/>
        <s v="8043242028"/>
        <s v="8043242052"/>
        <s v="8043242081"/>
        <s v="8043242045"/>
        <s v="8043242071"/>
        <s v="8043242041"/>
        <s v="8043242063"/>
        <s v="8043242032"/>
        <s v="8043242074"/>
        <s v="8043242031"/>
        <s v="8043242051"/>
        <s v="8043242033"/>
        <s v="8043242048"/>
        <s v="8043242079"/>
        <s v="8043242064"/>
        <s v="8043242053"/>
        <s v="8043242072"/>
        <s v="8043242076"/>
        <s v="8043242088"/>
        <s v="8043242082"/>
        <s v="8043242073"/>
        <s v="8043242044"/>
        <s v="8043242091"/>
        <s v="8043242085"/>
        <s v="8043242093"/>
        <s v="8043242149"/>
        <s v="8043242107"/>
        <s v="8043242109"/>
        <s v="8043242084"/>
        <s v="8043242080"/>
        <s v="8043242095"/>
        <s v="8043242143"/>
        <s v="8043242098"/>
        <s v="8043242148"/>
        <s v="8043242145"/>
        <s v="8043242094"/>
        <s v="8043242112"/>
        <s v="8043242120"/>
        <s v="8043242129"/>
        <s v="8043242122"/>
        <s v="8043242127"/>
        <s v="8043242171"/>
        <s v="8043242100"/>
        <s v="8043242126"/>
        <s v="8043242114"/>
        <s v="8043242106"/>
        <s v="8043242164"/>
        <s v="8043242144"/>
        <s v="8043242142"/>
        <s v="8043242137"/>
        <s v="8043242159"/>
        <s v="8043242188"/>
        <s v="8043242166"/>
        <s v="8043242183"/>
        <s v="8043242118"/>
        <s v="8043242113"/>
        <s v="8043242134"/>
        <s v="8043242125"/>
        <s v="8043242141"/>
        <s v="8043242161"/>
        <s v="8043242178"/>
        <s v="8043242189"/>
        <s v="8043242204"/>
        <s v="8043242170"/>
        <s v="8043242185"/>
        <s v="8043242187"/>
        <s v="8043242184"/>
        <s v="8043242160"/>
        <s v="8043242163"/>
        <s v="8043242168"/>
        <s v="8043242213"/>
        <s v="8043242192"/>
        <s v="8043242203"/>
        <s v="8043242169"/>
        <s v="8043242195"/>
        <s v="8043242176"/>
        <s v="8043242193"/>
        <s v="8043242191"/>
        <s v="8043242180"/>
        <s v="8043242181"/>
        <s v="8043242215"/>
        <s v="8043242205"/>
        <s v="8043242207"/>
        <s v="8043242209"/>
        <s v="8043242206"/>
        <s v="8043242212"/>
        <s v="8043242211"/>
        <s v="8043242216"/>
        <s v="8043242197"/>
        <s v="8043242233"/>
        <s v="8043242224"/>
        <s v="8043242210"/>
        <s v="8043242232"/>
        <s v="8043242221"/>
        <s v="8045610659"/>
        <s v="8045610699"/>
        <s v="1321300558"/>
        <s v="1322308540"/>
        <s v="1322308573"/>
        <s v="1322308548"/>
        <s v="1327138128"/>
        <s v="1322308527"/>
        <s v="1323101352"/>
        <s v="1323101357"/>
        <s v="1323101358"/>
        <s v="1323101360"/>
        <s v="1322308543"/>
        <s v="1327138139"/>
        <s v="1327138132"/>
        <s v="1322308532"/>
        <s v="1322308535"/>
        <s v="1323101354"/>
        <s v="1323101390"/>
        <s v="1322308533"/>
        <s v="1322308567"/>
        <s v="1322308525"/>
        <s v="1322308546"/>
        <s v="1322308566"/>
        <s v="1322308555"/>
        <s v="1322308544"/>
        <s v="1322308539"/>
        <s v="1322308531"/>
        <s v="1324081305"/>
        <s v="1324081310"/>
        <s v="1321300557"/>
        <s v="1321300556"/>
        <s v="1322308526"/>
        <s v="1322308542"/>
        <s v="1323101355"/>
        <s v="1322308564"/>
        <s v="1322308537"/>
        <s v="1322308569"/>
        <s v="1327138140"/>
        <s v="1327138163"/>
        <s v="1321300564"/>
        <s v="1322308644"/>
        <s v="1321300569"/>
        <s v="1327138160"/>
        <s v="1322308645"/>
        <s v="1327138136"/>
        <s v="1327138149"/>
        <s v="1322308572"/>
        <s v="1322308565"/>
        <s v="1322308578"/>
        <s v="1322308603"/>
        <s v="1322308554"/>
        <s v="1322308570"/>
        <s v="1322308584"/>
        <s v="1323101364"/>
        <s v="1323101367"/>
        <s v="1323101371"/>
        <s v="1322308547"/>
        <s v="1323101362"/>
        <s v="1328131076"/>
        <s v="1327138145"/>
        <s v="1327138153"/>
        <s v="1327138161"/>
        <s v="1322308550"/>
        <s v="1322308615"/>
        <s v="1322308562"/>
        <s v="1322308560"/>
        <s v="1322308585"/>
        <s v="1324081315"/>
        <s v="1324081324"/>
        <s v="1324081313"/>
        <s v="1323101373"/>
        <s v="1323101378"/>
        <s v="1322308553"/>
        <s v="1323101377"/>
        <s v="1322308579"/>
        <s v="1322308563"/>
        <s v="1322308568"/>
        <s v="1322308575"/>
        <s v="1322308576"/>
        <s v="1322308557"/>
        <s v="1323101363"/>
        <s v="1323101366"/>
        <s v="1323101374"/>
        <s v="1322308604"/>
        <s v="1322308597"/>
        <s v="1322308559"/>
        <s v="1322308609"/>
        <s v="1328131072"/>
        <s v="1322308561"/>
        <s v="1328131075"/>
        <s v="1322308608"/>
        <s v="1324081318"/>
        <s v="1322308586"/>
        <s v="1322308596"/>
        <s v="1324081317"/>
        <s v="1328131080"/>
        <s v="1328131082"/>
        <s v="1322308594"/>
        <s v="1324081314"/>
        <s v="1322308588"/>
        <s v="1322308589"/>
        <s v="1323101369"/>
        <s v="1322308590"/>
        <s v="1322308595"/>
        <s v="1322308612"/>
        <s v="1322308593"/>
        <s v="1323101375"/>
        <s v="1322308587"/>
        <s v="1322308649"/>
        <s v="1322308623"/>
        <s v="1324081316"/>
        <s v="1322308614"/>
        <s v="1324081321"/>
        <s v="1322308626"/>
        <s v="1323101383"/>
        <s v="1322308617"/>
        <s v="1322308632"/>
        <s v="1322308631"/>
        <s v="1322308636"/>
        <s v="1322308663"/>
        <s v="1322308622"/>
        <s v="1322308625"/>
        <s v="1322308633"/>
        <s v="1322308616"/>
        <s v="1322308620"/>
        <s v="1322308619"/>
        <s v="1322308635"/>
        <s v="1323101380"/>
        <s v="1322308627"/>
        <s v="1322308640"/>
        <s v="1323101385"/>
        <s v="1323101391"/>
        <s v="1322308628"/>
        <s v="1324081333"/>
        <s v="1322308639"/>
        <s v="1322308659"/>
        <s v="1322308643"/>
        <s v="1322308630"/>
        <s v="1324081332"/>
        <s v="1324081327"/>
        <s v="1322308657"/>
        <s v="1322308648"/>
        <s v="1322308665"/>
        <s v="1322308664"/>
        <s v="1322308646"/>
        <s v="1327138170"/>
        <s v="1322308653"/>
        <s v="1324081326"/>
        <s v="1322308662"/>
        <s v="1322308654"/>
        <s v="1322308647"/>
        <s v="1322308655"/>
        <s v="1321300573"/>
        <s v="1321300576"/>
        <s v="1327138134"/>
        <s v="1327138143"/>
        <s v="1322308581"/>
        <s v="1322308611"/>
        <s v="1322308621"/>
        <s v="1322308583"/>
        <s v="1322308558"/>
        <s v="1322308599"/>
        <s v="7004135861"/>
        <s v="7004135862"/>
        <s v="7004135863"/>
        <s v="1436551698"/>
        <s v="1436551664"/>
        <s v="1436551685"/>
        <s v="1436551696"/>
        <s v="1436551688"/>
        <s v="1436551723"/>
        <s v="1436551684"/>
        <s v="1436551686"/>
        <s v="1436551713"/>
        <s v="1436551694"/>
        <s v="1436551701"/>
        <s v="1436551714"/>
        <s v="1436551700"/>
        <s v="1436551718"/>
        <s v="1436551712"/>
        <s v="1436551705"/>
        <s v="1337025391"/>
        <s v="1436551727"/>
        <s v="1337025393"/>
        <s v="7022023777"/>
        <s v="7022023780"/>
        <s v="7022023792"/>
        <s v="7022023797"/>
        <s v="7022023803"/>
        <s v="7022023808"/>
        <s v="7022023816"/>
        <s v="7022023823"/>
        <s v="7022023828"/>
        <s v="7022023877"/>
        <s v="7022023878"/>
        <s v="7022023894"/>
        <s v="7022023897"/>
        <s v="7022023907"/>
        <s v="7022023908"/>
        <s v="7022023917"/>
        <s v="7022023919"/>
        <s v="7022023932"/>
        <s v="7022023939"/>
        <s v="7022023947"/>
        <s v="7022023952"/>
        <s v="7022023958"/>
        <s v="7022023976"/>
        <s v="7022023978"/>
        <s v="7022023987"/>
        <s v="7022023990"/>
        <s v="7022023997"/>
        <s v="7022024002"/>
        <s v="7022024021"/>
        <s v="7022024026"/>
        <s v="7022024032"/>
        <s v="7001171267"/>
        <s v="7022023788"/>
        <s v="7001172161"/>
        <s v="7022023852"/>
        <s v="7001172048"/>
        <s v="7022023825"/>
        <s v="7022023818"/>
        <s v="7022023801"/>
        <s v="7022023778"/>
        <s v="7022023791"/>
        <s v="7022023785"/>
        <s v="7022023771"/>
        <s v="7022023802"/>
        <s v="7022023769"/>
        <s v="7022023800"/>
        <s v="7022023782"/>
        <s v="7022023787"/>
        <s v="7022023935"/>
        <s v="7022023774"/>
        <s v="7022023768"/>
        <s v="7022023799"/>
        <s v="7022023888"/>
        <s v="7022024016"/>
        <s v="7001172043"/>
        <s v="7001172047"/>
        <s v="7001172041"/>
        <s v="7001172042"/>
        <s v="7001172054"/>
        <s v="7001172050"/>
        <s v="7001172051"/>
        <s v="7022023784"/>
        <s v="7022023772"/>
        <s v="7022023786"/>
        <s v="7022023827"/>
        <s v="7022023811"/>
        <s v="7022023821"/>
        <s v="7022023868"/>
        <s v="7022023843"/>
        <s v="7022023846"/>
        <s v="7001172106"/>
        <s v="7001172096"/>
        <s v="7001172067"/>
        <s v="7001172075"/>
        <s v="7001172064"/>
        <s v="7001172093"/>
        <s v="7001172083"/>
        <s v="7022023844"/>
        <s v="7001172135"/>
        <s v="7022023783"/>
        <s v="7022023817"/>
        <s v="7022023793"/>
        <s v="7022023832"/>
        <s v="7022023892"/>
        <s v="7022023858"/>
        <s v="7022023853"/>
        <s v="7022023864"/>
        <s v="7001172104"/>
        <s v="7022023781"/>
        <s v="7022023804"/>
        <s v="7022023863"/>
        <s v="7001172097"/>
        <s v="7001172103"/>
        <s v="7022023806"/>
        <s v="7022023839"/>
        <s v="7038000703"/>
        <s v="7022023810"/>
        <s v="7022023859"/>
        <s v="7022023880"/>
        <s v="7022023826"/>
        <s v="7022023883"/>
        <s v="7001172100"/>
        <s v="7001172102"/>
        <s v="7001172114"/>
        <s v="7001172113"/>
        <s v="7022023840"/>
        <s v="7022023850"/>
        <s v="7022023861"/>
        <s v="7001172058"/>
        <s v="7001172068"/>
        <s v="7022023847"/>
        <s v="7022023885"/>
        <s v="7022023851"/>
        <s v="7022023898"/>
        <s v="7022023831"/>
        <s v="7022023848"/>
        <s v="7022023819"/>
        <s v="7022023822"/>
        <s v="7022023875"/>
        <s v="7022023866"/>
        <s v="7022023874"/>
        <s v="7022023906"/>
        <s v="7022023921"/>
        <s v="7022023889"/>
        <s v="7022023876"/>
        <s v="7022023945"/>
        <s v="7022023820"/>
        <s v="7022023893"/>
        <s v="7022023946"/>
        <s v="7022023871"/>
        <s v="7022023900"/>
        <s v="7022023837"/>
        <s v="7022023855"/>
        <s v="7022023873"/>
        <s v="7022023881"/>
        <s v="7022023835"/>
        <s v="7022023915"/>
        <s v="7022023867"/>
        <s v="7022023879"/>
        <s v="7001172109"/>
        <s v="7022023833"/>
        <s v="7022023849"/>
        <s v="7001172059"/>
        <s v="7001172065"/>
        <s v="7001172060"/>
        <s v="7001172070"/>
        <s v="7001172071"/>
        <s v="7001172069"/>
        <s v="7001172062"/>
        <s v="7001172074"/>
        <s v="7001172072"/>
        <s v="7022023854"/>
        <s v="7022023901"/>
        <s v="7022023869"/>
        <s v="7001172073"/>
        <s v="7001172076"/>
        <s v="7001172077"/>
        <s v="7001172078"/>
        <s v="7001172094"/>
        <s v="7001172080"/>
        <s v="7001172095"/>
        <s v="7001172099"/>
        <s v="7001172105"/>
        <s v="7001172063"/>
        <s v="7001172115"/>
        <s v="7001172081"/>
        <s v="7001172087"/>
        <s v="7001172110"/>
        <s v="7001172079"/>
        <s v="7001172134"/>
        <s v="7001172084"/>
        <s v="7001172127"/>
        <s v="7001172089"/>
        <s v="7001172088"/>
        <s v="7001172090"/>
        <s v="7001172061"/>
        <s v="7001172082"/>
        <s v="7001172066"/>
        <s v="7001172085"/>
        <s v="7001172091"/>
        <s v="7022023845"/>
        <s v="7001172086"/>
        <s v="7001172092"/>
        <s v="7001172132"/>
        <s v="7022023960"/>
        <s v="7001172112"/>
        <s v="7001172118"/>
        <s v="7001172128"/>
        <s v="7001172131"/>
        <s v="7001172125"/>
        <s v="7001172130"/>
        <s v="7001172133"/>
        <s v="7001172123"/>
        <s v="7022023916"/>
        <s v="7022023979"/>
        <s v="7022024018"/>
        <s v="7022024030"/>
        <s v="7001172117"/>
        <s v="7001172121"/>
        <s v="7022024013"/>
        <s v="7022023969"/>
        <s v="7022023926"/>
        <s v="7001172148"/>
        <s v="7001172152"/>
        <s v="7022023918"/>
        <s v="7022023929"/>
        <s v="7022023928"/>
        <s v="7022023933"/>
        <s v="7022023937"/>
        <s v="7001172159"/>
        <s v="7022023983"/>
        <s v="7001172141"/>
        <s v="7001172142"/>
        <s v="7022023920"/>
        <s v="7022023931"/>
        <s v="7022023941"/>
        <s v="7022023974"/>
        <s v="7003115257"/>
        <s v="7022024017"/>
        <s v="7022023972"/>
        <s v="7022023970"/>
        <s v="7038000708"/>
        <s v="7022023957"/>
        <s v="7001172162"/>
        <s v="7001172151"/>
        <s v="7022023981"/>
        <s v="7001172170"/>
        <s v="7022024010"/>
        <s v="7022024027"/>
        <s v="7022023951"/>
        <s v="7022024001"/>
        <s v="7022023930"/>
        <s v="7022023993"/>
        <s v="7022023994"/>
        <s v="7022023959"/>
        <s v="7022024023"/>
        <s v="7022023968"/>
        <s v="7022023966"/>
        <s v="7022023996"/>
        <s v="7022023999"/>
        <s v="7022023950"/>
        <s v="7022023980"/>
        <s v="7001172143"/>
        <s v="7001172167"/>
        <s v="7001172182"/>
        <s v="7022023934"/>
        <s v="7001172174"/>
        <s v="7001172163"/>
        <s v="7001172154"/>
        <s v="7022023955"/>
        <s v="7022024014"/>
        <s v="7022024029"/>
        <s v="7022023942"/>
        <s v="7001172164"/>
        <s v="7022024036"/>
        <s v="7022023985"/>
        <s v="7022023949"/>
        <s v="7022024022"/>
        <s v="7022023982"/>
        <s v="7022024011"/>
        <s v="7022024033"/>
        <s v="7022023995"/>
        <s v="7022024019"/>
        <s v="7022023944"/>
        <s v="7022023943"/>
        <s v="7022023984"/>
        <s v="7001172140"/>
        <s v="7001172176"/>
        <s v="7001172181"/>
        <s v="7001172180"/>
        <s v="7001172188"/>
        <s v="7001172186"/>
        <s v="7001172155"/>
        <s v="7001172158"/>
        <s v="7001172173"/>
        <s v="7001172172"/>
        <s v="7001172179"/>
        <s v="7001172192"/>
        <s v="7001172189"/>
        <s v="7022023973"/>
        <s v="7001172185"/>
        <s v="7001172171"/>
        <s v="7022024006"/>
        <s v="7022024020"/>
        <s v="7022024000"/>
        <s v="7022024034"/>
        <s v="7022024028"/>
        <s v="7022023887"/>
        <s v="0507097147"/>
        <s v="0507097122"/>
        <s v="0507097151"/>
        <s v="0507097105"/>
        <s v="0507097099"/>
        <s v="0507097101"/>
        <s v="0507097134"/>
        <s v="0507097163"/>
        <s v="0507097125"/>
        <s v="0507097129"/>
        <s v="0507097142"/>
        <s v="0507097113"/>
        <s v="0507097102"/>
        <s v="0507097120"/>
        <s v="0507097109"/>
        <s v="0507097115"/>
        <s v="0507097123"/>
        <s v="0507097136"/>
        <s v="0507097124"/>
        <s v="0507097117"/>
        <s v="0507097116"/>
        <s v="0507097112"/>
        <s v="0507097133"/>
        <s v="0507097152"/>
        <s v="0507097166"/>
        <s v="0507097167"/>
        <s v="0507097144"/>
        <s v="0507097165"/>
        <s v="0507097161"/>
        <s v="0507097138"/>
        <s v="0507097140"/>
        <s v="0507097141"/>
        <s v="0507097130"/>
        <s v="0507097178"/>
        <s v="0507097146"/>
        <s v="0507097139"/>
        <s v="0507097162"/>
        <s v="0507097179"/>
        <s v="0507097174"/>
        <s v="0507097175"/>
        <s v="0507097169"/>
        <s v="0507097137"/>
        <s v="0507097160"/>
        <s v="0507097185"/>
        <s v="0507097145"/>
        <s v="0507097164"/>
        <s v="0507097168"/>
        <s v="0507097173"/>
        <s v="0507097177"/>
        <s v="0507097170"/>
        <s v="0507097191"/>
        <s v="0507097189"/>
        <s v="0507097181"/>
        <s v="0507097180"/>
        <s v="8043242272"/>
        <s v="8043242275"/>
        <s v="8043242240"/>
        <s v="8043242248"/>
        <s v="8043242243"/>
        <s v="8043242244"/>
        <s v="8043242298"/>
        <s v="8043242309"/>
        <s v="8043242258"/>
        <s v="8043242241"/>
        <s v="8043242280"/>
        <s v="8043242254"/>
        <s v="8043242300"/>
        <s v="8043242289"/>
        <s v="8043242268"/>
        <s v="8043242269"/>
        <s v="8043242267"/>
        <s v="8043242255"/>
        <s v="8043242278"/>
        <s v="8043242313"/>
        <s v="8043242321"/>
        <s v="8043242273"/>
        <s v="8043242271"/>
        <s v="8043242286"/>
        <s v="8043242291"/>
        <s v="8043242346"/>
        <s v="8043242317"/>
        <s v="8043242249"/>
        <s v="8043242250"/>
        <s v="8043242279"/>
        <s v="8043242281"/>
        <s v="8043242331"/>
        <s v="8043242245"/>
        <s v="8043242257"/>
        <s v="8043242251"/>
        <s v="8043242344"/>
        <s v="8043242310"/>
        <s v="8043242316"/>
        <s v="8043242276"/>
        <s v="8043242390"/>
        <s v="8043242306"/>
        <s v="8043242302"/>
        <s v="8043242308"/>
        <s v="8043242285"/>
        <s v="8043242293"/>
        <s v="8043242320"/>
        <s v="8043242294"/>
        <s v="8043242287"/>
        <s v="8043242290"/>
        <s v="8043242312"/>
        <s v="8043242303"/>
        <s v="8043242326"/>
        <s v="8043242324"/>
        <s v="8043242336"/>
        <s v="8043242368"/>
        <s v="8043242369"/>
        <s v="8043242388"/>
        <s v="8043242353"/>
        <s v="8043242364"/>
        <s v="8043242361"/>
        <s v="8043242329"/>
        <s v="8043242386"/>
        <s v="8043242340"/>
        <s v="8043242350"/>
        <s v="8043242335"/>
        <s v="8043242358"/>
        <s v="8043242352"/>
        <s v="8043242337"/>
        <s v="8043242363"/>
        <s v="8043242378"/>
        <s v="8043242338"/>
        <s v="8043242356"/>
        <s v="8043242339"/>
        <s v="8043242343"/>
        <s v="8043242373"/>
        <s v="8043242383"/>
        <s v="8043242406"/>
        <s v="8043242396"/>
        <s v="8043242372"/>
        <s v="8043242359"/>
        <s v="8043242362"/>
        <s v="8043242392"/>
        <s v="8043242404"/>
        <s v="8043242377"/>
        <s v="8043242347"/>
        <s v="8043242355"/>
        <s v="8043242348"/>
        <s v="8043242407"/>
        <s v="8043242374"/>
        <s v="8043242385"/>
        <s v="8043242394"/>
        <s v="8043242411"/>
        <s v="8043242409"/>
        <s v="8043242398"/>
        <s v="8043242365"/>
        <s v="8043242402"/>
        <s v="8043242397"/>
        <s v="8043242405"/>
        <s v="8043242408"/>
        <s v="8043242410"/>
        <s v="1321300578"/>
        <s v="1321300583"/>
        <s v="1323101392"/>
        <s v="1322308733"/>
        <s v="1322308672"/>
        <s v="1322308671"/>
        <s v="1323101393"/>
        <s v="1328131093"/>
        <s v="1328131094"/>
        <s v="1324081336"/>
        <s v="1322308694"/>
        <s v="1322308687"/>
        <s v="1322308667"/>
        <s v="1324081334"/>
        <s v="1322308666"/>
        <s v="1328131090"/>
        <s v="1322308683"/>
        <s v="1322308668"/>
        <s v="1322308670"/>
        <s v="1324081335"/>
        <s v="1322308682"/>
        <s v="1322308686"/>
        <s v="1327138201"/>
        <s v="1322308698"/>
        <s v="1322308673"/>
        <s v="1322308679"/>
        <s v="1322308714"/>
        <s v="1328131107"/>
        <s v="1322308699"/>
        <s v="1322308675"/>
        <s v="1322308685"/>
        <s v="1322308689"/>
        <s v="1322308717"/>
        <s v="1322308724"/>
        <s v="1322308697"/>
        <s v="1322308700"/>
        <s v="1322308737"/>
        <s v="1322308705"/>
        <s v="1322308678"/>
        <s v="1323101394"/>
        <s v="1322308695"/>
        <s v="1323101395"/>
        <s v="1323101397"/>
        <s v="1323101399"/>
        <s v="1323101396"/>
        <s v="1322308693"/>
        <s v="1327138193"/>
        <s v="1324081342"/>
        <s v="1324081337"/>
        <s v="1322308706"/>
        <s v="1327138213"/>
        <s v="1327138215"/>
        <s v="1327138216"/>
        <s v="1328131100"/>
        <s v="1328131113"/>
        <s v="1323101416"/>
        <s v="1328131114"/>
        <s v="1322308752"/>
        <s v="1322308756"/>
        <s v="1322308759"/>
        <s v="1327138229"/>
        <s v="1322308755"/>
        <s v="1322308790"/>
        <s v="1322308797"/>
        <s v="1324081346"/>
        <s v="1328131102"/>
        <s v="1327138221"/>
        <s v="1328131097"/>
        <s v="1322308753"/>
        <s v="1323101406"/>
        <s v="1322308743"/>
        <s v="1322308767"/>
        <s v="1324081345"/>
        <s v="1324081338"/>
        <s v="1322308804"/>
        <s v="1323101411"/>
        <s v="1322308741"/>
        <s v="1323101408"/>
        <s v="1322308731"/>
        <s v="1323101409"/>
        <s v="1322308732"/>
        <s v="1322308730"/>
        <s v="1322308747"/>
        <s v="1322308749"/>
        <s v="1323101424"/>
        <s v="1323101419"/>
        <s v="1322308742"/>
        <s v="1322308746"/>
        <s v="1322308734"/>
        <s v="1322308729"/>
        <s v="1322308696"/>
        <s v="1322308723"/>
        <s v="1322308712"/>
        <s v="1322308701"/>
        <s v="1322308708"/>
        <s v="1322308711"/>
        <s v="1322308681"/>
        <s v="1322308702"/>
        <s v="1322308727"/>
        <s v="1323101412"/>
        <s v="1323101410"/>
        <s v="1323101405"/>
        <s v="1323101403"/>
        <s v="1322308690"/>
        <s v="1322308757"/>
        <s v="1321300581"/>
        <s v="1322308769"/>
        <s v="1321300585"/>
        <s v="1322308763"/>
        <s v="1322308775"/>
        <s v="1322308750"/>
        <s v="1323101418"/>
        <s v="1323101426"/>
        <s v="1323101413"/>
        <s v="1323101421"/>
        <s v="1323101414"/>
        <s v="1323101417"/>
        <s v="1322308770"/>
        <s v="1322308788"/>
        <s v="1322308764"/>
        <s v="1327138204"/>
        <s v="1327138217"/>
        <s v="1322308761"/>
        <s v="1327138210"/>
        <s v="1322308758"/>
        <s v="1322308816"/>
        <s v="1324081349"/>
        <s v="1324081354"/>
        <s v="1322308778"/>
        <s v="1322308780"/>
        <s v="1322308781"/>
        <s v="1322308787"/>
        <s v="1322308810"/>
        <s v="1323101420"/>
        <s v="1322308776"/>
        <s v="1322308786"/>
        <s v="1322308805"/>
        <s v="1322308802"/>
        <s v="1322308809"/>
        <s v="1322308779"/>
        <s v="1321300586"/>
        <s v="1321300587"/>
        <s v="1322308820"/>
        <s v="1327138223"/>
        <s v="1322308791"/>
        <s v="1322308789"/>
        <s v="1327138227"/>
        <s v="1322308817"/>
        <s v="1322308808"/>
        <s v="1327138226"/>
        <s v="1322308800"/>
        <s v="1322308813"/>
        <s v="1324081356"/>
        <s v="1322308814"/>
        <s v="1322308818"/>
        <s v="1322308819"/>
        <s v="1322308806"/>
        <s v="1322308815"/>
        <s v="1323101427"/>
        <s v="1322308674"/>
        <s v="1322308691"/>
        <s v="1322308709"/>
        <s v="1322308713"/>
        <s v="1322308688"/>
        <s v="1322308751"/>
        <s v="1322308754"/>
        <s v="1322308748"/>
        <s v="1322308803"/>
        <s v="1327138231"/>
        <s v="7004135951"/>
        <s v="7004135953"/>
        <s v="7004135956"/>
        <s v="7004135959"/>
        <s v="7004135961"/>
        <s v="7004135962"/>
        <s v="7004135963"/>
        <s v="7004135964"/>
        <s v="1436551748"/>
        <s v="1436551739"/>
        <s v="1436551758"/>
        <s v="1436551726"/>
        <s v="1337025395"/>
        <s v="1436551765"/>
        <s v="1436551755"/>
        <s v="1436551783"/>
        <s v="1436551743"/>
        <s v="1436551750"/>
        <s v="1337025394"/>
        <s v="1436551752"/>
        <s v="1436551778"/>
        <s v="1436551751"/>
        <s v="1436551767"/>
        <s v="1436551756"/>
        <s v="1436551769"/>
        <s v="1436551768"/>
        <s v="1337025397"/>
        <s v="1436551760"/>
        <s v="1436551761"/>
        <s v="1436551786"/>
        <s v="1436551792"/>
        <s v="1436551780"/>
        <s v="1436551791"/>
        <s v="1436551799"/>
        <s v="1436551800"/>
        <s v="1436551798"/>
        <s v="7022024039"/>
        <s v="7022024043"/>
        <s v="7022024058"/>
        <s v="7022024074"/>
        <s v="7022024090"/>
        <s v="7022024115"/>
        <s v="7022024135"/>
        <s v="7022024150"/>
        <s v="7022024158"/>
        <s v="7022024171"/>
        <s v="7022024174"/>
        <s v="7022024186"/>
        <s v="7022024200"/>
        <s v="7022024218"/>
        <s v="7022024231"/>
        <s v="7022024259"/>
        <s v="7022024270"/>
        <s v="7022024290"/>
        <s v="7022024303"/>
        <s v="7022024305"/>
        <s v="7022024306"/>
        <s v="7022024320"/>
        <s v="7022024041"/>
        <s v="7022024226"/>
        <s v="7022024144"/>
        <s v="7001172194"/>
        <s v="7022024044"/>
        <s v="7022024047"/>
        <s v="7001172195"/>
        <s v="7001172203"/>
        <s v="7001172196"/>
        <s v="7022024199"/>
        <s v="7022024053"/>
        <s v="7022024153"/>
        <s v="7001172199"/>
        <s v="7001172207"/>
        <s v="7001172204"/>
        <s v="7001172221"/>
        <s v="7001172205"/>
        <s v="7022024077"/>
        <s v="7022024152"/>
        <s v="7022024060"/>
        <s v="7022024083"/>
        <s v="7022024082"/>
        <s v="7022024132"/>
        <s v="7022024134"/>
        <s v="7022024061"/>
        <s v="7022024042"/>
        <s v="7001172214"/>
        <s v="7001172211"/>
        <s v="7022024054"/>
        <s v="7001172209"/>
        <s v="7022024089"/>
        <s v="7022024094"/>
        <s v="7022024273"/>
        <s v="7001172230"/>
        <s v="7001172231"/>
        <s v="7022024050"/>
        <s v="7022024188"/>
        <s v="7001172241"/>
        <s v="7001172223"/>
        <s v="7022024056"/>
        <s v="7001172256"/>
        <s v="7022024040"/>
        <s v="7022024079"/>
        <s v="7022024097"/>
        <s v="7022024122"/>
        <s v="7022024145"/>
        <s v="7001172218"/>
        <s v="7022024093"/>
        <s v="7001172237"/>
        <s v="7022024130"/>
        <s v="7001172213"/>
        <s v="7001172245"/>
        <s v="7001172248"/>
        <s v="7001172229"/>
        <s v="7001172234"/>
        <s v="7001172222"/>
        <s v="7001172236"/>
        <s v="7001172212"/>
        <s v="7001172226"/>
        <s v="7001172227"/>
        <s v="7022024164"/>
        <s v="7022024086"/>
        <s v="7001172235"/>
        <s v="7022024046"/>
        <s v="7022024107"/>
        <s v="7022024142"/>
        <s v="7022024059"/>
        <s v="7022024109"/>
        <s v="7022024068"/>
        <s v="7022024098"/>
        <s v="7022024049"/>
        <s v="7022024088"/>
        <s v="7022024149"/>
        <s v="7022024137"/>
        <s v="7001172216"/>
        <s v="7001172254"/>
        <s v="7022024085"/>
        <s v="7022024123"/>
        <s v="7022024062"/>
        <s v="7022024117"/>
        <s v="7022024101"/>
        <s v="7022024113"/>
        <s v="7022024133"/>
        <s v="7022024052"/>
        <s v="7022024064"/>
        <s v="7022024119"/>
        <s v="7022024066"/>
        <s v="7001172208"/>
        <s v="7001172233"/>
        <s v="7022024078"/>
        <s v="7022024063"/>
        <s v="7022024114"/>
        <s v="7022024131"/>
        <s v="7022024103"/>
        <s v="7022024087"/>
        <s v="7022024141"/>
        <s v="7022024136"/>
        <s v="7022024106"/>
        <s v="7022024116"/>
        <s v="7022024057"/>
        <s v="7022024147"/>
        <s v="7001172258"/>
        <s v="7001172255"/>
        <s v="7001172244"/>
        <s v="7001172239"/>
        <s v="7001172269"/>
        <s v="7001172252"/>
        <s v="7001172246"/>
        <s v="7001172240"/>
        <s v="7001172260"/>
        <s v="7001172247"/>
        <s v="7001172249"/>
        <s v="7001172285"/>
        <s v="7022024118"/>
        <s v="7001172299"/>
        <s v="7001172264"/>
        <s v="7022024172"/>
        <s v="7022024160"/>
        <s v="7022024185"/>
        <s v="7022024193"/>
        <s v="7022024210"/>
        <s v="7022024213"/>
        <s v="7001172287"/>
        <s v="7001172290"/>
        <s v="7022024125"/>
        <s v="7022024294"/>
        <s v="7022024196"/>
        <s v="7001172276"/>
        <s v="7022024253"/>
        <s v="7022024247"/>
        <s v="7022024175"/>
        <s v="7022024180"/>
        <s v="7022024190"/>
        <s v="7022024258"/>
        <s v="7001172283"/>
        <s v="7001172279"/>
        <s v="7001172326"/>
        <s v="7022024201"/>
        <s v="7022024162"/>
        <s v="7022024161"/>
        <s v="7001172275"/>
        <s v="7001172282"/>
        <s v="7022024176"/>
        <s v="7022024195"/>
        <s v="7022024194"/>
        <s v="7022024232"/>
        <s v="7022024169"/>
        <s v="7022024205"/>
        <s v="7001172278"/>
        <s v="7001172273"/>
        <s v="7001172274"/>
        <s v="7001172296"/>
        <s v="7022024228"/>
        <s v="7022024246"/>
        <s v="7001172286"/>
        <s v="7022024151"/>
        <s v="7022024220"/>
        <s v="7022024256"/>
        <s v="7001172272"/>
        <s v="7001172263"/>
        <s v="7022024264"/>
        <s v="7022024271"/>
        <s v="7022024243"/>
        <s v="7022024173"/>
        <s v="7022024156"/>
        <s v="7022024236"/>
        <s v="7001172270"/>
        <s v="7001172277"/>
        <s v="7001172288"/>
        <s v="7022024281"/>
        <s v="7022024206"/>
        <s v="7022024229"/>
        <s v="7022024166"/>
        <s v="7022024240"/>
        <s v="7022024222"/>
        <s v="7022024179"/>
        <s v="7022024163"/>
        <s v="7022024204"/>
        <s v="7022024238"/>
        <s v="7022024178"/>
        <s v="7022024287"/>
        <s v="7022024272"/>
        <s v="7001172280"/>
        <s v="7022024262"/>
        <s v="7022024279"/>
        <s v="7022024168"/>
        <s v="7001172265"/>
        <s v="7001172308"/>
        <s v="7001172294"/>
        <s v="7001172298"/>
        <s v="7001172306"/>
        <s v="7001172292"/>
        <s v="7001172281"/>
        <s v="7001172311"/>
        <s v="7001172302"/>
        <s v="7001172303"/>
        <s v="7001172304"/>
        <s v="7001172313"/>
        <s v="7022024251"/>
        <s v="7022024202"/>
        <s v="7001172266"/>
        <s v="7001172291"/>
        <s v="7001172310"/>
        <s v="7001172305"/>
        <s v="7022024235"/>
        <s v="7022024263"/>
        <s v="7022024239"/>
        <s v="7022024192"/>
        <s v="7022024214"/>
        <s v="7022024280"/>
        <s v="7022024207"/>
        <s v="7022024260"/>
        <s v="7022024245"/>
        <s v="7001172297"/>
        <s v="7022024225"/>
        <s v="7022024250"/>
        <s v="7022024252"/>
        <s v="7022024311"/>
        <s v="7022024299"/>
        <s v="7022024265"/>
        <s v="7022024292"/>
        <s v="7022024282"/>
        <s v="7022024289"/>
        <s v="7022024314"/>
        <s v="7022024327"/>
        <s v="7001172316"/>
        <s v="7001172337"/>
        <s v="7001172319"/>
        <s v="7022024284"/>
        <s v="7038000714"/>
        <s v="7001172338"/>
        <s v="7001172334"/>
        <s v="7022024328"/>
        <s v="7022024325"/>
        <s v="7022024278"/>
        <s v="7022024316"/>
        <s v="7022024317"/>
        <s v="7022024286"/>
        <s v="7022024291"/>
        <s v="7001172318"/>
        <s v="7001172322"/>
        <s v="7022024298"/>
        <s v="7022024301"/>
        <s v="7022024295"/>
        <s v="7022024323"/>
        <s v="7022024315"/>
        <s v="7022024321"/>
        <s v="7022024288"/>
        <s v="7022024330"/>
        <s v="7001172335"/>
        <s v="7001172336"/>
        <s v="7022024293"/>
        <s v="7022024326"/>
        <s v="7022024296"/>
        <s v="7022024318"/>
        <s v="7022024300"/>
        <s v="7001172324"/>
        <s v="7001172330"/>
        <s v="7001172329"/>
        <s v="7001172320"/>
        <s v="7001172325"/>
        <s v="7022024081"/>
        <s v="7022024102"/>
        <s v="0507097234"/>
        <s v="0507097214"/>
        <s v="0507097210"/>
        <s v="0507097196"/>
        <s v="0507097198"/>
        <s v="0507097201"/>
        <s v="0507097211"/>
        <s v="0507097213"/>
        <s v="0507097212"/>
        <s v="0507097194"/>
        <s v="0507097223"/>
        <s v="0507097222"/>
        <s v="0507097216"/>
        <s v="0507097245"/>
        <s v="0507097215"/>
        <s v="0507097221"/>
        <s v="0507097220"/>
        <s v="0507097229"/>
        <s v="0507097242"/>
        <s v="0507097243"/>
        <s v="0507097231"/>
        <s v="0507097224"/>
        <s v="0507097226"/>
        <s v="0507097250"/>
        <s v="0507097227"/>
        <s v="0507097249"/>
        <s v="0507097254"/>
        <s v="0507097279"/>
        <s v="0507097248"/>
        <s v="0507097240"/>
        <s v="0507097247"/>
        <s v="0507097251"/>
        <s v="0507097256"/>
        <s v="0507097257"/>
        <s v="0507097255"/>
        <s v="0507097252"/>
        <s v="0507097285"/>
        <s v="0507097258"/>
        <s v="0507097260"/>
        <s v="0507097292"/>
        <s v="0507097259"/>
        <s v="0507097282"/>
        <s v="0507097293"/>
        <s v="0507097294"/>
        <s v="0507097262"/>
        <s v="0507097289"/>
        <s v="0507097288"/>
        <s v="0507097290"/>
        <s v="0507097295"/>
        <s v="8043242614"/>
        <s v="8043242459"/>
        <s v="8043242532"/>
        <s v="8043242591"/>
        <s v="8043242415"/>
        <s v="8043242442"/>
        <s v="8043242456"/>
        <s v="8043242417"/>
        <s v="8043242465"/>
        <s v="8043242474"/>
        <s v="8043242419"/>
        <s v="8043242446"/>
        <s v="8043242457"/>
        <s v="8043242425"/>
        <s v="8043242463"/>
        <s v="8043242431"/>
        <s v="8043242448"/>
        <s v="8043242443"/>
        <s v="8043242452"/>
        <s v="8043242435"/>
        <s v="8043242438"/>
        <s v="8043242449"/>
        <s v="8043242436"/>
        <s v="8043242473"/>
        <s v="8043242490"/>
        <s v="8043242502"/>
        <s v="8043242472"/>
        <s v="8043242470"/>
        <s v="8043242491"/>
        <s v="8043242543"/>
        <s v="8043242480"/>
        <s v="8043242430"/>
        <s v="8043242512"/>
        <s v="8043242627"/>
        <s v="8043242578"/>
        <s v="8043242414"/>
        <s v="8043242439"/>
        <s v="8043242416"/>
        <s v="8043242421"/>
        <s v="8043242426"/>
        <s v="8043242424"/>
        <s v="8043242489"/>
        <s v="8043242483"/>
        <s v="8043242493"/>
        <s v="8043242526"/>
        <s v="8043242469"/>
        <s v="8043242488"/>
        <s v="8043242540"/>
        <s v="8043242423"/>
        <s v="8043242437"/>
        <s v="8043242451"/>
        <s v="8043242461"/>
        <s v="8043242495"/>
        <s v="8043242460"/>
        <s v="8043242516"/>
        <s v="8043242559"/>
        <s v="8043242574"/>
        <s v="8043242476"/>
        <s v="8043242507"/>
        <s v="8043242537"/>
        <s v="8043242539"/>
        <s v="8043242521"/>
        <s v="8043242503"/>
        <s v="8043242557"/>
        <s v="8043242563"/>
        <s v="8043242645"/>
        <s v="8043242570"/>
        <s v="8043242500"/>
        <s v="8043242485"/>
        <s v="8043242530"/>
        <s v="8043242513"/>
        <s v="8043242615"/>
        <s v="8043242520"/>
        <s v="8043242585"/>
        <s v="8043242590"/>
        <s v="8043242546"/>
        <s v="8043242580"/>
        <s v="8043242549"/>
        <s v="8043242533"/>
        <s v="8043242595"/>
        <s v="8043242509"/>
        <s v="8043242522"/>
        <s v="8043242528"/>
        <s v="8043242525"/>
        <s v="8043242535"/>
        <s v="8043242510"/>
        <s v="8043242518"/>
        <s v="8043242515"/>
        <s v="8043242542"/>
        <s v="8043242569"/>
        <s v="8043242586"/>
        <s v="8043242594"/>
        <s v="8043242597"/>
        <s v="8043242514"/>
        <s v="8043242529"/>
        <s v="8043242556"/>
        <s v="8043242571"/>
        <s v="8043242628"/>
        <s v="8043242575"/>
        <s v="8043242560"/>
        <s v="8043242534"/>
        <s v="8043242567"/>
        <s v="8043242517"/>
        <s v="8043242552"/>
        <s v="8043242555"/>
        <s v="8043242603"/>
        <s v="8043242562"/>
        <s v="8043242609"/>
        <s v="8043242625"/>
        <s v="8043242608"/>
        <s v="8043242610"/>
        <s v="8043242629"/>
        <s v="8043242619"/>
        <s v="8043242611"/>
        <s v="8043242623"/>
        <s v="8043242589"/>
        <s v="8043242636"/>
        <s v="8043242622"/>
        <s v="8043242630"/>
        <s v="8043242643"/>
        <s v="8043242647"/>
        <s v="8043242613"/>
        <s v="8043242602"/>
        <s v="8043242599"/>
        <s v="8043242616"/>
        <s v="8043242631"/>
        <s v="8043242644"/>
        <s v="8043242632"/>
        <s v="8043242639"/>
        <s v="8045610788"/>
        <s v="1321300591"/>
        <s v="1328131137"/>
        <s v="1328131135"/>
        <s v="1322308832"/>
        <s v="1328131126"/>
        <s v="1322308844"/>
        <s v="1322308831"/>
        <s v="1327138232"/>
        <s v="1322308823"/>
        <s v="1323101429"/>
        <s v="1328131131"/>
        <s v="1322308845"/>
        <s v="1328131142"/>
        <s v="1322308822"/>
        <s v="1328131146"/>
        <s v="1323101431"/>
        <s v="1323101432"/>
        <s v="1323101428"/>
        <s v="1323101435"/>
        <s v="1323101436"/>
        <s v="1323101437"/>
        <s v="1322308827"/>
        <s v="1322308830"/>
        <s v="1324081357"/>
        <s v="1324081362"/>
        <s v="1322308834"/>
        <s v="1322308849"/>
        <s v="1327138237"/>
        <s v="1322308824"/>
        <s v="1322308839"/>
        <s v="1322308865"/>
        <s v="1323101444"/>
        <s v="1322308842"/>
        <s v="1324081361"/>
        <s v="1322308829"/>
        <s v="1321300595"/>
        <s v="1321300599"/>
        <s v="1322308873"/>
        <s v="1323101433"/>
        <s v="1322308858"/>
        <s v="1322308866"/>
        <s v="1323101434"/>
        <s v="1322308833"/>
        <s v="1322308841"/>
        <s v="1322308838"/>
        <s v="1322308878"/>
        <s v="1322308887"/>
        <s v="1322308846"/>
        <s v="1322308891"/>
        <s v="1322308874"/>
        <s v="1322308901"/>
        <s v="1322308851"/>
        <s v="1322308861"/>
        <s v="1323101440"/>
        <s v="1328131143"/>
        <s v="1322308919"/>
        <s v="1322308917"/>
        <s v="1327138240"/>
        <s v="1322308883"/>
        <s v="1322308920"/>
        <s v="1323101449"/>
        <s v="1323101451"/>
        <s v="1322308862"/>
        <s v="1322308872"/>
        <s v="1322308895"/>
        <s v="1322308893"/>
        <s v="1327138242"/>
        <s v="1323101441"/>
        <s v="1323101448"/>
        <s v="1322308869"/>
        <s v="1322308882"/>
        <s v="1322308884"/>
        <s v="1322308902"/>
        <s v="1322308922"/>
        <s v="1322308870"/>
        <s v="1322308868"/>
        <s v="1322308875"/>
        <s v="1324081371"/>
        <s v="1324081373"/>
        <s v="1322308900"/>
        <s v="1322308892"/>
        <s v="1323101442"/>
        <s v="1323101443"/>
        <s v="1323101452"/>
        <s v="1322308894"/>
        <s v="1323101457"/>
        <s v="1322308879"/>
        <s v="1322308885"/>
        <s v="1324081365"/>
        <s v="1322308886"/>
        <s v="1322308905"/>
        <s v="1322308914"/>
        <s v="1324081366"/>
        <s v="1322308904"/>
        <s v="1322308899"/>
        <s v="1322308908"/>
        <s v="1324081369"/>
        <s v="1323101458"/>
        <s v="1323101459"/>
        <s v="1327138257"/>
        <s v="1327138261"/>
        <s v="1322308926"/>
        <s v="1322308918"/>
        <s v="1322308910"/>
        <s v="1322308907"/>
        <s v="1321300593"/>
        <s v="1321300596"/>
        <s v="1327138266"/>
        <s v="1322308944"/>
        <s v="1323101455"/>
        <s v="1322308938"/>
        <s v="1322308927"/>
        <s v="1324081376"/>
        <s v="1323101461"/>
        <s v="1323101464"/>
        <s v="1322308935"/>
        <s v="1322308941"/>
        <s v="1323101467"/>
        <s v="1324081370"/>
        <s v="1322308906"/>
        <s v="1322308924"/>
        <s v="1327138251"/>
        <s v="1327138254"/>
        <s v="1322308913"/>
        <s v="1323101462"/>
        <s v="1328131153"/>
        <s v="1322308933"/>
        <s v="1322308942"/>
        <s v="1322308945"/>
        <s v="1322308929"/>
        <s v="1327138271"/>
        <s v="1322308950"/>
        <s v="1322308943"/>
        <s v="1322308936"/>
        <s v="1322308953"/>
        <s v="1322308940"/>
        <s v="1322308946"/>
        <s v="1322308954"/>
        <s v="1322308955"/>
        <s v="1323101466"/>
        <s v="1322308939"/>
        <s v="1322308928"/>
        <s v="1322308951"/>
        <s v="1323101463"/>
        <s v="1322308931"/>
        <s v="1324081375"/>
        <s v="1322308932"/>
        <s v="1322308937"/>
        <s v="1322308821"/>
        <s v="1322308871"/>
        <s v="1327138234"/>
        <s v="1322308877"/>
        <s v="1322308876"/>
        <s v="1322308880"/>
        <s v="1322308888"/>
        <s v="1327138264"/>
        <s v="1322308930"/>
        <s v="7004136172"/>
        <s v="7004136169"/>
        <s v="7004136171"/>
        <s v="7004136170"/>
        <s v="1436551820"/>
        <s v="1436551818"/>
        <s v="1436551823"/>
        <s v="1436551824"/>
        <s v="1436551816"/>
        <s v="1436551849"/>
        <s v="1436551813"/>
        <s v="1436551822"/>
        <s v="1436551809"/>
        <s v="1436551817"/>
        <s v="1436551802"/>
        <s v="1436551821"/>
        <s v="1337025400"/>
        <s v="1436551812"/>
        <s v="1436551826"/>
        <s v="1436551832"/>
        <s v="1436551837"/>
        <s v="1436551848"/>
        <s v="1436551846"/>
        <s v="1337025401"/>
        <s v="1436551852"/>
        <s v="7022024336"/>
        <s v="7022024350"/>
        <s v="7022024378"/>
        <s v="7022024391"/>
        <s v="7022024413"/>
        <s v="7022024415"/>
        <s v="7022024451"/>
        <s v="7022024461"/>
        <s v="7022024468"/>
        <s v="7022024484"/>
        <s v="7022024489"/>
        <s v="7022024505"/>
        <s v="7022024515"/>
        <s v="7022024519"/>
        <s v="7022024522"/>
        <s v="7022024527"/>
        <s v="7022024530"/>
        <s v="7022024542"/>
        <s v="7022024543"/>
        <s v="7022024573"/>
        <s v="7022024575"/>
        <s v="7022024584"/>
        <s v="7022024583"/>
        <s v="7022024607"/>
        <s v="7022024611"/>
        <s v="7022024359"/>
        <s v="7022024377"/>
        <s v="7022024369"/>
        <s v="7022024365"/>
        <s v="7022024398"/>
        <s v="7022024332"/>
        <s v="7001172378"/>
        <s v="7022024366"/>
        <s v="7001172344"/>
        <s v="7022024357"/>
        <s v="7022024345"/>
        <s v="7022024364"/>
        <s v="7022024402"/>
        <s v="7022024397"/>
        <s v="7022024333"/>
        <s v="7022024401"/>
        <s v="7022024331"/>
        <s v="7022024335"/>
        <s v="7022024361"/>
        <s v="7022024384"/>
        <s v="7022024337"/>
        <s v="7022024346"/>
        <s v="7022024334"/>
        <s v="7022024404"/>
        <s v="7001172339"/>
        <s v="7022024374"/>
        <s v="7022024356"/>
        <s v="7022024342"/>
        <s v="7022024338"/>
        <s v="7022024383"/>
        <s v="7022024352"/>
        <s v="7022024448"/>
        <s v="7022024372"/>
        <s v="7022024386"/>
        <s v="7022024354"/>
        <s v="7001172352"/>
        <s v="7022024353"/>
        <s v="7022024348"/>
        <s v="7022024349"/>
        <s v="7022024376"/>
        <s v="7022024340"/>
        <s v="7022024358"/>
        <s v="7022024368"/>
        <s v="7001172343"/>
        <s v="7001172341"/>
        <s v="7001172357"/>
        <s v="7001172350"/>
        <s v="7001172360"/>
        <s v="7001172362"/>
        <s v="7001172346"/>
        <s v="7001172340"/>
        <s v="7001172349"/>
        <s v="7001172355"/>
        <s v="7001172345"/>
        <s v="7001172342"/>
        <s v="7022024590"/>
        <s v="7001172348"/>
        <s v="7022024370"/>
        <s v="7022024416"/>
        <s v="7022024395"/>
        <s v="7001172347"/>
        <s v="7001172361"/>
        <s v="7001172358"/>
        <s v="7001172356"/>
        <s v="7022024548"/>
        <s v="7001172417"/>
        <s v="7001172421"/>
        <s v="7022024360"/>
        <s v="7022024495"/>
        <s v="7022024430"/>
        <s v="7022024476"/>
        <s v="7001172427"/>
        <s v="7022024407"/>
        <s v="7022024450"/>
        <s v="7001172372"/>
        <s v="7022024576"/>
        <s v="7001172425"/>
        <s v="7022024393"/>
        <s v="7022024506"/>
        <s v="7022024385"/>
        <s v="7022024381"/>
        <s v="7022024408"/>
        <s v="7022024499"/>
        <s v="7022024541"/>
        <s v="7022024440"/>
        <s v="7022024417"/>
        <s v="7001172415"/>
        <s v="7001172418"/>
        <s v="7001172410"/>
        <s v="7001172426"/>
        <s v="7001172432"/>
        <s v="7022024429"/>
        <s v="7038000718"/>
        <s v="7001172373"/>
        <s v="7001172388"/>
        <s v="7001172423"/>
        <s v="7001172371"/>
        <s v="7001172414"/>
        <s v="7001172450"/>
        <s v="7022024388"/>
        <s v="7022024399"/>
        <s v="7001172390"/>
        <s v="7001172394"/>
        <s v="7022024409"/>
        <s v="7001172446"/>
        <s v="7022024418"/>
        <s v="7001172444"/>
        <s v="7022024435"/>
        <s v="7022024508"/>
        <s v="7022024400"/>
        <s v="7022024472"/>
        <s v="7022024432"/>
        <s v="7022024500"/>
        <s v="7022024455"/>
        <s v="7001172459"/>
        <s v="7001172470"/>
        <s v="7001172474"/>
        <s v="7001172476"/>
        <s v="7022024427"/>
        <s v="7001172429"/>
        <s v="7001172428"/>
        <s v="7022024437"/>
        <s v="7022024466"/>
        <s v="7001172416"/>
        <s v="7022024473"/>
        <s v="7022024405"/>
        <s v="7022024449"/>
        <s v="7022024513"/>
        <s v="7022024475"/>
        <s v="7022024509"/>
        <s v="7022024535"/>
        <s v="7022024504"/>
        <s v="7022024436"/>
        <s v="7022024459"/>
        <s v="7022024474"/>
        <s v="7022024503"/>
        <s v="7022024422"/>
        <s v="7022024438"/>
        <s v="7022024452"/>
        <s v="7022024485"/>
        <s v="7022024488"/>
        <s v="7022024471"/>
        <s v="7022024481"/>
        <s v="7022024444"/>
        <s v="7022024462"/>
        <s v="7022024425"/>
        <s v="7022024507"/>
        <s v="7022024480"/>
        <s v="7001172376"/>
        <s v="7001172367"/>
        <s v="7001172364"/>
        <s v="7001172381"/>
        <s v="7001172383"/>
        <s v="7001172385"/>
        <s v="7001172386"/>
        <s v="7001172387"/>
        <s v="7001172370"/>
        <s v="7001172374"/>
        <s v="7001172377"/>
        <s v="7001172365"/>
        <s v="7001172380"/>
        <s v="7001172379"/>
        <s v="7001172382"/>
        <s v="7001172384"/>
        <s v="7001172389"/>
        <s v="7001172393"/>
        <s v="7001172391"/>
        <s v="7001172392"/>
        <s v="7001172400"/>
        <s v="7001172395"/>
        <s v="7001172375"/>
        <s v="7001172398"/>
        <s v="7001172408"/>
        <s v="7001172404"/>
        <s v="7001172401"/>
        <s v="7001172405"/>
        <s v="7001172411"/>
        <s v="7001172369"/>
        <s v="7001172396"/>
        <s v="7001172399"/>
        <s v="7001172368"/>
        <s v="7001172403"/>
        <s v="7001172402"/>
        <s v="7001172407"/>
        <s v="7001172397"/>
        <s v="7001172409"/>
        <s v="7001172412"/>
        <s v="7001172406"/>
        <s v="7001172419"/>
        <s v="7022024445"/>
        <s v="7001172424"/>
        <s v="7001172443"/>
        <s v="7001172447"/>
        <s v="7001172431"/>
        <s v="7001172442"/>
        <s v="7001172445"/>
        <s v="7001172413"/>
        <s v="7001172439"/>
        <s v="7001172434"/>
        <s v="7022024517"/>
        <s v="7022024502"/>
        <s v="7022024534"/>
        <s v="7022024511"/>
        <s v="7022024490"/>
        <s v="7001172435"/>
        <s v="7022024529"/>
        <s v="7022024572"/>
        <s v="7022024463"/>
        <s v="7022024557"/>
        <s v="7022024494"/>
        <s v="7022024564"/>
        <s v="7001172473"/>
        <s v="7022024551"/>
        <s v="7022024549"/>
        <s v="7022024533"/>
        <s v="7022024555"/>
        <s v="7022024603"/>
        <s v="7022024574"/>
        <s v="7001172469"/>
        <s v="7022024591"/>
        <s v="7022024525"/>
        <s v="7022024518"/>
        <s v="7022024536"/>
        <s v="7022024567"/>
        <s v="7022024596"/>
        <s v="7022024568"/>
        <s v="7022024547"/>
        <s v="7022024531"/>
        <s v="7022024538"/>
        <s v="7001172452"/>
        <s v="7001172455"/>
        <s v="7022024561"/>
        <s v="7022024579"/>
        <s v="7022024544"/>
        <s v="7038000720"/>
        <s v="7001172468"/>
        <s v="7022024589"/>
        <s v="7022024566"/>
        <s v="7022024588"/>
        <s v="7022024539"/>
        <s v="7001172475"/>
        <s v="7022024559"/>
        <s v="7022024562"/>
        <s v="7022024577"/>
        <s v="7001172453"/>
        <s v="7022024537"/>
        <s v="7001172463"/>
        <s v="7001172477"/>
        <s v="7022024585"/>
        <s v="7022024571"/>
        <s v="7022024593"/>
        <s v="7022024540"/>
        <s v="7001172462"/>
        <s v="7001172454"/>
        <s v="7001172461"/>
        <s v="7001172479"/>
        <s v="7001172464"/>
        <s v="7001172472"/>
        <s v="7001172458"/>
        <s v="7001172467"/>
        <s v="7001172480"/>
        <s v="7022024610"/>
        <s v="7022024565"/>
        <s v="7022024580"/>
        <s v="7022024598"/>
        <s v="7022024605"/>
        <s v="7022024600"/>
        <s v="7022024477"/>
        <s v="7022024581"/>
        <s v="0507097356"/>
        <s v="0507097324"/>
        <s v="0507097323"/>
        <s v="0507097322"/>
        <s v="0507097330"/>
        <s v="0507097312"/>
        <s v="0507097303"/>
        <s v="0507097302"/>
        <s v="0507097327"/>
        <s v="0507097300"/>
        <s v="0507097301"/>
        <s v="0507097297"/>
        <s v="0507097304"/>
        <s v="0507097311"/>
        <s v="0507097305"/>
        <s v="0507097332"/>
        <s v="0507097310"/>
        <s v="0507097338"/>
        <s v="0507097309"/>
        <s v="0507097339"/>
        <s v="0507097326"/>
        <s v="0507097347"/>
        <s v="0507097348"/>
        <s v="0507097331"/>
        <s v="0507097325"/>
        <s v="0507097340"/>
        <s v="0507097328"/>
        <s v="0507097349"/>
        <s v="0507097378"/>
        <s v="0507097350"/>
        <s v="0507097341"/>
        <s v="0507097343"/>
        <s v="0507097367"/>
        <s v="0507097373"/>
        <s v="0507097358"/>
        <s v="0507097365"/>
        <s v="0507097352"/>
        <s v="0507097371"/>
        <s v="0507097374"/>
        <s v="0507097372"/>
        <s v="0507097384"/>
        <s v="0507097368"/>
        <s v="0507097366"/>
        <s v="0507097369"/>
        <s v="0507097370"/>
        <s v="0507097377"/>
        <s v="0507097376"/>
        <s v="0507097385"/>
        <s v="0507097381"/>
        <s v="8043242717"/>
        <s v="8043242665"/>
        <s v="8043242651"/>
        <s v="8043242672"/>
        <s v="8043242654"/>
        <s v="8043242727"/>
        <s v="8043242656"/>
        <s v="8043242669"/>
        <s v="8043242744"/>
        <s v="8043242657"/>
        <s v="8043242676"/>
        <s v="8043242712"/>
        <s v="8043242728"/>
        <s v="8043242697"/>
        <s v="8043242718"/>
        <s v="8043242774"/>
        <s v="8043242741"/>
        <s v="8043242703"/>
        <s v="8043242723"/>
        <s v="8043242788"/>
        <s v="8043242675"/>
        <s v="8043242730"/>
        <s v="8043242726"/>
        <s v="8043242729"/>
        <s v="8043242713"/>
        <s v="8043242750"/>
        <s v="8043242678"/>
        <s v="8043242699"/>
        <s v="8043242711"/>
        <s v="8043242722"/>
        <s v="8043242762"/>
        <s v="8043242773"/>
        <s v="8043242767"/>
        <s v="8043242709"/>
        <s v="8043242685"/>
        <s v="8043242684"/>
        <s v="8043242698"/>
        <s v="8043242664"/>
        <s v="8043242683"/>
        <s v="8043242671"/>
        <s v="8043242736"/>
        <s v="8043242758"/>
        <s v="8043242689"/>
        <s v="8043242677"/>
        <s v="8043242673"/>
        <s v="8043242696"/>
        <s v="8043242725"/>
        <s v="8043242702"/>
        <s v="8043242734"/>
        <s v="8043242785"/>
        <s v="8043242780"/>
        <s v="8043242822"/>
        <s v="8043242742"/>
        <s v="8043242757"/>
        <s v="8043242732"/>
        <s v="8043242783"/>
        <s v="8043242779"/>
        <s v="8043242823"/>
        <s v="8043242708"/>
        <s v="8043242770"/>
        <s v="8043242776"/>
        <s v="8043242765"/>
        <s v="8043242766"/>
        <s v="8043242782"/>
        <s v="8043242803"/>
        <s v="8043242809"/>
        <s v="8043242830"/>
        <s v="8043242818"/>
        <s v="8043242748"/>
        <s v="8043242795"/>
        <s v="8043242775"/>
        <s v="8043242812"/>
        <s v="8043242747"/>
        <s v="8043242786"/>
        <s v="8043242763"/>
        <s v="8043242828"/>
        <s v="8043242800"/>
        <s v="8043242821"/>
        <s v="8043242802"/>
        <s v="8043242804"/>
        <s v="8043242792"/>
        <s v="8043242790"/>
        <s v="8043242793"/>
        <s v="8043242827"/>
        <s v="8043242777"/>
        <s v="8043242815"/>
        <s v="8043242806"/>
        <s v="8043242819"/>
        <s v="8043242801"/>
        <s v="8043242826"/>
        <s v="8045610828"/>
        <s v="1321300601"/>
        <s v="1321300608"/>
        <s v="1322308956"/>
        <s v="1327138282"/>
        <s v="1322308961"/>
        <s v="1323101472"/>
        <s v="1323101473"/>
        <s v="1323101476"/>
        <s v="1327138280"/>
        <s v="1324081379"/>
        <s v="1327138277"/>
        <s v="1322308969"/>
        <s v="1322309058"/>
        <s v="1322308965"/>
        <s v="1322308974"/>
        <s v="1322308966"/>
        <s v="1322308962"/>
        <s v="1322308970"/>
        <s v="1328131165"/>
        <s v="1322308981"/>
        <s v="1322308964"/>
        <s v="1327138275"/>
        <s v="1324081378"/>
        <s v="1327138293"/>
        <s v="1327138300"/>
        <s v="1322308978"/>
        <s v="1322308975"/>
        <s v="1324081380"/>
        <s v="1322308971"/>
        <s v="1323101475"/>
        <s v="1322308979"/>
        <s v="1322308984"/>
        <s v="1324081385"/>
        <s v="1322308993"/>
        <s v="1322308986"/>
        <s v="1322308977"/>
        <s v="1322308980"/>
        <s v="1322308985"/>
        <s v="1322308995"/>
        <s v="1322308991"/>
        <s v="1322308997"/>
        <s v="1322309032"/>
        <s v="1322308992"/>
        <s v="1322309010"/>
        <s v="1323101479"/>
        <s v="1322308983"/>
        <s v="1323101480"/>
        <s v="1323101481"/>
        <s v="1322309007"/>
        <s v="1322309012"/>
        <s v="1323101487"/>
        <s v="1322308988"/>
        <s v="1322308987"/>
        <s v="1322309002"/>
        <s v="1322308994"/>
        <s v="1324081393"/>
        <s v="1324081384"/>
        <s v="1327138291"/>
        <s v="1328131172"/>
        <s v="1322308996"/>
        <s v="1322309018"/>
        <s v="1322309011"/>
        <s v="1324081390"/>
        <s v="1322309015"/>
        <s v="1324081405"/>
        <s v="1327138297"/>
        <s v="1322309003"/>
        <s v="1322309008"/>
        <s v="1322309022"/>
        <s v="1322309029"/>
        <s v="1322309020"/>
        <s v="1327138296"/>
        <s v="1324081396"/>
        <s v="1327138301"/>
        <s v="1322309052"/>
        <s v="1327138303"/>
        <s v="1322309056"/>
        <s v="1322309024"/>
        <s v="1321300605"/>
        <s v="1321300606"/>
        <s v="1322309014"/>
        <s v="1322309023"/>
        <s v="1322309017"/>
        <s v="1322309031"/>
        <s v="1322309021"/>
        <s v="1322309016"/>
        <s v="1322309054"/>
        <s v="1322309013"/>
        <s v="1323101484"/>
        <s v="1323101493"/>
        <s v="1323101497"/>
        <s v="1322309019"/>
        <s v="1328131191"/>
        <s v="1327138305"/>
        <s v="1321300607"/>
        <s v="1322309043"/>
        <s v="1322309083"/>
        <s v="1322309090"/>
        <s v="1322309025"/>
        <s v="1322309046"/>
        <s v="1322309035"/>
        <s v="1324081403"/>
        <s v="1322309028"/>
        <s v="1322309042"/>
        <s v="1323101488"/>
        <s v="1322309041"/>
        <s v="1322309059"/>
        <s v="1322309044"/>
        <s v="1322309039"/>
        <s v="1322309053"/>
        <s v="1322309033"/>
        <s v="1323101490"/>
        <s v="1322309045"/>
        <s v="1322309055"/>
        <s v="1322309060"/>
        <s v="1322309085"/>
        <s v="1324081400"/>
        <s v="1322309048"/>
        <s v="1322309036"/>
        <s v="1322309047"/>
        <s v="1322309038"/>
        <s v="1324081399"/>
        <s v="1322309037"/>
        <s v="1322309050"/>
        <s v="1322309057"/>
        <s v="1323101495"/>
        <s v="1322309076"/>
        <s v="1322309063"/>
        <s v="1323101500"/>
        <s v="1322309089"/>
        <s v="1322309091"/>
        <s v="1322309077"/>
        <s v="1322309079"/>
        <s v="1322309099"/>
        <s v="1322309071"/>
        <s v="1322309073"/>
        <s v="1324081402"/>
        <s v="1324081410"/>
        <s v="1322309065"/>
        <s v="1324081404"/>
        <s v="1324081407"/>
        <s v="1322309094"/>
        <s v="1322309102"/>
        <s v="1322309080"/>
        <s v="1328131195"/>
        <s v="1322309081"/>
        <s v="1328131200"/>
        <s v="1322309078"/>
        <s v="1322309093"/>
        <s v="1322309092"/>
        <s v="1322309096"/>
        <s v="1322309095"/>
        <s v="1322309098"/>
        <s v="1322309088"/>
        <s v="1322309101"/>
        <s v="1322309100"/>
        <s v="1322309097"/>
        <s v="1322308998"/>
        <s v="1327138294"/>
        <s v="1327138309"/>
        <s v="1327138308"/>
        <s v="1322309086"/>
        <s v="7004136226"/>
        <s v="7004136232"/>
        <s v="7004136227"/>
        <s v="7004136228"/>
        <s v="7004136229"/>
        <s v="7004136230"/>
        <s v="7004136233"/>
        <s v="7004136235"/>
        <s v="7004136239"/>
        <s v="7004136238"/>
        <s v="1338069661"/>
        <s v="1436551870"/>
        <s v="1436551856"/>
        <s v="1436551854"/>
        <s v="1436551876"/>
        <s v="1436551887"/>
        <s v="1436551867"/>
        <s v="1436551873"/>
        <s v="1436551868"/>
        <s v="1436551885"/>
        <s v="1436551880"/>
        <s v="1436551872"/>
        <s v="1436551882"/>
        <s v="1436551900"/>
        <s v="1436551894"/>
        <s v="1436551904"/>
        <s v="1436551905"/>
        <s v="1436551897"/>
        <s v="7022024625"/>
        <s v="7022024626"/>
        <s v="7022024634"/>
        <s v="7022024635"/>
        <s v="7022024646"/>
        <s v="7022024652"/>
        <s v="7022024664"/>
        <s v="7022024666"/>
        <s v="7022024695"/>
        <s v="7022024701"/>
        <s v="7022024711"/>
        <s v="7022024723"/>
        <s v="7022024738"/>
        <s v="7022024752"/>
        <s v="7022024764"/>
        <s v="7022024767"/>
        <s v="7022024779"/>
        <s v="7022024780"/>
        <s v="7022024788"/>
        <s v="7022024790"/>
        <s v="7022024801"/>
        <s v="7022024805"/>
        <s v="7022024817"/>
        <s v="7022024820"/>
        <s v="7022024821"/>
        <s v="7022024831"/>
        <s v="7022024833"/>
        <s v="7022024838"/>
        <s v="7022024850"/>
        <s v="7022024854"/>
        <s v="7022024860"/>
        <s v="7022024861"/>
        <s v="7022024872"/>
        <s v="7022024878"/>
        <s v="7022024884"/>
        <s v="7022024890"/>
        <s v="7022024895"/>
        <s v="7022024899"/>
        <s v="7022024902"/>
        <s v="7022024904"/>
        <s v="7022024907"/>
        <s v="7022024916"/>
        <s v="7022024920"/>
        <s v="7022024925"/>
        <s v="7022024699"/>
        <s v="7022024763"/>
        <s v="7022024648"/>
        <s v="7022024756"/>
        <s v="7022024632"/>
        <s v="7001172491"/>
        <s v="7001172496"/>
        <s v="7001172518"/>
        <s v="7001172527"/>
        <s v="7022024628"/>
        <s v="7022024616"/>
        <s v="7003115326"/>
        <s v="7022024622"/>
        <s v="7022024645"/>
        <s v="7022024624"/>
        <s v="7022024619"/>
        <s v="7022024631"/>
        <s v="7022024627"/>
        <s v="7022024621"/>
        <s v="7001172482"/>
        <s v="7001172484"/>
        <s v="7001172493"/>
        <s v="7001172490"/>
        <s v="7001172494"/>
        <s v="7001172489"/>
        <s v="7001172487"/>
        <s v="7022024618"/>
        <s v="7022024682"/>
        <s v="7022024798"/>
        <s v="7022024941"/>
        <s v="7022024629"/>
        <s v="7022024620"/>
        <s v="7022024642"/>
        <s v="7022024680"/>
        <s v="7001172512"/>
        <s v="7001172516"/>
        <s v="7022024731"/>
        <s v="7022024868"/>
        <s v="7001172498"/>
        <s v="7022024709"/>
        <s v="7022024686"/>
        <s v="7022024615"/>
        <s v="7001172503"/>
        <s v="7001172540"/>
        <s v="7022024688"/>
        <s v="7022024735"/>
        <s v="7022024720"/>
        <s v="7022024702"/>
        <s v="7022024703"/>
        <s v="7022024685"/>
        <s v="7022024712"/>
        <s v="7001172509"/>
        <s v="7022024657"/>
        <s v="7022024784"/>
        <s v="7022024684"/>
        <s v="7001172495"/>
        <s v="7022024714"/>
        <s v="7038000723"/>
        <s v="7022024651"/>
        <s v="7038000725"/>
        <s v="7022024637"/>
        <s v="7022024744"/>
        <s v="7022024677"/>
        <s v="7022024727"/>
        <s v="7022024656"/>
        <s v="7022024663"/>
        <s v="7001172500"/>
        <s v="7022024653"/>
        <s v="7001172507"/>
        <s v="7022024675"/>
        <s v="7001172523"/>
        <s v="7001172504"/>
        <s v="7022024660"/>
        <s v="7022024683"/>
        <s v="7022024717"/>
        <s v="7022024742"/>
        <s v="7022024765"/>
        <s v="7022024661"/>
        <s v="7022024715"/>
        <s v="7003115331"/>
        <s v="7022024655"/>
        <s v="7022024654"/>
        <s v="7022024700"/>
        <s v="7022024716"/>
        <s v="7022024757"/>
        <s v="7022024662"/>
        <s v="7022024730"/>
        <s v="7022024743"/>
        <s v="7022024719"/>
        <s v="7022024706"/>
        <s v="7022024758"/>
        <s v="7022024672"/>
        <s v="7022024696"/>
        <s v="7022024725"/>
        <s v="7022024726"/>
        <s v="7022024671"/>
        <s v="7022024665"/>
        <s v="7022024762"/>
        <s v="7022024708"/>
        <s v="7022024713"/>
        <s v="7022024691"/>
        <s v="7022024768"/>
        <s v="7022024754"/>
        <s v="7022024687"/>
        <s v="7022024718"/>
        <s v="7022024746"/>
        <s v="7022024771"/>
        <s v="7001172506"/>
        <s v="7001172501"/>
        <s v="7001172517"/>
        <s v="7001172519"/>
        <s v="7001172541"/>
        <s v="7001172510"/>
        <s v="7001172535"/>
        <s v="7001172525"/>
        <s v="7001172502"/>
        <s v="7001172520"/>
        <s v="7001172526"/>
        <s v="7001172515"/>
        <s v="7001172531"/>
        <s v="7001172529"/>
        <s v="7001172539"/>
        <s v="7001172521"/>
        <s v="7022024793"/>
        <s v="7022024863"/>
        <s v="7022024782"/>
        <s v="7022024750"/>
        <s v="7022024721"/>
        <s v="7022024759"/>
        <s v="7001172533"/>
        <s v="7001172522"/>
        <s v="7001172524"/>
        <s v="7001172536"/>
        <s v="7001172551"/>
        <s v="7001172546"/>
        <s v="7001172538"/>
        <s v="7022024761"/>
        <s v="7022024822"/>
        <s v="7022024918"/>
        <s v="7001172556"/>
        <s v="7001172558"/>
        <s v="7001172567"/>
        <s v="7001172572"/>
        <s v="7001172566"/>
        <s v="7001172568"/>
        <s v="7022024781"/>
        <s v="7022024837"/>
        <s v="7022024807"/>
        <s v="7022024776"/>
        <s v="7022024832"/>
        <s v="7022024792"/>
        <s v="7022024800"/>
        <s v="7022024766"/>
        <s v="7022024842"/>
        <s v="7022024803"/>
        <s v="7022024864"/>
        <s v="7022024786"/>
        <s v="7022024755"/>
        <s v="7001172561"/>
        <s v="7001172548"/>
        <s v="7022024813"/>
        <s v="7022024881"/>
        <s v="7022024772"/>
        <s v="7001172547"/>
        <s v="7001172560"/>
        <s v="7001172557"/>
        <s v="7001172579"/>
        <s v="7022024827"/>
        <s v="7022024880"/>
        <s v="7022024809"/>
        <s v="7022024770"/>
        <s v="7022024865"/>
        <s v="7022024891"/>
        <s v="7022024873"/>
        <s v="7022024829"/>
        <s v="7022024830"/>
        <s v="7022024811"/>
        <s v="7022024843"/>
        <s v="7022024892"/>
        <s v="7022024778"/>
        <s v="7022024815"/>
        <s v="7022024802"/>
        <s v="7022024834"/>
        <s v="7022024912"/>
        <s v="7022024885"/>
        <s v="7022024893"/>
        <s v="7022024787"/>
        <s v="7022024812"/>
        <s v="7022024835"/>
        <s v="7022024794"/>
        <s v="7022024846"/>
        <s v="7022024875"/>
        <s v="7022024903"/>
        <s v="7001172554"/>
        <s v="7001172549"/>
        <s v="7001172569"/>
        <s v="7001172589"/>
        <s v="7001172582"/>
        <s v="7022024845"/>
        <s v="7022024870"/>
        <s v="7022024785"/>
        <s v="7022024857"/>
        <s v="7022024799"/>
        <s v="7022024886"/>
        <s v="7022024856"/>
        <s v="7022024806"/>
        <s v="7022024810"/>
        <s v="7022024825"/>
        <s v="7022024840"/>
        <s v="7022024824"/>
        <s v="7022024847"/>
        <s v="7001172555"/>
        <s v="7001172550"/>
        <s v="7001172562"/>
        <s v="7001172581"/>
        <s v="7001172584"/>
        <s v="7001172586"/>
        <s v="7001172553"/>
        <s v="7001172565"/>
        <s v="7001172583"/>
        <s v="7001172580"/>
        <s v="7001172571"/>
        <s v="7001172573"/>
        <s v="7001172578"/>
        <s v="7001172590"/>
        <s v="7001172587"/>
        <s v="7001172593"/>
        <s v="7022024814"/>
        <s v="7001172609"/>
        <s v="7022024950"/>
        <s v="7022024848"/>
        <s v="7001172595"/>
        <s v="7022024869"/>
        <s v="7001172574"/>
        <s v="7001172585"/>
        <s v="7001172599"/>
        <s v="7022024853"/>
        <s v="7001172619"/>
        <s v="7022024943"/>
        <s v="7003115354"/>
        <s v="7022024862"/>
        <s v="7001172602"/>
        <s v="7022024935"/>
        <s v="7001172600"/>
        <s v="7001172621"/>
        <s v="7022024915"/>
        <s v="7022024919"/>
        <s v="7022024911"/>
        <s v="7022024905"/>
        <s v="7001172597"/>
        <s v="7001172613"/>
        <s v="7001172616"/>
        <s v="7038000730"/>
        <s v="7022024930"/>
        <s v="7001172607"/>
        <s v="7001172612"/>
        <s v="7001172623"/>
        <s v="7022024908"/>
        <s v="7022024923"/>
        <s v="7022024914"/>
        <s v="7022024942"/>
        <s v="7022024949"/>
        <s v="7022024948"/>
        <s v="7022024917"/>
        <s v="7022024932"/>
        <s v="7022024940"/>
        <s v="7001172603"/>
        <s v="7022024924"/>
        <s v="7001172611"/>
        <s v="7022024926"/>
        <s v="7022024956"/>
        <s v="7022024955"/>
        <s v="7022024946"/>
        <s v="7001172610"/>
        <s v="7001172605"/>
        <s v="7001172618"/>
        <s v="7022024939"/>
        <s v="7022024944"/>
        <s v="7022024937"/>
        <s v="7001172620"/>
        <s v="7022024749"/>
        <s v="7022024922"/>
        <s v="0507097389"/>
        <s v="0507097393"/>
        <s v="0507097399"/>
        <s v="0507097401"/>
        <s v="0507097394"/>
        <s v="0507097386"/>
        <s v="0507097392"/>
        <s v="0507097408"/>
        <s v="0507097396"/>
        <s v="0507097414"/>
        <s v="0507097450"/>
        <s v="0507097387"/>
        <s v="0507097411"/>
        <s v="0507097443"/>
        <s v="0507097438"/>
        <s v="0507097460"/>
        <s v="0507097413"/>
        <s v="0507097420"/>
        <s v="0507097433"/>
        <s v="0507097395"/>
        <s v="0507097441"/>
        <s v="0507097398"/>
        <s v="0507097409"/>
        <s v="0507097466"/>
        <s v="0507097418"/>
        <s v="0507097412"/>
        <s v="0507097446"/>
        <s v="0507097421"/>
        <s v="0507097437"/>
        <s v="0507097447"/>
        <s v="0507097464"/>
        <s v="0507097431"/>
        <s v="0507097461"/>
        <s v="0507097477"/>
        <s v="0507097445"/>
        <s v="0507097476"/>
        <s v="0507097430"/>
        <s v="0507097434"/>
        <s v="0507097432"/>
        <s v="0507097501"/>
        <s v="0507097463"/>
        <s v="0507097462"/>
        <s v="0507097457"/>
        <s v="0507097453"/>
        <s v="0507097468"/>
        <s v="0507097500"/>
        <s v="0507097493"/>
        <s v="0507097469"/>
        <s v="0507097487"/>
        <s v="0507097452"/>
        <s v="0507097474"/>
        <s v="0507097483"/>
        <s v="0507097480"/>
        <s v="0507097490"/>
        <s v="0507097479"/>
        <s v="0507097473"/>
        <s v="0507097494"/>
        <s v="0507097472"/>
        <s v="0507097475"/>
        <s v="0507097497"/>
        <s v="0507097489"/>
        <s v="0507097498"/>
        <s v="8043242855"/>
        <s v="8043242890"/>
        <s v="8043242945"/>
        <s v="8043242968"/>
        <s v="8043243029"/>
        <s v="8043243062"/>
        <s v="8043243060"/>
        <s v="8043242921"/>
        <s v="8043242869"/>
        <s v="8043242851"/>
        <s v="8043242860"/>
        <s v="8043242919"/>
        <s v="8043243031"/>
        <s v="8043242972"/>
        <s v="8043243035"/>
        <s v="8043242949"/>
        <s v="8043242853"/>
        <s v="8043242859"/>
        <s v="8043242866"/>
        <s v="8043242852"/>
        <s v="8043242873"/>
        <s v="8043242842"/>
        <s v="8043242848"/>
        <s v="8043242902"/>
        <s v="8043242948"/>
        <s v="8043242847"/>
        <s v="8043242841"/>
        <s v="8043242864"/>
        <s v="8043242895"/>
        <s v="8043242833"/>
        <s v="8043242867"/>
        <s v="8043242862"/>
        <s v="8043242854"/>
        <s v="8043242870"/>
        <s v="8043242904"/>
        <s v="8043242892"/>
        <s v="8043242998"/>
        <s v="8043242836"/>
        <s v="8043242935"/>
        <s v="8043242941"/>
        <s v="8043242957"/>
        <s v="8043242893"/>
        <s v="8043242924"/>
        <s v="8043242915"/>
        <s v="8043242943"/>
        <s v="8043242865"/>
        <s v="8043242843"/>
        <s v="8043242917"/>
        <s v="8043242846"/>
        <s v="8043242868"/>
        <s v="8043242856"/>
        <s v="8043242903"/>
        <s v="8043242925"/>
        <s v="8043242874"/>
        <s v="8043242885"/>
        <s v="8043242894"/>
        <s v="8043242928"/>
        <s v="8043242881"/>
        <s v="8043242922"/>
        <s v="8043242897"/>
        <s v="8043242900"/>
        <s v="8043242891"/>
        <s v="8043242898"/>
        <s v="8043242905"/>
        <s v="8043242888"/>
        <s v="8043242974"/>
        <s v="8043242934"/>
        <s v="8043242883"/>
        <s v="8043242909"/>
        <s v="8043242858"/>
        <s v="8043242950"/>
        <s v="8043242912"/>
        <s v="8043242931"/>
        <s v="8043242920"/>
        <s v="8043242918"/>
        <s v="8043242916"/>
        <s v="8043242871"/>
        <s v="8043242966"/>
        <s v="8043242923"/>
        <s v="8043242993"/>
        <s v="8043242984"/>
        <s v="8043242999"/>
        <s v="8043242978"/>
        <s v="8043243025"/>
        <s v="8043242965"/>
        <s v="8043242956"/>
        <s v="8043242997"/>
        <s v="8043243011"/>
        <s v="8043242933"/>
        <s v="8043243016"/>
        <s v="8043243005"/>
        <s v="8043242964"/>
        <s v="8043242963"/>
        <s v="8043242973"/>
        <s v="8043243012"/>
        <s v="8043243040"/>
        <s v="8043243055"/>
        <s v="8043243050"/>
        <s v="8043242927"/>
        <s v="8043242946"/>
        <s v="8043242954"/>
        <s v="8043242959"/>
        <s v="8043242982"/>
        <s v="8043242981"/>
        <s v="8043243002"/>
        <s v="8043243026"/>
        <s v="8043243020"/>
        <s v="8043242977"/>
        <s v="8043242955"/>
        <s v="8043242983"/>
        <s v="8043243007"/>
        <s v="8043242969"/>
        <s v="8043243044"/>
        <s v="8043243014"/>
        <s v="8043243019"/>
        <s v="8043242975"/>
        <s v="8043243022"/>
        <s v="8043243048"/>
        <s v="8043242989"/>
        <s v="8043243001"/>
        <s v="8043243030"/>
        <s v="8043243034"/>
        <s v="8043243017"/>
        <s v="8043243015"/>
        <s v="8043243021"/>
        <s v="8043243027"/>
        <s v="8043243056"/>
        <s v="8043243068"/>
        <s v="8043243045"/>
        <s v="8043243061"/>
        <s v="8043243037"/>
        <s v="8043243008"/>
        <s v="8043243059"/>
        <s v="8043243010"/>
        <s v="8043243063"/>
        <s v="8043243057"/>
        <s v="8043243054"/>
        <s v="8043243041"/>
        <s v="8043243049"/>
        <s v="8043243067"/>
        <s v="8043243071"/>
        <s v="8045610903"/>
        <s v="8045610902"/>
        <s v="1321300611"/>
        <s v="1322309142"/>
        <s v="1328131221"/>
        <s v="1327138312"/>
        <s v="1323101501"/>
        <s v="1322309117"/>
        <s v="1322309121"/>
        <s v="1323101510"/>
        <s v="1322309106"/>
        <s v="1327138313"/>
        <s v="1327138332"/>
        <s v="1322309126"/>
        <s v="1327138320"/>
        <s v="1324081424"/>
        <s v="1322309114"/>
        <s v="1324081411"/>
        <s v="1324081422"/>
        <s v="1322309104"/>
        <s v="1322309108"/>
        <s v="1327138326"/>
        <s v="1322309103"/>
        <s v="1322309191"/>
        <s v="1327138344"/>
        <s v="1327138338"/>
        <s v="1322309139"/>
        <s v="1328131206"/>
        <s v="1322309119"/>
        <s v="1322309127"/>
        <s v="1324081420"/>
        <s v="1328131209"/>
        <s v="1322309120"/>
        <s v="1322309115"/>
        <s v="1323101506"/>
        <s v="1322309145"/>
        <s v="1328131207"/>
        <s v="1327138319"/>
        <s v="1322309155"/>
        <s v="1322309138"/>
        <s v="1324081414"/>
        <s v="1322309136"/>
        <s v="1322309170"/>
        <s v="1321300616"/>
        <s v="1327138330"/>
        <s v="1322309140"/>
        <s v="1322309195"/>
        <s v="1322309122"/>
        <s v="1321300619"/>
        <s v="1323101508"/>
        <s v="1323101504"/>
        <s v="1322309128"/>
        <s v="1324081419"/>
        <s v="1322309153"/>
        <s v="1322309124"/>
        <s v="1322309130"/>
        <s v="1322309134"/>
        <s v="1322309131"/>
        <s v="1322309133"/>
        <s v="1322309135"/>
        <s v="1322309143"/>
        <s v="1327138336"/>
        <s v="1322309192"/>
        <s v="1322309137"/>
        <s v="1322309141"/>
        <s v="1322309152"/>
        <s v="1322309150"/>
        <s v="1322309165"/>
        <s v="1322309180"/>
        <s v="1322309144"/>
        <s v="1322309151"/>
        <s v="1322309146"/>
        <s v="1322309147"/>
        <s v="1322309148"/>
        <s v="1324081423"/>
        <s v="1322309162"/>
        <s v="1322309175"/>
        <s v="1322309177"/>
        <s v="1322309181"/>
        <s v="1322309154"/>
        <s v="1324081428"/>
        <s v="1322309188"/>
        <s v="1322309168"/>
        <s v="1322309160"/>
        <s v="1322309163"/>
        <s v="1322309159"/>
        <s v="1322309172"/>
        <s v="1321300615"/>
        <s v="1321300618"/>
        <s v="1322309189"/>
        <s v="1322309190"/>
        <s v="1322309224"/>
        <s v="1322309201"/>
        <s v="1322309215"/>
        <s v="1324081425"/>
        <s v="1327138341"/>
        <s v="1322309204"/>
        <s v="1328131226"/>
        <s v="1322309183"/>
        <s v="1322309178"/>
        <s v="1322309167"/>
        <s v="1322309173"/>
        <s v="1322309199"/>
        <s v="1322309229"/>
        <s v="1324081429"/>
        <s v="1322309222"/>
        <s v="1322309220"/>
        <s v="1321300617"/>
        <s v="1321300620"/>
        <s v="1322309197"/>
        <s v="1322309176"/>
        <s v="1322309174"/>
        <s v="1322309185"/>
        <s v="1328131242"/>
        <s v="1322309217"/>
        <s v="1327138356"/>
        <s v="1323101518"/>
        <s v="1328131237"/>
        <s v="1322309202"/>
        <s v="1327138349"/>
        <s v="1322309206"/>
        <s v="1323101519"/>
        <s v="1322309218"/>
        <s v="1324081433"/>
        <s v="1327138348"/>
        <s v="1322309212"/>
        <s v="1322309209"/>
        <s v="1322309226"/>
        <s v="1328131232"/>
        <s v="1322309211"/>
        <s v="1323101523"/>
        <s v="1322309235"/>
        <s v="1322309221"/>
        <s v="1322309205"/>
        <s v="1322309216"/>
        <s v="1327138352"/>
        <s v="1322309210"/>
        <s v="1324081437"/>
        <s v="1322309225"/>
        <s v="1322309223"/>
        <s v="1322309234"/>
        <s v="1322309233"/>
        <s v="1323101520"/>
        <s v="1324081434"/>
        <s v="1322309231"/>
        <s v="1327138362"/>
        <s v="1327138364"/>
        <s v="1327138322"/>
        <s v="1322309109"/>
        <s v="1322309105"/>
        <s v="1327138337"/>
        <s v="1327138343"/>
        <s v="1322309198"/>
        <s v="1327138361"/>
        <s v="7004136251"/>
        <s v="7004136252"/>
        <s v="7004136253"/>
        <s v="1436551936"/>
        <s v="1436551937"/>
        <s v="1436551940"/>
        <s v="1436551971"/>
        <s v="1436551942"/>
        <s v="1436551917"/>
        <s v="1436551928"/>
        <s v="1436551919"/>
        <s v="1436551920"/>
        <s v="1337025407"/>
        <s v="1436551956"/>
        <s v="1337025403"/>
        <s v="1436551944"/>
        <s v="1436551946"/>
        <s v="1436551959"/>
        <s v="1337025405"/>
        <s v="1436551947"/>
        <s v="1436551949"/>
        <s v="1436551964"/>
        <s v="1436551967"/>
        <s v="1337025406"/>
        <s v="1436551973"/>
        <s v="1436551970"/>
        <s v="1436551969"/>
        <s v="1436551977"/>
        <s v="7022024957"/>
        <s v="7022024961"/>
        <s v="7022024974"/>
        <s v="7022024976"/>
        <s v="7022024982"/>
        <s v="7022025002"/>
        <s v="7022025004"/>
        <s v="7022025007"/>
        <s v="7022025016"/>
        <s v="7022025019"/>
        <s v="7022025023"/>
        <s v="7022025032"/>
        <s v="7022025035"/>
        <s v="7022025040"/>
        <s v="7022024985"/>
        <s v="7022025028"/>
        <s v="7022025064"/>
        <s v="7022024959"/>
        <s v="7001172713"/>
        <s v="7022024970"/>
        <s v="7022024964"/>
        <s v="7001172648"/>
        <s v="7022025001"/>
        <s v="7001172627"/>
        <s v="7001172632"/>
        <s v="7022025017"/>
        <s v="7022024978"/>
        <s v="7022025015"/>
        <s v="7022024968"/>
        <s v="7022024986"/>
        <s v="7022025013"/>
        <s v="7022024990"/>
        <s v="7001172699"/>
        <s v="7022025009"/>
        <s v="7022025006"/>
        <s v="7022024971"/>
        <s v="7022024969"/>
        <s v="7022025000"/>
        <s v="7022024999"/>
        <s v="7022025012"/>
        <s v="7022024980"/>
        <s v="7022024973"/>
        <s v="7001172634"/>
        <s v="7001172646"/>
        <s v="7022024989"/>
        <s v="7022025003"/>
        <s v="7001172628"/>
        <s v="7001172645"/>
        <s v="7001172642"/>
        <s v="7022024983"/>
        <s v="7001172631"/>
        <s v="7001172641"/>
        <s v="7001172624"/>
        <s v="7001172625"/>
        <s v="7022024993"/>
        <s v="7001172637"/>
        <s v="7001172636"/>
        <s v="7001172644"/>
        <s v="7001172643"/>
        <s v="7001172647"/>
        <s v="7001172655"/>
        <s v="7001172633"/>
        <s v="7001172630"/>
        <s v="7001172650"/>
        <s v="7022024984"/>
        <s v="7022024966"/>
        <s v="7022025061"/>
        <s v="7022024958"/>
        <s v="7022024987"/>
        <s v="7022024967"/>
        <s v="7001172691"/>
        <s v="7022025122"/>
        <s v="7001172654"/>
        <s v="7001172635"/>
        <s v="7022025093"/>
        <s v="7022025082"/>
        <s v="7022025099"/>
        <s v="7022025041"/>
        <s v="7022025020"/>
        <s v="7001172649"/>
        <s v="7022025116"/>
        <s v="7001172726"/>
        <s v="7022025018"/>
        <s v="7022025057"/>
        <s v="7022025121"/>
        <s v="7001172687"/>
        <s v="7022025034"/>
        <s v="7022025045"/>
        <s v="7022025052"/>
        <s v="7022025062"/>
        <s v="7001172690"/>
        <s v="7001172696"/>
        <s v="7001172659"/>
        <s v="7001172692"/>
        <s v="7001172701"/>
        <s v="7022025083"/>
        <s v="7022025089"/>
        <s v="7022025021"/>
        <s v="7022025105"/>
        <s v="7022025037"/>
        <s v="7001172656"/>
        <s v="7001172672"/>
        <s v="7001172667"/>
        <s v="7001172714"/>
        <s v="7001172688"/>
        <s v="7001172721"/>
        <s v="7022025026"/>
        <s v="7022025076"/>
        <s v="7022025025"/>
        <s v="7001172698"/>
        <s v="7001172724"/>
        <s v="7022025081"/>
        <s v="7022025108"/>
        <s v="7022025031"/>
        <s v="7022025053"/>
        <s v="7022025074"/>
        <s v="7022025042"/>
        <s v="7022025065"/>
        <s v="7022025087"/>
        <s v="7022025063"/>
        <s v="7003115368"/>
        <s v="7001172661"/>
        <s v="7022025100"/>
        <s v="7022025054"/>
        <s v="7022025077"/>
        <s v="7022025102"/>
        <s v="7022025120"/>
        <s v="7022025048"/>
        <s v="7022025088"/>
        <s v="7001172685"/>
        <s v="7001172686"/>
        <s v="7022025050"/>
        <s v="7022025072"/>
        <s v="7022025097"/>
        <s v="7022025107"/>
        <s v="7001172662"/>
        <s v="7001172669"/>
        <s v="7001172663"/>
        <s v="7001172670"/>
        <s v="7001172676"/>
        <s v="7001172677"/>
        <s v="7001172678"/>
        <s v="7001172657"/>
        <s v="7001172660"/>
        <s v="7001172668"/>
        <s v="7001172671"/>
        <s v="7001172673"/>
        <s v="7001172674"/>
        <s v="7001172675"/>
        <s v="7001172658"/>
        <s v="7022025075"/>
        <s v="7001172682"/>
        <s v="7001172720"/>
        <s v="7001172712"/>
        <s v="7001172684"/>
        <s v="7001172665"/>
        <s v="7001172664"/>
        <s v="7001172681"/>
        <s v="7001172717"/>
        <s v="7001172709"/>
        <s v="7001172707"/>
        <s v="7001172706"/>
        <s v="7001172711"/>
        <s v="7022025092"/>
        <s v="7022025049"/>
        <s v="7022025086"/>
        <s v="7022025038"/>
        <s v="7022025060"/>
        <s v="7001172679"/>
        <s v="7001172680"/>
        <s v="7001172703"/>
        <s v="7022025058"/>
        <s v="7022025068"/>
        <s v="7001172694"/>
        <s v="7001172710"/>
        <s v="7001172704"/>
        <s v="7001172705"/>
        <s v="7001172730"/>
        <s v="7001172693"/>
        <s v="7001172689"/>
        <s v="7001172700"/>
        <s v="7001172697"/>
        <s v="7001172723"/>
        <s v="7001172716"/>
        <s v="7001172731"/>
        <s v="7001172734"/>
        <s v="7001172715"/>
        <s v="7001172733"/>
        <s v="7022025047"/>
        <s v="7022025142"/>
        <s v="7001172750"/>
        <s v="7001172725"/>
        <s v="7001172752"/>
        <s v="7022025146"/>
        <s v="7022025160"/>
        <s v="7022025119"/>
        <s v="7022025178"/>
        <s v="7022025145"/>
        <s v="7001172757"/>
        <s v="7022025185"/>
        <s v="7001172743"/>
        <s v="7022025127"/>
        <s v="7022025129"/>
        <s v="7022025115"/>
        <s v="7022025128"/>
        <s v="7022025188"/>
        <s v="7001172755"/>
        <s v="7022025153"/>
        <s v="7001172745"/>
        <s v="7001172762"/>
        <s v="7001172746"/>
        <s v="7022025149"/>
        <s v="7001172767"/>
        <s v="7001172742"/>
        <s v="7001172754"/>
        <s v="7001172761"/>
        <s v="7001172751"/>
        <s v="7022025144"/>
        <s v="7022025148"/>
        <s v="7022025169"/>
        <s v="7022025124"/>
        <s v="7022025143"/>
        <s v="7022025130"/>
        <s v="7022025155"/>
        <s v="7022025174"/>
        <s v="7001172737"/>
        <s v="7022025158"/>
        <s v="7022025165"/>
        <s v="7022025152"/>
        <s v="7022025131"/>
        <s v="7022025175"/>
        <s v="7022025150"/>
        <s v="7022025134"/>
        <s v="7001172756"/>
        <s v="7001172753"/>
        <s v="7001172738"/>
        <s v="7001172764"/>
        <s v="7001172739"/>
        <s v="7001172763"/>
        <s v="7001172768"/>
        <s v="7022025132"/>
        <s v="7001172741"/>
        <s v="7022025159"/>
        <s v="7001172765"/>
        <s v="7022025171"/>
        <s v="7022025172"/>
        <s v="7022025176"/>
        <s v="7022025187"/>
        <s v="7022025039"/>
        <s v="0507097565"/>
        <s v="0507097531"/>
        <s v="0507097514"/>
        <s v="0507097549"/>
        <s v="0507097508"/>
        <s v="0507097533"/>
        <s v="0507097515"/>
        <s v="0507097511"/>
        <s v="0507097518"/>
        <s v="0507097510"/>
        <s v="0507097513"/>
        <s v="0507097529"/>
        <s v="0507097505"/>
        <s v="0507097504"/>
        <s v="0507097509"/>
        <s v="0507097530"/>
        <s v="0507097524"/>
        <s v="0507097535"/>
        <s v="0507097534"/>
        <s v="0507097537"/>
        <s v="0507097526"/>
        <s v="0507097552"/>
        <s v="0507097542"/>
        <s v="0507097560"/>
        <s v="0507097558"/>
        <s v="0507097540"/>
        <s v="0507097539"/>
        <s v="0507097541"/>
        <s v="0507097573"/>
        <s v="0507097587"/>
        <s v="0507097532"/>
        <s v="0507097554"/>
        <s v="0507097546"/>
        <s v="0507097548"/>
        <s v="0507097571"/>
        <s v="0507097581"/>
        <s v="0507097576"/>
        <s v="0507097547"/>
        <s v="0507097556"/>
        <s v="0507097577"/>
        <s v="0507097575"/>
        <s v="0507097578"/>
        <s v="0507097567"/>
        <s v="0507097579"/>
        <s v="0507097569"/>
        <s v="0507097588"/>
        <s v="0507097589"/>
        <s v="0507097586"/>
        <s v="0507097574"/>
        <s v="0507097570"/>
        <s v="0507097591"/>
        <s v="8043243080"/>
        <s v="8043243098"/>
        <s v="8043243108"/>
        <s v="8043243101"/>
        <s v="8043243081"/>
        <s v="8043243083"/>
        <s v="8043243104"/>
        <s v="8043243141"/>
        <s v="8043243073"/>
        <s v="8043243129"/>
        <s v="8043243085"/>
        <s v="8043243092"/>
        <s v="8043243093"/>
        <s v="8043243132"/>
        <s v="8043243227"/>
        <s v="8043243217"/>
        <s v="8043243136"/>
        <s v="8043243106"/>
        <s v="8043243122"/>
        <s v="8043243142"/>
        <s v="8043243182"/>
        <s v="8043243213"/>
        <s v="8043243240"/>
        <s v="8043243268"/>
        <s v="8043243138"/>
        <s v="8043243151"/>
        <s v="8043243125"/>
        <s v="8043243118"/>
        <s v="8043243084"/>
        <s v="8043243209"/>
        <s v="8043243148"/>
        <s v="8043243157"/>
        <s v="8043243197"/>
        <s v="8043243103"/>
        <s v="8043243112"/>
        <s v="8043243123"/>
        <s v="8043243153"/>
        <s v="8043243162"/>
        <s v="8043243192"/>
        <s v="8043243207"/>
        <s v="8043243139"/>
        <s v="8043243167"/>
        <s v="8043243156"/>
        <s v="8043243086"/>
        <s v="8043243174"/>
        <s v="8043243095"/>
        <s v="8043243184"/>
        <s v="8043243099"/>
        <s v="8043243185"/>
        <s v="8043243109"/>
        <s v="8043243177"/>
        <s v="8043243178"/>
        <s v="8043243091"/>
        <s v="8043243131"/>
        <s v="8043243134"/>
        <s v="8043243187"/>
        <s v="8043243147"/>
        <s v="8043243110"/>
        <s v="8043243102"/>
        <s v="8043243183"/>
        <s v="8043243154"/>
        <s v="8043243172"/>
        <s v="8043243245"/>
        <s v="8043243196"/>
        <s v="8043243127"/>
        <s v="8043243120"/>
        <s v="8043243171"/>
        <s v="8043243146"/>
        <s v="8043243169"/>
        <s v="8043243126"/>
        <s v="8043243161"/>
        <s v="8043243203"/>
        <s v="8043243158"/>
        <s v="8043243249"/>
        <s v="8043243236"/>
        <s v="8043243168"/>
        <s v="8043243173"/>
        <s v="8043243239"/>
        <s v="8043243254"/>
        <s v="8043243257"/>
        <s v="8043243222"/>
        <s v="8043243223"/>
        <s v="8043243186"/>
        <s v="8043243221"/>
        <s v="8043243212"/>
        <s v="8043243272"/>
        <s v="8043243230"/>
        <s v="8043243253"/>
        <s v="8043243255"/>
        <s v="8043243165"/>
        <s v="8043243215"/>
        <s v="8043243231"/>
        <s v="8043243206"/>
        <s v="8043243205"/>
        <s v="8043243198"/>
        <s v="8043243189"/>
        <s v="8043243190"/>
        <s v="8043243210"/>
        <s v="8043243266"/>
        <s v="8043243238"/>
        <s v="8043243188"/>
        <s v="8043243216"/>
        <s v="8043243235"/>
        <s v="8043243218"/>
        <s v="8043243224"/>
        <s v="8043243229"/>
        <s v="8043243247"/>
        <s v="8043243232"/>
        <s v="8043243226"/>
        <s v="8043243220"/>
        <s v="8043243228"/>
        <s v="8043243262"/>
        <s v="8043243265"/>
        <s v="8043243271"/>
        <s v="8045610938"/>
        <s v="1321300625"/>
        <s v="1321300630"/>
        <s v="1322309251"/>
        <s v="1327138367"/>
        <s v="1328131243"/>
        <s v="1322309247"/>
        <s v="1323101529"/>
        <s v="1322309249"/>
        <s v="1322309238"/>
        <s v="1322309258"/>
        <s v="1322309237"/>
        <s v="1322309236"/>
        <s v="1324081443"/>
        <s v="1322309239"/>
        <s v="1324081445"/>
        <s v="1322309266"/>
        <s v="1322309252"/>
        <s v="1322309257"/>
        <s v="1322309244"/>
        <s v="1328131258"/>
        <s v="1322309256"/>
        <s v="1322309286"/>
        <s v="1322309242"/>
        <s v="1324081446"/>
        <s v="1322309275"/>
        <s v="1322309273"/>
        <s v="1322309290"/>
        <s v="1322309279"/>
        <s v="1324081439"/>
        <s v="1322309260"/>
        <s v="1322309270"/>
        <s v="1322309292"/>
        <s v="1321300623"/>
        <s v="1321300624"/>
        <s v="1322309261"/>
        <s v="1322309253"/>
        <s v="1327138370"/>
        <s v="1322309241"/>
        <s v="1322309246"/>
        <s v="1322309326"/>
        <s v="1322309250"/>
        <s v="1322309259"/>
        <s v="1322309267"/>
        <s v="1328131245"/>
        <s v="1328131252"/>
        <s v="1327138379"/>
        <s v="1328131255"/>
        <s v="1322309264"/>
        <s v="1327138377"/>
        <s v="1324081444"/>
        <s v="1323101531"/>
        <s v="1322309274"/>
        <s v="1322309269"/>
        <s v="1328131265"/>
        <s v="1322309301"/>
        <s v="1322309300"/>
        <s v="1322309268"/>
        <s v="1322309283"/>
        <s v="1322309307"/>
        <s v="1323101538"/>
        <s v="1322309302"/>
        <s v="1322309278"/>
        <s v="1323101533"/>
        <s v="1323101536"/>
        <s v="1323101541"/>
        <s v="1327138382"/>
        <s v="1322309282"/>
        <s v="1322309284"/>
        <s v="1324081447"/>
        <s v="1322309288"/>
        <s v="1322309276"/>
        <s v="1322309287"/>
        <s v="1323101532"/>
        <s v="1322309294"/>
        <s v="1322309296"/>
        <s v="1327138384"/>
        <s v="1322309310"/>
        <s v="1322309298"/>
        <s v="1323101543"/>
        <s v="1322309280"/>
        <s v="1324081451"/>
        <s v="1324081458"/>
        <s v="1324081461"/>
        <s v="1324081455"/>
        <s v="1324081448"/>
        <s v="1322309322"/>
        <s v="1322309303"/>
        <s v="1322309297"/>
        <s v="1322309316"/>
        <s v="1327138396"/>
        <s v="1322309351"/>
        <s v="1322309304"/>
        <s v="1322309321"/>
        <s v="1322309318"/>
        <s v="1322309313"/>
        <s v="1328131270"/>
        <s v="1327138392"/>
        <s v="1322309325"/>
        <s v="1322309334"/>
        <s v="1322309309"/>
        <s v="1324081452"/>
        <s v="1322309311"/>
        <s v="1322309335"/>
        <s v="1322309328"/>
        <s v="1322309342"/>
        <s v="1323101544"/>
        <s v="1323101545"/>
        <s v="1327138402"/>
        <s v="1323101546"/>
        <s v="1323101552"/>
        <s v="1327138405"/>
        <s v="1322309312"/>
        <s v="1322309350"/>
        <s v="1327138421"/>
        <s v="1323101547"/>
        <s v="1322309324"/>
        <s v="1323101549"/>
        <s v="1323101553"/>
        <s v="1322309357"/>
        <s v="1322309347"/>
        <s v="1322309362"/>
        <s v="1322309338"/>
        <s v="1322309320"/>
        <s v="1322309323"/>
        <s v="1321300627"/>
        <s v="1324081462"/>
        <s v="1323101548"/>
        <s v="1322309327"/>
        <s v="1328131277"/>
        <s v="1322309339"/>
        <s v="1324081460"/>
        <s v="1324081467"/>
        <s v="1322309332"/>
        <s v="1322309355"/>
        <s v="1322309361"/>
        <s v="1322309359"/>
        <s v="1327138413"/>
        <s v="1322309373"/>
        <s v="1322309336"/>
        <s v="1322309356"/>
        <s v="1322309345"/>
        <s v="1322309374"/>
        <s v="1322309346"/>
        <s v="1323101554"/>
        <s v="1327138422"/>
        <s v="1322309349"/>
        <s v="1322309358"/>
        <s v="1324081464"/>
        <s v="1322309378"/>
        <s v="1324081465"/>
        <s v="1322309364"/>
        <s v="1322309363"/>
        <s v="1322309367"/>
        <s v="1323101555"/>
        <s v="1322309365"/>
        <s v="1327138428"/>
        <s v="1323101556"/>
        <s v="1323101559"/>
        <s v="1322309370"/>
        <s v="1321300633"/>
        <s v="1322309368"/>
        <s v="1322309380"/>
        <s v="1322309376"/>
        <s v="1322309381"/>
        <s v="1328131281"/>
        <s v="1322309371"/>
        <s v="1323101558"/>
        <s v="1322309369"/>
        <s v="1323101561"/>
        <s v="1322309377"/>
        <s v="1327138389"/>
        <s v="1327138368"/>
        <s v="1327138378"/>
        <s v="1327138391"/>
        <s v="1327138410"/>
        <s v="1327138404"/>
        <s v="1322309329"/>
        <s v="1322309331"/>
        <s v="1327138426"/>
        <s v="1327138429"/>
        <s v="1322309372"/>
        <s v="7004136532"/>
        <s v="7004136534"/>
        <s v="7004136536"/>
        <s v="7004136541"/>
        <s v="7004136542"/>
        <s v="7004136543"/>
        <s v="7004136544"/>
        <s v="7004136545"/>
        <s v="7004136546"/>
        <s v="7004136548"/>
        <s v="7004136549"/>
        <s v="1436552055"/>
        <s v="1436551991"/>
        <s v="1436551989"/>
        <s v="1436552016"/>
        <s v="1436551982"/>
        <s v="1337025408"/>
        <s v="1436552019"/>
        <s v="1436552051"/>
        <s v="1436552004"/>
        <s v="1436552005"/>
        <s v="1337025409"/>
        <s v="1436552008"/>
        <s v="1436551998"/>
        <s v="1436552007"/>
        <s v="1436552034"/>
        <s v="1436552013"/>
        <s v="1436552031"/>
        <s v="1436552032"/>
        <s v="1436552048"/>
        <s v="1436552029"/>
        <s v="1436552056"/>
        <s v="1436552049"/>
        <s v="1436552046"/>
        <s v="1436552050"/>
        <s v="1436552054"/>
        <s v="7022025298"/>
        <s v="7038000744"/>
        <s v="7022025424"/>
        <s v="7022025251"/>
        <s v="7022025347"/>
        <s v="7022025455"/>
        <s v="7022025231"/>
        <s v="7022025230"/>
        <s v="7022025217"/>
        <s v="7022025212"/>
        <s v="7022025284"/>
        <s v="7022025200"/>
        <s v="7022025209"/>
        <s v="7022025202"/>
        <s v="7001172804"/>
        <s v="7022025211"/>
        <s v="7001172779"/>
        <s v="7022025235"/>
        <s v="7022025203"/>
        <s v="7022025204"/>
        <s v="7022025201"/>
        <s v="7022025206"/>
        <s v="7001172776"/>
        <s v="7022025218"/>
        <s v="7022025273"/>
        <s v="7022025311"/>
        <s v="7001172786"/>
        <s v="7001172780"/>
        <s v="7001172772"/>
        <s v="7022025192"/>
        <s v="7022025315"/>
        <s v="7001172785"/>
        <s v="7022025214"/>
        <s v="7022025304"/>
        <s v="7001172781"/>
        <s v="7001172810"/>
        <s v="7022025277"/>
        <s v="7022025274"/>
        <s v="7022025239"/>
        <s v="7001172793"/>
        <s v="7022025270"/>
        <s v="7022025210"/>
        <s v="7022025242"/>
        <s v="7001172769"/>
        <s v="7022025280"/>
        <s v="7001172808"/>
        <s v="7001172800"/>
        <s v="7022025207"/>
        <s v="7022025191"/>
        <s v="7022025396"/>
        <s v="7022025213"/>
        <s v="7022025332"/>
        <s v="7022025223"/>
        <s v="7001172797"/>
        <s v="7022025219"/>
        <s v="7001172784"/>
        <s v="7001172815"/>
        <s v="7022025222"/>
        <s v="7022025208"/>
        <s v="7022025227"/>
        <s v="7001172799"/>
        <s v="7022025272"/>
        <s v="7022025250"/>
        <s v="7022025391"/>
        <s v="7022025225"/>
        <s v="7001172795"/>
        <s v="7001172807"/>
        <s v="7022025246"/>
        <s v="7022025245"/>
        <s v="7022025286"/>
        <s v="7022025253"/>
        <s v="7022025266"/>
        <s v="7022025229"/>
        <s v="7022025257"/>
        <s v="7022025294"/>
        <s v="7001172789"/>
        <s v="7022025248"/>
        <s v="7022025290"/>
        <s v="7022025233"/>
        <s v="7022025267"/>
        <s v="7022025317"/>
        <s v="7022025271"/>
        <s v="7001172813"/>
        <s v="7022025268"/>
        <s v="7022025264"/>
        <s v="7022025236"/>
        <s v="7001172811"/>
        <s v="7022025259"/>
        <s v="7022025292"/>
        <s v="7022025254"/>
        <s v="7022025278"/>
        <s v="7022025255"/>
        <s v="7022025275"/>
        <s v="7022025265"/>
        <s v="7022025249"/>
        <s v="7022025322"/>
        <s v="7001172792"/>
        <s v="7001172798"/>
        <s v="7001172805"/>
        <s v="7001172824"/>
        <s v="7001172788"/>
        <s v="7001172803"/>
        <s v="7001172812"/>
        <s v="7001172796"/>
        <s v="7001172829"/>
        <s v="7001172823"/>
        <s v="7001172830"/>
        <s v="7001172791"/>
        <s v="7001172806"/>
        <s v="7001172841"/>
        <s v="7001172842"/>
        <s v="7001172844"/>
        <s v="7001172845"/>
        <s v="7038000738"/>
        <s v="7022025303"/>
        <s v="7001172819"/>
        <s v="7022025323"/>
        <s v="7001172833"/>
        <s v="7022025434"/>
        <s v="7022025387"/>
        <s v="7022025291"/>
        <s v="7022025308"/>
        <s v="7001172818"/>
        <s v="7022025299"/>
        <s v="7001172827"/>
        <s v="7022025402"/>
        <s v="7022025307"/>
        <s v="7022025325"/>
        <s v="7022025324"/>
        <s v="7022025282"/>
        <s v="7001172850"/>
        <s v="7022025333"/>
        <s v="7022025355"/>
        <s v="7022025312"/>
        <s v="7022025314"/>
        <s v="7022025346"/>
        <s v="7022025373"/>
        <s v="7001172840"/>
        <s v="7001172856"/>
        <s v="7022025352"/>
        <s v="7022025318"/>
        <s v="7022025320"/>
        <s v="7001172848"/>
        <s v="7022025386"/>
        <s v="7022025444"/>
        <s v="7001172851"/>
        <s v="7022025351"/>
        <s v="7001172838"/>
        <s v="7022025316"/>
        <s v="7022025334"/>
        <s v="7022025378"/>
        <s v="7022025348"/>
        <s v="7022025369"/>
        <s v="7022025379"/>
        <s v="7022025331"/>
        <s v="7022025366"/>
        <s v="7022025419"/>
        <s v="7022025354"/>
        <s v="7022025392"/>
        <s v="7022025413"/>
        <s v="7022025390"/>
        <s v="7022025422"/>
        <s v="7022025358"/>
        <s v="7022025439"/>
        <s v="7022025368"/>
        <s v="7022025381"/>
        <s v="7022025411"/>
        <s v="7001172834"/>
        <s v="7001172862"/>
        <s v="7001172846"/>
        <s v="7001172854"/>
        <s v="7001172859"/>
        <s v="7022025385"/>
        <s v="7022025393"/>
        <s v="7022025329"/>
        <s v="7001172832"/>
        <s v="7022025361"/>
        <s v="7022025330"/>
        <s v="7022025363"/>
        <s v="7022025407"/>
        <s v="7022025376"/>
        <s v="7022025383"/>
        <s v="7001172831"/>
        <s v="7001172835"/>
        <s v="7001172852"/>
        <s v="7001172855"/>
        <s v="7001172853"/>
        <s v="7001172861"/>
        <s v="7001172871"/>
        <s v="7001172867"/>
        <s v="7022025400"/>
        <s v="7022025452"/>
        <s v="7022025427"/>
        <s v="7022025388"/>
        <s v="7022025417"/>
        <s v="7022025460"/>
        <s v="7022025408"/>
        <s v="7022025463"/>
        <s v="7022025469"/>
        <s v="7022025406"/>
        <s v="7022025457"/>
        <s v="7022025403"/>
        <s v="7001172870"/>
        <s v="7022025423"/>
        <s v="7001172863"/>
        <s v="7001172881"/>
        <s v="7001172865"/>
        <s v="7022025432"/>
        <s v="7022025462"/>
        <s v="7022025426"/>
        <s v="7022025461"/>
        <s v="7001172869"/>
        <s v="7001172873"/>
        <s v="7001172879"/>
        <s v="7022025440"/>
        <s v="7001172868"/>
        <s v="7022025459"/>
        <s v="7001172880"/>
        <s v="7001172876"/>
        <s v="7022025445"/>
        <s v="7022025428"/>
        <s v="7022025443"/>
        <s v="7022025471"/>
        <s v="7022025447"/>
        <s v="7022025466"/>
        <s v="7022025446"/>
        <s v="7001172883"/>
        <s v="7022025473"/>
        <s v="7022025441"/>
        <s v="7022025468"/>
        <s v="7001172877"/>
        <s v="7001172874"/>
        <s v="7022025433"/>
        <s v="7022025451"/>
        <s v="7022025464"/>
        <s v="7001172882"/>
        <s v="7001172885"/>
        <s v="7001172884"/>
        <s v="7022025234"/>
        <s v="7022025276"/>
        <s v="7022025377"/>
        <s v="0507097644"/>
        <s v="0507097603"/>
        <s v="0507097630"/>
        <s v="0507097602"/>
        <s v="0507097613"/>
        <s v="0507097593"/>
        <s v="0507097680"/>
        <s v="0507097625"/>
        <s v="0507097612"/>
        <s v="0507097592"/>
        <s v="0507097634"/>
        <s v="0507097631"/>
        <s v="0507097611"/>
        <s v="0507097632"/>
        <s v="0507097663"/>
        <s v="0507097610"/>
        <s v="0507097614"/>
        <s v="0507097615"/>
        <s v="0507097627"/>
        <s v="0507097642"/>
        <s v="0507097670"/>
        <s v="0507097623"/>
        <s v="0507097622"/>
        <s v="0507097629"/>
        <s v="0507097636"/>
        <s v="0507097624"/>
        <s v="0507097694"/>
        <s v="0507097649"/>
        <s v="0507097637"/>
        <s v="0507097675"/>
        <s v="0507097676"/>
        <s v="0507097654"/>
        <s v="0507097688"/>
        <s v="0507097661"/>
        <s v="0507097678"/>
        <s v="0507097639"/>
        <s v="0507097651"/>
        <s v="0507097643"/>
        <s v="0507097662"/>
        <s v="0507097648"/>
        <s v="0507097652"/>
        <s v="0507097674"/>
        <s v="0507097677"/>
        <s v="0507097650"/>
        <s v="0507097671"/>
        <s v="0507097669"/>
        <s v="0507097687"/>
        <s v="0507097695"/>
        <s v="0507097692"/>
        <s v="0507097691"/>
        <s v="0507097690"/>
        <s v="8043243443"/>
        <s v="8043243341"/>
        <s v="8043243442"/>
        <s v="8043243452"/>
        <s v="8043243308"/>
        <s v="8043243361"/>
        <s v="8043243406"/>
        <s v="8043243417"/>
        <s v="8043243437"/>
        <s v="8043243491"/>
        <s v="8043243497"/>
        <s v="8043243348"/>
        <s v="8043243407"/>
        <s v="8043243487"/>
        <s v="8043243419"/>
        <s v="8043243274"/>
        <s v="8043243290"/>
        <s v="8043243323"/>
        <s v="8043243273"/>
        <s v="8043243280"/>
        <s v="8043243287"/>
        <s v="8043243284"/>
        <s v="8043243275"/>
        <s v="8043243316"/>
        <s v="8043243288"/>
        <s v="8043243359"/>
        <s v="8043243319"/>
        <s v="8043243302"/>
        <s v="8043243309"/>
        <s v="8043243334"/>
        <s v="8043243405"/>
        <s v="8043243400"/>
        <s v="8043243358"/>
        <s v="8043243295"/>
        <s v="8043243304"/>
        <s v="8043243343"/>
        <s v="8043243352"/>
        <s v="8043243349"/>
        <s v="8043243353"/>
        <s v="8043243386"/>
        <s v="8043243393"/>
        <s v="8043243337"/>
        <s v="8043243329"/>
        <s v="8043243291"/>
        <s v="8043243354"/>
        <s v="8043243289"/>
        <s v="8043243379"/>
        <s v="8043243370"/>
        <s v="8043243313"/>
        <s v="8043243333"/>
        <s v="8043243376"/>
        <s v="8043243303"/>
        <s v="8043243294"/>
        <s v="8043243299"/>
        <s v="8043243331"/>
        <s v="8043243380"/>
        <s v="8043243375"/>
        <s v="8043243326"/>
        <s v="8043243298"/>
        <s v="8043243424"/>
        <s v="8043243340"/>
        <s v="8043243300"/>
        <s v="8043243292"/>
        <s v="8043243435"/>
        <s v="8043243336"/>
        <s v="8043243312"/>
        <s v="8043243446"/>
        <s v="8043243391"/>
        <s v="8043243328"/>
        <s v="8043243369"/>
        <s v="8043243412"/>
        <s v="8043243396"/>
        <s v="8043243374"/>
        <s v="8043243500"/>
        <s v="8043243432"/>
        <s v="8043243496"/>
        <s v="8043243373"/>
        <s v="8043243388"/>
        <s v="8043243402"/>
        <s v="8043243438"/>
        <s v="8043243441"/>
        <s v="8043243449"/>
        <s v="8043243456"/>
        <s v="8043243431"/>
        <s v="8043243395"/>
        <s v="8043243389"/>
        <s v="8043243357"/>
        <s v="8043243366"/>
        <s v="8043243368"/>
        <s v="8043243420"/>
        <s v="8043243398"/>
        <s v="8043243426"/>
        <s v="8043243403"/>
        <s v="8043243427"/>
        <s v="8043243430"/>
        <s v="8043243475"/>
        <s v="8043243387"/>
        <s v="8043243508"/>
        <s v="8043243383"/>
        <s v="8043243394"/>
        <s v="8043243411"/>
        <s v="8043243404"/>
        <s v="8043243513"/>
        <s v="8043243439"/>
        <s v="8043243455"/>
        <s v="8043243433"/>
        <s v="8043243440"/>
        <s v="8043243436"/>
        <s v="8043243463"/>
        <s v="8043243485"/>
        <s v="8043243490"/>
        <s v="8043243410"/>
        <s v="8043243453"/>
        <s v="8043243451"/>
        <s v="8043243476"/>
        <s v="8043243498"/>
        <s v="8043243488"/>
        <s v="8043243493"/>
        <s v="8043243483"/>
        <s v="8043243471"/>
        <s v="8043243481"/>
        <s v="8043243489"/>
        <s v="8043243512"/>
        <s v="8043243480"/>
        <s v="8043243482"/>
        <s v="8043243465"/>
        <s v="8043243494"/>
        <s v="8043243457"/>
        <s v="8043243460"/>
        <s v="8043243468"/>
        <s v="8043243467"/>
        <s v="8043243473"/>
        <s v="8043243503"/>
        <s v="8043243478"/>
        <s v="8043243495"/>
        <s v="8043243511"/>
        <s v="8043243510"/>
        <s v="8045610967"/>
        <s v="8045610995"/>
        <s v="8045610999"/>
        <s v="1321300635"/>
        <s v="1322309436"/>
        <s v="1322309426"/>
        <s v="1328131294"/>
        <s v="1322309399"/>
        <s v="1327138431"/>
        <s v="1327138437"/>
        <s v="1327138440"/>
        <s v="1328131287"/>
        <s v="1328131292"/>
        <s v="1322309391"/>
        <s v="1321300634"/>
        <s v="1322309390"/>
        <s v="1322309394"/>
        <s v="1327138448"/>
        <s v="1327138461"/>
        <s v="1323101565"/>
        <s v="1323101567"/>
        <s v="1322309428"/>
        <s v="1322309408"/>
        <s v="1322309410"/>
        <s v="1322309382"/>
        <s v="1324081471"/>
        <s v="1322309396"/>
        <s v="1322309421"/>
        <s v="1323101563"/>
        <s v="1322309383"/>
        <s v="1322309388"/>
        <s v="1323101569"/>
        <s v="1322309397"/>
        <s v="1323101570"/>
        <s v="1322309411"/>
        <s v="1324081472"/>
        <s v="1324081473"/>
        <s v="1322309393"/>
        <s v="1322309389"/>
        <s v="1322309429"/>
        <s v="1322309398"/>
        <s v="1322309386"/>
        <s v="1322309409"/>
        <s v="1322309466"/>
        <s v="1324081474"/>
        <s v="1327138435"/>
        <s v="1327138441"/>
        <s v="1322309427"/>
        <s v="1323101568"/>
        <s v="1324081477"/>
        <s v="1322309395"/>
        <s v="1322309417"/>
        <s v="1322309402"/>
        <s v="1322309406"/>
        <s v="1321300640"/>
        <s v="1322309400"/>
        <s v="1322309412"/>
        <s v="1322309419"/>
        <s v="1322309449"/>
        <s v="1328131305"/>
        <s v="1324081481"/>
        <s v="1324081476"/>
        <s v="1324081485"/>
        <s v="1324081489"/>
        <s v="1327138443"/>
        <s v="1322309403"/>
        <s v="1322309415"/>
        <s v="1322309416"/>
        <s v="1322309420"/>
        <s v="1322309418"/>
        <s v="1322309453"/>
        <s v="1328131300"/>
        <s v="1328131302"/>
        <s v="1328131307"/>
        <s v="1323101571"/>
        <s v="1322309430"/>
        <s v="1322309455"/>
        <s v="1327138442"/>
        <s v="1322309439"/>
        <s v="1322309440"/>
        <s v="1327138444"/>
        <s v="1323101573"/>
        <s v="1322309422"/>
        <s v="1322309423"/>
        <s v="1322309413"/>
        <s v="1323101575"/>
        <s v="1323101576"/>
        <s v="1322309446"/>
        <s v="1323101579"/>
        <s v="1322309452"/>
        <s v="1322309458"/>
        <s v="1322309414"/>
        <s v="1322309424"/>
        <s v="1323101574"/>
        <s v="1322309462"/>
        <s v="1322309425"/>
        <s v="1324081484"/>
        <s v="1324081490"/>
        <s v="1324081483"/>
        <s v="1327138454"/>
        <s v="1327138449"/>
        <s v="1322309433"/>
        <s v="1322309447"/>
        <s v="1322309444"/>
        <s v="1322309461"/>
        <s v="1322309442"/>
        <s v="1327138458"/>
        <s v="1322309479"/>
        <s v="1322309472"/>
        <s v="1322309443"/>
        <s v="1322309486"/>
        <s v="1323101577"/>
        <s v="1327138452"/>
        <s v="1323101580"/>
        <s v="1324081487"/>
        <s v="1324081488"/>
        <s v="1322309468"/>
        <s v="1322309456"/>
        <s v="1321300641"/>
        <s v="1328131311"/>
        <s v="1322309463"/>
        <s v="1327138464"/>
        <s v="1324081492"/>
        <s v="1322309470"/>
        <s v="1327138465"/>
        <s v="1327138467"/>
        <s v="1322309464"/>
        <s v="1322309467"/>
        <s v="1322309482"/>
        <s v="1322309471"/>
        <s v="1323101582"/>
        <s v="1322309484"/>
        <s v="1322309475"/>
        <s v="1322309481"/>
        <s v="1322309478"/>
        <s v="1322309477"/>
        <s v="1323101586"/>
        <s v="1322309476"/>
        <s v="1323101585"/>
        <s v="1322309480"/>
        <s v="1322309487"/>
        <s v="1322309485"/>
        <s v="1327138438"/>
        <s v="1322309435"/>
        <s v="1327138445"/>
        <s v="1327138455"/>
        <s v="1327138457"/>
        <s v="1322309483"/>
        <s v="1322309474"/>
        <s v="7004136567"/>
        <s v="7004136568"/>
        <s v="7004136569"/>
        <s v="1436552071"/>
        <s v="1436552066"/>
        <s v="1436552058"/>
        <s v="1436552060"/>
        <s v="1436552072"/>
        <s v="1436552065"/>
        <s v="1436552069"/>
        <s v="1436552089"/>
        <s v="1331095234"/>
        <s v="1436552097"/>
        <s v="1436552078"/>
        <s v="1436552103"/>
        <s v="1436552096"/>
        <s v="1436552107"/>
        <s v="1436552102"/>
        <s v="1436552093"/>
        <s v="1436552104"/>
        <s v="1436552101"/>
        <s v="1436552106"/>
        <s v="7022025579"/>
        <s v="7022025585"/>
        <s v="7022025602"/>
        <s v="7022025612"/>
        <s v="7022025619"/>
        <s v="7022025629"/>
        <s v="7022025635"/>
        <s v="7022025643"/>
        <s v="7022025647"/>
        <s v="7022025655"/>
        <s v="7022025661"/>
        <s v="7022025667"/>
        <s v="7022025675"/>
        <s v="7022025689"/>
        <s v="7022025690"/>
        <s v="7022025701"/>
        <s v="7022025703"/>
        <s v="7022025707"/>
        <s v="7022025714"/>
        <s v="7022025543"/>
        <s v="7022025528"/>
        <s v="7022025603"/>
        <s v="7022025565"/>
        <s v="7022025490"/>
        <s v="7022025598"/>
        <s v="7022025498"/>
        <s v="7022025669"/>
        <s v="7022025633"/>
        <s v="7022025507"/>
        <s v="7022025501"/>
        <s v="7022025516"/>
        <s v="7022025495"/>
        <s v="7022025489"/>
        <s v="7022025511"/>
        <s v="7022025478"/>
        <s v="7022025479"/>
        <s v="7022025497"/>
        <s v="7022025486"/>
        <s v="7022025529"/>
        <s v="7001172892"/>
        <s v="7022025496"/>
        <s v="7022025517"/>
        <s v="7022025506"/>
        <s v="7022025481"/>
        <s v="7022025480"/>
        <s v="7022025520"/>
        <s v="7022025500"/>
        <s v="7022025494"/>
        <s v="7022025526"/>
        <s v="7022025488"/>
        <s v="7022025525"/>
        <s v="7022025544"/>
        <s v="7001172889"/>
        <s v="7022025492"/>
        <s v="7022025504"/>
        <s v="7022025482"/>
        <s v="7022025508"/>
        <s v="7022025521"/>
        <s v="7001172888"/>
        <s v="7001172898"/>
        <s v="7001172891"/>
        <s v="7001172895"/>
        <s v="7001172910"/>
        <s v="7001172899"/>
        <s v="7001172896"/>
        <s v="7001172894"/>
        <s v="7001172901"/>
        <s v="7001172900"/>
        <s v="7001172904"/>
        <s v="7001172908"/>
        <s v="7022025487"/>
        <s v="7022025542"/>
        <s v="7022025505"/>
        <s v="7001172890"/>
        <s v="7001172886"/>
        <s v="7001172909"/>
        <s v="7022025512"/>
        <s v="7001172976"/>
        <s v="7001172924"/>
        <s v="7001172978"/>
        <s v="7001172955"/>
        <s v="7022025574"/>
        <s v="7022025534"/>
        <s v="7022025567"/>
        <s v="7022025638"/>
        <s v="7022025551"/>
        <s v="7022025483"/>
        <s v="7022025620"/>
        <s v="7022025564"/>
        <s v="7001172953"/>
        <s v="7022025532"/>
        <s v="7001172950"/>
        <s v="7001172959"/>
        <s v="7001172962"/>
        <s v="7001172913"/>
        <s v="7001172934"/>
        <s v="7001172944"/>
        <s v="7001172923"/>
        <s v="7001172994"/>
        <s v="7001173019"/>
        <s v="7001172903"/>
        <s v="7001172905"/>
        <s v="7022025556"/>
        <s v="7001172960"/>
        <s v="7022025545"/>
        <s v="7022025589"/>
        <s v="7022025617"/>
        <s v="7022025639"/>
        <s v="7022025583"/>
        <s v="7022025568"/>
        <s v="7022025581"/>
        <s v="7001172973"/>
        <s v="7022025537"/>
        <s v="7001172912"/>
        <s v="7022025595"/>
        <s v="7022025674"/>
        <s v="7022025549"/>
        <s v="7022025541"/>
        <s v="7001172956"/>
        <s v="7022025550"/>
        <s v="7022025569"/>
        <s v="7022025600"/>
        <s v="7022025636"/>
        <s v="7022025590"/>
        <s v="7022025552"/>
        <s v="7022025576"/>
        <s v="7022025613"/>
        <s v="7022025584"/>
        <s v="7022025572"/>
        <s v="7022025601"/>
        <s v="7022025553"/>
        <s v="7022025593"/>
        <s v="7022025615"/>
        <s v="7022025665"/>
        <s v="7022025580"/>
        <s v="7022025640"/>
        <s v="7022025538"/>
        <s v="7001172967"/>
        <s v="7001172957"/>
        <s v="7022025645"/>
        <s v="7022025622"/>
        <s v="7022025644"/>
        <s v="7022025627"/>
        <s v="7022025539"/>
        <s v="7022025616"/>
        <s v="7001172974"/>
        <s v="7001172977"/>
        <s v="7001172963"/>
        <s v="7022025621"/>
        <s v="7022025546"/>
        <s v="7022025577"/>
        <s v="7022025606"/>
        <s v="7022025597"/>
        <s v="7022025609"/>
        <s v="7022025605"/>
        <s v="7022025573"/>
        <s v="7022025599"/>
        <s v="7022025625"/>
        <s v="7022025716"/>
        <s v="7001172914"/>
        <s v="7001172915"/>
        <s v="7001172919"/>
        <s v="7001172926"/>
        <s v="7001172931"/>
        <s v="7001172929"/>
        <s v="7001172936"/>
        <s v="7001172920"/>
        <s v="7001172916"/>
        <s v="7001172922"/>
        <s v="7001172937"/>
        <s v="7001172930"/>
        <s v="7001172927"/>
        <s v="7001172928"/>
        <s v="7001172932"/>
        <s v="7001172935"/>
        <s v="7001172938"/>
        <s v="7001172933"/>
        <s v="7001172939"/>
        <s v="7001172940"/>
        <s v="7001172969"/>
        <s v="7001172946"/>
        <s v="7001172943"/>
        <s v="7001172951"/>
        <s v="7001172971"/>
        <s v="7001172948"/>
        <s v="7001172921"/>
        <s v="7001172968"/>
        <s v="7001172970"/>
        <s v="7001172941"/>
        <s v="7001172945"/>
        <s v="7001172947"/>
        <s v="7001172942"/>
        <s v="7001172972"/>
        <s v="7001172949"/>
        <s v="7001172965"/>
        <s v="7001172966"/>
        <s v="7001172990"/>
        <s v="7001172996"/>
        <s v="7001172975"/>
        <s v="7001172992"/>
        <s v="7001172952"/>
        <s v="7001172958"/>
        <s v="7001172985"/>
        <s v="7001172987"/>
        <s v="7001172979"/>
        <s v="7001172997"/>
        <s v="7001172980"/>
        <s v="7001172993"/>
        <s v="7001172981"/>
        <s v="7001172983"/>
        <s v="7022025566"/>
        <s v="7022025642"/>
        <s v="7001172988"/>
        <s v="7022025659"/>
        <s v="7001173000"/>
        <s v="7001173007"/>
        <s v="7001172989"/>
        <s v="7001173003"/>
        <s v="7001172999"/>
        <s v="7001173006"/>
        <s v="7001172995"/>
        <s v="7022025709"/>
        <s v="7022025657"/>
        <s v="7022025680"/>
        <s v="7022025650"/>
        <s v="7022025626"/>
        <s v="7038000752"/>
        <s v="7022025698"/>
        <s v="7001173018"/>
        <s v="7001173009"/>
        <s v="7001173017"/>
        <s v="7022025697"/>
        <s v="7001173012"/>
        <s v="7001173016"/>
        <s v="7022025662"/>
        <s v="7022025656"/>
        <s v="7022025649"/>
        <s v="7001173020"/>
        <s v="7022025682"/>
        <s v="7001173010"/>
        <s v="7001173008"/>
        <s v="7022025679"/>
        <s v="7022025676"/>
        <s v="7001173021"/>
        <s v="7022025692"/>
        <s v="7022025711"/>
        <s v="7022025658"/>
        <s v="7022025708"/>
        <s v="7022025706"/>
        <s v="7022025694"/>
        <s v="7001173013"/>
        <s v="7022025691"/>
        <s v="7022025696"/>
        <s v="7022025668"/>
        <s v="7022025664"/>
        <s v="7022025715"/>
        <s v="7022025710"/>
        <s v="7022025651"/>
        <s v="7022025673"/>
        <s v="7022025677"/>
        <s v="7022025678"/>
        <s v="7022025702"/>
        <s v="7022025671"/>
        <s v="7001173015"/>
        <s v="7001173022"/>
        <s v="7022025670"/>
        <s v="7022025700"/>
        <s v="7022025685"/>
        <s v="7022025491"/>
        <s v="0507097716"/>
        <s v="0507097771"/>
        <s v="0507097767"/>
        <s v="0507097709"/>
        <s v="0507097696"/>
        <s v="0507097698"/>
        <s v="0507097721"/>
        <s v="0507097697"/>
        <s v="0507097715"/>
        <s v="0507097710"/>
        <s v="0507097718"/>
        <s v="0507097708"/>
        <s v="0507097739"/>
        <s v="0507097699"/>
        <s v="0507097714"/>
        <s v="0507097705"/>
        <s v="0507097706"/>
        <s v="0507097720"/>
        <s v="0507097752"/>
        <s v="0507097758"/>
        <s v="0507097735"/>
        <s v="0507097753"/>
        <s v="0507097727"/>
        <s v="0507097740"/>
        <s v="0507097755"/>
        <s v="0507097741"/>
        <s v="0507097734"/>
        <s v="0507097738"/>
        <s v="0507097748"/>
        <s v="0507097750"/>
        <s v="0507097737"/>
        <s v="0507097759"/>
        <s v="0507097756"/>
        <s v="0507097777"/>
        <s v="0507097743"/>
        <s v="0507097746"/>
        <s v="0507097747"/>
        <s v="0507097772"/>
        <s v="0507097774"/>
        <s v="0507097768"/>
        <s v="0507097770"/>
        <s v="0507097775"/>
        <s v="0507097776"/>
        <s v="8043243533"/>
        <s v="8043243583"/>
        <s v="8043243536"/>
        <s v="8043243518"/>
        <s v="8043243524"/>
        <s v="8043243516"/>
        <s v="8043243521"/>
        <s v="8043243576"/>
        <s v="8043243514"/>
        <s v="8043243566"/>
        <s v="8043243564"/>
        <s v="8043243573"/>
        <s v="8043243548"/>
        <s v="8043243556"/>
        <s v="8043243565"/>
        <s v="8043243553"/>
        <s v="8043243602"/>
        <s v="8043243547"/>
        <s v="8043243593"/>
        <s v="8043243645"/>
        <s v="8043243649"/>
        <s v="8043243675"/>
        <s v="8043243537"/>
        <s v="8043243530"/>
        <s v="8043243546"/>
        <s v="8043243570"/>
        <s v="8043243572"/>
        <s v="8043243529"/>
        <s v="8043243567"/>
        <s v="8043243551"/>
        <s v="8043243562"/>
        <s v="8043243589"/>
        <s v="8043243581"/>
        <s v="8043243597"/>
        <s v="8043243601"/>
        <s v="8043243623"/>
        <s v="8043243631"/>
        <s v="8043243559"/>
        <s v="8043243587"/>
        <s v="8043243555"/>
        <s v="8043243549"/>
        <s v="8043243561"/>
        <s v="8043243627"/>
        <s v="8043243554"/>
        <s v="8043243586"/>
        <s v="8043243600"/>
        <s v="8043243616"/>
        <s v="8043243607"/>
        <s v="8043243624"/>
        <s v="8043243598"/>
        <s v="8043243625"/>
        <s v="8043243660"/>
        <s v="8043243614"/>
        <s v="8043243636"/>
        <s v="8043243632"/>
        <s v="8043243658"/>
        <s v="8043243615"/>
        <s v="8043243665"/>
        <s v="8043243634"/>
        <s v="8043243669"/>
        <s v="8043243617"/>
        <s v="8043243635"/>
        <s v="8043243621"/>
        <s v="8043243629"/>
        <s v="8043243646"/>
        <s v="8043243647"/>
        <s v="8043243652"/>
        <s v="8043243654"/>
        <s v="8043243656"/>
        <s v="8043243661"/>
        <s v="8043243668"/>
        <s v="8043243638"/>
        <s v="8043243633"/>
        <s v="8043243672"/>
        <s v="8043243642"/>
        <s v="8043243662"/>
        <s v="8043243651"/>
        <s v="8043243630"/>
        <s v="8043243639"/>
        <s v="8043243644"/>
        <s v="8043243648"/>
        <s v="8043243674"/>
        <s v="8043243673"/>
        <m/>
        <s v="1322307836" u="1"/>
        <s v="1322307851" u="1"/>
        <s v="1327137868" u="1"/>
        <s v="1322307813" u="1"/>
        <s v="1322307828" u="1"/>
        <s v="1322307826" u="1"/>
        <s v="1322307818" u="1"/>
        <s v="1322307834" u="1"/>
        <s v="1322307822" u="1"/>
        <s v="1322307811" u="1"/>
        <s v="1322307820" u="1"/>
        <s v="1322307829" u="1"/>
        <s v="1322307816" u="1"/>
        <s v="1323101170" u="1"/>
        <s v="1321300506" u="1"/>
        <s v="1323101177" u="1"/>
        <s v="1328130906" u="1"/>
        <s v="1322307817" u="1"/>
        <s v="1322307810" u="1"/>
        <s v="1322307815" u="1"/>
        <s v="1323101171" u="1"/>
        <s v="1323101172" u="1"/>
        <s v="1323101176" u="1"/>
        <s v="1323101175" u="1"/>
        <s v="1323101181" u="1"/>
        <s v="1323101184" u="1"/>
        <s v="1324081153" u="1"/>
        <s v="1324081157" u="1"/>
        <s v="1324081155" u="1"/>
        <s v="1322307844" u="1"/>
        <s v="1323101173" u="1"/>
        <s v="1322307837" u="1"/>
        <s v="1322307850" u="1"/>
        <s v="1322307825" u="1"/>
        <s v="1322307832" u="1"/>
        <s v="1322307833" u="1"/>
        <s v="1322307835" u="1"/>
        <s v="1327137875" u="1"/>
        <s v="1327137874" u="1"/>
        <s v="1324081159" u="1"/>
        <s v="1324081163" u="1"/>
        <s v="1323101180" u="1"/>
        <s v="1322307847" u="1"/>
        <s v="1322307849" u="1"/>
        <s v="1327137880" u="1"/>
        <s v="1322307839" u="1"/>
        <s v="1323101179" u="1"/>
        <s v="1322307841" u="1"/>
        <s v="1323101188" u="1"/>
        <s v="1322307830" u="1"/>
        <s v="1322307838" u="1"/>
        <s v="1323101182" u="1"/>
        <s v="1322307840" u="1"/>
        <s v="1322307852" u="1"/>
        <s v="1321300507" u="1"/>
        <s v="1322307846" u="1"/>
        <s v="1322307854" u="1"/>
        <s v="1322307842" u="1"/>
        <s v="1322307848" u="1"/>
        <s v="1322307843" u="1"/>
        <s v="1328130911" u="1"/>
        <s v="1323101185" u="1"/>
        <s v="1322307858" u="1"/>
        <s v="1322307853" u="1"/>
        <s v="1322307809" u="1"/>
        <s v="1327137884" u="1"/>
        <s v="7004135101" u="1"/>
        <s v="7004135097" u="1"/>
        <s v="7004135098" u="1"/>
        <s v="7004135100" u="1"/>
        <s v="7004135104" u="1"/>
        <s v="7004135106" u="1"/>
        <s v="1436551399" u="1"/>
        <s v="1436551395" u="1"/>
        <s v="1436551387" u="1"/>
        <s v="1436551390" u="1"/>
        <s v="1436551396" u="1"/>
        <s v="1436551397" u="1"/>
        <s v="1436551406" u="1"/>
        <s v="7022022189" u="1"/>
        <s v="7022022133" u="1"/>
        <s v="7022022150" u="1"/>
        <s v="7022022164" u="1"/>
        <s v="7022022182" u="1"/>
        <s v="7022022190" u="1"/>
        <s v="7022022191" u="1"/>
        <s v="7022022201" u="1"/>
        <s v="7022022220" u="1"/>
        <s v="7022022225" u="1"/>
        <s v="7022022230" u="1"/>
        <s v="7022022240" u="1"/>
        <s v="7022022247" u="1"/>
        <s v="7022022194" u="1"/>
        <s v="7022022129" u="1"/>
        <s v="7022022132" u="1"/>
        <s v="7022022183" u="1"/>
        <s v="7022022146" u="1"/>
        <s v="7022022124" u="1"/>
        <s v="7001171371" u="1"/>
        <s v="7022022130" u="1"/>
        <s v="7022022159" u="1"/>
        <s v="7022022207" u="1"/>
        <s v="7022022222" u="1"/>
        <s v="7022022219" u="1"/>
        <s v="7022022188" u="1"/>
        <s v="7022022166" u="1"/>
        <s v="7022022200" u="1"/>
        <s v="7022022126" u="1"/>
        <s v="7022022121" u="1"/>
        <s v="7001171382" u="1"/>
        <s v="7022022138" u="1"/>
        <s v="7022022215" u="1"/>
        <s v="7022022147" u="1"/>
        <s v="7022022234" u="1"/>
        <s v="7022022168" u="1"/>
        <s v="7022022157" u="1"/>
        <s v="7022022192" u="1"/>
        <s v="7022022199" u="1"/>
        <s v="7022022136" u="1"/>
        <s v="7022022161" u="1"/>
        <s v="7022022170" u="1"/>
        <s v="7022022187" u="1"/>
        <s v="7022022139" u="1"/>
        <s v="7022022167" u="1"/>
        <s v="7022022198" u="1"/>
        <s v="7022022155" u="1"/>
        <s v="7022022218" u="1"/>
        <s v="7022022223" u="1"/>
        <s v="7022022154" u="1"/>
        <s v="7022022238" u="1"/>
        <s v="7022022206" u="1"/>
        <s v="7022022143" u="1"/>
        <s v="7001171400" u="1"/>
        <s v="7022022144" u="1"/>
        <s v="7022022156" u="1"/>
        <s v="7022022186" u="1"/>
        <s v="7022022177" u="1"/>
        <s v="7022022165" u="1"/>
        <s v="7022022195" u="1"/>
        <s v="7022022127" u="1"/>
        <s v="7022022210" u="1"/>
        <s v="7022022142" u="1"/>
        <s v="7001171373" u="1"/>
        <s v="7001171387" u="1"/>
        <s v="7001171370" u="1"/>
        <s v="7022022128" u="1"/>
        <s v="7001171385" u="1"/>
        <s v="7022022152" u="1"/>
        <s v="7022022180" u="1"/>
        <s v="7001171397" u="1"/>
        <s v="7001171402" u="1"/>
        <s v="7001171374" u="1"/>
        <s v="7022022135" u="1"/>
        <s v="7022022181" u="1"/>
        <s v="7022022169" u="1"/>
        <s v="7001171376" u="1"/>
        <s v="7022022229" u="1"/>
        <s v="7022022162" u="1"/>
        <s v="7022022205" u="1"/>
        <s v="7022022134" u="1"/>
        <s v="7001171388" u="1"/>
        <s v="7022022173" u="1"/>
        <s v="7022022131" u="1"/>
        <s v="7022022179" u="1"/>
        <s v="7001171384" u="1"/>
        <s v="7001171383" u="1"/>
        <s v="7001171393" u="1"/>
        <s v="7022022203" u="1"/>
        <s v="7001171395" u="1"/>
        <s v="7022022243" u="1"/>
        <s v="7001171391" u="1"/>
        <s v="7022022216" u="1"/>
        <s v="7022022193" u="1"/>
        <s v="7001171408" u="1"/>
        <s v="7022022221" u="1"/>
        <s v="7022022239" u="1"/>
        <s v="7022022209" u="1"/>
        <s v="7001171413" u="1"/>
        <s v="7001171414" u="1"/>
        <s v="7001171418" u="1"/>
        <s v="7001171404" u="1"/>
        <s v="7022022233" u="1"/>
        <s v="7022022249" u="1"/>
        <s v="7022022228" u="1"/>
        <s v="7022022236" u="1"/>
        <s v="7022022231" u="1"/>
        <s v="7001171411" u="1"/>
        <s v="7001171407" u="1"/>
        <s v="7022022237" u="1"/>
        <s v="7001171417" u="1"/>
        <s v="7001171405" u="1"/>
        <s v="7001171409" u="1"/>
        <s v="7001171406" u="1"/>
        <s v="7022022244" u="1"/>
        <s v="7022022245" u="1"/>
        <s v="7001171416" u="1"/>
        <s v="7022022246" u="1"/>
        <s v="7022022160" u="1"/>
        <s v="0507096593" u="1"/>
        <s v="0507096569" u="1"/>
        <s v="0507096577" u="1"/>
        <s v="0507096559" u="1"/>
        <s v="0507096560" u="1"/>
        <s v="0507096556" u="1"/>
        <s v="0507096572" u="1"/>
        <s v="0507096592" u="1"/>
        <s v="0507096565" u="1"/>
        <s v="0507096558" u="1"/>
        <s v="0507096573" u="1"/>
        <s v="0507096575" u="1"/>
        <s v="0507096563" u="1"/>
        <s v="0507096589" u="1"/>
        <s v="0507096588" u="1"/>
        <s v="0507096594" u="1"/>
        <s v="0507096562" u="1"/>
        <s v="0507096590" u="1"/>
        <s v="0507096586" u="1"/>
        <s v="0507096557" u="1"/>
        <s v="0507096570" u="1"/>
        <s v="0507096564" u="1"/>
        <s v="0507096561" u="1"/>
        <s v="0507096584" u="1"/>
        <s v="0507096599" u="1"/>
        <s v="0507096582" u="1"/>
        <s v="0507096574" u="1"/>
        <s v="0507096585" u="1"/>
        <s v="0507096600" u="1"/>
        <s v="0507096597" u="1"/>
        <s v="0507096598" u="1"/>
        <s v="8043241200" u="1"/>
        <s v="8043241196" u="1"/>
        <s v="8043241267" u="1"/>
        <s v="8043241219" u="1"/>
        <s v="8043241192" u="1"/>
        <s v="8043241199" u="1"/>
        <s v="8043241206" u="1"/>
        <s v="8043241208" u="1"/>
        <s v="8043241227" u="1"/>
        <s v="8043241236" u="1"/>
        <s v="8043241195" u="1"/>
        <s v="8043241212" u="1"/>
        <s v="8043241270" u="1"/>
        <s v="8043241214" u="1"/>
        <s v="8043241213" u="1"/>
        <s v="8043241225" u="1"/>
        <s v="8043241254" u="1"/>
        <s v="8043241266" u="1"/>
        <s v="8043241211" u="1"/>
        <s v="8043241244" u="1"/>
        <s v="8043241242" u="1"/>
        <s v="8043241258" u="1"/>
        <s v="8043241243" u="1"/>
        <s v="8043241221" u="1"/>
        <s v="8043241217" u="1"/>
        <s v="8043241246" u="1"/>
        <s v="8043241239" u="1"/>
        <s v="8043241248" u="1"/>
        <s v="8043241271" u="1"/>
        <s v="8043241234" u="1"/>
        <s v="8043241231" u="1"/>
        <s v="8043241259" u="1"/>
        <s v="8043241255" u="1"/>
        <s v="8043241263" u="1"/>
        <s v="8043241249" u="1"/>
        <s v="8043241257" u="1"/>
        <s v="8043241261" u="1"/>
        <s v="8043241268" u="1"/>
        <s v="8043241264" u="1"/>
        <s v="8043241256" u="1"/>
        <s v="7022025535" u="1"/>
        <s v="7001172918" u="1"/>
        <s v="0507097717" u="1"/>
        <s v="1322307739" u="1"/>
        <s v="1322307789" u="1"/>
        <s v="1322307800" u="1"/>
        <s v="1327137863" u="1"/>
        <s v="1322307793" u="1"/>
        <s v="1322307797" u="1"/>
        <s v="1327137864" u="1"/>
        <s v="1322307805" u="1"/>
        <s v="1322307768" u="1"/>
        <s v="1322307757" u="1"/>
        <s v="1327137848" u="1"/>
        <s v="1324081143" u="1"/>
        <s v="1324081140" u="1"/>
        <s v="1322307754" u="1"/>
        <s v="1322307770" u="1"/>
        <s v="1322307759" u="1"/>
        <s v="1324081152" u="1"/>
        <s v="1324081145" u="1"/>
        <s v="1322307748" u="1"/>
        <s v="1322307801" u="1"/>
        <s v="1322307785" u="1"/>
        <s v="1322307750" u="1"/>
        <s v="1322307745" u="1"/>
        <s v="1322307767" u="1"/>
        <s v="1322307755" u="1"/>
        <s v="1323101157" u="1"/>
        <s v="1328130896" u="1"/>
        <s v="1322307766" u="1"/>
        <s v="1322307749" u="1"/>
        <s v="1323101169" u="1"/>
        <s v="1323101168" u="1"/>
        <s v="1322307744" u="1"/>
        <s v="1323101163" u="1"/>
        <s v="1323101161" u="1"/>
        <s v="1323101159" u="1"/>
        <s v="1323101158" u="1"/>
        <s v="1323101166" u="1"/>
        <s v="1323101165" u="1"/>
        <s v="1323101155" u="1"/>
        <s v="1322307746" u="1"/>
        <s v="1322307760" u="1"/>
        <s v="1324081137" u="1"/>
        <s v="1324081138" u="1"/>
        <s v="1323101149" u="1"/>
        <s v="1323101148" u="1"/>
        <s v="1323101147" u="1"/>
        <s v="1323101146" u="1"/>
        <s v="1323101140" u="1"/>
        <s v="1327137836" u="1"/>
        <s v="1328130884" u="1"/>
        <s v="1324081128" u="1"/>
        <s v="1324081125" u="1"/>
        <s v="1324081129" u="1"/>
        <s v="1322307803" u="1"/>
        <s v="1322307802" u="1"/>
        <s v="1322307804" u="1"/>
        <s v="1322307806" u="1"/>
        <s v="1322307799" u="1"/>
        <s v="1322307796" u="1"/>
        <s v="1322307790" u="1"/>
        <s v="1328130900" u="1"/>
        <s v="1324081150" u="1"/>
        <s v="1322307792" u="1"/>
        <s v="1323101167" u="1"/>
        <s v="1322307794" u="1"/>
        <s v="1322307779" u="1"/>
        <s v="1322307775" u="1"/>
        <s v="1322307786" u="1"/>
        <s v="1322307791" u="1"/>
        <s v="1322307777" u="1"/>
        <s v="1322307787" u="1"/>
        <s v="1322307773" u="1"/>
        <s v="1322307780" u="1"/>
        <s v="1322307795" u="1"/>
        <s v="1322307769" u="1"/>
        <s v="1327137856" u="1"/>
        <s v="1327137853" u="1"/>
        <s v="1322307774" u="1"/>
        <s v="1322307761" u="1"/>
        <s v="1327137857" u="1"/>
        <s v="1322307751" u="1"/>
        <s v="1322307738" u="1"/>
        <s v="1322307740" u="1"/>
        <s v="1322307737" u="1"/>
        <s v="1322307736" u="1"/>
        <s v="1324081136" u="1"/>
        <s v="1328130886" u="1"/>
        <s v="1322307735" u="1"/>
        <s v="1322307743" u="1"/>
        <s v="1322307752" u="1"/>
        <s v="1322307733" u="1"/>
        <s v="1322307758" u="1"/>
        <s v="1322307756" u="1"/>
        <s v="1322307732" u="1"/>
        <s v="1322307781" u="1"/>
        <s v="1327137840" u="1"/>
        <s v="1328130885" u="1"/>
        <s v="1322307729" u="1"/>
        <s v="1322307742" u="1"/>
        <s v="1323101152" u="1"/>
        <s v="1323101150" u="1"/>
        <s v="1322307722" u="1"/>
        <s v="1322307718" u="1"/>
        <s v="1323101143" u="1"/>
        <s v="1322307714" u="1"/>
        <s v="1322307727" u="1"/>
        <s v="1323101142" u="1"/>
        <s v="1327137839" u="1"/>
        <s v="1324081132" u="1"/>
        <s v="1322307724" u="1"/>
        <s v="1328130882" u="1"/>
        <s v="1328130878" u="1"/>
        <s v="1324081131" u="1"/>
        <s v="1322307719" u="1"/>
        <s v="1322307710" u="1"/>
        <s v="1322307715" u="1"/>
        <s v="1322307713" u="1"/>
        <s v="1327137843" u="1"/>
        <s v="1322307717" u="1"/>
        <s v="1322307741" u="1"/>
        <s v="1322307726" u="1"/>
        <s v="1322307711" u="1"/>
        <s v="1322307716" u="1"/>
        <s v="1322307721" u="1"/>
        <s v="1328130881" u="1"/>
        <s v="1327137844" u="1"/>
        <s v="1327137837" u="1"/>
        <s v="1322307709" u="1"/>
        <s v="1322307725" u="1"/>
        <s v="1321300501" u="1"/>
        <s v="1321300496" u="1"/>
        <s v="1324081126" u="1"/>
        <s v="7004135093" u="1"/>
        <s v="7004135094" u="1"/>
        <s v="1436551345" u="1"/>
        <s v="1436551367" u="1"/>
        <s v="1436551379" u="1"/>
        <s v="1436551354" u="1"/>
        <s v="1436551368" u="1"/>
        <s v="1436551356" u="1"/>
        <s v="1436551340" u="1"/>
        <s v="1436551350" u="1"/>
        <s v="1436551357" u="1"/>
        <s v="1436551358" u="1"/>
        <s v="1436551346" u="1"/>
        <s v="1436551351" u="1"/>
        <s v="1436551364" u="1"/>
        <s v="1436551363" u="1"/>
        <s v="1436551347" u="1"/>
        <s v="1436551384" u="1"/>
        <s v="1333038262" u="1"/>
        <s v="1337025371" u="1"/>
        <s v="1436551376" u="1"/>
        <s v="7022021864" u="1"/>
        <s v="7022021909" u="1"/>
        <s v="7022021931" u="1"/>
        <s v="7022021987" u="1"/>
        <s v="7022021993" u="1"/>
        <s v="7022021999" u="1"/>
        <s v="7022022003" u="1"/>
        <s v="7022022012" u="1"/>
        <s v="7022022016" u="1"/>
        <s v="7022022023" u="1"/>
        <s v="7022022033" u="1"/>
        <s v="7022022059" u="1"/>
        <s v="7022022063" u="1"/>
        <s v="7022022064" u="1"/>
        <s v="7022022094" u="1"/>
        <s v="7022022097" u="1"/>
        <s v="7022022101" u="1"/>
        <s v="7022022104" u="1"/>
        <s v="7022022106" u="1"/>
        <s v="7022022112" u="1"/>
        <s v="7022022114" u="1"/>
        <s v="7022022115" u="1"/>
        <s v="7022021951" u="1"/>
        <s v="7022022009" u="1"/>
        <s v="7001171260" u="1"/>
        <s v="7001171257" u="1"/>
        <s v="7022021918" u="1"/>
        <s v="7022021880" u="1"/>
        <s v="7022021917" u="1"/>
        <s v="7001171258" u="1"/>
        <s v="7022021889" u="1"/>
        <s v="7022021947" u="1"/>
        <s v="7022021884" u="1"/>
        <s v="7022021927" u="1"/>
        <s v="7022021902" u="1"/>
        <s v="7001171256" u="1"/>
        <s v="7001171259" u="1"/>
        <s v="7001171291" u="1"/>
        <s v="7001171266" u="1"/>
        <s v="7022021935" u="1"/>
        <s v="7001171272" u="1"/>
        <s v="7022021903" u="1"/>
        <s v="7022021872" u="1"/>
        <s v="7022021907" u="1"/>
        <s v="7022021877" u="1"/>
        <s v="7022021870" u="1"/>
        <s v="7022021908" u="1"/>
        <s v="7022021952" u="1"/>
        <s v="7001171274" u="1"/>
        <s v="7022021882" u="1"/>
        <s v="7022021878" u="1"/>
        <s v="7001171283" u="1"/>
        <s v="7001171281" u="1"/>
        <s v="7022021871" u="1"/>
        <s v="7022021896" u="1"/>
        <s v="7022021928" u="1"/>
        <s v="7022021892" u="1"/>
        <s v="7022021954" u="1"/>
        <s v="7022021939" u="1"/>
        <s v="7022021897" u="1"/>
        <s v="7022021911" u="1"/>
        <s v="7022021955" u="1"/>
        <s v="7022021957" u="1"/>
        <s v="7022021913" u="1"/>
        <s v="7022021944" u="1"/>
        <s v="7022021965" u="1"/>
        <s v="7022021899" u="1"/>
        <s v="7022021875" u="1"/>
        <s v="7022021876" u="1"/>
        <s v="7001171277" u="1"/>
        <s v="7022021910" u="1"/>
        <s v="7022021869" u="1"/>
        <s v="7022021926" u="1"/>
        <s v="7022021950" u="1"/>
        <s v="7022021886" u="1"/>
        <s v="7022021956" u="1"/>
        <s v="7022021873" u="1"/>
        <s v="7001171263" u="1"/>
        <s v="7001171265" u="1"/>
        <s v="7001171289" u="1"/>
        <s v="7001171296" u="1"/>
        <s v="7001171297" u="1"/>
        <s v="7001171248" u="1"/>
        <s v="7001171268" u="1"/>
        <s v="7001171269" u="1"/>
        <s v="7001171284" u="1"/>
        <s v="7001171290" u="1"/>
        <s v="7001171288" u="1"/>
        <s v="7001171247" u="1"/>
        <s v="7001171293" u="1"/>
        <s v="7022021874" u="1"/>
        <s v="7001171249" u="1"/>
        <s v="7001171251" u="1"/>
        <s v="7001171250" u="1"/>
        <s v="7001171254" u="1"/>
        <s v="7001171253" u="1"/>
        <s v="7001171255" u="1"/>
        <s v="7022021894" u="1"/>
        <s v="7022021912" u="1"/>
        <s v="7022021925" u="1"/>
        <s v="7022021946" u="1"/>
        <s v="7022021898" u="1"/>
        <s v="7022021938" u="1"/>
        <s v="7001171286" u="1"/>
        <s v="7022021887" u="1"/>
        <s v="7022021890" u="1"/>
        <s v="7022021991" u="1"/>
        <s v="7022021920" u="1"/>
      </sharedItems>
    </cacheField>
    <cacheField name="Date on Which Record" numFmtId="14">
      <sharedItems containsNonDate="0" containsDate="1" containsString="0" containsBlank="1" minDate="2024-06-13T00:00:00" maxDate="2024-07-24T00:00:00"/>
    </cacheField>
    <cacheField name="Entry Time" numFmtId="164">
      <sharedItems containsNonDate="0" containsDate="1" containsString="0" containsBlank="1" minDate="1899-12-30T01:07:19" maxDate="1899-12-30T23:45:23"/>
    </cacheField>
    <cacheField name="Distance" numFmtId="165">
      <sharedItems containsString="0" containsBlank="1" containsNumber="1" containsInteger="1" minValue="0" maxValue="707"/>
    </cacheField>
    <cacheField name="Route" numFmtId="0">
      <sharedItems containsBlank="1"/>
    </cacheField>
    <cacheField name="Route Description" numFmtId="0">
      <sharedItems containsBlank="1"/>
    </cacheField>
    <cacheField name="Licen.plate Vehicle" numFmtId="0">
      <sharedItems containsBlank="1" count="864">
        <s v="E0616GDS"/>
        <s v="E0244KCH"/>
        <s v="E2500JHC"/>
        <s v="E2618GDG"/>
        <s v="E3174JJN"/>
        <s v="E5065JMZ"/>
        <s v="E3205DTL"/>
        <s v="E3111DXK"/>
        <s v="E0998LSS"/>
        <s v="E1832JSR"/>
        <s v="E5117MNH"/>
        <s v="E0493JHG"/>
        <s v="E9218CJD"/>
        <s v="E2543HVB"/>
        <s v="E5452JTS"/>
        <s v="E4699FLW"/>
        <s v="E7567GYY"/>
        <s v="E6907LCY"/>
        <s v="E9106MPM"/>
        <s v="E6575LRD"/>
        <s v="E2459GSW"/>
        <s v="E9582MNV"/>
        <s v="E2163JCB"/>
        <s v="E2847GDG"/>
        <s v="E9059LCN"/>
        <s v="E1731LNY"/>
        <s v="E4280KCL"/>
        <s v="E4426HTW"/>
        <s v="E0646MPP"/>
        <s v="E6997LHG"/>
        <s v="E2737GDG"/>
        <s v="E3167MNG"/>
        <s v="E5316JZJ"/>
        <s v="E1437MRF"/>
        <s v="E0645MPP"/>
        <s v="E9055JGZ"/>
        <s v="E3170MNG"/>
        <s v="E1094JPT"/>
        <s v="E5966DNB"/>
        <s v="E5872HZF"/>
        <s v="E1202JHG"/>
        <s v="E2960GDG"/>
        <s v="E9074LCN"/>
        <s v="E7636LMX"/>
        <s v="E8167FXL"/>
        <s v="E5674MJH"/>
        <s v=""/>
        <s v="EM6833GSF"/>
        <s v="ER6132BBY"/>
        <s v="ER3346BBM"/>
        <s v="EGR01431R"/>
        <s v="EJ02544R"/>
        <s v="ER5124BCC"/>
        <s v="ER9926BCC"/>
        <s v="ER3809BBS"/>
        <s v="ER4551BBJ"/>
        <s v="EE8008BRB"/>
        <s v="ER2341BBC"/>
        <s v="ER4428BCL"/>
        <s v="ER7913BBH"/>
        <s v="ER6006BBN"/>
        <s v="ER1486BBS"/>
        <s v="ER0013BBX"/>
        <s v="ER9004BBK"/>
        <s v="ER1055BBH"/>
        <s v="ER2025BBG"/>
        <s v="ER2071BBY"/>
        <s v="ER4642BBY"/>
        <s v="ER8999BBC"/>
        <s v="ER1030BBJ"/>
        <s v="ECO02801R"/>
        <s v="ER7610BBD"/>
        <s v="ER3631BBH"/>
        <s v="ER0272BBT"/>
        <s v="ER5929BBB"/>
        <s v="ER0271BBT"/>
        <s v="ER0936BBS"/>
        <s v="ER9403BBD"/>
        <s v="ER9858BBY"/>
        <s v="ER1874BBL"/>
        <s v="ER0930BBF"/>
        <s v="ER1993BBH"/>
        <s v="ER8643BCC"/>
        <s v="ER0898BBG"/>
        <s v="ER8110BCC"/>
        <s v="ER4619BBY"/>
        <s v="ER5303BBT"/>
        <s v="ER6765BBT"/>
        <s v="ER1242BBS"/>
        <s v="ER4666BBY"/>
        <s v="ER5689BBD"/>
        <s v="ER7694BBV"/>
        <s v="ER1991BBZ"/>
        <s v="EM24729R"/>
        <s v="ER1551BBJ"/>
        <s v="ER9249BBN"/>
        <s v="ER3041BBJ"/>
        <s v="EVA02467R"/>
        <s v="ER4533BBP"/>
        <s v="ER4736BBF"/>
        <s v="ER2524BBY"/>
        <s v="ER8141BBG"/>
        <s v="ER0860BBM"/>
        <s v="ELE02494R"/>
        <s v="EM26119R"/>
        <s v="ER3237BCD"/>
        <s v="ER2114BBN"/>
        <s v="ER2705BBZ"/>
        <s v="ER3724BBY"/>
        <s v="E3326FCX"/>
        <s v="ER2310BBX"/>
        <s v="ER9154BBC"/>
        <s v="ER8123BCZ"/>
        <s v="EMA02414R"/>
        <s v="ER5846BBV"/>
        <s v="ER8595BCL"/>
        <s v="EO05818R"/>
        <s v="ER2400BCC"/>
        <s v="ER2965BBS"/>
        <s v="ER0891BBT"/>
        <s v="ER9163BCB"/>
        <s v="ER7611BBD"/>
        <s v="ER7860BBY"/>
        <s v="ER5019BBT"/>
        <s v="ER4625BBH"/>
        <s v="ER0208BBV"/>
        <s v="ER2325BCT"/>
        <s v="ER7777BBS"/>
        <s v="ER0379BBF"/>
        <s v="ER8418BBZ"/>
        <s v="ER4758BBH"/>
        <s v="ER7683BCC"/>
        <s v="ER4687BBY"/>
        <s v="ER4763BBY"/>
        <s v="ER3338BBV"/>
        <s v="ER9207BCT"/>
        <s v="ER0451BCD"/>
        <s v="ER4022BDC"/>
        <s v="ER7895BDL"/>
        <s v="ER8271BBD"/>
        <s v="ER8609BDH"/>
        <s v="ECS00572R"/>
        <s v="ER8381BBJ"/>
        <s v="ER7400BBF"/>
        <s v="ESE07849R"/>
        <s v="ETF02294R"/>
        <s v="ER8051BBH"/>
        <s v="ER6670BBL"/>
        <s v="ER7636BBJ"/>
        <s v="ER1863BBJ"/>
        <s v="ER8437BBF"/>
        <s v="ER9284BDK"/>
        <s v="ER0623BBL"/>
        <s v="ER6669BBL"/>
        <s v="ER8173BDN"/>
        <s v="ER7591BBZ"/>
        <s v="ER6743BBR"/>
        <s v="ER8050BBH"/>
        <s v="EM22799R"/>
        <s v="ER2559BBJ"/>
        <s v="ER8722BCS"/>
        <s v="ER3547BBD"/>
        <s v="ER7455BBP"/>
        <s v="ER1200BBL"/>
        <s v="ER8798BBS"/>
        <s v="ER5456BBC"/>
        <s v="ER1760BDB"/>
        <s v="ER8801BBS"/>
        <s v="ER0119BBW"/>
        <s v="ER3686BCF"/>
        <s v="ER4777BBM"/>
        <s v="ER8802BBS"/>
        <s v="ER2316BBD"/>
        <s v="ER0236BBT"/>
        <s v="EC03636R"/>
        <s v="ER0894BBZ"/>
        <s v="ER8803BBS"/>
        <s v="ER5437BDK"/>
        <s v="ER8806BBS"/>
        <s v="ER1058BBJ"/>
        <s v="ER8805BBS"/>
        <s v="ER2347BBR"/>
        <s v="ER0509BBW"/>
        <s v="ER9252BBJ"/>
        <s v="ER9017BCD"/>
        <s v="ER4799BDK"/>
        <s v="ER6871BCC"/>
        <s v="ER5597BCG"/>
        <s v="EM22753R"/>
        <s v="ER8459BBS"/>
        <s v="ER1696BCF"/>
        <s v="ER9753BBP"/>
        <s v="ER2502BCM"/>
        <s v="ER8804BBS"/>
        <s v="ER8271BDM"/>
        <s v="ER3541BDF"/>
        <s v="ER7275BBY"/>
        <s v="ECS04211R"/>
        <s v="ER3898BDF"/>
        <s v="ER5919BDJ"/>
        <s v="ER3908BBW"/>
        <s v="ER8814BDG"/>
        <s v="ER0903BDG"/>
        <s v="ER8589BDB"/>
        <s v="ER0906BDG"/>
        <s v="ER3501BDF"/>
        <s v="ER2637BBV"/>
        <s v="ER6832BBP"/>
        <s v="ER4307BDN"/>
        <s v="EC03550R"/>
        <s v="ER6677BBW"/>
        <s v="ER2638BBV"/>
        <s v="E4570MKW"/>
        <s v="E2405JLC"/>
        <s v="E3715LST"/>
        <s v="E5837LFD"/>
        <s v="ER0260BCH"/>
        <s v="ER2149BCX"/>
        <s v="ER7425BCR"/>
        <s v="ER9337BCW"/>
        <s v="ER6782BDC"/>
        <s v="ER7742BBY"/>
        <s v="ER6995BCW"/>
        <s v="ER4091BBS"/>
        <s v="ER3065BBC"/>
        <s v="ER0865BBP"/>
        <s v="ER3243BBL"/>
        <s v="ER9375BBM"/>
        <s v="ER8615BBY"/>
        <s v="ER8640BCF"/>
        <s v="ER6611BCD"/>
        <s v="ECO02603R"/>
        <s v="ER8610BDH"/>
        <s v="ER8979BDH"/>
        <s v="ER7157BCT"/>
        <s v="ER7188BCZ"/>
        <s v="ER1247BBV"/>
        <s v="ER0229BBR"/>
        <s v="ER2715BCS"/>
        <s v="ER8666BBF"/>
        <s v="ER4272BCR"/>
        <s v="ECO02946R"/>
        <s v="ER2050BCJ"/>
        <s v="ER0933BCD"/>
        <s v="EMA00886R"/>
        <s v="ER0132BBR"/>
        <s v="ER7831BCS"/>
        <s v="ER2070BBY"/>
        <s v="ER3763BBR"/>
        <s v="ER4179BDD"/>
        <s v="ER3454BDM"/>
        <s v="ER9015BCD"/>
        <s v="ER6915BDF"/>
        <s v="ER0963BDL"/>
        <s v="ER3739BDN"/>
        <s v="ER6262BDM"/>
        <s v="ER4362BDJ"/>
        <s v="ER3233BDC"/>
        <s v="ER1428BBX"/>
        <s v="EH01729R"/>
        <s v="ER3348BBR"/>
        <s v="ER3499BDF"/>
        <s v="ER3105BBY"/>
        <s v="ER6559BDM"/>
        <s v="ER5434BDK"/>
        <s v="ER6784BDD"/>
        <s v="E6758KKD"/>
        <s v="ER0181BCW"/>
        <s v="EC03958R"/>
        <s v="ER7867BDG"/>
        <s v="ER8768BCD"/>
        <s v="ER8167BCF"/>
        <s v="ER7218BCM"/>
        <s v="ER8715BBN"/>
        <s v="ER1732BCG"/>
        <s v="ER0057BBH"/>
        <s v="E0224HDX"/>
        <s v="ER0328BBM"/>
        <s v="ER4228BBT"/>
        <s v="ER3449BDC"/>
        <s v="ER8211BDF"/>
        <s v="ER3828BCY"/>
        <s v="ER2124BBN"/>
        <s v="EGR1280AS"/>
        <s v="ER4913BDJ"/>
        <s v="ER4838BBS"/>
        <s v="ER3319BDF"/>
        <s v="ER6767BDD"/>
        <s v="ER5032BDN"/>
        <s v="ER3281BDN"/>
        <s v="ER8017BDB"/>
        <s v="ER6763BDD"/>
        <s v="ER3851BDC"/>
        <s v="ER2701BDC"/>
        <s v="ER6804BDD"/>
        <s v="ER7169BBR"/>
        <s v="ER4871BCF"/>
        <s v="ER4273BCR"/>
        <s v="ER3342BCY"/>
        <s v="ER4174BCW"/>
        <s v="ER0094BBV"/>
        <s v="ER1622BCY"/>
        <s v="E7480FVB"/>
        <s v="ER5440BDK"/>
        <s v="ER1567BDL"/>
        <s v="ER2887BDF"/>
        <s v="ER3234BDC"/>
        <s v="ER9796BDF"/>
        <s v="ER5920BDJ"/>
        <s v="ER9755BBK"/>
        <s v="ER6808BDD"/>
        <s v="ER0181BBV"/>
        <s v="ER4801BDK"/>
        <s v="ER3495BDF"/>
        <s v="ER6558BDM"/>
        <s v="ER3764BBR"/>
        <s v="ER6568BDM"/>
        <s v="ER4063BDN"/>
        <s v="ER8854BDG"/>
        <s v="E7931KJH"/>
        <s v="ER5663BCV"/>
        <s v="ER8459BCW"/>
        <s v="ER4233BBX"/>
        <s v="ER9016BBY"/>
        <s v="ER3659BCG"/>
        <s v="ER4944BBH"/>
        <s v="ER4547BDN"/>
        <s v="ER3520BBL"/>
        <s v="ER7870BDG"/>
        <s v="EMA00628R"/>
        <s v="ER2068BBY"/>
        <s v="ER4749BDH"/>
        <s v="E8008BRB"/>
        <s v="ER3130BBW"/>
        <s v="EVA02101R"/>
        <s v="EMA03008R"/>
        <s v="ER2889BDF"/>
        <s v="ER8963BDN"/>
        <s v="ER9800BDF"/>
        <s v="ER9795BDF"/>
        <s v="ER3906BDF"/>
        <s v="ER3422BDN"/>
        <s v="ER1891BDL"/>
        <s v="ER6557BDM"/>
        <s v="ER3437BDN"/>
        <s v="ER6780BDD"/>
        <s v="ER5452BDJ"/>
        <s v="E0998LHN"/>
        <s v="E2070JJZ"/>
        <s v="E6231JGH"/>
        <s v="E7608KDK"/>
        <s v="ER2166BDC"/>
        <s v="ER0141BCZ"/>
        <s v="EM17841R"/>
        <s v="ER1226BCY"/>
        <s v="ER7686BCJ"/>
        <s v="ER4388BBN"/>
        <s v="ER9772BBD"/>
        <s v="ER8721BBR"/>
        <s v="ECS02812R"/>
        <s v="ER6342BCD"/>
        <s v="ER5318BBG"/>
        <s v="ER0637BBZ"/>
        <s v="ER1864BBP"/>
        <s v="EB10320R"/>
        <s v="ER2718BDG"/>
        <s v="ENA03002R"/>
        <s v="ER6448BCY"/>
        <s v="ER0100BDB"/>
        <s v="ER0990BDB"/>
        <s v="ER8014BCP"/>
        <s v="ER1649BDP"/>
        <s v="ER6812BDD"/>
        <s v="ER8813BDG"/>
        <s v="ER6264BDM"/>
        <s v="ER3706BCF"/>
        <s v="ER3467BCX"/>
        <s v="ER7466BDD"/>
        <s v="ER4127BCB"/>
        <s v="E2204LVV"/>
        <s v="E6158KLG"/>
        <s v="E6948KJN"/>
        <s v="E2757BLV"/>
        <s v="ER8859BCJ"/>
        <s v="E6833GSF"/>
        <s v="ER3135BBC"/>
        <s v="ER6688BCP"/>
        <s v="ER3251BCS"/>
        <s v="ER3242BDP"/>
        <s v="ER8841BCS"/>
        <s v="ER9157BDD"/>
        <s v="ER0043BCV"/>
        <s v="ER6627BCZ"/>
        <s v="ER9645BBZ"/>
        <s v="ER6807BBV"/>
        <s v="ER5285BBF"/>
        <s v="ER3320BDF"/>
        <s v="ER4797BDK"/>
        <s v="ER7205BCV"/>
        <s v="ER6871BBR"/>
        <s v="ER5600BBW"/>
        <s v="ER6795BDD"/>
        <s v="ER1905BDL"/>
        <s v="ER3496BDF"/>
        <s v="ER2493BCS"/>
        <s v="ER3427BDN"/>
        <s v="ER1075BCY"/>
        <s v="ER8724BCH"/>
        <s v="ER3909BDF"/>
        <s v="ER4207BDB"/>
        <s v="ER4916BDJ"/>
        <s v="ER0958BDL"/>
        <s v="ER1569BDL"/>
        <s v="ER5441BDK"/>
        <s v="ER2883BDF"/>
        <s v="E8764MBR"/>
        <s v="ER2410BCM"/>
        <s v="ER2212BCX"/>
        <s v="ER8244BDJ"/>
        <s v="ER6229BBL"/>
        <s v="ER6359BCL"/>
        <s v="ER6203BBS"/>
        <s v="ER6070BBV"/>
        <s v="ER1250BBY"/>
        <s v="ER4235BDD"/>
        <s v="ER2400BDC"/>
        <s v="ER9329BBT"/>
        <s v="ER8680BDF"/>
        <s v="ER3211BDN"/>
        <s v="ER0703BDJ"/>
        <s v="ER3238BDM"/>
        <s v="ER1206BCT"/>
        <s v="ER4805BDK"/>
        <s v="ECV1384"/>
        <s v="ER3067BCX"/>
        <s v="ER7868BDG"/>
        <s v="ER2775BBR"/>
        <s v="ER8127BDM"/>
        <s v="ER6975BCS"/>
        <s v="ER3424BDN"/>
        <s v="ER9376BCP"/>
        <s v="ER5622BDC"/>
        <s v="ER8114BDD"/>
        <s v="EL203438"/>
        <s v="ER6409BDD"/>
        <s v="ER0288BBN"/>
        <s v="ER6782BDD"/>
        <s v="ER0066BDK"/>
        <s v="ER5475BCK"/>
        <s v="ER6560BDM"/>
        <s v="ER3995BDC"/>
        <s v="ECC01635R"/>
        <s v="ER3321BDF"/>
        <s v="ER6794BDD"/>
        <s v="ER2674BDL"/>
        <s v="EC66481"/>
        <s v="E7428LVD"/>
        <s v="E0643MPP"/>
        <s v="ER7749BBM"/>
        <s v="ER5321BBZ"/>
        <s v="ECR03012R"/>
        <s v="ER3458BCC"/>
        <s v="ER8472BCT"/>
        <s v="ER7552BCB"/>
        <s v="ER4813BDB"/>
        <s v="ER5805BDJ"/>
        <s v="ER8853BDG"/>
        <s v="ER3896BDF"/>
        <s v="ER4761BBV"/>
        <s v="ER0041BCZ"/>
        <s v="ER4915BDJ"/>
        <s v="ER2905BBV"/>
        <s v="ER9608BBY"/>
        <s v="ER6758BDD"/>
        <s v="ER6260BDM"/>
        <s v="ER8800BBS"/>
        <s v="ER8797BBS"/>
        <s v="E3601KFL"/>
        <s v="E1715MJM"/>
        <s v="E7410LCR"/>
        <s v="ER8966BCX"/>
        <s v="ER5274BBR"/>
        <s v="ER7874BDG"/>
        <s v="ER7866BDG"/>
        <s v="ER6822BBF"/>
        <s v="ER3489BDF"/>
        <s v="ER2810BDL"/>
        <s v="ER8009BDB"/>
        <s v="ER8808BDG"/>
        <s v="ER3432BDN"/>
        <s v="ER9108BBX"/>
        <s v="ER4911BDJ"/>
        <s v="ER0957BDL"/>
        <s v="ER5031BDN"/>
        <s v="ER5806BDJ"/>
        <s v="ER7673BBJ"/>
        <s v="ER2554BBM"/>
        <s v="ER7240BCY"/>
        <s v="ER4954BDF"/>
        <s v="ER7180BCZ"/>
        <s v="ER5953BDC"/>
        <s v="ER3253BCS"/>
        <s v="ER9949BDL"/>
        <s v="ER2650BBF"/>
        <s v="ER4238BDD"/>
        <s v="ER6914BDF"/>
        <s v="ER4057BDN"/>
        <s v="ER6907BDF"/>
        <m/>
        <s v="E5904KMC" u="1"/>
        <s v="ER0249BCB" u="1"/>
        <s v="ER2027BCX" u="1"/>
        <s v="ER0596BDP" u="1"/>
        <s v="ER1590BDM" u="1"/>
        <s v="ER7212BCC" u="1"/>
        <s v="ER9860BBT" u="1"/>
        <s v="ER7738BBC" u="1"/>
        <s v="ER4187BDG" u="1"/>
        <s v="ER3498BDF" u="1"/>
        <s v="E1243KGY" u="1"/>
        <s v="ER4514BDH" u="1"/>
        <s v="ER3540BDF" u="1"/>
        <s v="ER6261BDM" u="1"/>
        <s v="ER4798BDK" u="1"/>
        <s v="ER9098BDC" u="1"/>
        <s v="ER3503BDF" u="1"/>
        <s v="ER6267BDM" u="1"/>
        <s v="ER3737BDN" u="1"/>
        <s v="ER5712BDH" u="1"/>
        <s v="ER3900BDF" u="1"/>
        <s v="ER6792BDD" u="1"/>
        <s v="ER2585BCZ" u="1"/>
        <s v="ER5030BDN" u="1"/>
        <s v="ER0902BDG" u="1"/>
        <s v="ER4614BDJ" u="1"/>
        <s v="ER8945BCX" u="1"/>
        <s v="ER9798BDF" u="1"/>
        <s v="E7803HTW" u="1"/>
        <s v="ER1244BDM" u="1"/>
        <s v="ER1744BCJ" u="1"/>
        <s v="ER2888BDF" u="1"/>
        <s v="ER5444BDK" u="1"/>
        <s v="ER4612BDJ" u="1"/>
        <s v="ER1039BCC" u="1"/>
        <s v="ER4920BDF" u="1"/>
        <s v="ER6266BDM" u="1"/>
        <s v="ER8342BBP" u="1"/>
        <s v="ER0910BDG" u="1"/>
        <s v="ER2360BDK" u="1"/>
        <s v="ER6100BCR" u="1"/>
        <s v="ER7368BDM" u="1"/>
        <s v="ER2884BDF" u="1"/>
        <s v="ER6007BBG" u="1"/>
        <s v="ER0638BCN" u="1"/>
        <s v="ER4162BDN" u="1"/>
        <s v="ER7682BCJ" u="1"/>
        <s v="ER2417BBC" u="1"/>
        <s v="ER6200BBT" u="1"/>
        <s v="ER9053BCB" u="1"/>
        <s v="ER4804BDK" u="1"/>
        <s v="ER7860BDG" u="1"/>
        <s v="ER1566BDL" u="1"/>
        <s v="E5038LZN" u="1"/>
        <s v="ER3434BDN" u="1"/>
        <s v="ER4966BDH" u="1"/>
        <s v="ER4802BDK" u="1"/>
        <s v="ER4914BDJ" u="1"/>
        <s v="ECO03958R" u="1"/>
        <s v="E2706JNL" u="1"/>
        <s v="ER3140BDP" u="1"/>
        <s v="E2523GZS" u="1"/>
        <s v="ER4912BDJ" u="1"/>
        <s v="ER1227BDB" u="1"/>
        <s v="ER8690BCK" u="1"/>
        <s v="EE0224HDX" u="1"/>
        <s v="ER2352BBS" u="1"/>
        <s v="ER9149BBG" u="1"/>
        <s v="ER7409BBF" u="1"/>
        <s v="ER0640BCN" u="1"/>
        <s v="ER3564BDM" u="1"/>
        <s v="E9816MGY" u="1"/>
        <s v="E4154LNS" u="1"/>
        <s v="ER9101BDC" u="1"/>
        <s v="ECR03220R" u="1"/>
        <s v="ER0527BCB" u="1"/>
        <s v="ER3254BCS" u="1"/>
        <s v="ER3738BDN" u="1"/>
        <s v="ER3922BCM" u="1"/>
        <s v="E4243BFS" u="1"/>
        <s v="ER2349BCD" u="1"/>
        <s v="E0254LSS" u="1"/>
        <s v="ER7537BBD" u="1"/>
        <s v="ER0916BDM" u="1"/>
        <s v="ER3258BBW" u="1"/>
        <s v="ER4239BDD" u="1"/>
        <s v="ER2974BBN" u="1"/>
        <s v="ER5350BCR" u="1"/>
        <s v="ER6619BCC" u="1"/>
        <s v="ER9122BCV" u="1"/>
        <s v="ER7750BBP" u="1"/>
        <s v="ER9562BCP" u="1"/>
        <s v="E7046LWH" u="1"/>
        <s v="ER7252BBV" u="1"/>
        <s v="ER1155BCF" u="1"/>
        <s v="ER2555BCB" u="1"/>
        <s v="E1098DTL" u="1"/>
        <s v="ER4261BDB" u="1"/>
        <s v="ER9093BDC" u="1"/>
        <s v="ER0598BBT" u="1"/>
        <s v="E6229DPL" u="1"/>
        <s v="ER7146BBZ" u="1"/>
        <s v="ER5363BBF" u="1"/>
        <s v="ER5379BDC" u="1"/>
        <s v="ER4243BDD" u="1"/>
        <s v="ER2615BDB" u="1"/>
        <s v="ER4231BDD" u="1"/>
        <s v="ER0962BDL" u="1"/>
        <s v="ER3317BDF" u="1"/>
        <s v="ER4173BDD" u="1"/>
        <s v="ER6732BBT" u="1"/>
        <s v="ER0960BDL" u="1"/>
        <s v="ER0980BDK" u="1"/>
        <s v="ER0091BDD" u="1"/>
        <s v="ER2399BDC" u="1"/>
        <s v="ER4183BDD" u="1"/>
        <s v="ER4171BDD" u="1"/>
        <s v="ER6514BCV" u="1"/>
        <s v="ER1270BCV" u="1"/>
        <s v="ER7207BBM" u="1"/>
        <s v="ER3323BDF" u="1"/>
        <s v="ER7110BCZ" u="1"/>
        <s v="E7095HXG" u="1"/>
        <s v="E9237JWR" u="1"/>
        <s v="E2588KTS" u="1"/>
        <s v="ER0570BBV" u="1"/>
        <s v="ER3035BDJ" u="1"/>
        <s v="ER1646BCV" u="1"/>
        <s v="ER2522BBY" u="1"/>
        <s v="ER4466BCW" u="1"/>
        <s v="ER6463BDD" u="1"/>
        <s v="ER8979BCB" u="1"/>
        <s v="ER9517BBK" u="1"/>
        <s v="ER3932BCS" u="1"/>
        <s v="ER6805BDD" u="1"/>
        <s v="ER1295BBJ" u="1"/>
        <s v="EMA02515R" u="1"/>
        <s v="ER0607BDG" u="1"/>
        <s v="ER5495BDD" u="1"/>
        <s v="ER6391BDD" u="1"/>
        <s v="ER9443BCH" u="1"/>
        <s v="ER2237BBN" u="1"/>
        <s v="ER2285BBK" u="1"/>
        <s v="EHU01621R" u="1"/>
        <s v="ER3425BBL" u="1"/>
        <s v="ER0039BDM" u="1"/>
        <s v="ER9949BDC" u="1"/>
        <s v="ER8920BCT" u="1"/>
        <s v="ER7011BDL" u="1"/>
        <s v="ER9422BCZ" u="1"/>
        <s v="E2652MCX" u="1"/>
        <s v="EHU01339R" u="1"/>
        <s v="ER6021BDL" u="1"/>
        <s v="ER8916BBY" u="1"/>
        <s v="ER6781BCD" u="1"/>
        <s v="ER6909BDF" u="1"/>
        <s v="ER8809BDG" u="1"/>
        <s v="ER6067BBP" u="1"/>
        <s v="ER7399BBL" u="1"/>
        <s v="E2407CWH" u="1"/>
        <s v="ER9243BCL" u="1"/>
        <s v="ER3907BDF" u="1"/>
        <s v="ER6799BDD" u="1"/>
        <s v="ER6787BDD" u="1"/>
        <s v="ER5871BCD" u="1"/>
        <s v="E8143DJH" u="1"/>
        <s v="E0706BXH" u="1"/>
        <s v="ER3493BDF" u="1"/>
        <s v="ER5612BCZ" u="1"/>
        <s v="ER9365BCK" u="1"/>
        <s v="ER3905BDF" u="1"/>
        <s v="ER2019BCR" u="1"/>
        <s v="ER6917BDF" u="1"/>
        <s v="ER9801BDF" u="1"/>
        <s v="ER4927BDF" u="1"/>
        <s v="ER7690BCV" u="1"/>
        <s v="ER7874BCV" u="1"/>
        <s v="ER6783BDD" u="1"/>
        <s v="E7347CNS" u="1"/>
        <s v="ER4297BBN" u="1"/>
        <s v="ER5033BDN" u="1"/>
        <s v="ER2869BDF" u="1"/>
        <s v="ER7968BCW" u="1"/>
        <s v="ER3901BDF" u="1"/>
        <s v="ER6912BCX" u="1"/>
        <s v="ER2119BCR" u="1"/>
        <s v="ER6913BDF" u="1"/>
        <s v="EMA00377R" u="1"/>
        <s v="ER9216BBB" u="1"/>
        <s v="ER5878BCX" u="1"/>
        <s v="ER6791BDD" u="1"/>
        <s v="ER8811BDG" u="1"/>
        <s v="ER2161BDL" u="1"/>
        <s v="ER6257BDM" u="1"/>
        <s v="ER6273BDK" u="1"/>
        <s v="E5076HTC" u="1"/>
        <s v="ER5453BDJ" u="1"/>
        <s v="ER5896BCW" u="1"/>
        <s v="ER4613BDJ" u="1"/>
        <s v="ER7857BDG" u="1"/>
        <s v="ER8857BDG" u="1"/>
        <s v="E6834JGR" u="1"/>
        <s v="ER2423BBP" u="1"/>
        <s v="ER3899BDF" u="1"/>
        <s v="ER5443BDK" u="1"/>
        <s v="ER5607BDL" u="1"/>
        <s v="ER5451BDJ" u="1"/>
        <s v="ER0509BCP" u="1"/>
        <s v="ER1241BDM" u="1"/>
        <s v="ER1709BDL" u="1"/>
        <s v="ER3437BDM" u="1"/>
        <s v="ER5621BBN" u="1"/>
        <s v="ER7741BCJ" u="1"/>
        <s v="ER7865BDG" u="1"/>
        <s v="E8184JKX" u="1"/>
        <s v="ER3279BDN" u="1"/>
        <s v="ER1934BCZ" u="1"/>
        <s v="ER4731BCK" u="1"/>
        <s v="ER8843BBL" u="1"/>
        <s v="ER0633BCM" u="1"/>
        <s v="ER5813BCL" u="1"/>
        <s v="ER3423BDN" u="1"/>
        <s v="E0276HMH" u="1"/>
        <s v="ER8639BDM" u="1"/>
        <s v="ER4803BDK" u="1"/>
        <s v="E5027FWV" u="1"/>
        <s v="ER3245BDP" u="1"/>
        <s v="ER0124BDB" u="1"/>
        <s v="ER6136BCD" u="1"/>
        <s v="ER1711BDL" u="1"/>
        <s v="ER9243BCR" u="1"/>
        <s v="ER6555BDM" u="1"/>
        <s v="ER9387BDN" u="1"/>
        <s v="ER8659BDM" u="1"/>
        <s v="ER5089BCT" u="1"/>
        <s v="ER9791BDH" u="1"/>
        <s v="ER3949BCM" u="1"/>
        <s v="ER7110BDB" u="1"/>
        <s v="ER9102BDC" u="1"/>
        <s v="ER5921BDJ" u="1"/>
        <s v="ER4047BCV" u="1"/>
        <s v="ER9100BDC" u="1"/>
        <s v="ER2781BBN" u="1"/>
        <s v="ER2929BDM" u="1"/>
        <s v="ER6793BCL" u="1"/>
        <s v="ER0787BCN" u="1"/>
        <s v="ER2727BBS" u="1"/>
        <s v="ER0959BDL" u="1"/>
        <s v="ER3767BDM" u="1"/>
        <s v="ER3735BDN" u="1"/>
        <s v="ER5791BBN" u="1"/>
        <s v="ER3731BDM" u="1"/>
        <s v="ER1165BBW" u="1"/>
        <s v="ER1121BCV" u="1"/>
        <s v="ER3456BCC" u="1"/>
        <s v="ER2440BCB" u="1"/>
        <s v="ER5244BDC" u="1"/>
        <s v="ER9096BDC" u="1"/>
        <s v="EIS02SIU" u="1"/>
        <s v="E3120HXB" u="1"/>
        <s v="ER3831BDM" u="1"/>
        <s v="E5439LKX" u="1"/>
        <s v="ER2025BCY" u="1"/>
        <s v="ER2402BDC" u="1"/>
        <s v="ER3657BDP" u="1"/>
        <s v="ER0973BDK" u="1"/>
        <s v="ER6741BBR" u="1"/>
        <s v="ER8525BCT" u="1"/>
        <s v="E9191JTW" u="1"/>
        <s v="ER4176BDD" u="1"/>
        <s v="ER6428BBH" u="1"/>
        <s v="ER2460BCB" u="1"/>
        <s v="ER3332BDC" u="1"/>
        <s v="ER1589BCS" u="1"/>
        <s v="ER1322BCF" u="1"/>
        <s v="ER4174BDD" u="1"/>
        <s v="ER9073BBY" u="1"/>
        <s v="ER9518BBH" u="1"/>
        <s v="ER1893BDL" u="1"/>
        <s v="ER0961BDL" u="1"/>
        <s v="E0693KFS" u="1"/>
        <s v="ER3768BCB" u="1"/>
        <s v="E7213FNC" u="1"/>
        <s v="ER6412BDD" u="1"/>
        <s v="E9100JHM" u="1"/>
        <s v="ER3326BDF" u="1"/>
        <s v="ER3324BDF" u="1"/>
        <s v="ER8415BBZ" u="1"/>
        <s v="ER6403BCX" u="1"/>
        <s v="E4497GZB" u="1"/>
        <s v="ER2654BCD" u="1"/>
        <s v="ER3322BDF" u="1"/>
        <s v="ER3653BCT" u="1"/>
        <s v="ER8133BCZ" u="1"/>
        <s v="ER2702BDC" u="1"/>
        <s v="ER2567BBX" u="1"/>
        <s v="E1828LYJ" u="1"/>
        <s v="ER6360BBH" u="1"/>
        <s v="ER7467BCW" u="1"/>
        <s v="ER3504BDF" u="1"/>
        <s v="ER7811BBV" u="1"/>
        <s v="ER2961BBS" u="1"/>
        <s v="ER8233BCZ" u="1"/>
        <s v="ER6806BDD" u="1"/>
        <s v="ER3500BDF" u="1"/>
        <s v="ER9332BDG" u="1"/>
        <s v="E6634MJP" u="1"/>
        <s v="ER2226BBN" u="1"/>
        <s v="ER0825BCV" u="1"/>
        <s v="ER6802BDD" u="1"/>
        <s v="ER1587BBY" u="1"/>
        <s v="ER1524BBK" u="1"/>
        <s v="ER1736BCG" u="1"/>
        <s v="ER0520BDF" u="1"/>
        <s v="E1566KDR" u="1"/>
        <s v="ER5560BCF" u="1"/>
        <s v="ER6851BBV" u="1"/>
        <s v="ER6800BDD" u="1"/>
        <s v="ER3673BBX" u="1"/>
        <s v="E4982KSF" u="1"/>
        <s v="ER5950BCC" u="1"/>
        <s v="ER6810BDD" u="1"/>
        <s v="ER3908BDF" u="1"/>
        <s v="ER6788BDD" u="1"/>
        <s v="E1219LWL" u="1"/>
        <s v="ER9896BBF" u="1"/>
        <s v="ER6908BDF" u="1"/>
        <s v="EAC74952" u="1"/>
        <s v="ECOMERCIAL" u="1"/>
        <s v="ER3494BDF" u="1"/>
        <s v="ER6798BDD" u="1"/>
        <s v="ER6786BDD" u="1"/>
        <s v="ER6774BDD" u="1"/>
        <s v="E6546KJP" u="1"/>
        <s v="ER9802BDF" u="1"/>
        <s v="ER3208BDN" u="1"/>
        <s v="ER1727BCZ" u="1"/>
        <s v="ER3492BDF" u="1"/>
        <s v="ER9888BBH" u="1"/>
        <s v="ER3904BDF" u="1"/>
        <s v="ER6916BDF" u="1"/>
        <s v="ER9492BDF" u="1"/>
        <s v="ER1062BCN" u="1"/>
        <s v="ER1406BCN" u="1"/>
        <s v="E3057KZK" u="1"/>
        <s v="ER5034BDN" u="1"/>
        <s v="ER5438BDK" u="1"/>
        <s v="ER3490BDF" u="1"/>
        <s v="ER8554BCJ" u="1"/>
        <s v="ER3902BDF" u="1"/>
        <s v="ER7821BCX" u="1"/>
        <s v="ER8838BDG" u="1"/>
        <s v="ER6770BDD" u="1"/>
        <s v="ER0904BDG" u="1"/>
        <s v="E4102FGS" u="1"/>
      </sharedItems>
    </cacheField>
    <cacheField name="Sales Document Item" numFmtId="0">
      <sharedItems containsBlank="1" count="4">
        <s v="TAN"/>
        <s v="ZZMA"/>
        <s v="TANN"/>
        <m/>
      </sharedItems>
    </cacheField>
    <cacheField name="Sales Document Item2" numFmtId="0">
      <sharedItems containsBlank="1" count="39">
        <s v="10"/>
        <s v="20"/>
        <s v="30"/>
        <s v="40"/>
        <s v="50"/>
        <s v="60"/>
        <s v="70"/>
        <s v="80"/>
        <s v="90"/>
        <s v="100"/>
        <s v="110"/>
        <s v="120"/>
        <s v="130"/>
        <s v="11"/>
        <m/>
        <s v="41" u="1"/>
        <s v="140" u="1"/>
        <s v="150" u="1"/>
        <s v="160" u="1"/>
        <s v="170" u="1"/>
        <s v="180" u="1"/>
        <s v="190" u="1"/>
        <s v="210" u="1"/>
        <s v="31" u="1"/>
        <s v="250" u="1"/>
        <s v="270" u="1"/>
        <s v="81" u="1"/>
        <s v="83" u="1"/>
        <s v="15" u="1"/>
        <s v="61" u="1"/>
        <s v="76" u="1"/>
        <s v="200" u="1"/>
        <s v="220" u="1"/>
        <s v="45" u="1"/>
        <s v="240" u="1"/>
        <s v="47" u="1"/>
        <s v="260" u="1"/>
        <s v="82" u="1"/>
        <s v="75" u="1"/>
      </sharedItems>
    </cacheField>
    <cacheField name="Agrupado" numFmtId="0">
      <sharedItems containsBlank="1" count="15">
        <s v="P. NORTE"/>
        <s v="F. OURAL"/>
        <s v="F. TORAL"/>
        <e v="#N/A"/>
        <s v="F. MALAGA"/>
        <s v="F. NIEBLA"/>
        <s v="P. SUR"/>
        <s v="M. TENERIFE"/>
        <s v="F. ALCONERA"/>
        <s v="F. CORDOBA"/>
        <m/>
        <s v="" u="1"/>
        <s v="PUERTO. M." u="1"/>
        <s v="P" u="1"/>
        <s v="P. MALAGA" u="1"/>
      </sharedItems>
    </cacheField>
    <cacheField name="Sales Document Item3" numFmtId="0">
      <sharedItems containsBlank="1" count="4">
        <s v="Granel"/>
        <s v="Ensacado"/>
        <m/>
        <s v="" u="1"/>
      </sharedItems>
    </cacheField>
    <cacheField name="Creación Pedido" numFmtId="169">
      <sharedItems containsNonDate="0" containsDate="1" containsString="0" containsBlank="1" minDate="2024-06-05T11:50:17" maxDate="2024-07-22T18:39:00"/>
    </cacheField>
    <cacheField name="Solicitud Pedido" numFmtId="169">
      <sharedItems containsNonDate="0" containsDate="1" containsString="0" containsBlank="1" minDate="1899-12-30T00:00:00" maxDate="2024-07-28T20:00:00" count="4677">
        <d v="2024-06-13T13:30:00"/>
        <d v="2024-06-13T14:00:00"/>
        <d v="2024-06-13T18:00:00"/>
        <d v="2024-06-13T18:30:00"/>
        <d v="2024-06-13T19:00:00"/>
        <d v="2024-06-13T19:30:00"/>
        <d v="2024-06-13T20:00:00"/>
        <d v="2024-06-13T15:00:00"/>
        <d v="2024-06-13T12:00:00"/>
        <d v="2024-06-13T17:00:00"/>
        <d v="2024-06-14T08:00:00"/>
        <d v="2024-06-14T18:00:00"/>
        <d v="2024-06-13T16:30:00"/>
        <d v="2024-06-13T16:00:00"/>
        <d v="2024-06-13T14:30:00"/>
        <d v="2024-06-13T13:00:00"/>
        <d v="2024-06-13T09:00:00"/>
        <d v="2024-06-17T20:00:00"/>
        <d v="2024-06-13T11:30:00"/>
        <d v="2024-06-14T10:00:00"/>
        <d v="2024-06-14T20:00:00"/>
        <d v="2024-06-13T17:30:00"/>
        <d v="2024-06-13T10:00:00"/>
        <d v="2024-06-13T12:30:00"/>
        <d v="2024-06-13T10:30:00"/>
        <d v="2024-06-17T16:00:00"/>
        <d v="2024-06-13T09:30:00"/>
        <d v="2024-06-13T15:30:00"/>
        <d v="2024-06-14T09:00:00"/>
        <d v="2024-06-14T17:00:00"/>
        <d v="2024-06-14T13:00:00"/>
        <d v="2024-06-14T08:30:00"/>
        <d v="2024-06-14T12:00:00"/>
        <d v="2024-06-14T16:00:00"/>
        <d v="2024-06-14T11:00:00"/>
        <d v="2024-06-14T12:30:00"/>
        <d v="2024-06-14T16:30:00"/>
        <d v="2024-06-14T11:30:00"/>
        <d v="2024-06-14T13:30:00"/>
        <d v="2024-06-14T14:00:00"/>
        <d v="2024-06-14T18:30:00"/>
        <d v="2024-06-14T19:00:00"/>
        <d v="2024-06-17T09:00:00"/>
        <d v="2024-06-14T15:00:00"/>
        <d v="2024-06-14T14:30:00"/>
        <d v="2024-06-14T15:30:00"/>
        <d v="2024-06-17T08:00:00"/>
        <d v="2024-06-17T13:00:00"/>
        <d v="2024-06-17T09:30:00"/>
        <d v="2024-06-17T10:00:00"/>
        <d v="2024-06-17T11:00:00"/>
        <d v="2024-06-17T10:30:00"/>
        <d v="2024-06-17T12:00:00"/>
        <d v="2024-06-07T20:00:00"/>
        <d v="2024-06-13T08:00:00"/>
        <d v="2024-06-13T11:00:00"/>
        <d v="2024-06-14T07:00:00"/>
        <d v="2024-06-12T22:00:00"/>
        <d v="2024-06-14T22:00:00"/>
        <d v="2024-06-13T07:00:00"/>
        <d v="2024-06-14T19:30:00"/>
        <d v="2024-06-17T07:00:00"/>
        <d v="2024-06-15T08:00:00"/>
        <d v="2024-06-15T16:00:00"/>
        <d v="2024-06-16T08:00:00"/>
        <d v="2024-06-17T22:00:00"/>
        <d v="2024-06-17T19:30:00"/>
        <d v="2024-06-17T17:00:00"/>
        <d v="2024-06-16T20:00:00"/>
        <d v="2024-06-15T20:00:00"/>
        <d v="2024-06-13T08:30:00"/>
        <d v="2024-06-14T09:30:00"/>
        <d v="2024-06-18T14:00:00"/>
        <d v="2024-06-17T15:00:00"/>
        <d v="2024-06-17T08:30:00"/>
        <d v="2024-06-17T14:00:00"/>
        <d v="2024-06-18T13:00:00"/>
        <d v="2024-06-17T13:30:00"/>
        <d v="2024-06-17T18:00:00"/>
        <d v="2024-06-17T18:30:00"/>
        <d v="2024-06-17T19:00:00"/>
        <d v="2024-06-17T11:30:00"/>
        <d v="2024-06-17T15:30:00"/>
        <d v="2024-06-17T12:30:00"/>
        <d v="2024-06-17T16:30:00"/>
        <d v="2024-06-18T20:00:00"/>
        <d v="2024-06-18T10:30:00"/>
        <d v="2024-06-18T12:00:00"/>
        <d v="2024-06-18T08:00:00"/>
        <d v="2024-06-18T10:00:00"/>
        <d v="2024-06-18T12:30:00"/>
        <d v="2024-06-18T09:00:00"/>
        <d v="2024-06-18T11:00:00"/>
        <d v="2024-06-18T09:30:00"/>
        <d v="2024-06-18T08:30:00"/>
        <d v="2024-06-18T15:00:00"/>
        <d v="2024-06-18T16:00:00"/>
        <d v="2024-06-18T19:00:00"/>
        <d v="2024-06-18T15:30:00"/>
        <d v="2024-06-18T16:30:00"/>
        <d v="2024-06-19T08:30:00"/>
        <d v="2024-06-18T11:30:00"/>
        <d v="2024-06-18T18:30:00"/>
        <d v="2024-06-19T12:30:00"/>
        <d v="2024-06-19T16:00:00"/>
        <d v="2024-06-19T20:00:00"/>
        <d v="2024-06-18T18:00:00"/>
        <d v="2024-06-19T12:00:00"/>
        <d v="2024-06-19T10:30:00"/>
        <d v="2024-06-19T09:30:00"/>
        <d v="2024-06-19T09:00:00"/>
        <d v="2024-06-18T17:00:00"/>
        <d v="2024-06-18T17:30:00"/>
        <d v="2024-06-19T08:00:00"/>
        <d v="2024-06-20T20:00:00"/>
        <d v="2024-06-19T11:00:00"/>
        <d v="2024-06-19T10:00:00"/>
        <d v="2024-06-19T14:00:00"/>
        <d v="2024-06-19T13:30:00"/>
        <d v="2024-06-20T14:30:00"/>
        <d v="2024-06-26T14:00:00"/>
        <d v="2024-06-21T20:00:00"/>
        <d v="2024-06-18T07:00:00"/>
        <d v="2024-06-16T16:00:00"/>
        <d v="2024-06-18T19:30:00"/>
        <d v="2024-06-18T22:00:00"/>
        <d v="2024-06-19T13:00:00"/>
        <d v="2024-06-19T07:00:00"/>
        <d v="2024-06-18T21:00:00"/>
        <d v="2024-06-20T08:00:00"/>
        <d v="2024-06-19T18:00:00"/>
        <d v="2024-06-19T15:00:00"/>
        <d v="2024-06-19T19:30:00"/>
        <d v="2024-06-19T19:00:00"/>
        <d v="2024-06-19T22:00:00"/>
        <d v="2024-06-19T11:30:00"/>
        <d v="2024-06-18T20:30:00"/>
        <d v="2024-06-19T17:30:00"/>
        <d v="2024-06-19T15:30:00"/>
        <d v="2024-06-19T17:00:00"/>
        <d v="2024-06-20T16:00:00"/>
        <d v="2024-06-21T10:00:00"/>
        <d v="2024-06-21T12:00:00"/>
        <d v="2024-06-19T16:30:00"/>
        <d v="2024-06-19T14:30:00"/>
        <d v="2024-06-19T18:30:00"/>
        <d v="2024-06-20T09:00:00"/>
        <d v="2024-06-20T10:00:00"/>
        <d v="2024-06-20T12:00:00"/>
        <d v="2024-06-20T15:00:00"/>
        <d v="2024-06-20T13:00:00"/>
        <d v="2024-06-20T08:30:00"/>
        <d v="2024-06-20T11:30:00"/>
        <d v="2024-06-20T17:30:00"/>
        <d v="2024-06-20T11:00:00"/>
        <d v="2024-06-20T17:00:00"/>
        <d v="2024-06-20T14:00:00"/>
        <d v="2024-06-20T16:30:00"/>
        <d v="2024-06-20T12:30:00"/>
        <d v="2024-06-20T18:30:00"/>
        <d v="2024-06-20T13:30:00"/>
        <d v="2024-06-20T09:30:00"/>
        <d v="2024-06-20T10:30:00"/>
        <d v="2024-06-21T08:00:00"/>
        <d v="2024-06-21T09:00:00"/>
        <d v="2024-06-20T18:00:00"/>
        <d v="2024-06-20T15:30:00"/>
        <d v="2024-06-21T06:00:00"/>
        <d v="2024-06-21T07:45:00"/>
        <d v="2024-06-21T09:30:00"/>
        <d v="2024-06-21T11:00:00"/>
        <d v="2024-06-21T12:30:00"/>
        <d v="2024-06-21T14:00:00"/>
        <d v="2024-06-21T15:30:00"/>
        <d v="2024-06-21T11:30:00"/>
        <d v="2024-06-21T17:30:00"/>
        <d v="2024-06-21T08:30:00"/>
        <d v="2024-06-21T13:00:00"/>
        <d v="2024-06-21T10:30:00"/>
        <d v="2024-06-21T15:00:00"/>
        <d v="2024-06-21T17:00:00"/>
        <d v="2024-06-21T16:00:00"/>
        <d v="2024-06-21T13:30:00"/>
        <d v="2024-06-24T20:00:00"/>
        <d v="2024-06-20T07:00:00"/>
        <d v="2024-06-20T19:30:00"/>
        <d v="2024-06-20T22:00:00"/>
        <d v="2024-06-21T07:30:00"/>
        <d v="2024-06-24T08:00:00"/>
        <d v="2024-06-21T07:00:00"/>
        <d v="2024-06-21T19:30:00"/>
        <d v="2024-06-20T19:00:00"/>
        <d v="2024-06-19T20:48:15"/>
        <d v="2024-06-21T18:00:00"/>
        <d v="2024-06-24T15:30:00"/>
        <d v="2024-06-21T19:00:00"/>
        <d v="2024-06-21T14:30:00"/>
        <d v="2024-06-24T12:00:00"/>
        <d v="2024-06-24T18:00:00"/>
        <d v="2024-06-24T09:00:00"/>
        <d v="2024-06-25T09:30:00"/>
        <d v="2024-06-25T09:00:00"/>
        <d v="2024-06-24T11:00:00"/>
        <d v="2024-06-24T13:00:00"/>
        <d v="2024-06-24T09:30:00"/>
        <d v="2024-06-24T15:00:00"/>
        <d v="2024-06-24T10:00:00"/>
        <d v="2024-06-24T08:30:00"/>
        <d v="2024-06-25T10:30:00"/>
        <d v="2024-06-21T16:30:00"/>
        <d v="2024-06-25T14:00:00"/>
        <d v="2024-06-25T11:00:00"/>
        <d v="2024-06-26T08:00:00"/>
        <d v="2024-06-21T20:30:00"/>
        <d v="2024-06-24T12:30:00"/>
        <d v="2024-06-25T08:00:00"/>
        <d v="2024-06-25T12:30:00"/>
        <d v="2024-06-25T11:30:00"/>
        <d v="2024-06-25T16:00:00"/>
        <d v="2024-06-24T16:00:00"/>
        <d v="2024-06-24T19:00:00"/>
        <d v="2024-06-25T10:00:00"/>
        <d v="2024-06-24T14:30:00"/>
        <d v="2024-06-25T16:30:00"/>
        <d v="2024-06-25T12:00:00"/>
        <d v="2024-06-24T17:00:00"/>
        <d v="2024-06-25T20:00:00"/>
        <d v="2024-06-25T15:00:00"/>
        <d v="2024-06-24T19:30:00"/>
        <d v="2024-06-25T08:30:00"/>
        <d v="2024-06-25T17:00:00"/>
        <d v="2024-06-25T18:00:00"/>
        <d v="2024-06-25T15:30:00"/>
        <d v="2024-06-25T13:30:00"/>
        <d v="2024-06-26T20:00:00"/>
        <d v="2024-06-25T13:00:00"/>
        <d v="2024-06-25T14:30:00"/>
        <d v="2024-06-26T12:30:00"/>
        <d v="2024-06-26T11:00:00"/>
        <d v="2024-06-25T07:00:00"/>
        <d v="2024-06-28T14:00:00"/>
        <d v="2024-06-22T20:00:00"/>
        <d v="2024-06-23T20:00:00"/>
        <d v="2024-06-24T07:00:00"/>
        <d v="2024-06-24T10:30:00"/>
        <d v="2024-06-24T14:00:00"/>
        <d v="2024-06-25T07:30:00"/>
        <d v="2024-06-25T19:30:00"/>
        <d v="2024-06-26T10:00:00"/>
        <d v="2024-06-26T09:00:00"/>
        <d v="2024-06-26T07:00:00"/>
        <d v="2024-06-24T16:30:00"/>
        <d v="2024-06-24T13:30:00"/>
        <d v="2024-06-25T17:30:00"/>
        <d v="2024-06-26T16:00:00"/>
        <d v="2024-06-25T18:30:00"/>
        <d v="2024-06-25T19:00:00"/>
        <d v="2024-06-26T17:00:00"/>
        <d v="2024-06-26T17:30:00"/>
        <d v="2024-06-25T21:00:00"/>
        <d v="2024-06-26T16:30:00"/>
        <d v="2024-06-27T08:00:00"/>
        <d v="2024-06-27T09:00:00"/>
        <d v="2024-06-26T13:00:00"/>
        <d v="2024-06-26T10:30:00"/>
        <d v="2024-06-27T20:00:00"/>
        <d v="2024-06-26T15:00:00"/>
        <d v="2024-06-26T08:30:00"/>
        <d v="2024-06-26T14:30:00"/>
        <d v="2024-06-27T08:30:00"/>
        <d v="2024-06-26T18:30:00"/>
        <d v="2024-06-26T12:00:00"/>
        <d v="2024-06-26T18:00:00"/>
        <d v="2024-06-27T15:30:00"/>
        <d v="2024-06-26T13:30:00"/>
        <d v="2024-06-26T15:30:00"/>
        <d v="2024-06-27T10:30:00"/>
        <d v="2024-06-27T10:00:00"/>
        <d v="2024-06-27T09:30:00"/>
        <d v="2024-06-27T13:00:00"/>
        <d v="2024-06-27T17:30:00"/>
        <d v="2024-06-27T14:00:00"/>
        <d v="2024-06-27T11:30:00"/>
        <d v="2024-06-27T18:00:00"/>
        <d v="2024-06-27T16:00:00"/>
        <d v="2024-06-26T19:00:00"/>
        <d v="2024-06-27T11:00:00"/>
        <d v="2024-06-28T14:30:00"/>
        <d v="2024-06-28T20:00:00"/>
        <d v="2024-06-27T14:30:00"/>
        <d v="2024-06-27T17:00:00"/>
        <d v="2024-06-27T16:30:00"/>
        <d v="2024-06-27T13:30:00"/>
        <d v="2024-06-27T15:00:00"/>
        <d v="2024-06-27T18:30:00"/>
        <d v="2024-06-27T19:00:00"/>
        <d v="2024-06-28T07:30:00"/>
        <d v="2024-06-28T08:00:00"/>
        <d v="2024-06-28T09:00:00"/>
        <d v="2024-06-28T11:00:00"/>
        <d v="2024-06-28T10:00:00"/>
        <d v="2024-06-28T13:00:00"/>
        <d v="2024-06-28T12:00:00"/>
        <d v="2024-06-28T10:30:00"/>
        <d v="2024-06-28T09:30:00"/>
        <d v="2024-06-28T08:30:00"/>
        <d v="2024-06-28T07:00:00"/>
        <d v="2024-06-11T20:00:00"/>
        <d v="2024-06-25T20:30:00"/>
        <d v="2024-06-26T09:30:00"/>
        <d v="2024-06-26T11:30:00"/>
        <d v="2024-06-26T19:30:00"/>
        <d v="2024-06-27T12:30:00"/>
        <d v="2024-06-26T22:00:00"/>
        <d v="2024-06-27T12:00:00"/>
        <d v="2024-06-27T07:00:00"/>
        <d v="2024-06-27T19:30:00"/>
        <d v="2024-06-28T19:30:00"/>
        <d v="2024-06-28T11:30:00"/>
        <d v="2024-06-28T19:00:00"/>
        <d v="2024-06-28T16:30:00"/>
        <d v="2024-06-28T12:30:00"/>
        <d v="2024-07-01T15:00:00"/>
        <d v="2024-06-28T18:00:00"/>
        <d v="2024-06-28T15:30:00"/>
        <d v="2024-06-28T20:30:00"/>
        <d v="2024-06-28T15:00:00"/>
        <d v="2024-07-01T20:00:00"/>
        <d v="2024-06-28T16:00:00"/>
        <d v="2024-06-28T17:00:00"/>
        <d v="2024-07-01T10:00:00"/>
        <d v="2024-07-02T12:00:00"/>
        <d v="2024-07-01T12:00:00"/>
        <d v="2024-07-01T09:00:00"/>
        <d v="2024-06-28T17:30:00"/>
        <d v="2024-07-01T08:30:00"/>
        <d v="2024-07-01T18:00:00"/>
        <d v="2024-07-02T15:00:00"/>
        <d v="2024-07-01T16:00:00"/>
        <d v="2024-07-02T14:00:00"/>
        <d v="2024-07-01T11:00:00"/>
        <d v="2024-07-01T09:30:00"/>
        <d v="2024-07-01T08:00:00"/>
        <d v="2024-07-01T11:30:00"/>
        <d v="2024-07-01T13:00:00"/>
        <d v="2024-06-29T10:00:00"/>
        <d v="2024-06-29T09:00:00"/>
        <d v="2024-07-02T08:00:00"/>
        <d v="2024-07-01T17:00:00"/>
        <d v="2024-07-01T19:00:00"/>
        <d v="2024-07-01T13:30:00"/>
        <d v="2024-07-01T18:30:00"/>
        <d v="2024-07-03T20:00:00"/>
        <d v="2024-07-01T15:30:00"/>
        <d v="2024-07-02T20:00:00"/>
        <d v="2024-07-01T16:30:00"/>
        <d v="2024-07-02T15:30:00"/>
        <d v="2024-07-02T09:00:00"/>
        <d v="2024-07-01T17:30:00"/>
        <d v="2024-07-02T11:00:00"/>
        <d v="2024-07-02T12:30:00"/>
        <d v="2024-07-02T09:30:00"/>
        <d v="2024-07-02T14:30:00"/>
        <d v="2024-07-02T10:00:00"/>
        <d v="2024-07-02T08:30:00"/>
        <d v="2024-07-02T13:00:00"/>
        <d v="2024-07-02T13:30:00"/>
        <d v="2024-07-02T19:00:00"/>
        <d v="2024-07-02T16:00:00"/>
        <d v="2024-07-02T10:30:00"/>
        <d v="2024-07-02T17:00:00"/>
        <d v="2024-07-02T16:30:00"/>
        <d v="2024-07-02T17:30:00"/>
        <d v="2024-07-02T18:00:00"/>
        <d v="2024-07-05T14:00:00"/>
        <d v="2024-06-28T21:30:00"/>
        <d v="2024-06-10T09:00:00"/>
        <d v="2024-06-28T22:00:00"/>
        <d v="2024-06-28T13:30:00"/>
        <d v="2024-06-29T08:00:00"/>
        <d v="2024-06-29T16:00:00"/>
        <d v="2024-06-30T08:00:00"/>
        <d v="2024-06-30T16:00:00"/>
        <d v="2024-07-01T07:00:00"/>
        <d v="2024-07-01T12:30:00"/>
        <d v="2024-07-01T19:30:00"/>
        <d v="2024-07-01T14:00:00"/>
        <d v="2024-06-29T20:00:00"/>
        <d v="2024-06-30T20:00:00"/>
        <d v="2024-07-02T07:00:00"/>
        <d v="2024-07-02T06:00:00"/>
        <d v="2024-07-01T22:00:00"/>
        <d v="2024-07-02T19:30:00"/>
        <d v="2024-07-02T11:30:00"/>
        <d v="2024-07-03T06:00:00"/>
        <d v="2024-07-03T07:00:00"/>
        <d v="2024-07-03T08:00:00"/>
        <d v="2024-07-03T18:30:00"/>
        <d v="2024-07-03T10:00:00"/>
        <d v="2024-07-01T14:30:00"/>
        <d v="2024-07-03T14:00:00"/>
        <d v="2024-07-03T07:30:00"/>
        <d v="2024-07-03T08:30:00"/>
        <d v="2024-07-03T15:00:00"/>
        <d v="2024-07-04T15:00:00"/>
        <d v="2024-07-02T21:00:00"/>
        <d v="2024-07-02T18:30:00"/>
        <d v="2024-07-03T09:30:00"/>
        <d v="2024-07-04T07:45:00"/>
        <d v="2024-07-03T11:00:00"/>
        <d v="2024-07-04T20:00:00"/>
        <d v="2024-07-03T12:00:00"/>
        <d v="2024-07-03T09:00:00"/>
        <d v="2024-07-03T15:30:00"/>
        <d v="2024-07-03T16:30:00"/>
        <d v="2024-07-03T10:30:00"/>
        <d v="2024-07-03T18:00:00"/>
        <d v="2024-07-03T17:00:00"/>
        <d v="2024-07-03T12:30:00"/>
        <d v="2024-07-04T11:00:00"/>
        <d v="2024-07-04T12:00:00"/>
        <d v="2024-07-04T10:00:00"/>
        <d v="2024-07-04T13:00:00"/>
        <d v="2024-07-04T13:30:00"/>
        <d v="2024-07-04T09:30:00"/>
        <d v="2024-07-04T10:30:00"/>
        <d v="2024-07-04T19:00:00"/>
        <d v="2024-07-04T12:30:00"/>
        <d v="2024-07-04T17:00:00"/>
        <d v="2024-07-04T08:00:00"/>
        <d v="2024-07-04T15:30:00"/>
        <d v="2024-07-03T13:30:00"/>
        <d v="2024-07-03T19:00:00"/>
        <d v="2024-07-03T16:00:00"/>
        <d v="2024-07-04T08:30:00"/>
        <d v="2024-07-04T18:00:00"/>
        <d v="2024-07-04T14:00:00"/>
        <d v="2024-07-03T17:30:00"/>
        <d v="2024-07-03T14:30:00"/>
        <d v="2024-07-03T11:30:00"/>
        <d v="2024-07-03T19:30:00"/>
        <d v="2024-07-04T09:00:00"/>
        <d v="2024-07-04T00:30:00"/>
        <d v="2024-07-04T18:30:00"/>
        <d v="2024-07-04T17:30:00"/>
        <d v="2024-07-05T20:00:00"/>
        <d v="2024-07-04T14:30:00"/>
        <d v="2024-07-04T16:30:00"/>
        <d v="2024-07-04T16:00:00"/>
        <d v="2024-07-05T09:30:00"/>
        <d v="2024-07-05T08:00:00"/>
        <d v="2024-07-05T11:30:00"/>
        <d v="2024-07-05T11:00:00"/>
        <d v="2024-07-05T08:30:00"/>
        <d v="2024-07-05T09:00:00"/>
        <d v="2024-07-04T23:59:00"/>
        <d v="2024-07-28T20:00:00"/>
        <d v="2024-07-04T06:00:00"/>
        <d v="2024-07-04T07:00:00"/>
        <d v="2024-07-02T22:00:00"/>
        <d v="2024-07-03T13:00:00"/>
        <d v="2024-07-04T19:30:00"/>
        <d v="2024-07-04T11:30:00"/>
        <d v="2024-07-05T07:00:00"/>
        <d v="2024-07-05T13:00:00"/>
        <d v="2024-07-05T10:30:00"/>
        <d v="2024-07-05T10:00:00"/>
        <d v="2024-07-05T19:30:00"/>
        <d v="2024-07-05T12:00:00"/>
        <d v="2024-07-05T15:00:00"/>
        <d v="2024-07-05T14:30:00"/>
        <d v="2024-07-05T13:30:00"/>
        <d v="2024-07-05T16:00:00"/>
        <d v="2024-07-05T06:00:00"/>
        <d v="2024-07-08T14:00:00"/>
        <d v="2024-07-05T18:00:00"/>
        <d v="2024-07-08T16:30:00"/>
        <d v="2024-07-05T18:30:00"/>
        <d v="2024-07-05T15:30:00"/>
        <d v="2024-07-08T09:30:00"/>
        <d v="2024-07-09T11:00:00"/>
        <d v="2024-07-05T16:30:00"/>
        <d v="2024-07-08T17:00:00"/>
        <d v="2024-07-09T15:00:00"/>
        <d v="2024-07-08T09:00:00"/>
        <d v="2024-07-08T20:00:00"/>
        <d v="2024-07-08T08:00:00"/>
        <d v="2024-07-05T12:30:00"/>
        <d v="2024-07-05T19:00:00"/>
        <d v="2024-07-08T08:30:00"/>
        <d v="2024-07-05T17:00:00"/>
        <d v="2024-07-08T12:30:00"/>
        <d v="2024-07-08T15:00:00"/>
        <d v="2024-07-05T17:30:00"/>
        <d v="2024-07-08T10:30:00"/>
        <d v="2024-07-08T17:30:00"/>
        <d v="2024-07-08T12:00:00"/>
        <d v="2024-07-08T11:30:00"/>
        <d v="2024-07-08T10:00:00"/>
        <d v="2024-07-08T19:00:00"/>
        <d v="2024-07-08T11:00:00"/>
        <d v="2024-07-08T16:00:00"/>
        <d v="2024-07-08T18:00:00"/>
        <d v="2024-07-09T10:30:00"/>
        <d v="2024-07-09T08:00:00"/>
        <d v="2024-07-08T15:30:00"/>
        <d v="2024-07-09T09:30:00"/>
        <d v="2024-07-09T06:30:00"/>
        <d v="2024-07-09T08:30:00"/>
        <d v="2024-07-09T12:00:00"/>
        <d v="2024-07-09T14:30:00"/>
        <d v="2024-07-09T11:30:00"/>
        <d v="2024-07-09T20:00:00"/>
        <d v="2024-07-09T13:30:00"/>
        <d v="2024-07-09T10:00:00"/>
        <d v="2024-07-09T15:30:00"/>
        <d v="2024-07-09T13:00:00"/>
        <d v="2024-07-09T09:00:00"/>
        <d v="2024-07-08T06:00:00"/>
        <d v="2024-07-10T14:00:00"/>
        <d v="2024-07-10T20:00:00"/>
        <d v="2024-07-05T21:00:00"/>
        <d v="2024-07-08T07:30:00"/>
        <d v="2024-07-08T13:00:00"/>
        <d v="2024-07-08T07:00:00"/>
        <d v="2024-07-06T08:00:00"/>
        <d v="2024-07-06T16:00:00"/>
        <d v="2024-07-07T08:00:00"/>
        <d v="2024-07-05T22:00:00"/>
        <d v="2024-07-07T20:00:00"/>
        <d v="2024-07-09T07:00:00"/>
        <d v="2024-07-08T19:30:00"/>
        <d v="2024-07-08T13:30:00"/>
        <d v="2024-07-06T20:00:00"/>
        <d v="2024-07-06T22:00:00"/>
        <d v="2024-07-07T22:00:00"/>
        <d v="2024-07-10T08:00:00"/>
        <d v="2024-07-09T19:30:00"/>
        <d v="2024-07-09T17:00:00"/>
        <d v="2024-07-09T12:30:00"/>
        <d v="2024-07-09T14:00:00"/>
        <d v="2024-07-10T09:00:00"/>
        <d v="2024-07-08T18:30:00"/>
        <d v="2024-07-09T16:00:00"/>
        <d v="2024-07-10T07:30:00"/>
        <d v="2024-07-10T15:00:00"/>
        <d v="2024-07-11T15:00:00"/>
        <d v="2024-07-09T16:30:00"/>
        <d v="1899-12-30T19:00:00"/>
        <d v="2024-07-09T19:00:00"/>
        <d v="2024-07-09T18:30:00"/>
        <d v="2024-07-11T13:00:00"/>
        <d v="2024-07-09T18:00:00"/>
        <d v="2024-07-10T08:30:00"/>
        <d v="2024-07-10T11:00:00"/>
        <d v="2024-07-09T17:30:00"/>
        <d v="2024-07-10T10:30:00"/>
        <d v="2024-07-10T09:30:00"/>
        <d v="2024-07-10T12:30:00"/>
        <d v="2024-07-10T11:30:00"/>
        <d v="2024-07-10T17:30:00"/>
        <d v="2024-07-10T12:00:00"/>
        <d v="2024-07-10T16:00:00"/>
        <d v="2024-07-10T18:00:00"/>
        <d v="2024-07-10T19:00:00"/>
        <d v="2024-07-10T10:00:00"/>
        <d v="2024-07-10T13:30:00"/>
        <d v="2024-07-10T16:30:00"/>
        <d v="2024-07-10T14:30:00"/>
        <d v="2024-07-10T17:00:00"/>
        <d v="2024-07-11T16:00:00"/>
        <d v="2024-07-10T15:30:00"/>
        <d v="2024-07-11T09:00:00"/>
        <d v="2024-07-10T13:00:00"/>
        <d v="2024-07-11T08:30:00"/>
        <d v="2024-07-11T20:00:00"/>
        <d v="2024-07-11T08:00:00"/>
        <d v="2024-07-11T10:00:00"/>
        <d v="2024-07-11T17:00:00"/>
        <d v="2024-07-11T13:30:00"/>
        <d v="2024-07-11T07:00:00"/>
        <d v="2024-07-11T18:00:00"/>
        <d v="2024-07-11T11:30:00"/>
        <d v="2024-07-11T12:00:00"/>
        <d v="2024-07-11T16:30:00"/>
        <d v="2024-07-11T11:00:00"/>
        <d v="2024-07-11T17:30:00"/>
        <d v="2024-07-11T10:30:00"/>
        <d v="2024-07-11T12:30:00"/>
        <d v="2024-07-11T14:30:00"/>
        <d v="2024-07-12T08:00:00"/>
        <d v="2024-07-12T10:00:00"/>
        <d v="2024-07-12T09:00:00"/>
        <d v="2024-07-12T16:00:00"/>
        <d v="2024-07-12T11:00:00"/>
        <d v="2024-07-11T19:00:00"/>
        <d v="2024-07-11T18:30:00"/>
        <d v="2024-07-12T08:30:00"/>
        <d v="2024-07-12T14:00:00"/>
        <d v="2024-07-12T20:00:00"/>
        <d v="2024-07-15T20:00:00"/>
        <d v="2024-07-10T06:00:00"/>
        <d v="2024-07-10T07:00:00"/>
        <d v="2024-07-09T22:00:00"/>
        <d v="2024-07-10T19:30:00"/>
        <d v="2024-07-11T06:00:00"/>
        <d v="2024-07-11T07:30:00"/>
        <d v="2024-07-11T06:30:00"/>
        <d v="2024-07-11T14:00:00"/>
        <d v="2024-07-11T15:30:00"/>
        <d v="2024-07-12T07:00:00"/>
        <d v="2024-07-11T19:30:00"/>
        <d v="2024-07-11T22:00:00"/>
        <d v="2024-07-12T06:00:00"/>
        <d v="2024-07-12T07:30:00"/>
        <d v="2024-07-12T13:00:00"/>
        <d v="2024-07-12T09:30:00"/>
        <d v="2024-07-12T19:30:00"/>
        <d v="2024-07-12T10:30:00"/>
        <d v="2024-07-12T18:00:00"/>
        <d v="2024-07-12T15:00:00"/>
        <d v="2024-07-10T20:30:00"/>
        <d v="2024-07-18T08:00:00"/>
        <d v="2024-07-12T17:00:00"/>
        <d v="2024-07-12T12:00:00"/>
        <d v="2024-07-12T19:00:00"/>
        <d v="2024-07-12T11:30:00"/>
        <d v="2024-07-12T14:30:00"/>
        <d v="2024-07-15T12:00:00"/>
        <d v="2024-07-12T16:30:00"/>
        <d v="2024-07-15T15:00:00"/>
        <d v="2024-07-15T11:00:00"/>
        <d v="2024-07-15T08:00:00"/>
        <d v="2024-07-12T15:30:00"/>
        <d v="2024-07-15T09:00:00"/>
        <d v="2024-07-15T10:00:00"/>
        <d v="2024-07-15T18:00:00"/>
        <d v="2024-07-15T17:00:00"/>
        <d v="2024-07-16T10:00:00"/>
        <d v="2024-07-15T10:30:00"/>
        <d v="2024-07-15T09:30:00"/>
        <d v="2024-07-15T17:30:00"/>
        <d v="2024-07-15T08:30:00"/>
        <d v="2024-07-15T11:30:00"/>
        <d v="2024-07-15T16:00:00"/>
        <d v="2024-07-15T19:00:00"/>
        <d v="2024-07-15T15:30:00"/>
        <d v="2024-07-15T14:30:00"/>
        <d v="2024-07-15T12:30:00"/>
        <d v="2024-07-16T20:00:00"/>
        <d v="2024-07-16T09:00:00"/>
        <d v="2024-07-15T13:30:00"/>
        <d v="2024-07-16T11:00:00"/>
        <d v="2024-07-16T08:00:00"/>
        <d v="2024-07-16T12:30:00"/>
        <d v="2024-07-16T10:30:00"/>
        <d v="2024-07-16T13:00:00"/>
        <d v="2024-07-16T12:00:00"/>
        <d v="2024-07-16T14:30:00"/>
        <d v="2024-07-16T09:30:00"/>
        <d v="2024-07-16T08:30:00"/>
        <d v="2024-07-16T11:30:00"/>
        <d v="2024-07-16T18:00:00"/>
        <d v="2024-07-16T13:30:00"/>
        <d v="2024-07-17T12:30:00"/>
        <d v="2024-07-16T15:00:00"/>
        <d v="2024-07-16T14:00:00"/>
        <d v="2024-07-17T14:00:00"/>
        <d v="2024-07-12T21:00:00"/>
        <d v="2024-07-19T20:00:00"/>
        <d v="2024-07-15T14:00:00"/>
        <d v="2024-07-12T12:30:00"/>
        <d v="2024-07-16T06:00:00"/>
        <d v="2024-07-15T13:00:00"/>
        <d v="2024-07-14T20:00:00"/>
        <d v="2024-07-13T09:00:00"/>
        <d v="2024-07-13T15:00:00"/>
        <d v="2024-07-14T09:00:00"/>
        <d v="2024-07-14T15:00:00"/>
        <d v="2024-07-15T07:00:00"/>
        <d v="2024-07-15T19:30:00"/>
        <d v="2024-07-13T20:00:00"/>
        <d v="2024-07-15T06:00:00"/>
        <d v="2024-07-16T16:00:00"/>
        <d v="2024-07-16T07:00:00"/>
        <d v="2024-07-16T19:30:00"/>
        <d v="2024-07-12T20:30:00"/>
        <d v="2024-07-16T07:30:00"/>
        <d v="2024-07-17T20:00:00"/>
        <d v="2024-07-16T17:00:00"/>
        <d v="2024-07-17T16:00:00"/>
        <d v="2024-07-18T16:00:00"/>
        <d v="2024-07-16T18:30:00"/>
        <d v="2024-07-16T16:30:00"/>
        <d v="2024-07-17T10:00:00"/>
        <d v="2024-07-17T08:00:00"/>
        <d v="2024-07-17T12:00:00"/>
        <d v="2024-07-17T09:00:00"/>
        <d v="2024-07-16T15:30:00"/>
        <d v="2024-07-17T08:30:00"/>
        <d v="2024-07-16T17:30:00"/>
        <d v="2024-07-18T20:00:00"/>
        <d v="2024-07-17T15:30:00"/>
        <d v="2024-07-17T10:30:00"/>
        <d v="2024-07-17T11:30:00"/>
        <d v="2024-07-17T17:00:00"/>
        <d v="2024-07-17T16:30:00"/>
        <d v="2024-07-17T09:30:00"/>
        <d v="2024-07-17T13:30:00"/>
        <d v="2024-07-17T17:30:00"/>
        <d v="2024-07-17T14:30:00"/>
        <d v="2024-07-17T15:00:00"/>
        <d v="2024-07-18T09:00:00"/>
        <d v="2024-07-18T11:00:00"/>
        <d v="2024-07-18T14:00:00"/>
        <d v="2024-07-18T08:30:00"/>
        <d v="2024-07-18T10:00:00"/>
        <d v="2024-07-17T18:00:00"/>
        <d v="2024-07-18T14:30:00"/>
        <d v="2024-07-18T15:30:00"/>
        <d v="2024-07-18T15:00:00"/>
        <d v="2024-07-18T18:00:00"/>
        <d v="2024-07-18T18:30:00"/>
        <d v="2024-07-18T12:00:00"/>
        <d v="2024-07-18T11:30:00"/>
        <d v="2024-07-18T13:00:00"/>
        <d v="2024-07-18T10:30:00"/>
        <d v="2024-07-18T16:30:00"/>
        <d v="2024-07-18T17:00:00"/>
        <d v="2024-07-18T12:30:00"/>
        <d v="2024-07-19T08:00:00"/>
        <d v="2024-07-19T10:30:00"/>
        <d v="2024-07-19T09:00:00"/>
        <d v="2024-07-19T10:00:00"/>
        <d v="2024-07-19T08:30:00"/>
        <d v="2024-07-19T11:30:00"/>
        <d v="2024-07-18T19:00:00"/>
        <d v="2024-07-19T11:00:00"/>
        <d v="2024-07-19T14:00:00"/>
        <d v="2024-07-24T20:00:00"/>
        <d v="2024-07-22T20:00:00"/>
        <d v="2024-07-17T13:00:00"/>
        <d v="2024-07-17T11:00:00"/>
        <d v="2024-07-17T07:00:00"/>
        <d v="2024-07-17T19:30:00"/>
        <d v="2024-07-17T23:59:00"/>
        <d v="2024-07-18T13:30:00"/>
        <d v="2024-07-18T07:00:00"/>
        <d v="2024-07-18T19:30:00"/>
        <d v="2024-07-18T17:30:00"/>
        <d v="2024-07-19T07:00:00"/>
        <d v="2024-07-18T22:00:00"/>
        <d v="2024-07-19T13:00:00"/>
        <d v="2024-07-19T15:00:00"/>
        <d v="2024-07-19T19:30:00"/>
        <d v="2024-07-17T07:30:00"/>
        <d v="2024-07-18T07:30:00"/>
        <d v="2024-07-19T12:00:00"/>
        <d v="2024-07-17T09:15:00"/>
        <d v="2024-07-17T18:30:00"/>
        <d v="2024-07-19T06:00:00"/>
        <d v="2024-07-18T09:15:00"/>
        <d v="2024-07-18T09:30:00"/>
        <d v="2024-07-19T18:00:00"/>
        <d v="2024-07-22T14:00:00"/>
        <d v="2024-07-19T09:30:00"/>
        <d v="2024-07-19T16:00:00"/>
        <d v="2024-07-22T10:00:00"/>
        <d v="2024-07-19T14:30:00"/>
        <d v="2024-07-22T11:00:00"/>
        <d v="2024-07-22T15:00:00"/>
        <d v="2024-07-19T17:00:00"/>
        <d v="2024-07-19T19:00:00"/>
        <d v="2024-07-19T16:30:00"/>
        <d v="2024-07-19T13:30:00"/>
        <d v="2024-07-19T12:30:00"/>
        <d v="2024-07-19T15:30:00"/>
        <d v="2024-07-19T17:30:00"/>
        <d v="2024-07-19T18:30:00"/>
        <d v="2024-07-22T09:00:00"/>
        <d v="2024-07-22T08:00:00"/>
        <d v="2024-07-22T10:30:00"/>
        <d v="2024-07-22T11:30:00"/>
        <d v="2024-07-22T17:00:00"/>
        <d v="2024-07-22T08:30:00"/>
        <d v="2024-07-22T14:30:00"/>
        <d v="2024-07-22T12:00:00"/>
        <d v="2024-07-22T09:30:00"/>
        <d v="2024-07-22T15:30:00"/>
        <d v="2024-07-22T16:00:00"/>
        <d v="2024-07-22T19:00:00"/>
        <d v="2024-07-22T18:00:00"/>
        <d v="2024-07-22T17:30:00"/>
        <d v="2024-07-23T09:00:00"/>
        <d v="2024-07-23T08:00:00"/>
        <d v="2024-07-22T16:30:00"/>
        <d v="2024-07-22T18:30:00"/>
        <d v="2024-07-23T10:00:00"/>
        <d v="2024-07-23T10:30:00"/>
        <d v="2024-07-23T09:30:00"/>
        <d v="2024-07-23T20:00:00"/>
        <d v="2024-07-23T11:00:00"/>
        <d v="2024-07-23T14:00:00"/>
        <d v="2024-07-23T08:30:00"/>
        <d v="2024-07-23T12:30:00"/>
        <d v="2024-07-23T12:00:00"/>
        <d v="2024-07-22T13:30:00"/>
        <d v="2024-07-22T13:00:00"/>
        <d v="2024-07-22T07:00:00"/>
        <d v="2024-07-23T07:00:00"/>
        <d v="2024-07-21T20:00:00"/>
        <d v="2024-07-20T20:00:00"/>
        <d v="2024-07-22T19:30:00"/>
        <d v="2024-07-22T22:00:00"/>
        <d v="2024-07-20T08:00:00"/>
        <d v="2024-07-23T19:30:00"/>
        <d v="2024-07-23T15:00:00"/>
        <d v="2024-07-23T13:00:00"/>
        <d v="2024-07-25T08:00:00"/>
        <d v="2024-07-22T12:30:00"/>
        <d v="2024-07-23T15:30:00"/>
        <d v="2024-07-24T08:00:00"/>
        <d v="2024-07-23T07:30:00"/>
        <d v="2024-07-23T18:00:00"/>
        <d v="2024-07-23T09:15:00"/>
        <d v="2024-07-24T14:00:00"/>
        <d v="2024-07-23T06:00:00"/>
        <d v="2024-07-23T17:00:00"/>
        <m/>
        <d v="2024-06-12T11:00:00" u="1"/>
        <d v="2024-06-12T12:00:00" u="1"/>
        <d v="2024-06-12T16:30:00" u="1"/>
        <d v="2024-06-12T13:00:00" u="1"/>
        <d v="2024-06-12T15:00:00" u="1"/>
        <d v="2024-06-12T12:30:00" u="1"/>
        <d v="2024-06-12T17:00:00" u="1"/>
        <d v="2024-06-12T14:30:00" u="1"/>
        <d v="2024-06-12T20:00:00" u="1"/>
        <d v="2024-06-12T18:00:00" u="1"/>
        <d v="2024-06-12T18:30:00" u="1"/>
        <d v="2024-06-12T19:00:00" u="1"/>
        <d v="2024-06-12T14:00:00" u="1"/>
        <d v="2024-06-12T16:00:00" u="1"/>
        <d v="2024-06-12T15:30:00" u="1"/>
        <d v="2024-06-12T08:00:00" u="1"/>
        <d v="2024-06-12T09:00:00" u="1"/>
        <d v="2024-06-12T11:30:00" u="1"/>
        <d v="2024-06-12T17:30:00" u="1"/>
        <d v="2024-06-12T08:30:00" u="1"/>
        <d v="2024-06-12T10:00:00" u="1"/>
        <d v="2024-06-12T19:30:00" u="1"/>
        <d v="2024-06-12T10:30:00" u="1"/>
        <d v="2024-06-12T07:00:00" u="1"/>
        <d v="2024-06-12T09:30:00" u="1"/>
        <d v="2024-06-11T08:30:00" u="1"/>
        <d v="2024-06-12T13:30:00" u="1"/>
        <d v="2024-06-11T09:00:00" u="1"/>
        <d v="2024-06-11T16:30:00" u="1"/>
        <d v="2024-06-11T11:00:00" u="1"/>
        <d v="2024-06-11T12:00:00" u="1"/>
        <d v="2024-06-11T13:00:00" u="1"/>
        <d v="2024-06-11T10:30:00" u="1"/>
        <d v="2024-06-11T16:00:00" u="1"/>
        <d v="2024-06-11T15:00:00" u="1"/>
        <d v="2024-06-11T18:00:00" u="1"/>
        <d v="2024-06-11T17:00:00" u="1"/>
        <d v="2024-06-11T08:00:00" u="1"/>
        <d v="2024-06-11T18:30:00" u="1"/>
        <d v="2024-06-11T19:00:00" u="1"/>
        <d v="2024-06-11T14:00:00" u="1"/>
        <d v="2024-06-11T13:30:00" u="1"/>
        <d v="2024-06-11T14:30:00" u="1"/>
        <d v="2024-06-10T18:30:00" u="1"/>
        <d v="2024-06-10T20:00:00" u="1"/>
        <d v="2024-06-10T19:00:00" u="1"/>
        <d v="2024-06-10T18:00:00" u="1"/>
        <d v="2024-06-10T14:00:00" u="1"/>
        <d v="2024-06-10T15:00:00" u="1"/>
        <d v="2024-06-10T13:00:00" u="1"/>
        <d v="2024-06-10T11:00:00" u="1"/>
        <d v="2024-06-10T12:00:00" u="1"/>
        <d v="2024-06-11T17:30:00" u="1"/>
        <d v="2024-06-10T16:30:00" u="1"/>
        <d v="2024-06-10T16:00:00" u="1"/>
        <d v="2024-06-10T15:30:00" u="1"/>
        <d v="2024-06-11T10:00:00" u="1"/>
        <d v="2024-06-10T14:30:00" u="1"/>
        <d v="2024-06-10T13:30:00" u="1"/>
        <d v="2024-06-11T09:30:00" u="1"/>
        <d v="2024-06-10T11:30:00" u="1"/>
        <d v="2024-06-10T12:30:00" u="1"/>
        <d v="2024-06-10T10:00:00" u="1"/>
        <d v="2024-05-30T20:00:00" u="1"/>
        <d v="2024-06-10T08:00:00" u="1"/>
        <d v="2024-06-11T06:00:00" u="1"/>
        <d v="2024-06-10T10:30:00" u="1"/>
        <d v="2024-06-09T16:00:00" u="1"/>
        <d v="2024-06-10T07:00:00" u="1"/>
        <d v="2024-06-10T19:30:00" u="1"/>
        <d v="2024-06-09T20:00:00" u="1"/>
        <d v="2024-06-11T07:00:00" u="1"/>
        <d v="2024-06-11T19:30:00" u="1"/>
        <d v="2024-06-11T11:30:00" u="1"/>
        <d v="2024-06-11T07:30:00" u="1"/>
        <d v="2024-06-11T12:30:00" u="1"/>
        <d v="2024-06-10T17:30:00" u="1"/>
        <d v="2024-06-11T15:30:00" u="1"/>
        <d v="2024-06-10T17:00:00" u="1"/>
        <d v="2024-06-10T09:30:00" u="1"/>
        <d v="2024-06-10T08:30:00" u="1"/>
        <d v="2024-06-08T16:00:00" u="1"/>
        <d v="2024-06-08T20:00:00" u="1"/>
        <d v="2023-12-08T20:00:00" u="1"/>
        <d v="2023-12-22T10:30:00" u="1"/>
        <d v="2024-04-01T19:30:00" u="1"/>
        <d v="2024-04-30T09:00:00" u="1"/>
        <d v="2023-12-22T11:30:00" u="1"/>
        <d v="2024-04-30T10:00:00" u="1"/>
        <d v="2023-12-22T12:30:00" u="1"/>
        <d v="2024-04-30T11:00:00" u="1"/>
        <d v="2023-12-22T13:30:00" u="1"/>
        <d v="2024-04-30T12:00:00" u="1"/>
        <d v="2023-12-22T14:30:00" u="1"/>
        <d v="2024-04-30T13:00:00" u="1"/>
        <d v="2023-12-22T15:30:00" u="1"/>
        <d v="2024-04-30T14:00:00" u="1"/>
        <d v="2023-12-22T16:30:00" u="1"/>
        <d v="2024-04-30T15:00:00" u="1"/>
        <d v="2024-04-30T16:00:00" u="1"/>
        <d v="2023-12-22T18:30:00" u="1"/>
        <d v="2024-04-30T17:00:00" u="1"/>
        <d v="2023-12-22T19:30:00" u="1"/>
        <d v="2024-04-30T18:00:00" u="1"/>
        <d v="2024-04-30T19:00:00" u="1"/>
        <d v="2024-04-30T20:00:00" u="1"/>
        <d v="2024-01-12T07:30:00" u="1"/>
        <d v="2024-01-12T08:30:00" u="1"/>
        <d v="2024-01-12T09:30:00" u="1"/>
        <d v="2024-01-12T10:30:00" u="1"/>
        <d v="2024-01-12T11:30:00" u="1"/>
        <d v="2024-01-12T12:30:00" u="1"/>
        <d v="2024-05-30T07:00:00" u="1"/>
        <d v="2024-01-12T13:30:00" u="1"/>
        <d v="2024-05-30T08:00:00" u="1"/>
        <d v="2024-01-12T14:30:00" u="1"/>
        <d v="2024-05-30T09:00:00" u="1"/>
        <d v="2024-01-12T15:30:00" u="1"/>
        <d v="2024-05-30T10:00:00" u="1"/>
        <d v="2024-01-12T16:30:00" u="1"/>
        <d v="2024-05-30T11:00:00" u="1"/>
        <d v="2024-01-12T17:30:00" u="1"/>
        <d v="2024-05-30T12:00:00" u="1"/>
        <d v="2024-01-12T18:30:00" u="1"/>
        <d v="2024-05-30T13:00:00" u="1"/>
        <d v="2024-01-12T19:30:00" u="1"/>
        <d v="2024-05-30T14:00:00" u="1"/>
        <d v="2024-05-30T15:00:00" u="1"/>
        <d v="2024-05-30T16:00:00" u="1"/>
        <d v="2024-05-30T17:00:00" u="1"/>
        <d v="2024-05-30T18:00:00" u="1"/>
        <d v="2024-05-30T19:00:00" u="1"/>
        <d v="2024-05-30T22:00:00" u="1"/>
        <d v="2024-02-12T10:30:00" u="1"/>
        <d v="2024-02-12T11:30:00" u="1"/>
        <d v="2024-02-12T12:30:00" u="1"/>
        <d v="2024-02-12T13:30:00" u="1"/>
        <d v="2024-02-12T14:30:00" u="1"/>
        <d v="2024-02-12T17:30:00" u="1"/>
        <d v="2024-02-12T19:30:00" u="1"/>
        <d v="2024-02-12T20:30:00" u="1"/>
        <d v="2023-11-19T07:00:00" u="1"/>
        <d v="2024-03-12T08:30:00" u="1"/>
        <d v="2024-03-12T09:30:00" u="1"/>
        <d v="2024-03-12T11:30:00" u="1"/>
        <d v="2024-03-12T12:30:00" u="1"/>
        <d v="2024-03-12T13:30:00" u="1"/>
        <d v="2024-03-12T14:30:00" u="1"/>
        <d v="2024-03-12T15:30:00" u="1"/>
        <d v="2024-03-12T16:30:00" u="1"/>
        <d v="2024-03-12T17:30:00" u="1"/>
        <d v="2024-03-12T19:30:00" u="1"/>
        <d v="2023-12-19T07:00:00" u="1"/>
        <d v="2023-12-19T08:00:00" u="1"/>
        <d v="2023-12-19T09:00:00" u="1"/>
        <d v="2024-04-12T08:30:00" u="1"/>
        <d v="2023-12-19T10:00:00" u="1"/>
        <d v="2024-04-12T09:30:00" u="1"/>
        <d v="2023-12-19T11:00:00" u="1"/>
        <d v="2024-04-12T10:30:00" u="1"/>
        <d v="2023-12-19T12:00:00" u="1"/>
        <d v="2024-04-12T11:30:00" u="1"/>
        <d v="2023-12-19T13:00:00" u="1"/>
        <d v="2024-04-12T12:30:00" u="1"/>
        <d v="2023-12-19T14:00:00" u="1"/>
        <d v="2024-04-12T13:30:00" u="1"/>
        <d v="2023-12-19T15:00:00" u="1"/>
        <d v="2024-04-12T14:30:00" u="1"/>
        <d v="2023-12-19T16:00:00" u="1"/>
        <d v="2024-04-12T15:30:00" u="1"/>
        <d v="2023-12-19T17:00:00" u="1"/>
        <d v="2024-04-12T16:30:00" u="1"/>
        <d v="2023-12-19T18:00:00" u="1"/>
        <d v="2024-04-12T17:30:00" u="1"/>
        <d v="2023-12-19T19:00:00" u="1"/>
        <d v="2024-04-12T18:30:00" u="1"/>
        <d v="2023-12-19T20:00:00" u="1"/>
        <d v="2024-04-12T19:30:00" u="1"/>
        <d v="2023-12-19T22:00:00" u="1"/>
        <d v="2024-01-09T07:00:00" u="1"/>
        <d v="2024-01-09T08:00:00" u="1"/>
        <d v="2024-01-09T09:00:00" u="1"/>
        <d v="2024-01-09T10:00:00" u="1"/>
        <d v="2024-01-09T11:00:00" u="1"/>
        <d v="2024-01-09T12:00:00" u="1"/>
        <d v="2024-01-09T13:00:00" u="1"/>
        <d v="2024-01-09T14:00:00" u="1"/>
        <d v="2024-01-09T15:00:00" u="1"/>
        <d v="2024-01-09T16:00:00" u="1"/>
        <d v="2024-01-09T17:00:00" u="1"/>
        <d v="2024-01-23T07:30:00" u="1"/>
        <d v="2024-01-09T18:00:00" u="1"/>
        <d v="2024-01-23T08:30:00" u="1"/>
        <d v="2024-01-09T19:00:00" u="1"/>
        <d v="2024-01-09T20:00:00" u="1"/>
        <d v="2024-01-23T10:30:00" u="1"/>
        <d v="2024-01-23T11:30:00" u="1"/>
        <d v="2024-01-23T12:30:00" u="1"/>
        <d v="2024-01-23T13:30:00" u="1"/>
        <d v="2024-01-23T14:30:00" u="1"/>
        <d v="2024-01-23T15:30:00" u="1"/>
        <d v="2024-01-23T16:30:00" u="1"/>
        <d v="2024-01-23T18:30:00" u="1"/>
        <d v="2024-01-23T19:30:00" u="1"/>
        <d v="2024-02-09T08:00:00" u="1"/>
        <d v="2024-02-09T09:00:00" u="1"/>
        <d v="2024-02-09T10:00:00" u="1"/>
        <d v="2024-02-09T11:00:00" u="1"/>
        <d v="2024-02-09T12:00:00" u="1"/>
        <d v="2024-02-09T13:00:00" u="1"/>
        <d v="2024-02-09T14:00:00" u="1"/>
        <d v="2024-02-09T15:00:00" u="1"/>
        <d v="2024-02-09T16:00:00" u="1"/>
        <d v="2024-02-09T17:00:00" u="1"/>
        <d v="2024-02-09T18:00:00" u="1"/>
        <d v="2024-02-23T08:30:00" u="1"/>
        <d v="2024-02-09T19:00:00" u="1"/>
        <d v="2024-02-23T09:30:00" u="1"/>
        <d v="2024-02-09T20:00:00" u="1"/>
        <d v="2024-02-23T10:30:00" u="1"/>
        <d v="2024-02-23T11:30:00" u="1"/>
        <d v="2024-02-09T22:00:00" u="1"/>
        <d v="2024-02-23T13:30:00" u="1"/>
        <d v="2024-02-23T14:30:00" u="1"/>
        <d v="2024-02-23T15:30:00" u="1"/>
        <d v="2024-02-23T16:30:00" u="1"/>
        <d v="2024-02-23T17:30:00" u="1"/>
        <d v="2024-02-23T19:30:00" u="1"/>
        <d v="2024-02-23T21:30:00" u="1"/>
        <d v="2024-03-09T10:00:00" u="1"/>
        <d v="2024-03-09T11:00:00" u="1"/>
        <d v="2023-11-30T07:00:00" u="1"/>
        <d v="2024-03-09T16:00:00" u="1"/>
        <d v="2023-11-30T08:00:00" u="1"/>
        <d v="2023-11-30T09:00:00" u="1"/>
        <d v="2023-11-30T10:00:00" u="1"/>
        <d v="2023-11-30T11:00:00" u="1"/>
        <d v="2024-03-09T20:00:00" u="1"/>
        <d v="2023-11-30T12:00:00" u="1"/>
        <d v="2023-11-30T13:00:00" u="1"/>
        <d v="2023-11-30T14:00:00" u="1"/>
        <d v="2024-03-23T13:30:00" u="1"/>
        <d v="2023-11-30T15:00:00" u="1"/>
        <d v="2023-11-30T16:00:00" u="1"/>
        <d v="2023-11-30T18:00:00" u="1"/>
        <d v="2023-11-30T19:00:00" u="1"/>
        <d v="2023-11-30T20:00:00" u="1"/>
        <d v="2023-12-01T07:30:00" u="1"/>
        <d v="2024-04-09T06:00:00" u="1"/>
        <d v="2023-12-01T08:30:00" u="1"/>
        <d v="2024-04-09T07:00:00" u="1"/>
        <d v="2023-12-01T09:30:00" u="1"/>
        <d v="2024-04-09T08:00:00" u="1"/>
        <d v="2023-12-01T10:30:00" u="1"/>
        <d v="2024-04-09T09:00:00" u="1"/>
        <d v="2023-12-01T11:30:00" u="1"/>
        <d v="2024-04-09T10:00:00" u="1"/>
        <d v="2023-12-01T12:30:00" u="1"/>
        <d v="2024-04-09T11:00:00" u="1"/>
        <d v="2024-04-09T12:00:00" u="1"/>
        <d v="2023-12-01T14:30:00" u="1"/>
        <d v="2024-04-09T13:00:00" u="1"/>
        <d v="2023-12-01T15:30:00" u="1"/>
        <d v="2024-04-09T14:00:00" u="1"/>
        <d v="2023-12-01T16:30:00" u="1"/>
        <d v="2024-04-09T15:00:00" u="1"/>
        <d v="2023-12-01T17:30:00" u="1"/>
        <d v="2024-04-09T16:00:00" u="1"/>
        <d v="2023-12-30T08:00:00" u="1"/>
        <d v="2024-04-09T17:00:00" u="1"/>
        <d v="2024-04-23T07:30:00" u="1"/>
        <d v="2023-12-01T19:30:00" u="1"/>
        <d v="2024-04-09T18:00:00" u="1"/>
        <d v="2024-04-23T08:30:00" u="1"/>
        <d v="2024-04-23T09:30:00" u="1"/>
        <d v="2024-04-09T20:00:00" u="1"/>
        <d v="2024-04-23T10:30:00" u="1"/>
        <d v="2024-04-23T11:30:00" u="1"/>
        <d v="2024-04-23T12:30:00" u="1"/>
        <d v="2024-04-23T13:30:00" u="1"/>
        <d v="2024-04-23T14:30:00" u="1"/>
        <d v="2023-12-30T16:00:00" u="1"/>
        <d v="2024-04-23T15:30:00" u="1"/>
        <d v="2024-04-23T16:30:00" u="1"/>
        <d v="2024-04-23T17:30:00" u="1"/>
        <d v="2024-04-23T18:30:00" u="1"/>
        <d v="2023-12-30T20:00:00" u="1"/>
        <d v="2024-04-23T19:30:00" u="1"/>
        <d v="2024-05-09T06:00:00" u="1"/>
        <d v="2024-05-09T07:00:00" u="1"/>
        <d v="2024-05-09T08:00:00" u="1"/>
        <d v="2024-05-09T09:00:00" u="1"/>
        <d v="2024-05-09T10:00:00" u="1"/>
        <d v="2024-05-09T11:00:00" u="1"/>
        <d v="2024-05-09T12:00:00" u="1"/>
        <d v="2024-01-20T08:00:00" u="1"/>
        <d v="2024-05-09T13:00:00" u="1"/>
        <d v="2024-05-09T14:00:00" u="1"/>
        <d v="2024-05-09T15:00:00" u="1"/>
        <d v="2024-05-09T16:00:00" u="1"/>
        <d v="2024-01-20T12:00:00" u="1"/>
        <d v="2024-05-09T17:00:00" u="1"/>
        <d v="2024-05-23T07:30:00" u="1"/>
        <d v="2024-05-09T18:00:00" u="1"/>
        <d v="2024-05-23T08:30:00" u="1"/>
        <d v="2024-05-09T19:00:00" u="1"/>
        <d v="2024-05-23T09:30:00" u="1"/>
        <d v="2024-05-09T20:00:00" u="1"/>
        <d v="2024-05-23T10:30:00" u="1"/>
        <d v="2024-01-20T16:00:00" u="1"/>
        <d v="2024-05-23T11:30:00" u="1"/>
        <d v="2024-05-09T22:00:00" u="1"/>
        <d v="2024-05-23T12:30:00" u="1"/>
        <d v="2024-05-23T13:30:00" u="1"/>
        <d v="2024-05-23T14:30:00" u="1"/>
        <d v="2024-01-20T20:00:00" u="1"/>
        <d v="2024-05-23T15:30:00" u="1"/>
        <d v="2024-05-23T16:30:00" u="1"/>
        <d v="2024-05-23T17:30:00" u="1"/>
        <d v="2024-05-23T18:30:00" u="1"/>
        <d v="2024-05-23T19:30:00" u="1"/>
        <d v="2024-06-09T08:00:00" u="1"/>
        <d v="2024-02-20T06:00:00" u="1"/>
        <d v="2024-02-20T07:00:00" u="1"/>
        <d v="2024-02-20T08:00:00" u="1"/>
        <d v="2024-02-20T09:00:00" u="1"/>
        <d v="2024-02-20T10:00:00" u="1"/>
        <d v="2024-02-20T11:00:00" u="1"/>
        <d v="2024-02-20T12:00:00" u="1"/>
        <d v="2024-02-20T13:00:00" u="1"/>
        <d v="2024-02-20T14:00:00" u="1"/>
        <d v="2024-02-20T15:00:00" u="1"/>
        <d v="2024-02-20T16:00:00" u="1"/>
        <d v="2024-02-20T17:00:00" u="1"/>
        <d v="2024-02-20T18:00:00" u="1"/>
        <d v="2024-02-20T19:00:00" u="1"/>
        <d v="2024-02-20T20:00:00" u="1"/>
        <d v="2024-03-20T08:00:00" u="1"/>
        <d v="2024-03-20T09:00:00" u="1"/>
        <d v="2024-03-20T10:00:00" u="1"/>
        <d v="2024-03-20T11:00:00" u="1"/>
        <d v="2024-03-20T12:00:00" u="1"/>
        <d v="2024-03-20T13:00:00" u="1"/>
        <d v="2024-03-20T14:00:00" u="1"/>
        <d v="2024-03-20T15:00:00" u="1"/>
        <d v="2024-03-20T16:00:00" u="1"/>
        <d v="2024-03-20T17:00:00" u="1"/>
        <d v="2024-03-20T18:00:00" u="1"/>
        <d v="2024-03-20T19:00:00" u="1"/>
        <d v="2024-03-20T20:00:00" u="1"/>
        <d v="2024-03-20T21:00:00" u="1"/>
        <d v="2023-12-12T07:30:00" u="1"/>
        <d v="2023-12-12T08:30:00" u="1"/>
        <d v="2024-04-20T08:00:00" u="1"/>
        <d v="2023-12-12T10:30:00" u="1"/>
        <d v="2023-12-12T11:30:00" u="1"/>
        <d v="2024-04-20T10:00:00" u="1"/>
        <d v="2023-12-12T12:30:00" u="1"/>
        <d v="2024-04-20T11:00:00" u="1"/>
        <d v="2023-12-12T13:30:00" u="1"/>
        <d v="2023-12-12T14:30:00" u="1"/>
        <d v="2024-04-20T13:00:00" u="1"/>
        <d v="2023-12-12T15:30:00" u="1"/>
        <d v="2023-12-12T16:30:00" u="1"/>
        <d v="2023-12-12T19:30:00" u="1"/>
        <d v="2024-04-20T18:00:00" u="1"/>
        <d v="2023-12-12T20:30:00" u="1"/>
        <d v="2024-04-20T20:00:00" u="1"/>
        <d v="2024-01-02T08:30:00" u="1"/>
        <d v="2024-01-02T09:30:00" u="1"/>
        <d v="2024-01-02T10:30:00" u="1"/>
        <d v="2024-05-20T06:00:00" u="1"/>
        <d v="2024-01-02T12:30:00" u="1"/>
        <d v="2024-05-20T07:00:00" u="1"/>
        <d v="2024-05-20T08:00:00" u="1"/>
        <d v="2024-01-02T14:30:00" u="1"/>
        <d v="2024-05-20T09:00:00" u="1"/>
        <d v="2024-01-02T15:30:00" u="1"/>
        <d v="2024-05-20T10:00:00" u="1"/>
        <d v="2024-01-02T16:30:00" u="1"/>
        <d v="2024-05-20T11:00:00" u="1"/>
        <d v="2024-01-02T17:30:00" u="1"/>
        <d v="2024-05-20T12:00:00" u="1"/>
        <d v="2024-01-31T08:00:00" u="1"/>
        <d v="2024-05-20T13:00:00" u="1"/>
        <d v="2024-01-02T19:30:00" u="1"/>
        <d v="2024-01-31T09:00:00" u="1"/>
        <d v="2024-05-20T14:00:00" u="1"/>
        <d v="2024-01-31T10:00:00" u="1"/>
        <d v="2024-05-20T15:00:00" u="1"/>
        <d v="2024-01-31T11:00:00" u="1"/>
        <d v="2024-05-20T16:00:00" u="1"/>
        <d v="2024-01-31T12:00:00" u="1"/>
        <d v="2024-05-20T17:00:00" u="1"/>
        <d v="2024-01-31T13:00:00" u="1"/>
        <d v="2024-05-20T18:00:00" u="1"/>
        <d v="2024-01-31T14:00:00" u="1"/>
        <d v="2024-05-20T19:00:00" u="1"/>
        <d v="2024-01-31T15:00:00" u="1"/>
        <d v="2024-05-20T20:00:00" u="1"/>
        <d v="2024-01-31T16:00:00" u="1"/>
        <d v="2024-01-31T17:00:00" u="1"/>
        <d v="2024-01-31T18:00:00" u="1"/>
        <d v="2024-01-31T19:00:00" u="1"/>
        <d v="2024-01-31T20:00:00" u="1"/>
        <d v="2024-02-02T08:30:00" u="1"/>
        <d v="2024-02-02T09:30:00" u="1"/>
        <d v="2024-02-02T10:30:00" u="1"/>
        <d v="2024-02-02T11:30:00" u="1"/>
        <d v="2024-02-02T12:30:00" u="1"/>
        <d v="2024-02-02T13:30:00" u="1"/>
        <d v="2024-02-02T14:30:00" u="1"/>
        <d v="2024-02-02T15:30:00" u="1"/>
        <d v="2024-02-02T16:30:00" u="1"/>
        <d v="2024-02-02T17:30:00" u="1"/>
        <d v="2024-02-02T18:30:00" u="1"/>
        <d v="2024-02-02T19:30:00" u="1"/>
        <d v="2024-03-02T11:30:00" u="1"/>
        <d v="2023-11-23T08:30:00" u="1"/>
        <d v="2023-11-23T09:30:00" u="1"/>
        <d v="2024-03-31T08:00:00" u="1"/>
        <d v="2023-11-23T10:30:00" u="1"/>
        <d v="2023-11-23T11:30:00" u="1"/>
        <d v="2024-03-31T10:00:00" u="1"/>
        <d v="2023-11-23T12:30:00" u="1"/>
        <d v="2023-11-23T13:30:00" u="1"/>
        <d v="2023-11-23T15:30:00" u="1"/>
        <d v="2023-11-23T16:30:00" u="1"/>
        <d v="2024-03-31T18:00:00" u="1"/>
        <d v="2024-03-31T20:00:00" u="1"/>
        <d v="2023-12-09T08:00:00" u="1"/>
        <d v="2024-04-02T08:30:00" u="1"/>
        <d v="2024-04-02T09:30:00" u="1"/>
        <d v="2024-04-02T10:30:00" u="1"/>
        <d v="2024-04-02T11:30:00" u="1"/>
        <d v="2024-04-02T12:30:00" u="1"/>
        <d v="2024-04-02T13:30:00" u="1"/>
        <d v="2024-04-02T14:30:00" u="1"/>
        <d v="2023-12-09T16:00:00" u="1"/>
        <d v="2024-04-02T15:30:00" u="1"/>
        <d v="2024-04-02T16:30:00" u="1"/>
        <d v="2024-04-02T17:30:00" u="1"/>
        <d v="2024-04-02T18:30:00" u="1"/>
        <d v="2023-12-09T20:00:00" u="1"/>
        <d v="2024-02-27T10:30:30" u="1"/>
        <d v="2024-04-02T19:30:00" u="1"/>
        <d v="2024-04-02T21:30:00" u="1"/>
        <d v="2024-05-08T20:51:24" u="1"/>
        <d v="2024-05-02T07:30:00" u="1"/>
        <d v="2024-05-02T08:30:00" u="1"/>
        <d v="2024-05-02T09:30:00" u="1"/>
        <d v="2024-05-02T10:30:00" u="1"/>
        <d v="2024-05-02T11:30:00" u="1"/>
        <d v="2024-05-02T12:30:00" u="1"/>
        <d v="2024-05-02T13:30:00" u="1"/>
        <d v="2024-05-02T14:30:00" u="1"/>
        <d v="2024-05-02T15:30:00" u="1"/>
        <d v="2024-05-02T16:30:00" u="1"/>
        <d v="2024-05-02T17:30:00" u="1"/>
        <d v="2024-05-31T07:00:00" u="1"/>
        <d v="2024-05-02T18:30:00" u="1"/>
        <d v="2024-05-31T08:00:00" u="1"/>
        <d v="2024-05-02T19:30:00" u="1"/>
        <d v="2024-05-31T09:00:00" u="1"/>
        <d v="2024-05-31T10:00:00" u="1"/>
        <d v="2024-05-31T11:00:00" u="1"/>
        <d v="2024-05-31T12:00:00" u="1"/>
        <d v="2024-05-31T13:00:00" u="1"/>
        <d v="2024-05-31T14:00:00" u="1"/>
        <d v="2024-05-31T15:00:00" u="1"/>
        <d v="2024-05-31T16:00:00" u="1"/>
        <d v="2024-05-31T17:00:00" u="1"/>
        <d v="2024-05-31T18:00:00" u="1"/>
        <d v="2024-05-31T20:00:00" u="1"/>
        <d v="2024-02-13T08:30:00" u="1"/>
        <d v="2024-02-13T09:30:00" u="1"/>
        <d v="2024-02-13T10:30:00" u="1"/>
        <d v="2024-02-13T12:30:00" u="1"/>
        <d v="2024-02-13T13:30:00" u="1"/>
        <d v="2024-02-13T15:30:00" u="1"/>
        <d v="2024-05-13T19:33:02" u="1"/>
        <d v="2024-02-13T16:30:00" u="1"/>
        <d v="2024-02-13T19:30:00" u="1"/>
        <d v="2024-03-13T08:30:00" u="1"/>
        <d v="2024-03-13T09:30:00" u="1"/>
        <d v="2024-03-13T10:30:00" u="1"/>
        <d v="2024-03-13T11:30:00" u="1"/>
        <d v="2024-03-13T12:30:00" u="1"/>
        <d v="2024-03-13T13:30:00" u="1"/>
        <d v="2024-03-13T14:30:00" u="1"/>
        <d v="2024-03-13T15:30:00" u="1"/>
        <d v="2024-03-13T16:30:00" u="1"/>
        <d v="2024-03-13T17:30:00" u="1"/>
        <d v="2024-03-13T18:30:00" u="1"/>
        <d v="2024-03-13T19:30:00" u="1"/>
        <d v="2023-12-20T07:00:00" u="1"/>
        <d v="2023-12-20T08:00:00" u="1"/>
        <d v="2023-12-20T09:00:00" u="1"/>
        <d v="2023-12-20T10:00:00" u="1"/>
        <d v="2023-12-20T11:00:00" u="1"/>
        <d v="2023-12-20T12:00:00" u="1"/>
        <d v="2024-04-13T11:30:00" u="1"/>
        <d v="2023-12-20T13:00:00" u="1"/>
        <d v="2023-12-20T14:00:00" u="1"/>
        <d v="2023-12-20T15:00:00" u="1"/>
        <d v="2023-12-20T16:00:00" u="1"/>
        <d v="2023-12-20T17:00:00" u="1"/>
        <d v="2023-12-20T18:00:00" u="1"/>
        <d v="2023-12-20T20:00:00" u="1"/>
        <d v="2023-12-20T22:00:00" u="1"/>
        <d v="2024-01-10T08:00:00" u="1"/>
        <d v="2024-01-10T09:00:00" u="1"/>
        <d v="2024-01-10T10:00:00" u="1"/>
        <d v="2024-01-10T11:00:00" u="1"/>
        <d v="2024-01-10T12:00:00" u="1"/>
        <d v="2024-05-13T07:30:00" u="1"/>
        <d v="2024-01-10T13:00:00" u="1"/>
        <d v="2024-05-13T08:30:00" u="1"/>
        <d v="2024-01-10T14:00:00" u="1"/>
        <d v="2024-05-13T09:30:00" u="1"/>
        <d v="2024-01-10T15:00:00" u="1"/>
        <d v="2024-05-13T10:30:00" u="1"/>
        <d v="2024-01-10T16:00:00" u="1"/>
        <d v="2024-05-13T11:30:00" u="1"/>
        <d v="2024-01-10T17:00:00" u="1"/>
        <d v="2024-01-24T07:30:00" u="1"/>
        <d v="2024-05-13T12:30:00" u="1"/>
        <d v="2024-01-10T18:00:00" u="1"/>
        <d v="2024-01-24T08:30:00" u="1"/>
        <d v="2024-05-13T13:30:00" u="1"/>
        <d v="2024-01-10T19:00:00" u="1"/>
        <d v="2024-01-24T09:30:00" u="1"/>
        <d v="2024-05-13T14:30:00" u="1"/>
        <d v="2024-01-10T20:00:00" u="1"/>
        <d v="2024-01-24T10:30:00" u="1"/>
        <d v="2024-05-13T15:30:00" u="1"/>
        <d v="2024-01-24T11:30:00" u="1"/>
        <d v="2024-05-13T16:30:00" u="1"/>
        <d v="2024-01-24T12:30:00" u="1"/>
        <d v="2024-01-24T13:30:00" u="1"/>
        <d v="2024-01-24T14:30:00" u="1"/>
        <d v="2024-05-13T19:30:00" u="1"/>
        <d v="2024-01-24T15:30:00" u="1"/>
        <d v="2024-01-24T16:30:00" u="1"/>
        <d v="2024-01-24T17:30:00" u="1"/>
        <d v="2024-01-24T18:30:00" u="1"/>
        <d v="2024-01-24T19:30:00" u="1"/>
        <d v="2024-02-10T09:00:00" u="1"/>
        <d v="2024-02-10T11:00:00" u="1"/>
        <d v="2024-02-10T17:00:00" u="1"/>
        <d v="2024-02-10T18:00:00" u="1"/>
        <d v="2024-02-10T20:00:00" u="1"/>
        <d v="2024-03-10T10:00:00" u="1"/>
        <d v="2024-03-10T14:00:00" u="1"/>
        <d v="2024-03-10T20:00:00" u="1"/>
        <d v="2024-04-10T07:00:00" u="1"/>
        <d v="2024-04-10T08:00:00" u="1"/>
        <d v="2024-04-10T09:00:00" u="1"/>
        <d v="2024-04-10T10:00:00" u="1"/>
        <d v="2024-04-10T11:00:00" u="1"/>
        <d v="2023-12-02T13:30:00" u="1"/>
        <d v="2024-04-10T12:00:00" u="1"/>
        <d v="2024-04-10T13:00:00" u="1"/>
        <d v="2024-04-10T14:00:00" u="1"/>
        <d v="2024-04-10T15:00:00" u="1"/>
        <d v="2024-04-10T16:00:00" u="1"/>
        <d v="2023-12-31T08:00:00" u="1"/>
        <d v="2024-04-10T17:00:00" u="1"/>
        <d v="2024-04-10T18:00:00" u="1"/>
        <d v="2024-04-24T08:30:00" u="1"/>
        <d v="2024-04-10T19:00:00" u="1"/>
        <d v="2024-04-24T09:30:00" u="1"/>
        <d v="2024-04-10T20:00:00" u="1"/>
        <d v="2024-04-24T10:30:00" u="1"/>
        <d v="2024-04-24T11:30:00" u="1"/>
        <d v="2024-04-10T22:00:00" u="1"/>
        <d v="2024-04-24T12:30:00" u="1"/>
        <d v="2024-04-24T13:30:00" u="1"/>
        <d v="2024-04-24T14:30:00" u="1"/>
        <d v="2023-12-31T16:00:00" u="1"/>
        <d v="2024-04-24T15:30:00" u="1"/>
        <d v="2024-04-24T16:30:00" u="1"/>
        <d v="2024-04-24T17:30:00" u="1"/>
        <d v="2023-12-31T20:00:00" u="1"/>
        <d v="2024-04-24T19:30:00" u="1"/>
        <d v="2024-04-24T20:30:00" u="1"/>
        <d v="2024-05-10T07:00:00" u="1"/>
        <d v="2024-05-10T08:00:00" u="1"/>
        <d v="2024-05-10T09:00:00" u="1"/>
        <d v="2024-05-10T10:00:00" u="1"/>
        <d v="2024-05-10T11:00:00" u="1"/>
        <d v="2024-05-10T12:00:00" u="1"/>
        <d v="2024-01-21T08:00:00" u="1"/>
        <d v="2024-05-10T13:00:00" u="1"/>
        <d v="2024-05-10T14:00:00" u="1"/>
        <d v="2024-05-10T15:00:00" u="1"/>
        <d v="2024-05-10T16:00:00" u="1"/>
        <d v="2024-05-10T17:00:00" u="1"/>
        <d v="2024-05-24T07:30:00" u="1"/>
        <d v="2024-05-10T18:00:00" u="1"/>
        <d v="2024-05-24T08:30:00" u="1"/>
        <d v="2024-05-10T19:00:00" u="1"/>
        <d v="2024-05-24T09:30:00" u="1"/>
        <d v="2024-05-10T20:00:00" u="1"/>
        <d v="2024-05-24T10:30:00" u="1"/>
        <d v="2024-01-21T16:00:00" u="1"/>
        <d v="2024-05-24T11:30:00" u="1"/>
        <d v="2024-05-10T22:00:00" u="1"/>
        <d v="2024-05-24T12:30:00" u="1"/>
        <d v="2024-05-24T13:30:00" u="1"/>
        <d v="2024-05-24T14:30:00" u="1"/>
        <d v="2024-01-21T20:00:00" u="1"/>
        <d v="2024-05-24T15:30:00" u="1"/>
        <d v="2024-05-24T16:30:00" u="1"/>
        <d v="2024-05-24T17:30:00" u="1"/>
        <d v="2024-05-24T18:30:00" u="1"/>
        <d v="2024-05-24T19:30:00" u="1"/>
        <d v="2024-02-21T06:00:00" u="1"/>
        <d v="2024-02-21T07:00:00" u="1"/>
        <d v="2024-02-21T08:00:00" u="1"/>
        <d v="2024-02-21T09:00:00" u="1"/>
        <d v="2024-02-21T10:00:00" u="1"/>
        <d v="2024-02-21T11:00:00" u="1"/>
        <d v="2024-02-21T12:00:00" u="1"/>
        <d v="2024-02-21T13:00:00" u="1"/>
        <d v="2024-02-21T14:00:00" u="1"/>
        <d v="2024-02-21T15:00:00" u="1"/>
        <d v="2024-02-21T16:00:00" u="1"/>
        <d v="2024-02-21T17:00:00" u="1"/>
        <d v="2024-02-21T18:00:00" u="1"/>
        <d v="2024-02-21T19:00:00" u="1"/>
        <d v="2024-02-21T20:00:00" u="1"/>
        <d v="2024-02-21T22:00:00" u="1"/>
        <d v="2024-03-21T07:00:00" u="1"/>
        <d v="2024-03-21T08:00:00" u="1"/>
        <d v="2024-03-21T09:00:00" u="1"/>
        <d v="2024-03-21T10:00:00" u="1"/>
        <d v="2024-03-21T11:00:00" u="1"/>
        <d v="2024-03-21T12:00:00" u="1"/>
        <d v="2024-03-21T13:00:00" u="1"/>
        <d v="2024-03-21T14:00:00" u="1"/>
        <d v="2024-03-21T15:00:00" u="1"/>
        <d v="2024-03-21T16:00:00" u="1"/>
        <d v="2024-03-21T17:00:00" u="1"/>
        <d v="2024-03-21T18:00:00" u="1"/>
        <d v="2024-03-21T19:00:00" u="1"/>
        <d v="2024-03-21T20:00:00" u="1"/>
        <d v="2023-12-13T07:30:00" u="1"/>
        <d v="2023-12-13T08:30:00" u="1"/>
        <d v="2023-12-13T09:30:00" u="1"/>
        <d v="2024-04-21T08:00:00" u="1"/>
        <d v="2023-12-13T10:30:00" u="1"/>
        <d v="2023-12-13T11:30:00" u="1"/>
        <d v="2024-04-21T10:00:00" u="1"/>
        <d v="2023-12-13T12:30:00" u="1"/>
        <d v="2023-12-13T13:30:00" u="1"/>
        <d v="2023-12-13T14:30:00" u="1"/>
        <d v="2023-12-13T15:30:00" u="1"/>
        <d v="2023-12-13T16:30:00" u="1"/>
        <d v="2023-12-13T17:30:00" u="1"/>
        <d v="2023-12-13T19:30:00" u="1"/>
        <d v="2024-04-21T20:00:00" u="1"/>
        <d v="2024-01-03T08:30:00" u="1"/>
        <d v="2024-01-03T09:30:00" u="1"/>
        <d v="2024-01-03T10:30:00" u="1"/>
        <d v="2024-01-03T11:30:00" u="1"/>
        <d v="2024-05-21T06:00:00" u="1"/>
        <d v="2024-05-21T07:00:00" u="1"/>
        <d v="2024-01-03T13:30:00" u="1"/>
        <d v="2024-05-21T08:00:00" u="1"/>
        <d v="2024-05-21T09:00:00" u="1"/>
        <d v="2024-05-21T10:00:00" u="1"/>
        <d v="2024-01-03T16:30:00" u="1"/>
        <d v="2024-05-21T11:00:00" u="1"/>
        <d v="2024-05-21T12:00:00" u="1"/>
        <d v="2024-05-21T13:00:00" u="1"/>
        <d v="2024-01-03T19:30:00" u="1"/>
        <d v="2024-05-21T14:00:00" u="1"/>
        <d v="2024-05-21T15:00:00" u="1"/>
        <d v="2024-05-21T16:00:00" u="1"/>
        <d v="2024-05-21T17:00:00" u="1"/>
        <d v="2024-05-21T18:00:00" u="1"/>
        <d v="2024-05-21T19:00:00" u="1"/>
        <d v="2024-05-21T20:00:00" u="1"/>
        <d v="1899-12-30T00:00:00" u="1"/>
        <d v="2023-11-24T08:30:00" u="1"/>
        <d v="2023-11-24T09:30:00" u="1"/>
        <d v="2023-11-24T10:30:00" u="1"/>
        <d v="2023-11-24T11:30:00" u="1"/>
        <d v="2023-11-24T12:30:00" u="1"/>
        <d v="2023-11-24T13:30:00" u="1"/>
        <d v="2023-11-24T14:30:00" u="1"/>
        <d v="2023-11-24T15:30:00" u="1"/>
        <d v="2023-11-24T16:30:00" u="1"/>
        <d v="2023-11-24T17:30:00" u="1"/>
        <d v="2023-11-24T18:30:00" u="1"/>
        <d v="2023-11-24T19:30:00" u="1"/>
        <d v="2023-12-10T08:00:00" u="1"/>
        <d v="2024-04-03T08:30:00" u="1"/>
        <d v="2024-04-03T09:30:00" u="1"/>
        <d v="2024-04-03T10:30:00" u="1"/>
        <d v="2024-04-03T11:30:00" u="1"/>
        <d v="2024-04-03T12:30:00" u="1"/>
        <d v="2024-04-03T13:30:00" u="1"/>
        <d v="2024-04-03T14:30:00" u="1"/>
        <d v="2024-04-03T15:30:00" u="1"/>
        <d v="2024-04-03T16:30:00" u="1"/>
        <d v="2024-04-03T17:30:00" u="1"/>
        <d v="2024-04-03T18:30:00" u="1"/>
        <d v="2023-12-10T20:00:00" u="1"/>
        <d v="2024-02-28T10:30:30" u="1"/>
        <d v="2024-04-03T19:30:00" u="1"/>
        <d v="2024-05-03T07:30:00" u="1"/>
        <d v="2024-05-03T08:30:00" u="1"/>
        <d v="2024-05-03T09:30:00" u="1"/>
        <d v="2024-05-03T10:30:00" u="1"/>
        <d v="2024-05-03T11:30:00" u="1"/>
        <d v="2024-05-03T12:30:00" u="1"/>
        <d v="2024-05-03T13:30:00" u="1"/>
        <d v="2024-05-03T14:30:00" u="1"/>
        <d v="2024-05-03T15:30:00" u="1"/>
        <d v="2024-05-03T16:30:00" u="1"/>
        <d v="2024-05-03T17:30:00" u="1"/>
        <d v="2024-05-03T19:30:00" u="1"/>
        <d v="2024-06-03T07:30:00" u="1"/>
        <d v="2024-06-03T08:30:00" u="1"/>
        <d v="2024-06-03T10:30:00" u="1"/>
        <d v="2024-06-03T11:30:00" u="1"/>
        <d v="2024-06-03T12:30:00" u="1"/>
        <d v="2024-02-14T08:30:00" u="1"/>
        <d v="2024-06-03T13:30:00" u="1"/>
        <d v="2024-02-14T09:30:00" u="1"/>
        <d v="2024-06-03T14:30:00" u="1"/>
        <d v="2024-02-14T10:30:00" u="1"/>
        <d v="2024-06-03T15:30:00" u="1"/>
        <d v="2024-02-14T11:30:00" u="1"/>
        <d v="2024-06-03T16:30:00" u="1"/>
        <d v="2024-02-14T12:30:00" u="1"/>
        <d v="2024-06-03T17:30:00" u="1"/>
        <d v="2024-02-14T13:30:00" u="1"/>
        <d v="2024-06-03T18:30:00" u="1"/>
        <d v="2024-02-14T14:30:00" u="1"/>
        <d v="2024-06-03T19:30:00" u="1"/>
        <d v="2024-02-14T15:30:00" u="1"/>
        <d v="2024-02-14T16:30:00" u="1"/>
        <d v="2024-02-14T17:30:00" u="1"/>
        <d v="2024-02-14T19:30:00" u="1"/>
        <d v="2024-03-14T08:30:00" u="1"/>
        <d v="2024-03-14T09:30:00" u="1"/>
        <d v="2024-03-14T10:30:00" u="1"/>
        <d v="2024-03-14T11:30:00" u="1"/>
        <d v="2024-03-14T12:30:00" u="1"/>
        <d v="2024-03-14T14:30:00" u="1"/>
        <d v="2024-03-14T15:30:00" u="1"/>
        <d v="2024-03-14T16:30:00" u="1"/>
        <d v="2024-03-14T17:30:00" u="1"/>
        <d v="2024-03-14T18:30:00" u="1"/>
        <d v="2024-03-14T19:30:00" u="1"/>
        <d v="2023-12-21T07:00:00" u="1"/>
        <d v="2023-12-21T08:00:00" u="1"/>
        <d v="2023-12-21T09:00:00" u="1"/>
        <d v="2023-12-21T10:00:00" u="1"/>
        <d v="2023-12-21T11:00:00" u="1"/>
        <d v="2023-12-21T12:00:00" u="1"/>
        <d v="2023-12-21T13:00:00" u="1"/>
        <d v="2023-12-21T14:00:00" u="1"/>
        <d v="2023-12-21T15:00:00" u="1"/>
        <d v="2023-12-21T16:00:00" u="1"/>
        <d v="2023-12-21T17:00:00" u="1"/>
        <d v="2023-12-21T18:00:00" u="1"/>
        <d v="2023-12-21T19:00:00" u="1"/>
        <d v="2023-12-21T20:00:00" u="1"/>
        <d v="2024-01-11T07:00:00" u="1"/>
        <d v="2024-01-11T08:00:00" u="1"/>
        <d v="2024-01-11T09:00:00" u="1"/>
        <d v="2024-01-11T10:00:00" u="1"/>
        <d v="2024-01-11T11:00:00" u="1"/>
        <d v="2024-01-11T12:00:00" u="1"/>
        <d v="2024-01-11T13:00:00" u="1"/>
        <d v="2024-05-14T08:30:00" u="1"/>
        <d v="2024-01-11T14:00:00" u="1"/>
        <d v="2024-05-14T09:30:00" u="1"/>
        <d v="2024-01-11T15:00:00" u="1"/>
        <d v="2024-05-14T10:30:00" u="1"/>
        <d v="2024-01-11T16:00:00" u="1"/>
        <d v="2024-05-14T11:30:00" u="1"/>
        <d v="2024-01-11T17:00:00" u="1"/>
        <d v="2024-05-14T12:30:00" u="1"/>
        <d v="2024-01-11T18:00:00" u="1"/>
        <d v="2024-01-25T08:30:00" u="1"/>
        <d v="2024-05-14T13:30:00" u="1"/>
        <d v="2024-01-11T19:00:00" u="1"/>
        <d v="2024-01-25T09:30:00" u="1"/>
        <d v="2024-05-14T14:30:00" u="1"/>
        <d v="2024-01-11T20:00:00" u="1"/>
        <d v="2024-01-25T10:30:00" u="1"/>
        <d v="2024-05-14T15:30:00" u="1"/>
        <d v="2024-01-25T11:30:00" u="1"/>
        <d v="2024-05-14T16:30:00" u="1"/>
        <d v="2024-01-25T12:30:00" u="1"/>
        <d v="2024-05-14T17:30:00" u="1"/>
        <d v="2024-01-25T13:30:00" u="1"/>
        <d v="2024-05-14T18:30:00" u="1"/>
        <d v="2024-01-25T14:30:00" u="1"/>
        <d v="2024-05-14T19:30:00" u="1"/>
        <d v="2024-01-25T15:30:00" u="1"/>
        <d v="2024-01-25T16:30:00" u="1"/>
        <d v="2024-01-25T17:30:00" u="1"/>
        <d v="2024-01-25T18:30:00" u="1"/>
        <d v="2024-01-25T19:30:00" u="1"/>
        <d v="2024-02-11T09:00:00" u="1"/>
        <d v="2024-02-11T12:00:00" u="1"/>
        <d v="2024-02-11T17:00:00" u="1"/>
        <d v="2024-02-11T20:00:00" u="1"/>
        <d v="2024-03-11T07:00:00" u="1"/>
        <d v="2024-03-11T08:00:00" u="1"/>
        <d v="2024-03-11T09:00:00" u="1"/>
        <d v="2024-03-11T10:00:00" u="1"/>
        <d v="2024-03-11T11:00:00" u="1"/>
        <d v="2024-03-11T12:00:00" u="1"/>
        <d v="2024-03-11T13:00:00" u="1"/>
        <d v="2024-03-11T14:00:00" u="1"/>
        <d v="2024-03-11T15:00:00" u="1"/>
        <d v="2024-03-11T16:00:00" u="1"/>
        <d v="2024-03-11T17:00:00" u="1"/>
        <d v="2024-03-11T18:00:00" u="1"/>
        <d v="2024-03-25T08:30:00" u="1"/>
        <d v="2024-03-11T19:00:00" u="1"/>
        <d v="2024-03-25T09:30:00" u="1"/>
        <d v="2024-03-11T20:00:00" u="1"/>
        <d v="2024-03-25T10:30:00" u="1"/>
        <d v="2024-03-25T11:30:00" u="1"/>
        <d v="2024-03-25T12:30:00" u="1"/>
        <d v="2024-03-25T13:30:00" u="1"/>
        <d v="2024-03-25T14:30:00" u="1"/>
        <d v="2024-03-25T15:30:00" u="1"/>
        <d v="2024-03-25T18:30:00" u="1"/>
        <d v="2024-03-25T19:30:00" u="1"/>
        <d v="2024-04-11T07:00:00" u="1"/>
        <d v="2024-04-11T08:00:00" u="1"/>
        <d v="2024-04-11T09:00:00" u="1"/>
        <d v="2024-04-11T10:00:00" u="1"/>
        <d v="2024-04-11T11:00:00" u="1"/>
        <d v="2024-04-11T12:00:00" u="1"/>
        <d v="2024-04-11T13:00:00" u="1"/>
        <d v="2024-04-11T14:00:00" u="1"/>
        <d v="2024-04-11T15:00:00" u="1"/>
        <d v="2024-04-11T16:00:00" u="1"/>
        <d v="2024-04-11T17:00:00" u="1"/>
        <d v="2024-04-11T18:00:00" u="1"/>
        <d v="2024-04-25T08:30:00" u="1"/>
        <d v="2024-04-11T19:00:00" u="1"/>
        <d v="2024-04-25T09:30:00" u="1"/>
        <d v="2024-04-11T20:00:00" u="1"/>
        <d v="2024-04-25T10:30:00" u="1"/>
        <d v="2024-04-25T11:30:00" u="1"/>
        <d v="2024-04-11T22:00:00" u="1"/>
        <d v="2024-04-25T12:30:00" u="1"/>
        <d v="2024-04-25T13:30:00" u="1"/>
        <d v="2024-04-25T14:30:00" u="1"/>
        <d v="2024-04-25T15:30:00" u="1"/>
        <d v="2024-04-25T16:30:00" u="1"/>
        <d v="2024-04-25T17:30:00" u="1"/>
        <d v="2024-04-25T18:30:00" u="1"/>
        <d v="2024-04-25T19:30:00" u="1"/>
        <d v="2024-04-25T23:30:00" u="1"/>
        <d v="2024-05-11T09:00:00" u="1"/>
        <d v="2024-01-22T08:00:00" u="1"/>
        <d v="2024-01-22T09:00:00" u="1"/>
        <d v="2024-01-22T10:00:00" u="1"/>
        <d v="2024-01-22T11:00:00" u="1"/>
        <d v="2024-01-22T12:00:00" u="1"/>
        <d v="2024-01-22T13:00:00" u="1"/>
        <d v="2024-01-22T14:00:00" u="1"/>
        <d v="2024-01-22T15:00:00" u="1"/>
        <d v="2024-05-11T20:00:00" u="1"/>
        <d v="2024-01-22T16:00:00" u="1"/>
        <d v="2024-01-22T17:00:00" u="1"/>
        <d v="2024-01-22T18:00:00" u="1"/>
        <d v="2024-01-22T19:00:00" u="1"/>
        <d v="2024-05-25T14:30:00" u="1"/>
        <d v="2024-01-22T20:00:00" u="1"/>
        <d v="2024-02-22T07:00:00" u="1"/>
        <d v="2024-02-22T08:00:00" u="1"/>
        <d v="2024-02-22T09:00:00" u="1"/>
        <d v="2024-02-22T10:00:00" u="1"/>
        <d v="2024-02-22T11:00:00" u="1"/>
        <d v="2024-02-22T12:00:00" u="1"/>
        <d v="2024-02-22T13:00:00" u="1"/>
        <d v="2024-02-22T14:00:00" u="1"/>
        <d v="2024-02-22T15:00:00" u="1"/>
        <d v="2024-02-22T16:00:00" u="1"/>
        <d v="2024-02-22T17:00:00" u="1"/>
        <d v="2024-02-22T18:00:00" u="1"/>
        <d v="2024-02-22T20:00:00" u="1"/>
        <d v="2024-02-22T22:00:00" u="1"/>
        <d v="2024-03-22T08:00:00" u="1"/>
        <d v="2024-03-22T09:00:00" u="1"/>
        <d v="2024-03-22T10:00:00" u="1"/>
        <d v="2024-03-22T11:00:00" u="1"/>
        <d v="2024-03-22T12:00:00" u="1"/>
        <d v="2024-03-22T13:00:00" u="1"/>
        <d v="2024-03-22T14:00:00" u="1"/>
        <d v="2024-03-22T15:00:00" u="1"/>
        <d v="2024-03-22T16:00:00" u="1"/>
        <d v="2024-03-22T17:00:00" u="1"/>
        <d v="2024-03-22T18:00:00" u="1"/>
        <d v="2024-03-22T19:00:00" u="1"/>
        <d v="2024-03-22T20:00:00" u="1"/>
        <d v="2023-12-14T06:30:00" u="1"/>
        <d v="2023-12-14T07:30:00" u="1"/>
        <d v="2023-12-14T08:30:00" u="1"/>
        <d v="2024-04-22T07:00:00" u="1"/>
        <d v="2023-12-14T09:30:00" u="1"/>
        <d v="2024-04-22T08:00:00" u="1"/>
        <d v="2023-12-14T10:30:00" u="1"/>
        <d v="2024-04-22T09:00:00" u="1"/>
        <d v="2023-12-14T11:30:00" u="1"/>
        <d v="2024-04-22T10:00:00" u="1"/>
        <d v="2023-12-14T12:30:00" u="1"/>
        <d v="2024-04-22T11:00:00" u="1"/>
        <d v="2023-12-14T13:30:00" u="1"/>
        <d v="2024-04-22T12:00:00" u="1"/>
        <d v="2023-12-14T14:30:00" u="1"/>
        <d v="2024-04-22T13:00:00" u="1"/>
        <d v="2023-12-14T15:30:00" u="1"/>
        <d v="2024-04-22T14:00:00" u="1"/>
        <d v="2023-12-14T16:30:00" u="1"/>
        <d v="2024-04-22T15:00:00" u="1"/>
        <d v="2023-12-14T17:30:00" u="1"/>
        <d v="2024-04-22T16:00:00" u="1"/>
        <d v="2024-04-22T17:00:00" u="1"/>
        <d v="2023-12-14T19:30:00" u="1"/>
        <d v="2024-04-22T18:00:00" u="1"/>
        <d v="2024-04-22T19:00:00" u="1"/>
        <d v="2024-04-22T20:00:00" u="1"/>
        <d v="2024-04-22T22:00:00" u="1"/>
        <d v="2024-01-04T07:30:00" u="1"/>
        <d v="2024-01-04T08:30:00" u="1"/>
        <d v="2024-01-04T09:30:00" u="1"/>
        <d v="2024-01-04T10:30:00" u="1"/>
        <d v="2024-01-04T11:30:00" u="1"/>
        <d v="2024-01-04T12:30:00" u="1"/>
        <d v="2024-05-22T07:00:00" u="1"/>
        <d v="2024-01-04T13:30:00" u="1"/>
        <d v="2024-05-22T08:00:00" u="1"/>
        <d v="2024-01-04T14:30:00" u="1"/>
        <d v="2024-05-22T09:00:00" u="1"/>
        <d v="2024-01-04T15:30:00" u="1"/>
        <d v="2024-05-22T10:00:00" u="1"/>
        <d v="2024-01-04T16:30:00" u="1"/>
        <d v="2024-05-22T11:00:00" u="1"/>
        <d v="2024-01-04T17:30:00" u="1"/>
        <d v="2024-05-22T12:00:00" u="1"/>
        <d v="2024-01-04T18:30:00" u="1"/>
        <d v="2024-05-22T13:00:00" u="1"/>
        <d v="2024-01-04T19:30:00" u="1"/>
        <d v="2024-05-22T14:00:00" u="1"/>
        <d v="2024-05-22T15:00:00" u="1"/>
        <d v="2024-05-22T16:00:00" u="1"/>
        <d v="2024-05-22T17:00:00" u="1"/>
        <d v="2024-05-22T18:00:00" u="1"/>
        <d v="2024-05-22T19:00:00" u="1"/>
        <d v="2024-05-22T20:00:00" u="1"/>
        <d v="2024-03-04T06:30:00" u="1"/>
        <d v="2024-03-04T08:30:00" u="1"/>
        <d v="2024-03-04T09:30:00" u="1"/>
        <d v="2024-03-04T11:30:00" u="1"/>
        <d v="2024-03-04T12:30:00" u="1"/>
        <d v="2024-03-04T13:30:00" u="1"/>
        <d v="2024-03-04T14:30:00" u="1"/>
        <d v="2024-03-04T15:30:00" u="1"/>
        <d v="2024-03-04T16:30:00" u="1"/>
        <d v="2024-03-04T18:30:00" u="1"/>
        <d v="2024-03-04T19:30:00" u="1"/>
        <d v="2024-03-04T20:30:00" u="1"/>
        <d v="2023-12-11T08:00:00" u="1"/>
        <d v="2023-12-11T09:00:00" u="1"/>
        <d v="2024-04-04T08:30:00" u="1"/>
        <d v="2023-12-11T10:00:00" u="1"/>
        <d v="2024-04-04T09:30:00" u="1"/>
        <d v="2023-12-11T11:00:00" u="1"/>
        <d v="2024-04-04T10:30:00" u="1"/>
        <d v="2023-12-11T12:00:00" u="1"/>
        <d v="2024-04-04T11:30:00" u="1"/>
        <d v="2023-12-11T13:00:00" u="1"/>
        <d v="2024-04-04T12:30:00" u="1"/>
        <d v="2023-12-11T14:00:00" u="1"/>
        <d v="2024-04-04T13:30:00" u="1"/>
        <d v="2023-12-11T15:00:00" u="1"/>
        <d v="2024-04-04T14:30:00" u="1"/>
        <d v="2023-12-11T16:00:00" u="1"/>
        <d v="2024-04-04T15:30:00" u="1"/>
        <d v="2023-12-11T17:00:00" u="1"/>
        <d v="2024-04-04T16:30:00" u="1"/>
        <d v="2023-12-11T18:00:00" u="1"/>
        <d v="2024-04-04T17:30:00" u="1"/>
        <d v="2024-04-04T18:30:00" u="1"/>
        <d v="2023-12-11T20:00:00" u="1"/>
        <d v="2024-04-04T19:30:00" u="1"/>
        <d v="2023-12-11T21:00:00" u="1"/>
        <d v="2024-01-01T08:00:00" u="1"/>
        <d v="2024-05-04T08:30:00" u="1"/>
        <d v="2024-01-15T07:30:00" u="1"/>
        <d v="2024-01-15T08:30:00" u="1"/>
        <d v="2024-01-15T09:30:00" u="1"/>
        <d v="2024-01-01T20:00:00" u="1"/>
        <d v="2024-01-15T10:30:00" u="1"/>
        <d v="2024-01-15T12:30:00" u="1"/>
        <d v="2024-01-15T15:30:00" u="1"/>
        <d v="2024-01-15T16:30:00" u="1"/>
        <d v="2024-01-15T17:30:00" u="1"/>
        <d v="2024-01-15T18:30:00" u="1"/>
        <d v="2024-01-15T19:30:00" u="1"/>
        <d v="2024-02-01T06:00:00" u="1"/>
        <d v="2024-02-01T07:00:00" u="1"/>
        <d v="2024-02-01T08:00:00" u="1"/>
        <d v="2024-02-01T09:00:00" u="1"/>
        <d v="2024-02-01T10:00:00" u="1"/>
        <d v="2024-02-01T11:00:00" u="1"/>
        <d v="2024-02-01T12:00:00" u="1"/>
        <d v="2024-06-04T07:30:00" u="1"/>
        <d v="2024-02-01T13:00:00" u="1"/>
        <d v="2024-06-04T08:30:00" u="1"/>
        <d v="2024-02-01T14:00:00" u="1"/>
        <d v="2024-06-04T09:30:00" u="1"/>
        <d v="2024-02-01T15:00:00" u="1"/>
        <d v="2024-06-04T10:30:00" u="1"/>
        <d v="2024-02-01T16:00:00" u="1"/>
        <d v="2024-06-04T11:30:00" u="1"/>
        <d v="2023-10-22T08:00:00" u="1"/>
        <d v="2024-02-01T17:00:00" u="1"/>
        <d v="2024-02-15T07:30:00" u="1"/>
        <d v="2024-06-04T12:30:00" u="1"/>
        <d v="2024-02-01T18:00:00" u="1"/>
        <d v="2024-02-15T08:30:00" u="1"/>
        <d v="2024-06-04T13:30:00" u="1"/>
        <d v="2024-02-01T19:00:00" u="1"/>
        <d v="2024-02-15T09:30:00" u="1"/>
        <d v="2024-06-04T14:30:00" u="1"/>
        <d v="2024-02-01T20:00:00" u="1"/>
        <d v="2024-02-15T10:30:00" u="1"/>
        <d v="2024-06-04T15:30:00" u="1"/>
        <d v="2024-02-01T21:00:00" u="1"/>
        <d v="2024-02-15T11:30:00" u="1"/>
        <d v="2024-06-04T16:30:00" u="1"/>
        <d v="2024-02-15T12:30:00" u="1"/>
        <d v="2024-06-04T17:30:00" u="1"/>
        <d v="2024-02-15T13:30:00" u="1"/>
        <d v="2024-06-04T18:30:00" u="1"/>
        <d v="2024-02-15T14:30:00" u="1"/>
        <d v="2024-06-04T19:30:00" u="1"/>
        <d v="2024-02-15T15:30:00" u="1"/>
        <d v="2024-02-15T16:30:00" u="1"/>
        <d v="2024-02-15T17:30:00" u="1"/>
        <d v="2024-02-15T19:30:00" u="1"/>
        <d v="2024-03-01T07:00:00" u="1"/>
        <d v="2024-03-01T08:00:00" u="1"/>
        <d v="2024-03-01T09:00:00" u="1"/>
        <d v="2024-03-01T10:00:00" u="1"/>
        <d v="2024-03-01T11:00:00" u="1"/>
        <d v="2024-03-01T12:00:00" u="1"/>
        <d v="2024-03-01T13:00:00" u="1"/>
        <d v="2024-03-01T14:00:00" u="1"/>
        <d v="2024-03-01T15:00:00" u="1"/>
        <d v="2024-03-01T16:00:00" u="1"/>
        <d v="2024-03-01T17:00:00" u="1"/>
        <d v="2024-03-01T18:00:00" u="1"/>
        <d v="2024-03-15T08:30:00" u="1"/>
        <d v="2024-03-01T19:00:00" u="1"/>
        <d v="2024-03-15T09:30:00" u="1"/>
        <d v="2024-03-01T20:00:00" u="1"/>
        <d v="2024-03-15T10:30:00" u="1"/>
        <d v="2023-11-22T12:00:00" u="1"/>
        <d v="2024-03-15T11:30:00" u="1"/>
        <d v="2024-03-15T12:30:00" u="1"/>
        <d v="2024-03-15T13:30:00" u="1"/>
        <d v="2024-03-15T14:30:00" u="1"/>
        <d v="2024-03-15T15:30:00" u="1"/>
        <d v="2024-03-15T16:30:00" u="1"/>
        <d v="2024-03-15T17:30:00" u="1"/>
        <d v="2024-03-15T18:30:00" u="1"/>
        <d v="2023-11-22T20:00:00" u="1"/>
        <d v="2024-03-15T19:30:00" u="1"/>
        <d v="2024-03-15T20:30:00" u="1"/>
        <d v="2024-04-01T06:00:00" u="1"/>
        <d v="2024-04-01T07:00:00" u="1"/>
        <d v="2024-04-01T08:00:00" u="1"/>
        <d v="2024-04-01T09:00:00" u="1"/>
        <d v="2024-04-01T10:00:00" u="1"/>
        <d v="2024-04-01T11:00:00" u="1"/>
        <d v="2024-04-01T12:00:00" u="1"/>
        <d v="2024-04-01T13:00:00" u="1"/>
        <d v="2024-04-01T14:00:00" u="1"/>
        <d v="2024-04-01T15:00:00" u="1"/>
        <d v="2023-12-22T07:00:00" u="1"/>
        <d v="2024-04-01T16:00:00" u="1"/>
        <d v="2023-12-22T08:00:00" u="1"/>
        <d v="2024-04-01T17:00:00" u="1"/>
        <d v="2023-12-22T09:00:00" u="1"/>
        <d v="2024-04-01T18:00:00" u="1"/>
        <d v="2024-04-15T08:30:00" u="1"/>
        <d v="2023-12-22T10:00:00" u="1"/>
        <d v="2024-04-01T19:00:00" u="1"/>
        <d v="2024-04-15T09:30:00" u="1"/>
        <d v="2023-12-22T11:00:00" u="1"/>
        <d v="2024-04-01T20:00:00" u="1"/>
        <d v="2024-04-15T10:30:00" u="1"/>
        <d v="2023-12-22T12:00:00" u="1"/>
        <d v="2023-12-22T13:00:00" u="1"/>
        <d v="2024-04-15T12:30:00" u="1"/>
        <d v="2023-12-22T14:00:00" u="1"/>
        <d v="2024-04-15T13:30:00" u="1"/>
        <d v="2023-12-22T15:00:00" u="1"/>
        <d v="2024-04-15T14:30:00" u="1"/>
        <d v="2023-12-22T16:00:00" u="1"/>
        <d v="2024-04-15T15:30:00" u="1"/>
        <d v="2023-12-22T17:00:00" u="1"/>
        <d v="2024-04-15T16:30:00" u="1"/>
        <d v="2023-12-22T18:00:00" u="1"/>
        <d v="2024-04-15T17:30:00" u="1"/>
        <d v="2024-04-15T18:30:00" u="1"/>
        <d v="2023-12-22T20:00:00" u="1"/>
        <d v="2024-04-15T19:30:00" u="1"/>
        <d v="2024-05-01T08:00:00" u="1"/>
        <d v="2024-05-01T10:00:00" u="1"/>
        <d v="2024-01-12T07:00:00" u="1"/>
        <d v="2024-01-12T08:00:00" u="1"/>
        <d v="2024-01-12T09:00:00" u="1"/>
        <d v="2024-01-12T10:00:00" u="1"/>
        <d v="2024-01-12T11:00:00" u="1"/>
        <d v="2024-01-12T12:00:00" u="1"/>
        <d v="2024-05-15T07:30:00" u="1"/>
        <d v="2024-01-12T13:00:00" u="1"/>
        <d v="2024-05-15T08:30:00" u="1"/>
        <d v="2024-01-12T14:00:00" u="1"/>
        <d v="2024-05-15T09:30:00" u="1"/>
        <d v="2024-01-12T15:00:00" u="1"/>
        <d v="2024-05-01T20:00:00" u="1"/>
        <d v="2024-05-15T10:30:00" u="1"/>
        <d v="2024-01-12T16:00:00" u="1"/>
        <d v="2024-05-15T11:30:00" u="1"/>
        <d v="2024-01-12T17:00:00" u="1"/>
        <d v="2024-01-26T07:30:00" u="1"/>
        <d v="2024-05-15T12:30:00" u="1"/>
        <d v="2024-01-12T18:00:00" u="1"/>
        <d v="2024-01-26T08:30:00" u="1"/>
        <d v="2024-05-15T13:30:00" u="1"/>
        <d v="2024-01-12T19:00:00" u="1"/>
        <d v="2024-01-26T09:30:00" u="1"/>
        <d v="2024-05-15T14:30:00" u="1"/>
        <d v="2024-01-12T20:00:00" u="1"/>
        <d v="2024-01-26T10:30:00" u="1"/>
        <d v="2024-05-15T15:30:00" u="1"/>
        <d v="2024-01-26T11:30:00" u="1"/>
        <d v="2024-05-15T16:30:00" u="1"/>
        <d v="2024-01-26T12:30:00" u="1"/>
        <d v="2024-05-15T17:30:00" u="1"/>
        <d v="2024-01-26T13:30:00" u="1"/>
        <d v="2024-05-15T18:30:00" u="1"/>
        <d v="2024-01-26T14:30:00" u="1"/>
        <d v="2024-05-15T19:30:00" u="1"/>
        <d v="2024-01-26T15:30:00" u="1"/>
        <d v="2024-01-26T16:30:00" u="1"/>
        <d v="2024-01-26T17:30:00" u="1"/>
        <d v="2024-01-26T18:30:00" u="1"/>
        <d v="2024-01-26T19:30:00" u="1"/>
        <d v="2024-06-01T08:00:00" u="1"/>
        <d v="2024-02-12T08:00:00" u="1"/>
        <d v="2024-02-12T09:00:00" u="1"/>
        <d v="2024-02-12T10:00:00" u="1"/>
        <d v="2024-02-12T11:00:00" u="1"/>
        <d v="2024-02-12T12:00:00" u="1"/>
        <d v="2024-02-12T13:00:00" u="1"/>
        <d v="2024-02-12T14:00:00" u="1"/>
        <d v="2024-02-12T15:00:00" u="1"/>
        <d v="2024-06-01T20:00:00" u="1"/>
        <d v="2024-02-12T16:00:00" u="1"/>
        <d v="2024-02-12T17:00:00" u="1"/>
        <d v="2024-02-12T18:00:00" u="1"/>
        <d v="2024-02-26T08:30:00" u="1"/>
        <d v="2024-02-12T19:00:00" u="1"/>
        <d v="2024-02-26T09:30:00" u="1"/>
        <d v="2024-02-12T20:00:00" u="1"/>
        <d v="2024-02-26T10:30:00" u="1"/>
        <d v="2024-02-26T11:30:00" u="1"/>
        <d v="2024-02-12T22:00:00" u="1"/>
        <d v="2024-02-26T12:30:00" u="1"/>
        <d v="2024-02-26T15:30:00" u="1"/>
        <d v="2024-02-26T16:30:00" u="1"/>
        <d v="2024-02-26T17:30:00" u="1"/>
        <d v="2024-02-26T18:30:00" u="1"/>
        <d v="2024-02-26T19:30:00" u="1"/>
        <d v="2024-03-12T08:00:00" u="1"/>
        <d v="2024-03-12T09:00:00" u="1"/>
        <d v="2024-03-12T10:00:00" u="1"/>
        <d v="2024-03-12T11:00:00" u="1"/>
        <d v="2024-03-12T12:00:00" u="1"/>
        <d v="2024-03-12T13:00:00" u="1"/>
        <d v="2024-03-12T14:00:00" u="1"/>
        <d v="2024-03-12T15:00:00" u="1"/>
        <d v="2024-03-12T16:00:00" u="1"/>
        <d v="2024-03-12T17:00:00" u="1"/>
        <d v="2024-03-12T18:00:00" u="1"/>
        <d v="2024-03-26T08:30:00" u="1"/>
        <d v="2024-03-12T19:00:00" u="1"/>
        <d v="2024-03-26T09:30:00" u="1"/>
        <d v="2024-03-12T20:00:00" u="1"/>
        <d v="2024-03-26T10:30:00" u="1"/>
        <d v="2024-03-26T11:30:00" u="1"/>
        <d v="2024-03-12T22:00:00" u="1"/>
        <d v="2024-03-26T12:30:00" u="1"/>
        <d v="2024-03-12T23:00:00" u="1"/>
        <d v="2024-03-26T13:30:00" u="1"/>
        <d v="2024-03-26T14:30:00" u="1"/>
        <d v="2024-03-26T15:30:00" u="1"/>
        <d v="2024-03-26T16:30:00" u="1"/>
        <d v="2024-03-26T17:30:00" u="1"/>
        <d v="2024-03-26T18:30:00" u="1"/>
        <d v="2024-03-26T19:30:00" u="1"/>
        <d v="2024-01-08T20:21:48" u="1"/>
        <d v="2023-12-04T08:30:00" u="1"/>
        <d v="2024-04-12T07:00:00" u="1"/>
        <d v="2023-12-04T09:30:00" u="1"/>
        <d v="2024-04-12T08:00:00" u="1"/>
        <d v="2023-12-04T10:30:00" u="1"/>
        <d v="2024-04-12T09:00:00" u="1"/>
        <d v="2023-12-04T11:30:00" u="1"/>
        <d v="2024-04-12T10:00:00" u="1"/>
        <d v="2023-12-04T12:30:00" u="1"/>
        <d v="2024-04-12T11:00:00" u="1"/>
        <d v="2024-04-12T12:00:00" u="1"/>
        <d v="2023-12-04T14:30:00" u="1"/>
        <d v="2024-04-12T13:00:00" u="1"/>
        <d v="2023-12-04T15:30:00" u="1"/>
        <d v="2024-04-12T14:00:00" u="1"/>
        <d v="2023-12-04T16:30:00" u="1"/>
        <d v="2024-04-12T15:00:00" u="1"/>
        <d v="2024-04-12T16:00:00" u="1"/>
        <d v="2023-12-04T18:30:00" u="1"/>
        <d v="2024-04-12T17:00:00" u="1"/>
        <d v="2024-04-26T07:30:00" u="1"/>
        <d v="2023-12-04T19:30:00" u="1"/>
        <d v="2024-04-12T18:00:00" u="1"/>
        <d v="2024-04-26T08:30:00" u="1"/>
        <d v="2023-12-04T20:30:00" u="1"/>
        <d v="2024-04-12T19:00:00" u="1"/>
        <d v="2024-04-26T09:30:00" u="1"/>
        <d v="2024-04-12T20:00:00" u="1"/>
        <d v="2024-04-26T10:30:00" u="1"/>
        <d v="2024-04-26T11:30:00" u="1"/>
        <d v="2024-04-26T12:30:00" u="1"/>
        <d v="2024-04-26T13:30:00" u="1"/>
        <d v="2024-04-26T14:30:00" u="1"/>
        <d v="2024-04-26T15:30:00" u="1"/>
        <d v="2024-04-26T16:30:00" u="1"/>
        <d v="2024-04-26T17:30:00" u="1"/>
        <d v="2024-04-26T18:30:00" u="1"/>
        <d v="2024-04-26T19:30:00" u="1"/>
        <d v="2024-04-26T23:30:00" u="1"/>
        <d v="2024-05-12T08:00:00" u="1"/>
        <d v="2024-01-23T08:00:00" u="1"/>
        <d v="2024-01-23T09:00:00" u="1"/>
        <d v="2024-01-23T10:00:00" u="1"/>
        <d v="2024-01-23T11:00:00" u="1"/>
        <d v="2024-05-12T16:00:00" u="1"/>
        <d v="2024-01-23T12:00:00" u="1"/>
        <d v="2024-01-23T13:00:00" u="1"/>
        <d v="2024-01-23T14:00:00" u="1"/>
        <d v="2024-01-23T15:00:00" u="1"/>
        <d v="2024-05-12T20:00:00" u="1"/>
        <d v="2024-01-23T16:00:00" u="1"/>
        <d v="2024-01-23T17:00:00" u="1"/>
        <d v="2024-01-23T18:00:00" u="1"/>
        <d v="2024-01-23T19:00:00" u="1"/>
        <d v="2024-01-23T20:00:00" u="1"/>
        <d v="2024-02-23T07:00:00" u="1"/>
        <d v="2024-02-23T08:00:00" u="1"/>
        <d v="2023-10-01T20:00:00" u="1"/>
        <d v="2024-02-23T09:00:00" u="1"/>
        <d v="2024-02-23T10:00:00" u="1"/>
        <d v="2024-02-23T11:00:00" u="1"/>
        <d v="2024-02-23T12:00:00" u="1"/>
        <d v="2024-02-23T13:00:00" u="1"/>
        <d v="2024-02-23T14:00:00" u="1"/>
        <d v="2024-02-23T15:00:00" u="1"/>
        <d v="2024-02-23T16:00:00" u="1"/>
        <d v="2024-02-23T17:00:00" u="1"/>
        <d v="2024-02-23T18:00:00" u="1"/>
        <d v="2024-02-23T19:00:00" u="1"/>
        <d v="2024-02-23T20:00:00" u="1"/>
        <d v="2024-03-23T08:00:00" u="1"/>
        <d v="2024-03-23T10:00:00" u="1"/>
        <d v="2024-03-23T11:00:00" u="1"/>
        <d v="2024-03-23T16:00:00" u="1"/>
        <d v="2024-03-23T20:00:00" u="1"/>
        <d v="2023-12-01T07:00:00" u="1"/>
        <d v="2023-12-01T08:00:00" u="1"/>
        <d v="2023-12-01T09:00:00" u="1"/>
        <d v="2023-12-01T10:00:00" u="1"/>
        <d v="2023-12-01T11:00:00" u="1"/>
        <d v="2023-12-01T12:00:00" u="1"/>
        <d v="2023-12-01T13:00:00" u="1"/>
        <d v="2023-12-01T14:00:00" u="1"/>
        <d v="2023-12-01T15:00:00" u="1"/>
        <d v="2023-12-01T16:00:00" u="1"/>
        <d v="2023-12-01T17:00:00" u="1"/>
        <d v="2023-12-15T07:30:00" u="1"/>
        <d v="2024-04-23T06:00:00" u="1"/>
        <d v="2023-12-01T18:00:00" u="1"/>
        <d v="2023-12-15T08:30:00" u="1"/>
        <d v="2024-04-23T07:00:00" u="1"/>
        <d v="2023-12-01T19:00:00" u="1"/>
        <d v="2023-12-15T09:30:00" u="1"/>
        <d v="2024-04-23T08:00:00" u="1"/>
        <d v="2023-12-01T20:00:00" u="1"/>
        <d v="2023-12-15T10:30:00" u="1"/>
        <d v="2024-04-23T09:00:00" u="1"/>
        <d v="2023-12-15T11:30:00" u="1"/>
        <d v="2024-04-23T10:00:00" u="1"/>
        <d v="2023-12-15T12:30:00" u="1"/>
        <d v="2024-04-23T11:00:00" u="1"/>
        <d v="2023-12-15T13:30:00" u="1"/>
        <d v="2024-04-23T12:00:00" u="1"/>
        <d v="2023-12-15T14:30:00" u="1"/>
        <d v="2024-04-23T13:00:00" u="1"/>
        <d v="2023-12-15T15:30:00" u="1"/>
        <d v="2024-04-23T14:00:00" u="1"/>
        <d v="2023-12-15T16:30:00" u="1"/>
        <d v="2024-04-23T15:00:00" u="1"/>
        <d v="2023-12-15T17:30:00" u="1"/>
        <d v="2024-04-23T16:00:00" u="1"/>
        <d v="2024-04-23T17:00:00" u="1"/>
        <d v="2023-12-15T19:30:00" u="1"/>
        <d v="2024-04-23T18:00:00" u="1"/>
        <d v="2024-04-23T19:00:00" u="1"/>
        <d v="2024-04-23T20:00:00" u="1"/>
        <d v="2024-04-23T21:00:00" u="1"/>
        <d v="2024-01-05T07:30:00" u="1"/>
        <d v="2024-01-05T08:30:00" u="1"/>
        <d v="2024-01-05T09:30:00" u="1"/>
        <d v="2024-01-05T10:30:00" u="1"/>
        <d v="2024-01-05T11:30:00" u="1"/>
        <d v="2024-05-23T07:00:00" u="1"/>
        <d v="2024-05-23T08:00:00" u="1"/>
        <d v="2024-05-23T09:00:00" u="1"/>
        <d v="2024-05-23T10:00:00" u="1"/>
        <d v="2024-05-23T11:00:00" u="1"/>
        <d v="2024-05-23T12:00:00" u="1"/>
        <d v="2024-05-23T13:00:00" u="1"/>
        <d v="2024-01-05T19:30:00" u="1"/>
        <d v="2024-05-23T14:00:00" u="1"/>
        <d v="2024-05-23T15:00:00" u="1"/>
        <d v="2024-05-23T16:00:00" u="1"/>
        <d v="2024-05-23T17:00:00" u="1"/>
        <d v="2024-05-23T18:00:00" u="1"/>
        <d v="2024-05-23T19:00:00" u="1"/>
        <d v="2024-05-23T20:00:00" u="1"/>
        <d v="2024-02-05T08:30:00" u="1"/>
        <d v="2024-02-05T09:30:00" u="1"/>
        <d v="2024-02-05T10:30:00" u="1"/>
        <d v="2024-02-05T11:30:00" u="1"/>
        <d v="2024-02-05T12:30:00" u="1"/>
        <d v="2024-02-05T13:30:00" u="1"/>
        <d v="2024-02-05T14:30:00" u="1"/>
        <d v="2024-02-05T15:30:00" u="1"/>
        <d v="2024-02-05T16:30:00" u="1"/>
        <d v="2024-02-05T17:30:00" u="1"/>
        <d v="2024-02-05T19:30:00" u="1"/>
        <d v="2024-03-05T07:30:00" u="1"/>
        <d v="2024-03-05T08:30:00" u="1"/>
        <d v="2024-03-05T09:30:00" u="1"/>
        <d v="2024-03-05T10:30:00" u="1"/>
        <d v="2024-03-05T11:30:00" u="1"/>
        <d v="2024-03-05T12:30:00" u="1"/>
        <d v="2024-03-05T13:30:00" u="1"/>
        <d v="2024-03-05T14:30:00" u="1"/>
        <d v="2024-03-05T15:30:00" u="1"/>
        <d v="2024-03-05T16:30:00" u="1"/>
        <d v="2024-03-05T17:30:00" u="1"/>
        <d v="2024-03-05T18:30:00" u="1"/>
        <d v="2024-03-05T19:30:00" u="1"/>
        <d v="2023-12-12T07:00:00" u="1"/>
        <d v="2023-12-12T08:00:00" u="1"/>
        <d v="2024-04-05T07:30:00" u="1"/>
        <d v="2023-12-12T09:00:00" u="1"/>
        <d v="2024-04-05T08:30:00" u="1"/>
        <d v="2023-12-12T10:00:00" u="1"/>
        <d v="2024-04-05T09:30:00" u="1"/>
        <d v="2023-12-12T11:00:00" u="1"/>
        <d v="2023-12-12T12:00:00" u="1"/>
        <d v="2024-04-05T11:30:00" u="1"/>
        <d v="2023-12-12T13:00:00" u="1"/>
        <d v="2024-04-05T12:30:00" u="1"/>
        <d v="2023-12-12T14:00:00" u="1"/>
        <d v="2023-12-12T15:00:00" u="1"/>
        <d v="2024-04-05T14:30:00" u="1"/>
        <d v="2023-12-12T16:00:00" u="1"/>
        <d v="2023-12-26T06:30:00" u="1"/>
        <d v="2024-04-05T15:30:00" u="1"/>
        <d v="2024-04-05T16:30:00" u="1"/>
        <d v="2023-12-12T18:00:00" u="1"/>
        <d v="2024-04-05T17:30:00" u="1"/>
        <d v="2023-12-12T19:00:00" u="1"/>
        <d v="2024-04-05T18:30:00" u="1"/>
        <d v="2023-12-12T20:00:00" u="1"/>
        <d v="2023-12-26T10:30:00" u="1"/>
        <d v="2024-04-05T19:30:00" u="1"/>
        <d v="2023-12-26T11:30:00" u="1"/>
        <d v="2023-12-26T12:30:00" u="1"/>
        <d v="2023-12-26T16:30:00" u="1"/>
        <d v="2023-12-26T17:30:00" u="1"/>
        <d v="2023-12-26T19:30:00" u="1"/>
        <d v="2024-01-02T08:00:00" u="1"/>
        <d v="2024-01-02T09:00:00" u="1"/>
        <d v="2024-01-02T10:00:00" u="1"/>
        <d v="2024-01-02T11:00:00" u="1"/>
        <d v="2024-01-02T12:00:00" u="1"/>
        <d v="2024-01-02T13:00:00" u="1"/>
        <d v="2024-01-02T14:00:00" u="1"/>
        <d v="2024-01-02T15:00:00" u="1"/>
        <d v="2024-01-02T16:00:00" u="1"/>
        <d v="2024-01-16T06:30:00" u="1"/>
        <d v="2024-01-02T17:00:00" u="1"/>
        <d v="2024-01-02T18:00:00" u="1"/>
        <d v="2024-01-16T08:30:00" u="1"/>
        <d v="2024-01-16T09:30:00" u="1"/>
        <d v="2024-01-02T20:00:00" u="1"/>
        <d v="2024-01-16T10:30:00" u="1"/>
        <d v="2024-01-16T11:30:00" u="1"/>
        <d v="2024-01-16T12:30:00" u="1"/>
        <d v="2024-01-16T13:30:00" u="1"/>
        <d v="2024-01-16T14:30:00" u="1"/>
        <d v="2024-01-16T15:30:00" u="1"/>
        <d v="2024-01-16T16:30:00" u="1"/>
        <d v="2024-01-16T17:30:00" u="1"/>
        <d v="2024-01-16T19:30:00" u="1"/>
        <d v="2024-01-16T20:30:00" u="1"/>
        <d v="2024-02-02T07:00:00" u="1"/>
        <d v="2024-02-02T08:00:00" u="1"/>
        <d v="2024-02-02T09:00:00" u="1"/>
        <d v="2024-02-02T10:00:00" u="1"/>
        <d v="2024-02-02T11:00:00" u="1"/>
        <d v="2024-02-02T12:00:00" u="1"/>
        <d v="2024-06-05T07:30:00" u="1"/>
        <d v="2024-02-02T13:00:00" u="1"/>
        <d v="2024-06-05T08:30:00" u="1"/>
        <d v="2024-02-02T14:00:00" u="1"/>
        <d v="2024-06-05T09:30:00" u="1"/>
        <d v="2024-02-02T15:00:00" u="1"/>
        <d v="2024-06-05T10:30:00" u="1"/>
        <d v="2024-02-02T16:00:00" u="1"/>
        <d v="2024-06-05T11:30:00" u="1"/>
        <d v="2024-02-02T17:00:00" u="1"/>
        <d v="2024-06-05T12:30:00" u="1"/>
        <d v="2024-02-02T18:00:00" u="1"/>
        <d v="2024-02-16T08:30:00" u="1"/>
        <d v="2024-06-05T13:30:00" u="1"/>
        <d v="2024-02-02T19:00:00" u="1"/>
        <d v="2024-02-16T09:30:00" u="1"/>
        <d v="2024-06-05T14:30:00" u="1"/>
        <d v="2024-02-02T20:00:00" u="1"/>
        <d v="2024-02-16T10:30:00" u="1"/>
        <d v="2024-06-05T15:30:00" u="1"/>
        <d v="2024-02-16T11:30:00" u="1"/>
        <d v="2024-06-05T16:30:00" u="1"/>
        <d v="2024-02-16T12:30:00" u="1"/>
        <d v="2024-06-05T17:30:00" u="1"/>
        <d v="2024-02-16T13:30:00" u="1"/>
        <d v="2024-06-05T18:30:00" u="1"/>
        <d v="2024-02-16T14:30:00" u="1"/>
        <d v="2024-06-05T19:30:00" u="1"/>
        <d v="2024-02-16T15:30:00" u="1"/>
        <d v="2024-02-16T16:30:00" u="1"/>
        <d v="2024-02-16T17:30:00" u="1"/>
        <d v="2024-02-16T18:30:00" u="1"/>
        <d v="2023-10-23T20:00:00" u="1"/>
        <d v="2024-02-16T19:30:00" u="1"/>
        <d v="2024-03-02T08:00:00" u="1"/>
        <d v="2024-03-02T16:00:00" u="1"/>
        <d v="2023-11-23T08:00:00" u="1"/>
        <d v="2023-11-23T09:00:00" u="1"/>
        <d v="2023-11-23T10:00:00" u="1"/>
        <d v="2023-11-23T11:00:00" u="1"/>
        <d v="2024-03-02T20:00:00" u="1"/>
        <d v="2024-03-16T10:30:00" u="1"/>
        <d v="2023-11-23T12:00:00" u="1"/>
        <d v="2023-11-23T13:00:00" u="1"/>
        <d v="2023-11-23T14:00:00" u="1"/>
        <d v="2023-11-23T15:00:00" u="1"/>
        <d v="2023-11-23T16:00:00" u="1"/>
        <d v="2023-11-23T17:00:00" u="1"/>
        <d v="2023-11-23T18:00:00" u="1"/>
        <d v="2023-11-23T19:00:00" u="1"/>
        <d v="2023-11-23T20:00:00" u="1"/>
        <d v="2024-04-02T07:00:00" u="1"/>
        <d v="2024-04-02T08:00:00" u="1"/>
        <d v="2024-04-02T09:00:00" u="1"/>
        <d v="2024-04-02T10:00:00" u="1"/>
        <d v="2024-04-02T11:00:00" u="1"/>
        <d v="2024-04-02T12:00:00" u="1"/>
        <d v="2024-04-02T13:00:00" u="1"/>
        <d v="2024-04-02T14:00:00" u="1"/>
        <d v="2024-04-02T15:00:00" u="1"/>
        <d v="2024-04-02T16:00:00" u="1"/>
        <d v="2024-04-02T17:00:00" u="1"/>
        <d v="2024-04-02T18:00:00" u="1"/>
        <d v="2024-04-16T08:30:00" u="1"/>
        <d v="2024-04-02T19:00:00" u="1"/>
        <d v="2024-04-16T09:30:00" u="1"/>
        <d v="2024-04-02T20:00:00" u="1"/>
        <d v="2024-04-16T10:30:00" u="1"/>
        <d v="2024-04-16T12:30:00" u="1"/>
        <d v="2024-04-16T13:30:00" u="1"/>
        <d v="2024-04-16T14:30:00" u="1"/>
        <d v="2024-04-16T15:30:00" u="1"/>
        <d v="2024-04-16T16:30:00" u="1"/>
        <d v="2024-04-16T17:30:00" u="1"/>
        <d v="2024-04-16T18:30:00" u="1"/>
        <d v="2023-12-23T20:00:00" u="1"/>
        <d v="2024-04-16T19:30:00" u="1"/>
        <d v="2024-04-16T20:30:00" u="1"/>
        <d v="2024-05-02T06:00:00" u="1"/>
        <d v="2024-05-02T07:00:00" u="1"/>
        <d v="2024-05-02T08:00:00" u="1"/>
        <d v="2024-05-02T09:00:00" u="1"/>
        <d v="2024-05-02T10:00:00" u="1"/>
        <d v="2024-05-02T11:00:00" u="1"/>
        <d v="2024-05-02T12:00:00" u="1"/>
        <d v="2024-01-13T08:00:00" u="1"/>
        <d v="2024-05-02T13:00:00" u="1"/>
        <d v="2024-05-02T14:00:00" u="1"/>
        <d v="2024-05-02T15:00:00" u="1"/>
        <d v="2024-05-02T16:00:00" u="1"/>
        <d v="2024-05-02T17:00:00" u="1"/>
        <d v="2024-05-16T07:30:00" u="1"/>
        <d v="2024-01-13T13:00:00" u="1"/>
        <d v="2024-05-02T18:00:00" u="1"/>
        <d v="2024-05-16T08:30:00" u="1"/>
        <d v="2024-05-16T09:30:00" u="1"/>
        <d v="2024-05-02T20:00:00" u="1"/>
        <d v="2024-05-16T10:30:00" u="1"/>
        <d v="2024-01-13T16:00:00" u="1"/>
        <d v="2024-05-16T11:30:00" u="1"/>
        <d v="2024-05-02T22:00:00" u="1"/>
        <d v="2024-05-16T12:30:00" u="1"/>
        <d v="2024-05-16T13:30:00" u="1"/>
        <d v="2024-05-16T14:30:00" u="1"/>
        <d v="2024-01-13T20:00:00" u="1"/>
        <d v="2024-05-16T15:30:00" u="1"/>
        <d v="2024-05-16T16:30:00" u="1"/>
        <d v="2024-05-16T17:30:00" u="1"/>
        <d v="2024-05-16T18:30:00" u="1"/>
        <d v="2024-05-16T19:30:00" u="1"/>
        <d v="2024-05-16T20:30:00" u="1"/>
        <d v="2024-05-16T21:30:00" u="1"/>
        <d v="2024-06-02T08:00:00" u="1"/>
        <d v="2024-02-13T06:00:00" u="1"/>
        <d v="2024-02-13T07:00:00" u="1"/>
        <d v="2024-02-13T08:00:00" u="1"/>
        <d v="2024-02-13T09:00:00" u="1"/>
        <d v="2024-02-13T10:00:00" u="1"/>
        <d v="2024-02-13T11:00:00" u="1"/>
        <d v="2024-06-02T16:00:00" u="1"/>
        <d v="2024-02-13T12:00:00" u="1"/>
        <d v="2024-02-13T13:00:00" u="1"/>
        <d v="2024-02-13T14:00:00" u="1"/>
        <d v="2024-02-13T15:00:00" u="1"/>
        <d v="2024-06-02T20:00:00" u="1"/>
        <d v="2024-02-13T16:00:00" u="1"/>
        <d v="2024-02-13T17:00:00" u="1"/>
        <d v="2024-02-13T18:00:00" u="1"/>
        <d v="2024-02-27T08:30:00" u="1"/>
        <d v="2024-02-13T19:00:00" u="1"/>
        <d v="2024-02-27T09:30:00" u="1"/>
        <d v="2024-02-13T20:00:00" u="1"/>
        <d v="2024-02-27T10:30:00" u="1"/>
        <d v="2024-02-27T11:30:00" u="1"/>
        <d v="2024-02-27T12:30:00" u="1"/>
        <d v="2024-02-27T13:30:00" u="1"/>
        <d v="2024-02-27T14:30:00" u="1"/>
        <d v="2024-02-27T16:30:00" u="1"/>
        <d v="2024-02-27T17:30:00" u="1"/>
        <d v="2024-02-27T19:30:00" u="1"/>
        <d v="2024-03-13T08:00:00" u="1"/>
        <d v="2024-03-13T09:00:00" u="1"/>
        <d v="2024-03-13T10:00:00" u="1"/>
        <d v="2024-03-13T11:00:00" u="1"/>
        <d v="2024-03-13T12:00:00" u="1"/>
        <d v="2024-03-13T13:00:00" u="1"/>
        <d v="2024-03-13T14:00:00" u="1"/>
        <d v="2024-03-13T15:00:00" u="1"/>
        <d v="2024-03-13T16:00:00" u="1"/>
        <d v="2024-03-13T17:00:00" u="1"/>
        <d v="2024-03-13T18:00:00" u="1"/>
        <d v="2024-03-27T08:30:00" u="1"/>
        <d v="2024-03-13T19:00:00" u="1"/>
        <d v="2024-03-27T09:30:00" u="1"/>
        <d v="2024-03-13T20:00:00" u="1"/>
        <d v="2024-03-27T10:30:00" u="1"/>
        <d v="2024-03-27T11:30:00" u="1"/>
        <d v="2024-03-13T22:00:00" u="1"/>
        <d v="2024-03-27T12:30:00" u="1"/>
        <d v="2024-03-27T14:30:00" u="1"/>
        <d v="2024-03-27T15:30:00" u="1"/>
        <d v="2024-03-27T16:30:00" u="1"/>
        <d v="2024-03-27T17:30:00" u="1"/>
        <d v="2024-03-27T18:30:00" u="1"/>
        <d v="2024-03-27T19:30:00" u="1"/>
        <d v="2023-12-05T06:30:00" u="1"/>
        <d v="2023-12-05T08:30:00" u="1"/>
        <d v="2023-12-05T09:30:00" u="1"/>
        <d v="2024-04-13T08:00:00" u="1"/>
        <d v="2023-12-05T10:30:00" u="1"/>
        <d v="2023-12-05T11:30:00" u="1"/>
        <d v="2024-04-13T10:00:00" u="1"/>
        <d v="2023-12-05T12:30:00" u="1"/>
        <d v="2024-04-13T11:00:00" u="1"/>
        <d v="2023-12-05T13:30:00" u="1"/>
        <d v="2023-12-05T14:30:00" u="1"/>
        <d v="2024-04-13T13:00:00" u="1"/>
        <d v="2023-12-05T15:30:00" u="1"/>
        <d v="2023-12-05T16:30:00" u="1"/>
        <d v="2024-04-13T15:00:00" u="1"/>
        <d v="2023-12-05T17:30:00" u="1"/>
        <d v="2023-12-05T18:30:00" u="1"/>
        <d v="2024-04-13T17:00:00" u="1"/>
        <d v="2023-12-05T19:30:00" u="1"/>
        <d v="2024-04-13T18:00:00" u="1"/>
        <d v="2024-04-13T20:00:00" u="1"/>
        <d v="2024-05-13T07:00:00" u="1"/>
        <d v="2024-05-13T08:00:00" u="1"/>
        <d v="2024-05-13T09:00:00" u="1"/>
        <d v="2024-05-13T10:00:00" u="1"/>
        <d v="2024-05-13T11:00:00" u="1"/>
        <d v="2024-01-24T07:00:00" u="1"/>
        <d v="2024-05-13T12:00:00" u="1"/>
        <d v="2024-01-24T08:00:00" u="1"/>
        <d v="2024-05-13T13:00:00" u="1"/>
        <d v="2024-01-24T09:00:00" u="1"/>
        <d v="2024-05-13T14:00:00" u="1"/>
        <d v="2024-01-24T10:00:00" u="1"/>
        <d v="2024-05-13T15:00:00" u="1"/>
        <d v="2024-01-24T11:00:00" u="1"/>
        <d v="2024-05-13T16:00:00" u="1"/>
        <d v="2024-01-24T12:00:00" u="1"/>
        <d v="2024-05-13T17:00:00" u="1"/>
        <d v="2024-01-24T13:00:00" u="1"/>
        <d v="2024-05-13T18:00:00" u="1"/>
        <d v="2024-05-27T08:30:00" u="1"/>
        <d v="2024-01-24T14:00:00" u="1"/>
        <d v="2024-05-13T19:00:00" u="1"/>
        <d v="2024-05-27T09:30:00" u="1"/>
        <d v="2024-01-13T20:01:00" u="1"/>
        <d v="2024-01-24T15:00:00" u="1"/>
        <d v="2024-05-13T20:00:00" u="1"/>
        <d v="2024-05-27T10:30:00" u="1"/>
        <d v="2024-01-24T16:00:00" u="1"/>
        <d v="2024-05-27T11:30:00" u="1"/>
        <d v="2024-01-24T17:00:00" u="1"/>
        <d v="2024-05-27T12:30:00" u="1"/>
        <d v="2024-01-24T18:00:00" u="1"/>
        <d v="2024-05-27T13:30:00" u="1"/>
        <d v="2024-01-24T19:00:00" u="1"/>
        <d v="2024-05-27T14:30:00" u="1"/>
        <d v="2024-01-24T20:00:00" u="1"/>
        <d v="2024-05-27T15:30:00" u="1"/>
        <d v="2024-05-27T16:30:00" u="1"/>
        <d v="2024-05-27T17:30:00" u="1"/>
        <d v="2024-05-27T18:30:00" u="1"/>
        <d v="2024-05-27T19:30:00" u="1"/>
        <d v="2024-05-27T22:30:00" u="1"/>
        <d v="2024-02-24T09:00:00" u="1"/>
        <d v="2024-02-24T17:00:00" u="1"/>
        <d v="2024-02-24T18:00:00" u="1"/>
        <d v="2024-02-24T20:00:00" u="1"/>
        <d v="2024-03-24T08:00:00" u="1"/>
        <d v="2024-03-24T10:00:00" u="1"/>
        <d v="2024-03-24T18:00:00" u="1"/>
        <d v="2024-03-24T20:00:00" u="1"/>
        <d v="2023-12-02T09:00:00" u="1"/>
        <d v="2023-12-02T11:00:00" u="1"/>
        <d v="2023-12-02T13:00:00" u="1"/>
        <d v="2023-12-02T16:00:00" u="1"/>
        <d v="2024-04-24T07:00:00" u="1"/>
        <d v="2024-04-24T08:00:00" u="1"/>
        <d v="2023-12-02T20:00:00" u="1"/>
        <d v="2024-04-24T09:00:00" u="1"/>
        <d v="2024-04-24T10:00:00" u="1"/>
        <d v="2024-04-24T11:00:00" u="1"/>
        <d v="2024-04-24T12:00:00" u="1"/>
        <d v="2024-04-24T13:00:00" u="1"/>
        <d v="2024-04-24T14:00:00" u="1"/>
        <d v="2024-04-24T15:00:00" u="1"/>
        <d v="2024-04-24T16:00:00" u="1"/>
        <d v="2024-04-24T17:00:00" u="1"/>
        <d v="2024-04-24T18:00:00" u="1"/>
        <d v="2024-04-24T19:00:00" u="1"/>
        <d v="2024-04-24T20:00:00" u="1"/>
        <d v="2024-05-24T07:00:00" u="1"/>
        <d v="2024-05-24T08:00:00" u="1"/>
        <d v="2024-05-24T09:00:00" u="1"/>
        <d v="2024-05-24T10:00:00" u="1"/>
        <d v="2024-05-24T11:00:00" u="1"/>
        <d v="2024-05-24T12:00:00" u="1"/>
        <d v="2024-05-24T13:00:00" u="1"/>
        <d v="2024-05-24T14:00:00" u="1"/>
        <d v="2024-05-24T15:00:00" u="1"/>
        <d v="2024-05-24T16:00:00" u="1"/>
        <d v="2024-05-24T17:00:00" u="1"/>
        <d v="2024-05-24T18:00:00" u="1"/>
        <d v="2024-05-24T19:00:00" u="1"/>
        <d v="2024-05-24T20:00:00" u="1"/>
        <d v="2024-05-24T21:00:00" u="1"/>
        <d v="2024-02-06T07:30:00" u="1"/>
        <d v="2024-02-06T08:30:00" u="1"/>
        <d v="2024-02-06T09:30:00" u="1"/>
        <d v="2024-02-06T10:30:00" u="1"/>
        <d v="2024-02-06T11:30:00" u="1"/>
        <d v="2024-02-06T12:30:00" u="1"/>
        <d v="2024-02-06T13:30:00" u="1"/>
        <d v="2024-02-06T14:30:00" u="1"/>
        <d v="2024-02-06T15:30:00" u="1"/>
        <d v="2024-02-06T16:30:00" u="1"/>
        <d v="2024-02-06T17:30:00" u="1"/>
        <d v="2024-02-06T19:30:00" u="1"/>
        <d v="2024-03-06T07:30:00" u="1"/>
        <d v="2024-03-06T08:30:00" u="1"/>
        <d v="2024-03-06T09:30:00" u="1"/>
        <d v="2024-03-06T10:30:00" u="1"/>
        <d v="2024-03-06T11:30:00" u="1"/>
        <d v="2024-03-06T12:30:00" u="1"/>
        <d v="2024-03-06T13:30:00" u="1"/>
        <d v="2024-03-06T14:30:00" u="1"/>
        <d v="2024-03-06T15:30:00" u="1"/>
        <d v="2024-03-06T16:30:00" u="1"/>
        <d v="2023-11-27T08:30:00" u="1"/>
        <d v="2024-03-06T17:30:00" u="1"/>
        <d v="2023-11-27T09:30:00" u="1"/>
        <d v="2024-03-06T18:30:00" u="1"/>
        <d v="2023-11-27T10:30:00" u="1"/>
        <d v="2024-03-06T19:30:00" u="1"/>
        <d v="2023-11-27T11:30:00" u="1"/>
        <d v="2023-11-27T12:30:00" u="1"/>
        <d v="2023-11-27T13:30:00" u="1"/>
        <d v="2023-11-27T15:30:00" u="1"/>
        <d v="2023-11-27T16:30:00" u="1"/>
        <d v="2023-11-27T17:30:00" u="1"/>
        <d v="2023-11-27T18:30:00" u="1"/>
        <d v="2023-11-27T19:30:00" u="1"/>
        <d v="2023-12-13T08:00:00" u="1"/>
        <d v="2023-12-13T09:00:00" u="1"/>
        <d v="2023-12-13T10:00:00" u="1"/>
        <d v="2023-12-13T11:00:00" u="1"/>
        <d v="2023-12-13T12:00:00" u="1"/>
        <d v="2023-12-13T13:00:00" u="1"/>
        <d v="2023-12-13T14:00:00" u="1"/>
        <d v="2023-12-13T15:00:00" u="1"/>
        <d v="2023-12-13T16:00:00" u="1"/>
        <d v="2023-12-13T17:00:00" u="1"/>
        <d v="2023-12-13T18:00:00" u="1"/>
        <d v="2023-12-27T08:30:00" u="1"/>
        <d v="2023-12-13T19:00:00" u="1"/>
        <d v="2023-12-27T09:30:00" u="1"/>
        <d v="2023-12-13T20:00:00" u="1"/>
        <d v="2023-12-27T10:30:00" u="1"/>
        <d v="2023-12-27T11:30:00" u="1"/>
        <d v="2023-12-27T12:30:00" u="1"/>
        <d v="2023-12-27T13:30:00" u="1"/>
        <d v="2023-12-27T14:30:00" u="1"/>
        <d v="2023-12-27T15:30:00" u="1"/>
        <d v="2023-12-27T16:30:00" u="1"/>
        <d v="2023-12-27T17:30:00" u="1"/>
        <d v="2023-12-27T18:30:00" u="1"/>
        <d v="2024-01-03T08:00:00" u="1"/>
        <d v="2024-01-03T09:00:00" u="1"/>
        <d v="2024-01-03T10:00:00" u="1"/>
        <d v="2024-01-03T11:00:00" u="1"/>
        <d v="2024-01-03T12:00:00" u="1"/>
        <d v="2024-01-03T13:00:00" u="1"/>
        <d v="2024-05-06T08:30:00" u="1"/>
        <d v="2024-01-03T14:00:00" u="1"/>
        <d v="2024-01-03T15:00:00" u="1"/>
        <d v="2024-05-06T10:30:00" u="1"/>
        <d v="2024-01-03T16:00:00" u="1"/>
        <d v="2024-05-06T11:30:00" u="1"/>
        <d v="2024-01-03T17:00:00" u="1"/>
        <d v="2024-05-06T12:30:00" u="1"/>
        <d v="2024-01-03T18:00:00" u="1"/>
        <d v="2024-01-17T08:30:00" u="1"/>
        <d v="2024-05-06T13:30:00" u="1"/>
        <d v="2024-01-17T09:30:00" u="1"/>
        <d v="2024-05-06T14:30:00" u="1"/>
        <d v="2024-01-03T20:00:00" u="1"/>
        <d v="2024-01-17T10:30:00" u="1"/>
        <d v="2024-05-06T15:30:00" u="1"/>
        <d v="2024-01-17T11:30:00" u="1"/>
        <d v="2024-05-06T16:30:00" u="1"/>
        <d v="2024-01-17T12:30:00" u="1"/>
        <d v="2024-05-06T17:30:00" u="1"/>
        <d v="2024-05-06T18:30:00" u="1"/>
        <d v="2024-01-17T14:30:00" u="1"/>
        <d v="2024-05-06T19:30:00" u="1"/>
        <d v="2024-01-17T15:30:00" u="1"/>
        <d v="2024-01-22T16:10:00" u="1"/>
        <d v="2024-01-17T18:30:00" u="1"/>
        <d v="2024-01-17T19:30:00" u="1"/>
        <d v="2024-02-03T08:00:00" u="1"/>
        <d v="2024-02-03T11:00:00" u="1"/>
        <d v="2024-06-06T07:30:00" u="1"/>
        <d v="2024-06-06T08:30:00" u="1"/>
        <d v="2024-06-06T09:30:00" u="1"/>
        <d v="2024-06-06T10:30:00" u="1"/>
        <d v="2024-02-03T16:00:00" u="1"/>
        <d v="2024-06-06T11:30:00" u="1"/>
        <d v="2023-10-24T08:00:00" u="1"/>
        <d v="2024-06-06T12:30:00" u="1"/>
        <d v="2024-06-06T13:30:00" u="1"/>
        <d v="2024-06-06T14:30:00" u="1"/>
        <d v="2024-02-03T20:00:00" u="1"/>
        <d v="2024-06-06T15:30:00" u="1"/>
        <d v="2024-06-06T16:30:00" u="1"/>
        <d v="2024-06-06T17:30:00" u="1"/>
        <d v="2024-06-06T18:30:00" u="1"/>
        <d v="2024-06-06T19:30:00" u="1"/>
        <d v="2024-03-03T08:00:00" u="1"/>
        <d v="2023-11-24T06:00:00" u="1"/>
        <d v="2023-11-24T07:00:00" u="1"/>
        <d v="2024-03-03T16:00:00" u="1"/>
        <d v="2023-11-24T08:00:00" u="1"/>
        <d v="2023-11-24T09:00:00" u="1"/>
        <d v="2023-11-24T10:00:00" u="1"/>
        <d v="2023-11-24T11:00:00" u="1"/>
        <d v="2024-03-03T20:00:00" u="1"/>
        <d v="2023-11-24T12:00:00" u="1"/>
        <d v="2023-11-24T13:00:00" u="1"/>
        <d v="2023-11-24T14:00:00" u="1"/>
        <d v="2023-11-24T15:00:00" u="1"/>
        <d v="2023-11-24T16:00:00" u="1"/>
        <d v="2023-11-24T17:00:00" u="1"/>
        <d v="2023-11-24T18:00:00" u="1"/>
        <d v="2023-11-24T19:00:00" u="1"/>
        <d v="2023-11-24T20:00:00" u="1"/>
        <d v="2023-11-24T22:00:00" u="1"/>
        <d v="2024-02-27T18:00:28" u="1"/>
        <d v="2024-04-03T07:00:00" u="1"/>
        <d v="2024-04-03T08:00:00" u="1"/>
        <d v="2024-04-03T09:00:00" u="1"/>
        <d v="2024-04-03T10:00:00" u="1"/>
        <d v="2024-04-03T11:00:00" u="1"/>
        <d v="2024-04-03T12:00:00" u="1"/>
        <d v="2024-04-03T13:00:00" u="1"/>
        <d v="2024-04-03T14:00:00" u="1"/>
        <d v="2024-04-03T15:00:00" u="1"/>
        <d v="2024-04-03T16:00:00" u="1"/>
        <d v="2024-04-03T17:00:00" u="1"/>
        <d v="2024-04-03T18:00:00" u="1"/>
        <d v="2024-04-17T08:30:00" u="1"/>
        <d v="2024-04-03T19:00:00" u="1"/>
        <d v="2024-04-17T09:30:00" u="1"/>
        <d v="2024-04-03T20:00:00" u="1"/>
        <d v="2024-04-17T10:30:00" u="1"/>
        <d v="2024-04-17T11:30:00" u="1"/>
        <d v="2024-04-03T22:00:00" u="1"/>
        <d v="2024-04-17T12:30:00" u="1"/>
        <d v="2024-04-17T13:30:00" u="1"/>
        <d v="2024-04-17T14:30:00" u="1"/>
        <d v="2024-04-17T15:30:00" u="1"/>
        <d v="2024-04-17T16:30:00" u="1"/>
        <d v="2024-04-17T17:30:00" u="1"/>
        <d v="2024-04-17T18:30:00" u="1"/>
        <d v="2023-12-24T20:00:00" u="1"/>
        <d v="2024-04-17T19:30:00" u="1"/>
        <d v="2024-04-17T20:30:00" u="1"/>
        <d v="2024-05-03T07:00:00" u="1"/>
        <d v="2024-05-03T08:00:00" u="1"/>
        <d v="2024-05-03T09:00:00" u="1"/>
        <d v="2024-05-03T10:00:00" u="1"/>
        <d v="2024-05-03T11:00:00" u="1"/>
        <d v="2024-05-03T12:00:00" u="1"/>
        <d v="2024-01-14T08:00:00" u="1"/>
        <d v="2024-05-03T13:00:00" u="1"/>
        <d v="2024-05-03T14:00:00" u="1"/>
        <d v="2024-05-10T09:15:00" u="1"/>
        <d v="2024-05-03T15:00:00" u="1"/>
        <d v="2024-05-03T16:00:00" u="1"/>
        <d v="2024-05-03T17:00:00" u="1"/>
        <d v="2024-05-17T07:30:00" u="1"/>
        <d v="2024-05-03T18:00:00" u="1"/>
        <d v="2024-05-17T08:30:00" u="1"/>
        <d v="2024-05-03T19:00:00" u="1"/>
        <d v="2024-05-17T09:30:00" u="1"/>
        <d v="2024-05-03T20:00:00" u="1"/>
        <d v="2024-05-17T10:30:00" u="1"/>
        <d v="2024-01-14T16:00:00" u="1"/>
        <d v="2024-05-17T11:30:00" u="1"/>
        <d v="2024-05-03T22:00:00" u="1"/>
        <d v="2024-05-17T12:30:00" u="1"/>
        <d v="2024-01-14T20:00:00" u="1"/>
        <d v="2024-05-17T15:30:00" u="1"/>
        <d v="2024-05-17T16:30:00" u="1"/>
        <d v="2024-05-17T17:30:00" u="1"/>
        <d v="2024-05-17T18:30:00" u="1"/>
        <d v="2024-05-17T19:30:00" u="1"/>
        <d v="2024-06-03T07:00:00" u="1"/>
        <d v="2024-06-03T08:00:00" u="1"/>
        <d v="2024-06-03T09:00:00" u="1"/>
        <d v="2024-06-03T10:00:00" u="1"/>
        <d v="2024-06-03T11:00:00" u="1"/>
        <d v="2024-06-03T12:00:00" u="1"/>
        <d v="2024-02-14T08:00:00" u="1"/>
        <d v="2024-06-03T13:00:00" u="1"/>
        <d v="2024-02-14T09:00:00" u="1"/>
        <d v="2024-06-03T14:00:00" u="1"/>
        <d v="2024-02-14T10:00:00" u="1"/>
        <d v="2024-06-03T15:00:00" u="1"/>
        <d v="2024-02-14T11:00:00" u="1"/>
        <d v="2024-06-03T16:00:00" u="1"/>
        <d v="2024-02-14T12:00:00" u="1"/>
        <d v="2024-06-03T17:00:00" u="1"/>
        <d v="2024-02-14T13:00:00" u="1"/>
        <d v="2024-06-03T18:00:00" u="1"/>
        <d v="2024-02-14T14:00:00" u="1"/>
        <d v="2024-06-03T19:00:00" u="1"/>
        <d v="2024-02-14T15:00:00" u="1"/>
        <d v="2024-06-03T20:00:00" u="1"/>
        <d v="2024-02-14T16:00:00" u="1"/>
        <d v="2024-02-14T17:00:00" u="1"/>
        <d v="2024-02-14T18:00:00" u="1"/>
        <d v="2024-02-28T08:30:00" u="1"/>
        <d v="2024-02-14T19:00:00" u="1"/>
        <d v="2024-02-28T09:30:00" u="1"/>
        <d v="2024-02-14T20:00:00" u="1"/>
        <d v="2024-02-28T11:30:00" u="1"/>
        <d v="2024-02-28T13:30:00" u="1"/>
        <d v="2024-02-28T14:30:00" u="1"/>
        <d v="2024-02-28T15:30:00" u="1"/>
        <d v="2024-02-28T16:30:00" u="1"/>
        <d v="2024-02-28T17:30:00" u="1"/>
        <d v="2024-02-28T20:30:00" u="1"/>
        <d v="2024-03-14T06:00:00" u="1"/>
        <d v="2024-03-14T07:00:00" u="1"/>
        <d v="2024-03-14T08:00:00" u="1"/>
        <d v="2024-03-14T09:00:00" u="1"/>
        <d v="2024-03-14T10:00:00" u="1"/>
        <d v="2024-03-14T11:00:00" u="1"/>
        <d v="2024-03-14T12:00:00" u="1"/>
        <d v="2024-03-14T13:00:00" u="1"/>
        <d v="2024-03-14T14:00:00" u="1"/>
        <d v="2024-03-14T15:00:00" u="1"/>
        <d v="2024-03-14T16:00:00" u="1"/>
        <d v="2024-03-14T17:00:00" u="1"/>
        <d v="2024-03-14T18:00:00" u="1"/>
        <d v="2024-03-14T19:00:00" u="1"/>
        <d v="2024-03-14T20:00:00" u="1"/>
        <d v="2024-03-14T22:00:00" u="1"/>
        <d v="2024-04-14T08:00:00" u="1"/>
        <d v="2023-12-06T14:30:00" u="1"/>
        <d v="2024-04-14T20:00:00" u="1"/>
        <d v="2024-05-14T07:00:00" u="1"/>
        <d v="2024-05-14T08:00:00" u="1"/>
        <d v="2024-05-14T09:00:00" u="1"/>
        <d v="2024-05-14T10:00:00" u="1"/>
        <d v="2024-05-14T11:00:00" u="1"/>
        <d v="2024-01-25T07:00:00" u="1"/>
        <d v="2024-05-14T12:00:00" u="1"/>
        <d v="2024-01-25T08:00:00" u="1"/>
        <d v="2024-05-14T13:00:00" u="1"/>
        <d v="2024-01-25T09:00:00" u="1"/>
        <d v="2024-05-14T14:00:00" u="1"/>
        <d v="2024-01-25T10:00:00" u="1"/>
        <d v="2024-05-14T15:00:00" u="1"/>
        <d v="2024-01-25T11:00:00" u="1"/>
        <d v="2024-05-14T16:00:00" u="1"/>
        <d v="2024-01-25T12:00:00" u="1"/>
        <d v="2024-05-14T17:00:00" u="1"/>
        <d v="2024-01-25T13:00:00" u="1"/>
        <d v="2024-05-14T18:00:00" u="1"/>
        <d v="2024-05-28T08:30:00" u="1"/>
        <d v="2024-01-25T14:00:00" u="1"/>
        <d v="2024-05-14T19:00:00" u="1"/>
        <d v="2024-05-28T09:30:00" u="1"/>
        <d v="2024-01-25T15:00:00" u="1"/>
        <d v="2024-05-14T20:00:00" u="1"/>
        <d v="2024-05-28T10:30:00" u="1"/>
        <d v="2024-01-25T16:00:00" u="1"/>
        <d v="2024-05-28T11:30:00" u="1"/>
        <d v="2024-01-25T17:00:00" u="1"/>
        <d v="2024-05-28T12:30:00" u="1"/>
        <d v="2024-01-25T18:00:00" u="1"/>
        <d v="2024-05-28T13:30:00" u="1"/>
        <d v="2024-01-25T19:00:00" u="1"/>
        <d v="2024-05-28T14:30:00" u="1"/>
        <d v="2024-01-25T20:00:00" u="1"/>
        <d v="2024-05-28T15:30:00" u="1"/>
        <d v="2024-05-28T16:30:00" u="1"/>
        <d v="2024-05-28T17:30:00" u="1"/>
        <d v="2024-05-28T18:30:00" u="1"/>
        <d v="2024-05-28T19:30:00" u="1"/>
        <d v="2024-02-25T09:00:00" u="1"/>
        <d v="2024-02-25T17:00:00" u="1"/>
        <d v="2024-02-25T20:00:00" u="1"/>
        <d v="2024-03-25T06:00:00" u="1"/>
        <d v="2024-03-25T07:00:00" u="1"/>
        <d v="2024-03-25T08:00:00" u="1"/>
        <d v="2024-03-25T09:00:00" u="1"/>
        <d v="2024-03-25T10:00:00" u="1"/>
        <d v="2024-03-25T11:00:00" u="1"/>
        <d v="2024-03-25T12:00:00" u="1"/>
        <d v="2024-03-25T13:00:00" u="1"/>
        <d v="2024-03-25T14:00:00" u="1"/>
        <d v="2024-03-25T15:00:00" u="1"/>
        <d v="2024-03-25T16:00:00" u="1"/>
        <d v="2024-03-25T17:00:00" u="1"/>
        <d v="2024-03-25T18:00:00" u="1"/>
        <d v="2024-03-25T19:00:00" u="1"/>
        <d v="2024-03-25T20:00:00" u="1"/>
        <d v="2023-12-03T09:00:00" u="1"/>
        <d v="2023-12-03T16:00:00" u="1"/>
        <d v="2024-04-25T07:00:00" u="1"/>
        <d v="2024-04-25T08:00:00" u="1"/>
        <d v="2023-12-03T20:00:00" u="1"/>
        <d v="2024-04-25T09:00:00" u="1"/>
        <d v="2024-04-25T10:00:00" u="1"/>
        <d v="2024-04-25T11:00:00" u="1"/>
        <d v="2024-04-25T12:00:00" u="1"/>
        <d v="2024-04-25T13:00:00" u="1"/>
        <d v="2024-04-25T14:00:00" u="1"/>
        <d v="2024-04-25T15:00:00" u="1"/>
        <d v="2024-04-25T16:00:00" u="1"/>
        <d v="2024-04-25T17:00:00" u="1"/>
        <d v="2024-04-25T18:00:00" u="1"/>
        <d v="2024-04-25T19:00:00" u="1"/>
        <d v="2024-04-25T20:00:00" u="1"/>
        <d v="2024-05-25T06:00:00" u="1"/>
        <d v="2024-05-25T09:00:00" u="1"/>
        <d v="2024-05-25T10:00:00" u="1"/>
        <d v="2024-05-25T13:00:00" u="1"/>
        <d v="2024-05-25T16:00:00" u="1"/>
        <d v="2024-05-25T20:00:00" u="1"/>
        <d v="2024-02-07T07:30:00" u="1"/>
        <d v="2024-02-07T08:30:00" u="1"/>
        <d v="2024-02-07T09:30:00" u="1"/>
        <d v="2024-02-07T10:30:00" u="1"/>
        <d v="2024-02-07T11:30:00" u="1"/>
        <d v="2024-02-07T12:30:00" u="1"/>
        <d v="2024-02-07T13:30:00" u="1"/>
        <d v="2024-02-07T14:30:00" u="1"/>
        <d v="2024-02-07T15:30:00" u="1"/>
        <d v="2024-02-07T17:30:00" u="1"/>
        <d v="2024-02-07T19:30:00" u="1"/>
        <d v="2024-03-07T07:30:00" u="1"/>
        <d v="2024-03-07T08:30:00" u="1"/>
        <d v="2024-03-07T09:30:00" u="1"/>
        <d v="2024-03-07T11:30:00" u="1"/>
        <d v="2024-03-07T12:30:00" u="1"/>
        <d v="2024-03-07T13:30:00" u="1"/>
        <d v="2023-11-28T06:30:00" u="1"/>
        <d v="2024-03-07T15:30:00" u="1"/>
        <d v="2023-11-28T07:30:00" u="1"/>
        <d v="2023-11-28T08:30:00" u="1"/>
        <d v="2024-03-07T17:30:00" u="1"/>
        <d v="2023-11-28T09:30:00" u="1"/>
        <d v="2024-03-07T18:30:00" u="1"/>
        <d v="2023-11-28T10:30:00" u="1"/>
        <d v="2024-03-07T19:30:00" u="1"/>
        <d v="2023-11-28T11:30:00" u="1"/>
        <d v="2023-11-28T12:30:00" u="1"/>
        <d v="2023-11-28T13:30:00" u="1"/>
        <d v="2023-11-28T14:30:00" u="1"/>
        <d v="2023-11-28T15:30:00" u="1"/>
        <d v="2023-11-28T16:30:00" u="1"/>
        <d v="2023-11-28T18:30:00" u="1"/>
        <d v="2023-11-28T19:30:00" u="1"/>
        <d v="2023-12-14T07:00:00" u="1"/>
        <d v="2023-12-14T08:00:00" u="1"/>
        <d v="2023-12-14T09:00:00" u="1"/>
        <d v="2023-12-14T10:00:00" u="1"/>
        <d v="2023-12-14T11:00:00" u="1"/>
        <d v="2023-12-14T12:00:00" u="1"/>
        <d v="2023-12-14T13:00:00" u="1"/>
        <d v="2023-12-14T14:00:00" u="1"/>
        <d v="2023-12-14T15:00:00" u="1"/>
        <d v="2023-12-14T16:00:00" u="1"/>
        <d v="2023-12-14T17:00:00" u="1"/>
        <d v="2023-12-14T18:00:00" u="1"/>
        <d v="2023-12-28T08:30:00" u="1"/>
        <d v="2023-12-28T09:30:00" u="1"/>
        <d v="2023-12-14T20:00:00" u="1"/>
        <d v="2023-12-28T10:30:00" u="1"/>
        <d v="2023-12-28T11:30:00" u="1"/>
        <d v="2023-12-28T12:30:00" u="1"/>
        <d v="2023-12-28T13:30:00" u="1"/>
        <d v="2023-12-28T14:30:00" u="1"/>
        <d v="2023-12-28T15:30:00" u="1"/>
        <d v="2023-12-28T16:30:00" u="1"/>
        <d v="2023-12-28T17:30:00" u="1"/>
        <d v="2023-12-28T18:30:00" u="1"/>
        <d v="2023-12-28T19:30:00" u="1"/>
        <d v="2024-01-04T06:00:00" u="1"/>
        <d v="2024-01-04T07:00:00" u="1"/>
        <d v="2024-01-04T08:00:00" u="1"/>
        <d v="2024-01-04T09:00:00" u="1"/>
        <d v="2024-01-04T10:00:00" u="1"/>
        <d v="2024-01-04T11:00:00" u="1"/>
        <d v="2024-01-04T12:00:00" u="1"/>
        <d v="2024-05-07T07:30:00" u="1"/>
        <d v="2024-01-04T13:00:00" u="1"/>
        <d v="2024-05-07T08:30:00" u="1"/>
        <d v="2024-01-04T14:00:00" u="1"/>
        <d v="2024-05-07T09:30:00" u="1"/>
        <d v="2024-01-04T15:00:00" u="1"/>
        <d v="2024-05-07T10:30:00" u="1"/>
        <d v="2024-01-04T16:00:00" u="1"/>
        <d v="2024-05-07T11:30:00" u="1"/>
        <d v="2024-05-07T12:30:00" u="1"/>
        <d v="2024-01-18T08:30:00" u="1"/>
        <d v="2024-05-07T13:30:00" u="1"/>
        <d v="2024-01-04T19:00:00" u="1"/>
        <d v="2024-01-18T09:30:00" u="1"/>
        <d v="2024-05-07T14:30:00" u="1"/>
        <d v="2024-01-04T20:00:00" u="1"/>
        <d v="2024-01-18T10:30:00" u="1"/>
        <d v="2024-05-07T15:30:00" u="1"/>
        <d v="2024-01-18T11:30:00" u="1"/>
        <d v="2024-05-07T16:30:00" u="1"/>
        <d v="2024-01-18T12:30:00" u="1"/>
        <d v="2024-05-07T17:30:00" u="1"/>
        <d v="2024-01-18T13:30:00" u="1"/>
        <d v="2024-05-07T18:30:00" u="1"/>
        <d v="2024-01-18T14:30:00" u="1"/>
        <d v="2024-05-07T19:30:00" u="1"/>
        <d v="2024-01-18T15:30:00" u="1"/>
        <d v="2024-05-07T20:30:00" u="1"/>
        <d v="2024-01-18T17:30:00" u="1"/>
        <d v="2024-01-18T18:30:00" u="1"/>
        <d v="2024-01-18T19:30:00" u="1"/>
        <d v="2024-02-04T08:00:00" u="1"/>
        <d v="2024-06-07T07:30:00" u="1"/>
        <d v="2024-06-07T08:30:00" u="1"/>
        <d v="2024-06-07T09:30:00" u="1"/>
        <d v="2024-06-07T10:30:00" u="1"/>
        <d v="2024-02-04T16:00:00" u="1"/>
        <d v="2024-06-07T11:30:00" u="1"/>
        <d v="2024-06-07T12:30:00" u="1"/>
        <d v="2024-06-07T13:30:00" u="1"/>
        <d v="2024-06-07T14:30:00" u="1"/>
        <d v="2024-02-04T20:00:00" u="1"/>
        <d v="2024-06-07T15:30:00" u="1"/>
        <d v="2024-06-07T16:30:00" u="1"/>
        <d v="2024-06-07T17:30:00" u="1"/>
        <d v="2024-06-07T18:30:00" u="1"/>
        <d v="2024-06-07T19:30:00" u="1"/>
        <d v="2024-06-07T20:30:00" u="1"/>
        <d v="2024-03-04T08:00:00" u="1"/>
        <d v="2024-03-04T09:00:00" u="1"/>
        <d v="2024-03-04T10:00:00" u="1"/>
        <d v="2024-03-04T11:00:00" u="1"/>
        <d v="2024-03-04T12:00:00" u="1"/>
        <d v="2024-03-04T13:00:00" u="1"/>
        <d v="2024-03-04T14:00:00" u="1"/>
        <d v="2024-03-04T15:00:00" u="1"/>
        <d v="2024-03-04T16:00:00" u="1"/>
        <d v="2023-11-25T08:00:00" u="1"/>
        <d v="2024-03-04T17:00:00" u="1"/>
        <d v="2024-03-04T18:00:00" u="1"/>
        <d v="2024-03-18T08:30:00" u="1"/>
        <d v="2023-11-25T10:00:00" u="1"/>
        <d v="2024-03-04T19:00:00" u="1"/>
        <d v="2024-03-18T09:30:00" u="1"/>
        <d v="2024-03-04T20:00:00" u="1"/>
        <d v="2024-03-18T10:30:00" u="1"/>
        <d v="2023-11-25T12:00:00" u="1"/>
        <d v="2024-03-18T11:30:00" u="1"/>
        <d v="2024-03-04T22:00:00" u="1"/>
        <d v="2024-03-18T12:30:00" u="1"/>
        <d v="2024-03-18T13:30:00" u="1"/>
        <d v="2024-03-18T14:30:00" u="1"/>
        <d v="2024-03-18T15:30:00" u="1"/>
        <d v="2024-03-18T16:30:00" u="1"/>
        <d v="2024-03-18T17:30:00" u="1"/>
        <d v="2024-03-18T18:30:00" u="1"/>
        <d v="2023-11-25T20:00:00" u="1"/>
        <d v="2024-03-18T19:30:00" u="1"/>
        <d v="2024-04-04T07:00:00" u="1"/>
        <d v="2024-04-04T08:00:00" u="1"/>
        <d v="2024-04-04T09:00:00" u="1"/>
        <d v="2024-04-04T10:00:00" u="1"/>
        <d v="2024-04-04T11:00:00" u="1"/>
        <d v="2024-04-04T12:00:00" u="1"/>
        <d v="2024-04-04T13:00:00" u="1"/>
        <d v="2024-04-04T14:00:00" u="1"/>
        <d v="2024-04-04T15:00:00" u="1"/>
        <d v="2024-04-04T16:00:00" u="1"/>
        <d v="2024-04-04T17:00:00" u="1"/>
        <d v="2024-04-04T18:00:00" u="1"/>
        <d v="2024-04-18T08:30:00" u="1"/>
        <d v="2024-04-04T19:00:00" u="1"/>
        <d v="2024-04-18T09:30:00" u="1"/>
        <d v="2024-04-04T20:00:00" u="1"/>
        <d v="2024-04-18T10:30:00" u="1"/>
        <d v="2024-04-18T11:30:00" u="1"/>
        <d v="2024-04-18T12:30:00" u="1"/>
        <d v="2024-04-18T14:30:00" u="1"/>
        <d v="2024-04-18T15:30:00" u="1"/>
        <d v="2024-04-18T16:30:00" u="1"/>
        <d v="2024-04-18T17:30:00" u="1"/>
        <d v="2024-04-18T18:30:00" u="1"/>
        <d v="2023-12-25T20:00:00" u="1"/>
        <d v="2024-04-18T19:30:00" u="1"/>
        <d v="2024-04-18T20:30:00" u="1"/>
        <d v="2024-05-04T08:00:00" u="1"/>
        <d v="2024-01-15T06:00:00" u="1"/>
        <d v="2024-01-15T07:00:00" u="1"/>
        <d v="2024-01-15T08:00:00" u="1"/>
        <d v="2024-01-15T09:00:00" u="1"/>
        <d v="2024-01-15T10:00:00" u="1"/>
        <d v="2024-01-15T11:00:00" u="1"/>
        <d v="2024-05-04T16:00:00" u="1"/>
        <d v="2024-01-15T12:00:00" u="1"/>
        <d v="2024-01-15T13:00:00" u="1"/>
        <d v="2024-01-15T14:00:00" u="1"/>
        <d v="2024-01-15T15:00:00" u="1"/>
        <d v="2024-05-04T20:00:00" u="1"/>
        <d v="2024-01-15T16:00:00" u="1"/>
        <d v="2024-01-15T17:00:00" u="1"/>
        <d v="2024-01-15T18:00:00" u="1"/>
        <d v="2024-01-29T08:30:00" u="1"/>
        <d v="2024-01-15T19:00:00" u="1"/>
        <d v="2024-01-29T09:30:00" u="1"/>
        <d v="2024-01-15T20:00:00" u="1"/>
        <d v="2024-01-29T10:30:00" u="1"/>
        <d v="2024-01-29T11:30:00" u="1"/>
        <d v="2024-01-29T12:30:00" u="1"/>
        <d v="2024-01-29T13:30:00" u="1"/>
        <d v="2024-01-29T14:30:00" u="1"/>
        <d v="2024-01-29T15:30:00" u="1"/>
        <d v="2024-01-29T16:30:00" u="1"/>
        <d v="2024-01-29T17:30:00" u="1"/>
        <d v="2024-01-29T18:30:00" u="1"/>
        <d v="2024-01-29T19:30:00" u="1"/>
        <d v="2024-06-04T07:00:00" u="1"/>
        <d v="2024-06-04T08:00:00" u="1"/>
        <d v="2024-06-04T09:00:00" u="1"/>
        <d v="2024-06-04T10:00:00" u="1"/>
        <d v="2024-06-04T11:00:00" u="1"/>
        <d v="2024-02-15T07:00:00" u="1"/>
        <d v="2024-06-04T12:00:00" u="1"/>
        <d v="2024-02-15T08:00:00" u="1"/>
        <d v="2024-06-04T13:00:00" u="1"/>
        <d v="2024-02-15T09:00:00" u="1"/>
        <d v="2024-06-04T14:00:00" u="1"/>
        <d v="2024-02-15T10:00:00" u="1"/>
        <d v="2024-06-04T15:00:00" u="1"/>
        <d v="2024-02-15T11:00:00" u="1"/>
        <d v="2024-06-04T16:00:00" u="1"/>
        <d v="2024-02-15T12:00:00" u="1"/>
        <d v="2024-06-04T17:00:00" u="1"/>
        <d v="2024-02-15T13:00:00" u="1"/>
        <d v="2024-06-04T18:00:00" u="1"/>
        <d v="2024-02-15T14:00:00" u="1"/>
        <d v="2024-06-04T19:00:00" u="1"/>
        <d v="2024-02-15T15:00:00" u="1"/>
        <d v="2024-06-04T20:00:00" u="1"/>
        <d v="2024-02-15T16:00:00" u="1"/>
        <d v="2024-02-15T17:00:00" u="1"/>
        <d v="2024-06-04T22:00:00" u="1"/>
        <d v="2024-02-15T18:00:00" u="1"/>
        <d v="2024-02-29T08:30:00" u="1"/>
        <d v="2024-06-04T23:00:00" u="1"/>
        <d v="2024-02-15T19:00:00" u="1"/>
        <d v="2024-02-29T09:30:00" u="1"/>
        <d v="2024-02-15T20:00:00" u="1"/>
        <d v="2024-02-29T10:30:00" u="1"/>
        <d v="2024-02-29T12:30:00" u="1"/>
        <d v="2024-02-29T13:30:00" u="1"/>
        <d v="2024-02-29T14:30:00" u="1"/>
        <d v="2024-02-29T15:30:00" u="1"/>
        <d v="2024-02-29T16:30:00" u="1"/>
        <d v="2024-02-29T17:30:00" u="1"/>
        <d v="2024-02-29T18:30:00" u="1"/>
        <d v="2024-02-29T19:30:00" u="1"/>
        <d v="2024-03-15T06:00:00" u="1"/>
        <d v="2024-03-15T07:00:00" u="1"/>
        <d v="2024-03-15T08:00:00" u="1"/>
        <d v="2024-03-15T09:00:00" u="1"/>
        <d v="2024-03-15T10:00:00" u="1"/>
        <d v="2024-03-15T11:00:00" u="1"/>
        <d v="2024-03-15T12:00:00" u="1"/>
        <d v="2024-03-15T13:00:00" u="1"/>
        <d v="2024-03-15T14:00:00" u="1"/>
        <d v="2024-03-15T15:00:00" u="1"/>
        <d v="2024-03-15T16:00:00" u="1"/>
        <d v="2024-03-15T17:00:00" u="1"/>
        <d v="2024-03-15T18:00:00" u="1"/>
        <d v="2024-03-15T19:00:00" u="1"/>
        <d v="2024-03-15T20:00:00" u="1"/>
        <d v="2024-03-15T22:00:00" u="1"/>
        <d v="2023-12-07T08:30:00" u="1"/>
        <d v="2024-04-15T07:00:00" u="1"/>
        <d v="2023-12-07T09:30:00" u="1"/>
        <d v="2024-04-15T08:00:00" u="1"/>
        <d v="2023-12-07T10:30:00" u="1"/>
        <d v="2024-04-15T09:00:00" u="1"/>
        <d v="2024-04-15T10:00:00" u="1"/>
        <d v="2024-04-15T11:00:00" u="1"/>
        <d v="2024-04-15T12:00:00" u="1"/>
        <d v="2024-04-15T13:00:00" u="1"/>
        <d v="2024-04-15T14:00:00" u="1"/>
        <d v="2024-04-15T15:00:00" u="1"/>
        <d v="2024-04-15T16:00:00" u="1"/>
        <d v="2024-04-15T17:00:00" u="1"/>
        <d v="2024-04-29T07:30:00" u="1"/>
        <d v="2023-12-07T19:30:00" u="1"/>
        <d v="2024-04-15T18:00:00" u="1"/>
        <d v="2024-04-29T08:30:00" u="1"/>
        <d v="2023-12-07T20:30:00" u="1"/>
        <d v="2024-04-15T19:00:00" u="1"/>
        <d v="2024-04-29T09:30:00" u="1"/>
        <d v="2024-04-15T20:00:00" u="1"/>
        <d v="2024-04-29T10:30:00" u="1"/>
        <d v="2024-04-29T11:30:00" u="1"/>
        <d v="2024-04-29T12:30:00" u="1"/>
        <d v="2024-04-29T13:30:00" u="1"/>
        <d v="2024-04-29T14:30:00" u="1"/>
        <d v="2024-04-29T15:30:00" u="1"/>
        <d v="2024-04-29T16:30:00" u="1"/>
        <d v="2024-04-29T17:30:00" u="1"/>
        <d v="2024-04-29T19:30:00" u="1"/>
        <d v="2024-04-29T21:30:00" u="1"/>
        <d v="2024-05-15T07:00:00" u="1"/>
        <d v="2024-05-15T08:00:00" u="1"/>
        <d v="2024-05-15T09:00:00" u="1"/>
        <d v="2024-05-15T10:00:00" u="1"/>
        <d v="2024-05-15T11:00:00" u="1"/>
        <d v="2024-01-26T07:00:00" u="1"/>
        <d v="2024-05-15T12:00:00" u="1"/>
        <d v="2024-01-26T08:00:00" u="1"/>
        <d v="2024-05-15T13:00:00" u="1"/>
        <d v="2024-01-26T09:00:00" u="1"/>
        <d v="2024-05-15T14:00:00" u="1"/>
        <d v="2024-01-26T10:00:00" u="1"/>
        <d v="2024-05-15T15:00:00" u="1"/>
        <d v="2024-01-26T11:00:00" u="1"/>
        <d v="2024-05-15T16:00:00" u="1"/>
        <d v="2024-01-26T12:00:00" u="1"/>
        <d v="2024-05-15T17:00:00" u="1"/>
        <d v="2024-05-29T07:30:00" u="1"/>
        <d v="2024-01-26T13:00:00" u="1"/>
        <d v="2024-05-15T18:00:00" u="1"/>
        <d v="2024-05-29T08:30:00" u="1"/>
        <d v="2024-01-26T14:00:00" u="1"/>
        <d v="2024-05-15T19:00:00" u="1"/>
        <d v="2024-05-29T09:30:00" u="1"/>
        <d v="2024-01-26T15:00:00" u="1"/>
        <d v="2024-05-15T20:00:00" u="1"/>
        <d v="2024-05-29T10:30:00" u="1"/>
        <d v="2024-01-26T16:00:00" u="1"/>
        <d v="2024-05-29T11:30:00" u="1"/>
        <d v="2024-01-26T17:00:00" u="1"/>
        <d v="2024-05-29T12:30:00" u="1"/>
        <d v="2024-01-26T18:00:00" u="1"/>
        <d v="2024-05-29T13:30:00" u="1"/>
        <d v="2024-01-26T19:00:00" u="1"/>
        <d v="2024-05-29T14:30:00" u="1"/>
        <d v="2024-01-26T20:00:00" u="1"/>
        <d v="2024-05-29T15:30:00" u="1"/>
        <d v="2024-05-29T16:30:00" u="1"/>
        <d v="2024-05-29T17:30:00" u="1"/>
        <d v="2024-05-29T18:30:00" u="1"/>
        <d v="2024-05-29T19:30:00" u="1"/>
        <d v="2024-02-26T07:00:00" u="1"/>
        <d v="2024-02-26T08:00:00" u="1"/>
        <d v="2024-02-26T09:00:00" u="1"/>
        <d v="2024-02-26T10:00:00" u="1"/>
        <d v="2024-02-26T11:00:00" u="1"/>
        <d v="2024-02-26T12:00:00" u="1"/>
        <d v="2024-02-26T13:00:00" u="1"/>
        <d v="2024-02-26T14:00:00" u="1"/>
        <d v="2024-02-26T15:00:00" u="1"/>
        <d v="2024-02-26T16:00:00" u="1"/>
        <d v="2024-02-26T17:00:00" u="1"/>
        <d v="2024-02-26T18:00:00" u="1"/>
        <d v="2024-02-26T19:00:00" u="1"/>
        <d v="2024-02-26T20:00:00" u="1"/>
        <d v="2024-03-26T07:00:00" u="1"/>
        <d v="2024-03-26T08:00:00" u="1"/>
        <d v="2024-03-26T09:00:00" u="1"/>
        <d v="2024-03-26T10:00:00" u="1"/>
        <d v="2024-03-26T11:00:00" u="1"/>
        <d v="2024-03-26T12:00:00" u="1"/>
        <d v="2024-03-26T13:00:00" u="1"/>
        <d v="2024-03-26T14:00:00" u="1"/>
        <d v="2024-03-26T15:00:00" u="1"/>
        <d v="2024-03-26T16:00:00" u="1"/>
        <d v="2024-03-26T17:00:00" u="1"/>
        <d v="2024-03-26T18:00:00" u="1"/>
        <d v="2024-03-26T19:00:00" u="1"/>
        <d v="2024-03-26T20:00:00" u="1"/>
        <d v="2024-03-26T22:00:00" u="1"/>
        <d v="2023-12-04T08:00:00" u="1"/>
        <d v="2023-12-04T09:00:00" u="1"/>
        <d v="2023-12-04T10:00:00" u="1"/>
        <d v="2023-12-04T11:00:00" u="1"/>
        <d v="2023-12-04T12:00:00" u="1"/>
        <d v="2023-12-04T13:00:00" u="1"/>
        <d v="2023-12-04T14:00:00" u="1"/>
        <d v="2023-12-04T15:00:00" u="1"/>
        <d v="2023-12-04T16:00:00" u="1"/>
        <d v="2023-12-04T17:00:00" u="1"/>
        <d v="2023-12-18T07:30:00" u="1"/>
        <d v="2024-04-26T06:00:00" u="1"/>
        <d v="2023-12-04T18:00:00" u="1"/>
        <d v="2023-12-18T08:30:00" u="1"/>
        <d v="2024-04-26T07:00:00" u="1"/>
        <d v="2023-12-04T19:00:00" u="1"/>
        <d v="2023-12-18T09:30:00" u="1"/>
        <d v="2024-04-26T08:00:00" u="1"/>
        <d v="2023-12-04T20:00:00" u="1"/>
        <d v="2023-12-18T10:30:00" u="1"/>
        <d v="2024-04-26T09:00:00" u="1"/>
        <d v="2023-12-18T11:30:00" u="1"/>
        <d v="2024-04-26T10:00:00" u="1"/>
        <d v="2023-12-18T12:30:00" u="1"/>
        <d v="2024-04-26T11:00:00" u="1"/>
        <d v="2023-12-18T13:30:00" u="1"/>
        <d v="2024-04-26T12:00:00" u="1"/>
        <d v="2023-12-18T14:30:00" u="1"/>
        <d v="2024-04-26T13:00:00" u="1"/>
        <d v="2023-12-18T15:30:00" u="1"/>
        <d v="2024-04-26T14:00:00" u="1"/>
        <d v="2023-12-18T16:30:00" u="1"/>
        <d v="2024-04-26T15:00:00" u="1"/>
        <d v="2023-12-18T17:30:00" u="1"/>
        <d v="2024-04-26T16:00:00" u="1"/>
        <d v="2024-04-26T17:00:00" u="1"/>
        <d v="2023-12-18T19:30:00" u="1"/>
        <d v="2024-04-26T18:00:00" u="1"/>
        <d v="2024-04-26T19:00:00" u="1"/>
        <d v="2024-04-26T20:00:00" u="1"/>
        <d v="2024-01-08T08:30:00" u="1"/>
        <d v="2024-01-08T09:30:00" u="1"/>
        <d v="2024-01-08T11:30:00" u="1"/>
        <d v="2024-01-08T12:30:00" u="1"/>
        <d v="2024-01-08T14:30:00" u="1"/>
        <d v="2024-05-26T09:00:00" u="1"/>
        <d v="2024-01-08T15:30:00" u="1"/>
        <d v="2024-05-26T10:00:00" u="1"/>
        <d v="2024-01-08T18:30:00" u="1"/>
        <d v="2024-01-08T19:30:00" u="1"/>
        <d v="2024-05-26T16:00:00" u="1"/>
        <d v="2024-05-26T20:00:00" u="1"/>
        <d v="2024-02-08T08:30:00" u="1"/>
        <d v="2024-02-08T09:30:00" u="1"/>
        <d v="2024-02-08T10:30:00" u="1"/>
        <d v="2024-02-08T11:30:00" u="1"/>
        <d v="2024-02-08T12:30:00" u="1"/>
        <d v="2024-02-08T13:30:00" u="1"/>
        <d v="2024-02-08T14:30:00" u="1"/>
        <d v="2024-02-08T15:30:00" u="1"/>
        <d v="2024-02-08T16:30:00" u="1"/>
        <d v="2024-02-08T17:30:00" u="1"/>
        <d v="2024-02-08T18:30:00" u="1"/>
        <d v="2024-02-08T19:30:00" u="1"/>
        <d v="2024-02-08T23:30:00" u="1"/>
        <d v="2024-03-08T08:30:00" u="1"/>
        <d v="2024-03-08T09:30:00" u="1"/>
        <d v="2024-03-08T10:30:00" u="1"/>
        <d v="2024-03-08T11:30:00" u="1"/>
        <d v="2024-03-08T12:30:00" u="1"/>
        <d v="2024-03-08T13:30:00" u="1"/>
        <d v="2024-03-08T15:30:00" u="1"/>
        <d v="2024-03-08T16:30:00" u="1"/>
        <d v="2023-11-29T08:30:00" u="1"/>
        <d v="2024-03-08T17:30:00" u="1"/>
        <d v="2023-11-29T09:30:00" u="1"/>
        <d v="2024-03-08T18:30:00" u="1"/>
        <d v="2023-11-29T10:30:00" u="1"/>
        <d v="2024-03-08T19:30:00" u="1"/>
        <d v="2023-11-29T11:30:00" u="1"/>
        <d v="2023-11-29T12:30:00" u="1"/>
        <d v="2023-11-29T13:30:00" u="1"/>
        <d v="2023-11-29T14:30:00" u="1"/>
        <d v="2023-11-29T15:30:00" u="1"/>
        <d v="2023-11-29T16:30:00" u="1"/>
        <d v="2023-11-29T17:30:00" u="1"/>
        <d v="2023-11-29T19:30:00" u="1"/>
        <d v="2023-12-15T07:00:00" u="1"/>
        <d v="2023-12-15T08:00:00" u="1"/>
        <d v="2023-12-15T09:00:00" u="1"/>
        <d v="2024-04-08T08:30:00" u="1"/>
        <d v="2023-12-15T10:00:00" u="1"/>
        <d v="2024-04-08T09:30:00" u="1"/>
        <d v="2023-12-15T11:00:00" u="1"/>
        <d v="2024-04-08T10:30:00" u="1"/>
        <d v="2023-12-15T12:00:00" u="1"/>
        <d v="2024-04-08T11:30:00" u="1"/>
        <d v="2023-12-15T13:00:00" u="1"/>
        <d v="2024-04-08T12:30:00" u="1"/>
        <d v="2023-12-15T14:00:00" u="1"/>
        <d v="2024-04-08T13:30:00" u="1"/>
        <d v="2023-12-15T15:00:00" u="1"/>
        <d v="2024-04-08T14:30:00" u="1"/>
        <d v="2023-12-15T16:00:00" u="1"/>
        <d v="2024-04-08T15:30:00" u="1"/>
        <d v="2023-12-15T17:00:00" u="1"/>
        <d v="2024-04-08T16:30:00" u="1"/>
        <d v="2023-12-15T18:00:00" u="1"/>
        <d v="2023-12-29T08:30:00" u="1"/>
        <d v="2024-04-08T17:30:00" u="1"/>
        <d v="2023-12-15T19:00:00" u="1"/>
        <d v="2023-12-29T09:30:00" u="1"/>
        <d v="2023-12-15T20:00:00" u="1"/>
        <d v="2023-12-29T10:30:00" u="1"/>
        <d v="2024-04-08T19:30:00" u="1"/>
        <d v="2023-12-29T11:30:00" u="1"/>
        <d v="2023-12-29T12:30:00" u="1"/>
        <d v="2023-12-29T13:30:00" u="1"/>
        <d v="2023-12-29T14:30:00" u="1"/>
        <d v="2023-12-29T15:30:00" u="1"/>
        <d v="2023-12-29T16:30:00" u="1"/>
        <d v="2023-12-29T17:30:00" u="1"/>
        <d v="2023-12-29T18:30:00" u="1"/>
        <d v="2023-12-29T19:30:00" u="1"/>
        <d v="2023-12-29T20:30:00" u="1"/>
        <d v="2024-01-05T07:00:00" u="1"/>
        <d v="2024-01-05T08:00:00" u="1"/>
        <d v="2024-01-05T09:00:00" u="1"/>
        <d v="2024-01-05T10:00:00" u="1"/>
        <d v="2024-01-05T11:00:00" u="1"/>
        <d v="2024-01-05T12:00:00" u="1"/>
        <d v="2024-01-05T13:00:00" u="1"/>
        <d v="2024-05-08T08:30:00" u="1"/>
        <d v="2024-01-05T14:00:00" u="1"/>
        <d v="2024-05-08T09:30:00" u="1"/>
        <d v="2024-01-05T15:00:00" u="1"/>
        <d v="2024-05-08T10:30:00" u="1"/>
        <d v="2024-01-05T16:00:00" u="1"/>
        <d v="2024-05-08T11:30:00" u="1"/>
        <d v="2024-01-05T17:00:00" u="1"/>
        <d v="2024-01-19T07:30:00" u="1"/>
        <d v="2024-05-08T12:30:00" u="1"/>
        <d v="2024-01-05T18:00:00" u="1"/>
        <d v="2024-01-19T08:30:00" u="1"/>
        <d v="2024-05-08T13:30:00" u="1"/>
        <d v="2024-01-05T19:00:00" u="1"/>
        <d v="2024-01-19T09:30:00" u="1"/>
        <d v="2024-05-08T14:30:00" u="1"/>
        <d v="2024-01-05T20:00:00" u="1"/>
        <d v="2024-01-19T10:30:00" u="1"/>
        <d v="2024-05-08T15:30:00" u="1"/>
        <d v="2024-01-19T11:30:00" u="1"/>
        <d v="2024-01-05T22:00:00" u="1"/>
        <d v="2024-01-19T12:30:00" u="1"/>
        <d v="2024-05-08T17:30:00" u="1"/>
        <d v="2024-05-08T18:30:00" u="1"/>
        <d v="2024-05-08T19:30:00" u="1"/>
        <d v="2024-01-19T15:30:00" u="1"/>
        <d v="2024-05-08T20:30:00" u="1"/>
        <d v="2024-01-19T16:30:00" u="1"/>
        <d v="2024-01-19T17:30:00" u="1"/>
        <d v="2024-01-19T18:30:00" u="1"/>
        <d v="2024-01-19T19:30:00" u="1"/>
        <d v="2024-02-05T01:00:00" u="1"/>
        <d v="2024-02-05T08:00:00" u="1"/>
        <d v="2024-02-05T09:00:00" u="1"/>
        <d v="2024-02-05T10:00:00" u="1"/>
        <d v="2024-02-05T11:00:00" u="1"/>
        <d v="2024-02-05T12:00:00" u="1"/>
        <d v="2024-02-05T13:00:00" u="1"/>
        <d v="2024-02-05T14:00:00" u="1"/>
        <d v="2024-02-05T15:00:00" u="1"/>
        <d v="2024-02-05T16:00:00" u="1"/>
        <d v="2024-02-05T17:00:00" u="1"/>
        <d v="2024-02-05T18:00:00" u="1"/>
        <d v="2024-02-19T08:30:00" u="1"/>
        <d v="2024-02-05T19:00:00" u="1"/>
        <d v="2024-02-19T09:30:00" u="1"/>
        <d v="2024-02-05T20:00:00" u="1"/>
        <d v="2024-02-19T10:30:00" u="1"/>
        <d v="2024-02-05T22:00:00" u="1"/>
        <d v="2024-02-19T12:30:00" u="1"/>
        <d v="2024-02-19T14:30:00" u="1"/>
        <d v="2024-02-19T15:30:00" u="1"/>
        <d v="2024-02-19T16:30:00" u="1"/>
        <d v="2024-02-19T19:30:00" u="1"/>
        <d v="2024-03-05T08:00:00" u="1"/>
        <d v="2024-03-05T09:00:00" u="1"/>
        <d v="2024-03-05T10:00:00" u="1"/>
        <d v="2024-03-05T11:00:00" u="1"/>
        <d v="2024-03-05T12:00:00" u="1"/>
        <d v="2024-03-05T13:00:00" u="1"/>
        <d v="2024-03-05T14:00:00" u="1"/>
        <d v="2024-03-05T15:00:00" u="1"/>
        <d v="2024-03-05T16:00:00" u="1"/>
        <d v="2023-11-26T08:00:00" u="1"/>
        <d v="2024-03-05T17:00:00" u="1"/>
        <d v="2024-03-05T18:00:00" u="1"/>
        <d v="2024-03-19T08:30:00" u="1"/>
        <d v="2023-11-26T10:00:00" u="1"/>
        <d v="2024-03-05T19:00:00" u="1"/>
        <d v="2024-03-19T09:30:00" u="1"/>
        <d v="2024-03-05T20:00:00" u="1"/>
        <d v="2024-03-19T10:30:00" u="1"/>
        <d v="2024-03-19T11:30:00" u="1"/>
        <d v="2024-03-19T12:30:00" u="1"/>
        <d v="2024-03-19T13:30:00" u="1"/>
        <d v="2024-03-19T14:30:00" u="1"/>
        <d v="2024-03-19T15:30:00" u="1"/>
        <d v="2024-03-19T16:30:00" u="1"/>
        <d v="2024-03-19T17:30:00" u="1"/>
        <d v="2024-03-19T18:30:00" u="1"/>
        <d v="2023-11-26T20:00:00" u="1"/>
        <d v="2024-03-19T19:30:00" u="1"/>
        <d v="2024-03-19T20:30:00" u="1"/>
        <d v="2024-04-05T07:00:00" u="1"/>
        <d v="2024-04-05T08:00:00" u="1"/>
        <d v="2024-04-05T09:00:00" u="1"/>
        <d v="2024-04-05T10:00:00" u="1"/>
        <d v="2024-04-05T11:00:00" u="1"/>
        <d v="2024-04-05T12:00:00" u="1"/>
        <d v="2024-04-05T13:00:00" u="1"/>
        <d v="2024-04-05T14:00:00" u="1"/>
        <d v="2024-04-05T15:00:00" u="1"/>
        <d v="2023-12-26T07:00:00" u="1"/>
        <d v="2024-04-05T16:00:00" u="1"/>
        <d v="2023-12-26T08:00:00" u="1"/>
        <d v="2024-04-05T17:00:00" u="1"/>
        <d v="2023-12-26T09:00:00" u="1"/>
        <d v="2024-04-05T18:00:00" u="1"/>
        <d v="2024-04-19T08:30:00" u="1"/>
        <d v="2023-12-26T10:00:00" u="1"/>
        <d v="2024-04-05T19:00:00" u="1"/>
        <d v="2023-12-26T11:00:00" u="1"/>
        <d v="2024-04-05T20:00:00" u="1"/>
        <d v="2024-04-19T10:30:00" u="1"/>
        <d v="2023-12-26T12:00:00" u="1"/>
        <d v="2024-04-19T11:30:00" u="1"/>
        <d v="2023-12-26T13:00:00" u="1"/>
        <d v="2024-04-05T22:00:00" u="1"/>
        <d v="2024-04-19T12:30:00" u="1"/>
        <d v="2023-12-26T14:00:00" u="1"/>
        <d v="2024-04-19T13:30:00" u="1"/>
        <d v="2023-12-26T15:00:00" u="1"/>
        <d v="2024-04-19T14:30:00" u="1"/>
        <d v="2023-12-26T16:00:00" u="1"/>
        <d v="2024-04-19T15:30:00" u="1"/>
        <d v="2023-12-26T17:00:00" u="1"/>
        <d v="2024-04-19T16:30:00" u="1"/>
        <d v="2023-12-26T18:00:00" u="1"/>
        <d v="2024-04-19T17:30:00" u="1"/>
        <d v="2024-04-19T18:30:00" u="1"/>
        <d v="2023-12-26T20:00:00" u="1"/>
        <d v="2024-04-19T19:30:00" u="1"/>
        <d v="2024-05-05T08:00:00" u="1"/>
        <d v="2024-05-05T11:00:00" u="1"/>
        <d v="2024-01-16T07:00:00" u="1"/>
        <d v="2024-01-16T08:00:00" u="1"/>
        <d v="2024-01-16T09:00:00" u="1"/>
        <d v="2024-01-16T10:00:00" u="1"/>
        <d v="2024-01-16T11:00:00" u="1"/>
        <d v="2024-05-05T16:00:00" u="1"/>
        <d v="2024-01-16T12:00:00" u="1"/>
        <d v="2024-01-16T13:00:00" u="1"/>
        <d v="2024-01-16T14:00:00" u="1"/>
        <d v="2024-01-16T15:00:00" u="1"/>
        <d v="2024-05-05T20:00:00" u="1"/>
        <d v="2024-01-16T16:00:00" u="1"/>
        <d v="2024-01-16T17:00:00" u="1"/>
        <d v="2024-01-16T18:00:00" u="1"/>
        <d v="2024-01-30T08:30:00" u="1"/>
        <d v="2024-01-16T19:00:00" u="1"/>
        <d v="2024-01-30T09:30:00" u="1"/>
        <d v="2024-01-16T20:00:00" u="1"/>
        <d v="2024-01-30T10:30:00" u="1"/>
        <d v="2024-01-30T11:30:00" u="1"/>
        <d v="2024-01-30T12:30:00" u="1"/>
        <d v="2024-01-30T13:30:00" u="1"/>
        <d v="2024-01-30T14:30:00" u="1"/>
        <d v="2024-01-30T15:30:00" u="1"/>
        <d v="2024-01-30T16:30:00" u="1"/>
        <d v="2024-01-30T17:30:00" u="1"/>
        <d v="2024-01-30T19:30:00" u="1"/>
        <d v="2024-06-05T06:00:00" u="1"/>
        <d v="2024-06-05T07:00:00" u="1"/>
        <d v="2024-06-05T08:00:00" u="1"/>
        <d v="2024-06-05T09:00:00" u="1"/>
        <d v="2024-06-05T10:00:00" u="1"/>
        <d v="2024-02-16T06:00:00" u="1"/>
        <d v="2024-06-05T11:00:00" u="1"/>
        <d v="2024-02-16T07:00:00" u="1"/>
        <d v="2024-06-05T12:00:00" u="1"/>
        <d v="2024-02-16T08:00:00" u="1"/>
        <d v="2024-06-05T13:00:00" u="1"/>
        <d v="2024-02-16T09:00:00" u="1"/>
        <d v="2024-06-05T14:00:00" u="1"/>
        <d v="2024-02-16T10:00:00" u="1"/>
        <d v="2024-06-05T15:00:00" u="1"/>
        <d v="2024-02-16T11:00:00" u="1"/>
        <d v="2024-06-05T16:00:00" u="1"/>
        <d v="2024-02-16T12:00:00" u="1"/>
        <d v="2024-06-05T17:00:00" u="1"/>
        <d v="2024-02-16T13:00:00" u="1"/>
        <d v="2024-06-05T18:00:00" u="1"/>
        <d v="2024-02-16T14:00:00" u="1"/>
        <d v="2024-06-05T19:00:00" u="1"/>
        <d v="2024-02-16T15:00:00" u="1"/>
        <d v="2024-06-05T20:00:00" u="1"/>
        <d v="2024-02-16T16:00:00" u="1"/>
        <d v="2024-02-16T17:00:00" u="1"/>
        <d v="2024-06-05T22:00:00" u="1"/>
        <d v="2024-02-16T18:00:00" u="1"/>
        <d v="2024-02-16T19:00:00" u="1"/>
        <d v="2024-02-16T20:00:00" u="1"/>
        <d v="2024-03-16T09:00:00" u="1"/>
        <d v="2024-03-16T10:00:00" u="1"/>
        <d v="2024-03-16T12:00:00" u="1"/>
        <d v="2024-03-16T20:00:00" u="1"/>
        <d v="2024-04-16T06:00:00" u="1"/>
        <d v="2024-04-16T07:00:00" u="1"/>
        <d v="2024-04-16T08:00:00" u="1"/>
        <d v="2024-04-16T09:00:00" u="1"/>
        <d v="2024-04-16T10:00:00" u="1"/>
        <d v="2024-04-16T11:00:00" u="1"/>
        <d v="2024-04-16T12:00:00" u="1"/>
        <d v="2024-04-16T13:00:00" u="1"/>
        <d v="2024-04-16T14:00:00" u="1"/>
        <d v="2024-04-16T15:00:00" u="1"/>
        <d v="2024-04-16T16:00:00" u="1"/>
        <d v="2024-04-16T17:00:00" u="1"/>
        <d v="2024-04-30T07:30:00" u="1"/>
        <d v="2024-04-16T18:00:00" u="1"/>
        <d v="2024-04-30T08:30:00" u="1"/>
        <d v="2024-04-16T19:00:00" u="1"/>
        <d v="2024-04-30T09:30:00" u="1"/>
        <d v="2024-04-16T20:00:00" u="1"/>
        <d v="2024-04-30T10:30:00" u="1"/>
        <d v="2024-04-30T11:30:00" u="1"/>
        <d v="2024-04-30T12:30:00" u="1"/>
        <d v="2024-04-30T13:30:00" u="1"/>
        <d v="2024-04-30T14:30:00" u="1"/>
        <d v="2024-04-30T15:30:00" u="1"/>
        <d v="2024-04-30T16:30:00" u="1"/>
        <d v="2024-04-30T17:30:00" u="1"/>
        <d v="2024-04-30T18:30:00" u="1"/>
        <d v="2024-04-30T19:30:00" u="1"/>
        <d v="2024-05-16T07:00:00" u="1"/>
        <d v="2024-05-16T08:00:00" u="1"/>
        <d v="2024-05-16T09:00:00" u="1"/>
        <d v="2024-05-16T10:00:00" u="1"/>
        <d v="2024-05-16T11:00:00" u="1"/>
        <d v="2024-05-16T12:00:00" u="1"/>
        <d v="2024-01-27T08:00:00" u="1"/>
        <d v="2024-05-16T13:00:00" u="1"/>
        <d v="2024-05-16T14:00:00" u="1"/>
        <d v="2024-01-27T10:00:00" u="1"/>
        <d v="2024-05-16T15:00:00" u="1"/>
        <d v="2024-05-16T16:00:00" u="1"/>
        <d v="2024-05-16T17:00:00" u="1"/>
        <d v="2024-05-30T07:30:00" u="1"/>
        <d v="2024-05-16T18:00:00" u="1"/>
        <d v="2024-05-30T08:30:00" u="1"/>
        <d v="2024-05-16T19:00:00" u="1"/>
        <d v="2024-05-30T09:30:00" u="1"/>
        <d v="2024-05-16T20:00:00" u="1"/>
        <d v="2024-05-30T10:30:00" u="1"/>
        <d v="2024-01-27T16:00:00" u="1"/>
        <d v="2024-05-30T11:30:00" u="1"/>
        <d v="2024-05-16T22:00:00" u="1"/>
        <d v="2024-05-30T12:30:00" u="1"/>
        <d v="2024-05-30T13:30:00" u="1"/>
        <d v="2024-05-30T14:30:00" u="1"/>
        <d v="2024-01-27T20:00:00" u="1"/>
        <d v="2024-05-30T15:30:00" u="1"/>
        <d v="2024-05-30T16:30:00" u="1"/>
        <d v="2024-05-30T17:30:00" u="1"/>
        <d v="2024-05-30T18:30:00" u="1"/>
        <d v="2024-05-30T19:30:00" u="1"/>
        <d v="2024-02-27T07:00:00" u="1"/>
        <d v="2024-02-27T08:00:00" u="1"/>
        <d v="2024-02-27T09:00:00" u="1"/>
        <d v="2024-02-27T10:00:00" u="1"/>
        <d v="2024-02-27T11:00:00" u="1"/>
        <d v="2024-02-27T12:00:00" u="1"/>
        <d v="2024-02-27T13:00:00" u="1"/>
        <d v="2024-02-27T14:00:00" u="1"/>
        <d v="2024-02-27T15:00:00" u="1"/>
        <d v="2024-02-27T16:00:00" u="1"/>
        <d v="2024-02-27T17:00:00" u="1"/>
        <d v="2024-02-27T18:00:00" u="1"/>
        <d v="2024-02-27T19:00:00" u="1"/>
        <d v="2024-02-27T20:00:00" u="1"/>
        <d v="2024-03-27T06:00:00" u="1"/>
        <d v="2024-03-27T07:00:00" u="1"/>
        <d v="2024-03-27T08:00:00" u="1"/>
        <d v="2024-03-27T09:00:00" u="1"/>
        <d v="2024-03-27T10:00:00" u="1"/>
        <d v="2024-03-27T11:00:00" u="1"/>
        <d v="2024-03-27T12:00:00" u="1"/>
        <d v="2024-03-27T13:00:00" u="1"/>
        <d v="2024-03-27T14:00:00" u="1"/>
        <d v="2024-03-27T15:00:00" u="1"/>
        <d v="2024-03-27T16:00:00" u="1"/>
        <d v="2024-03-27T17:00:00" u="1"/>
        <d v="2024-03-27T18:00:00" u="1"/>
        <d v="2024-03-27T19:00:00" u="1"/>
        <d v="2024-03-27T20:00:00" u="1"/>
        <d v="2023-12-05T07:00:00" u="1"/>
        <d v="2023-12-05T08:00:00" u="1"/>
        <d v="2023-12-05T09:00:00" u="1"/>
        <d v="2023-12-05T10:00:00" u="1"/>
        <d v="2023-12-05T11:00:00" u="1"/>
        <d v="2023-12-05T12:00:00" u="1"/>
        <d v="2023-12-05T13:00:00" u="1"/>
        <d v="2023-12-05T14:00:00" u="1"/>
        <d v="2023-12-05T15:00:00" u="1"/>
        <d v="2023-12-05T16:00:00" u="1"/>
        <d v="2023-12-19T06:30:00" u="1"/>
        <d v="2023-12-05T17:00:00" u="1"/>
        <d v="2023-12-19T07:30:00" u="1"/>
        <d v="2023-12-05T18:00:00" u="1"/>
        <d v="2023-12-19T08:30:00" u="1"/>
        <d v="2023-12-19T09:30:00" u="1"/>
        <d v="2024-04-27T08:00:00" u="1"/>
        <d v="2023-12-05T20:00:00" u="1"/>
        <d v="2023-12-19T10:30:00" u="1"/>
        <d v="2023-12-19T11:30:00" u="1"/>
        <d v="2023-12-05T22:00:00" u="1"/>
        <d v="2023-12-19T12:30:00" u="1"/>
        <d v="2024-04-27T11:00:00" u="1"/>
        <d v="2023-12-19T14:30:00" u="1"/>
        <d v="2023-12-19T16:30:00" u="1"/>
        <d v="2023-12-19T17:30:00" u="1"/>
        <d v="2023-12-19T18:30:00" u="1"/>
        <d v="2023-12-19T19:30:00" u="1"/>
        <d v="2024-04-27T18:00:00" u="1"/>
        <d v="2023-12-19T20:30:00" u="1"/>
        <d v="2024-04-27T20:00:00" u="1"/>
        <d v="2024-01-09T07:30:00" u="1"/>
        <d v="2024-01-09T09:30:00" u="1"/>
        <d v="2024-01-09T10:30:00" u="1"/>
        <d v="2024-01-09T11:30:00" u="1"/>
        <d v="2024-05-27T06:00:00" u="1"/>
        <d v="2024-01-09T12:30:00" u="1"/>
        <d v="2024-05-27T07:00:00" u="1"/>
        <d v="2024-01-09T13:30:00" u="1"/>
        <d v="2024-05-27T08:00:00" u="1"/>
        <d v="2024-01-09T14:30:00" u="1"/>
        <d v="2024-05-27T09:00:00" u="1"/>
        <d v="2024-01-09T15:30:00" u="1"/>
        <d v="2024-05-27T10:00:00" u="1"/>
        <d v="2024-01-09T16:30:00" u="1"/>
        <d v="2024-05-27T11:00:00" u="1"/>
        <d v="2024-01-09T17:30:00" u="1"/>
        <d v="2024-05-27T12:00:00" u="1"/>
        <d v="2024-01-09T18:30:00" u="1"/>
        <d v="2024-05-27T13:00:00" u="1"/>
        <d v="2024-01-09T19:30:00" u="1"/>
        <d v="2024-05-27T14:00:00" u="1"/>
        <d v="2024-05-27T15:00:00" u="1"/>
        <d v="2024-05-27T16:00:00" u="1"/>
        <d v="2024-05-27T17:00:00" u="1"/>
        <d v="2024-05-27T18:00:00" u="1"/>
        <d v="2024-05-27T19:00:00" u="1"/>
        <d v="2024-05-27T20:00:00" u="1"/>
        <d v="2024-05-27T22:00:00" u="1"/>
        <d v="2024-02-09T08:30:00" u="1"/>
        <d v="2024-02-09T09:30:00" u="1"/>
        <d v="2024-02-09T10:30:00" u="1"/>
        <d v="2024-02-09T11:30:00" u="1"/>
        <d v="2024-02-09T12:30:00" u="1"/>
        <d v="2024-02-16T07:45:00" u="1"/>
        <d v="2024-02-09T13:30:00" u="1"/>
        <d v="2024-02-09T14:30:00" u="1"/>
        <d v="2024-02-09T15:30:00" u="1"/>
        <d v="2024-02-09T16:30:00" u="1"/>
        <d v="2024-02-09T17:30:00" u="1"/>
        <d v="2024-02-09T18:30:00" u="1"/>
        <d v="2024-02-09T19:30:00" u="1"/>
        <d v="2024-02-09T20:30:00" u="1"/>
        <d v="2023-11-30T08:30:00" u="1"/>
        <d v="2023-11-30T09:30:00" u="1"/>
        <d v="2023-11-16T20:00:00" u="1"/>
        <d v="2023-11-30T10:30:00" u="1"/>
        <d v="2023-11-30T11:30:00" u="1"/>
        <d v="2023-11-30T12:30:00" u="1"/>
        <d v="2023-11-30T13:30:00" u="1"/>
        <d v="2023-11-30T14:30:00" u="1"/>
        <d v="2023-11-30T15:30:00" u="1"/>
        <d v="2023-11-30T16:30:00" u="1"/>
        <d v="2023-11-30T19:30:00" u="1"/>
        <d v="2023-11-30T20:30:00" u="1"/>
        <d v="2023-12-16T07:00:00" u="1"/>
        <d v="2024-04-09T07:30:00" u="1"/>
        <d v="2023-12-16T09:00:00" u="1"/>
        <d v="2024-04-09T08:30:00" u="1"/>
        <d v="2024-04-09T09:30:00" u="1"/>
        <d v="2023-12-16T11:00:00" u="1"/>
        <d v="2024-04-09T11:30:00" u="1"/>
        <d v="2024-04-09T12:30:00" u="1"/>
        <d v="2024-04-09T13:30:00" u="1"/>
        <d v="2023-12-16T15:00:00" u="1"/>
        <d v="2024-04-09T14:30:00" u="1"/>
        <d v="2024-04-09T15:30:00" u="1"/>
        <d v="2024-04-09T16:30:00" u="1"/>
        <d v="2024-04-09T17:30:00" u="1"/>
        <d v="2024-04-09T18:30:00" u="1"/>
        <d v="2024-04-09T19:30:00" u="1"/>
        <d v="2024-05-09T06:30:00" u="1"/>
        <d v="2024-05-09T08:30:00" u="1"/>
        <d v="2024-05-09T09:30:00" u="1"/>
        <d v="2024-01-06T15:00:00" u="1"/>
        <d v="2024-05-09T10:30:00" u="1"/>
        <d v="2024-05-09T11:30:00" u="1"/>
        <d v="2024-05-09T12:30:00" u="1"/>
        <d v="2024-01-06T18:00:00" u="1"/>
        <d v="2024-05-09T13:30:00" u="1"/>
        <d v="2024-05-09T14:30:00" u="1"/>
        <d v="2024-05-09T15:30:00" u="1"/>
        <d v="2024-05-09T16:30:00" u="1"/>
        <d v="2024-01-20T12:30:00" u="1"/>
        <d v="2024-05-09T18:30:00" u="1"/>
        <d v="2024-05-09T19:30:00" u="1"/>
        <d v="2024-02-06T07:00:00" u="1"/>
        <d v="2024-02-06T08:00:00" u="1"/>
        <d v="2024-02-06T09:00:00" u="1"/>
        <d v="2024-02-06T10:00:00" u="1"/>
        <d v="2024-02-06T11:00:00" u="1"/>
        <d v="2024-02-06T12:00:00" u="1"/>
        <d v="2024-02-06T13:00:00" u="1"/>
        <d v="2024-02-06T14:00:00" u="1"/>
        <d v="2024-02-06T15:00:00" u="1"/>
        <d v="2024-02-06T16:00:00" u="1"/>
        <d v="2024-02-06T17:00:00" u="1"/>
        <d v="2024-02-06T18:00:00" u="1"/>
        <d v="2024-02-20T08:30:00" u="1"/>
        <d v="2024-02-06T19:00:00" u="1"/>
        <d v="2024-02-20T09:30:00" u="1"/>
        <d v="2024-02-06T20:00:00" u="1"/>
        <d v="2024-02-20T10:30:00" u="1"/>
        <d v="2024-02-20T11:30:00" u="1"/>
        <d v="2024-02-20T12:30:00" u="1"/>
        <d v="2024-02-20T14:30:00" u="1"/>
        <d v="2024-02-20T15:30:00" u="1"/>
        <d v="2024-02-20T16:30:00" u="1"/>
        <d v="2024-02-20T17:30:00" u="1"/>
        <d v="2024-02-20T19:30:00" u="1"/>
        <d v="2024-03-06T07:00:00" u="1"/>
        <d v="2024-03-06T08:00:00" u="1"/>
        <d v="2024-03-06T09:00:00" u="1"/>
        <d v="2024-03-06T10:00:00" u="1"/>
        <d v="2024-03-06T11:00:00" u="1"/>
        <d v="2024-03-06T12:00:00" u="1"/>
        <d v="2024-03-06T13:00:00" u="1"/>
        <d v="2024-03-06T14:00:00" u="1"/>
        <d v="2024-03-06T15:00:00" u="1"/>
        <d v="2023-11-27T07:00:00" u="1"/>
        <d v="2024-03-06T16:00:00" u="1"/>
        <d v="2023-11-27T08:00:00" u="1"/>
        <d v="2024-03-06T17:00:00" u="1"/>
        <d v="2024-03-20T07:30:00" u="1"/>
        <d v="2023-11-27T09:00:00" u="1"/>
        <d v="2024-03-06T18:00:00" u="1"/>
        <d v="2024-03-20T08:30:00" u="1"/>
        <d v="2023-11-27T10:00:00" u="1"/>
        <d v="2024-03-06T19:00:00" u="1"/>
        <d v="2024-03-20T09:30:00" u="1"/>
        <d v="2023-11-27T11:00:00" u="1"/>
        <d v="2024-03-06T20:00:00" u="1"/>
        <d v="2024-03-20T10:30:00" u="1"/>
        <d v="2023-11-27T12:00:00" u="1"/>
        <d v="2024-03-20T11:30:00" u="1"/>
        <d v="2023-11-27T13:00:00" u="1"/>
        <d v="2024-03-06T22:00:00" u="1"/>
        <d v="2024-03-20T12:30:00" u="1"/>
        <d v="2023-11-27T14:00:00" u="1"/>
        <d v="2024-03-20T13:30:00" u="1"/>
        <d v="2023-11-27T15:00:00" u="1"/>
        <d v="2024-03-20T14:30:00" u="1"/>
        <d v="2023-11-27T16:00:00" u="1"/>
        <d v="2024-03-20T15:30:00" u="1"/>
        <d v="2023-11-27T17:00:00" u="1"/>
        <d v="2024-03-20T16:30:00" u="1"/>
        <d v="2023-11-27T18:00:00" u="1"/>
        <d v="2024-03-20T17:30:00" u="1"/>
        <d v="2023-11-27T19:00:00" u="1"/>
        <d v="2024-03-20T18:30:00" u="1"/>
        <d v="2023-11-27T20:00:00" u="1"/>
        <d v="2024-03-20T19:30:00" u="1"/>
        <d v="2024-03-20T20:30:00" u="1"/>
        <d v="2024-04-06T08:00:00" u="1"/>
        <d v="2024-04-06T13:00:00" u="1"/>
        <d v="2023-12-27T07:00:00" u="1"/>
        <d v="2024-04-06T16:00:00" u="1"/>
        <d v="2023-12-27T08:00:00" u="1"/>
        <d v="2023-12-27T09:00:00" u="1"/>
        <d v="2023-12-27T10:00:00" u="1"/>
        <d v="2023-12-27T11:00:00" u="1"/>
        <d v="2024-04-06T20:00:00" u="1"/>
        <d v="2023-12-27T12:00:00" u="1"/>
        <d v="2023-12-27T13:00:00" u="1"/>
        <d v="2023-12-27T14:00:00" u="1"/>
        <d v="2023-12-27T15:00:00" u="1"/>
        <d v="2023-12-27T16:00:00" u="1"/>
        <d v="2023-12-27T17:00:00" u="1"/>
        <d v="2023-12-27T18:00:00" u="1"/>
        <d v="2023-12-27T19:00:00" u="1"/>
        <d v="2023-12-27T20:00:00" u="1"/>
        <d v="2023-12-27T22:00:00" u="1"/>
        <d v="2023-05-06T08:00:00" u="1"/>
        <d v="2024-05-06T07:00:00" u="1"/>
        <d v="2024-05-06T08:00:00" u="1"/>
        <d v="2024-05-06T09:00:00" u="1"/>
        <d v="2024-05-06T10:00:00" u="1"/>
        <d v="2024-01-17T06:00:00" u="1"/>
        <d v="2024-05-06T11:00:00" u="1"/>
        <d v="2024-01-17T07:00:00" u="1"/>
        <d v="2024-05-06T12:00:00" u="1"/>
        <d v="2024-01-17T08:00:00" u="1"/>
        <d v="2024-05-06T13:00:00" u="1"/>
        <d v="2024-01-17T09:00:00" u="1"/>
        <d v="2024-05-06T14:00:00" u="1"/>
        <d v="2024-01-17T10:00:00" u="1"/>
        <d v="2024-05-06T15:00:00" u="1"/>
        <d v="2024-01-17T11:00:00" u="1"/>
        <d v="2024-01-31T01:30:00" u="1"/>
        <d v="2024-05-06T16:00:00" u="1"/>
        <d v="2024-01-17T12:00:00" u="1"/>
        <d v="2024-05-06T17:00:00" u="1"/>
        <d v="2024-05-13T12:15:00" u="1"/>
        <d v="2024-01-17T13:00:00" u="1"/>
        <d v="2024-05-06T18:00:00" u="1"/>
        <d v="2024-01-17T14:00:00" u="1"/>
        <d v="2024-05-06T19:00:00" u="1"/>
        <d v="2024-05-20T09:30:00" u="1"/>
        <d v="2024-01-17T15:00:00" u="1"/>
        <d v="2024-05-06T20:00:00" u="1"/>
        <d v="2024-05-20T10:30:00" u="1"/>
        <d v="2024-01-17T16:00:00" u="1"/>
        <d v="2024-05-20T11:30:00" u="1"/>
        <d v="2024-01-17T17:00:00" u="1"/>
        <d v="2024-01-31T07:30:00" u="1"/>
        <d v="2024-05-06T22:00:00" u="1"/>
        <d v="2024-05-20T12:30:00" u="1"/>
        <d v="2024-01-17T18:00:00" u="1"/>
        <d v="2024-01-31T08:30:00" u="1"/>
        <d v="2024-05-20T13:30:00" u="1"/>
        <d v="2024-01-17T19:00:00" u="1"/>
        <d v="2024-01-31T09:30:00" u="1"/>
        <d v="2024-05-20T14:30:00" u="1"/>
        <d v="2024-01-17T20:00:00" u="1"/>
        <d v="2024-01-31T10:30:00" u="1"/>
        <d v="2024-05-20T15:30:00" u="1"/>
        <d v="2024-01-31T11:30:00" u="1"/>
        <d v="2024-05-20T16:30:00" u="1"/>
        <d v="2024-01-31T12:30:00" u="1"/>
        <d v="2024-05-20T17:30:00" u="1"/>
        <d v="2024-05-20T18:30:00" u="1"/>
        <d v="2024-01-31T14:30:00" u="1"/>
        <d v="2024-05-20T19:30:00" u="1"/>
        <d v="2024-01-31T15:30:00" u="1"/>
        <d v="2024-01-31T16:30:00" u="1"/>
        <d v="2024-01-31T17:30:00" u="1"/>
        <d v="2024-01-31T18:30:00" u="1"/>
        <d v="2024-01-31T19:30:00" u="1"/>
        <d v="2024-06-06T07:00:00" u="1"/>
        <d v="2024-06-06T08:00:00" u="1"/>
        <d v="2024-06-06T09:00:00" u="1"/>
        <d v="2024-06-06T10:00:00" u="1"/>
        <d v="2024-02-17T06:00:00" u="1"/>
        <d v="2024-06-06T11:00:00" u="1"/>
        <d v="2024-02-17T07:00:00" u="1"/>
        <d v="2024-06-06T12:00:00" u="1"/>
        <d v="2024-02-17T08:00:00" u="1"/>
        <d v="2024-06-06T13:00:00" u="1"/>
        <d v="2024-02-17T09:00:00" u="1"/>
        <d v="2024-06-06T14:00:00" u="1"/>
        <d v="2024-02-17T10:00:00" u="1"/>
        <d v="2024-06-06T15:00:00" u="1"/>
        <d v="2024-02-17T11:00:00" u="1"/>
        <d v="2024-06-06T16:00:00" u="1"/>
        <d v="2024-06-06T17:00:00" u="1"/>
        <d v="2024-06-06T18:00:00" u="1"/>
        <d v="2024-06-06T19:00:00" u="1"/>
        <d v="2024-06-06T20:00:00" u="1"/>
        <d v="2024-03-17T20:00:00" u="1"/>
        <d v="2024-04-17T07:00:00" u="1"/>
        <d v="2024-04-17T08:00:00" u="1"/>
        <d v="2024-04-17T09:00:00" u="1"/>
        <d v="2024-04-17T10:00:00" u="1"/>
        <d v="2024-04-17T11:00:00" u="1"/>
        <d v="2024-04-17T12:00:00" u="1"/>
        <d v="2024-04-17T13:00:00" u="1"/>
        <d v="2024-04-17T14:00:00" u="1"/>
        <d v="2024-04-17T15:00:00" u="1"/>
        <d v="2024-04-17T16:00:00" u="1"/>
        <d v="2024-04-17T17:00:00" u="1"/>
        <d v="2024-04-17T18:00:00" u="1"/>
        <d v="2024-04-17T19:00:00" u="1"/>
        <d v="2024-04-17T20:00:00" u="1"/>
        <d v="2024-05-17T06:00:00" u="1"/>
        <d v="2024-05-17T07:00:00" u="1"/>
        <d v="2024-05-17T08:00:00" u="1"/>
        <d v="2024-05-17T09:00:00" u="1"/>
        <d v="2024-05-17T10:00:00" u="1"/>
        <d v="2024-05-17T11:00:00" u="1"/>
        <d v="2024-05-17T12:00:00" u="1"/>
        <d v="2024-01-28T08:00:00" u="1"/>
        <d v="2024-05-17T13:00:00" u="1"/>
        <d v="2024-05-17T14:00:00" u="1"/>
        <d v="2024-05-17T15:00:00" u="1"/>
        <d v="2024-05-17T16:00:00" u="1"/>
        <d v="2024-05-17T17:00:00" u="1"/>
        <d v="2024-05-17T18:00:00" u="1"/>
        <d v="2024-05-31T08:30:00" u="1"/>
        <d v="2024-05-17T19:00:00" u="1"/>
        <d v="2024-05-17T20:00:00" u="1"/>
        <d v="2024-05-31T10:30:00" u="1"/>
        <d v="2024-01-28T16:00:00" u="1"/>
        <d v="2024-05-31T11:30:00" u="1"/>
        <d v="2024-05-31T12:30:00" u="1"/>
        <d v="2024-05-31T13:30:00" u="1"/>
        <d v="2024-05-31T14:30:00" u="1"/>
        <d v="2024-01-28T20:00:00" u="1"/>
        <d v="2024-05-31T15:30:00" u="1"/>
        <d v="2024-05-31T16:30:00" u="1"/>
        <d v="2024-05-31T17:30:00" u="1"/>
        <d v="2024-05-31T18:30:00" u="1"/>
        <d v="2024-05-31T19:30:00" u="1"/>
        <d v="2024-02-28T08:00:00" u="1"/>
        <d v="2024-02-28T09:00:00" u="1"/>
        <d v="2024-02-28T10:00:00" u="1"/>
        <d v="2024-02-28T11:00:00" u="1"/>
        <d v="2024-02-28T12:00:00" u="1"/>
        <d v="2024-02-28T13:00:00" u="1"/>
        <d v="2024-02-28T14:00:00" u="1"/>
        <d v="2024-02-28T15:00:00" u="1"/>
        <d v="2024-02-28T16:00:00" u="1"/>
        <d v="2024-02-28T17:00:00" u="1"/>
        <d v="2024-02-28T18:00:00" u="1"/>
        <d v="2024-02-28T19:00:00" u="1"/>
        <d v="2024-02-28T20:00:00" u="1"/>
        <d v="2024-03-28T08:00:00" u="1"/>
        <d v="2024-03-28T10:00:00" u="1"/>
        <d v="2024-03-28T11:00:00" u="1"/>
        <d v="2024-03-28T12:00:00" u="1"/>
        <d v="2024-03-28T14:00:00" u="1"/>
        <d v="2024-03-28T16:00:00" u="1"/>
        <d v="2024-03-28T20:00:00" u="1"/>
        <d v="2023-12-06T08:00:00" u="1"/>
        <d v="2023-12-06T15:00:00" u="1"/>
        <d v="2023-12-20T06:30:00" u="1"/>
        <d v="2023-12-06T17:00:00" u="1"/>
        <d v="2023-12-20T08:30:00" u="1"/>
        <d v="2023-12-20T09:30:00" u="1"/>
        <d v="2024-04-28T08:00:00" u="1"/>
        <d v="2023-12-06T20:00:00" u="1"/>
        <d v="2023-12-20T10:30:00" u="1"/>
        <d v="2023-12-20T11:30:00" u="1"/>
        <d v="2023-12-20T12:30:00" u="1"/>
        <d v="2023-12-20T13:30:00" u="1"/>
        <d v="2023-12-20T14:30:00" u="1"/>
        <d v="2023-12-20T15:30:00" u="1"/>
        <d v="2023-12-20T16:30:00" u="1"/>
        <d v="2023-12-20T17:30:00" u="1"/>
        <d v="2023-12-20T18:30:00" u="1"/>
        <d v="2023-12-20T19:30:00" u="1"/>
        <d v="2023-12-20T20:30:00" u="1"/>
        <d v="2024-04-28T20:00:00" u="1"/>
        <d v="2024-01-10T08:30:00" u="1"/>
        <d v="2024-01-10T09:30:00" u="1"/>
        <d v="2024-01-10T10:30:00" u="1"/>
        <d v="2024-01-10T11:30:00" u="1"/>
        <d v="2024-01-10T12:30:00" u="1"/>
        <d v="2024-05-28T07:00:00" u="1"/>
        <d v="2024-01-10T13:30:00" u="1"/>
        <d v="2024-05-28T08:00:00" u="1"/>
        <d v="2024-01-10T14:30:00" u="1"/>
        <d v="2024-05-28T09:00:00" u="1"/>
        <d v="2024-01-10T15:30:00" u="1"/>
        <d v="2024-05-28T10:00:00" u="1"/>
        <d v="2024-01-10T16:30:00" u="1"/>
        <d v="2024-05-28T11:00:00" u="1"/>
        <d v="2024-01-10T17:30:00" u="1"/>
        <d v="2024-05-28T12:00:00" u="1"/>
        <d v="2024-01-10T18:30:00" u="1"/>
        <d v="2024-05-28T13:00:00" u="1"/>
        <d v="2024-01-10T19:30:00" u="1"/>
        <d v="2024-05-28T14:00:00" u="1"/>
        <d v="2024-05-28T15:00:00" u="1"/>
        <d v="2024-05-28T16:00:00" u="1"/>
        <d v="2024-05-28T17:00:00" u="1"/>
        <d v="2024-05-28T18:00:00" u="1"/>
        <d v="2024-05-28T19:00:00" u="1"/>
        <d v="2024-05-28T20:00:00" u="1"/>
        <d v="2024-05-28T21:00:00" u="1"/>
        <d v="2023-11-17T20:00:00" u="1"/>
        <d v="2023-12-17T07:00:00" u="1"/>
        <d v="2024-04-10T07:30:00" u="1"/>
        <d v="2024-04-10T08:30:00" u="1"/>
        <d v="2024-04-10T09:30:00" u="1"/>
        <d v="2024-04-10T11:30:00" u="1"/>
        <d v="2024-04-10T12:30:00" u="1"/>
        <d v="2024-04-10T13:30:00" u="1"/>
        <d v="2023-12-17T15:00:00" u="1"/>
        <d v="2024-04-10T14:30:00" u="1"/>
        <d v="2024-04-10T15:30:00" u="1"/>
        <d v="2024-04-10T16:30:00" u="1"/>
        <d v="2024-04-10T18:30:00" u="1"/>
        <d v="2023-12-17T20:00:00" u="1"/>
        <d v="2024-04-10T19:30:00" u="1"/>
        <d v="2024-01-07T08:00:00" u="1"/>
        <d v="2024-05-10T07:30:00" u="1"/>
        <d v="2024-05-10T08:30:00" u="1"/>
        <d v="2024-05-10T09:30:00" u="1"/>
        <d v="2024-05-10T10:30:00" u="1"/>
        <d v="2024-01-07T16:00:00" u="1"/>
        <d v="2024-05-10T11:30:00" u="1"/>
        <d v="2024-05-10T12:30:00" u="1"/>
        <d v="2024-05-10T13:30:00" u="1"/>
        <d v="2024-01-07T20:00:00" u="1"/>
        <d v="2024-05-10T15:30:00" u="1"/>
        <d v="2024-05-10T16:30:00" u="1"/>
        <d v="2024-05-10T18:30:00" u="1"/>
        <d v="2024-05-10T19:30:00" u="1"/>
        <d v="2024-05-10T20:30:00" u="1"/>
        <d v="2024-02-07T07:00:00" u="1"/>
        <d v="2024-02-07T08:00:00" u="1"/>
        <d v="2023-02-07T10:00:00" u="1"/>
        <d v="2024-02-07T09:00:00" u="1"/>
        <d v="2024-02-07T10:00:00" u="1"/>
        <d v="2024-02-07T11:00:00" u="1"/>
        <d v="2024-02-07T12:00:00" u="1"/>
        <d v="2024-02-07T13:00:00" u="1"/>
        <d v="2024-02-07T14:00:00" u="1"/>
        <d v="2023-02-07T16:00:00" u="1"/>
        <d v="2024-02-07T15:00:00" u="1"/>
        <d v="2024-02-07T16:00:00" u="1"/>
        <d v="2024-02-07T17:00:00" u="1"/>
        <d v="2024-02-07T18:00:00" u="1"/>
        <d v="2024-02-21T08:30:00" u="1"/>
        <d v="2024-02-07T19:00:00" u="1"/>
        <d v="2024-02-21T09:30:00" u="1"/>
        <d v="2024-02-07T20:00:00" u="1"/>
        <d v="2024-02-21T10:30:00" u="1"/>
        <d v="2024-02-21T11:30:00" u="1"/>
        <d v="2024-02-07T22:00:00" u="1"/>
        <d v="2024-02-21T12:30:00" u="1"/>
        <d v="2024-02-21T13:30:00" u="1"/>
        <d v="2024-02-21T14:30:00" u="1"/>
        <d v="2024-02-21T15:30:00" u="1"/>
        <d v="2024-02-21T17:30:00" u="1"/>
        <d v="2024-02-21T18:30:00" u="1"/>
        <d v="2024-02-21T19:30:00" u="1"/>
        <d v="2024-03-07T07:00:00" u="1"/>
        <d v="2024-03-07T08:00:00" u="1"/>
        <d v="2024-03-07T09:00:00" u="1"/>
        <d v="2024-03-07T10:00:00" u="1"/>
        <d v="2024-03-07T11:00:00" u="1"/>
        <d v="2024-03-07T12:00:00" u="1"/>
        <d v="2024-03-07T13:00:00" u="1"/>
        <d v="2024-03-07T14:00:00" u="1"/>
        <d v="2024-03-07T15:00:00" u="1"/>
        <d v="2023-11-28T07:00:00" u="1"/>
        <d v="2024-03-07T16:00:00" u="1"/>
        <d v="2023-11-28T08:00:00" u="1"/>
        <d v="2024-03-07T17:00:00" u="1"/>
        <d v="2024-03-21T07:30:00" u="1"/>
        <d v="2023-11-28T09:00:00" u="1"/>
        <d v="2024-03-07T18:00:00" u="1"/>
        <d v="2024-03-21T08:30:00" u="1"/>
        <d v="2023-11-28T10:00:00" u="1"/>
        <d v="2024-03-07T19:00:00" u="1"/>
        <d v="2024-03-21T09:30:00" u="1"/>
        <d v="2023-11-28T11:00:00" u="1"/>
        <d v="2024-03-07T20:00:00" u="1"/>
        <d v="2024-03-21T10:30:00" u="1"/>
        <d v="2023-11-28T12:00:00" u="1"/>
        <d v="2024-03-21T11:30:00" u="1"/>
        <d v="2023-11-28T13:00:00" u="1"/>
        <d v="2024-03-21T12:30:00" u="1"/>
        <d v="2023-11-28T14:00:00" u="1"/>
        <d v="2024-03-21T13:30:00" u="1"/>
        <d v="2023-11-28T15:00:00" u="1"/>
        <d v="2024-03-21T14:30:00" u="1"/>
        <d v="2023-11-28T16:00:00" u="1"/>
        <d v="2024-03-21T15:30:00" u="1"/>
        <d v="2023-11-28T17:00:00" u="1"/>
        <d v="2024-03-21T16:30:00" u="1"/>
        <d v="2023-11-28T18:00:00" u="1"/>
        <d v="2024-03-21T17:30:00" u="1"/>
        <d v="2023-11-28T19:00:00" u="1"/>
        <d v="2024-03-21T18:30:00" u="1"/>
        <d v="2023-11-28T20:00:00" u="1"/>
        <d v="2024-03-21T19:30:00" u="1"/>
        <d v="2023-11-28T22:00:00" u="1"/>
        <d v="2024-04-07T08:00:00" u="1"/>
        <d v="2024-04-07T10:00:00" u="1"/>
        <d v="2023-12-28T07:00:00" u="1"/>
        <d v="2023-12-28T08:00:00" u="1"/>
        <d v="2023-12-28T09:00:00" u="1"/>
        <d v="2024-04-07T18:00:00" u="1"/>
        <d v="2023-12-28T10:00:00" u="1"/>
        <d v="2023-12-28T11:00:00" u="1"/>
        <d v="2024-04-07T20:00:00" u="1"/>
        <d v="2023-12-28T12:00:00" u="1"/>
        <d v="2023-12-28T13:00:00" u="1"/>
        <d v="2023-12-28T14:00:00" u="1"/>
        <d v="2023-12-28T15:00:00" u="1"/>
        <d v="2023-12-28T16:00:00" u="1"/>
        <d v="2023-12-28T17:00:00" u="1"/>
        <d v="2023-12-28T18:00:00" u="1"/>
        <d v="2023-12-28T20:00:00" u="1"/>
        <d v="2023-12-28T22:00:00" u="1"/>
        <d v="2024-05-07T06:00:00" u="1"/>
        <d v="2024-05-07T07:00:00" u="1"/>
        <d v="2024-05-07T08:00:00" u="1"/>
        <d v="2024-05-07T09:00:00" u="1"/>
        <d v="2024-05-07T10:00:00" u="1"/>
        <d v="2024-05-07T11:00:00" u="1"/>
        <d v="2024-05-07T12:00:00" u="1"/>
        <d v="2024-01-18T08:00:00" u="1"/>
        <d v="2024-05-07T13:00:00" u="1"/>
        <d v="2024-01-18T09:00:00" u="1"/>
        <d v="2024-05-07T14:00:00" u="1"/>
        <d v="2024-01-18T10:00:00" u="1"/>
        <d v="2024-05-07T15:00:00" u="1"/>
        <d v="2024-01-18T11:00:00" u="1"/>
        <d v="2024-05-07T16:00:00" u="1"/>
        <d v="2024-01-18T12:00:00" u="1"/>
        <d v="2024-05-07T17:00:00" u="1"/>
        <d v="2024-05-21T07:30:00" u="1"/>
        <d v="2024-01-18T13:00:00" u="1"/>
        <d v="2024-05-07T18:00:00" u="1"/>
        <d v="2024-05-21T08:30:00" u="1"/>
        <d v="2024-01-18T14:00:00" u="1"/>
        <d v="2024-05-07T19:00:00" u="1"/>
        <d v="2024-05-21T09:30:00" u="1"/>
        <d v="2024-01-18T15:00:00" u="1"/>
        <d v="2024-05-07T20:00:00" u="1"/>
        <d v="2024-05-21T10:30:00" u="1"/>
        <d v="2024-01-18T16:00:00" u="1"/>
        <d v="2024-05-07T21:00:00" u="1"/>
        <d v="2024-05-21T11:30:00" u="1"/>
        <d v="2024-01-18T17:00:00" u="1"/>
        <d v="2024-05-07T22:00:00" u="1"/>
        <d v="2024-05-21T12:30:00" u="1"/>
        <d v="2024-01-18T18:00:00" u="1"/>
        <d v="2024-05-21T13:30:00" u="1"/>
        <d v="2024-01-18T19:00:00" u="1"/>
        <d v="2024-05-21T14:30:00" u="1"/>
        <d v="2024-01-18T20:00:00" u="1"/>
        <d v="2024-05-21T15:30:00" u="1"/>
        <d v="2024-05-21T16:30:00" u="1"/>
        <d v="2024-05-21T17:30:00" u="1"/>
        <d v="2024-05-21T18:30:00" u="1"/>
        <d v="2024-05-21T19:30:00" u="1"/>
        <d v="2024-06-07T07:00:00" u="1"/>
        <d v="2024-06-07T08:00:00" u="1"/>
        <d v="2024-06-07T09:00:00" u="1"/>
        <d v="2024-06-07T10:00:00" u="1"/>
        <d v="2024-02-18T06:00:00" u="1"/>
        <d v="2024-06-07T11:00:00" u="1"/>
        <d v="2024-02-18T07:00:00" u="1"/>
        <d v="2024-06-07T12:00:00" u="1"/>
        <d v="2024-02-18T08:00:00" u="1"/>
        <d v="2024-06-07T13:00:00" u="1"/>
        <d v="2024-02-18T09:00:00" u="1"/>
        <d v="2024-06-07T14:00:00" u="1"/>
        <d v="2024-02-18T10:00:00" u="1"/>
        <d v="2024-06-07T15:00:00" u="1"/>
        <d v="2024-02-18T11:00:00" u="1"/>
        <d v="2024-06-07T16:00:00" u="1"/>
        <d v="2024-02-18T12:00:00" u="1"/>
        <d v="2024-06-07T17:00:00" u="1"/>
        <d v="2024-06-07T18:00:00" u="1"/>
        <d v="2024-06-07T19:00:00" u="1"/>
        <d v="2024-02-18T17:00:00" u="1"/>
        <d v="2024-02-18T20:00:00" u="1"/>
        <d v="2024-03-18T07:00:00" u="1"/>
        <d v="2024-03-18T08:00:00" u="1"/>
        <d v="2024-03-18T09:00:00" u="1"/>
        <d v="2024-03-18T10:00:00" u="1"/>
        <d v="2024-03-18T11:00:00" u="1"/>
        <d v="2024-03-18T12:00:00" u="1"/>
        <d v="2024-03-18T13:00:00" u="1"/>
        <d v="2024-03-18T14:00:00" u="1"/>
        <d v="2024-03-18T15:00:00" u="1"/>
        <d v="2024-03-18T16:00:00" u="1"/>
        <d v="2024-03-18T17:00:00" u="1"/>
        <d v="2024-03-18T18:00:00" u="1"/>
        <d v="2024-03-18T19:00:00" u="1"/>
        <d v="2024-03-18T20:00:00" u="1"/>
        <d v="2024-03-18T22:00:00" u="1"/>
        <d v="2024-04-18T07:00:00" u="1"/>
        <d v="2024-04-18T08:00:00" u="1"/>
        <d v="2024-04-18T09:00:00" u="1"/>
        <d v="2024-04-18T10:00:00" u="1"/>
        <d v="2024-04-18T11:00:00" u="1"/>
        <d v="2024-04-18T12:00:00" u="1"/>
        <d v="2024-04-18T13:00:00" u="1"/>
        <d v="2024-04-18T14:00:00" u="1"/>
        <d v="2024-04-18T15:00:00" u="1"/>
        <d v="2024-04-18T16:00:00" u="1"/>
        <d v="2024-04-18T17:00:00" u="1"/>
        <d v="2024-04-18T18:00:00" u="1"/>
        <d v="2024-04-18T19:00:00" u="1"/>
        <d v="2024-04-18T20:00:00" u="1"/>
        <d v="2024-01-29T08:00:00" u="1"/>
        <d v="2024-01-29T09:00:00" u="1"/>
        <d v="2024-01-29T10:00:00" u="1"/>
        <d v="2024-01-29T11:00:00" u="1"/>
        <d v="2024-01-29T12:00:00" u="1"/>
        <d v="2024-01-29T13:00:00" u="1"/>
        <d v="2024-01-29T14:00:00" u="1"/>
        <d v="2024-01-29T15:00:00" u="1"/>
        <d v="2024-05-18T20:00:00" u="1"/>
        <d v="2024-01-29T16:00:00" u="1"/>
        <d v="2024-01-29T17:00:00" u="1"/>
        <d v="2024-01-29T18:00:00" u="1"/>
        <d v="2024-01-29T19:00:00" u="1"/>
        <d v="2024-01-29T20:00:00" u="1"/>
        <d v="2024-02-29T06:00:00" u="1"/>
        <d v="2024-02-29T07:00:00" u="1"/>
        <d v="2024-02-29T08:00:00" u="1"/>
        <d v="2024-02-29T09:00:00" u="1"/>
        <d v="2024-02-29T10:00:00" u="1"/>
        <d v="2024-02-29T11:00:00" u="1"/>
        <d v="2024-02-29T12:00:00" u="1"/>
        <d v="2024-02-29T13:00:00" u="1"/>
        <d v="2024-02-29T14:00:00" u="1"/>
        <d v="2024-02-29T15:00:00" u="1"/>
        <d v="2024-02-29T16:00:00" u="1"/>
        <d v="2024-02-29T17:00:00" u="1"/>
        <d v="2024-02-29T18:00:00" u="1"/>
        <d v="2024-02-29T19:00:00" u="1"/>
        <d v="2024-02-29T20:00:00" u="1"/>
        <d v="2024-03-29T08:00:00" u="1"/>
        <d v="2024-03-29T10:00:00" u="1"/>
        <d v="2023-11-21T15:30:00" u="1"/>
        <d v="2024-03-29T18:00:00" u="1"/>
        <d v="2024-03-29T20:00:00" u="1"/>
        <d v="2023-12-07T08:00:00" u="1"/>
        <d v="2023-12-07T09:00:00" u="1"/>
        <d v="2023-12-07T10:00:00" u="1"/>
        <d v="2023-12-07T11:00:00" u="1"/>
        <d v="2023-12-07T12:00:00" u="1"/>
        <d v="2023-12-07T13:00:00" u="1"/>
        <d v="2023-12-07T14:00:00" u="1"/>
        <d v="2023-12-07T15:00:00" u="1"/>
        <d v="2023-12-07T16:00:00" u="1"/>
        <d v="2023-12-07T17:00:00" u="1"/>
        <d v="2023-12-21T07:30:00" u="1"/>
        <d v="2023-12-07T18:00:00" u="1"/>
        <d v="2023-12-21T08:30:00" u="1"/>
        <d v="2024-04-29T07:00:00" u="1"/>
        <d v="2023-12-21T09:30:00" u="1"/>
        <d v="2024-04-29T08:00:00" u="1"/>
        <d v="2023-12-07T20:00:00" u="1"/>
        <d v="2023-12-21T10:30:00" u="1"/>
        <d v="2024-04-29T09:00:00" u="1"/>
        <d v="2023-12-21T11:30:00" u="1"/>
        <d v="2024-04-29T10:00:00" u="1"/>
        <d v="2023-12-07T22:00:00" u="1"/>
        <d v="2023-12-21T12:30:00" u="1"/>
        <d v="2024-04-29T11:00:00" u="1"/>
        <d v="2024-04-29T12:00:00" u="1"/>
        <d v="2023-12-21T14:30:00" u="1"/>
        <d v="2024-04-29T13:00:00" u="1"/>
        <d v="2023-12-21T15:30:00" u="1"/>
        <d v="2024-04-29T14:00:00" u="1"/>
        <d v="2023-12-21T16:30:00" u="1"/>
        <d v="2024-04-29T15:00:00" u="1"/>
        <d v="2023-12-21T17:30:00" u="1"/>
        <d v="2024-04-29T16:00:00" u="1"/>
        <d v="2023-12-21T18:30:00" u="1"/>
        <d v="2024-04-29T17:00:00" u="1"/>
        <d v="2023-12-21T19:30:00" u="1"/>
        <d v="2024-04-29T18:00:00" u="1"/>
        <d v="2024-04-29T19:00:00" u="1"/>
        <d v="2024-04-29T20:00:00" u="1"/>
        <d v="2024-04-29T21:00:00" u="1"/>
        <d v="2024-01-11T08:30:00" u="1"/>
        <d v="2024-01-11T09:30:00" u="1"/>
        <d v="2024-01-11T10:30:00" u="1"/>
        <d v="2024-01-11T11:30:00" u="1"/>
        <d v="2024-01-11T12:30:00" u="1"/>
        <d v="2024-05-29T07:00:00" u="1"/>
        <d v="2024-01-11T13:30:00" u="1"/>
        <d v="2024-05-29T08:00:00" u="1"/>
        <d v="2024-01-11T14:30:00" u="1"/>
        <d v="2024-05-29T09:00:00" u="1"/>
        <d v="2024-01-11T15:30:00" u="1"/>
        <d v="2024-05-29T10:00:00" u="1"/>
        <d v="2024-01-11T16:30:00" u="1"/>
        <d v="2024-05-29T11:00:00" u="1"/>
        <d v="2024-01-11T17:30:00" u="1"/>
        <d v="2024-05-29T12:00:00" u="1"/>
        <d v="2024-01-11T18:30:00" u="1"/>
        <d v="2024-05-29T13:00:00" u="1"/>
        <d v="2024-01-11T19:30:00" u="1"/>
        <d v="2024-05-29T14:00:00" u="1"/>
        <d v="2024-05-29T15:00:00" u="1"/>
        <d v="2024-05-29T16:00:00" u="1"/>
        <d v="2024-05-29T17:00:00" u="1"/>
        <d v="2024-05-29T18:00:00" u="1"/>
        <d v="2024-05-29T19:00:00" u="1"/>
        <d v="2024-05-29T20:00:00" u="1"/>
        <d v="2024-05-29T22:00:00" u="1"/>
        <d v="2023-10-18T20:00:00" u="1"/>
        <d v="2024-03-11T08:30:00" u="1"/>
        <d v="2024-03-11T09:30:00" u="1"/>
        <d v="2024-03-11T10:30:00" u="1"/>
        <d v="2024-03-11T11:30:00" u="1"/>
        <d v="2024-03-11T12:30:00" u="1"/>
        <d v="2024-03-11T13:30:00" u="1"/>
        <d v="2024-03-11T14:30:00" u="1"/>
        <d v="2024-03-11T15:30:00" u="1"/>
        <d v="2024-03-11T16:30:00" u="1"/>
        <d v="2024-03-11T18:30:00" u="1"/>
        <d v="2024-03-11T19:30:00" u="1"/>
        <d v="2023-12-18T07:00:00" u="1"/>
        <d v="2023-12-18T08:00:00" u="1"/>
        <d v="2024-04-11T07:30:00" u="1"/>
        <d v="2023-12-18T09:00:00" u="1"/>
        <d v="2024-04-11T08:30:00" u="1"/>
        <d v="2023-12-18T10:00:00" u="1"/>
        <d v="2024-04-11T09:30:00" u="1"/>
        <d v="2023-12-18T11:00:00" u="1"/>
        <d v="2024-04-11T10:30:00" u="1"/>
        <d v="2023-12-18T12:00:00" u="1"/>
        <d v="2024-04-11T11:30:00" u="1"/>
        <d v="2023-12-18T13:00:00" u="1"/>
        <d v="2024-04-11T12:30:00" u="1"/>
        <d v="2023-12-18T14:00:00" u="1"/>
        <d v="2024-04-11T13:30:00" u="1"/>
        <d v="2023-12-18T15:00:00" u="1"/>
        <d v="2024-04-11T14:30:00" u="1"/>
        <d v="2023-12-18T16:00:00" u="1"/>
        <d v="2024-04-11T15:30:00" u="1"/>
        <d v="2023-12-18T17:00:00" u="1"/>
        <d v="2024-04-11T16:30:00" u="1"/>
        <d v="2023-12-18T18:00:00" u="1"/>
        <d v="2024-04-11T17:30:00" u="1"/>
        <d v="2023-12-18T19:00:00" u="1"/>
        <d v="2024-04-11T18:30:00" u="1"/>
        <d v="2023-12-18T20:00:00" u="1"/>
        <d v="2024-04-11T19:30:00" u="1"/>
        <d v="2023-12-18T22:00:00" u="1"/>
        <d v="2023-12-18T23:00:00" u="1"/>
        <d v="2024-01-08T06:00:00" u="1"/>
        <d v="2024-01-08T07:00:00" u="1"/>
        <d v="2024-01-08T08:00:00" u="1"/>
        <d v="2024-01-08T09:00:00" u="1"/>
        <d v="2024-01-08T10:00:00" u="1"/>
        <d v="2024-01-08T11:00:00" u="1"/>
        <d v="2024-01-08T12:00:00" u="1"/>
        <d v="2024-01-08T13:00:00" u="1"/>
        <d v="2024-01-08T14:00:00" u="1"/>
        <d v="2024-01-08T15:00:00" u="1"/>
        <d v="2024-01-08T16:00:00" u="1"/>
        <d v="2024-01-08T17:00:00" u="1"/>
        <d v="2024-01-08T18:00:00" u="1"/>
        <d v="2024-01-22T08:30:00" u="1"/>
        <d v="2024-01-22T09:30:00" u="1"/>
        <d v="2024-01-08T20:00:00" u="1"/>
        <d v="2024-01-22T10:30:00" u="1"/>
        <d v="2024-01-22T11:30:00" u="1"/>
        <d v="2024-01-22T12:30:00" u="1"/>
        <d v="2024-01-22T13:30:00" u="1"/>
        <d v="2024-01-22T14:30:00" u="1"/>
        <d v="2024-01-22T15:30:00" u="1"/>
        <d v="2024-01-22T16:30:00" u="1"/>
        <d v="2024-01-22T17:30:00" u="1"/>
        <d v="2024-01-22T18:30:00" u="1"/>
        <d v="2024-01-22T19:30:00" u="1"/>
        <d v="2024-02-08T07:00:00" u="1"/>
        <d v="2024-02-08T08:00:00" u="1"/>
        <d v="2024-02-08T09:00:00" u="1"/>
        <d v="2024-02-08T10:00:00" u="1"/>
        <d v="2024-02-08T11:00:00" u="1"/>
        <d v="2024-02-08T12:00:00" u="1"/>
        <d v="2024-02-08T13:00:00" u="1"/>
        <d v="2024-02-08T14:00:00" u="1"/>
        <d v="2024-02-08T15:00:00" u="1"/>
        <d v="2024-02-08T16:00:00" u="1"/>
        <d v="2023-10-29T08:00:00" u="1"/>
        <d v="2024-02-08T17:00:00" u="1"/>
        <d v="2024-02-22T07:30:00" u="1"/>
        <d v="2024-02-08T18:00:00" u="1"/>
        <d v="2024-02-22T08:30:00" u="1"/>
        <d v="2024-02-08T19:00:00" u="1"/>
        <d v="2024-02-22T09:30:00" u="1"/>
        <d v="2024-02-08T20:00:00" u="1"/>
        <d v="2024-02-22T10:30:00" u="1"/>
        <d v="2024-02-22T11:30:00" u="1"/>
        <d v="2024-02-08T22:00:00" u="1"/>
        <d v="2024-02-22T12:30:00" u="1"/>
        <d v="2024-02-22T13:30:00" u="1"/>
        <d v="2024-02-22T14:30:00" u="1"/>
        <d v="2024-02-22T15:30:00" u="1"/>
        <d v="2024-02-22T16:30:00" u="1"/>
        <d v="2024-02-22T17:30:00" u="1"/>
        <d v="2024-02-22T19:30:00" u="1"/>
        <d v="2024-03-08T07:00:00" u="1"/>
        <d v="2024-03-08T08:00:00" u="1"/>
        <d v="2024-03-08T09:00:00" u="1"/>
        <d v="2024-03-08T10:00:00" u="1"/>
        <d v="2024-03-08T11:00:00" u="1"/>
        <d v="2024-03-08T12:00:00" u="1"/>
        <d v="2024-03-08T13:00:00" u="1"/>
        <d v="2023-11-29T05:00:00" u="1"/>
        <d v="2024-03-08T14:00:00" u="1"/>
        <d v="2024-03-08T15:00:00" u="1"/>
        <d v="2023-11-29T07:00:00" u="1"/>
        <d v="2024-03-08T16:00:00" u="1"/>
        <d v="2023-11-29T08:00:00" u="1"/>
        <d v="2024-03-08T17:00:00" u="1"/>
        <d v="2023-11-29T09:00:00" u="1"/>
        <d v="2024-03-08T18:00:00" u="1"/>
        <d v="2024-03-22T08:30:00" u="1"/>
        <d v="2023-11-29T10:00:00" u="1"/>
        <d v="2024-03-08T19:00:00" u="1"/>
        <d v="2024-03-22T09:30:00" u="1"/>
        <d v="2023-11-29T11:00:00" u="1"/>
        <d v="2024-03-08T20:00:00" u="1"/>
        <d v="2024-03-22T10:30:00" u="1"/>
        <d v="2023-11-29T12:00:00" u="1"/>
        <d v="2024-03-22T11:30:00" u="1"/>
        <d v="2023-11-29T13:00:00" u="1"/>
        <d v="2024-03-22T12:30:00" u="1"/>
        <d v="2023-11-29T14:00:00" u="1"/>
        <d v="2024-03-22T13:30:00" u="1"/>
        <d v="2023-11-29T15:00:00" u="1"/>
        <d v="2024-03-22T14:30:00" u="1"/>
        <d v="2023-11-29T16:00:00" u="1"/>
        <d v="2024-03-22T15:30:00" u="1"/>
        <d v="2023-11-29T17:00:00" u="1"/>
        <d v="2023-11-29T18:00:00" u="1"/>
        <d v="2024-03-22T17:30:00" u="1"/>
        <d v="2023-11-29T19:00:00" u="1"/>
        <d v="2024-03-22T18:30:00" u="1"/>
        <d v="2023-11-29T20:00:00" u="1"/>
        <d v="2024-03-22T19:30:00" u="1"/>
        <d v="2024-04-08T07:00:00" u="1"/>
        <d v="2024-04-08T08:00:00" u="1"/>
        <d v="2024-04-08T09:00:00" u="1"/>
        <d v="2024-04-08T10:00:00" u="1"/>
        <d v="2024-04-08T11:00:00" u="1"/>
        <d v="2024-04-08T12:00:00" u="1"/>
        <d v="2024-04-08T13:00:00" u="1"/>
        <d v="2024-04-08T14:00:00" u="1"/>
        <d v="2024-04-08T15:00:00" u="1"/>
        <d v="2023-12-29T07:00:00" u="1"/>
        <d v="2024-04-08T16:00:00" u="1"/>
        <d v="2023-12-29T08:00:00" u="1"/>
        <d v="2024-04-08T17:00:00" u="1"/>
        <d v="2023-12-29T09:00:00" u="1"/>
        <d v="2024-04-08T18:00:00" u="1"/>
        <d v="2024-04-22T08:30:00" u="1"/>
        <d v="2023-12-29T10:00:00" u="1"/>
        <d v="2024-04-08T19:00:00" u="1"/>
        <d v="2024-04-22T09:30:00" u="1"/>
        <d v="2023-12-29T11:00:00" u="1"/>
        <d v="2024-04-08T20:00:00" u="1"/>
        <d v="2024-04-22T10:30:00" u="1"/>
        <d v="2023-12-29T12:00:00" u="1"/>
        <d v="2024-04-22T11:30:00" u="1"/>
        <d v="2023-12-29T13:00:00" u="1"/>
        <d v="2024-04-22T12:30:00" u="1"/>
        <d v="2023-12-29T14:00:00" u="1"/>
        <d v="2024-04-22T13:30:00" u="1"/>
        <d v="2023-12-29T15:00:00" u="1"/>
        <d v="2024-04-22T14:30:00" u="1"/>
        <d v="2023-12-29T16:00:00" u="1"/>
        <d v="2024-04-22T15:30:00" u="1"/>
        <d v="2023-12-29T17:00:00" u="1"/>
        <d v="2024-04-22T16:30:00" u="1"/>
        <d v="2023-12-29T18:00:00" u="1"/>
        <d v="2024-04-22T18:30:00" u="1"/>
        <d v="2023-12-29T20:00:00" u="1"/>
        <d v="2024-04-22T19:30:00" u="1"/>
        <d v="2023-12-29T21:00:00" u="1"/>
        <d v="2024-04-22T20:30:00" u="1"/>
        <d v="2023-12-29T22:00:00" u="1"/>
        <d v="2024-05-08T07:00:00" u="1"/>
        <d v="2024-05-08T08:00:00" u="1"/>
        <d v="2024-05-08T09:00:00" u="1"/>
        <d v="2024-05-08T10:00:00" u="1"/>
        <d v="2024-05-08T11:00:00" u="1"/>
        <d v="2024-05-08T12:00:00" u="1"/>
        <d v="2024-01-19T08:00:00" u="1"/>
        <d v="2024-05-08T13:00:00" u="1"/>
        <d v="2024-01-19T09:00:00" u="1"/>
        <d v="2024-05-08T14:00:00" u="1"/>
        <d v="2024-01-19T10:00:00" u="1"/>
        <d v="2024-05-08T15:00:00" u="1"/>
        <d v="2024-01-19T11:00:00" u="1"/>
        <d v="2024-05-08T16:00:00" u="1"/>
        <d v="2024-01-19T12:00:00" u="1"/>
        <d v="2024-05-08T17:00:00" u="1"/>
        <d v="2024-01-19T13:00:00" u="1"/>
        <d v="2024-05-08T18:00:00" u="1"/>
        <d v="2024-01-19T14:00:00" u="1"/>
        <d v="2024-05-08T19:00:00" u="1"/>
        <d v="2024-05-22T09:30:00" u="1"/>
        <d v="2024-01-19T15:00:00" u="1"/>
        <d v="2024-05-08T20:00:00" u="1"/>
        <d v="2024-05-22T10:30:00" u="1"/>
        <d v="2024-01-19T16:00:00" u="1"/>
        <d v="2024-05-08T21:00:00" u="1"/>
        <d v="2024-05-22T11:30:00" u="1"/>
        <d v="2024-01-19T17:00:00" u="1"/>
        <d v="2024-05-08T22:00:00" u="1"/>
        <d v="2024-05-22T12:30:00" u="1"/>
        <d v="2024-01-19T18:00:00" u="1"/>
        <d v="2024-05-22T13:30:00" u="1"/>
        <d v="2024-01-19T19:00:00" u="1"/>
        <d v="2024-05-22T14:30:00" u="1"/>
        <d v="2024-01-19T20:00:00" u="1"/>
        <d v="2024-05-22T15:30:00" u="1"/>
        <d v="2024-05-22T16:30:00" u="1"/>
        <d v="2024-01-19T22:00:00" u="1"/>
        <d v="2024-05-22T17:30:00" u="1"/>
        <d v="2024-05-22T18:30:00" u="1"/>
        <d v="2024-05-22T19:30:00" u="1"/>
        <d v="2024-06-08T08:00:00" u="1"/>
        <d v="2024-06-08T09:00:00" u="1"/>
        <d v="2024-02-19T06:00:00" u="1"/>
        <d v="2024-02-19T07:00:00" u="1"/>
        <d v="2024-02-19T08:00:00" u="1"/>
        <d v="2024-02-19T09:00:00" u="1"/>
        <d v="2024-02-19T10:00:00" u="1"/>
        <d v="2024-02-19T11:00:00" u="1"/>
        <d v="2024-02-19T12:00:00" u="1"/>
        <d v="2024-02-19T13:00:00" u="1"/>
        <d v="2024-02-19T14:00:00" u="1"/>
        <d v="2024-02-19T15:00:00" u="1"/>
        <d v="2024-02-19T16:00:00" u="1"/>
        <d v="2024-02-19T17:00:00" u="1"/>
        <d v="2024-02-19T18:00:00" u="1"/>
        <d v="2024-02-19T20:00:00" u="1"/>
        <d v="2024-03-19T06:00:00" u="1"/>
        <d v="2024-03-19T08:00:00" u="1"/>
        <d v="2024-03-19T09:00:00" u="1"/>
        <d v="2024-03-19T10:00:00" u="1"/>
        <d v="2024-03-19T11:00:00" u="1"/>
        <d v="2024-03-19T12:00:00" u="1"/>
        <d v="2024-03-19T13:00:00" u="1"/>
        <d v="2024-03-19T14:00:00" u="1"/>
        <d v="2024-03-19T15:00:00" u="1"/>
        <d v="2024-03-19T16:00:00" u="1"/>
        <d v="2024-03-19T17:00:00" u="1"/>
        <d v="2024-03-19T18:00:00" u="1"/>
        <d v="2024-03-19T19:00:00" u="1"/>
        <d v="2024-03-19T20:00:00" u="1"/>
        <d v="2024-03-19T22:00:00" u="1"/>
        <d v="2023-12-11T07:30:00" u="1"/>
        <d v="2023-12-11T08:30:00" u="1"/>
        <d v="2024-04-19T07:00:00" u="1"/>
        <d v="2023-12-11T09:30:00" u="1"/>
        <d v="2024-04-19T08:00:00" u="1"/>
        <d v="2023-12-11T10:30:00" u="1"/>
        <d v="2024-04-19T09:00:00" u="1"/>
        <d v="2023-12-11T11:30:00" u="1"/>
        <d v="2024-04-19T10:00:00" u="1"/>
        <d v="2023-12-11T12:30:00" u="1"/>
        <d v="2024-04-19T11:00:00" u="1"/>
        <d v="2023-12-11T13:30:00" u="1"/>
        <d v="2024-04-19T12:00:00" u="1"/>
        <d v="2023-12-11T14:30:00" u="1"/>
        <d v="2024-04-19T13:00:00" u="1"/>
        <d v="2023-12-11T15:30:00" u="1"/>
        <d v="2024-04-19T14:00:00" u="1"/>
        <d v="2023-12-11T16:30:00" u="1"/>
        <d v="2024-04-19T15:00:00" u="1"/>
        <d v="2024-04-19T16:00:00" u="1"/>
        <d v="2024-04-19T17:00:00" u="1"/>
        <d v="2023-12-11T19:30:00" u="1"/>
        <d v="2024-04-19T18:00:00" u="1"/>
        <d v="2024-04-19T19:00:00" u="1"/>
        <d v="2024-04-19T20:00:00" u="1"/>
        <d v="2024-04-19T21:00:00" u="1"/>
        <d v="2024-04-19T22:00:00" u="1"/>
        <d v="2024-05-19T09:00:00" u="1"/>
        <d v="2024-01-30T06:00:00" u="1"/>
        <d v="2024-01-30T07:00:00" u="1"/>
        <d v="2024-01-30T08:00:00" u="1"/>
        <d v="2024-01-30T09:00:00" u="1"/>
        <d v="2024-01-30T10:00:00" u="1"/>
        <d v="2024-01-30T11:00:00" u="1"/>
        <d v="2024-01-30T12:00:00" u="1"/>
        <d v="2024-01-30T13:00:00" u="1"/>
        <d v="2024-01-30T14:00:00" u="1"/>
        <d v="2024-01-30T15:00:00" u="1"/>
        <d v="2024-05-19T20:00:00" u="1"/>
        <d v="2024-01-30T16:00:00" u="1"/>
        <d v="2024-01-30T17:00:00" u="1"/>
        <d v="2024-01-30T18:00:00" u="1"/>
        <d v="2024-01-30T19:00:00" u="1"/>
        <d v="2024-01-30T20:00:00" u="1"/>
        <d v="2024-02-01T07:30:00" u="1"/>
        <d v="2024-02-01T08:30:00" u="1"/>
        <d v="2024-02-01T09:30:00" u="1"/>
        <d v="2024-02-01T10:30:00" u="1"/>
        <d v="2024-02-01T11:30:00" u="1"/>
        <d v="2024-02-01T12:30:00" u="1"/>
        <d v="2024-02-01T14:30:00" u="1"/>
        <d v="2024-02-01T15:30:00" u="1"/>
        <d v="2024-02-01T16:30:00" u="1"/>
        <d v="2024-02-01T17:30:00" u="1"/>
        <d v="2024-02-01T19:30:00" u="1"/>
        <d v="2024-02-01T20:30:00" u="1"/>
        <d v="2024-03-01T08:30:00" u="1"/>
        <d v="2024-03-01T09:30:00" u="1"/>
        <d v="2024-03-01T10:30:00" u="1"/>
        <d v="2024-03-01T11:30:00" u="1"/>
        <d v="2024-03-01T12:30:00" u="1"/>
        <d v="2024-03-01T13:30:00" u="1"/>
        <d v="2024-03-01T14:30:00" u="1"/>
        <d v="2024-03-01T15:30:00" u="1"/>
        <d v="2024-03-01T16:30:00" u="1"/>
        <d v="2024-03-01T17:30:00" u="1"/>
        <d v="2024-03-30T08:00:00" u="1"/>
        <d v="2024-03-01T19:30:00" u="1"/>
        <d v="2024-03-30T09:00:00" u="1"/>
        <d v="2024-03-01T20:30:00" u="1"/>
        <d v="2023-11-22T14:30:00" u="1"/>
        <d v="2024-03-30T16:00:00" u="1"/>
        <d v="2024-03-30T18:00:00" u="1"/>
        <d v="2024-03-30T20:00:00" u="1"/>
        <d v="2023-12-08T08:00:00" u="1"/>
        <d v="2024-04-01T09:30:00" u="1"/>
        <d v="2024-04-01T10:30:00" u="1"/>
        <d v="2024-04-01T11:30:00" u="1"/>
        <d v="2024-04-01T12:30:00" u="1"/>
        <d v="2024-04-01T13:30:00" u="1"/>
        <d v="2024-04-01T14:30:00" u="1"/>
        <d v="2023-12-08T16:00:00" u="1"/>
        <d v="2024-04-01T15:30:00" u="1"/>
        <d v="2023-12-22T07:30:00" u="1"/>
        <d v="2024-04-01T16:30:00" u="1"/>
        <d v="2024-04-30T06:00:00" u="1"/>
        <d v="2023-12-22T08:30:00" u="1"/>
        <d v="2024-04-30T07:00:00" u="1"/>
        <d v="2023-12-22T09:30:00" u="1"/>
        <d v="2024-04-01T18:30:00" u="1"/>
        <d v="2024-04-30T08:00:00" u="1"/>
      </sharedItems>
    </cacheField>
    <cacheField name="Verificación" numFmtId="166">
      <sharedItems containsString="0" containsBlank="1" containsNumber="1" minValue="-1091542.0691666668" maxValue="743.10138888889924"/>
    </cacheField>
    <cacheField name="Salida Carga Pedido" numFmtId="169">
      <sharedItems containsNonDate="0" containsDate="1" containsString="0" containsBlank="1" minDate="2024-06-13T05:49:40" maxDate="2024-07-23T08:53:49"/>
    </cacheField>
    <cacheField name="Tiempo Porte" numFmtId="167">
      <sharedItems containsNonDate="0" containsDate="1" containsString="0" containsBlank="1" minDate="1899-12-30T00:00:00" maxDate="1899-12-30T09:25:36"/>
    </cacheField>
    <cacheField name="Llegada Estimada" numFmtId="169">
      <sharedItems containsNonDate="0" containsDate="1" containsString="0" containsBlank="1" minDate="2024-06-13T06:31:04" maxDate="2024-07-23T13:54:45"/>
    </cacheField>
    <cacheField name="Indicador Servicio" numFmtId="2">
      <sharedItems containsString="0" containsBlank="1" containsNumber="1" minValue="-1091562.293888889" maxValue="627.63111111108446"/>
    </cacheField>
    <cacheField name="Grupo" numFmtId="0">
      <sharedItems containsBlank="1" count="8">
        <s v="On Time"/>
        <s v="Late"/>
        <m/>
        <s v="MORTEROS" u="1"/>
        <s v="PALETS/PLASTICO/OTRO" u="1"/>
        <s v="CEMENTO" u="1"/>
        <s v="." u="1"/>
        <s v="CEMENTO COLA" u="1"/>
      </sharedItems>
    </cacheField>
    <cacheField name="Motivo" numFmtId="0">
      <sharedItems containsNonDate="0" containsString="0" containsBlank="1"/>
    </cacheField>
    <cacheField name="Revisado" numFmtId="0">
      <sharedItems containsNonDate="0" containsString="0" containsBlank="1"/>
    </cacheField>
    <cacheField name="Mes" numFmtId="0">
      <sharedItems containsString="0" containsBlank="1" containsNumber="1" containsInteger="1" minValue="1" maxValue="12" count="13">
        <n v="6"/>
        <n v="7"/>
        <m/>
        <n v="5" u="1"/>
        <n v="2" u="1"/>
        <n v="1" u="1"/>
        <n v="3" u="1"/>
        <n v="8" u="1"/>
        <n v="9" u="1"/>
        <n v="10" u="1"/>
        <n v="11" u="1"/>
        <n v="4" u="1"/>
        <n v="12" u="1"/>
      </sharedItems>
    </cacheField>
    <cacheField name="Día" numFmtId="0">
      <sharedItems containsString="0" containsBlank="1" containsNumber="1" containsInteger="1" minValue="1" maxValue="31" count="32">
        <n v="13"/>
        <n v="14"/>
        <n v="17"/>
        <n v="15"/>
        <n v="16"/>
        <n v="18"/>
        <n v="19"/>
        <n v="20"/>
        <n v="21"/>
        <n v="24"/>
        <n v="22"/>
        <n v="25"/>
        <n v="23"/>
        <n v="26"/>
        <n v="27"/>
        <n v="28"/>
        <n v="1"/>
        <n v="2"/>
        <n v="29"/>
        <n v="30"/>
        <n v="3"/>
        <n v="4"/>
        <n v="5"/>
        <n v="8"/>
        <n v="9"/>
        <n v="6"/>
        <n v="7"/>
        <n v="10"/>
        <n v="11"/>
        <n v="12"/>
        <m/>
        <n v="31" u="1"/>
      </sharedItems>
    </cacheField>
    <cacheField name="Atraso" numFmtId="0">
      <sharedItems containsBlank="1" count="48">
        <s v=""/>
        <s v="A"/>
        <s v="B"/>
        <s v="C"/>
        <m/>
        <s v="004010000200000020" u="1"/>
        <s v="003000000200000023" u="1"/>
        <s v="004010000200000022" u="1"/>
        <s v="004010000100000029" u="1"/>
        <s v="004010000200000024" u="1"/>
        <s v="0040100001" u="1"/>
        <s v="003000000100000011" u="1"/>
        <s v="004010000100000011" u="1"/>
        <s v="0040100002" u="1"/>
        <s v="003000000100000014" u="1"/>
        <s v="004000000100000012" u="1"/>
        <s v="003000000100000015" u="1"/>
        <s v="00503" u="1"/>
        <s v="0030000001" u="1"/>
        <s v="0040100003" u="1"/>
        <s v="004010000100000018" u="1"/>
        <s v="0030000002" u="1"/>
        <s v="004010000300000010" u="1"/>
        <s v="003000000200000019" u="1"/>
        <s v="004010000200000018" u="1"/>
        <s v="004010000300000012" u="1"/>
        <s v="00502" u="1"/>
        <s v="003000000100000001" u="1"/>
        <s v="003000000100000002" u="1"/>
        <s v="003000000100000003" u="1"/>
        <s v="004010000100000001" u="1"/>
        <s v="004010000300000016" u="1"/>
        <s v="0040000003" u="1"/>
        <s v="004010000100000003" u="1"/>
        <s v="0050000003" u="1"/>
        <s v="003010000200000001" u="1"/>
        <s v="004010000100000005" u="1"/>
        <s v="00401" u="1"/>
        <s v="004000000100000007" u="1"/>
        <s v="004010000100000007" u="1"/>
        <s v="004010000200000001" u="1"/>
        <s v="004000000100000009" u="1"/>
        <s v="004010000100000009" u="1"/>
        <s v="004010000200000003" u="1"/>
        <s v="004010000300000001" u="1"/>
        <s v="004010000300000003" u="1"/>
        <s v="00300" u="1"/>
        <s v="004010000400000001" u="1"/>
      </sharedItems>
    </cacheField>
    <cacheField name="semana" numFmtId="0">
      <sharedItems containsString="0" containsBlank="1" containsNumber="1" containsInteger="1" minValue="1" maxValue="52" count="53">
        <n v="24"/>
        <n v="25"/>
        <n v="26"/>
        <n v="27"/>
        <n v="28"/>
        <n v="29"/>
        <n v="30"/>
        <m/>
        <n v="23" u="1"/>
        <n v="7" u="1"/>
        <n v="3" u="1"/>
        <n v="33" u="1"/>
        <n v="46" u="1"/>
        <n v="19" u="1"/>
        <n v="39" u="1"/>
        <n v="52" u="1"/>
        <n v="32" u="1"/>
        <n v="22" u="1"/>
        <n v="14" u="1"/>
        <n v="9" u="1"/>
        <n v="6" u="1"/>
        <n v="1" u="1"/>
        <n v="45" u="1"/>
        <n v="38" u="1"/>
        <n v="51" u="1"/>
        <n v="44" u="1"/>
        <n v="18" u="1"/>
        <n v="12" u="1"/>
        <n v="5" u="1"/>
        <n v="2" u="1"/>
        <n v="37" u="1"/>
        <n v="50" u="1"/>
        <n v="31" u="1"/>
        <n v="21" u="1"/>
        <n v="43" u="1"/>
        <n v="36" u="1"/>
        <n v="15" u="1"/>
        <n v="10" u="1"/>
        <n v="4" u="1"/>
        <n v="49" u="1"/>
        <n v="42" u="1"/>
        <n v="17" u="1"/>
        <n v="35" u="1"/>
        <n v="48" u="1"/>
        <n v="20" u="1"/>
        <n v="13" u="1"/>
        <n v="8" u="1"/>
        <n v="41" u="1"/>
        <n v="34" u="1"/>
        <n v="47" u="1"/>
        <n v="40" u="1"/>
        <n v="16" u="1"/>
        <n v="11" u="1"/>
      </sharedItems>
    </cacheField>
    <cacheField name="hora" numFmtId="0">
      <sharedItems containsString="0" containsBlank="1" containsNumber="1" minValue="0" maxValue="22120" count="333">
        <n v="8"/>
        <n v="10"/>
        <n v="11"/>
        <n v="12"/>
        <n v="15"/>
        <n v="17"/>
        <n v="9"/>
        <n v="13"/>
        <n v="16"/>
        <n v="18"/>
        <n v="19"/>
        <n v="7"/>
        <n v="6"/>
        <n v="14"/>
        <n v="20"/>
        <n v="5"/>
        <n v="21"/>
        <n v="22"/>
        <n v="23"/>
        <n v="4"/>
        <n v="3"/>
        <n v="1"/>
        <m/>
        <n v="0" u="1"/>
        <n v="28.7" u="1"/>
        <n v="25" u="1"/>
        <n v="27.32" u="1"/>
        <n v="19.920000000000002" u="1"/>
        <n v="28.08" u="1"/>
        <n v="26.7" u="1"/>
        <n v="29.02" u="1"/>
        <n v="12731.3" u="1"/>
        <n v="25.32" u="1"/>
        <n v="19780" u="1"/>
        <n v="26.08" u="1"/>
        <n v="28.4" u="1"/>
        <n v="24.7" u="1"/>
        <n v="27.02" u="1"/>
        <n v="29.16" u="1"/>
        <n v="27.78" u="1"/>
        <n v="26.4" u="1"/>
        <n v="53.44" u="1"/>
        <n v="27.16" u="1"/>
        <n v="14600" u="1"/>
        <n v="25.78" u="1"/>
        <n v="28.1" u="1"/>
        <n v="24.4" u="1"/>
        <n v="28.86" u="1"/>
        <n v="27.48" u="1"/>
        <n v="26.1" u="1"/>
        <n v="20.079999999999998" u="1"/>
        <n v="15.12" u="1"/>
        <n v="22.4" u="1"/>
        <n v="26.86" u="1"/>
        <n v="6.4" u="1"/>
        <n v="53.48" u="1"/>
        <n v="28.56" u="1"/>
        <n v="27.18" u="1"/>
        <n v="27.94" u="1"/>
        <n v="26.56" u="1"/>
        <n v="22.86" u="1"/>
        <n v="25.94" u="1"/>
        <n v="28.26" u="1"/>
        <n v="26.88" u="1"/>
        <n v="27.64" u="1"/>
        <n v="21580" u="1"/>
        <n v="26.26" u="1"/>
        <n v="14.04" u="1"/>
        <n v="18.86" u="1"/>
        <n v="27.96" u="1"/>
        <n v="28.72" u="1"/>
        <n v="22.88" u="1"/>
        <n v="27.34" u="1"/>
        <n v="25.96" u="1"/>
        <n v="13420" u="1"/>
        <n v="19.940000000000001" u="1"/>
        <n v="5.94" u="1"/>
        <n v="26.72" u="1"/>
        <n v="25.34" u="1"/>
        <n v="23.96" u="1"/>
        <n v="28.42" u="1"/>
        <n v="27.04" u="1"/>
        <n v="21960" u="1"/>
        <n v="23.34" u="1"/>
        <n v="27.8" u="1"/>
        <n v="26.42" u="1"/>
        <n v="11.2" u="1"/>
        <n v="15.28" u="1"/>
        <n v="25.8" u="1"/>
        <n v="19.96" u="1"/>
        <n v="28.12" u="1"/>
        <n v="3.2" u="1"/>
        <n v="26.74" u="1"/>
        <n v="23.04" u="1"/>
        <n v="0.5" u="1"/>
        <n v="27.5" u="1"/>
        <n v="23.8" u="1"/>
        <n v="26.12" u="1"/>
        <n v="25.5" u="1"/>
        <n v="27.82" u="1"/>
        <n v="28.58" u="1"/>
        <n v="27.2" u="1"/>
        <n v="25.82" u="1"/>
        <n v="19.8" u="1"/>
        <n v="22120" u="1"/>
        <n v="26.58" u="1"/>
        <n v="28.9" u="1"/>
        <n v="25.2" u="1"/>
        <n v="27.52" u="1"/>
        <n v="80" u="1"/>
        <n v="23.82" u="1"/>
        <n v="20.12" u="1"/>
        <n v="28.28" u="1"/>
        <n v="24.58" u="1"/>
        <n v="26.9" u="1"/>
        <n v="19820" u="1"/>
        <n v="25.52" u="1"/>
        <n v="27.66" u="1"/>
        <n v="72" u="1"/>
        <n v="26.28" u="1"/>
        <n v="28.6" u="1"/>
        <n v="21680" u="1"/>
        <n v="25.66" u="1"/>
        <n v="19.82" u="1"/>
        <n v="27.98" u="1"/>
        <n v="3260" u="1"/>
        <n v="3000" u="1"/>
        <n v="26.6" u="1"/>
        <n v="3.74" u="1"/>
        <n v="19.2" u="1"/>
        <n v="27.36" u="1"/>
        <n v="25.98" u="1"/>
        <n v="13.9" u="1"/>
        <n v="15.06" u="1"/>
        <n v="24.6" u="1"/>
        <n v="25.36" u="1"/>
        <n v="27.68" u="1"/>
        <n v="23.98" u="1"/>
        <n v="14.06" u="1"/>
        <n v="1.6" u="1"/>
        <n v="28.44" u="1"/>
        <n v="27.06" u="1"/>
        <n v="25.68" u="1"/>
        <n v="26.44" u="1"/>
        <n v="28.76" u="1"/>
        <n v="271.74" u="1"/>
        <n v="27.38" u="1"/>
        <n v="23.68" u="1"/>
        <n v="28.14" u="1"/>
        <n v="26.76" u="1"/>
        <n v="25.38" u="1"/>
        <n v="26.14" u="1"/>
        <n v="28.46" u="1"/>
        <n v="1.08" u="1"/>
        <n v="12.6" u="1"/>
        <n v="27.84" u="1"/>
        <n v="26.46" u="1"/>
        <n v="1.1000000000000001" u="1"/>
        <n v="27.22" u="1"/>
        <n v="25.84" u="1"/>
        <n v="0.66" u="1"/>
        <n v="28.92" u="1"/>
        <n v="27.54" u="1"/>
        <n v="28.3" u="1"/>
        <n v="1.36" u="1"/>
        <n v="26.92" u="1"/>
        <n v="29.24" u="1"/>
        <n v="25.54" u="1"/>
        <n v="9.6" u="1"/>
        <n v="30" u="1"/>
        <n v="26.3" u="1"/>
        <n v="22000" u="1"/>
        <n v="28.62" u="1"/>
        <n v="15.22" u="1"/>
        <n v="27.24" u="1"/>
        <n v="19.84" u="1"/>
        <n v="28" u="1"/>
        <n v="12180" u="1"/>
        <n v="26.62" u="1"/>
        <n v="19700" u="1"/>
        <n v="25.24" u="1"/>
        <n v="26" u="1"/>
        <n v="28.32" u="1"/>
        <n v="24.62" u="1"/>
        <n v="7.3" u="1"/>
        <n v="27.7" u="1"/>
        <n v="24" u="1"/>
        <n v="26.32" u="1"/>
        <n v="27.08" u="1"/>
        <n v="6.8" u="1"/>
        <n v="25.7" u="1"/>
        <n v="28.02" u="1"/>
        <n v="24.32" u="1"/>
        <n v="28.78" u="1"/>
        <n v="4750" u="1"/>
        <n v="27.4" u="1"/>
        <n v="26.02" u="1"/>
        <n v="28.16" u="1"/>
        <n v="26.78" u="1"/>
        <n v="29.1" u="1"/>
        <n v="25.4" u="1"/>
        <n v="26.16" u="1"/>
        <n v="28.48" u="1"/>
        <n v="27.1" u="1"/>
        <n v="27.86" u="1"/>
        <n v="26.48" u="1"/>
        <n v="25.1" u="1"/>
        <n v="1.38" u="1"/>
        <n v="4.8" u="1"/>
        <n v="25.86" u="1"/>
        <n v="20.02" u="1"/>
        <n v="28.18" u="1"/>
        <n v="28.94" u="1"/>
        <n v="1.4" u="1"/>
        <n v="27.56" u="1"/>
        <n v="26.18" u="1"/>
        <n v="26.94" u="1"/>
        <n v="25.56" u="1"/>
        <n v="27.88" u="1"/>
        <n v="24.18" u="1"/>
        <n v="28.64" u="1"/>
        <n v="27.26" u="1"/>
        <n v="25.88" u="1"/>
        <n v="19.86" u="1"/>
        <n v="20020" u="1"/>
        <n v="26.64" u="1"/>
        <n v="21880" u="1"/>
        <n v="28.34" u="1"/>
        <n v="15.08" u="1"/>
        <n v="26.96" u="1"/>
        <n v="27.72" u="1"/>
        <n v="4.34" u="1"/>
        <n v="26.34" u="1"/>
        <n v="504" u="1"/>
        <n v="22.64" u="1"/>
        <n v="25.72" u="1"/>
        <n v="28.04" u="1"/>
        <n v="27.42" u="1"/>
        <n v="26.04" u="1"/>
        <n v="22.34" u="1"/>
        <n v="9694.9599999999991" u="1"/>
        <n v="26.8" u="1"/>
        <n v="25.42" u="1"/>
        <n v="27.74" u="1"/>
        <n v="20.34" u="1"/>
        <n v="28.5" u="1"/>
        <n v="408" u="1"/>
        <n v="24.8" u="1"/>
        <n v="27.12" u="1"/>
        <n v="25.74" u="1"/>
        <n v="2568.14" u="1"/>
        <n v="26.5" u="1"/>
        <n v="25.12" u="1"/>
        <n v="20.04" u="1"/>
        <n v="28.2" u="1"/>
        <n v="26.82" u="1"/>
        <n v="20.8" u="1"/>
        <n v="23.12" u="1"/>
        <n v="27.58" u="1"/>
        <n v="26.2" u="1"/>
        <n v="28.52" u="1"/>
        <n v="19520" u="1"/>
        <n v="25.58" u="1"/>
        <n v="27.9" u="1"/>
        <n v="14.86" u="1"/>
        <n v="11.94" u="1"/>
        <n v="24.2" u="1"/>
        <n v="26.52" u="1"/>
        <n v="11980" u="1"/>
        <n v="28.66" u="1"/>
        <n v="27.28" u="1"/>
        <n v="25.9" u="1"/>
        <n v="22.2" u="1"/>
        <n v="26.66" u="1"/>
        <n v="25.28" u="1"/>
        <n v="0.28000000000000003" u="1"/>
        <n v="27.6" u="1"/>
        <n v="23.9" u="1"/>
        <n v="14.02" u="1"/>
        <n v="28.36" u="1"/>
        <n v="14880" u="1"/>
        <n v="26.98" u="1"/>
        <n v="14.4" u="1"/>
        <n v="25.6" u="1"/>
        <n v="19900" u="1"/>
        <n v="26.36" u="1"/>
        <n v="20.52" u="1"/>
        <n v="28.68" u="1"/>
        <n v="23.6" u="1"/>
        <n v="28.06" u="1"/>
        <n v="26.68" u="1"/>
        <n v="27.44" u="1"/>
        <n v="29.76" u="1"/>
        <n v="17.899999999999999" u="1"/>
        <n v="26.06" u="1"/>
        <n v="28.38" u="1"/>
        <n v="1.22" u="1"/>
        <n v="15.1" u="1"/>
        <n v="50" u="1"/>
        <n v="25.44" u="1"/>
        <n v="27.76" u="1"/>
        <n v="26.38" u="1"/>
        <n v="1.46" u="1"/>
        <n v="27.14" u="1"/>
        <n v="23.44" u="1"/>
        <n v="17.600000000000001" u="1"/>
        <n v="25.76" u="1"/>
        <n v="20.68" u="1"/>
        <n v="25.14" u="1"/>
        <n v="27.46" u="1"/>
        <n v="20.059999999999999" u="1"/>
        <n v="28.22" u="1"/>
        <n v="26.84" u="1"/>
        <n v="0.48" u="1"/>
        <n v="26.22" u="1"/>
        <n v="28.54" u="1"/>
        <n v="27.92" u="1"/>
        <n v="21700" u="1"/>
        <n v="26.54" u="1"/>
        <n v="27.3" u="1"/>
        <n v="12.8" u="1"/>
        <n v="25.92" u="1"/>
        <n v="28.24" u="1"/>
        <n v="14.34" u="1"/>
        <n v="2" u="1"/>
        <n v="27.62" u="1"/>
        <n v="23.92" u="1"/>
        <n v="26.24" u="1"/>
        <n v="2.04" u="1"/>
        <n v="27" u="1"/>
        <n v="6.78" u="1"/>
        <n v="25.62" u="1"/>
        <n v="24.24" u="1"/>
      </sharedItems>
    </cacheField>
    <cacheField name="Diasemana" numFmtId="0">
      <sharedItems containsString="0" containsBlank="1" containsNumber="1" containsInteger="1" minValue="1" maxValue="7"/>
    </cacheField>
    <cacheField name="Transportista" numFmtId="0">
      <sharedItems containsBlank="1"/>
    </cacheField>
    <cacheField name="Tiempo de porte en Horas" numFmtId="167">
      <sharedItems containsNonDate="0" containsDate="1" containsString="0" containsBlank="1" minDate="1899-12-30T00:00:00" maxDate="1900-01-08T10:14:24"/>
    </cacheField>
    <cacheField name="Tiempo de margen real contando las noches" numFmtId="2">
      <sharedItems containsString="0" containsBlank="1" containsNumber="1" minValue="-1091544.0158333336" maxValue="739.58138888889926"/>
    </cacheField>
    <cacheField name="Tiempo que es de noche" numFmtId="0">
      <sharedItems containsString="0" containsBlank="1" containsNumber="1" containsInteger="1" minValue="0" maxValue="60"/>
    </cacheField>
    <cacheField name="Tiempo de margen real" numFmtId="0">
      <sharedItems containsString="0" containsBlank="1" containsNumber="1" minValue="-1091544.0158333336" maxValue="679.58138888889926"/>
    </cacheField>
    <cacheField name="HORAS CAMION CONDUCCION" numFmtId="0" formula="'Tiempo de porte en Horas'*2" databaseField="0"/>
  </cacheFields>
  <extLst>
    <ext xmlns:x14="http://schemas.microsoft.com/office/spreadsheetml/2009/9/main" uri="{725AE2AE-9491-48be-B2B4-4EB974FC3084}">
      <x14:pivotCacheDefinition pivotCacheId="62229668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464">
  <r>
    <s v="E002"/>
    <s v="EO11"/>
    <x v="0"/>
    <x v="0"/>
    <s v="E3"/>
    <s v="0100028413"/>
    <s v="HORMIGONES CARRAL, S.L."/>
    <s v="0022002990"/>
    <s v="PUERTO EXTERIOR DE FERROL"/>
    <s v="000000000000003042"/>
    <x v="0"/>
    <d v="2024-06-12T00:00:00"/>
    <d v="1899-12-30T15:39:57"/>
    <s v="13/06 10:00h - 2º"/>
    <d v="2024-06-13T00:00:00"/>
    <x v="0"/>
    <x v="0"/>
    <x v="0"/>
    <d v="2024-06-13T00:00:00"/>
    <d v="1899-12-30T08:41:35"/>
    <n v="71"/>
    <s v="E00071"/>
    <s v="RUTA KMS.071"/>
    <x v="0"/>
    <x v="0"/>
    <x v="0"/>
    <x v="0"/>
    <x v="0"/>
    <d v="2024-06-12T15:39:57"/>
    <x v="0"/>
    <n v="21.834166666609235"/>
    <d v="2024-06-13T08:41:35"/>
    <d v="1899-12-30T00:56:48"/>
    <d v="2024-06-13T09:38:23"/>
    <n v="3.8602777777123265"/>
    <x v="0"/>
    <m/>
    <m/>
    <x v="0"/>
    <x v="0"/>
    <x v="0"/>
    <x v="0"/>
    <x v="0"/>
    <n v="5"/>
    <s v=""/>
    <d v="1899-12-30T22:43:12"/>
    <n v="19.88749999994257"/>
    <n v="12"/>
    <n v="7.8874999999425697"/>
  </r>
  <r>
    <s v="E002"/>
    <s v="EO11"/>
    <x v="1"/>
    <x v="0"/>
    <s v="E3"/>
    <s v="0100028413"/>
    <s v="HORMIGONES CARRAL, S.L."/>
    <s v="0022002990"/>
    <s v="PUERTO EXTERIOR DE FERROL"/>
    <s v="000000000000003042"/>
    <x v="0"/>
    <d v="2024-06-12T00:00:00"/>
    <d v="1899-12-30T15:40:32"/>
    <s v="13/06 12:00h - 3º"/>
    <d v="2024-06-13T00:00:00"/>
    <x v="1"/>
    <x v="0"/>
    <x v="1"/>
    <d v="2024-06-13T00:00:00"/>
    <d v="1899-12-30T10:45:18"/>
    <n v="71"/>
    <s v="E00071"/>
    <s v="RUTA KMS.071"/>
    <x v="1"/>
    <x v="0"/>
    <x v="0"/>
    <x v="0"/>
    <x v="0"/>
    <d v="2024-06-12T15:40:32"/>
    <x v="1"/>
    <n v="22.324444444442634"/>
    <d v="2024-06-13T10:45:18"/>
    <d v="1899-12-30T00:56:48"/>
    <d v="2024-06-13T11:42:06"/>
    <n v="2.2983333332813345"/>
    <x v="0"/>
    <m/>
    <m/>
    <x v="0"/>
    <x v="0"/>
    <x v="0"/>
    <x v="0"/>
    <x v="1"/>
    <n v="5"/>
    <s v=""/>
    <d v="1899-12-30T22:43:12"/>
    <n v="20.377777777775968"/>
    <n v="12"/>
    <n v="8.3777777777759681"/>
  </r>
  <r>
    <s v="E002"/>
    <s v="EO11"/>
    <x v="2"/>
    <x v="0"/>
    <s v="E3"/>
    <s v="0100028413"/>
    <s v="HORMIGONES CARRAL, S.L."/>
    <s v="0022002990"/>
    <s v="PUERTO EXTERIOR DE FERROL"/>
    <s v="000000000000003042"/>
    <x v="0"/>
    <d v="2024-06-12T00:00:00"/>
    <d v="1899-12-30T15:43:35"/>
    <s v="13/06 14:00h - 4º"/>
    <d v="2024-06-13T00:00:00"/>
    <x v="2"/>
    <x v="0"/>
    <x v="2"/>
    <d v="2024-06-13T00:00:00"/>
    <d v="1899-12-30T11:16:36"/>
    <n v="71"/>
    <s v="E00071"/>
    <s v="RUTA KMS.071"/>
    <x v="2"/>
    <x v="0"/>
    <x v="0"/>
    <x v="0"/>
    <x v="0"/>
    <d v="2024-06-12T15:43:35"/>
    <x v="2"/>
    <n v="26.273611111042555"/>
    <d v="2024-06-13T11:16:36"/>
    <d v="1899-12-30T00:56:48"/>
    <d v="2024-06-13T12:13:24"/>
    <n v="5.7766666666720994"/>
    <x v="0"/>
    <m/>
    <m/>
    <x v="0"/>
    <x v="0"/>
    <x v="0"/>
    <x v="0"/>
    <x v="2"/>
    <n v="5"/>
    <s v=""/>
    <d v="1899-12-30T22:43:12"/>
    <n v="24.32694444437589"/>
    <n v="12"/>
    <n v="12.32694444437589"/>
  </r>
  <r>
    <s v="E002"/>
    <s v="EO11"/>
    <x v="3"/>
    <x v="0"/>
    <s v="E3"/>
    <s v="0100028413"/>
    <s v="HORMIGONES CARRAL, S.L."/>
    <s v="0022002990"/>
    <s v="PUERTO EXTERIOR DE FERROL"/>
    <s v="000000000000003042"/>
    <x v="0"/>
    <d v="2024-06-12T00:00:00"/>
    <d v="1899-12-30T15:45:14"/>
    <s v="13/06 15:00h - 5º"/>
    <d v="2024-06-13T00:00:00"/>
    <x v="3"/>
    <x v="0"/>
    <x v="3"/>
    <d v="2024-06-13T00:00:00"/>
    <d v="1899-12-30T12:02:26"/>
    <n v="71"/>
    <s v="E00071"/>
    <s v="RUTA KMS.071"/>
    <x v="3"/>
    <x v="0"/>
    <x v="0"/>
    <x v="0"/>
    <x v="0"/>
    <d v="2024-06-12T15:45:14"/>
    <x v="3"/>
    <n v="26.746111111133359"/>
    <d v="2024-06-13T12:02:26"/>
    <d v="1899-12-30T00:56:48"/>
    <d v="2024-06-13T12:59:14"/>
    <n v="5.5127777777379379"/>
    <x v="0"/>
    <m/>
    <m/>
    <x v="0"/>
    <x v="0"/>
    <x v="0"/>
    <x v="0"/>
    <x v="3"/>
    <n v="5"/>
    <s v=""/>
    <d v="1899-12-30T22:43:12"/>
    <n v="24.799444444466694"/>
    <n v="12"/>
    <n v="12.799444444466694"/>
  </r>
  <r>
    <s v="E002"/>
    <s v="EO11"/>
    <x v="4"/>
    <x v="0"/>
    <s v="E3"/>
    <s v="0100028413"/>
    <s v="HORMIGONES CARRAL, S.L."/>
    <s v="0022002990"/>
    <s v="PUERTO EXTERIOR DE FERROL"/>
    <s v="000000000000003042"/>
    <x v="0"/>
    <d v="2024-06-12T00:00:00"/>
    <d v="1899-12-30T15:46:32"/>
    <s v="13/06 16:00h - 6º"/>
    <d v="2024-06-13T00:00:00"/>
    <x v="4"/>
    <x v="0"/>
    <x v="4"/>
    <d v="2024-06-13T00:00:00"/>
    <d v="1899-12-30T12:25:15"/>
    <n v="71"/>
    <s v="E00071"/>
    <s v="RUTA KMS.071"/>
    <x v="0"/>
    <x v="0"/>
    <x v="0"/>
    <x v="0"/>
    <x v="0"/>
    <d v="2024-06-12T15:46:32"/>
    <x v="4"/>
    <n v="27.224444444349501"/>
    <d v="2024-06-13T12:25:15"/>
    <d v="1899-12-30T00:56:48"/>
    <d v="2024-06-13T13:22:03"/>
    <n v="5.6324999998323619"/>
    <x v="0"/>
    <m/>
    <m/>
    <x v="0"/>
    <x v="0"/>
    <x v="0"/>
    <x v="0"/>
    <x v="3"/>
    <n v="5"/>
    <s v=""/>
    <d v="1899-12-30T22:43:12"/>
    <n v="25.277777777682836"/>
    <n v="12"/>
    <n v="13.277777777682836"/>
  </r>
  <r>
    <s v="E002"/>
    <s v="EO11"/>
    <x v="5"/>
    <x v="0"/>
    <s v="E3"/>
    <s v="0100028413"/>
    <s v="HORMIGONES CARRAL, S.L."/>
    <s v="0022002990"/>
    <s v="PUERTO EXTERIOR DE FERROL"/>
    <s v="000000000000003042"/>
    <x v="0"/>
    <d v="2024-06-12T00:00:00"/>
    <d v="1899-12-30T15:47:24"/>
    <s v="13/06 17:00h - 7º"/>
    <d v="2024-06-13T00:00:00"/>
    <x v="5"/>
    <x v="0"/>
    <x v="5"/>
    <d v="2024-06-13T00:00:00"/>
    <d v="1899-12-30T15:53:38"/>
    <n v="71"/>
    <s v="E00071"/>
    <s v="RUTA KMS.071"/>
    <x v="3"/>
    <x v="0"/>
    <x v="0"/>
    <x v="0"/>
    <x v="0"/>
    <d v="2024-06-12T15:47:24"/>
    <x v="5"/>
    <n v="27.710000000079162"/>
    <d v="2024-06-13T15:53:38"/>
    <d v="1899-12-30T00:56:48"/>
    <d v="2024-06-13T16:50:26"/>
    <n v="2.6594444444635883"/>
    <x v="0"/>
    <m/>
    <m/>
    <x v="0"/>
    <x v="0"/>
    <x v="0"/>
    <x v="0"/>
    <x v="4"/>
    <n v="5"/>
    <s v=""/>
    <d v="1899-12-30T22:43:12"/>
    <n v="25.763333333412497"/>
    <n v="12"/>
    <n v="13.763333333412497"/>
  </r>
  <r>
    <s v="E002"/>
    <s v="EO11"/>
    <x v="6"/>
    <x v="0"/>
    <s v="E3"/>
    <s v="0100028413"/>
    <s v="HORMIGONES CARRAL, S.L."/>
    <s v="0022002990"/>
    <s v="PUERTO EXTERIOR DE FERROL"/>
    <s v="000000000000003042"/>
    <x v="0"/>
    <d v="2024-06-12T00:00:00"/>
    <d v="1899-12-30T15:48:02"/>
    <s v="13/06 18:00h - 8º"/>
    <d v="2024-06-13T00:00:00"/>
    <x v="6"/>
    <x v="0"/>
    <x v="6"/>
    <d v="2024-06-13T00:00:00"/>
    <d v="1899-12-30T17:07:52"/>
    <n v="71"/>
    <s v="E00071"/>
    <s v="RUTA KMS.071"/>
    <x v="0"/>
    <x v="0"/>
    <x v="0"/>
    <x v="0"/>
    <x v="0"/>
    <d v="2024-06-12T15:48:02"/>
    <x v="6"/>
    <n v="28.199444444559049"/>
    <d v="2024-06-13T17:07:52"/>
    <d v="1899-12-30T00:56:48"/>
    <d v="2024-06-13T18:04:40"/>
    <n v="1.9222222222597338"/>
    <x v="0"/>
    <m/>
    <m/>
    <x v="0"/>
    <x v="0"/>
    <x v="0"/>
    <x v="0"/>
    <x v="5"/>
    <n v="5"/>
    <s v=""/>
    <d v="1899-12-30T22:43:12"/>
    <n v="26.252777777892383"/>
    <n v="12"/>
    <n v="14.252777777892383"/>
  </r>
  <r>
    <s v="E002"/>
    <s v="EO11"/>
    <x v="7"/>
    <x v="0"/>
    <s v="E3"/>
    <s v="0100022350"/>
    <s v="LUSO GALAICA DE TRAVIESAS, S.A."/>
    <s v="0022001365"/>
    <s v="O CARBALLIÑO"/>
    <s v="000000000000001054"/>
    <x v="1"/>
    <d v="2024-06-12T00:00:00"/>
    <d v="1899-12-30T15:54:24"/>
    <s v="13/06 x MAÑANA A23"/>
    <d v="2024-06-13T00:00:00"/>
    <x v="0"/>
    <x v="1"/>
    <x v="7"/>
    <d v="2024-06-13T00:00:00"/>
    <d v="1899-12-30T08:38:49"/>
    <n v="90"/>
    <s v="E00090"/>
    <s v="RUTA KMS.090"/>
    <x v="4"/>
    <x v="0"/>
    <x v="0"/>
    <x v="1"/>
    <x v="0"/>
    <d v="2024-06-12T15:54:24"/>
    <x v="0"/>
    <n v="21.593333333381452"/>
    <d v="2024-06-13T08:38:49"/>
    <d v="1899-12-30T01:12:00"/>
    <d v="2024-06-13T09:50:49"/>
    <n v="3.6530555554199964"/>
    <x v="0"/>
    <m/>
    <m/>
    <x v="0"/>
    <x v="0"/>
    <x v="0"/>
    <x v="0"/>
    <x v="0"/>
    <n v="5"/>
    <s v=""/>
    <d v="1899-12-31T04:48:00"/>
    <n v="19.393333333381452"/>
    <n v="12"/>
    <n v="7.3933333333814524"/>
  </r>
  <r>
    <s v="E002"/>
    <s v="EO11"/>
    <x v="8"/>
    <x v="0"/>
    <s v="E3"/>
    <s v="0100059274"/>
    <s v="UTE O BARCO"/>
    <s v="0022002995"/>
    <s v="O BARCO"/>
    <s v="000000000000003044"/>
    <x v="2"/>
    <d v="2024-06-12T00:00:00"/>
    <d v="1899-12-30T16:21:00"/>
    <s v="13/06 15h"/>
    <d v="2024-06-13T00:00:00"/>
    <x v="7"/>
    <x v="2"/>
    <x v="8"/>
    <d v="2024-06-13T00:00:00"/>
    <d v="1899-12-30T12:36:11"/>
    <n v="32"/>
    <s v="E00032"/>
    <s v="RUTA KMS.032"/>
    <x v="5"/>
    <x v="0"/>
    <x v="0"/>
    <x v="2"/>
    <x v="0"/>
    <d v="2024-06-12T16:21:00"/>
    <x v="7"/>
    <n v="22.649999999965075"/>
    <d v="2024-06-13T12:36:11"/>
    <d v="1899-12-30T00:25:36"/>
    <d v="2024-06-13T13:01:47"/>
    <n v="1.9702777776983567"/>
    <x v="0"/>
    <m/>
    <m/>
    <x v="0"/>
    <x v="0"/>
    <x v="0"/>
    <x v="0"/>
    <x v="3"/>
    <n v="5"/>
    <s v=""/>
    <d v="1899-12-30T10:14:24"/>
    <n v="21.22333333329841"/>
    <n v="12"/>
    <n v="9.2233333332984095"/>
  </r>
  <r>
    <s v="E002"/>
    <s v="EO11"/>
    <x v="9"/>
    <x v="0"/>
    <s v="E3"/>
    <s v="0100004325"/>
    <s v="HIJOS DE JOSE LOSADA CANCELO S.A."/>
    <s v="0022002181"/>
    <s v="NEDA"/>
    <s v="000000000000000055"/>
    <x v="3"/>
    <d v="2024-06-12T00:00:00"/>
    <d v="1899-12-30T16:52:28"/>
    <s v="13/06 12:00h"/>
    <d v="2024-06-13T00:00:00"/>
    <x v="8"/>
    <x v="2"/>
    <x v="9"/>
    <d v="2024-06-13T00:00:00"/>
    <d v="1899-12-30T09:00:55"/>
    <n v="204"/>
    <s v="E00204"/>
    <s v="RUTA KMS.204"/>
    <x v="6"/>
    <x v="0"/>
    <x v="0"/>
    <x v="2"/>
    <x v="0"/>
    <d v="2024-06-12T16:52:28"/>
    <x v="8"/>
    <n v="19.1255555555108"/>
    <d v="2024-06-13T09:00:55"/>
    <d v="1899-12-30T02:43:12"/>
    <d v="2024-06-13T11:44:07"/>
    <n v="0.26472222211305052"/>
    <x v="0"/>
    <m/>
    <m/>
    <x v="0"/>
    <x v="0"/>
    <x v="0"/>
    <x v="0"/>
    <x v="6"/>
    <n v="5"/>
    <s v=""/>
    <d v="1900-01-01T17:16:48"/>
    <n v="15.405555555510801"/>
    <n v="12"/>
    <n v="3.4055555555108015"/>
  </r>
  <r>
    <s v="E002"/>
    <s v="EO11"/>
    <x v="10"/>
    <x v="0"/>
    <s v="E3"/>
    <s v="0100000764"/>
    <s v="HORMIGONES BERGANTIÑOS S.A."/>
    <s v="0022000268"/>
    <s v="ESPIRITU SANTO"/>
    <s v="000000000000000055"/>
    <x v="3"/>
    <d v="2024-06-13T00:00:00"/>
    <d v="1899-12-30T09:44:26"/>
    <s v="13/06 X  LA TARDE"/>
    <d v="2024-06-13T00:00:00"/>
    <x v="9"/>
    <x v="0"/>
    <x v="10"/>
    <d v="2024-06-13T00:00:00"/>
    <d v="1899-12-30T15:44:00"/>
    <n v="15"/>
    <s v="E00015"/>
    <s v="RUTA KMS.015"/>
    <x v="7"/>
    <x v="0"/>
    <x v="0"/>
    <x v="0"/>
    <x v="0"/>
    <d v="2024-06-13T09:44:26"/>
    <x v="9"/>
    <n v="7.2594444444403052"/>
    <d v="2024-06-13T15:44:00"/>
    <d v="1899-12-30T00:12:00"/>
    <d v="2024-06-13T15:56:00"/>
    <n v="1.0666666668257676"/>
    <x v="0"/>
    <m/>
    <m/>
    <x v="0"/>
    <x v="0"/>
    <x v="0"/>
    <x v="0"/>
    <x v="4"/>
    <n v="5"/>
    <s v=""/>
    <d v="1899-12-30T04:48:00"/>
    <n v="6.0594444444403051"/>
    <n v="0"/>
    <n v="6.0594444444403051"/>
  </r>
  <r>
    <s v="E002"/>
    <s v="EO11"/>
    <x v="11"/>
    <x v="0"/>
    <s v="E3"/>
    <s v="0100000764"/>
    <s v="HORMIGONES BERGANTIÑOS S.A."/>
    <s v="0022000268"/>
    <s v="ESPIRITU SANTO"/>
    <s v="000000000000000055"/>
    <x v="3"/>
    <d v="2024-06-13T00:00:00"/>
    <d v="1899-12-30T09:44:34"/>
    <s v="14/06 08:00h"/>
    <d v="2024-06-14T00:00:00"/>
    <x v="10"/>
    <x v="0"/>
    <x v="11"/>
    <d v="2024-06-13T00:00:00"/>
    <d v="1899-12-30T17:51:30"/>
    <n v="15"/>
    <s v="E00015"/>
    <s v="RUTA KMS.015"/>
    <x v="2"/>
    <x v="0"/>
    <x v="0"/>
    <x v="0"/>
    <x v="0"/>
    <d v="2024-06-13T09:44:34"/>
    <x v="10"/>
    <n v="22.257222222222481"/>
    <d v="2024-06-13T17:51:30"/>
    <d v="1899-12-30T00:12:00"/>
    <d v="2024-06-13T18:03:30"/>
    <n v="13.941666666709352"/>
    <x v="0"/>
    <m/>
    <m/>
    <x v="0"/>
    <x v="0"/>
    <x v="0"/>
    <x v="0"/>
    <x v="5"/>
    <n v="5"/>
    <s v=""/>
    <d v="1899-12-30T04:48:00"/>
    <n v="21.057222222222482"/>
    <n v="12"/>
    <n v="9.0572222222224816"/>
  </r>
  <r>
    <s v="E002"/>
    <s v="EO11"/>
    <x v="12"/>
    <x v="0"/>
    <s v="E3"/>
    <s v="0100000764"/>
    <s v="HORMIGONES BERGANTIÑOS S.A."/>
    <s v="0022000268"/>
    <s v="ESPIRITU SANTO"/>
    <s v="000000000000000055"/>
    <x v="3"/>
    <d v="2024-06-13T00:00:00"/>
    <d v="1899-12-30T09:44:41"/>
    <s v="14/06 x MAÑANA 1º"/>
    <d v="2024-06-14T00:00:00"/>
    <x v="2"/>
    <x v="0"/>
    <x v="12"/>
    <d v="2024-06-14T00:00:00"/>
    <d v="1899-12-30T11:41:18"/>
    <n v="15"/>
    <s v="E00015"/>
    <s v="RUTA KMS.015"/>
    <x v="3"/>
    <x v="0"/>
    <x v="0"/>
    <x v="0"/>
    <x v="0"/>
    <d v="2024-06-13T09:44:41"/>
    <x v="11"/>
    <n v="32.255277777789161"/>
    <d v="2024-06-14T11:41:18"/>
    <d v="1899-12-30T00:12:00"/>
    <d v="2024-06-14T11:53:18"/>
    <n v="6.1116666667512618"/>
    <x v="0"/>
    <m/>
    <m/>
    <x v="0"/>
    <x v="1"/>
    <x v="0"/>
    <x v="0"/>
    <x v="2"/>
    <n v="6"/>
    <s v=""/>
    <d v="1899-12-30T04:48:00"/>
    <n v="31.055277777789158"/>
    <n v="12"/>
    <n v="19.055277777789158"/>
  </r>
  <r>
    <s v="E002"/>
    <s v="EO11"/>
    <x v="13"/>
    <x v="0"/>
    <s v="E3"/>
    <s v="0100051530"/>
    <s v="MYHNOR MORTEROS Y HORMIGONES DEL"/>
    <s v="0022002572"/>
    <s v="MELIDE"/>
    <s v="000000000000000055"/>
    <x v="3"/>
    <d v="2024-06-13T00:00:00"/>
    <d v="1899-12-30T09:48:49"/>
    <s v="13/06 16h"/>
    <d v="2024-06-13T00:00:00"/>
    <x v="11"/>
    <x v="2"/>
    <x v="13"/>
    <d v="2024-06-13T00:00:00"/>
    <d v="1899-12-30T13:00:05"/>
    <n v="160"/>
    <s v="E00160"/>
    <s v="RUTA KMS.160"/>
    <x v="8"/>
    <x v="0"/>
    <x v="0"/>
    <x v="2"/>
    <x v="0"/>
    <d v="2024-06-13T09:48:49"/>
    <x v="12"/>
    <n v="6.686388888861984"/>
    <d v="2024-06-13T13:00:05"/>
    <d v="1899-12-30T02:08:00"/>
    <d v="2024-06-13T15:08:05"/>
    <n v="1.3652777778916061"/>
    <x v="0"/>
    <m/>
    <m/>
    <x v="0"/>
    <x v="0"/>
    <x v="0"/>
    <x v="0"/>
    <x v="7"/>
    <n v="5"/>
    <s v=""/>
    <d v="1900-01-01T03:12:00"/>
    <n v="3.5530555555286512"/>
    <n v="0"/>
    <n v="3.5530555555286512"/>
  </r>
  <r>
    <s v="E002"/>
    <s v="EO11"/>
    <x v="14"/>
    <x v="0"/>
    <s v="E3"/>
    <s v="0432000181"/>
    <s v="PREBETONG LUGO HORMIGONES, S.A."/>
    <s v="0022001450"/>
    <s v="LUGO"/>
    <s v="000000000000003044"/>
    <x v="2"/>
    <d v="2024-06-13T00:00:00"/>
    <d v="1899-12-30T09:58:20"/>
    <s v="13/06 16:00h silo 6"/>
    <d v="2024-06-13T00:00:00"/>
    <x v="12"/>
    <x v="2"/>
    <x v="14"/>
    <d v="2024-06-13T00:00:00"/>
    <d v="1899-12-30T15:00:23"/>
    <n v="108"/>
    <s v="E00108"/>
    <s v="RUTA KMS.108"/>
    <x v="4"/>
    <x v="0"/>
    <x v="0"/>
    <x v="2"/>
    <x v="0"/>
    <d v="2024-06-13T09:58:20"/>
    <x v="13"/>
    <n v="6.0277777776354924"/>
    <d v="2024-06-13T15:00:23"/>
    <d v="1899-12-30T01:26:24"/>
    <d v="2024-06-13T16:26:47"/>
    <n v="-0.44638888881308958"/>
    <x v="0"/>
    <m/>
    <m/>
    <x v="0"/>
    <x v="0"/>
    <x v="0"/>
    <x v="0"/>
    <x v="4"/>
    <n v="5"/>
    <s v=""/>
    <d v="1899-12-31T10:33:36"/>
    <n v="3.5877777776354929"/>
    <n v="0"/>
    <n v="3.5877777776354929"/>
  </r>
  <r>
    <s v="E002"/>
    <s v="EO11"/>
    <x v="15"/>
    <x v="0"/>
    <s v="E3"/>
    <s v="0432000181"/>
    <s v="PREBETONG LUGO HORMIGONES, S.A."/>
    <s v="0022001450"/>
    <s v="LUGO"/>
    <s v="000000000000000055"/>
    <x v="3"/>
    <d v="2024-06-13T00:00:00"/>
    <d v="1899-12-30T09:59:10"/>
    <s v="14/06 8h"/>
    <d v="2024-06-14T00:00:00"/>
    <x v="10"/>
    <x v="2"/>
    <x v="15"/>
    <d v="2024-06-13T00:00:00"/>
    <d v="1899-12-30T17:23:40"/>
    <n v="108"/>
    <s v="E00108"/>
    <s v="RUTA KMS.108"/>
    <x v="9"/>
    <x v="0"/>
    <x v="0"/>
    <x v="2"/>
    <x v="0"/>
    <d v="2024-06-13T09:59:10"/>
    <x v="10"/>
    <n v="22.013888888934162"/>
    <d v="2024-06-13T17:23:40"/>
    <d v="1899-12-30T01:26:24"/>
    <d v="2024-06-13T18:50:04"/>
    <n v="13.165555555606261"/>
    <x v="0"/>
    <m/>
    <m/>
    <x v="0"/>
    <x v="0"/>
    <x v="0"/>
    <x v="0"/>
    <x v="5"/>
    <n v="5"/>
    <s v=""/>
    <d v="1899-12-31T10:33:36"/>
    <n v="19.57388888893416"/>
    <n v="12"/>
    <n v="7.5738888889341602"/>
  </r>
  <r>
    <s v="E002"/>
    <s v="EO11"/>
    <x v="16"/>
    <x v="0"/>
    <s v="E3"/>
    <s v="0432000110"/>
    <s v="PREBETONG HORMIGONES, S.A."/>
    <s v="0021000023"/>
    <s v="TREMOEDO"/>
    <s v="000000000000000055"/>
    <x v="3"/>
    <d v="2024-06-13T00:00:00"/>
    <d v="1899-12-30T10:16:37"/>
    <s v="13/06  14:30h"/>
    <d v="2024-06-13T00:00:00"/>
    <x v="13"/>
    <x v="3"/>
    <x v="16"/>
    <d v="2024-06-13T00:00:00"/>
    <d v="1899-12-30T13:26:24"/>
    <n v="72"/>
    <s v="E00072"/>
    <s v="RUTA KMS.072"/>
    <x v="10"/>
    <x v="0"/>
    <x v="0"/>
    <x v="0"/>
    <x v="0"/>
    <d v="2024-06-13T10:16:37"/>
    <x v="14"/>
    <n v="4.2230555554269813"/>
    <d v="2024-06-13T13:26:24"/>
    <d v="1899-12-30T00:57:36"/>
    <d v="2024-06-13T14:24:00"/>
    <n v="9.9999999976716936E-2"/>
    <x v="0"/>
    <m/>
    <m/>
    <x v="0"/>
    <x v="0"/>
    <x v="0"/>
    <x v="0"/>
    <x v="7"/>
    <n v="5"/>
    <s v=""/>
    <d v="1899-12-30T23:02:24"/>
    <n v="2.2630555554269813"/>
    <n v="0"/>
    <n v="2.2630555554269813"/>
  </r>
  <r>
    <s v="E002"/>
    <s v="EO11"/>
    <x v="17"/>
    <x v="0"/>
    <s v="E3"/>
    <s v="0100055329"/>
    <s v="PRETENSADOS MONTALBAN, S.L."/>
    <s v="0022002750"/>
    <s v="RAIRIZ DE VEIGA"/>
    <s v="000000000000000055"/>
    <x v="3"/>
    <d v="2024-06-13T00:00:00"/>
    <d v="1899-12-30T10:21:18"/>
    <s v="13/06 x dia antes 19"/>
    <d v="2024-06-13T00:00:00"/>
    <x v="3"/>
    <x v="2"/>
    <x v="17"/>
    <d v="2024-06-13T00:00:00"/>
    <d v="1899-12-30T15:41:14"/>
    <n v="170"/>
    <s v="E00170"/>
    <s v="RUTA KMS.170"/>
    <x v="11"/>
    <x v="0"/>
    <x v="0"/>
    <x v="2"/>
    <x v="0"/>
    <d v="2024-06-13T10:21:18"/>
    <x v="3"/>
    <n v="8.1450000000768341"/>
    <d v="2024-06-13T15:41:14"/>
    <d v="1899-12-30T02:16:00"/>
    <d v="2024-06-13T17:57:14"/>
    <n v="0.54611111112171784"/>
    <x v="0"/>
    <m/>
    <m/>
    <x v="0"/>
    <x v="0"/>
    <x v="0"/>
    <x v="0"/>
    <x v="4"/>
    <n v="5"/>
    <s v=""/>
    <d v="1900-01-01T06:24:00"/>
    <n v="4.8783333334101675"/>
    <n v="0"/>
    <n v="4.8783333334101675"/>
  </r>
  <r>
    <s v="E002"/>
    <s v="EO11"/>
    <x v="18"/>
    <x v="0"/>
    <s v="E3"/>
    <s v="0100000764"/>
    <s v="HORMIGONES BERGANTIÑOS S.A."/>
    <s v="0022000268"/>
    <s v="ESPIRITU SANTO"/>
    <s v="000000000000000055"/>
    <x v="3"/>
    <d v="2024-06-12T00:00:00"/>
    <d v="1899-12-30T13:38:45"/>
    <s v="13/06 x MAÑANA"/>
    <d v="2024-06-13T00:00:00"/>
    <x v="14"/>
    <x v="0"/>
    <x v="18"/>
    <d v="2024-06-13T00:00:00"/>
    <d v="1899-12-30T08:21:18"/>
    <n v="15"/>
    <s v="E00015"/>
    <s v="RUTA KMS.015"/>
    <x v="2"/>
    <x v="0"/>
    <x v="0"/>
    <x v="0"/>
    <x v="0"/>
    <d v="2024-06-12T13:38:45"/>
    <x v="15"/>
    <n v="23.354166666569654"/>
    <d v="2024-06-13T08:21:18"/>
    <d v="1899-12-30T00:12:00"/>
    <d v="2024-06-13T08:33:18"/>
    <n v="4.4450000000651926"/>
    <x v="0"/>
    <m/>
    <m/>
    <x v="0"/>
    <x v="0"/>
    <x v="0"/>
    <x v="0"/>
    <x v="0"/>
    <n v="5"/>
    <s v=""/>
    <d v="1899-12-30T04:48:00"/>
    <n v="22.154166666569655"/>
    <n v="12"/>
    <n v="10.154166666569655"/>
  </r>
  <r>
    <s v="E002"/>
    <s v="EO11"/>
    <x v="19"/>
    <x v="0"/>
    <s v="E3"/>
    <s v="0100000764"/>
    <s v="HORMIGONES BERGANTIÑOS S.A."/>
    <s v="0022000267"/>
    <s v="CARBALLO"/>
    <s v="000000000000000055"/>
    <x v="3"/>
    <d v="2024-06-12T00:00:00"/>
    <d v="1899-12-30T10:24:42"/>
    <s v="13/06 15:00h"/>
    <d v="2024-06-13T00:00:00"/>
    <x v="7"/>
    <x v="4"/>
    <x v="19"/>
    <d v="2024-06-13T00:00:00"/>
    <d v="1899-12-30T09:56:40"/>
    <n v="64"/>
    <s v="E00064"/>
    <s v="RUTA KMS.064"/>
    <x v="7"/>
    <x v="0"/>
    <x v="0"/>
    <x v="0"/>
    <x v="0"/>
    <d v="2024-06-12T10:24:42"/>
    <x v="7"/>
    <n v="28.588333333376795"/>
    <d v="2024-06-13T09:56:40"/>
    <d v="1899-12-30T00:51:12"/>
    <d v="2024-06-13T10:47:52"/>
    <n v="4.2022222221130505"/>
    <x v="0"/>
    <m/>
    <m/>
    <x v="0"/>
    <x v="0"/>
    <x v="0"/>
    <x v="0"/>
    <x v="6"/>
    <n v="5"/>
    <s v=""/>
    <d v="1899-12-30T20:28:48"/>
    <n v="26.735000000043463"/>
    <n v="12"/>
    <n v="14.735000000043463"/>
  </r>
  <r>
    <s v="E002"/>
    <s v="EO11"/>
    <x v="20"/>
    <x v="0"/>
    <s v="E3"/>
    <s v="0100000764"/>
    <s v="HORMIGONES BERGANTIÑOS S.A."/>
    <s v="0022000267"/>
    <s v="CARBALLO"/>
    <s v="000000000000000055"/>
    <x v="3"/>
    <d v="2024-06-12T00:00:00"/>
    <d v="1899-12-30T10:24:35"/>
    <s v="13/06 09:00h"/>
    <d v="2024-06-13T00:00:00"/>
    <x v="15"/>
    <x v="0"/>
    <x v="20"/>
    <d v="2024-06-13T00:00:00"/>
    <d v="1899-12-30T08:32:53"/>
    <n v="33"/>
    <s v="E00033"/>
    <s v="RUTA KMS.033"/>
    <x v="1"/>
    <x v="0"/>
    <x v="0"/>
    <x v="0"/>
    <x v="0"/>
    <d v="2024-06-12T10:24:35"/>
    <x v="16"/>
    <n v="22.590277777751908"/>
    <d v="2024-06-13T08:32:53"/>
    <d v="1899-12-30T00:26:24"/>
    <d v="2024-06-13T08:59:17"/>
    <n v="1.1944444442633539E-2"/>
    <x v="0"/>
    <m/>
    <m/>
    <x v="0"/>
    <x v="0"/>
    <x v="0"/>
    <x v="0"/>
    <x v="0"/>
    <n v="5"/>
    <s v=""/>
    <d v="1899-12-30T10:33:36"/>
    <n v="21.150277777751906"/>
    <n v="12"/>
    <n v="9.1502777777519064"/>
  </r>
  <r>
    <s v="E002"/>
    <s v="EO11"/>
    <x v="21"/>
    <x v="0"/>
    <s v="E4"/>
    <s v="0100050275"/>
    <s v="FERRETERIA BARRAL PONTEAREAS S.L."/>
    <s v="0019000992"/>
    <s v="PONTEAREAS"/>
    <s v="000000000000002906"/>
    <x v="4"/>
    <d v="2024-06-12T00:00:00"/>
    <d v="1899-12-30T09:55:52"/>
    <s v="17/06 cem+mort"/>
    <d v="2024-06-17T00:00:00"/>
    <x v="6"/>
    <x v="4"/>
    <x v="21"/>
    <d v="2024-06-13T00:00:00"/>
    <d v="1899-12-30T10:40:32"/>
    <n v="120"/>
    <s v="E00120"/>
    <s v="RUTA KMS.120"/>
    <x v="12"/>
    <x v="0"/>
    <x v="0"/>
    <x v="0"/>
    <x v="1"/>
    <d v="2024-06-12T09:55:52"/>
    <x v="17"/>
    <n v="130.06888888886897"/>
    <d v="2024-06-13T10:40:32"/>
    <d v="1899-12-30T01:36:00"/>
    <d v="2024-06-13T12:16:32"/>
    <n v="103.72444444452412"/>
    <x v="0"/>
    <m/>
    <m/>
    <x v="0"/>
    <x v="0"/>
    <x v="0"/>
    <x v="0"/>
    <x v="1"/>
    <n v="5"/>
    <s v=""/>
    <d v="1899-12-31T14:24:00"/>
    <n v="127.46888888886897"/>
    <n v="60"/>
    <n v="67.468888888868975"/>
  </r>
  <r>
    <s v="E002"/>
    <s v="EO11"/>
    <x v="22"/>
    <x v="0"/>
    <s v="E3"/>
    <s v="0100059105"/>
    <s v="TUNEL DE RANTE UTE"/>
    <s v="0022002985"/>
    <s v="SAN CIBRAO - UTE TUNEL DE RANTE"/>
    <s v="000000000000003042"/>
    <x v="0"/>
    <d v="2024-06-12T00:00:00"/>
    <d v="1899-12-30T09:09:41"/>
    <s v="13/06,2º urge"/>
    <d v="2024-06-13T00:00:00"/>
    <x v="16"/>
    <x v="5"/>
    <x v="22"/>
    <d v="2024-06-13T00:00:00"/>
    <d v="1899-12-30T08:32:41"/>
    <n v="12"/>
    <s v="E00012"/>
    <s v="RUTA KMS.012"/>
    <x v="11"/>
    <x v="0"/>
    <x v="0"/>
    <x v="0"/>
    <x v="0"/>
    <d v="2024-06-12T09:09:41"/>
    <x v="18"/>
    <n v="26.338611111044884"/>
    <d v="2024-06-13T08:32:41"/>
    <d v="1899-12-30T00:09:36"/>
    <d v="2024-06-13T08:42:17"/>
    <n v="2.7952777777682059"/>
    <x v="0"/>
    <m/>
    <m/>
    <x v="0"/>
    <x v="0"/>
    <x v="0"/>
    <x v="0"/>
    <x v="0"/>
    <n v="5"/>
    <s v=""/>
    <d v="1899-12-30T03:50:24"/>
    <n v="25.178611111044884"/>
    <n v="12"/>
    <n v="13.178611111044884"/>
  </r>
  <r>
    <s v="E002"/>
    <s v="EO11"/>
    <x v="23"/>
    <x v="0"/>
    <s v="E3"/>
    <s v="0432000110"/>
    <s v="PREBETONG HORMIGONES, S.A."/>
    <s v="0022002920"/>
    <s v="PLANTA MOVIL OURAL"/>
    <s v="000000000000003043"/>
    <x v="5"/>
    <d v="2024-06-12T00:00:00"/>
    <d v="1899-12-30T08:32:42"/>
    <s v="13/6 12h   SILO 2"/>
    <d v="2024-06-13T00:00:00"/>
    <x v="8"/>
    <x v="2"/>
    <x v="23"/>
    <d v="2024-06-13T00:00:00"/>
    <d v="1899-12-30T08:55:41"/>
    <n v="123"/>
    <s v="E00123"/>
    <s v="RUTA KMS.123"/>
    <x v="9"/>
    <x v="0"/>
    <x v="0"/>
    <x v="2"/>
    <x v="0"/>
    <d v="2024-06-12T08:32:42"/>
    <x v="8"/>
    <n v="27.455000000016298"/>
    <d v="2024-06-13T08:55:41"/>
    <d v="1899-12-30T01:38:24"/>
    <d v="2024-06-13T10:34:05"/>
    <n v="1.4319444444263354"/>
    <x v="0"/>
    <m/>
    <m/>
    <x v="0"/>
    <x v="0"/>
    <x v="0"/>
    <x v="0"/>
    <x v="0"/>
    <n v="5"/>
    <s v=""/>
    <d v="1899-12-31T15:21:36"/>
    <n v="24.815000000016298"/>
    <n v="12"/>
    <n v="12.815000000016298"/>
  </r>
  <r>
    <s v="E002"/>
    <s v="EO11"/>
    <x v="24"/>
    <x v="0"/>
    <s v="E3"/>
    <s v="0100018925"/>
    <s v="TRAVIESAS DEL NORTE, S.A."/>
    <s v="0022001250"/>
    <s v="VILLAFRANCA"/>
    <s v="000000000000001054"/>
    <x v="1"/>
    <d v="2024-06-11T00:00:00"/>
    <d v="1899-12-30T16:35:49"/>
    <s v="14/06 9h  R09"/>
    <d v="2024-06-14T00:00:00"/>
    <x v="17"/>
    <x v="1"/>
    <x v="24"/>
    <d v="2024-06-13T00:00:00"/>
    <d v="1899-12-30T17:41:17"/>
    <n v="100"/>
    <s v="E00100"/>
    <s v="RUTA KMS.100"/>
    <x v="13"/>
    <x v="0"/>
    <x v="0"/>
    <x v="1"/>
    <x v="0"/>
    <d v="2024-06-11T16:35:49"/>
    <x v="19"/>
    <n v="65.403055555536412"/>
    <d v="2024-06-13T17:41:17"/>
    <d v="1899-12-30T01:20:00"/>
    <d v="2024-06-13T19:01:17"/>
    <n v="14.978611111000646"/>
    <x v="0"/>
    <m/>
    <m/>
    <x v="0"/>
    <x v="0"/>
    <x v="0"/>
    <x v="0"/>
    <x v="5"/>
    <n v="5"/>
    <s v=""/>
    <d v="1899-12-31T08:00:00"/>
    <n v="63.069722222203083"/>
    <n v="36"/>
    <n v="27.069722222203083"/>
  </r>
  <r>
    <s v="E002"/>
    <s v="EO11"/>
    <x v="25"/>
    <x v="0"/>
    <s v="E3"/>
    <s v="0100022674"/>
    <s v="COMERCIAL SILOS DE GALICIA, S.L."/>
    <s v="0022001795"/>
    <s v="LEIRO"/>
    <s v="000000000000000055"/>
    <x v="3"/>
    <d v="2024-06-13T00:00:00"/>
    <d v="1899-12-30T09:01:42"/>
    <s v="13/06 x MAÑANA"/>
    <d v="2024-06-13T00:00:00"/>
    <x v="14"/>
    <x v="5"/>
    <x v="25"/>
    <d v="2024-06-13T00:00:00"/>
    <d v="1899-12-30T11:37:53"/>
    <n v="33"/>
    <s v="E00033"/>
    <s v="RUTA KMS.033"/>
    <x v="14"/>
    <x v="0"/>
    <x v="0"/>
    <x v="0"/>
    <x v="0"/>
    <d v="2024-06-13T09:01:42"/>
    <x v="15"/>
    <n v="3.9716666666208766"/>
    <d v="2024-06-13T11:37:53"/>
    <d v="1899-12-30T00:26:24"/>
    <d v="2024-06-13T12:04:17"/>
    <n v="0.92861111112870276"/>
    <x v="0"/>
    <m/>
    <m/>
    <x v="0"/>
    <x v="0"/>
    <x v="0"/>
    <x v="0"/>
    <x v="2"/>
    <n v="5"/>
    <s v=""/>
    <d v="1899-12-30T10:33:36"/>
    <n v="2.5316666666208767"/>
    <n v="0"/>
    <n v="2.5316666666208767"/>
  </r>
  <r>
    <s v="E002"/>
    <s v="EO11"/>
    <x v="26"/>
    <x v="0"/>
    <s v="E3"/>
    <s v="0100000785"/>
    <s v="ARIDOS DO MENDO S.L."/>
    <s v="0022000297"/>
    <s v="SALVATERRA"/>
    <s v="000000000000000055"/>
    <x v="3"/>
    <d v="2024-06-13T00:00:00"/>
    <d v="1899-12-30T08:49:51"/>
    <s v="13/06 12:00h"/>
    <d v="2024-06-13T00:00:00"/>
    <x v="8"/>
    <x v="3"/>
    <x v="26"/>
    <d v="2024-06-13T00:00:00"/>
    <d v="1899-12-30T11:36:21"/>
    <n v="18"/>
    <s v="E00018"/>
    <s v="RUTA KMS.018"/>
    <x v="15"/>
    <x v="0"/>
    <x v="0"/>
    <x v="0"/>
    <x v="0"/>
    <d v="2024-06-13T08:49:51"/>
    <x v="8"/>
    <n v="3.1691666667466052"/>
    <d v="2024-06-13T11:36:21"/>
    <d v="1899-12-30T00:14:24"/>
    <d v="2024-06-13T11:50:45"/>
    <n v="0.15416666655801237"/>
    <x v="0"/>
    <m/>
    <m/>
    <x v="0"/>
    <x v="0"/>
    <x v="0"/>
    <x v="0"/>
    <x v="2"/>
    <n v="5"/>
    <s v=""/>
    <d v="1899-12-30T05:45:36"/>
    <n v="1.929166666746605"/>
    <n v="0"/>
    <n v="1.929166666746605"/>
  </r>
  <r>
    <s v="E002"/>
    <s v="EO11"/>
    <x v="27"/>
    <x v="0"/>
    <s v="E3"/>
    <s v="0432000110"/>
    <s v="PREBETONG HORMIGONES, S.A."/>
    <s v="0021000042"/>
    <s v="REIGOSA"/>
    <s v="000000000000003044"/>
    <x v="2"/>
    <d v="2024-06-13T00:00:00"/>
    <d v="1899-12-30T08:46:32"/>
    <s v="13/06 15h silo 6"/>
    <d v="2024-06-13T00:00:00"/>
    <x v="7"/>
    <x v="2"/>
    <x v="27"/>
    <d v="2024-06-13T00:00:00"/>
    <d v="1899-12-30T11:33:26"/>
    <n v="262"/>
    <s v="E00262"/>
    <s v="RUTA KMS.262"/>
    <x v="16"/>
    <x v="0"/>
    <x v="0"/>
    <x v="2"/>
    <x v="0"/>
    <d v="2024-06-13T08:46:32"/>
    <x v="7"/>
    <n v="6.2244444445241243"/>
    <d v="2024-06-13T11:33:26"/>
    <d v="1899-12-30T03:29:36"/>
    <d v="2024-06-13T15:03:02"/>
    <n v="-5.0555555673781782E-2"/>
    <x v="0"/>
    <m/>
    <m/>
    <x v="0"/>
    <x v="0"/>
    <x v="0"/>
    <x v="0"/>
    <x v="2"/>
    <n v="5"/>
    <s v=""/>
    <d v="1900-01-02T11:50:24"/>
    <n v="1.7311111111907911"/>
    <n v="0"/>
    <n v="1.7311111111907911"/>
  </r>
  <r>
    <s v="E002"/>
    <s v="EO11"/>
    <x v="28"/>
    <x v="0"/>
    <s v="E4"/>
    <s v="0100000022"/>
    <s v="AL.MAT.CONST.Y FERRETERIA BAHIA S.L"/>
    <s v="0019000030"/>
    <s v="F O Z"/>
    <s v="000000000000002906"/>
    <x v="4"/>
    <d v="2024-06-13T00:00:00"/>
    <d v="1899-12-30T08:44:35"/>
    <s v="14/06 recoger 10 pal"/>
    <d v="2024-06-14T00:00:00"/>
    <x v="6"/>
    <x v="2"/>
    <x v="28"/>
    <d v="2024-06-13T00:00:00"/>
    <d v="1899-12-30T16:22:57"/>
    <n v="155"/>
    <s v="E00155"/>
    <s v="RUTA KMS.155"/>
    <x v="17"/>
    <x v="0"/>
    <x v="0"/>
    <x v="2"/>
    <x v="1"/>
    <d v="2024-06-13T08:44:35"/>
    <x v="20"/>
    <n v="35.256944444496185"/>
    <d v="2024-06-13T16:22:57"/>
    <d v="1899-12-30T02:04:00"/>
    <d v="2024-06-13T18:26:57"/>
    <n v="25.550833333516493"/>
    <x v="0"/>
    <m/>
    <m/>
    <x v="0"/>
    <x v="0"/>
    <x v="0"/>
    <x v="0"/>
    <x v="8"/>
    <n v="5"/>
    <s v=""/>
    <d v="1900-01-01T01:36:00"/>
    <n v="32.190277777829515"/>
    <n v="12"/>
    <n v="20.190277777829515"/>
  </r>
  <r>
    <s v="E002"/>
    <s v="EO11"/>
    <x v="29"/>
    <x v="0"/>
    <s v="E3"/>
    <s v="0100010280"/>
    <s v="ANLLACO, S.A."/>
    <s v="0022000631"/>
    <s v="CABAÑINAS"/>
    <s v="000000000000000055"/>
    <x v="3"/>
    <d v="2024-06-12T00:00:00"/>
    <d v="1899-12-30T14:52:22"/>
    <s v="13/06 9H"/>
    <d v="2024-06-13T00:00:00"/>
    <x v="15"/>
    <x v="2"/>
    <x v="29"/>
    <d v="2024-06-13T00:00:00"/>
    <d v="1899-12-30T08:07:27"/>
    <n v="32"/>
    <s v="E00032"/>
    <s v="RUTA KMS.032"/>
    <x v="16"/>
    <x v="0"/>
    <x v="0"/>
    <x v="2"/>
    <x v="0"/>
    <d v="2024-06-12T14:52:22"/>
    <x v="16"/>
    <n v="18.127222222276032"/>
    <d v="2024-06-13T08:07:27"/>
    <d v="1899-12-30T00:25:36"/>
    <d v="2024-06-13T08:33:03"/>
    <n v="0.4491666667163372"/>
    <x v="0"/>
    <m/>
    <m/>
    <x v="0"/>
    <x v="0"/>
    <x v="0"/>
    <x v="0"/>
    <x v="0"/>
    <n v="5"/>
    <s v=""/>
    <d v="1899-12-30T10:14:24"/>
    <n v="16.700555555609366"/>
    <n v="12"/>
    <n v="4.7005555556093661"/>
  </r>
  <r>
    <s v="E002"/>
    <s v="EO11"/>
    <x v="30"/>
    <x v="0"/>
    <s v="E3"/>
    <s v="0100010280"/>
    <s v="ANLLACO, S.A."/>
    <s v="0022000631"/>
    <s v="CABAÑINAS"/>
    <s v="000000000000000055"/>
    <x v="3"/>
    <d v="2024-06-12T00:00:00"/>
    <d v="1899-12-30T14:52:48"/>
    <s v="13/06 14:30"/>
    <d v="2024-06-13T00:00:00"/>
    <x v="13"/>
    <x v="2"/>
    <x v="30"/>
    <d v="2024-06-13T00:00:00"/>
    <d v="1899-12-30T13:51:21"/>
    <n v="32"/>
    <s v="E00032"/>
    <s v="RUTA KMS.032"/>
    <x v="18"/>
    <x v="0"/>
    <x v="0"/>
    <x v="2"/>
    <x v="0"/>
    <d v="2024-06-12T14:52:48"/>
    <x v="14"/>
    <n v="23.619999999878928"/>
    <d v="2024-06-13T13:51:21"/>
    <d v="1899-12-30T00:25:36"/>
    <d v="2024-06-13T14:16:57"/>
    <n v="0.21749999985331669"/>
    <x v="0"/>
    <m/>
    <m/>
    <x v="0"/>
    <x v="0"/>
    <x v="0"/>
    <x v="0"/>
    <x v="7"/>
    <n v="5"/>
    <s v=""/>
    <d v="1899-12-30T10:14:24"/>
    <n v="22.193333333212262"/>
    <n v="12"/>
    <n v="10.193333333212262"/>
  </r>
  <r>
    <s v="E002"/>
    <s v="EO11"/>
    <x v="31"/>
    <x v="0"/>
    <s v="E3"/>
    <s v="0100022370"/>
    <s v="PREFABRICADOS LUIS BARROS S.L."/>
    <s v="0022002691"/>
    <s v="BUEU"/>
    <s v="000000000000000055"/>
    <x v="3"/>
    <d v="2024-06-12T00:00:00"/>
    <d v="1899-12-30T15:04:12"/>
    <s v="13/06 9h $1lo 2"/>
    <d v="2024-06-13T00:00:00"/>
    <x v="15"/>
    <x v="3"/>
    <x v="31"/>
    <d v="2024-06-13T00:00:00"/>
    <d v="1899-12-30T09:24:39"/>
    <n v="59"/>
    <s v="E00059"/>
    <s v="RUTA KMS.059"/>
    <x v="19"/>
    <x v="0"/>
    <x v="0"/>
    <x v="0"/>
    <x v="0"/>
    <d v="2024-06-12T15:04:12"/>
    <x v="16"/>
    <n v="17.930000000051223"/>
    <d v="2024-06-13T09:24:39"/>
    <d v="1899-12-30T00:47:12"/>
    <d v="2024-06-13T10:11:51"/>
    <n v="-1.1975000000093132"/>
    <x v="1"/>
    <m/>
    <m/>
    <x v="0"/>
    <x v="0"/>
    <x v="1"/>
    <x v="0"/>
    <x v="6"/>
    <n v="5"/>
    <s v=""/>
    <d v="1899-12-30T18:52:48"/>
    <n v="16.143333333384557"/>
    <n v="12"/>
    <n v="4.1433333333845574"/>
  </r>
  <r>
    <s v="E002"/>
    <s v="EO11"/>
    <x v="32"/>
    <x v="0"/>
    <s v="E3"/>
    <s v="0100009172"/>
    <s v="BAÑEZANA DE HORMIGONES MIGUEL S.L."/>
    <s v="0022002290"/>
    <s v="LA BAÑEZA"/>
    <s v="000000000000000055"/>
    <x v="3"/>
    <d v="2024-06-13T00:00:00"/>
    <d v="1899-12-30T10:58:25"/>
    <s v="13/06 16:00h"/>
    <d v="2024-06-13T00:00:00"/>
    <x v="12"/>
    <x v="2"/>
    <x v="32"/>
    <d v="2024-06-13T00:00:00"/>
    <d v="1899-12-30T12:56:36"/>
    <n v="105"/>
    <s v="E00105"/>
    <s v="RUTA KMS.105"/>
    <x v="20"/>
    <x v="0"/>
    <x v="0"/>
    <x v="2"/>
    <x v="0"/>
    <d v="2024-06-13T10:58:25"/>
    <x v="13"/>
    <n v="5.0263888888293877"/>
    <d v="2024-06-13T12:56:36"/>
    <d v="1899-12-30T01:24:00"/>
    <d v="2024-06-13T14:20:36"/>
    <n v="1.6566666666185483"/>
    <x v="0"/>
    <m/>
    <m/>
    <x v="0"/>
    <x v="0"/>
    <x v="0"/>
    <x v="0"/>
    <x v="3"/>
    <n v="5"/>
    <s v=""/>
    <d v="1899-12-31T09:36:00"/>
    <n v="2.6263888888293878"/>
    <n v="0"/>
    <n v="2.6263888888293878"/>
  </r>
  <r>
    <s v="E002"/>
    <s v="EO11"/>
    <x v="33"/>
    <x v="0"/>
    <s v="E3"/>
    <s v="0100000455"/>
    <s v="FORJADOS HERMANOS DURAN S.L."/>
    <s v="0022000130"/>
    <s v="AS NEVES (GRANEL)"/>
    <s v="000000000000002853"/>
    <x v="6"/>
    <d v="2024-06-13T00:00:00"/>
    <d v="1899-12-30T10:39:14"/>
    <s v="13/06 URGENTE"/>
    <d v="2024-06-13T00:00:00"/>
    <x v="7"/>
    <x v="2"/>
    <x v="33"/>
    <d v="2024-06-13T00:00:00"/>
    <d v="1899-12-30T12:16:29"/>
    <n v="205"/>
    <s v="E00205"/>
    <s v="RUTA KMS.205"/>
    <x v="21"/>
    <x v="0"/>
    <x v="0"/>
    <x v="2"/>
    <x v="0"/>
    <d v="2024-06-13T10:39:14"/>
    <x v="7"/>
    <n v="4.3461111111100763"/>
    <d v="2024-06-13T12:16:29"/>
    <d v="1899-12-30T02:44:00"/>
    <d v="2024-06-13T15:00:29"/>
    <n v="-8.0555555177852511E-3"/>
    <x v="0"/>
    <m/>
    <m/>
    <x v="0"/>
    <x v="0"/>
    <x v="0"/>
    <x v="0"/>
    <x v="3"/>
    <n v="5"/>
    <s v=""/>
    <d v="1900-01-01T17:36:00"/>
    <n v="0.61277777777674292"/>
    <n v="0"/>
    <n v="0.61277777777674292"/>
  </r>
  <r>
    <s v="E002"/>
    <s v="EO11"/>
    <x v="34"/>
    <x v="0"/>
    <s v="E3"/>
    <s v="0100048420"/>
    <s v="RODIÑAS PRETENSADOS, S. L."/>
    <s v="0022002397"/>
    <s v="TEIXEIRO"/>
    <s v="000000000000003218"/>
    <x v="7"/>
    <d v="2024-06-13T00:00:00"/>
    <d v="1899-12-30T10:37:31"/>
    <s v="13/06  16h"/>
    <d v="2024-06-13T00:00:00"/>
    <x v="12"/>
    <x v="2"/>
    <x v="34"/>
    <d v="2024-06-13T00:00:00"/>
    <d v="1899-12-30T15:50:53"/>
    <n v="151"/>
    <s v="E00151"/>
    <s v="RUTA KMS.151"/>
    <x v="22"/>
    <x v="0"/>
    <x v="0"/>
    <x v="2"/>
    <x v="0"/>
    <d v="2024-06-13T10:37:31"/>
    <x v="13"/>
    <n v="5.374722222215496"/>
    <d v="2024-06-13T15:50:53"/>
    <d v="1899-12-30T02:00:48"/>
    <d v="2024-06-13T17:51:41"/>
    <n v="-1.8613888890249655"/>
    <x v="1"/>
    <m/>
    <m/>
    <x v="0"/>
    <x v="0"/>
    <x v="2"/>
    <x v="0"/>
    <x v="4"/>
    <n v="5"/>
    <s v=""/>
    <d v="1900-01-01T00:19:12"/>
    <n v="2.3613888888821628"/>
    <n v="0"/>
    <n v="2.3613888888821628"/>
  </r>
  <r>
    <s v="E002"/>
    <s v="EO11"/>
    <x v="35"/>
    <x v="0"/>
    <s v="E3"/>
    <s v="0100048420"/>
    <s v="RODIÑAS PRETENSADOS, S. L."/>
    <s v="0022002397"/>
    <s v="TEIXEIRO"/>
    <s v="000000000000003218"/>
    <x v="7"/>
    <d v="2024-06-13T00:00:00"/>
    <d v="1899-12-30T10:37:04"/>
    <s v="13/06  17:30h"/>
    <d v="2024-06-13T00:00:00"/>
    <x v="18"/>
    <x v="2"/>
    <x v="35"/>
    <d v="2024-06-13T00:00:00"/>
    <d v="1899-12-30T16:31:34"/>
    <n v="151"/>
    <s v="E00151"/>
    <s v="RUTA KMS.151"/>
    <x v="23"/>
    <x v="0"/>
    <x v="0"/>
    <x v="2"/>
    <x v="0"/>
    <d v="2024-06-13T10:37:04"/>
    <x v="21"/>
    <n v="6.8822222222224809"/>
    <d v="2024-06-13T16:31:34"/>
    <d v="1899-12-30T02:00:48"/>
    <d v="2024-06-13T18:32:22"/>
    <n v="-1.0394444445264526"/>
    <x v="1"/>
    <m/>
    <m/>
    <x v="0"/>
    <x v="0"/>
    <x v="1"/>
    <x v="0"/>
    <x v="8"/>
    <n v="5"/>
    <s v=""/>
    <d v="1900-01-01T00:19:12"/>
    <n v="3.8688888888891473"/>
    <n v="0"/>
    <n v="3.8688888888891473"/>
  </r>
  <r>
    <s v="E002"/>
    <s v="EO11"/>
    <x v="36"/>
    <x v="0"/>
    <s v="E3"/>
    <s v="0432000110"/>
    <s v="PREBETONG HORMIGONES, S.A."/>
    <s v="0022002920"/>
    <s v="PLANTA MOVIL OURAL"/>
    <s v="000000000000003043"/>
    <x v="5"/>
    <d v="2024-06-13T00:00:00"/>
    <d v="1899-12-30T10:30:23"/>
    <s v="13/06 16:30h CARGAR"/>
    <d v="2024-06-13T00:00:00"/>
    <x v="11"/>
    <x v="2"/>
    <x v="36"/>
    <d v="2024-06-13T00:00:00"/>
    <d v="1899-12-30T15:03:13"/>
    <n v="123"/>
    <s v="E00123"/>
    <s v="RUTA KMS.123"/>
    <x v="13"/>
    <x v="0"/>
    <x v="0"/>
    <x v="2"/>
    <x v="0"/>
    <d v="2024-06-13T10:30:23"/>
    <x v="12"/>
    <n v="5.9936111111892387"/>
    <d v="2024-06-13T15:03:13"/>
    <d v="1899-12-30T01:38:24"/>
    <d v="2024-06-13T16:41:37"/>
    <n v="-0.1936111111426726"/>
    <x v="0"/>
    <m/>
    <m/>
    <x v="0"/>
    <x v="0"/>
    <x v="0"/>
    <x v="0"/>
    <x v="4"/>
    <n v="5"/>
    <s v=""/>
    <d v="1899-12-31T15:21:36"/>
    <n v="3.353611111189239"/>
    <n v="0"/>
    <n v="3.353611111189239"/>
  </r>
  <r>
    <s v="E002"/>
    <s v="EO11"/>
    <x v="37"/>
    <x v="0"/>
    <s v="E3"/>
    <s v="0100051530"/>
    <s v="MYHNOR MORTEROS Y HORMIGONES DEL"/>
    <s v="0022002945"/>
    <s v="ESTACION INTERMODAL - A CORUÑA"/>
    <s v="000000000000000055"/>
    <x v="3"/>
    <d v="2024-06-12T00:00:00"/>
    <d v="1899-12-30T15:22:05"/>
    <s v="13/06 14:30h"/>
    <d v="2024-06-13T00:00:00"/>
    <x v="13"/>
    <x v="0"/>
    <x v="37"/>
    <d v="2024-06-13T00:00:00"/>
    <d v="1899-12-30T15:16:41"/>
    <n v="7"/>
    <s v="E00007"/>
    <s v="RUTA KMS.007"/>
    <x v="1"/>
    <x v="0"/>
    <x v="0"/>
    <x v="0"/>
    <x v="0"/>
    <d v="2024-06-12T15:22:05"/>
    <x v="14"/>
    <n v="23.131944444437977"/>
    <d v="2024-06-13T15:16:41"/>
    <d v="1899-12-30T00:05:36"/>
    <d v="2024-06-13T15:22:17"/>
    <n v="-0.87138888897607103"/>
    <x v="1"/>
    <m/>
    <m/>
    <x v="0"/>
    <x v="0"/>
    <x v="1"/>
    <x v="0"/>
    <x v="4"/>
    <n v="5"/>
    <s v=""/>
    <d v="1899-12-30T02:14:24"/>
    <n v="22.038611111104643"/>
    <n v="12"/>
    <n v="10.038611111104643"/>
  </r>
  <r>
    <s v="E002"/>
    <s v="EO11"/>
    <x v="38"/>
    <x v="0"/>
    <s v="E3"/>
    <s v="0100051530"/>
    <s v="MYHNOR MORTEROS Y HORMIGONES DEL"/>
    <s v="0022002945"/>
    <s v="ESTACION INTERMODAL - A CORUÑA"/>
    <s v="000000000000000055"/>
    <x v="3"/>
    <d v="2024-06-12T00:00:00"/>
    <d v="1899-12-30T15:21:43"/>
    <s v="13/06 10h"/>
    <d v="2024-06-13T00:00:00"/>
    <x v="17"/>
    <x v="0"/>
    <x v="38"/>
    <d v="2024-06-13T00:00:00"/>
    <d v="1899-12-30T09:46:26"/>
    <n v="7"/>
    <s v="E00007"/>
    <s v="RUTA KMS.007"/>
    <x v="3"/>
    <x v="0"/>
    <x v="0"/>
    <x v="0"/>
    <x v="0"/>
    <d v="2024-06-12T15:21:43"/>
    <x v="22"/>
    <n v="18.63805555558065"/>
    <d v="2024-06-13T09:46:26"/>
    <d v="1899-12-30T00:05:36"/>
    <d v="2024-06-13T09:52:02"/>
    <n v="0.13277777773328125"/>
    <x v="0"/>
    <m/>
    <m/>
    <x v="0"/>
    <x v="0"/>
    <x v="0"/>
    <x v="0"/>
    <x v="6"/>
    <n v="5"/>
    <s v=""/>
    <d v="1899-12-30T02:14:24"/>
    <n v="17.544722222247316"/>
    <n v="12"/>
    <n v="5.5447222222473158"/>
  </r>
  <r>
    <s v="E002"/>
    <s v="EO11"/>
    <x v="39"/>
    <x v="0"/>
    <s v="E4"/>
    <s v="0100018966"/>
    <s v="RIBEGAR INTERIORES, S.L."/>
    <s v="0020001796"/>
    <s v="PONFERRADA"/>
    <s v="000000000000003091"/>
    <x v="8"/>
    <d v="2024-06-12T00:00:00"/>
    <d v="1899-12-30T13:22:23"/>
    <s v="13/06 Cemento + Mort"/>
    <d v="2024-06-13T00:00:00"/>
    <x v="6"/>
    <x v="2"/>
    <x v="39"/>
    <d v="2024-06-13T00:00:00"/>
    <d v="1899-12-30T15:49:55"/>
    <n v="13"/>
    <s v="E00013"/>
    <s v="RUTA KMS.013"/>
    <x v="24"/>
    <x v="0"/>
    <x v="0"/>
    <x v="2"/>
    <x v="1"/>
    <d v="2024-06-12T13:22:23"/>
    <x v="6"/>
    <n v="30.626944444491528"/>
    <d v="2024-06-13T15:49:55"/>
    <d v="1899-12-30T00:10:24"/>
    <d v="2024-06-13T16:00:19"/>
    <n v="3.9947222223272547"/>
    <x v="0"/>
    <m/>
    <m/>
    <x v="0"/>
    <x v="0"/>
    <x v="0"/>
    <x v="0"/>
    <x v="4"/>
    <n v="5"/>
    <s v=""/>
    <d v="1899-12-30T04:09:36"/>
    <n v="29.453611111158196"/>
    <n v="12"/>
    <n v="17.453611111158196"/>
  </r>
  <r>
    <s v="E002"/>
    <s v="EO11"/>
    <x v="40"/>
    <x v="0"/>
    <s v="E3"/>
    <s v="0100028413"/>
    <s v="HORMIGONES CARRAL, S.L."/>
    <s v="0022003021"/>
    <s v="RANTE-TABOADELA"/>
    <s v="000000000000003042"/>
    <x v="0"/>
    <d v="2024-06-12T00:00:00"/>
    <d v="1899-12-30T11:47:39"/>
    <s v="13/06 12:30h"/>
    <d v="2024-06-13T00:00:00"/>
    <x v="19"/>
    <x v="5"/>
    <x v="40"/>
    <d v="2024-06-13T00:00:00"/>
    <d v="1899-12-30T12:42:23"/>
    <n v="20"/>
    <s v="E00020"/>
    <s v="RUTA KMS.020"/>
    <x v="25"/>
    <x v="0"/>
    <x v="0"/>
    <x v="0"/>
    <x v="0"/>
    <d v="2024-06-12T11:47:39"/>
    <x v="23"/>
    <n v="24.705833333311602"/>
    <d v="2024-06-13T12:42:23"/>
    <d v="1899-12-30T00:16:00"/>
    <d v="2024-06-13T12:58:23"/>
    <n v="-0.4730555554269813"/>
    <x v="0"/>
    <m/>
    <m/>
    <x v="0"/>
    <x v="0"/>
    <x v="0"/>
    <x v="0"/>
    <x v="3"/>
    <n v="5"/>
    <s v=""/>
    <d v="1899-12-30T06:24:00"/>
    <n v="23.439166666644937"/>
    <n v="12"/>
    <n v="11.439166666644937"/>
  </r>
  <r>
    <s v="E002"/>
    <s v="EO11"/>
    <x v="41"/>
    <x v="0"/>
    <s v="E3"/>
    <s v="0100028413"/>
    <s v="HORMIGONES CARRAL, S.L."/>
    <s v="0022003021"/>
    <s v="RANTE-TABOADELA"/>
    <s v="000000000000003042"/>
    <x v="0"/>
    <d v="2024-06-12T00:00:00"/>
    <d v="1899-12-30T11:46:50"/>
    <s v="13/06 10:30h"/>
    <d v="2024-06-13T00:00:00"/>
    <x v="20"/>
    <x v="5"/>
    <x v="41"/>
    <d v="2024-06-13T00:00:00"/>
    <d v="1899-12-30T09:49:35"/>
    <n v="20"/>
    <s v="E00020"/>
    <s v="RUTA KMS.020"/>
    <x v="14"/>
    <x v="0"/>
    <x v="0"/>
    <x v="0"/>
    <x v="0"/>
    <d v="2024-06-12T11:46:50"/>
    <x v="24"/>
    <n v="22.719444444403052"/>
    <d v="2024-06-13T09:49:35"/>
    <d v="1899-12-30T00:16:00"/>
    <d v="2024-06-13T10:05:35"/>
    <n v="0.40694444440305233"/>
    <x v="0"/>
    <m/>
    <m/>
    <x v="0"/>
    <x v="0"/>
    <x v="0"/>
    <x v="0"/>
    <x v="6"/>
    <n v="5"/>
    <s v=""/>
    <d v="1899-12-30T06:24:00"/>
    <n v="21.452777777736387"/>
    <n v="12"/>
    <n v="9.4527777777363866"/>
  </r>
  <r>
    <s v="E002"/>
    <s v="EO11"/>
    <x v="42"/>
    <x v="0"/>
    <s v="E3"/>
    <s v="0100046984"/>
    <s v="TRANSP. Y CEMENTOS HIDALGO, S.L."/>
    <s v="0022002955"/>
    <s v="VILLARES DE LA REINA - ARIDOS ARELS"/>
    <s v="000000000000003218"/>
    <x v="7"/>
    <d v="2024-06-11T00:00:00"/>
    <d v="1899-12-30T16:56:39"/>
    <s v="13/06 12:00h ARELSA"/>
    <d v="2024-06-13T00:00:00"/>
    <x v="8"/>
    <x v="2"/>
    <x v="42"/>
    <d v="2024-06-13T00:00:00"/>
    <d v="1899-12-30T10:53:58"/>
    <n v="274"/>
    <s v="E00274"/>
    <s v="RUTA KMS.274"/>
    <x v="26"/>
    <x v="0"/>
    <x v="0"/>
    <x v="2"/>
    <x v="0"/>
    <d v="2024-06-11T16:56:39"/>
    <x v="8"/>
    <n v="43.055833333404735"/>
    <d v="2024-06-13T10:53:58"/>
    <d v="1899-12-30T03:39:12"/>
    <d v="2024-06-13T14:33:10"/>
    <n v="-2.5527777776587754"/>
    <x v="1"/>
    <m/>
    <m/>
    <x v="0"/>
    <x v="0"/>
    <x v="2"/>
    <x v="0"/>
    <x v="1"/>
    <n v="5"/>
    <s v=""/>
    <d v="1900-01-02T15:40:48"/>
    <n v="38.402500000071399"/>
    <n v="24"/>
    <n v="14.402500000071399"/>
  </r>
  <r>
    <s v="E002"/>
    <s v="EO11"/>
    <x v="43"/>
    <x v="0"/>
    <s v="E3"/>
    <s v="0432000110"/>
    <s v="PREBETONG HORMIGONES, S.A."/>
    <s v="0021000011"/>
    <s v="MEIXOEIRO"/>
    <s v="000000000000000055"/>
    <x v="3"/>
    <d v="2024-06-12T00:00:00"/>
    <d v="1899-12-30T13:59:17"/>
    <s v="13/06 12h"/>
    <d v="2024-06-13T00:00:00"/>
    <x v="8"/>
    <x v="3"/>
    <x v="43"/>
    <d v="2024-06-13T00:00:00"/>
    <d v="1899-12-30T09:04:24"/>
    <n v="18"/>
    <s v="E00018"/>
    <s v="RUTA KMS.018"/>
    <x v="10"/>
    <x v="0"/>
    <x v="0"/>
    <x v="0"/>
    <x v="0"/>
    <d v="2024-06-12T13:59:17"/>
    <x v="8"/>
    <n v="22.011944444384426"/>
    <d v="2024-06-13T09:04:24"/>
    <d v="1899-12-30T00:14:24"/>
    <d v="2024-06-13T09:18:48"/>
    <n v="2.6866666665882803"/>
    <x v="0"/>
    <m/>
    <m/>
    <x v="0"/>
    <x v="0"/>
    <x v="0"/>
    <x v="0"/>
    <x v="6"/>
    <n v="5"/>
    <s v=""/>
    <d v="1899-12-30T05:45:36"/>
    <n v="20.771944444384427"/>
    <n v="12"/>
    <n v="8.7719444443844274"/>
  </r>
  <r>
    <s v="E002"/>
    <s v="EO11"/>
    <x v="44"/>
    <x v="0"/>
    <s v="E3"/>
    <s v="0100018925"/>
    <s v="TRAVIESAS DEL NORTE, S.A."/>
    <s v="0022001250"/>
    <s v="VILLAFRANCA"/>
    <s v="000000000000001054"/>
    <x v="1"/>
    <d v="2024-06-12T00:00:00"/>
    <d v="1899-12-30T14:49:01"/>
    <s v="17/06 DE 8 -  16 HOR"/>
    <d v="2024-06-17T00:00:00"/>
    <x v="12"/>
    <x v="1"/>
    <x v="44"/>
    <d v="2024-06-14T00:00:00"/>
    <d v="1899-12-30T17:41:19"/>
    <n v="100"/>
    <s v="E00100"/>
    <s v="RUTA KMS.100"/>
    <x v="4"/>
    <x v="0"/>
    <x v="0"/>
    <x v="1"/>
    <x v="0"/>
    <d v="2024-06-12T14:49:01"/>
    <x v="25"/>
    <n v="121.18305555550614"/>
    <d v="2024-06-14T17:41:19"/>
    <d v="1899-12-30T01:20:00"/>
    <d v="2024-06-14T19:01:19"/>
    <n v="68.978055555489846"/>
    <x v="0"/>
    <m/>
    <m/>
    <x v="0"/>
    <x v="1"/>
    <x v="0"/>
    <x v="0"/>
    <x v="5"/>
    <n v="6"/>
    <s v=""/>
    <d v="1899-12-31T08:00:00"/>
    <n v="118.84972222217282"/>
    <n v="60"/>
    <n v="58.849722222172815"/>
  </r>
  <r>
    <s v="E002"/>
    <s v="EO11"/>
    <x v="45"/>
    <x v="0"/>
    <s v="E3"/>
    <s v="0100022370"/>
    <s v="PREFABRICADOS LUIS BARROS S.L."/>
    <s v="0022002536"/>
    <s v="PUXEIROS"/>
    <s v="000000000000000055"/>
    <x v="3"/>
    <d v="2024-06-12T00:00:00"/>
    <d v="1899-12-30T14:51:53"/>
    <s v="13/06 12h Silo 3"/>
    <d v="2024-06-13T00:00:00"/>
    <x v="8"/>
    <x v="3"/>
    <x v="45"/>
    <d v="2024-06-13T00:00:00"/>
    <d v="1899-12-30T11:45:11"/>
    <n v="15"/>
    <s v="E00015"/>
    <s v="RUTA KMS.015"/>
    <x v="10"/>
    <x v="0"/>
    <x v="0"/>
    <x v="0"/>
    <x v="0"/>
    <d v="2024-06-12T14:51:53"/>
    <x v="8"/>
    <n v="21.135277777793817"/>
    <d v="2024-06-13T11:45:11"/>
    <d v="1899-12-30T00:12:00"/>
    <d v="2024-06-13T11:57:11"/>
    <n v="4.6944444417022169E-2"/>
    <x v="0"/>
    <m/>
    <m/>
    <x v="0"/>
    <x v="0"/>
    <x v="0"/>
    <x v="0"/>
    <x v="2"/>
    <n v="5"/>
    <s v=""/>
    <d v="1899-12-30T04:48:00"/>
    <n v="19.935277777793818"/>
    <n v="12"/>
    <n v="7.9352777777938179"/>
  </r>
  <r>
    <s v="E002"/>
    <s v="EO11"/>
    <x v="46"/>
    <x v="0"/>
    <s v="E3"/>
    <s v="0100022370"/>
    <s v="PREFABRICADOS LUIS BARROS S.L."/>
    <s v="0022002536"/>
    <s v="PUXEIROS"/>
    <s v="000000000000000055"/>
    <x v="3"/>
    <d v="2024-06-12T00:00:00"/>
    <d v="1899-12-30T14:52:20"/>
    <s v="13/06 urge Silo 3"/>
    <d v="2024-06-13T00:00:00"/>
    <x v="9"/>
    <x v="3"/>
    <x v="46"/>
    <d v="2024-06-13T00:00:00"/>
    <d v="1899-12-30T16:37:25"/>
    <n v="15"/>
    <s v="E00015"/>
    <s v="RUTA KMS.015"/>
    <x v="10"/>
    <x v="0"/>
    <x v="0"/>
    <x v="0"/>
    <x v="0"/>
    <d v="2024-06-12T14:52:20"/>
    <x v="9"/>
    <n v="26.12777777784504"/>
    <d v="2024-06-13T16:37:25"/>
    <d v="1899-12-30T00:12:00"/>
    <d v="2024-06-13T16:49:25"/>
    <n v="0.17638888891087845"/>
    <x v="0"/>
    <m/>
    <m/>
    <x v="0"/>
    <x v="0"/>
    <x v="0"/>
    <x v="0"/>
    <x v="8"/>
    <n v="5"/>
    <s v=""/>
    <d v="1899-12-30T04:48:00"/>
    <n v="24.927777777845041"/>
    <n v="12"/>
    <n v="12.927777777845041"/>
  </r>
  <r>
    <s v="E002"/>
    <s v="EO11"/>
    <x v="47"/>
    <x v="0"/>
    <s v="E3"/>
    <s v="0432000110"/>
    <s v="PREBETONG HORMIGONES, S.A."/>
    <s v="0022002920"/>
    <s v="PLANTA MOVIL OURAL"/>
    <s v="000000000000003043"/>
    <x v="5"/>
    <d v="2024-06-13T00:00:00"/>
    <d v="1899-12-30T07:43:36"/>
    <s v="13/06 17:00 CARGAR E"/>
    <d v="2024-06-13T00:00:00"/>
    <x v="9"/>
    <x v="2"/>
    <x v="47"/>
    <d v="2024-06-13T00:00:00"/>
    <d v="1899-12-30T15:48:16"/>
    <n v="123"/>
    <s v="E00123"/>
    <s v="RUTA KMS.123"/>
    <x v="27"/>
    <x v="0"/>
    <x v="0"/>
    <x v="2"/>
    <x v="0"/>
    <d v="2024-06-13T07:43:36"/>
    <x v="9"/>
    <n v="9.2733333333162591"/>
    <d v="2024-06-13T15:48:16"/>
    <d v="1899-12-30T01:38:24"/>
    <d v="2024-06-13T17:26:40"/>
    <n v="-0.44444444443797693"/>
    <x v="0"/>
    <m/>
    <m/>
    <x v="0"/>
    <x v="0"/>
    <x v="0"/>
    <x v="0"/>
    <x v="4"/>
    <n v="5"/>
    <s v=""/>
    <d v="1899-12-31T15:21:36"/>
    <n v="6.6333333333162594"/>
    <n v="0"/>
    <n v="6.6333333333162594"/>
  </r>
  <r>
    <s v="E002"/>
    <s v="EO11"/>
    <x v="48"/>
    <x v="0"/>
    <s v="E4"/>
    <s v="0100000440"/>
    <s v="MAT. DE CONST. ESPIÑEIRO S.L."/>
    <s v="0020000335"/>
    <s v="TABOADELA"/>
    <s v="000000000000002906"/>
    <x v="4"/>
    <d v="2024-06-12T00:00:00"/>
    <d v="1899-12-30T19:11:14"/>
    <s v="13/06 2 calidades"/>
    <d v="2024-06-13T00:00:00"/>
    <x v="6"/>
    <x v="2"/>
    <x v="48"/>
    <d v="2024-06-13T00:00:00"/>
    <d v="1899-12-30T10:46:06"/>
    <n v="153"/>
    <s v="E00153"/>
    <s v="RUTA KMS.153"/>
    <x v="28"/>
    <x v="0"/>
    <x v="1"/>
    <x v="2"/>
    <x v="1"/>
    <d v="2024-06-12T19:11:14"/>
    <x v="6"/>
    <n v="24.812777777784504"/>
    <d v="2024-06-13T10:46:06"/>
    <d v="1899-12-30T02:02:24"/>
    <d v="2024-06-13T12:48:30"/>
    <n v="7.1916666667093523"/>
    <x v="0"/>
    <m/>
    <m/>
    <x v="0"/>
    <x v="0"/>
    <x v="0"/>
    <x v="0"/>
    <x v="1"/>
    <n v="5"/>
    <s v=""/>
    <d v="1900-01-01T00:57:36"/>
    <n v="21.772777777784505"/>
    <n v="12"/>
    <n v="9.7727777777845048"/>
  </r>
  <r>
    <s v="E002"/>
    <s v="EO11"/>
    <x v="48"/>
    <x v="0"/>
    <s v="E4"/>
    <s v="0100000440"/>
    <s v="MAT. DE CONST. ESPIÑEIRO S.L."/>
    <s v="0020000335"/>
    <s v="TABOADELA"/>
    <s v="000000000000003091"/>
    <x v="8"/>
    <d v="2024-06-12T00:00:00"/>
    <d v="1899-12-30T19:11:14"/>
    <s v="13/06 2 calidades"/>
    <d v="2024-06-13T00:00:00"/>
    <x v="6"/>
    <x v="2"/>
    <x v="48"/>
    <d v="2024-06-13T00:00:00"/>
    <d v="1899-12-30T10:46:06"/>
    <n v="153"/>
    <s v="E00153"/>
    <s v="RUTA KMS.153"/>
    <x v="28"/>
    <x v="0"/>
    <x v="0"/>
    <x v="2"/>
    <x v="1"/>
    <d v="2024-06-12T19:11:14"/>
    <x v="6"/>
    <n v="24.812777777784504"/>
    <d v="2024-06-13T10:46:06"/>
    <d v="1899-12-30T02:02:24"/>
    <d v="2024-06-13T12:48:30"/>
    <n v="7.1916666667093523"/>
    <x v="0"/>
    <m/>
    <m/>
    <x v="0"/>
    <x v="0"/>
    <x v="0"/>
    <x v="0"/>
    <x v="1"/>
    <n v="5"/>
    <s v=""/>
    <d v="1900-01-01T00:57:36"/>
    <n v="21.772777777784505"/>
    <n v="12"/>
    <n v="9.7727777777845048"/>
  </r>
  <r>
    <s v="E002"/>
    <s v="EO11"/>
    <x v="49"/>
    <x v="0"/>
    <s v="E3"/>
    <s v="0432000110"/>
    <s v="PREBETONG HORMIGONES, S.A."/>
    <s v="0022001522"/>
    <s v="SAN COSME DE BARREIRO"/>
    <s v="000000000000003044"/>
    <x v="2"/>
    <d v="2024-06-12T00:00:00"/>
    <d v="1899-12-30T18:13:53"/>
    <s v="13/06   16h"/>
    <d v="2024-06-13T00:00:00"/>
    <x v="12"/>
    <x v="2"/>
    <x v="49"/>
    <d v="2024-06-13T00:00:00"/>
    <d v="1899-12-30T12:07:39"/>
    <n v="205"/>
    <s v="E00205"/>
    <s v="RUTA KMS.205"/>
    <x v="29"/>
    <x v="0"/>
    <x v="0"/>
    <x v="2"/>
    <x v="0"/>
    <d v="2024-06-12T18:13:53"/>
    <x v="13"/>
    <n v="21.768611111096106"/>
    <d v="2024-06-13T12:07:39"/>
    <d v="1899-12-30T02:44:00"/>
    <d v="2024-06-13T14:51:39"/>
    <n v="1.1391666666604578"/>
    <x v="0"/>
    <m/>
    <m/>
    <x v="0"/>
    <x v="0"/>
    <x v="0"/>
    <x v="0"/>
    <x v="3"/>
    <n v="5"/>
    <s v=""/>
    <d v="1900-01-01T17:36:00"/>
    <n v="18.035277777762772"/>
    <n v="12"/>
    <n v="6.0352777777627722"/>
  </r>
  <r>
    <s v="E002"/>
    <s v="EO11"/>
    <x v="50"/>
    <x v="0"/>
    <s v="E3"/>
    <s v="0100022674"/>
    <s v="COMERCIAL SILOS DE GALICIA, S.L."/>
    <s v="0022002564"/>
    <s v="LOMBA"/>
    <s v="000000000000000055"/>
    <x v="3"/>
    <d v="2024-06-12T00:00:00"/>
    <d v="1899-12-30T17:49:07"/>
    <s v="13/06 09:30h  C06"/>
    <d v="2024-06-13T00:00:00"/>
    <x v="21"/>
    <x v="5"/>
    <x v="50"/>
    <d v="2024-06-13T00:00:00"/>
    <d v="1899-12-30T09:07:02"/>
    <n v="72"/>
    <s v="E00072"/>
    <s v="RUTA KMS.072"/>
    <x v="25"/>
    <x v="0"/>
    <x v="0"/>
    <x v="0"/>
    <x v="0"/>
    <d v="2024-06-12T17:49:07"/>
    <x v="26"/>
    <n v="15.681388888915535"/>
    <d v="2024-06-13T09:07:02"/>
    <d v="1899-12-30T00:57:36"/>
    <d v="2024-06-13T10:04:38"/>
    <n v="-0.57722222217125818"/>
    <x v="0"/>
    <m/>
    <m/>
    <x v="0"/>
    <x v="0"/>
    <x v="0"/>
    <x v="0"/>
    <x v="6"/>
    <n v="5"/>
    <s v=""/>
    <d v="1899-12-30T23:02:24"/>
    <n v="13.721388888915534"/>
    <n v="12"/>
    <n v="1.7213888889155342"/>
  </r>
  <r>
    <s v="E002"/>
    <s v="EO11"/>
    <x v="51"/>
    <x v="0"/>
    <s v="E3"/>
    <s v="0100022370"/>
    <s v="PREFABRICADOS LUIS BARROS S.L."/>
    <s v="0022002532"/>
    <s v="NIGRAN"/>
    <s v="000000000000000055"/>
    <x v="3"/>
    <d v="2024-06-12T00:00:00"/>
    <d v="1899-12-30T17:48:54"/>
    <s v="13/06 urge Silo pequ"/>
    <d v="2024-06-13T00:00:00"/>
    <x v="9"/>
    <x v="3"/>
    <x v="51"/>
    <d v="2024-06-13T00:00:00"/>
    <d v="1899-12-30T16:22:45"/>
    <n v="25"/>
    <s v="E00025"/>
    <s v="RUTA KMS.025"/>
    <x v="19"/>
    <x v="0"/>
    <x v="0"/>
    <x v="0"/>
    <x v="0"/>
    <d v="2024-06-12T17:48:54"/>
    <x v="9"/>
    <n v="23.184999999997672"/>
    <d v="2024-06-13T16:22:45"/>
    <d v="1899-12-30T00:20:00"/>
    <d v="2024-06-13T16:42:45"/>
    <n v="0.28749999997671694"/>
    <x v="0"/>
    <m/>
    <m/>
    <x v="0"/>
    <x v="0"/>
    <x v="0"/>
    <x v="0"/>
    <x v="8"/>
    <n v="5"/>
    <s v=""/>
    <d v="1899-12-30T08:00:00"/>
    <n v="21.85166666666434"/>
    <n v="12"/>
    <n v="9.8516666666643395"/>
  </r>
  <r>
    <s v="E002"/>
    <s v="EO11"/>
    <x v="52"/>
    <x v="0"/>
    <s v="E3"/>
    <s v="0100000865"/>
    <s v="HORMIGONES SINDO CASTRO S.L."/>
    <s v="0022000428"/>
    <s v="VILLAMARTIN A."/>
    <s v="000000000000000922"/>
    <x v="2"/>
    <d v="2024-06-12T00:00:00"/>
    <d v="1899-12-30T17:47:48"/>
    <s v="13/06 16h A08"/>
    <d v="2024-06-13T00:00:00"/>
    <x v="12"/>
    <x v="1"/>
    <x v="52"/>
    <d v="2024-06-13T00:00:00"/>
    <d v="1899-12-30T12:25:29"/>
    <n v="114"/>
    <s v="E00114"/>
    <s v="RUTA KMS.114"/>
    <x v="9"/>
    <x v="0"/>
    <x v="0"/>
    <x v="1"/>
    <x v="0"/>
    <d v="2024-06-12T17:47:48"/>
    <x v="13"/>
    <n v="22.203333333309274"/>
    <d v="2024-06-13T12:25:29"/>
    <d v="1899-12-30T01:31:12"/>
    <d v="2024-06-13T13:56:41"/>
    <n v="2.0552777778357267"/>
    <x v="0"/>
    <m/>
    <m/>
    <x v="0"/>
    <x v="0"/>
    <x v="0"/>
    <x v="0"/>
    <x v="3"/>
    <n v="5"/>
    <s v=""/>
    <d v="1899-12-31T12:28:48"/>
    <n v="19.683333333309275"/>
    <n v="12"/>
    <n v="7.6833333333092746"/>
  </r>
  <r>
    <s v="E002"/>
    <s v="EO11"/>
    <x v="53"/>
    <x v="0"/>
    <s v="E3"/>
    <s v="0100013649"/>
    <s v="HORMIGONES MARBE HISPANIA, S.L."/>
    <s v="0022002481"/>
    <s v="PLANTA LALIN"/>
    <s v="000000000000000055"/>
    <x v="3"/>
    <d v="2024-06-12T00:00:00"/>
    <d v="1899-12-30T17:01:59"/>
    <s v="13/06 10h"/>
    <d v="2024-06-13T00:00:00"/>
    <x v="17"/>
    <x v="5"/>
    <x v="53"/>
    <d v="2024-06-13T00:00:00"/>
    <d v="1899-12-30T10:11:46"/>
    <n v="58"/>
    <s v="E00058"/>
    <s v="RUTA KMS.058"/>
    <x v="11"/>
    <x v="0"/>
    <x v="0"/>
    <x v="0"/>
    <x v="0"/>
    <d v="2024-06-12T17:01:59"/>
    <x v="22"/>
    <n v="16.966944444458932"/>
    <d v="2024-06-13T10:11:46"/>
    <d v="1899-12-30T00:46:24"/>
    <d v="2024-06-13T10:58:10"/>
    <n v="-0.96944444457767531"/>
    <x v="1"/>
    <m/>
    <m/>
    <x v="0"/>
    <x v="0"/>
    <x v="1"/>
    <x v="0"/>
    <x v="1"/>
    <n v="5"/>
    <s v=""/>
    <d v="1899-12-30T18:33:36"/>
    <n v="15.193611111125598"/>
    <n v="12"/>
    <n v="3.1936111111255983"/>
  </r>
  <r>
    <s v="E002"/>
    <s v="EO11"/>
    <x v="54"/>
    <x v="0"/>
    <s v="E3"/>
    <s v="0100049226"/>
    <s v="ALMACENES MIRANDA CELANOVA, S.L."/>
    <s v="0022002476"/>
    <s v="CELANOVA (GRANEL)"/>
    <s v="000000000000000055"/>
    <x v="3"/>
    <d v="2024-06-13T00:00:00"/>
    <d v="1899-12-30T11:24:44"/>
    <s v="13/06 15:30h silo 2"/>
    <d v="2024-06-13T00:00:00"/>
    <x v="22"/>
    <x v="5"/>
    <x v="54"/>
    <d v="2024-06-13T00:00:00"/>
    <d v="1899-12-30T16:57:47"/>
    <n v="28"/>
    <s v="E00028"/>
    <s v="RUTA KMS.028"/>
    <x v="14"/>
    <x v="0"/>
    <x v="0"/>
    <x v="0"/>
    <x v="0"/>
    <d v="2024-06-13T11:24:44"/>
    <x v="27"/>
    <n v="4.0877777778077871"/>
    <d v="2024-06-13T16:57:47"/>
    <d v="1899-12-30T00:22:24"/>
    <d v="2024-06-13T17:20:11"/>
    <n v="-1.8363888887688518"/>
    <x v="1"/>
    <m/>
    <m/>
    <x v="0"/>
    <x v="0"/>
    <x v="2"/>
    <x v="0"/>
    <x v="8"/>
    <n v="5"/>
    <s v=""/>
    <d v="1899-12-30T08:57:36"/>
    <n v="2.7144444444744535"/>
    <n v="0"/>
    <n v="2.7144444444744535"/>
  </r>
  <r>
    <s v="E002"/>
    <s v="EO11"/>
    <x v="55"/>
    <x v="0"/>
    <s v="E3"/>
    <s v="0100056297"/>
    <s v="HORMIGONES HORPASA, S.L."/>
    <s v="0022002815"/>
    <s v="BARRO (SEQUEIROS)"/>
    <s v="000000000000000055"/>
    <x v="3"/>
    <d v="2024-06-13T00:00:00"/>
    <d v="1899-12-30T11:33:25"/>
    <s v="13/06 URGE"/>
    <d v="2024-06-13T00:00:00"/>
    <x v="9"/>
    <x v="3"/>
    <x v="55"/>
    <d v="2024-06-13T00:00:00"/>
    <d v="1899-12-30T13:10:26"/>
    <n v="58"/>
    <s v="E00058"/>
    <s v="RUTA KMS.058"/>
    <x v="15"/>
    <x v="0"/>
    <x v="0"/>
    <x v="0"/>
    <x v="0"/>
    <d v="2024-06-13T11:33:25"/>
    <x v="9"/>
    <n v="5.4430555556318723"/>
    <d v="2024-06-13T13:10:26"/>
    <d v="1899-12-30T00:46:24"/>
    <d v="2024-06-13T13:56:50"/>
    <n v="3.0527777777169831"/>
    <x v="0"/>
    <m/>
    <m/>
    <x v="0"/>
    <x v="0"/>
    <x v="0"/>
    <x v="0"/>
    <x v="7"/>
    <n v="5"/>
    <s v=""/>
    <d v="1899-12-30T18:33:36"/>
    <n v="3.6697222222985388"/>
    <n v="0"/>
    <n v="3.6697222222985388"/>
  </r>
  <r>
    <s v="E002"/>
    <s v="EO11"/>
    <x v="56"/>
    <x v="0"/>
    <s v="E3"/>
    <s v="0432000110"/>
    <s v="PREBETONG HORMIGONES, S.A."/>
    <s v="0021000010"/>
    <s v="LA GRELA"/>
    <s v="000000000000000055"/>
    <x v="3"/>
    <d v="2024-06-13T00:00:00"/>
    <d v="1899-12-30T11:59:31"/>
    <s v="13/06 13:30h"/>
    <d v="2024-06-13T00:00:00"/>
    <x v="12"/>
    <x v="0"/>
    <x v="56"/>
    <d v="2024-06-13T00:00:00"/>
    <d v="1899-12-30T12:56:16"/>
    <n v="2"/>
    <s v="E00002"/>
    <s v="RUTA KMS.0002"/>
    <x v="7"/>
    <x v="0"/>
    <x v="0"/>
    <x v="0"/>
    <x v="0"/>
    <d v="2024-06-13T11:59:31"/>
    <x v="13"/>
    <n v="4.0080555554595776"/>
    <d v="2024-06-13T12:56:16"/>
    <d v="1899-12-30T00:01:36"/>
    <d v="2024-06-13T12:57:52"/>
    <n v="3.035555555485189"/>
    <x v="0"/>
    <m/>
    <m/>
    <x v="0"/>
    <x v="0"/>
    <x v="0"/>
    <x v="0"/>
    <x v="3"/>
    <n v="5"/>
    <s v=""/>
    <d v="1899-12-30T00:38:24"/>
    <n v="2.9813888887929108"/>
    <n v="0"/>
    <n v="2.9813888887929108"/>
  </r>
  <r>
    <s v="E002"/>
    <s v="EO11"/>
    <x v="57"/>
    <x v="0"/>
    <s v="E3"/>
    <s v="0432000110"/>
    <s v="PREBETONG HORMIGONES, S.A."/>
    <s v="0021000010"/>
    <s v="LA GRELA"/>
    <s v="000000000000003043"/>
    <x v="5"/>
    <d v="2024-06-13T00:00:00"/>
    <d v="1899-12-30T12:00:18"/>
    <s v="13/06 17:00h CEM ESP"/>
    <d v="2024-06-13T00:00:00"/>
    <x v="2"/>
    <x v="2"/>
    <x v="57"/>
    <d v="2024-06-13T00:00:00"/>
    <d v="1899-12-30T13:16:04"/>
    <n v="211"/>
    <s v="E00211"/>
    <s v="RUTA KMS.211"/>
    <x v="30"/>
    <x v="0"/>
    <x v="0"/>
    <x v="2"/>
    <x v="0"/>
    <d v="2024-06-13T12:00:18"/>
    <x v="2"/>
    <n v="5.995000000053551"/>
    <d v="2024-06-13T13:16:04"/>
    <d v="1899-12-30T02:48:48"/>
    <d v="2024-06-13T16:04:52"/>
    <n v="1.9188888888456859"/>
    <x v="0"/>
    <m/>
    <m/>
    <x v="0"/>
    <x v="0"/>
    <x v="0"/>
    <x v="0"/>
    <x v="7"/>
    <n v="5"/>
    <s v=""/>
    <d v="1900-01-01T19:31:12"/>
    <n v="2.1816666667202176"/>
    <n v="0"/>
    <n v="2.1816666667202176"/>
  </r>
  <r>
    <s v="E002"/>
    <s v="EO11"/>
    <x v="58"/>
    <x v="0"/>
    <s v="E3"/>
    <s v="0100022674"/>
    <s v="COMERCIAL SILOS DE GALICIA, S.L."/>
    <s v="0022002149"/>
    <s v="SALVATERRA DE MIÑO"/>
    <s v="000000000000003218"/>
    <x v="7"/>
    <d v="2024-06-13T00:00:00"/>
    <d v="1899-12-30T12:14:20"/>
    <s v="14/06 09:00h"/>
    <d v="2024-06-14T00:00:00"/>
    <x v="15"/>
    <x v="2"/>
    <x v="58"/>
    <d v="2024-06-13T00:00:00"/>
    <d v="1899-12-30T18:08:26"/>
    <n v="205"/>
    <s v="E00205"/>
    <s v="RUTA KMS.205"/>
    <x v="25"/>
    <x v="0"/>
    <x v="0"/>
    <x v="2"/>
    <x v="0"/>
    <d v="2024-06-13T12:14:20"/>
    <x v="28"/>
    <n v="20.761111111147329"/>
    <d v="2024-06-13T18:08:26"/>
    <d v="1899-12-30T02:44:00"/>
    <d v="2024-06-13T20:52:26"/>
    <n v="12.126111111079808"/>
    <x v="0"/>
    <m/>
    <m/>
    <x v="0"/>
    <x v="0"/>
    <x v="0"/>
    <x v="0"/>
    <x v="9"/>
    <n v="5"/>
    <s v=""/>
    <d v="1900-01-01T17:36:00"/>
    <n v="17.027777777813995"/>
    <n v="12"/>
    <n v="5.0277777778139949"/>
  </r>
  <r>
    <s v="E002"/>
    <s v="EO11"/>
    <x v="59"/>
    <x v="0"/>
    <s v="E4"/>
    <s v="0100018296"/>
    <s v="LUIS DIAZ DIAZ S.L."/>
    <s v="0020001747"/>
    <s v="RABADE"/>
    <s v="000000000000003091"/>
    <x v="8"/>
    <d v="2024-06-13T00:00:00"/>
    <d v="1899-12-30T12:18:59"/>
    <s v="14/06 Fardos + Cto B"/>
    <d v="2024-06-14T00:00:00"/>
    <x v="6"/>
    <x v="2"/>
    <x v="59"/>
    <d v="2024-06-13T00:00:00"/>
    <d v="1899-12-30T19:18:13"/>
    <n v="115"/>
    <s v="E00115"/>
    <s v="RUTA KMS.115"/>
    <x v="31"/>
    <x v="0"/>
    <x v="0"/>
    <x v="2"/>
    <x v="1"/>
    <d v="2024-06-13T12:18:59"/>
    <x v="20"/>
    <n v="31.683611111249775"/>
    <d v="2024-06-13T19:18:13"/>
    <d v="1899-12-30T01:32:00"/>
    <d v="2024-06-13T20:50:13"/>
    <n v="23.16305555566214"/>
    <x v="0"/>
    <m/>
    <m/>
    <x v="0"/>
    <x v="0"/>
    <x v="0"/>
    <x v="0"/>
    <x v="10"/>
    <n v="5"/>
    <s v=""/>
    <d v="1899-12-31T12:48:00"/>
    <n v="29.15027777791644"/>
    <n v="12"/>
    <n v="17.15027777791644"/>
  </r>
  <r>
    <s v="E002"/>
    <s v="EO11"/>
    <x v="59"/>
    <x v="0"/>
    <s v="E4"/>
    <s v="0100018296"/>
    <s v="LUIS DIAZ DIAZ S.L."/>
    <s v="0020001747"/>
    <s v="RABADE"/>
    <s v="000000000000002906"/>
    <x v="4"/>
    <d v="2024-06-13T00:00:00"/>
    <d v="1899-12-30T12:18:59"/>
    <s v="14/06 Fardos + Cto B"/>
    <d v="2024-06-14T00:00:00"/>
    <x v="6"/>
    <x v="2"/>
    <x v="59"/>
    <d v="2024-06-13T00:00:00"/>
    <d v="1899-12-30T19:18:13"/>
    <n v="115"/>
    <s v="E00115"/>
    <s v="RUTA KMS.115"/>
    <x v="31"/>
    <x v="0"/>
    <x v="1"/>
    <x v="2"/>
    <x v="1"/>
    <d v="2024-06-13T12:18:59"/>
    <x v="20"/>
    <n v="31.683611111249775"/>
    <d v="2024-06-13T19:18:13"/>
    <d v="1899-12-30T01:32:00"/>
    <d v="2024-06-13T20:50:13"/>
    <n v="23.16305555566214"/>
    <x v="0"/>
    <m/>
    <m/>
    <x v="0"/>
    <x v="0"/>
    <x v="0"/>
    <x v="0"/>
    <x v="10"/>
    <n v="5"/>
    <s v=""/>
    <d v="1899-12-31T12:48:00"/>
    <n v="29.15027777791644"/>
    <n v="12"/>
    <n v="17.15027777791644"/>
  </r>
  <r>
    <s v="E002"/>
    <s v="EO11"/>
    <x v="60"/>
    <x v="0"/>
    <s v="E3"/>
    <s v="0100051530"/>
    <s v="MYHNOR MORTEROS Y HORMIGONES DEL"/>
    <s v="0022002637"/>
    <s v="NARON-FERROL"/>
    <s v="000000000000000055"/>
    <x v="3"/>
    <d v="2024-06-13T00:00:00"/>
    <d v="1899-12-30T12:44:26"/>
    <s v="13/06 17:00h"/>
    <d v="2024-06-13T00:00:00"/>
    <x v="9"/>
    <x v="0"/>
    <x v="60"/>
    <d v="2024-06-13T00:00:00"/>
    <d v="1899-12-30T15:29:03"/>
    <n v="71"/>
    <s v="E00071"/>
    <s v="RUTA KMS.071"/>
    <x v="2"/>
    <x v="0"/>
    <x v="0"/>
    <x v="0"/>
    <x v="0"/>
    <d v="2024-06-13T12:44:26"/>
    <x v="9"/>
    <n v="4.2594444444403052"/>
    <d v="2024-06-13T15:29:03"/>
    <d v="1899-12-30T00:56:48"/>
    <d v="2024-06-13T16:25:51"/>
    <n v="0.56916666665347293"/>
    <x v="0"/>
    <m/>
    <m/>
    <x v="0"/>
    <x v="0"/>
    <x v="0"/>
    <x v="0"/>
    <x v="4"/>
    <n v="5"/>
    <s v=""/>
    <d v="1899-12-30T22:43:12"/>
    <n v="2.3127777777736389"/>
    <n v="0"/>
    <n v="2.3127777777736389"/>
  </r>
  <r>
    <s v="E002"/>
    <s v="EO11"/>
    <x v="61"/>
    <x v="0"/>
    <s v="E3"/>
    <s v="0100022674"/>
    <s v="COMERCIAL SILOS DE GALICIA, S.L."/>
    <s v="0022002150"/>
    <s v="SILLEDA"/>
    <s v="000000000000003043"/>
    <x v="5"/>
    <d v="2024-06-13T00:00:00"/>
    <d v="1899-12-30T12:55:44"/>
    <s v="14/06 08:00h"/>
    <d v="2024-06-14T00:00:00"/>
    <x v="10"/>
    <x v="2"/>
    <x v="61"/>
    <d v="2024-06-13T00:00:00"/>
    <d v="1899-12-30T16:28:45"/>
    <n v="198"/>
    <s v="E00198"/>
    <s v="RUTA KMS.198"/>
    <x v="5"/>
    <x v="0"/>
    <x v="0"/>
    <x v="2"/>
    <x v="0"/>
    <d v="2024-06-13T12:55:44"/>
    <x v="10"/>
    <n v="19.071111111086793"/>
    <d v="2024-06-13T16:28:45"/>
    <d v="1899-12-30T02:38:24"/>
    <d v="2024-06-13T19:07:09"/>
    <n v="12.880833333358169"/>
    <x v="0"/>
    <m/>
    <m/>
    <x v="0"/>
    <x v="0"/>
    <x v="0"/>
    <x v="0"/>
    <x v="8"/>
    <n v="5"/>
    <s v=""/>
    <d v="1900-01-01T15:21:36"/>
    <n v="15.431111111086793"/>
    <n v="12"/>
    <n v="3.4311111110867927"/>
  </r>
  <r>
    <s v="E002"/>
    <s v="EO11"/>
    <x v="62"/>
    <x v="0"/>
    <s v="E4"/>
    <s v="0100053436"/>
    <s v="IMAGAL CERAMICA Y BAÑO, S.L."/>
    <s v="0019001526"/>
    <s v="REDONDELA"/>
    <s v="000000000000002906"/>
    <x v="4"/>
    <d v="2024-06-13T00:00:00"/>
    <d v="1899-12-30T13:53:04"/>
    <s v="14/06 PC2403630 reco"/>
    <d v="2024-06-14T00:00:00"/>
    <x v="6"/>
    <x v="2"/>
    <x v="62"/>
    <d v="2024-06-13T00:00:00"/>
    <d v="1899-12-30T17:44:08"/>
    <n v="230"/>
    <s v="E00230"/>
    <s v="RUTA KMS.230"/>
    <x v="32"/>
    <x v="0"/>
    <x v="0"/>
    <x v="2"/>
    <x v="1"/>
    <d v="2024-06-13T13:53:04"/>
    <x v="20"/>
    <n v="30.11555555567611"/>
    <d v="2024-06-13T17:44:08"/>
    <d v="1899-12-30T03:04:00"/>
    <d v="2024-06-13T20:48:08"/>
    <n v="23.197777777793817"/>
    <x v="0"/>
    <m/>
    <m/>
    <x v="0"/>
    <x v="0"/>
    <x v="0"/>
    <x v="0"/>
    <x v="5"/>
    <n v="5"/>
    <s v=""/>
    <d v="1900-01-02T01:36:00"/>
    <n v="26.048888889009444"/>
    <n v="12"/>
    <n v="14.048888889009444"/>
  </r>
  <r>
    <s v="E002"/>
    <s v="EO11"/>
    <x v="63"/>
    <x v="0"/>
    <s v="E3"/>
    <s v="0100051530"/>
    <s v="MYHNOR MORTEROS Y HORMIGONES DEL"/>
    <s v="0022002945"/>
    <s v="ESTACION INTERMODAL - A CORUÑA"/>
    <s v="000000000000000055"/>
    <x v="3"/>
    <d v="2024-06-13T00:00:00"/>
    <d v="1899-12-30T13:59:32"/>
    <s v="13/06 x TARDE"/>
    <d v="2024-06-13T00:00:00"/>
    <x v="4"/>
    <x v="0"/>
    <x v="63"/>
    <d v="2024-06-13T00:00:00"/>
    <d v="1899-12-30T17:34:54"/>
    <n v="7"/>
    <s v="E00007"/>
    <s v="RUTA KMS.007"/>
    <x v="7"/>
    <x v="0"/>
    <x v="0"/>
    <x v="0"/>
    <x v="0"/>
    <d v="2024-06-13T13:59:32"/>
    <x v="4"/>
    <n v="5.0077777777332813"/>
    <d v="2024-06-13T17:34:54"/>
    <d v="1899-12-30T00:05:36"/>
    <d v="2024-06-13T17:40:30"/>
    <n v="1.3249999999534339"/>
    <x v="0"/>
    <m/>
    <m/>
    <x v="0"/>
    <x v="0"/>
    <x v="0"/>
    <x v="0"/>
    <x v="5"/>
    <n v="5"/>
    <s v=""/>
    <d v="1899-12-30T02:14:24"/>
    <n v="3.9144444443999475"/>
    <n v="0"/>
    <n v="3.9144444443999475"/>
  </r>
  <r>
    <s v="E002"/>
    <s v="EO11"/>
    <x v="64"/>
    <x v="0"/>
    <s v="E3"/>
    <s v="0100059105"/>
    <s v="TUNEL DE RANTE UTE"/>
    <s v="0022002985"/>
    <s v="SAN CIBRAO - UTE TUNEL DE RANTE"/>
    <s v="000000000000003042"/>
    <x v="0"/>
    <d v="2024-06-13T00:00:00"/>
    <d v="1899-12-30T14:10:30"/>
    <s v="13/06 x TARDE"/>
    <d v="2024-06-13T00:00:00"/>
    <x v="2"/>
    <x v="5"/>
    <x v="64"/>
    <d v="2024-06-13T00:00:00"/>
    <d v="1899-12-30T15:08:53"/>
    <n v="12"/>
    <s v="E00012"/>
    <s v="RUTA KMS.012"/>
    <x v="14"/>
    <x v="0"/>
    <x v="0"/>
    <x v="0"/>
    <x v="0"/>
    <d v="2024-06-13T14:10:30"/>
    <x v="2"/>
    <n v="3.8250000000698492"/>
    <d v="2024-06-13T15:08:53"/>
    <d v="1899-12-30T00:09:36"/>
    <d v="2024-06-13T15:18:29"/>
    <n v="2.691944444377441"/>
    <x v="0"/>
    <m/>
    <m/>
    <x v="0"/>
    <x v="0"/>
    <x v="0"/>
    <x v="0"/>
    <x v="4"/>
    <n v="5"/>
    <s v=""/>
    <d v="1899-12-30T03:50:24"/>
    <n v="2.6650000000698491"/>
    <n v="0"/>
    <n v="2.6650000000698491"/>
  </r>
  <r>
    <s v="E002"/>
    <s v="EO11"/>
    <x v="65"/>
    <x v="0"/>
    <s v="E3"/>
    <s v="0100053492"/>
    <s v="HORMIGONES Y MINERALES S.L."/>
    <s v="0022002720"/>
    <s v="DEHESAS"/>
    <s v="000000000000000055"/>
    <x v="3"/>
    <d v="2024-06-13T00:00:00"/>
    <d v="1899-12-30T14:11:01"/>
    <s v="13/06 URGENTE"/>
    <d v="2024-06-13T00:00:00"/>
    <x v="2"/>
    <x v="2"/>
    <x v="65"/>
    <d v="2024-06-13T00:00:00"/>
    <d v="1899-12-30T16:01:31"/>
    <n v="20"/>
    <s v="E00020"/>
    <s v="RUTA KMS.020"/>
    <x v="18"/>
    <x v="0"/>
    <x v="0"/>
    <x v="2"/>
    <x v="0"/>
    <d v="2024-06-13T14:11:01"/>
    <x v="2"/>
    <n v="3.8163888888666406"/>
    <d v="2024-06-13T16:01:31"/>
    <d v="1899-12-30T00:16:00"/>
    <d v="2024-06-13T16:17:31"/>
    <n v="1.7080555556458421"/>
    <x v="0"/>
    <m/>
    <m/>
    <x v="0"/>
    <x v="0"/>
    <x v="0"/>
    <x v="0"/>
    <x v="8"/>
    <n v="5"/>
    <s v=""/>
    <d v="1899-12-30T06:24:00"/>
    <n v="2.549722222199974"/>
    <n v="0"/>
    <n v="2.549722222199974"/>
  </r>
  <r>
    <s v="E002"/>
    <s v="EO11"/>
    <x v="66"/>
    <x v="0"/>
    <s v="E4"/>
    <s v="0100000549"/>
    <s v="COMUCA S. L."/>
    <s v="0020000454"/>
    <s v="MARROZOS"/>
    <s v="000000000000002906"/>
    <x v="4"/>
    <d v="2024-06-13T00:00:00"/>
    <d v="1899-12-30T14:14:47"/>
    <s v="14/06 su pedido nº 6"/>
    <d v="2024-06-14T00:00:00"/>
    <x v="6"/>
    <x v="2"/>
    <x v="66"/>
    <d v="2024-06-14T00:00:00"/>
    <d v="1899-12-30T08:40:37"/>
    <n v="197"/>
    <s v="E00197"/>
    <s v="RUTA KMS.197"/>
    <x v="33"/>
    <x v="0"/>
    <x v="0"/>
    <x v="2"/>
    <x v="1"/>
    <d v="2024-06-13T14:14:47"/>
    <x v="20"/>
    <n v="29.753611111140344"/>
    <d v="2024-06-14T08:40:37"/>
    <d v="1899-12-30T02:37:36"/>
    <d v="2024-06-14T11:18:13"/>
    <n v="8.6963888889877126"/>
    <x v="0"/>
    <m/>
    <m/>
    <x v="0"/>
    <x v="1"/>
    <x v="0"/>
    <x v="0"/>
    <x v="0"/>
    <n v="6"/>
    <s v=""/>
    <d v="1900-01-01T15:02:24"/>
    <n v="26.126944444473679"/>
    <n v="12"/>
    <n v="14.126944444473679"/>
  </r>
  <r>
    <s v="E002"/>
    <s v="EO11"/>
    <x v="67"/>
    <x v="0"/>
    <s v="E3"/>
    <s v="0100046984"/>
    <s v="TRANSP. Y CEMENTOS HIDALGO, S.L."/>
    <s v="0022002955"/>
    <s v="VILLARES DE LA REINA - ARIDOS ARELS"/>
    <s v="000000000000003218"/>
    <x v="7"/>
    <d v="2024-06-13T00:00:00"/>
    <d v="1899-12-30T14:21:46"/>
    <s v="14/06 08:00h ARELSA"/>
    <d v="2024-06-14T00:00:00"/>
    <x v="10"/>
    <x v="2"/>
    <x v="67"/>
    <d v="2024-06-13T00:00:00"/>
    <d v="1899-12-30T18:38:31"/>
    <n v="274"/>
    <s v="E00274"/>
    <s v="RUTA KMS.274"/>
    <x v="18"/>
    <x v="0"/>
    <x v="0"/>
    <x v="2"/>
    <x v="0"/>
    <d v="2024-06-13T14:21:46"/>
    <x v="10"/>
    <n v="17.637222222285345"/>
    <d v="2024-06-13T18:38:31"/>
    <d v="1899-12-30T03:39:12"/>
    <d v="2024-06-13T22:17:43"/>
    <n v="9.7047222222900018"/>
    <x v="0"/>
    <m/>
    <m/>
    <x v="0"/>
    <x v="0"/>
    <x v="0"/>
    <x v="0"/>
    <x v="9"/>
    <n v="5"/>
    <s v=""/>
    <d v="1900-01-02T15:40:48"/>
    <n v="12.983888888952013"/>
    <n v="12"/>
    <n v="0.98388888895201276"/>
  </r>
  <r>
    <s v="E002"/>
    <s v="EO11"/>
    <x v="68"/>
    <x v="0"/>
    <s v="E4"/>
    <s v="0100051266"/>
    <s v="COMERCIAL MONCHO SL"/>
    <s v="0019001044"/>
    <s v="PONTECESURES"/>
    <s v="000000000000002906"/>
    <x v="4"/>
    <d v="2024-06-13T00:00:00"/>
    <d v="1899-12-30T15:40:45"/>
    <s v="14/06 FARDOS+PAL"/>
    <d v="2024-06-14T00:00:00"/>
    <x v="6"/>
    <x v="2"/>
    <x v="68"/>
    <d v="2024-06-13T00:00:00"/>
    <d v="1899-12-30T18:32:27"/>
    <n v="235"/>
    <s v="E00235"/>
    <s v="RUTA KMS.235"/>
    <x v="34"/>
    <x v="0"/>
    <x v="0"/>
    <x v="2"/>
    <x v="1"/>
    <d v="2024-06-13T15:40:45"/>
    <x v="20"/>
    <n v="28.320833333360497"/>
    <d v="2024-06-13T18:32:27"/>
    <d v="1899-12-30T03:08:00"/>
    <d v="2024-06-13T21:40:27"/>
    <n v="22.325833333306946"/>
    <x v="0"/>
    <m/>
    <m/>
    <x v="0"/>
    <x v="0"/>
    <x v="0"/>
    <x v="0"/>
    <x v="9"/>
    <n v="5"/>
    <s v=""/>
    <d v="1900-01-02T03:12:00"/>
    <n v="24.187500000027164"/>
    <n v="12"/>
    <n v="12.187500000027164"/>
  </r>
  <r>
    <s v="E002"/>
    <s v="EO11"/>
    <x v="69"/>
    <x v="0"/>
    <s v="E4"/>
    <s v="0100021405"/>
    <s v="MAT. DE CONST. FERNANDO ALONSO,S.L."/>
    <s v="0020001986"/>
    <s v="BEADE"/>
    <s v="000000000000002906"/>
    <x v="4"/>
    <d v="2024-06-13T00:00:00"/>
    <d v="1899-12-30T15:55:50"/>
    <s v="Cemento + Mortero"/>
    <d v="2024-06-14T00:00:00"/>
    <x v="9"/>
    <x v="2"/>
    <x v="69"/>
    <d v="2024-06-13T00:00:00"/>
    <d v="1899-12-30T17:31:55"/>
    <n v="233"/>
    <s v="E00233"/>
    <s v="RUTA KMS.233"/>
    <x v="35"/>
    <x v="0"/>
    <x v="0"/>
    <x v="2"/>
    <x v="1"/>
    <d v="2024-06-13T15:55:50"/>
    <x v="29"/>
    <n v="25.069444444554392"/>
    <d v="2024-06-13T17:31:55"/>
    <d v="1899-12-30T03:06:24"/>
    <d v="2024-06-13T20:38:19"/>
    <n v="20.36138888890855"/>
    <x v="0"/>
    <m/>
    <m/>
    <x v="0"/>
    <x v="0"/>
    <x v="0"/>
    <x v="0"/>
    <x v="5"/>
    <n v="5"/>
    <s v=""/>
    <d v="1900-01-02T02:33:36"/>
    <n v="20.962777777887727"/>
    <n v="12"/>
    <n v="8.9627777778877267"/>
  </r>
  <r>
    <s v="E002"/>
    <s v="EO11"/>
    <x v="70"/>
    <x v="0"/>
    <s v="E3"/>
    <s v="0100000070"/>
    <s v="HORMIGONES HERSO, S. L."/>
    <s v="0022000302"/>
    <s v="VIANA DO BOLO"/>
    <s v="000000000000000055"/>
    <x v="3"/>
    <d v="2024-06-13T00:00:00"/>
    <d v="1899-12-30T15:59:17"/>
    <s v="14/06 11:00h"/>
    <d v="2024-06-14T00:00:00"/>
    <x v="14"/>
    <x v="2"/>
    <x v="70"/>
    <d v="2024-06-14T00:00:00"/>
    <d v="1899-12-30T10:37:24"/>
    <n v="83"/>
    <s v="E00083"/>
    <s v="RUTA KMS.083"/>
    <x v="9"/>
    <x v="0"/>
    <x v="0"/>
    <x v="2"/>
    <x v="0"/>
    <d v="2024-06-13T15:59:17"/>
    <x v="30"/>
    <n v="21.011944444442634"/>
    <d v="2024-06-14T10:37:24"/>
    <d v="1899-12-30T01:06:24"/>
    <d v="2024-06-14T11:43:48"/>
    <n v="1.2699999998440035"/>
    <x v="0"/>
    <m/>
    <m/>
    <x v="0"/>
    <x v="1"/>
    <x v="0"/>
    <x v="0"/>
    <x v="1"/>
    <n v="6"/>
    <s v=""/>
    <d v="1899-12-31T02:33:36"/>
    <n v="18.905277777775968"/>
    <n v="12"/>
    <n v="6.905277777775968"/>
  </r>
  <r>
    <s v="E002"/>
    <s v="EO11"/>
    <x v="71"/>
    <x v="0"/>
    <s v="E3"/>
    <s v="0100000865"/>
    <s v="HORMIGONES SINDO CASTRO S.L."/>
    <s v="0022000428"/>
    <s v="VILLAMARTIN A."/>
    <s v="000000000000000055"/>
    <x v="3"/>
    <d v="2024-06-13T00:00:00"/>
    <d v="1899-12-30T16:05:41"/>
    <s v="14/06 08:30h"/>
    <d v="2024-06-14T00:00:00"/>
    <x v="23"/>
    <x v="2"/>
    <x v="71"/>
    <d v="2024-06-14T00:00:00"/>
    <d v="1899-12-30T08:59:32"/>
    <n v="4"/>
    <s v="E00004"/>
    <s v="RUTA KMS.004"/>
    <x v="16"/>
    <x v="0"/>
    <x v="0"/>
    <x v="2"/>
    <x v="0"/>
    <d v="2024-06-13T16:05:41"/>
    <x v="31"/>
    <n v="16.405277777637821"/>
    <d v="2024-06-14T08:59:32"/>
    <d v="1899-12-30T00:03:12"/>
    <d v="2024-06-14T09:02:44"/>
    <n v="-0.54555555561091751"/>
    <x v="0"/>
    <m/>
    <m/>
    <x v="0"/>
    <x v="1"/>
    <x v="0"/>
    <x v="0"/>
    <x v="0"/>
    <n v="6"/>
    <s v=""/>
    <d v="1899-12-30T01:16:48"/>
    <n v="15.351944444304486"/>
    <n v="12"/>
    <n v="3.3519444443044861"/>
  </r>
  <r>
    <s v="E002"/>
    <s v="EO11"/>
    <x v="72"/>
    <x v="0"/>
    <s v="E3"/>
    <s v="0432000110"/>
    <s v="PREBETONG HORMIGONES, S.A."/>
    <s v="0022001522"/>
    <s v="SAN COSME DE BARREIRO"/>
    <s v="000000000000000055"/>
    <x v="3"/>
    <d v="2024-06-13T00:00:00"/>
    <d v="1899-12-30T16:08:38"/>
    <s v="14/06 12:00h"/>
    <d v="2024-06-14T00:00:00"/>
    <x v="8"/>
    <x v="2"/>
    <x v="72"/>
    <d v="2024-06-14T00:00:00"/>
    <d v="1899-12-30T09:28:25"/>
    <n v="205"/>
    <s v="E00205"/>
    <s v="RUTA KMS.205"/>
    <x v="13"/>
    <x v="0"/>
    <x v="0"/>
    <x v="2"/>
    <x v="0"/>
    <d v="2024-06-13T16:08:38"/>
    <x v="32"/>
    <n v="19.856111111061182"/>
    <d v="2024-06-14T09:28:25"/>
    <d v="1899-12-30T02:44:00"/>
    <d v="2024-06-14T12:12:25"/>
    <n v="-0.20694444444961846"/>
    <x v="0"/>
    <m/>
    <m/>
    <x v="0"/>
    <x v="1"/>
    <x v="0"/>
    <x v="0"/>
    <x v="6"/>
    <n v="6"/>
    <s v=""/>
    <d v="1900-01-01T17:36:00"/>
    <n v="16.122777777727848"/>
    <n v="12"/>
    <n v="4.1227777777278476"/>
  </r>
  <r>
    <s v="E002"/>
    <s v="EO11"/>
    <x v="73"/>
    <x v="0"/>
    <s v="E3"/>
    <s v="0100000865"/>
    <s v="HORMIGONES SINDO CASTRO S.L."/>
    <s v="0022000428"/>
    <s v="VILLAMARTIN A."/>
    <s v="000000000000000922"/>
    <x v="2"/>
    <d v="2024-06-13T00:00:00"/>
    <d v="1899-12-30T16:08:47"/>
    <s v="14/06 urge  C03"/>
    <d v="2024-06-14T00:00:00"/>
    <x v="2"/>
    <x v="1"/>
    <x v="73"/>
    <d v="2024-06-14T00:00:00"/>
    <d v="1899-12-30T16:01:33"/>
    <n v="114"/>
    <s v="E00114"/>
    <s v="RUTA KMS.114"/>
    <x v="16"/>
    <x v="0"/>
    <x v="0"/>
    <x v="1"/>
    <x v="0"/>
    <d v="2024-06-13T16:08:47"/>
    <x v="11"/>
    <n v="25.853611111175269"/>
    <d v="2024-06-14T16:01:33"/>
    <d v="1899-12-30T01:31:12"/>
    <d v="2024-06-14T17:32:45"/>
    <n v="0.45416666666278616"/>
    <x v="0"/>
    <m/>
    <m/>
    <x v="0"/>
    <x v="1"/>
    <x v="0"/>
    <x v="0"/>
    <x v="8"/>
    <n v="6"/>
    <s v=""/>
    <d v="1899-12-31T12:28:48"/>
    <n v="23.333611111175269"/>
    <n v="12"/>
    <n v="11.333611111175269"/>
  </r>
  <r>
    <s v="E002"/>
    <s v="EO11"/>
    <x v="74"/>
    <x v="0"/>
    <s v="E3"/>
    <s v="0432000181"/>
    <s v="PREBETONG LUGO HORMIGONES, S.A."/>
    <s v="0022001450"/>
    <s v="LUGO"/>
    <s v="000000000000000055"/>
    <x v="3"/>
    <d v="2024-06-13T00:00:00"/>
    <d v="1899-12-30T16:09:09"/>
    <s v="14/06 9h"/>
    <d v="2024-06-14T00:00:00"/>
    <x v="15"/>
    <x v="2"/>
    <x v="74"/>
    <d v="2024-06-14T00:00:00"/>
    <d v="1899-12-30T07:08:10"/>
    <n v="108"/>
    <s v="E00108"/>
    <s v="RUTA KMS.108"/>
    <x v="8"/>
    <x v="0"/>
    <x v="0"/>
    <x v="2"/>
    <x v="0"/>
    <d v="2024-06-13T16:09:09"/>
    <x v="28"/>
    <n v="16.847500000032596"/>
    <d v="2024-06-14T07:08:10"/>
    <d v="1899-12-30T01:26:24"/>
    <d v="2024-06-14T08:34:34"/>
    <n v="0.4238888889667578"/>
    <x v="0"/>
    <m/>
    <m/>
    <x v="0"/>
    <x v="1"/>
    <x v="0"/>
    <x v="0"/>
    <x v="11"/>
    <n v="6"/>
    <s v=""/>
    <d v="1899-12-31T10:33:36"/>
    <n v="14.407500000032597"/>
    <n v="12"/>
    <n v="2.4075000000325968"/>
  </r>
  <r>
    <s v="E002"/>
    <s v="EO11"/>
    <x v="75"/>
    <x v="0"/>
    <s v="E3"/>
    <s v="0100000865"/>
    <s v="HORMIGONES SINDO CASTRO S.L."/>
    <s v="0022000428"/>
    <s v="VILLAMARTIN A."/>
    <s v="000000000000000922"/>
    <x v="2"/>
    <d v="2024-06-13T00:00:00"/>
    <d v="1899-12-30T16:09:15"/>
    <s v="14/06 urge T02"/>
    <d v="2024-06-14T00:00:00"/>
    <x v="9"/>
    <x v="1"/>
    <x v="75"/>
    <d v="2024-06-14T00:00:00"/>
    <d v="1899-12-30T15:38:20"/>
    <n v="114"/>
    <s v="E00114"/>
    <s v="RUTA KMS.114"/>
    <x v="8"/>
    <x v="0"/>
    <x v="0"/>
    <x v="1"/>
    <x v="0"/>
    <d v="2024-06-13T16:09:15"/>
    <x v="29"/>
    <n v="24.84583333338378"/>
    <d v="2024-06-14T15:38:20"/>
    <d v="1899-12-30T01:31:12"/>
    <d v="2024-06-14T17:09:32"/>
    <n v="-0.15888888883637264"/>
    <x v="0"/>
    <m/>
    <m/>
    <x v="0"/>
    <x v="1"/>
    <x v="0"/>
    <x v="0"/>
    <x v="4"/>
    <n v="6"/>
    <s v=""/>
    <d v="1899-12-31T12:28:48"/>
    <n v="22.32583333338378"/>
    <n v="12"/>
    <n v="10.32583333338378"/>
  </r>
  <r>
    <s v="E002"/>
    <s v="EO11"/>
    <x v="76"/>
    <x v="0"/>
    <s v="E3"/>
    <s v="0100048420"/>
    <s v="RODIÑAS PRETENSADOS, S. L."/>
    <s v="0022002397"/>
    <s v="TEIXEIRO"/>
    <s v="000000000000003218"/>
    <x v="7"/>
    <d v="2024-06-13T00:00:00"/>
    <d v="1899-12-30T16:09:39"/>
    <s v="14/06 16h TEIXEIRO"/>
    <d v="2024-06-14T00:00:00"/>
    <x v="12"/>
    <x v="2"/>
    <x v="76"/>
    <d v="2024-06-14T00:00:00"/>
    <d v="1899-12-30T13:12:29"/>
    <n v="151"/>
    <s v="E00151"/>
    <s v="RUTA KMS.151"/>
    <x v="21"/>
    <x v="0"/>
    <x v="0"/>
    <x v="2"/>
    <x v="0"/>
    <d v="2024-06-13T16:09:39"/>
    <x v="33"/>
    <n v="23.839166666613892"/>
    <d v="2024-06-14T13:12:29"/>
    <d v="1899-12-30T02:00:48"/>
    <d v="2024-06-14T15:13:17"/>
    <n v="0.77861111098900437"/>
    <x v="0"/>
    <m/>
    <m/>
    <x v="0"/>
    <x v="1"/>
    <x v="0"/>
    <x v="0"/>
    <x v="7"/>
    <n v="6"/>
    <s v=""/>
    <d v="1900-01-01T00:19:12"/>
    <n v="20.82583333328056"/>
    <n v="12"/>
    <n v="8.8258333332805599"/>
  </r>
  <r>
    <s v="E002"/>
    <s v="EO11"/>
    <x v="77"/>
    <x v="0"/>
    <s v="E3"/>
    <s v="0100000865"/>
    <s v="HORMIGONES SINDO CASTRO S.L."/>
    <s v="0022000428"/>
    <s v="VILLAMARTIN A."/>
    <s v="000000000000000055"/>
    <x v="3"/>
    <d v="2024-06-13T00:00:00"/>
    <d v="1899-12-30T16:09:51"/>
    <s v="14/06 11:00h"/>
    <d v="2024-06-14T00:00:00"/>
    <x v="24"/>
    <x v="2"/>
    <x v="77"/>
    <d v="2024-06-14T00:00:00"/>
    <d v="1899-12-30T11:16:31"/>
    <n v="4"/>
    <s v="E00004"/>
    <s v="RUTA KMS.004"/>
    <x v="21"/>
    <x v="0"/>
    <x v="0"/>
    <x v="2"/>
    <x v="0"/>
    <d v="2024-06-13T16:09:51"/>
    <x v="34"/>
    <n v="18.835833333316259"/>
    <d v="2024-06-14T11:16:31"/>
    <d v="1899-12-30T00:03:12"/>
    <d v="2024-06-14T11:19:43"/>
    <n v="-0.32861111109377816"/>
    <x v="0"/>
    <m/>
    <m/>
    <x v="0"/>
    <x v="1"/>
    <x v="0"/>
    <x v="0"/>
    <x v="2"/>
    <n v="6"/>
    <s v=""/>
    <d v="1899-12-30T01:16:48"/>
    <n v="17.782499999982925"/>
    <n v="12"/>
    <n v="5.7824999999829245"/>
  </r>
  <r>
    <s v="E002"/>
    <s v="EO11"/>
    <x v="78"/>
    <x v="0"/>
    <s v="E3"/>
    <s v="0432000181"/>
    <s v="PREBETONG LUGO HORMIGONES, S.A."/>
    <s v="0022001450"/>
    <s v="LUGO"/>
    <s v="000000000000000055"/>
    <x v="3"/>
    <d v="2024-06-13T00:00:00"/>
    <d v="1899-12-30T16:10:17"/>
    <s v="14/06 12:30h"/>
    <d v="2024-06-14T00:00:00"/>
    <x v="19"/>
    <x v="2"/>
    <x v="78"/>
    <d v="2024-06-14T00:00:00"/>
    <d v="1899-12-30T10:55:48"/>
    <n v="108"/>
    <s v="E00108"/>
    <s v="RUTA KMS.108"/>
    <x v="16"/>
    <x v="0"/>
    <x v="0"/>
    <x v="2"/>
    <x v="0"/>
    <d v="2024-06-13T16:10:17"/>
    <x v="35"/>
    <n v="20.328611111151986"/>
    <d v="2024-06-14T10:55:48"/>
    <d v="1899-12-30T01:26:24"/>
    <d v="2024-06-14T12:22:12"/>
    <n v="0.1300000001792796"/>
    <x v="0"/>
    <m/>
    <m/>
    <x v="0"/>
    <x v="1"/>
    <x v="0"/>
    <x v="0"/>
    <x v="1"/>
    <n v="6"/>
    <s v=""/>
    <d v="1899-12-31T10:33:36"/>
    <n v="17.888611111151985"/>
    <n v="12"/>
    <n v="5.8886111111519845"/>
  </r>
  <r>
    <s v="E002"/>
    <s v="EO11"/>
    <x v="79"/>
    <x v="0"/>
    <s v="E4"/>
    <s v="0100000057"/>
    <s v="J. ESTURAO GARCIA S.L."/>
    <s v="0019000085"/>
    <s v="TOURO"/>
    <s v="000000000000002926"/>
    <x v="9"/>
    <d v="2024-06-13T00:00:00"/>
    <d v="1899-12-30T16:12:19"/>
    <s v="14/06 Cto + Mort"/>
    <d v="2024-06-14T00:00:00"/>
    <x v="6"/>
    <x v="4"/>
    <x v="79"/>
    <d v="2024-06-14T00:00:00"/>
    <d v="1899-12-30T18:34:28"/>
    <n v="17"/>
    <s v="E00017"/>
    <s v="RUTA KMS.017"/>
    <x v="36"/>
    <x v="0"/>
    <x v="0"/>
    <x v="0"/>
    <x v="1"/>
    <d v="2024-06-13T16:12:19"/>
    <x v="20"/>
    <n v="27.794722222199198"/>
    <d v="2024-06-14T18:34:28"/>
    <d v="1899-12-30T00:13:36"/>
    <d v="2024-06-14T18:48:04"/>
    <n v="1.1988888888736255"/>
    <x v="0"/>
    <m/>
    <m/>
    <x v="0"/>
    <x v="1"/>
    <x v="0"/>
    <x v="0"/>
    <x v="9"/>
    <n v="6"/>
    <s v=""/>
    <d v="1899-12-30T05:26:24"/>
    <n v="26.568055555532531"/>
    <n v="12"/>
    <n v="14.568055555532531"/>
  </r>
  <r>
    <s v="E002"/>
    <s v="EO11"/>
    <x v="80"/>
    <x v="0"/>
    <s v="E3"/>
    <s v="0100051530"/>
    <s v="MYHNOR MORTEROS Y HORMIGONES DEL"/>
    <s v="0022002573"/>
    <s v="MONTESALGUEIRO"/>
    <s v="000000000000000055"/>
    <x v="3"/>
    <d v="2024-06-13T00:00:00"/>
    <d v="1899-12-30T16:17:10"/>
    <s v="14/06 08:30h"/>
    <d v="2024-06-14T00:00:00"/>
    <x v="23"/>
    <x v="2"/>
    <x v="80"/>
    <d v="2024-06-13T00:00:00"/>
    <d v="1899-12-30T18:05:37"/>
    <n v="153"/>
    <s v="E00153"/>
    <s v="RUTA KMS.153"/>
    <x v="37"/>
    <x v="0"/>
    <x v="0"/>
    <x v="2"/>
    <x v="0"/>
    <d v="2024-06-13T16:17:10"/>
    <x v="31"/>
    <n v="16.213888888887595"/>
    <d v="2024-06-13T18:05:37"/>
    <d v="1899-12-30T02:02:24"/>
    <d v="2024-06-13T20:08:01"/>
    <n v="12.366388888796791"/>
    <x v="0"/>
    <m/>
    <m/>
    <x v="0"/>
    <x v="0"/>
    <x v="0"/>
    <x v="0"/>
    <x v="9"/>
    <n v="5"/>
    <s v=""/>
    <d v="1900-01-01T00:57:36"/>
    <n v="13.173888888887596"/>
    <n v="12"/>
    <n v="1.1738888888875962"/>
  </r>
  <r>
    <s v="E002"/>
    <s v="EO11"/>
    <x v="81"/>
    <x v="0"/>
    <s v="E3"/>
    <s v="0100028413"/>
    <s v="HORMIGONES CARRAL, S.L."/>
    <s v="0022002990"/>
    <s v="PUERTO EXTERIOR DE FERROL"/>
    <s v="000000000000003042"/>
    <x v="0"/>
    <d v="2024-06-13T00:00:00"/>
    <d v="1899-12-30T16:29:04"/>
    <s v="13/06 20:00h - 9º"/>
    <d v="2024-06-13T00:00:00"/>
    <x v="6"/>
    <x v="0"/>
    <x v="81"/>
    <d v="2024-06-13T00:00:00"/>
    <d v="1899-12-30T17:30:59"/>
    <n v="71"/>
    <s v="E00071"/>
    <s v="RUTA KMS.071"/>
    <x v="1"/>
    <x v="0"/>
    <x v="0"/>
    <x v="0"/>
    <x v="0"/>
    <d v="2024-06-13T16:29:04"/>
    <x v="6"/>
    <n v="3.5155555555829778"/>
    <d v="2024-06-13T17:30:59"/>
    <d v="1899-12-30T00:56:48"/>
    <d v="2024-06-13T18:27:47"/>
    <n v="1.5369444445241243"/>
    <x v="0"/>
    <m/>
    <m/>
    <x v="0"/>
    <x v="0"/>
    <x v="0"/>
    <x v="0"/>
    <x v="5"/>
    <n v="5"/>
    <s v=""/>
    <d v="1899-12-30T22:43:12"/>
    <n v="1.5688888889163115"/>
    <n v="0"/>
    <n v="1.5688888889163115"/>
  </r>
  <r>
    <s v="E002"/>
    <s v="EO11"/>
    <x v="82"/>
    <x v="0"/>
    <s v="E3"/>
    <s v="0432000165"/>
    <s v="MORTEROS DE GALICIA S.L."/>
    <s v="0022001550"/>
    <s v="SUSANA"/>
    <s v="000000000000000055"/>
    <x v="3"/>
    <d v="2024-06-13T00:00:00"/>
    <d v="1899-12-30T16:32:03"/>
    <s v="13/06 x TARDE"/>
    <d v="2024-06-13T00:00:00"/>
    <x v="3"/>
    <x v="4"/>
    <x v="82"/>
    <d v="2024-06-13T00:00:00"/>
    <d v="1899-12-30T17:24:48"/>
    <n v="1"/>
    <s v="E00001"/>
    <s v="RUTA KMS.0001"/>
    <x v="38"/>
    <x v="0"/>
    <x v="0"/>
    <x v="0"/>
    <x v="0"/>
    <d v="2024-06-13T16:32:03"/>
    <x v="3"/>
    <n v="1.965833333437331"/>
    <d v="2024-06-13T17:24:48"/>
    <d v="1899-12-30T00:00:48"/>
    <d v="2024-06-13T17:25:36"/>
    <n v="1.0733333334792405"/>
    <x v="0"/>
    <m/>
    <m/>
    <x v="0"/>
    <x v="0"/>
    <x v="0"/>
    <x v="0"/>
    <x v="5"/>
    <n v="5"/>
    <s v=""/>
    <d v="1899-12-30T00:19:12"/>
    <n v="0.9525000001039976"/>
    <n v="0"/>
    <n v="0.9525000001039976"/>
  </r>
  <r>
    <s v="E002"/>
    <s v="EO11"/>
    <x v="83"/>
    <x v="0"/>
    <s v="E3"/>
    <s v="0432000165"/>
    <s v="MORTEROS DE GALICIA S.L."/>
    <s v="0022001550"/>
    <s v="SUSANA"/>
    <s v="000000000000000055"/>
    <x v="3"/>
    <d v="2024-06-13T00:00:00"/>
    <d v="1899-12-30T16:32:33"/>
    <s v="14/06 x MAÑANA"/>
    <d v="2024-06-14T00:00:00"/>
    <x v="11"/>
    <x v="4"/>
    <x v="83"/>
    <d v="2024-06-14T00:00:00"/>
    <d v="1899-12-30T08:42:14"/>
    <n v="1"/>
    <s v="E00001"/>
    <s v="RUTA KMS.0001"/>
    <x v="38"/>
    <x v="0"/>
    <x v="0"/>
    <x v="0"/>
    <x v="0"/>
    <d v="2024-06-13T16:32:33"/>
    <x v="36"/>
    <n v="23.957500000018626"/>
    <d v="2024-06-14T08:42:14"/>
    <d v="1899-12-30T00:00:48"/>
    <d v="2024-06-14T08:43:02"/>
    <n v="7.7827777778729796"/>
    <x v="0"/>
    <m/>
    <m/>
    <x v="0"/>
    <x v="1"/>
    <x v="0"/>
    <x v="0"/>
    <x v="0"/>
    <n v="6"/>
    <s v=""/>
    <d v="1899-12-30T00:19:12"/>
    <n v="22.944166666685295"/>
    <n v="12"/>
    <n v="10.944166666685295"/>
  </r>
  <r>
    <s v="E002"/>
    <s v="EO11"/>
    <x v="84"/>
    <x v="0"/>
    <s v="E3"/>
    <s v="0432000110"/>
    <s v="PREBETONG HORMIGONES, S.A."/>
    <s v="0021000011"/>
    <s v="MEIXOEIRO"/>
    <s v="000000000000000055"/>
    <x v="3"/>
    <d v="2024-06-13T00:00:00"/>
    <d v="1899-12-30T17:03:57"/>
    <s v="14/06 12:00h"/>
    <d v="2024-06-14T00:00:00"/>
    <x v="8"/>
    <x v="3"/>
    <x v="84"/>
    <d v="2024-06-14T00:00:00"/>
    <d v="1899-12-30T09:09:15"/>
    <n v="18"/>
    <s v="E00018"/>
    <s v="RUTA KMS.018"/>
    <x v="10"/>
    <x v="0"/>
    <x v="0"/>
    <x v="0"/>
    <x v="0"/>
    <d v="2024-06-13T17:03:57"/>
    <x v="32"/>
    <n v="18.934166666585952"/>
    <d v="2024-06-14T09:09:15"/>
    <d v="1899-12-30T00:14:24"/>
    <d v="2024-06-14T09:23:39"/>
    <n v="2.6058333332184702"/>
    <x v="0"/>
    <m/>
    <m/>
    <x v="0"/>
    <x v="1"/>
    <x v="0"/>
    <x v="0"/>
    <x v="6"/>
    <n v="6"/>
    <s v=""/>
    <d v="1899-12-30T05:45:36"/>
    <n v="17.694166666585954"/>
    <n v="12"/>
    <n v="5.6941666665859536"/>
  </r>
  <r>
    <s v="E002"/>
    <s v="EO11"/>
    <x v="85"/>
    <x v="0"/>
    <s v="E3"/>
    <s v="0100059105"/>
    <s v="TUNEL DE RANTE UTE"/>
    <s v="0022002985"/>
    <s v="SAN CIBRAO - UTE TUNEL DE RANTE"/>
    <s v="000000000000003042"/>
    <x v="0"/>
    <d v="2024-06-13T00:00:00"/>
    <d v="1899-12-30T17:04:14"/>
    <s v="14/06 08:30h"/>
    <d v="2024-06-14T00:00:00"/>
    <x v="16"/>
    <x v="5"/>
    <x v="85"/>
    <d v="2024-06-13T00:00:00"/>
    <d v="1899-12-30T19:05:16"/>
    <n v="12"/>
    <s v="E00012"/>
    <s v="RUTA KMS.012"/>
    <x v="14"/>
    <x v="0"/>
    <x v="0"/>
    <x v="0"/>
    <x v="0"/>
    <d v="2024-06-13T17:04:14"/>
    <x v="37"/>
    <n v="18.429444444424007"/>
    <d v="2024-06-13T19:05:16"/>
    <d v="1899-12-30T00:09:36"/>
    <d v="2024-06-13T19:14:52"/>
    <n v="16.252222222101409"/>
    <x v="0"/>
    <m/>
    <m/>
    <x v="0"/>
    <x v="0"/>
    <x v="0"/>
    <x v="0"/>
    <x v="10"/>
    <n v="5"/>
    <s v=""/>
    <d v="1899-12-30T03:50:24"/>
    <n v="17.269444444424007"/>
    <n v="12"/>
    <n v="5.2694444444240069"/>
  </r>
  <r>
    <s v="E002"/>
    <s v="EO11"/>
    <x v="86"/>
    <x v="0"/>
    <s v="E3"/>
    <s v="0100059105"/>
    <s v="TUNEL DE RANTE UTE"/>
    <s v="0022002985"/>
    <s v="SAN CIBRAO - UTE TUNEL DE RANTE"/>
    <s v="000000000000003042"/>
    <x v="0"/>
    <d v="2024-06-13T00:00:00"/>
    <d v="1899-12-30T17:06:48"/>
    <s v="14/06 15:00h"/>
    <d v="2024-06-14T00:00:00"/>
    <x v="11"/>
    <x v="5"/>
    <x v="86"/>
    <d v="2024-06-14T00:00:00"/>
    <d v="1899-12-30T13:06:54"/>
    <n v="12"/>
    <s v="E00012"/>
    <s v="RUTA KMS.012"/>
    <x v="14"/>
    <x v="0"/>
    <x v="0"/>
    <x v="0"/>
    <x v="0"/>
    <d v="2024-06-13T17:06:48"/>
    <x v="36"/>
    <n v="23.38666666665813"/>
    <d v="2024-06-14T13:06:54"/>
    <d v="1899-12-30T00:09:36"/>
    <d v="2024-06-14T13:16:30"/>
    <n v="3.2250000000349246"/>
    <x v="0"/>
    <m/>
    <m/>
    <x v="0"/>
    <x v="1"/>
    <x v="0"/>
    <x v="0"/>
    <x v="7"/>
    <n v="6"/>
    <s v=""/>
    <d v="1899-12-30T03:50:24"/>
    <n v="22.226666666658129"/>
    <n v="12"/>
    <n v="10.226666666658129"/>
  </r>
  <r>
    <s v="E002"/>
    <s v="EO11"/>
    <x v="87"/>
    <x v="0"/>
    <s v="E3"/>
    <s v="0100028413"/>
    <s v="HORMIGONES CARRAL, S.L."/>
    <s v="0022002990"/>
    <s v="PUERTO EXTERIOR DE FERROL"/>
    <s v="000000000000003042"/>
    <x v="0"/>
    <d v="2024-06-13T00:00:00"/>
    <d v="1899-12-30T17:07:28"/>
    <s v="14/06 09:00h - 1º"/>
    <d v="2024-06-14T00:00:00"/>
    <x v="14"/>
    <x v="0"/>
    <x v="87"/>
    <d v="2024-06-14T00:00:00"/>
    <d v="1899-12-30T08:30:30"/>
    <n v="71"/>
    <s v="E00071"/>
    <s v="RUTA KMS.071"/>
    <x v="2"/>
    <x v="0"/>
    <x v="0"/>
    <x v="0"/>
    <x v="0"/>
    <d v="2024-06-13T17:07:28"/>
    <x v="30"/>
    <n v="19.8755555555108"/>
    <d v="2024-06-14T08:30:30"/>
    <d v="1899-12-30T00:56:48"/>
    <d v="2024-06-14T09:27:18"/>
    <n v="3.5449999999254942"/>
    <x v="0"/>
    <m/>
    <m/>
    <x v="0"/>
    <x v="1"/>
    <x v="0"/>
    <x v="0"/>
    <x v="0"/>
    <n v="6"/>
    <s v=""/>
    <d v="1899-12-30T22:43:12"/>
    <n v="17.928888888844135"/>
    <n v="12"/>
    <n v="5.9288888888441349"/>
  </r>
  <r>
    <s v="E002"/>
    <s v="EO11"/>
    <x v="88"/>
    <x v="0"/>
    <s v="E3"/>
    <s v="0100028413"/>
    <s v="HORMIGONES CARRAL, S.L."/>
    <s v="0022002990"/>
    <s v="PUERTO EXTERIOR DE FERROL"/>
    <s v="000000000000003042"/>
    <x v="0"/>
    <d v="2024-06-13T00:00:00"/>
    <d v="1899-12-30T17:08:14"/>
    <s v="14/06 10:00h - 2º"/>
    <d v="2024-06-14T00:00:00"/>
    <x v="0"/>
    <x v="0"/>
    <x v="88"/>
    <d v="2024-06-14T00:00:00"/>
    <d v="1899-12-30T08:54:26"/>
    <n v="71"/>
    <s v="E00071"/>
    <s v="RUTA KMS.071"/>
    <x v="0"/>
    <x v="0"/>
    <x v="0"/>
    <x v="0"/>
    <x v="0"/>
    <d v="2024-06-13T17:08:14"/>
    <x v="38"/>
    <n v="20.362777777772862"/>
    <d v="2024-06-14T08:54:26"/>
    <d v="1899-12-30T00:56:48"/>
    <d v="2024-06-14T09:51:14"/>
    <n v="3.6461111110984348"/>
    <x v="0"/>
    <m/>
    <m/>
    <x v="0"/>
    <x v="1"/>
    <x v="0"/>
    <x v="0"/>
    <x v="0"/>
    <n v="6"/>
    <s v=""/>
    <d v="1899-12-30T22:43:12"/>
    <n v="18.416111111106197"/>
    <n v="12"/>
    <n v="6.416111111106197"/>
  </r>
  <r>
    <s v="E002"/>
    <s v="EO11"/>
    <x v="89"/>
    <x v="0"/>
    <s v="E3"/>
    <s v="0100028413"/>
    <s v="HORMIGONES CARRAL, S.L."/>
    <s v="0022002990"/>
    <s v="PUERTO EXTERIOR DE FERROL"/>
    <s v="000000000000003042"/>
    <x v="0"/>
    <d v="2024-06-13T00:00:00"/>
    <d v="1899-12-30T17:12:27"/>
    <s v="14/06 12:00h - 3º"/>
    <d v="2024-06-14T00:00:00"/>
    <x v="1"/>
    <x v="0"/>
    <x v="89"/>
    <d v="2024-06-14T00:00:00"/>
    <d v="1899-12-30T09:54:20"/>
    <n v="71"/>
    <s v="E00071"/>
    <s v="RUTA KMS.071"/>
    <x v="1"/>
    <x v="0"/>
    <x v="0"/>
    <x v="0"/>
    <x v="0"/>
    <d v="2024-06-13T17:12:27"/>
    <x v="39"/>
    <n v="20.792500000039581"/>
    <d v="2024-06-14T09:54:20"/>
    <d v="1899-12-30T00:56:48"/>
    <d v="2024-06-14T10:51:08"/>
    <n v="3.1477777777472511"/>
    <x v="0"/>
    <m/>
    <m/>
    <x v="0"/>
    <x v="1"/>
    <x v="0"/>
    <x v="0"/>
    <x v="6"/>
    <n v="6"/>
    <s v=""/>
    <d v="1899-12-30T22:43:12"/>
    <n v="18.845833333372916"/>
    <n v="12"/>
    <n v="6.8458333333729158"/>
  </r>
  <r>
    <s v="E002"/>
    <s v="EO11"/>
    <x v="90"/>
    <x v="0"/>
    <s v="E3"/>
    <s v="0100028413"/>
    <s v="HORMIGONES CARRAL, S.L."/>
    <s v="0022002990"/>
    <s v="PUERTO EXTERIOR DE FERROL"/>
    <s v="000000000000003042"/>
    <x v="0"/>
    <d v="2024-06-13T00:00:00"/>
    <d v="1899-12-30T17:13:01"/>
    <s v="14/06 14:00h - 4º"/>
    <d v="2024-06-14T00:00:00"/>
    <x v="2"/>
    <x v="0"/>
    <x v="90"/>
    <d v="2024-06-14T00:00:00"/>
    <d v="1899-12-30T11:20:21"/>
    <n v="71"/>
    <s v="E00071"/>
    <s v="RUTA KMS.071"/>
    <x v="2"/>
    <x v="0"/>
    <x v="0"/>
    <x v="0"/>
    <x v="0"/>
    <d v="2024-06-13T17:13:01"/>
    <x v="11"/>
    <n v="24.783055555599276"/>
    <d v="2024-06-14T11:20:21"/>
    <d v="1899-12-30T00:56:48"/>
    <d v="2024-06-14T12:17:09"/>
    <n v="5.7141666665556841"/>
    <x v="0"/>
    <m/>
    <m/>
    <x v="0"/>
    <x v="1"/>
    <x v="0"/>
    <x v="0"/>
    <x v="2"/>
    <n v="6"/>
    <s v=""/>
    <d v="1899-12-30T22:43:12"/>
    <n v="22.836388888932611"/>
    <n v="12"/>
    <n v="10.836388888932611"/>
  </r>
  <r>
    <s v="E002"/>
    <s v="EO11"/>
    <x v="91"/>
    <x v="0"/>
    <s v="E3"/>
    <s v="0100028413"/>
    <s v="HORMIGONES CARRAL, S.L."/>
    <s v="0022002990"/>
    <s v="PUERTO EXTERIOR DE FERROL"/>
    <s v="000000000000003042"/>
    <x v="0"/>
    <d v="2024-06-13T00:00:00"/>
    <d v="1899-12-30T17:13:41"/>
    <s v="14/06 15:00h - 5º"/>
    <d v="2024-06-14T00:00:00"/>
    <x v="3"/>
    <x v="0"/>
    <x v="91"/>
    <d v="2024-06-14T00:00:00"/>
    <d v="1899-12-30T15:35:16"/>
    <n v="71"/>
    <s v="E00071"/>
    <s v="RUTA KMS.071"/>
    <x v="3"/>
    <x v="0"/>
    <x v="0"/>
    <x v="0"/>
    <x v="0"/>
    <d v="2024-06-13T17:13:41"/>
    <x v="40"/>
    <n v="25.271944444568362"/>
    <d v="2024-06-14T15:35:16"/>
    <d v="1899-12-30T00:56:48"/>
    <d v="2024-06-14T16:32:04"/>
    <n v="1.9655555555946194"/>
    <x v="0"/>
    <m/>
    <m/>
    <x v="0"/>
    <x v="1"/>
    <x v="0"/>
    <x v="0"/>
    <x v="4"/>
    <n v="6"/>
    <s v=""/>
    <d v="1899-12-30T22:43:12"/>
    <n v="23.325277777901697"/>
    <n v="12"/>
    <n v="11.325277777901697"/>
  </r>
  <r>
    <s v="E002"/>
    <s v="EO11"/>
    <x v="92"/>
    <x v="0"/>
    <s v="E3"/>
    <s v="0100028413"/>
    <s v="HORMIGONES CARRAL, S.L."/>
    <s v="0022002990"/>
    <s v="PUERTO EXTERIOR DE FERROL"/>
    <s v="000000000000003042"/>
    <x v="0"/>
    <d v="2024-06-13T00:00:00"/>
    <d v="1899-12-30T17:14:08"/>
    <s v="14/06 16:00h - 6º"/>
    <d v="2024-06-14T00:00:00"/>
    <x v="4"/>
    <x v="0"/>
    <x v="92"/>
    <d v="2024-06-14T00:00:00"/>
    <d v="1899-12-30T15:33:53"/>
    <n v="71"/>
    <s v="E00071"/>
    <s v="RUTA KMS.071"/>
    <x v="2"/>
    <x v="0"/>
    <x v="0"/>
    <x v="0"/>
    <x v="0"/>
    <d v="2024-06-13T17:14:08"/>
    <x v="41"/>
    <n v="25.764444444444962"/>
    <d v="2024-06-14T15:33:53"/>
    <d v="1899-12-30T00:56:48"/>
    <d v="2024-06-14T16:30:41"/>
    <n v="2.4886111110099591"/>
    <x v="0"/>
    <m/>
    <m/>
    <x v="0"/>
    <x v="1"/>
    <x v="0"/>
    <x v="0"/>
    <x v="4"/>
    <n v="6"/>
    <s v=""/>
    <d v="1899-12-30T22:43:12"/>
    <n v="23.817777777778296"/>
    <n v="12"/>
    <n v="11.817777777778296"/>
  </r>
  <r>
    <s v="E002"/>
    <s v="EO11"/>
    <x v="93"/>
    <x v="0"/>
    <s v="E3"/>
    <s v="0100028413"/>
    <s v="HORMIGONES CARRAL, S.L."/>
    <s v="0022002990"/>
    <s v="PUERTO EXTERIOR DE FERROL"/>
    <s v="000000000000003042"/>
    <x v="0"/>
    <d v="2024-06-13T00:00:00"/>
    <d v="1899-12-30T17:14:34"/>
    <s v="14/06 18:00h - 7º"/>
    <d v="2024-06-14T00:00:00"/>
    <x v="6"/>
    <x v="0"/>
    <x v="93"/>
    <d v="2024-06-14T00:00:00"/>
    <d v="1899-12-30T16:06:46"/>
    <n v="71"/>
    <s v="E00071"/>
    <s v="RUTA KMS.071"/>
    <x v="1"/>
    <x v="0"/>
    <x v="0"/>
    <x v="0"/>
    <x v="0"/>
    <d v="2024-06-13T17:14:34"/>
    <x v="20"/>
    <n v="26.757222222222481"/>
    <d v="2024-06-14T16:06:46"/>
    <d v="1899-12-30T00:56:48"/>
    <d v="2024-06-14T17:03:34"/>
    <n v="2.940555555629544"/>
    <x v="0"/>
    <m/>
    <m/>
    <x v="0"/>
    <x v="1"/>
    <x v="0"/>
    <x v="0"/>
    <x v="8"/>
    <n v="6"/>
    <s v=""/>
    <d v="1899-12-30T22:43:12"/>
    <n v="24.810555555555815"/>
    <n v="12"/>
    <n v="12.810555555555815"/>
  </r>
  <r>
    <s v="E002"/>
    <s v="EO11"/>
    <x v="94"/>
    <x v="0"/>
    <s v="E3"/>
    <s v="0100028413"/>
    <s v="HORMIGONES CARRAL, S.L."/>
    <s v="0022002990"/>
    <s v="PUERTO EXTERIOR DE FERROL"/>
    <s v="000000000000003042"/>
    <x v="0"/>
    <d v="2024-06-13T00:00:00"/>
    <d v="1899-12-30T17:16:05"/>
    <s v="14/06 19:00h - 8º"/>
    <d v="2024-06-14T00:00:00"/>
    <x v="6"/>
    <x v="0"/>
    <x v="94"/>
    <d v="2024-06-14T00:00:00"/>
    <d v="1899-12-30T17:06:53"/>
    <n v="71"/>
    <s v="E00071"/>
    <s v="RUTA KMS.071"/>
    <x v="0"/>
    <x v="0"/>
    <x v="0"/>
    <x v="0"/>
    <x v="0"/>
    <d v="2024-06-13T17:16:05"/>
    <x v="20"/>
    <n v="26.731944444472902"/>
    <d v="2024-06-14T17:06:53"/>
    <d v="1899-12-30T00:56:48"/>
    <d v="2024-06-14T18:03:41"/>
    <n v="1.938611111138016"/>
    <x v="0"/>
    <m/>
    <m/>
    <x v="0"/>
    <x v="1"/>
    <x v="0"/>
    <x v="0"/>
    <x v="5"/>
    <n v="6"/>
    <s v=""/>
    <d v="1899-12-30T22:43:12"/>
    <n v="24.785277777806236"/>
    <n v="12"/>
    <n v="12.785277777806236"/>
  </r>
  <r>
    <s v="E002"/>
    <s v="EO11"/>
    <x v="95"/>
    <x v="0"/>
    <s v="E3"/>
    <s v="0100051530"/>
    <s v="MYHNOR MORTEROS Y HORMIGONES DEL"/>
    <s v="0022002574"/>
    <s v="A CORUÑA"/>
    <s v="000000000000000055"/>
    <x v="3"/>
    <d v="2024-06-13T00:00:00"/>
    <d v="1899-12-30T17:56:10"/>
    <s v="14/06 09:00h"/>
    <d v="2024-06-14T00:00:00"/>
    <x v="15"/>
    <x v="0"/>
    <x v="95"/>
    <d v="2024-06-14T00:00:00"/>
    <d v="1899-12-30T08:17:12"/>
    <n v="2"/>
    <s v="E00002"/>
    <s v="RUTA KMS.0002"/>
    <x v="1"/>
    <x v="0"/>
    <x v="0"/>
    <x v="0"/>
    <x v="0"/>
    <d v="2024-06-13T17:56:10"/>
    <x v="28"/>
    <n v="15.063888888806105"/>
    <d v="2024-06-14T08:17:12"/>
    <d v="1899-12-30T00:01:36"/>
    <d v="2024-06-14T08:18:48"/>
    <n v="0.68666666670469567"/>
    <x v="0"/>
    <m/>
    <m/>
    <x v="0"/>
    <x v="1"/>
    <x v="0"/>
    <x v="0"/>
    <x v="0"/>
    <n v="6"/>
    <s v=""/>
    <d v="1899-12-30T00:38:24"/>
    <n v="14.037222222139437"/>
    <n v="12"/>
    <n v="2.0372222221394374"/>
  </r>
  <r>
    <s v="E002"/>
    <s v="EO11"/>
    <x v="96"/>
    <x v="0"/>
    <s v="E3"/>
    <s v="0100051530"/>
    <s v="MYHNOR MORTEROS Y HORMIGONES DEL"/>
    <s v="0022002574"/>
    <s v="A CORUÑA"/>
    <s v="000000000000000055"/>
    <x v="3"/>
    <d v="2024-06-13T00:00:00"/>
    <d v="1899-12-30T17:56:19"/>
    <s v="14/06 12:00h"/>
    <d v="2024-06-14T00:00:00"/>
    <x v="8"/>
    <x v="0"/>
    <x v="96"/>
    <d v="2024-06-14T00:00:00"/>
    <d v="1899-12-30T11:57:49"/>
    <n v="2"/>
    <s v="E00002"/>
    <s v="RUTA KMS.0002"/>
    <x v="0"/>
    <x v="0"/>
    <x v="0"/>
    <x v="0"/>
    <x v="0"/>
    <d v="2024-06-13T17:56:19"/>
    <x v="32"/>
    <n v="18.061388888920192"/>
    <d v="2024-06-14T11:57:49"/>
    <d v="1899-12-30T00:01:36"/>
    <d v="2024-06-14T11:59:25"/>
    <n v="9.7222222248092294E-3"/>
    <x v="0"/>
    <m/>
    <m/>
    <x v="0"/>
    <x v="1"/>
    <x v="0"/>
    <x v="0"/>
    <x v="2"/>
    <n v="6"/>
    <s v=""/>
    <d v="1899-12-30T00:38:24"/>
    <n v="17.034722222253524"/>
    <n v="12"/>
    <n v="5.0347222222535244"/>
  </r>
  <r>
    <s v="E002"/>
    <s v="EO11"/>
    <x v="97"/>
    <x v="0"/>
    <s v="E3"/>
    <s v="0100054912"/>
    <s v="FORJADOS BREY, S.L.U."/>
    <s v="0022002781"/>
    <s v="CIRA (SILLEDA)"/>
    <s v="000000000000003218"/>
    <x v="7"/>
    <d v="2024-06-13T00:00:00"/>
    <d v="1899-12-30T19:36:04"/>
    <s v="17/06/2024  09:00 HO"/>
    <d v="2024-06-17T00:00:00"/>
    <x v="15"/>
    <x v="2"/>
    <x v="97"/>
    <d v="2024-06-14T00:00:00"/>
    <d v="1899-12-30T17:22:53"/>
    <n v="191"/>
    <s v="E00191"/>
    <s v="RUTA KMS.191"/>
    <x v="37"/>
    <x v="0"/>
    <x v="0"/>
    <x v="2"/>
    <x v="0"/>
    <d v="2024-06-13T19:36:04"/>
    <x v="42"/>
    <n v="85.398888888827059"/>
    <d v="2024-06-14T17:22:53"/>
    <d v="1899-12-30T02:32:48"/>
    <d v="2024-06-14T19:55:41"/>
    <n v="61.071944444440305"/>
    <x v="0"/>
    <m/>
    <m/>
    <x v="0"/>
    <x v="1"/>
    <x v="0"/>
    <x v="0"/>
    <x v="5"/>
    <n v="6"/>
    <s v=""/>
    <d v="1900-01-01T13:07:12"/>
    <n v="81.852222222160393"/>
    <n v="48"/>
    <n v="33.852222222160393"/>
  </r>
  <r>
    <s v="E002"/>
    <s v="EO11"/>
    <x v="98"/>
    <x v="0"/>
    <s v="E3"/>
    <s v="0100000691"/>
    <s v="FERROCAR S.L."/>
    <s v="0022000112"/>
    <s v="SANTA COMBA"/>
    <s v="000000000000003042"/>
    <x v="0"/>
    <d v="2024-06-13T00:00:00"/>
    <d v="1899-12-30T19:36:45"/>
    <s v="14/06 11:00h 291/202"/>
    <d v="2024-06-14T00:00:00"/>
    <x v="24"/>
    <x v="2"/>
    <x v="98"/>
    <d v="2024-06-14T00:00:00"/>
    <d v="1899-12-30T06:40:56"/>
    <n v="239"/>
    <s v="E00239"/>
    <s v="RUTA KMS.239"/>
    <x v="22"/>
    <x v="0"/>
    <x v="0"/>
    <x v="2"/>
    <x v="0"/>
    <d v="2024-06-13T19:36:45"/>
    <x v="34"/>
    <n v="15.387500000128057"/>
    <d v="2024-06-14T06:40:56"/>
    <d v="1899-12-30T03:11:12"/>
    <d v="2024-06-14T09:52:08"/>
    <n v="1.1311111111426726"/>
    <x v="0"/>
    <m/>
    <m/>
    <x v="0"/>
    <x v="1"/>
    <x v="0"/>
    <x v="0"/>
    <x v="12"/>
    <n v="6"/>
    <s v=""/>
    <d v="1900-01-02T04:28:48"/>
    <n v="11.200833333461389"/>
    <n v="12"/>
    <n v="-0.79916666653861057"/>
  </r>
  <r>
    <s v="E002"/>
    <s v="EO11"/>
    <x v="99"/>
    <x v="0"/>
    <s v="E3"/>
    <s v="0100000691"/>
    <s v="FERROCAR S.L."/>
    <s v="0022000112"/>
    <s v="SANTA COMBA"/>
    <s v="000000000000003042"/>
    <x v="0"/>
    <d v="2024-06-13T00:00:00"/>
    <d v="1899-12-30T19:37:37"/>
    <s v="14/06 x mañana 291/2"/>
    <d v="2024-06-14T00:00:00"/>
    <x v="19"/>
    <x v="4"/>
    <x v="99"/>
    <d v="2024-06-14T00:00:00"/>
    <d v="1899-12-30T12:29:12"/>
    <n v="45"/>
    <s v="E00045"/>
    <s v="RUTA KMS.045"/>
    <x v="22"/>
    <x v="0"/>
    <x v="0"/>
    <x v="0"/>
    <x v="0"/>
    <d v="2024-06-13T19:37:37"/>
    <x v="35"/>
    <n v="16.873055555624887"/>
    <d v="2024-06-14T12:29:12"/>
    <d v="1899-12-30T00:36:00"/>
    <d v="2024-06-14T13:05:12"/>
    <n v="-0.58666666672797874"/>
    <x v="0"/>
    <m/>
    <m/>
    <x v="0"/>
    <x v="1"/>
    <x v="0"/>
    <x v="0"/>
    <x v="3"/>
    <n v="6"/>
    <s v=""/>
    <d v="1899-12-30T14:24:00"/>
    <n v="15.273055555624886"/>
    <n v="12"/>
    <n v="3.2730555556248859"/>
  </r>
  <r>
    <s v="E002"/>
    <s v="EO11"/>
    <x v="100"/>
    <x v="0"/>
    <s v="E3"/>
    <s v="0100053398"/>
    <s v="HORMIGONES ANPASA, S.L.U."/>
    <s v="0022002666"/>
    <s v="OUTARIZ"/>
    <s v="000000000000003218"/>
    <x v="7"/>
    <d v="2024-06-13T00:00:00"/>
    <d v="1899-12-30T19:39:15"/>
    <s v="14/06 urge"/>
    <d v="2024-06-14T00:00:00"/>
    <x v="19"/>
    <x v="2"/>
    <x v="100"/>
    <d v="2024-06-14T00:00:00"/>
    <d v="1899-12-30T09:02:31"/>
    <n v="145"/>
    <s v="E00145"/>
    <s v="RUTA KMS.145"/>
    <x v="39"/>
    <x v="0"/>
    <x v="0"/>
    <x v="2"/>
    <x v="0"/>
    <d v="2024-06-13T19:39:15"/>
    <x v="35"/>
    <n v="16.845833333325572"/>
    <d v="2024-06-14T09:02:31"/>
    <d v="1899-12-30T01:56:00"/>
    <d v="2024-06-14T10:58:31"/>
    <n v="1.5247222222387791"/>
    <x v="0"/>
    <m/>
    <m/>
    <x v="0"/>
    <x v="1"/>
    <x v="0"/>
    <x v="0"/>
    <x v="6"/>
    <n v="6"/>
    <s v=""/>
    <d v="1899-12-31T22:24:00"/>
    <n v="13.912499999992239"/>
    <n v="12"/>
    <n v="1.9124999999922387"/>
  </r>
  <r>
    <s v="E002"/>
    <s v="EO11"/>
    <x v="101"/>
    <x v="0"/>
    <s v="E3"/>
    <s v="0100053492"/>
    <s v="HORMIGONES Y MINERALES S.L."/>
    <s v="0022002722"/>
    <s v="MONFORTE"/>
    <s v="000000000000000055"/>
    <x v="3"/>
    <d v="2024-06-14T00:00:00"/>
    <d v="1899-12-30T07:54:02"/>
    <s v="14/06 URGE"/>
    <d v="2024-06-14T00:00:00"/>
    <x v="7"/>
    <x v="2"/>
    <x v="101"/>
    <d v="2024-06-14T00:00:00"/>
    <d v="1899-12-30T11:53:06"/>
    <n v="102"/>
    <s v="E00102"/>
    <s v="RUTA KMS.102"/>
    <x v="26"/>
    <x v="0"/>
    <x v="0"/>
    <x v="2"/>
    <x v="0"/>
    <d v="2024-06-14T07:54:02"/>
    <x v="43"/>
    <n v="7.0994444444077089"/>
    <d v="2024-06-14T11:53:06"/>
    <d v="1899-12-30T01:21:36"/>
    <d v="2024-06-14T13:14:42"/>
    <n v="1.7550000000628643"/>
    <x v="0"/>
    <m/>
    <m/>
    <x v="0"/>
    <x v="1"/>
    <x v="0"/>
    <x v="0"/>
    <x v="2"/>
    <n v="6"/>
    <s v=""/>
    <d v="1899-12-31T08:38:24"/>
    <n v="4.7394444444077086"/>
    <n v="0"/>
    <n v="4.7394444444077086"/>
  </r>
  <r>
    <s v="E002"/>
    <s v="EO11"/>
    <x v="102"/>
    <x v="0"/>
    <s v="E3"/>
    <s v="0100059291"/>
    <s v="REPORICELO S.L."/>
    <s v="0022002996"/>
    <s v="O BARCO DE VALDEORRAS"/>
    <s v="000000000000000055"/>
    <x v="3"/>
    <d v="2024-06-14T00:00:00"/>
    <d v="1899-12-30T08:07:40"/>
    <s v="14/06 urge"/>
    <d v="2024-06-14T00:00:00"/>
    <x v="13"/>
    <x v="2"/>
    <x v="102"/>
    <d v="2024-06-14T00:00:00"/>
    <d v="1899-12-30T12:32:13"/>
    <n v="32"/>
    <s v="E00032"/>
    <s v="RUTA KMS.032"/>
    <x v="5"/>
    <x v="0"/>
    <x v="0"/>
    <x v="2"/>
    <x v="0"/>
    <d v="2024-06-14T08:07:40"/>
    <x v="44"/>
    <n v="6.3722222220967524"/>
    <d v="2024-06-14T12:32:13"/>
    <d v="1899-12-30T00:25:36"/>
    <d v="2024-06-14T12:57:49"/>
    <n v="1.536388888838701"/>
    <x v="0"/>
    <m/>
    <m/>
    <x v="0"/>
    <x v="1"/>
    <x v="0"/>
    <x v="0"/>
    <x v="3"/>
    <n v="6"/>
    <s v=""/>
    <d v="1899-12-30T10:14:24"/>
    <n v="4.9455555554300856"/>
    <n v="0"/>
    <n v="4.9455555554300856"/>
  </r>
  <r>
    <s v="E002"/>
    <s v="EO11"/>
    <x v="103"/>
    <x v="0"/>
    <s v="E3"/>
    <s v="0100059105"/>
    <s v="TUNEL DE RANTE UTE"/>
    <s v="0022002985"/>
    <s v="SAN CIBRAO - UTE TUNEL DE RANTE"/>
    <s v="000000000000003044"/>
    <x v="2"/>
    <d v="2024-06-14T00:00:00"/>
    <d v="1899-12-30T08:19:52"/>
    <s v="14/06 12:30h"/>
    <d v="2024-06-14T00:00:00"/>
    <x v="19"/>
    <x v="2"/>
    <x v="103"/>
    <d v="2024-06-14T00:00:00"/>
    <d v="1899-12-30T10:21:32"/>
    <n v="149"/>
    <s v="E00149"/>
    <s v="RUTA KMS.149"/>
    <x v="11"/>
    <x v="0"/>
    <x v="0"/>
    <x v="2"/>
    <x v="0"/>
    <d v="2024-06-14T08:19:52"/>
    <x v="35"/>
    <n v="4.1688888890203089"/>
    <d v="2024-06-14T10:21:32"/>
    <d v="1899-12-30T01:59:12"/>
    <d v="2024-06-14T12:20:44"/>
    <n v="0.15444444440072402"/>
    <x v="0"/>
    <m/>
    <m/>
    <x v="0"/>
    <x v="1"/>
    <x v="0"/>
    <x v="0"/>
    <x v="1"/>
    <n v="6"/>
    <s v=""/>
    <d v="1899-12-31T23:40:48"/>
    <n v="1.1822222223536425"/>
    <n v="0"/>
    <n v="1.1822222223536425"/>
  </r>
  <r>
    <s v="E002"/>
    <s v="EO11"/>
    <x v="104"/>
    <x v="0"/>
    <s v="E3"/>
    <s v="0432000110"/>
    <s v="PREBETONG HORMIGONES, S.A."/>
    <s v="0022002920"/>
    <s v="PLANTA MOVIL OURAL"/>
    <s v="000000000000003043"/>
    <x v="5"/>
    <d v="2024-06-14T00:00:00"/>
    <d v="1899-12-30T08:21:36"/>
    <s v="14/06 urge SILO 2"/>
    <d v="2024-06-14T00:00:00"/>
    <x v="22"/>
    <x v="2"/>
    <x v="104"/>
    <d v="2024-06-14T00:00:00"/>
    <d v="1899-12-30T11:40:14"/>
    <n v="123"/>
    <s v="E00123"/>
    <s v="RUTA KMS.123"/>
    <x v="8"/>
    <x v="0"/>
    <x v="0"/>
    <x v="2"/>
    <x v="0"/>
    <d v="2024-06-14T08:21:36"/>
    <x v="45"/>
    <n v="7.1400000000139698"/>
    <d v="2024-06-14T11:40:14"/>
    <d v="1899-12-30T01:38:24"/>
    <d v="2024-06-14T13:18:38"/>
    <n v="2.1894444444333203"/>
    <x v="0"/>
    <m/>
    <m/>
    <x v="0"/>
    <x v="1"/>
    <x v="0"/>
    <x v="0"/>
    <x v="2"/>
    <n v="6"/>
    <s v=""/>
    <d v="1899-12-31T15:21:36"/>
    <n v="4.5000000000139702"/>
    <n v="0"/>
    <n v="4.5000000000139702"/>
  </r>
  <r>
    <s v="E002"/>
    <s v="EO11"/>
    <x v="105"/>
    <x v="0"/>
    <s v="E3"/>
    <s v="0100022674"/>
    <s v="COMERCIAL SILOS DE GALICIA, S.L."/>
    <s v="0022002564"/>
    <s v="LOMBA"/>
    <s v="000000000000000055"/>
    <x v="3"/>
    <d v="2024-06-14T00:00:00"/>
    <d v="1899-12-30T08:54:31"/>
    <s v="14/06 11:30h"/>
    <d v="2024-06-14T00:00:00"/>
    <x v="19"/>
    <x v="3"/>
    <x v="105"/>
    <d v="2024-06-14T00:00:00"/>
    <d v="1899-12-30T11:14:24"/>
    <n v="15"/>
    <s v="E00015"/>
    <s v="RUTA KMS.015"/>
    <x v="10"/>
    <x v="0"/>
    <x v="0"/>
    <x v="0"/>
    <x v="0"/>
    <d v="2024-06-14T08:54:31"/>
    <x v="35"/>
    <n v="3.591388889006339"/>
    <d v="2024-06-14T11:14:24"/>
    <d v="1899-12-30T00:12:00"/>
    <d v="2024-06-14T11:26:24"/>
    <n v="1.0600000001722947"/>
    <x v="0"/>
    <m/>
    <m/>
    <x v="0"/>
    <x v="1"/>
    <x v="0"/>
    <x v="0"/>
    <x v="2"/>
    <n v="6"/>
    <s v=""/>
    <d v="1899-12-30T04:48:00"/>
    <n v="2.3913888890063388"/>
    <n v="0"/>
    <n v="2.3913888890063388"/>
  </r>
  <r>
    <s v="E002"/>
    <s v="EO11"/>
    <x v="106"/>
    <x v="0"/>
    <s v="E3"/>
    <s v="0432000181"/>
    <s v="PREBETONG LUGO HORMIGONES, S.A."/>
    <s v="0022002590"/>
    <s v="MONFORTE"/>
    <s v="000000000000000055"/>
    <x v="3"/>
    <d v="2024-06-14T00:00:00"/>
    <d v="1899-12-30T10:47:41"/>
    <s v="14/06 15h"/>
    <d v="2024-06-14T00:00:00"/>
    <x v="7"/>
    <x v="2"/>
    <x v="106"/>
    <d v="2024-06-14T00:00:00"/>
    <d v="1899-12-30T12:52:32"/>
    <n v="102"/>
    <s v="E00102"/>
    <s v="RUTA KMS.102"/>
    <x v="29"/>
    <x v="0"/>
    <x v="0"/>
    <x v="2"/>
    <x v="0"/>
    <d v="2024-06-14T10:47:41"/>
    <x v="43"/>
    <n v="4.2052777778590098"/>
    <d v="2024-06-14T12:52:32"/>
    <d v="1899-12-30T01:21:36"/>
    <d v="2024-06-14T14:14:08"/>
    <n v="0.76444444450316951"/>
    <x v="0"/>
    <m/>
    <m/>
    <x v="0"/>
    <x v="1"/>
    <x v="0"/>
    <x v="0"/>
    <x v="3"/>
    <n v="6"/>
    <s v=""/>
    <d v="1899-12-31T08:38:24"/>
    <n v="1.8452777778590095"/>
    <n v="0"/>
    <n v="1.8452777778590095"/>
  </r>
  <r>
    <s v="E002"/>
    <s v="EO11"/>
    <x v="107"/>
    <x v="0"/>
    <s v="E3"/>
    <s v="0432000110"/>
    <s v="PREBETONG HORMIGONES, S.A."/>
    <s v="0022002920"/>
    <s v="PLANTA MOVIL OURAL"/>
    <s v="000000000000003043"/>
    <x v="5"/>
    <d v="2024-06-14T00:00:00"/>
    <d v="1899-12-30T10:48:25"/>
    <s v="14/06 17h silo 2"/>
    <d v="2024-06-14T00:00:00"/>
    <x v="2"/>
    <x v="2"/>
    <x v="107"/>
    <d v="2024-06-14T00:00:00"/>
    <d v="1899-12-30T14:50:05"/>
    <n v="123"/>
    <s v="E00123"/>
    <s v="RUTA KMS.123"/>
    <x v="39"/>
    <x v="0"/>
    <x v="0"/>
    <x v="2"/>
    <x v="0"/>
    <d v="2024-06-14T10:48:25"/>
    <x v="11"/>
    <n v="7.1930555555736646"/>
    <d v="2024-06-14T14:50:05"/>
    <d v="1899-12-30T01:38:24"/>
    <d v="2024-06-14T16:28:29"/>
    <n v="1.5252777777495794"/>
    <x v="0"/>
    <m/>
    <m/>
    <x v="0"/>
    <x v="1"/>
    <x v="0"/>
    <x v="0"/>
    <x v="13"/>
    <n v="6"/>
    <s v=""/>
    <d v="1899-12-31T15:21:36"/>
    <n v="4.5530555555736649"/>
    <n v="0"/>
    <n v="4.5530555555736649"/>
  </r>
  <r>
    <s v="E002"/>
    <s v="EO11"/>
    <x v="108"/>
    <x v="0"/>
    <s v="E3"/>
    <s v="0100058086"/>
    <s v="BETONVAL HORMIGONES, S.L."/>
    <s v="0022002936"/>
    <s v="BARCO DE VALDEORRAS"/>
    <s v="000000000000000055"/>
    <x v="3"/>
    <d v="2024-06-14T00:00:00"/>
    <d v="1899-12-30T11:26:17"/>
    <s v="14/06 urge"/>
    <d v="2024-06-14T00:00:00"/>
    <x v="9"/>
    <x v="2"/>
    <x v="108"/>
    <d v="2024-06-14T00:00:00"/>
    <d v="1899-12-30T14:21:05"/>
    <n v="31"/>
    <s v="E00031"/>
    <s v="RUTA KMS.031"/>
    <x v="27"/>
    <x v="0"/>
    <x v="0"/>
    <x v="2"/>
    <x v="0"/>
    <d v="2024-06-14T11:26:17"/>
    <x v="29"/>
    <n v="5.5619444445474073"/>
    <d v="2024-06-14T14:21:05"/>
    <d v="1899-12-30T00:24:48"/>
    <d v="2024-06-14T14:45:53"/>
    <n v="2.2352777778287418"/>
    <x v="0"/>
    <m/>
    <m/>
    <x v="0"/>
    <x v="1"/>
    <x v="0"/>
    <x v="0"/>
    <x v="13"/>
    <n v="6"/>
    <s v=""/>
    <d v="1899-12-30T09:55:12"/>
    <n v="4.1486111112140742"/>
    <n v="0"/>
    <n v="4.1486111112140742"/>
  </r>
  <r>
    <s v="E002"/>
    <s v="EO11"/>
    <x v="109"/>
    <x v="0"/>
    <s v="E3"/>
    <s v="0432000110"/>
    <s v="PREBETONG HORMIGONES, S.A."/>
    <s v="0021000042"/>
    <s v="REIGOSA"/>
    <s v="000000000000000055"/>
    <x v="3"/>
    <d v="2024-06-14T00:00:00"/>
    <d v="1899-12-30T13:00:32"/>
    <s v="14/06 17:00h"/>
    <d v="2024-06-14T00:00:00"/>
    <x v="9"/>
    <x v="3"/>
    <x v="109"/>
    <d v="2024-06-14T00:00:00"/>
    <d v="1899-12-30T14:56:35"/>
    <n v="52"/>
    <s v="E00052"/>
    <s v="RUTA KMS.052"/>
    <x v="10"/>
    <x v="0"/>
    <x v="0"/>
    <x v="0"/>
    <x v="0"/>
    <d v="2024-06-14T13:00:32"/>
    <x v="29"/>
    <n v="3.9911111112451181"/>
    <d v="2024-06-14T14:56:35"/>
    <d v="1899-12-30T00:41:36"/>
    <d v="2024-06-14T15:38:11"/>
    <n v="1.3636111111845821"/>
    <x v="0"/>
    <m/>
    <m/>
    <x v="0"/>
    <x v="1"/>
    <x v="0"/>
    <x v="0"/>
    <x v="13"/>
    <n v="6"/>
    <s v=""/>
    <d v="1899-12-30T16:38:24"/>
    <n v="2.2977777779117847"/>
    <n v="0"/>
    <n v="2.2977777779117847"/>
  </r>
  <r>
    <s v="E002"/>
    <s v="EO11"/>
    <x v="110"/>
    <x v="0"/>
    <s v="E3"/>
    <s v="0100048420"/>
    <s v="RODIÑAS PRETENSADOS, S. L."/>
    <s v="0022002398"/>
    <s v="CALO"/>
    <s v="000000000000000055"/>
    <x v="3"/>
    <d v="2024-06-14T00:00:00"/>
    <d v="1899-12-30T13:26:19"/>
    <s v="17/06 08:00h SILO 1"/>
    <d v="2024-06-17T00:00:00"/>
    <x v="10"/>
    <x v="0"/>
    <x v="110"/>
    <d v="2024-06-14T00:00:00"/>
    <d v="1899-12-30T18:08:58"/>
    <n v="89"/>
    <s v="E00089"/>
    <s v="RUTA KMS.089"/>
    <x v="2"/>
    <x v="0"/>
    <x v="0"/>
    <x v="0"/>
    <x v="0"/>
    <d v="2024-06-14T13:26:19"/>
    <x v="46"/>
    <n v="66.561388888978399"/>
    <d v="2024-06-14T18:08:58"/>
    <d v="1899-12-30T01:11:12"/>
    <d v="2024-06-14T19:20:10"/>
    <n v="60.663888889015652"/>
    <x v="0"/>
    <m/>
    <m/>
    <x v="0"/>
    <x v="1"/>
    <x v="0"/>
    <x v="0"/>
    <x v="9"/>
    <n v="6"/>
    <s v=""/>
    <d v="1899-12-31T04:28:48"/>
    <n v="64.374722222311732"/>
    <n v="36"/>
    <n v="28.374722222311732"/>
  </r>
  <r>
    <s v="E002"/>
    <s v="EO11"/>
    <x v="111"/>
    <x v="0"/>
    <s v="E3"/>
    <s v="0100000764"/>
    <s v="HORMIGONES BERGANTIÑOS S.A."/>
    <s v="0022001477"/>
    <s v="CERCEDA"/>
    <s v="000000000000000055"/>
    <x v="3"/>
    <d v="2024-06-14T00:00:00"/>
    <d v="1899-12-30T14:26:00"/>
    <s v="17/06 X LA MAÑANA"/>
    <d v="2024-06-17T00:00:00"/>
    <x v="14"/>
    <x v="2"/>
    <x v="111"/>
    <d v="2024-06-14T00:00:00"/>
    <d v="1899-12-30T16:21:34"/>
    <n v="203"/>
    <s v="E00203"/>
    <s v="RUTA KMS.203"/>
    <x v="26"/>
    <x v="0"/>
    <x v="0"/>
    <x v="2"/>
    <x v="0"/>
    <d v="2024-06-14T14:26:00"/>
    <x v="47"/>
    <n v="70.566666666534729"/>
    <d v="2024-06-14T16:21:34"/>
    <d v="1899-12-30T02:42:24"/>
    <d v="2024-06-14T19:03:58"/>
    <n v="65.933888888801448"/>
    <x v="0"/>
    <m/>
    <m/>
    <x v="0"/>
    <x v="1"/>
    <x v="0"/>
    <x v="0"/>
    <x v="8"/>
    <n v="6"/>
    <s v=""/>
    <d v="1900-01-01T16:57:36"/>
    <n v="66.859999999868066"/>
    <n v="36"/>
    <n v="30.859999999868066"/>
  </r>
  <r>
    <s v="E002"/>
    <s v="EO11"/>
    <x v="112"/>
    <x v="0"/>
    <s v="E3"/>
    <s v="0432000110"/>
    <s v="PREBETONG HORMIGONES, S.A."/>
    <s v="0021000011"/>
    <s v="MEIXOEIRO"/>
    <s v="000000000000000055"/>
    <x v="3"/>
    <d v="2024-06-14T00:00:00"/>
    <d v="1899-12-30T14:42:01"/>
    <s v="17/06 09:00h"/>
    <d v="2024-06-17T00:00:00"/>
    <x v="15"/>
    <x v="3"/>
    <x v="112"/>
    <d v="2024-06-14T00:00:00"/>
    <d v="1899-12-30T17:41:57"/>
    <n v="18"/>
    <s v="E00018"/>
    <s v="RUTA KMS.018"/>
    <x v="15"/>
    <x v="0"/>
    <x v="0"/>
    <x v="0"/>
    <x v="0"/>
    <d v="2024-06-14T14:42:01"/>
    <x v="42"/>
    <n v="66.299722222262062"/>
    <d v="2024-06-14T17:41:57"/>
    <d v="1899-12-30T00:14:24"/>
    <d v="2024-06-14T17:56:21"/>
    <n v="63.060833333234768"/>
    <x v="0"/>
    <m/>
    <m/>
    <x v="0"/>
    <x v="1"/>
    <x v="0"/>
    <x v="0"/>
    <x v="5"/>
    <n v="6"/>
    <s v=""/>
    <d v="1899-12-30T05:45:36"/>
    <n v="65.059722222262067"/>
    <n v="36"/>
    <n v="29.059722222262067"/>
  </r>
  <r>
    <s v="E002"/>
    <s v="EO11"/>
    <x v="113"/>
    <x v="0"/>
    <s v="E3"/>
    <s v="0100051530"/>
    <s v="MYHNOR MORTEROS Y HORMIGONES DEL"/>
    <s v="0022002945"/>
    <s v="ESTACION INTERMODAL - A CORUÑA"/>
    <s v="000000000000000055"/>
    <x v="3"/>
    <d v="2024-06-14T00:00:00"/>
    <d v="1899-12-30T14:54:28"/>
    <s v="17/06 09:30h"/>
    <d v="2024-06-17T00:00:00"/>
    <x v="21"/>
    <x v="0"/>
    <x v="113"/>
    <d v="2024-06-14T00:00:00"/>
    <d v="1899-12-30T17:57:57"/>
    <n v="7"/>
    <s v="E00007"/>
    <s v="RUTA KMS.007"/>
    <x v="7"/>
    <x v="0"/>
    <x v="0"/>
    <x v="0"/>
    <x v="0"/>
    <d v="2024-06-14T14:54:28"/>
    <x v="48"/>
    <n v="66.592222222359851"/>
    <d v="2024-06-14T17:57:57"/>
    <d v="1899-12-30T00:05:36"/>
    <d v="2024-06-14T18:03:33"/>
    <n v="63.44083333335584"/>
    <x v="0"/>
    <m/>
    <m/>
    <x v="0"/>
    <x v="1"/>
    <x v="0"/>
    <x v="0"/>
    <x v="5"/>
    <n v="6"/>
    <s v=""/>
    <d v="1899-12-30T02:14:24"/>
    <n v="65.498888889026517"/>
    <n v="36"/>
    <n v="29.498888889026517"/>
  </r>
  <r>
    <s v="E002"/>
    <s v="EO11"/>
    <x v="114"/>
    <x v="0"/>
    <s v="E3"/>
    <s v="0432000110"/>
    <s v="PREBETONG HORMIGONES, S.A."/>
    <s v="0021000012"/>
    <s v="OURENSE"/>
    <s v="000000000000000055"/>
    <x v="3"/>
    <d v="2024-06-14T00:00:00"/>
    <d v="1899-12-30T15:03:20"/>
    <s v="17/06 9h"/>
    <d v="2024-06-17T00:00:00"/>
    <x v="15"/>
    <x v="2"/>
    <x v="114"/>
    <d v="2024-06-14T00:00:00"/>
    <d v="1899-12-30T18:06:18"/>
    <n v="146"/>
    <s v="E00146"/>
    <s v="RUTA KMS.146"/>
    <x v="11"/>
    <x v="0"/>
    <x v="0"/>
    <x v="2"/>
    <x v="0"/>
    <d v="2024-06-14T15:03:20"/>
    <x v="42"/>
    <n v="65.944444444379769"/>
    <d v="2024-06-14T18:06:18"/>
    <d v="1899-12-30T01:56:48"/>
    <d v="2024-06-14T20:03:06"/>
    <n v="60.948333333421033"/>
    <x v="0"/>
    <m/>
    <m/>
    <x v="0"/>
    <x v="1"/>
    <x v="0"/>
    <x v="0"/>
    <x v="9"/>
    <n v="6"/>
    <s v=""/>
    <d v="1899-12-31T22:43:12"/>
    <n v="62.997777777713104"/>
    <n v="36"/>
    <n v="26.997777777713104"/>
  </r>
  <r>
    <s v="E002"/>
    <s v="EO11"/>
    <x v="115"/>
    <x v="0"/>
    <s v="E3"/>
    <s v="0100008915"/>
    <s v="COMERCIAL ARROYO CONSTRUCCIÓN, S.A."/>
    <s v="0022002560"/>
    <s v="VILAVELLA"/>
    <s v="000000000000003042"/>
    <x v="0"/>
    <d v="2024-06-14T00:00:00"/>
    <d v="1899-12-30T15:44:15"/>
    <s v="17/06 10h"/>
    <d v="2024-06-17T00:00:00"/>
    <x v="17"/>
    <x v="2"/>
    <x v="115"/>
    <d v="2024-06-14T00:00:00"/>
    <d v="1899-12-30T19:16:49"/>
    <n v="103"/>
    <s v="E00103"/>
    <s v="RUTA KMS.103"/>
    <x v="29"/>
    <x v="0"/>
    <x v="0"/>
    <x v="2"/>
    <x v="0"/>
    <d v="2024-06-14T15:44:15"/>
    <x v="49"/>
    <n v="66.262499999895226"/>
    <d v="2024-06-14T19:16:49"/>
    <d v="1899-12-30T01:22:24"/>
    <d v="2024-06-14T20:39:13"/>
    <n v="61.346388888778165"/>
    <x v="0"/>
    <m/>
    <m/>
    <x v="0"/>
    <x v="1"/>
    <x v="0"/>
    <x v="0"/>
    <x v="10"/>
    <n v="6"/>
    <s v=""/>
    <d v="1899-12-31T08:57:36"/>
    <n v="63.889166666561891"/>
    <n v="36"/>
    <n v="27.889166666561891"/>
  </r>
  <r>
    <s v="E002"/>
    <s v="EO11"/>
    <x v="116"/>
    <x v="0"/>
    <s v="E3"/>
    <s v="0100022674"/>
    <s v="COMERCIAL SILOS DE GALICIA, S.L."/>
    <s v="0022001795"/>
    <s v="LEIRO"/>
    <s v="000000000000000055"/>
    <x v="3"/>
    <d v="2024-06-14T00:00:00"/>
    <d v="1899-12-30T15:48:16"/>
    <s v="17/06 9h"/>
    <d v="2024-06-17T00:00:00"/>
    <x v="15"/>
    <x v="2"/>
    <x v="116"/>
    <d v="2024-06-14T00:00:00"/>
    <d v="1899-12-30T19:19:38"/>
    <n v="173"/>
    <s v="E00173"/>
    <s v="RUTA KMS.173"/>
    <x v="14"/>
    <x v="0"/>
    <x v="0"/>
    <x v="2"/>
    <x v="0"/>
    <d v="2024-06-14T15:48:16"/>
    <x v="42"/>
    <n v="65.195555555575993"/>
    <d v="2024-06-14T19:19:38"/>
    <d v="1899-12-30T02:18:24"/>
    <d v="2024-06-14T21:38:02"/>
    <n v="59.36611111118691"/>
    <x v="0"/>
    <m/>
    <m/>
    <x v="0"/>
    <x v="1"/>
    <x v="0"/>
    <x v="0"/>
    <x v="10"/>
    <n v="6"/>
    <s v=""/>
    <d v="1900-01-01T07:21:36"/>
    <n v="61.888888888909328"/>
    <n v="36"/>
    <n v="25.888888888909328"/>
  </r>
  <r>
    <s v="E002"/>
    <s v="EO11"/>
    <x v="117"/>
    <x v="0"/>
    <s v="E3"/>
    <s v="0100028413"/>
    <s v="HORMIGONES CARRAL, S.L."/>
    <s v="0022002746"/>
    <s v="NARON"/>
    <s v="000000000000003042"/>
    <x v="0"/>
    <d v="2024-06-14T00:00:00"/>
    <d v="1899-12-30T15:49:12"/>
    <s v="17/06 11:00h - 1º"/>
    <d v="2024-06-17T00:00:00"/>
    <x v="14"/>
    <x v="2"/>
    <x v="117"/>
    <d v="2024-06-14T00:00:00"/>
    <d v="1899-12-30T18:14:12"/>
    <n v="196"/>
    <s v="E00196"/>
    <s v="RUTA KMS.196"/>
    <x v="13"/>
    <x v="0"/>
    <x v="0"/>
    <x v="2"/>
    <x v="0"/>
    <d v="2024-06-14T15:49:12"/>
    <x v="47"/>
    <n v="69.179999999993015"/>
    <d v="2024-06-14T18:14:12"/>
    <d v="1899-12-30T02:36:48"/>
    <d v="2024-06-14T20:51:00"/>
    <n v="64.149999999906868"/>
    <x v="0"/>
    <m/>
    <m/>
    <x v="0"/>
    <x v="1"/>
    <x v="0"/>
    <x v="0"/>
    <x v="9"/>
    <n v="6"/>
    <s v=""/>
    <d v="1900-01-01T14:43:12"/>
    <n v="65.566666666659685"/>
    <n v="36"/>
    <n v="29.566666666659685"/>
  </r>
  <r>
    <s v="E002"/>
    <s v="EO11"/>
    <x v="118"/>
    <x v="0"/>
    <s v="E4"/>
    <s v="0100050478"/>
    <s v="MAT. DE CONSTRUCCION ORLANDO CB"/>
    <s v="0019001007"/>
    <s v="PASTORIZA"/>
    <s v="000000000000003091"/>
    <x v="8"/>
    <d v="2024-06-14T00:00:00"/>
    <d v="1899-12-30T15:51:02"/>
    <s v="17/06 servir"/>
    <d v="2024-06-17T00:00:00"/>
    <x v="6"/>
    <x v="2"/>
    <x v="118"/>
    <d v="2024-06-14T00:00:00"/>
    <d v="1899-12-30T17:14:31"/>
    <n v="115"/>
    <s v="E00115"/>
    <s v="RUTA KMS.115"/>
    <x v="17"/>
    <x v="0"/>
    <x v="0"/>
    <x v="2"/>
    <x v="1"/>
    <d v="2024-06-14T15:51:02"/>
    <x v="17"/>
    <n v="76.14944444457069"/>
    <d v="2024-06-14T17:14:31"/>
    <d v="1899-12-30T01:32:00"/>
    <d v="2024-06-14T18:46:31"/>
    <n v="73.224722222308628"/>
    <x v="0"/>
    <m/>
    <m/>
    <x v="0"/>
    <x v="1"/>
    <x v="0"/>
    <x v="0"/>
    <x v="5"/>
    <n v="6"/>
    <s v=""/>
    <d v="1899-12-31T12:48:00"/>
    <n v="73.616111111237359"/>
    <n v="36"/>
    <n v="37.616111111237359"/>
  </r>
  <r>
    <s v="E002"/>
    <s v="EO11"/>
    <x v="119"/>
    <x v="0"/>
    <s v="E3"/>
    <s v="0432000110"/>
    <s v="PREBETONG HORMIGONES, S.A."/>
    <s v="0021000010"/>
    <s v="LA GRELA"/>
    <s v="000000000000003043"/>
    <x v="5"/>
    <d v="2024-06-14T00:00:00"/>
    <d v="1899-12-30T16:09:52"/>
    <s v="17/06 8h CEM ESPECIA"/>
    <d v="2024-06-17T00:00:00"/>
    <x v="10"/>
    <x v="2"/>
    <x v="119"/>
    <d v="2024-06-14T00:00:00"/>
    <d v="1899-12-30T17:55:19"/>
    <n v="211"/>
    <s v="E00211"/>
    <s v="RUTA KMS.211"/>
    <x v="40"/>
    <x v="0"/>
    <x v="0"/>
    <x v="2"/>
    <x v="0"/>
    <d v="2024-06-14T16:09:52"/>
    <x v="46"/>
    <n v="63.83555555564817"/>
    <d v="2024-06-14T17:55:19"/>
    <d v="1899-12-30T02:48:48"/>
    <d v="2024-06-14T20:44:07"/>
    <n v="59.264722222345881"/>
    <x v="0"/>
    <m/>
    <m/>
    <x v="0"/>
    <x v="1"/>
    <x v="0"/>
    <x v="0"/>
    <x v="5"/>
    <n v="6"/>
    <s v=""/>
    <d v="1900-01-01T19:31:12"/>
    <n v="60.022222222314838"/>
    <n v="36"/>
    <n v="24.022222222314838"/>
  </r>
  <r>
    <s v="E002"/>
    <s v="EO11"/>
    <x v="120"/>
    <x v="0"/>
    <s v="E4"/>
    <s v="0100000266"/>
    <s v="PEREZ REY S.L."/>
    <s v="0062000077"/>
    <s v="PONTE DO PORTO"/>
    <s v="000000000000002906"/>
    <x v="4"/>
    <d v="2024-06-14T00:00:00"/>
    <d v="1899-12-30T16:19:04"/>
    <s v="17/06 servir"/>
    <d v="2024-06-17T00:00:00"/>
    <x v="6"/>
    <x v="2"/>
    <x v="120"/>
    <d v="2024-06-14T00:00:00"/>
    <d v="1899-12-30T18:23:27"/>
    <n v="267"/>
    <s v="E00267"/>
    <s v="RUTA KMS.267"/>
    <x v="24"/>
    <x v="0"/>
    <x v="0"/>
    <x v="2"/>
    <x v="1"/>
    <d v="2024-06-14T16:19:04"/>
    <x v="17"/>
    <n v="75.682222222269047"/>
    <d v="2024-06-14T18:23:27"/>
    <d v="1899-12-30T03:33:36"/>
    <d v="2024-06-14T21:57:03"/>
    <n v="70.049166666751262"/>
    <x v="0"/>
    <m/>
    <m/>
    <x v="0"/>
    <x v="1"/>
    <x v="0"/>
    <x v="0"/>
    <x v="9"/>
    <n v="6"/>
    <s v=""/>
    <d v="1900-01-02T13:26:24"/>
    <n v="71.122222222269045"/>
    <n v="36"/>
    <n v="35.122222222269045"/>
  </r>
  <r>
    <s v="E002"/>
    <s v="EO11"/>
    <x v="121"/>
    <x v="0"/>
    <s v="E3"/>
    <s v="0432000181"/>
    <s v="PREBETONG LUGO HORMIGONES, S.A."/>
    <s v="0022001450"/>
    <s v="LUGO"/>
    <s v="000000000000000055"/>
    <x v="3"/>
    <d v="2024-06-14T00:00:00"/>
    <d v="1899-12-30T17:00:50"/>
    <s v="17/06 11:00h"/>
    <d v="2024-06-17T00:00:00"/>
    <x v="24"/>
    <x v="2"/>
    <x v="121"/>
    <d v="2024-06-14T00:00:00"/>
    <d v="1899-12-30T20:01:13"/>
    <n v="108"/>
    <s v="E00108"/>
    <s v="RUTA KMS.108"/>
    <x v="16"/>
    <x v="0"/>
    <x v="0"/>
    <x v="2"/>
    <x v="0"/>
    <d v="2024-06-14T17:00:50"/>
    <x v="50"/>
    <n v="65.986111111182254"/>
    <d v="2024-06-14T20:01:13"/>
    <d v="1899-12-30T01:26:24"/>
    <d v="2024-06-14T21:27:37"/>
    <n v="61.539722222252749"/>
    <x v="0"/>
    <m/>
    <m/>
    <x v="0"/>
    <x v="1"/>
    <x v="0"/>
    <x v="0"/>
    <x v="14"/>
    <n v="6"/>
    <s v=""/>
    <d v="1899-12-31T10:33:36"/>
    <n v="63.546111111182256"/>
    <n v="36"/>
    <n v="27.546111111182256"/>
  </r>
  <r>
    <s v="E002"/>
    <s v="EO11"/>
    <x v="122"/>
    <x v="0"/>
    <s v="E4"/>
    <s v="0100029597"/>
    <s v="RECAREY MAT. CONSTRUCCIÓN S.L."/>
    <s v="0019000808"/>
    <s v="MEICENDE"/>
    <s v="000000000000002906"/>
    <x v="4"/>
    <d v="2024-06-14T00:00:00"/>
    <d v="1899-12-30T17:54:34"/>
    <s v="17/06 servir"/>
    <d v="2024-06-17T00:00:00"/>
    <x v="6"/>
    <x v="2"/>
    <x v="122"/>
    <d v="2024-06-14T00:00:00"/>
    <d v="1899-12-30T19:11:47"/>
    <n v="194"/>
    <s v="E00194"/>
    <s v="RUTA KMS.194"/>
    <x v="35"/>
    <x v="0"/>
    <x v="0"/>
    <x v="2"/>
    <x v="1"/>
    <d v="2024-06-14T17:54:34"/>
    <x v="17"/>
    <n v="74.090555555652827"/>
    <d v="2024-06-14T19:11:47"/>
    <d v="1899-12-30T02:35:12"/>
    <d v="2024-06-14T21:46:59"/>
    <n v="70.216944444633555"/>
    <x v="0"/>
    <m/>
    <m/>
    <x v="0"/>
    <x v="1"/>
    <x v="0"/>
    <x v="0"/>
    <x v="10"/>
    <n v="6"/>
    <s v=""/>
    <d v="1900-01-01T14:04:48"/>
    <n v="70.503888888986154"/>
    <n v="36"/>
    <n v="34.503888888986154"/>
  </r>
  <r>
    <s v="E002"/>
    <s v="EO11"/>
    <x v="123"/>
    <x v="0"/>
    <s v="E3"/>
    <s v="0100000141"/>
    <s v="BLOQUES CANDO S.L."/>
    <s v="0022000324"/>
    <s v="C.RIBERAS LEA"/>
    <s v="000000000000003042"/>
    <x v="0"/>
    <d v="2024-06-14T00:00:00"/>
    <d v="1899-12-30T18:22:52"/>
    <s v="17/06 10:30h"/>
    <d v="2024-06-17T00:00:00"/>
    <x v="20"/>
    <x v="2"/>
    <x v="123"/>
    <d v="2024-06-14T00:00:00"/>
    <d v="1899-12-30T19:41:44"/>
    <n v="145"/>
    <s v="E00145"/>
    <s v="RUTA KMS.145"/>
    <x v="21"/>
    <x v="0"/>
    <x v="0"/>
    <x v="2"/>
    <x v="0"/>
    <d v="2024-06-14T18:22:52"/>
    <x v="51"/>
    <n v="64.118888888857327"/>
    <d v="2024-06-14T19:41:44"/>
    <d v="1899-12-30T01:56:00"/>
    <d v="2024-06-14T21:37:44"/>
    <n v="60.871111111133359"/>
    <x v="0"/>
    <m/>
    <m/>
    <x v="0"/>
    <x v="1"/>
    <x v="0"/>
    <x v="0"/>
    <x v="10"/>
    <n v="6"/>
    <s v=""/>
    <d v="1899-12-31T22:24:00"/>
    <n v="61.18555555552399"/>
    <n v="36"/>
    <n v="25.18555555552399"/>
  </r>
  <r>
    <s v="E002"/>
    <s v="EO11"/>
    <x v="124"/>
    <x v="0"/>
    <s v="E3"/>
    <s v="0100000141"/>
    <s v="BLOQUES CANDO S.L."/>
    <s v="0022000324"/>
    <s v="C.RIBERAS LEA"/>
    <s v="000000000000000055"/>
    <x v="3"/>
    <d v="2024-06-14T00:00:00"/>
    <d v="1899-12-30T18:22:59"/>
    <s v="17/06 10:00h"/>
    <d v="2024-06-17T00:00:00"/>
    <x v="17"/>
    <x v="2"/>
    <x v="124"/>
    <d v="2024-06-14T00:00:00"/>
    <d v="1899-12-30T18:56:40"/>
    <n v="145"/>
    <s v="E00145"/>
    <s v="RUTA KMS.145"/>
    <x v="8"/>
    <x v="0"/>
    <x v="0"/>
    <x v="2"/>
    <x v="0"/>
    <d v="2024-06-14T18:22:59"/>
    <x v="49"/>
    <n v="63.616944444424007"/>
    <d v="2024-06-14T18:56:40"/>
    <d v="1899-12-30T01:56:00"/>
    <d v="2024-06-14T20:52:40"/>
    <n v="61.122222222096752"/>
    <x v="0"/>
    <m/>
    <m/>
    <x v="0"/>
    <x v="1"/>
    <x v="0"/>
    <x v="0"/>
    <x v="9"/>
    <n v="6"/>
    <s v=""/>
    <d v="1899-12-31T22:24:00"/>
    <n v="60.68361111109067"/>
    <n v="36"/>
    <n v="24.68361111109067"/>
  </r>
  <r>
    <s v="E002"/>
    <s v="EO21"/>
    <x v="125"/>
    <x v="0"/>
    <s v="E3"/>
    <s v="0100050338"/>
    <s v="PRISMOTEPI, LDA."/>
    <s v="0022002522"/>
    <s v="FAMALIÇÃO"/>
    <s v="000000000000000055"/>
    <x v="3"/>
    <d v="2024-06-12T00:00:00"/>
    <d v="1899-12-30T12:11:26"/>
    <s v="13/06 14h"/>
    <d v="2024-06-13T00:00:00"/>
    <x v="1"/>
    <x v="3"/>
    <x v="125"/>
    <d v="2024-06-13T00:00:00"/>
    <d v="1899-12-30T12:03:27"/>
    <n v="103"/>
    <s v="E00103"/>
    <s v="RUTA KMS.103"/>
    <x v="19"/>
    <x v="0"/>
    <x v="0"/>
    <x v="0"/>
    <x v="0"/>
    <d v="2024-06-12T12:11:26"/>
    <x v="1"/>
    <n v="25.809444444486871"/>
    <d v="2024-06-13T12:03:27"/>
    <d v="1899-12-30T01:22:24"/>
    <d v="2024-06-13T13:25:51"/>
    <n v="0.56916666665347293"/>
    <x v="0"/>
    <m/>
    <m/>
    <x v="0"/>
    <x v="0"/>
    <x v="0"/>
    <x v="0"/>
    <x v="3"/>
    <n v="5"/>
    <s v=""/>
    <d v="1899-12-31T08:57:36"/>
    <n v="23.436111111153537"/>
    <n v="12"/>
    <n v="11.436111111153537"/>
  </r>
  <r>
    <s v="E002"/>
    <s v="EO21"/>
    <x v="126"/>
    <x v="0"/>
    <s v="E3"/>
    <s v="0100050338"/>
    <s v="PRISMOTEPI, LDA."/>
    <s v="0022002522"/>
    <s v="FAMALIÇÃO"/>
    <s v="000000000000000055"/>
    <x v="3"/>
    <d v="2024-06-12T00:00:00"/>
    <d v="1899-12-30T12:11:50"/>
    <s v="14/06 14h"/>
    <d v="2024-06-14T00:00:00"/>
    <x v="1"/>
    <x v="3"/>
    <x v="126"/>
    <d v="2024-06-14T00:00:00"/>
    <d v="1899-12-30T09:32:13"/>
    <n v="103"/>
    <s v="E00103"/>
    <s v="RUTA KMS.103"/>
    <x v="19"/>
    <x v="0"/>
    <x v="0"/>
    <x v="0"/>
    <x v="0"/>
    <d v="2024-06-12T12:11:50"/>
    <x v="39"/>
    <n v="49.802777777833398"/>
    <d v="2024-06-14T09:32:13"/>
    <d v="1899-12-30T01:22:24"/>
    <d v="2024-06-14T10:54:37"/>
    <n v="3.0897222222411074"/>
    <x v="0"/>
    <m/>
    <m/>
    <x v="0"/>
    <x v="1"/>
    <x v="0"/>
    <x v="0"/>
    <x v="6"/>
    <n v="6"/>
    <s v=""/>
    <d v="1899-12-31T08:57:36"/>
    <n v="47.429444444500064"/>
    <n v="24"/>
    <n v="23.429444444500064"/>
  </r>
  <r>
    <s v="E002"/>
    <s v="EO21"/>
    <x v="127"/>
    <x v="0"/>
    <s v="E3"/>
    <s v="0100050338"/>
    <s v="PRISMOTEPI, LDA."/>
    <s v="0022002522"/>
    <s v="FAMALIÇÃO"/>
    <s v="000000000000000055"/>
    <x v="3"/>
    <d v="2024-06-12T00:00:00"/>
    <d v="1899-12-30T12:12:23"/>
    <s v="14/06 8h"/>
    <d v="2024-06-14T00:00:00"/>
    <x v="10"/>
    <x v="3"/>
    <x v="127"/>
    <d v="2024-06-13T00:00:00"/>
    <d v="1899-12-30T17:40:48"/>
    <n v="103"/>
    <s v="E00103"/>
    <s v="RUTA KMS.103"/>
    <x v="15"/>
    <x v="0"/>
    <x v="0"/>
    <x v="0"/>
    <x v="0"/>
    <d v="2024-06-12T12:12:23"/>
    <x v="10"/>
    <n v="43.79361111111939"/>
    <d v="2024-06-13T17:40:48"/>
    <d v="1899-12-30T01:22:24"/>
    <d v="2024-06-13T19:03:12"/>
    <n v="12.946666666714009"/>
    <x v="0"/>
    <m/>
    <m/>
    <x v="0"/>
    <x v="0"/>
    <x v="0"/>
    <x v="0"/>
    <x v="5"/>
    <n v="5"/>
    <s v=""/>
    <d v="1899-12-31T08:57:36"/>
    <n v="41.420277777786055"/>
    <n v="24"/>
    <n v="17.420277777786055"/>
  </r>
  <r>
    <s v="E002"/>
    <s v="EO21"/>
    <x v="128"/>
    <x v="0"/>
    <s v="E3"/>
    <s v="0100053327"/>
    <s v="ABTF BETAO, LDA."/>
    <s v="0022002997"/>
    <s v="MACEDO DE CAVALEIROS"/>
    <s v="000000000000000055"/>
    <x v="3"/>
    <d v="2024-06-12T00:00:00"/>
    <d v="1899-12-30T16:01:14"/>
    <s v="13/06 14h T911 588 3"/>
    <d v="2024-06-13T00:00:00"/>
    <x v="1"/>
    <x v="2"/>
    <x v="128"/>
    <d v="2024-06-13T00:00:00"/>
    <d v="1899-12-30T09:32:37"/>
    <n v="223"/>
    <s v="E00223"/>
    <s v="RUTA KMS.223"/>
    <x v="37"/>
    <x v="0"/>
    <x v="0"/>
    <x v="2"/>
    <x v="0"/>
    <d v="2024-06-12T16:01:14"/>
    <x v="1"/>
    <n v="21.979444444470573"/>
    <d v="2024-06-13T09:32:37"/>
    <d v="1899-12-30T02:58:24"/>
    <d v="2024-06-13T12:31:01"/>
    <n v="1.4830555556109175"/>
    <x v="0"/>
    <m/>
    <m/>
    <x v="0"/>
    <x v="0"/>
    <x v="0"/>
    <x v="0"/>
    <x v="6"/>
    <n v="5"/>
    <s v=""/>
    <d v="1900-01-01T23:21:36"/>
    <n v="18.00611111113724"/>
    <n v="12"/>
    <n v="6.0061111111372405"/>
  </r>
  <r>
    <s v="E002"/>
    <s v="EO21"/>
    <x v="129"/>
    <x v="0"/>
    <s v="E3"/>
    <s v="0100053327"/>
    <s v="ABTF BETAO, LDA."/>
    <s v="0022003000"/>
    <s v="MOGADOURO"/>
    <s v="000000000000000055"/>
    <x v="3"/>
    <d v="2024-06-12T00:00:00"/>
    <d v="1899-12-30T18:37:43"/>
    <s v="13/06 15:00h"/>
    <d v="2024-06-13T00:00:00"/>
    <x v="7"/>
    <x v="2"/>
    <x v="129"/>
    <d v="2024-06-13T00:00:00"/>
    <d v="1899-12-30T11:47:58"/>
    <n v="243"/>
    <s v="E00243"/>
    <s v="RUTA KMS.243"/>
    <x v="39"/>
    <x v="0"/>
    <x v="0"/>
    <x v="2"/>
    <x v="0"/>
    <d v="2024-06-12T18:37:43"/>
    <x v="7"/>
    <n v="20.371388888976071"/>
    <d v="2024-06-13T11:47:58"/>
    <d v="1899-12-30T03:14:24"/>
    <d v="2024-06-13T15:02:22"/>
    <n v="-3.9444444410037249E-2"/>
    <x v="0"/>
    <m/>
    <m/>
    <x v="0"/>
    <x v="0"/>
    <x v="0"/>
    <x v="0"/>
    <x v="2"/>
    <n v="5"/>
    <s v=""/>
    <d v="1900-01-02T05:45:36"/>
    <n v="16.131388888976069"/>
    <n v="12"/>
    <n v="4.131388888976069"/>
  </r>
  <r>
    <s v="E002"/>
    <s v="EO21"/>
    <x v="130"/>
    <x v="0"/>
    <s v="E3"/>
    <s v="0100053327"/>
    <s v="ABTF BETAO, LDA."/>
    <s v="0022003000"/>
    <s v="MOGADOURO"/>
    <s v="000000000000000055"/>
    <x v="3"/>
    <d v="2024-06-14T00:00:00"/>
    <d v="1899-12-30T12:53:06"/>
    <s v="17/06 08:00h"/>
    <d v="2024-06-17T00:00:00"/>
    <x v="10"/>
    <x v="2"/>
    <x v="130"/>
    <d v="2024-06-14T00:00:00"/>
    <d v="1899-12-30T15:59:13"/>
    <n v="243"/>
    <s v="E00243"/>
    <s v="RUTA KMS.243"/>
    <x v="18"/>
    <x v="0"/>
    <x v="0"/>
    <x v="2"/>
    <x v="0"/>
    <d v="2024-06-14T12:53:06"/>
    <x v="46"/>
    <n v="67.115000000107102"/>
    <d v="2024-06-14T15:59:13"/>
    <d v="1899-12-30T03:14:24"/>
    <d v="2024-06-14T19:13:37"/>
    <n v="60.773055555531755"/>
    <x v="0"/>
    <m/>
    <m/>
    <x v="0"/>
    <x v="1"/>
    <x v="0"/>
    <x v="0"/>
    <x v="4"/>
    <n v="6"/>
    <s v=""/>
    <d v="1900-01-02T05:45:36"/>
    <n v="62.8750000001071"/>
    <n v="36"/>
    <n v="26.8750000001071"/>
  </r>
  <r>
    <s v="E002"/>
    <s v="EO21"/>
    <x v="131"/>
    <x v="0"/>
    <s v="E3"/>
    <s v="0100053327"/>
    <s v="ABTF BETAO, LDA."/>
    <s v="0022003000"/>
    <s v="MOGADOURO"/>
    <s v="000000000000000055"/>
    <x v="3"/>
    <d v="2024-06-13T00:00:00"/>
    <d v="1899-12-30T16:19:29"/>
    <s v="14/06 08:00h"/>
    <d v="2024-06-14T00:00:00"/>
    <x v="10"/>
    <x v="2"/>
    <x v="131"/>
    <d v="2024-06-13T00:00:00"/>
    <d v="1899-12-30T17:59:17"/>
    <n v="243"/>
    <s v="E00243"/>
    <s v="RUTA KMS.243"/>
    <x v="40"/>
    <x v="0"/>
    <x v="0"/>
    <x v="2"/>
    <x v="0"/>
    <d v="2024-06-13T16:19:29"/>
    <x v="10"/>
    <n v="15.675277777772862"/>
    <d v="2024-06-13T17:59:17"/>
    <d v="1899-12-30T03:14:24"/>
    <d v="2024-06-13T21:13:41"/>
    <n v="10.771944444451947"/>
    <x v="0"/>
    <m/>
    <m/>
    <x v="0"/>
    <x v="0"/>
    <x v="0"/>
    <x v="0"/>
    <x v="5"/>
    <n v="5"/>
    <s v=""/>
    <d v="1900-01-02T05:45:36"/>
    <n v="11.435277777772862"/>
    <n v="12"/>
    <n v="-0.56472222222713775"/>
  </r>
  <r>
    <s v="E002"/>
    <s v="EO11"/>
    <x v="132"/>
    <x v="0"/>
    <s v="E3"/>
    <s v="0100046984"/>
    <s v="TRANSP. Y CEMENTOS HIDALGO, S.L."/>
    <s v="0022002955"/>
    <s v="VILLARES DE LA REINA - ARIDOS ARELS"/>
    <s v="000000000000003218"/>
    <x v="7"/>
    <d v="2024-06-14T00:00:00"/>
    <d v="1899-12-30T12:15:26"/>
    <s v="17/06 12:00h ARELSA"/>
    <d v="2024-06-17T00:00:00"/>
    <x v="8"/>
    <x v="2"/>
    <x v="132"/>
    <d v="2024-06-14T00:00:00"/>
    <d v="1899-12-30T17:01:25"/>
    <n v="274"/>
    <s v="E00274"/>
    <s v="RUTA KMS.274"/>
    <x v="27"/>
    <x v="0"/>
    <x v="0"/>
    <x v="2"/>
    <x v="0"/>
    <d v="2024-06-14T12:15:26"/>
    <x v="52"/>
    <n v="71.742777777719311"/>
    <d v="2024-06-14T17:01:25"/>
    <d v="1899-12-30T03:39:12"/>
    <d v="2024-06-14T20:40:37"/>
    <n v="63.323055555636529"/>
    <x v="0"/>
    <m/>
    <m/>
    <x v="0"/>
    <x v="1"/>
    <x v="0"/>
    <x v="0"/>
    <x v="5"/>
    <n v="6"/>
    <s v=""/>
    <d v="1900-01-02T15:40:48"/>
    <n v="67.089444444385975"/>
    <n v="36"/>
    <n v="31.089444444385975"/>
  </r>
  <r>
    <s v="E002"/>
    <s v="EO11"/>
    <x v="133"/>
    <x v="0"/>
    <s v="E3"/>
    <s v="0432000110"/>
    <s v="PREBETONG HORMIGONES, S.A."/>
    <s v="0021000010"/>
    <s v="LA GRELA"/>
    <s v="000000000000003043"/>
    <x v="5"/>
    <d v="2024-06-14T00:00:00"/>
    <d v="1899-12-30T11:48:01"/>
    <s v="15/06 08:00h CEM ESP"/>
    <d v="2024-06-17T00:00:00"/>
    <x v="10"/>
    <x v="2"/>
    <x v="133"/>
    <d v="2024-06-14T00:00:00"/>
    <d v="1899-12-30T15:52:24"/>
    <n v="211"/>
    <s v="E00211"/>
    <s v="RUTA KMS.211"/>
    <x v="9"/>
    <x v="0"/>
    <x v="0"/>
    <x v="2"/>
    <x v="0"/>
    <d v="2024-06-14T11:48:01"/>
    <x v="46"/>
    <n v="68.199722222343553"/>
    <d v="2024-06-14T15:52:24"/>
    <d v="1899-12-30T02:48:48"/>
    <d v="2024-06-14T18:41:12"/>
    <n v="61.313333333353512"/>
    <x v="0"/>
    <m/>
    <m/>
    <x v="0"/>
    <x v="1"/>
    <x v="0"/>
    <x v="0"/>
    <x v="4"/>
    <n v="6"/>
    <s v=""/>
    <d v="1900-01-01T19:31:12"/>
    <n v="64.38638888901022"/>
    <n v="36"/>
    <n v="28.38638888901022"/>
  </r>
  <r>
    <s v="E002"/>
    <s v="EO11"/>
    <x v="134"/>
    <x v="0"/>
    <s v="E3"/>
    <s v="0100056297"/>
    <s v="HORMIGONES HORPASA, S.L."/>
    <s v="0022002815"/>
    <s v="BARRO (SEQUEIROS)"/>
    <s v="000000000000000055"/>
    <x v="3"/>
    <d v="2024-06-14T00:00:00"/>
    <d v="1899-12-30T11:46:08"/>
    <s v="14/06 16h"/>
    <d v="2024-06-14T00:00:00"/>
    <x v="12"/>
    <x v="3"/>
    <x v="134"/>
    <d v="2024-06-14T00:00:00"/>
    <d v="1899-12-30T12:25:57"/>
    <n v="58"/>
    <s v="E00058"/>
    <s v="RUTA KMS.058"/>
    <x v="15"/>
    <x v="0"/>
    <x v="0"/>
    <x v="0"/>
    <x v="0"/>
    <d v="2024-06-14T11:46:08"/>
    <x v="33"/>
    <n v="4.2311111111193895"/>
    <d v="2024-06-14T12:25:57"/>
    <d v="1899-12-30T00:46:24"/>
    <d v="2024-06-14T13:12:21"/>
    <n v="2.7941666665719822"/>
    <x v="0"/>
    <m/>
    <m/>
    <x v="0"/>
    <x v="1"/>
    <x v="0"/>
    <x v="0"/>
    <x v="3"/>
    <n v="6"/>
    <s v=""/>
    <d v="1899-12-30T18:33:36"/>
    <n v="2.4577777777860561"/>
    <n v="0"/>
    <n v="2.4577777777860561"/>
  </r>
  <r>
    <s v="E002"/>
    <s v="EO11"/>
    <x v="135"/>
    <x v="0"/>
    <s v="E3"/>
    <s v="0100022370"/>
    <s v="PREFABRICADOS LUIS BARROS S.L."/>
    <s v="0022002691"/>
    <s v="BUEU"/>
    <s v="000000000000000055"/>
    <x v="3"/>
    <d v="2024-06-14T00:00:00"/>
    <d v="1899-12-30T11:45:35"/>
    <s v="14/06 16h o antes Si"/>
    <d v="2024-06-14T00:00:00"/>
    <x v="12"/>
    <x v="3"/>
    <x v="135"/>
    <d v="2024-06-14T00:00:00"/>
    <d v="1899-12-30T15:19:33"/>
    <n v="59"/>
    <s v="E00059"/>
    <s v="RUTA KMS.059"/>
    <x v="19"/>
    <x v="0"/>
    <x v="0"/>
    <x v="0"/>
    <x v="0"/>
    <d v="2024-06-14T11:45:35"/>
    <x v="33"/>
    <n v="4.2402777776587754"/>
    <d v="2024-06-14T15:19:33"/>
    <d v="1899-12-30T00:47:12"/>
    <d v="2024-06-14T16:06:45"/>
    <n v="-0.11250000010477379"/>
    <x v="0"/>
    <m/>
    <m/>
    <x v="0"/>
    <x v="1"/>
    <x v="0"/>
    <x v="0"/>
    <x v="4"/>
    <n v="6"/>
    <s v=""/>
    <d v="1899-12-30T18:52:48"/>
    <n v="2.4536111109921088"/>
    <n v="0"/>
    <n v="2.4536111109921088"/>
  </r>
  <r>
    <s v="E002"/>
    <s v="EO11"/>
    <x v="136"/>
    <x v="0"/>
    <s v="E3"/>
    <s v="0432000110"/>
    <s v="PREBETONG HORMIGONES, S.A."/>
    <s v="0021000010"/>
    <s v="LA GRELA"/>
    <s v="000000000000000055"/>
    <x v="3"/>
    <d v="2024-06-14T00:00:00"/>
    <d v="1899-12-30T11:45:19"/>
    <s v="14/06 17:00h"/>
    <d v="2024-06-14T00:00:00"/>
    <x v="9"/>
    <x v="0"/>
    <x v="136"/>
    <d v="2024-06-14T00:00:00"/>
    <d v="1899-12-30T15:49:52"/>
    <n v="2"/>
    <s v="E00002"/>
    <s v="RUTA KMS.0002"/>
    <x v="7"/>
    <x v="0"/>
    <x v="0"/>
    <x v="0"/>
    <x v="0"/>
    <d v="2024-06-14T11:45:19"/>
    <x v="29"/>
    <n v="5.2447222222108394"/>
    <d v="2024-06-14T15:49:52"/>
    <d v="1899-12-30T00:01:36"/>
    <d v="2024-06-14T15:51:28"/>
    <n v="1.1422222224064171"/>
    <x v="0"/>
    <m/>
    <m/>
    <x v="0"/>
    <x v="1"/>
    <x v="0"/>
    <x v="0"/>
    <x v="4"/>
    <n v="6"/>
    <s v=""/>
    <d v="1899-12-30T00:38:24"/>
    <n v="4.218055555544173"/>
    <n v="0"/>
    <n v="4.218055555544173"/>
  </r>
  <r>
    <s v="E002"/>
    <s v="EO11"/>
    <x v="137"/>
    <x v="0"/>
    <s v="E4"/>
    <s v="0100000296"/>
    <s v="ARIAS NADELA S.L."/>
    <s v="0020000190"/>
    <s v="LUGO"/>
    <s v="000000000000002906"/>
    <x v="4"/>
    <d v="2024-06-14T00:00:00"/>
    <d v="1899-12-30T10:22:40"/>
    <s v="17/06 Fardos + palet"/>
    <d v="2024-06-17T00:00:00"/>
    <x v="6"/>
    <x v="2"/>
    <x v="137"/>
    <d v="2024-06-14T00:00:00"/>
    <d v="1899-12-30T16:42:45"/>
    <n v="100"/>
    <s v="E00100"/>
    <s v="RUTA KMS.100"/>
    <x v="33"/>
    <x v="0"/>
    <x v="0"/>
    <x v="2"/>
    <x v="1"/>
    <d v="2024-06-14T10:22:40"/>
    <x v="17"/>
    <n v="81.622222222213168"/>
    <d v="2024-06-14T16:42:45"/>
    <d v="1899-12-30T01:20:00"/>
    <d v="2024-06-14T18:02:45"/>
    <n v="73.954166666662786"/>
    <x v="0"/>
    <m/>
    <m/>
    <x v="0"/>
    <x v="1"/>
    <x v="0"/>
    <x v="0"/>
    <x v="8"/>
    <n v="6"/>
    <s v=""/>
    <d v="1899-12-31T08:00:00"/>
    <n v="79.288888888879839"/>
    <n v="36"/>
    <n v="43.288888888879839"/>
  </r>
  <r>
    <s v="E002"/>
    <s v="EO11"/>
    <x v="138"/>
    <x v="0"/>
    <s v="E3"/>
    <s v="0432000181"/>
    <s v="PREBETONG LUGO HORMIGONES, S.A."/>
    <s v="0022001450"/>
    <s v="LUGO"/>
    <s v="000000000000000055"/>
    <x v="3"/>
    <d v="2024-06-14T00:00:00"/>
    <d v="1899-12-30T10:08:22"/>
    <s v="14/06 16:00h"/>
    <d v="2024-06-14T00:00:00"/>
    <x v="12"/>
    <x v="2"/>
    <x v="138"/>
    <d v="2024-06-14T00:00:00"/>
    <d v="1899-12-30T13:31:40"/>
    <n v="108"/>
    <s v="E00108"/>
    <s v="RUTA KMS.108"/>
    <x v="20"/>
    <x v="0"/>
    <x v="0"/>
    <x v="2"/>
    <x v="0"/>
    <d v="2024-06-14T10:08:22"/>
    <x v="33"/>
    <n v="5.8605555554386228"/>
    <d v="2024-06-14T13:31:40"/>
    <d v="1899-12-30T01:26:24"/>
    <d v="2024-06-14T14:58:04"/>
    <n v="1.0322222221875563"/>
    <x v="0"/>
    <m/>
    <m/>
    <x v="0"/>
    <x v="1"/>
    <x v="0"/>
    <x v="0"/>
    <x v="7"/>
    <n v="6"/>
    <s v=""/>
    <d v="1899-12-31T10:33:36"/>
    <n v="3.4205555554386233"/>
    <n v="0"/>
    <n v="3.4205555554386233"/>
  </r>
  <r>
    <s v="E002"/>
    <s v="EO11"/>
    <x v="139"/>
    <x v="0"/>
    <s v="E3"/>
    <s v="0432000110"/>
    <s v="PREBETONG HORMIGONES, S.A."/>
    <s v="0021000010"/>
    <s v="LA GRELA"/>
    <s v="000000000000003043"/>
    <x v="5"/>
    <d v="2024-06-14T00:00:00"/>
    <d v="1899-12-30T09:23:50"/>
    <s v="14/06 16:30h CEM ESP"/>
    <d v="2024-06-14T00:00:00"/>
    <x v="11"/>
    <x v="2"/>
    <x v="139"/>
    <d v="2024-06-14T00:00:00"/>
    <d v="1899-12-30T11:55:13"/>
    <n v="211"/>
    <s v="E00211"/>
    <s v="RUTA KMS.211"/>
    <x v="30"/>
    <x v="0"/>
    <x v="0"/>
    <x v="2"/>
    <x v="0"/>
    <d v="2024-06-14T09:23:50"/>
    <x v="36"/>
    <n v="7.1027777778217569"/>
    <d v="2024-06-14T11:55:13"/>
    <d v="1899-12-30T02:48:48"/>
    <d v="2024-06-14T14:44:01"/>
    <n v="1.7663888888200745"/>
    <x v="0"/>
    <m/>
    <m/>
    <x v="0"/>
    <x v="1"/>
    <x v="0"/>
    <x v="0"/>
    <x v="2"/>
    <n v="6"/>
    <s v=""/>
    <d v="1900-01-01T19:31:12"/>
    <n v="3.2894444444884234"/>
    <n v="0"/>
    <n v="3.2894444444884234"/>
  </r>
  <r>
    <s v="E002"/>
    <s v="EO11"/>
    <x v="140"/>
    <x v="0"/>
    <s v="E3"/>
    <s v="0432000110"/>
    <s v="PREBETONG HORMIGONES, S.A."/>
    <s v="0021000010"/>
    <s v="LA GRELA"/>
    <s v="000000000000000055"/>
    <x v="3"/>
    <d v="2024-06-14T00:00:00"/>
    <d v="1899-12-30T09:22:13"/>
    <s v="14/06 x MAÑANA"/>
    <d v="2024-06-14T00:00:00"/>
    <x v="22"/>
    <x v="0"/>
    <x v="140"/>
    <d v="2024-06-14T00:00:00"/>
    <d v="1899-12-30T12:27:03"/>
    <n v="2"/>
    <s v="E00002"/>
    <s v="RUTA KMS.0002"/>
    <x v="1"/>
    <x v="0"/>
    <x v="0"/>
    <x v="0"/>
    <x v="0"/>
    <d v="2024-06-14T09:22:13"/>
    <x v="45"/>
    <n v="6.1297222223365679"/>
    <d v="2024-06-14T12:27:03"/>
    <d v="1899-12-30T00:01:36"/>
    <d v="2024-06-14T12:28:39"/>
    <n v="3.0225000001955777"/>
    <x v="0"/>
    <m/>
    <m/>
    <x v="0"/>
    <x v="1"/>
    <x v="0"/>
    <x v="0"/>
    <x v="3"/>
    <n v="6"/>
    <s v=""/>
    <d v="1899-12-30T00:38:24"/>
    <n v="5.1030555556699015"/>
    <n v="0"/>
    <n v="5.1030555556699015"/>
  </r>
  <r>
    <s v="E002"/>
    <s v="EO11"/>
    <x v="141"/>
    <x v="0"/>
    <s v="E3"/>
    <s v="0432000110"/>
    <s v="PREBETONG HORMIGONES, S.A."/>
    <s v="0021000010"/>
    <s v="LA GRELA"/>
    <s v="000000000000000055"/>
    <x v="3"/>
    <d v="2024-06-14T00:00:00"/>
    <d v="1899-12-30T09:14:17"/>
    <s v="14/06 x MAÑANA"/>
    <d v="2024-06-14T00:00:00"/>
    <x v="1"/>
    <x v="0"/>
    <x v="141"/>
    <d v="2024-06-14T00:00:00"/>
    <d v="1899-12-30T09:41:37"/>
    <n v="2"/>
    <s v="E00002"/>
    <s v="RUTA KMS.0002"/>
    <x v="3"/>
    <x v="0"/>
    <x v="0"/>
    <x v="0"/>
    <x v="0"/>
    <d v="2024-06-14T09:14:17"/>
    <x v="39"/>
    <n v="4.7619444445590489"/>
    <d v="2024-06-14T09:41:37"/>
    <d v="1899-12-30T00:01:36"/>
    <d v="2024-06-14T09:43:13"/>
    <n v="4.2797222224180587"/>
    <x v="0"/>
    <m/>
    <m/>
    <x v="0"/>
    <x v="1"/>
    <x v="0"/>
    <x v="0"/>
    <x v="6"/>
    <n v="6"/>
    <s v=""/>
    <d v="1899-12-30T00:38:24"/>
    <n v="3.7352777778923825"/>
    <n v="0"/>
    <n v="3.7352777778923825"/>
  </r>
  <r>
    <s v="E002"/>
    <s v="EO11"/>
    <x v="142"/>
    <x v="0"/>
    <s v="E4"/>
    <s v="0100000446"/>
    <s v="ESTRUCT.Y MONTAJE DE PREFABRICADOS,"/>
    <s v="0019001511"/>
    <s v="A54 VILARDOMONTE TRAMO MELIDE-ARZUA"/>
    <s v="000000000000003048"/>
    <x v="10"/>
    <d v="2024-06-14T00:00:00"/>
    <d v="1899-12-30T09:11:00"/>
    <s v="17/06FARD TLF6600003"/>
    <d v="2024-06-17T00:00:00"/>
    <x v="6"/>
    <x v="2"/>
    <x v="142"/>
    <d v="2024-06-14T00:00:00"/>
    <d v="1899-12-30T16:49:48"/>
    <n v="155"/>
    <s v="E00155"/>
    <s v="RUTA KMS.155"/>
    <x v="32"/>
    <x v="0"/>
    <x v="0"/>
    <x v="2"/>
    <x v="1"/>
    <d v="2024-06-14T09:11:00"/>
    <x v="17"/>
    <n v="82.816666666651145"/>
    <d v="2024-06-14T16:49:48"/>
    <d v="1899-12-30T02:04:00"/>
    <d v="2024-06-14T18:53:48"/>
    <n v="73.10333333350718"/>
    <x v="0"/>
    <m/>
    <m/>
    <x v="0"/>
    <x v="1"/>
    <x v="0"/>
    <x v="0"/>
    <x v="8"/>
    <n v="6"/>
    <s v=""/>
    <d v="1900-01-01T01:36:00"/>
    <n v="79.749999999984482"/>
    <n v="36"/>
    <n v="43.749999999984482"/>
  </r>
  <r>
    <s v="E002"/>
    <s v="EO11"/>
    <x v="143"/>
    <x v="0"/>
    <s v="E3"/>
    <s v="0432000110"/>
    <s v="PREBETONG HORMIGONES, S.A."/>
    <s v="0022001012"/>
    <s v="FENE"/>
    <s v="000000000000000055"/>
    <x v="3"/>
    <d v="2024-06-14T00:00:00"/>
    <d v="1899-12-30T09:04:42"/>
    <s v="14/06 16:30h"/>
    <d v="2024-06-14T00:00:00"/>
    <x v="11"/>
    <x v="2"/>
    <x v="143"/>
    <d v="2024-06-14T00:00:00"/>
    <d v="1899-12-30T12:14:35"/>
    <n v="192"/>
    <s v="E00192"/>
    <s v="RUTA KMS.192"/>
    <x v="41"/>
    <x v="0"/>
    <x v="0"/>
    <x v="2"/>
    <x v="0"/>
    <d v="2024-06-14T09:04:42"/>
    <x v="36"/>
    <n v="7.4216666666907258"/>
    <d v="2024-06-14T12:14:35"/>
    <d v="1899-12-30T02:33:36"/>
    <d v="2024-06-14T14:48:11"/>
    <n v="1.6969444443820976"/>
    <x v="0"/>
    <m/>
    <m/>
    <x v="0"/>
    <x v="1"/>
    <x v="0"/>
    <x v="0"/>
    <x v="3"/>
    <n v="6"/>
    <s v=""/>
    <d v="1900-01-01T13:26:24"/>
    <n v="3.8616666666907253"/>
    <n v="0"/>
    <n v="3.8616666666907253"/>
  </r>
  <r>
    <s v="E002"/>
    <s v="EO11"/>
    <x v="144"/>
    <x v="0"/>
    <s v="E3"/>
    <s v="0100000764"/>
    <s v="HORMIGONES BERGANTIÑOS S.A."/>
    <s v="0022000268"/>
    <s v="ESPIRITU SANTO"/>
    <s v="000000000000000055"/>
    <x v="3"/>
    <d v="2024-06-14T00:00:00"/>
    <d v="1899-12-30T08:59:57"/>
    <s v="14/06  x TARDE"/>
    <d v="2024-06-14T00:00:00"/>
    <x v="9"/>
    <x v="0"/>
    <x v="144"/>
    <d v="2024-06-14T00:00:00"/>
    <d v="1899-12-30T15:11:45"/>
    <n v="15"/>
    <s v="E00015"/>
    <s v="RUTA KMS.015"/>
    <x v="0"/>
    <x v="0"/>
    <x v="0"/>
    <x v="0"/>
    <x v="0"/>
    <d v="2024-06-14T08:59:57"/>
    <x v="29"/>
    <n v="8.0008333334117197"/>
    <d v="2024-06-14T15:11:45"/>
    <d v="1899-12-30T00:12:00"/>
    <d v="2024-06-14T15:23:45"/>
    <n v="1.6041666667442769"/>
    <x v="0"/>
    <m/>
    <m/>
    <x v="0"/>
    <x v="1"/>
    <x v="0"/>
    <x v="0"/>
    <x v="4"/>
    <n v="6"/>
    <s v=""/>
    <d v="1899-12-30T04:48:00"/>
    <n v="6.8008333334117195"/>
    <n v="0"/>
    <n v="6.8008333334117195"/>
  </r>
  <r>
    <s v="E016"/>
    <s v="EM11"/>
    <x v="145"/>
    <x v="0"/>
    <s v="E2"/>
    <s v="0100000136"/>
    <s v="CONSTRUDECO NORTE S.L."/>
    <s v="0017005567"/>
    <s v="NARON"/>
    <s v="000000000000210550"/>
    <x v="11"/>
    <d v="2024-06-11T00:00:00"/>
    <d v="1899-12-30T16:01:44"/>
    <s v="14/06 PC24-07731"/>
    <d v="2024-06-14T00:00:00"/>
    <x v="6"/>
    <x v="6"/>
    <x v="145"/>
    <d v="2024-06-14T00:00:00"/>
    <d v="1899-12-30T17:08:00"/>
    <n v="102"/>
    <s v="E00102"/>
    <s v="RUTA KMS.102"/>
    <x v="42"/>
    <x v="0"/>
    <x v="0"/>
    <x v="3"/>
    <x v="0"/>
    <d v="2024-06-11T16:01:44"/>
    <x v="20"/>
    <n v="75.971111111110076"/>
    <d v="2024-06-14T17:08:00"/>
    <d v="1899-12-30T01:21:36"/>
    <d v="2024-06-14T18:29:36"/>
    <n v="1.5066666668280959"/>
    <x v="0"/>
    <m/>
    <m/>
    <x v="0"/>
    <x v="1"/>
    <x v="0"/>
    <x v="0"/>
    <x v="5"/>
    <n v="6"/>
    <s v=""/>
    <d v="1899-12-31T08:38:24"/>
    <n v="73.611111111110077"/>
    <n v="36"/>
    <n v="37.611111111110077"/>
  </r>
  <r>
    <s v="E016"/>
    <s v="EM11"/>
    <x v="145"/>
    <x v="0"/>
    <s v="E2"/>
    <s v="0100000136"/>
    <s v="CONSTRUDECO NORTE S.L."/>
    <s v="0017005567"/>
    <s v="NARON"/>
    <s v="000000000000210555"/>
    <x v="12"/>
    <d v="2024-06-11T00:00:00"/>
    <d v="1899-12-30T16:01:44"/>
    <s v="14/06 PC24-07731"/>
    <d v="2024-06-14T00:00:00"/>
    <x v="6"/>
    <x v="6"/>
    <x v="145"/>
    <d v="2024-06-14T00:00:00"/>
    <d v="1899-12-30T17:08:00"/>
    <n v="102"/>
    <s v="E00102"/>
    <s v="RUTA KMS.102"/>
    <x v="42"/>
    <x v="0"/>
    <x v="1"/>
    <x v="3"/>
    <x v="0"/>
    <d v="2024-06-11T16:01:44"/>
    <x v="20"/>
    <n v="75.971111111110076"/>
    <d v="2024-06-14T17:08:00"/>
    <d v="1899-12-30T01:21:36"/>
    <d v="2024-06-14T18:29:36"/>
    <n v="1.5066666668280959"/>
    <x v="0"/>
    <m/>
    <m/>
    <x v="0"/>
    <x v="1"/>
    <x v="0"/>
    <x v="0"/>
    <x v="5"/>
    <n v="6"/>
    <s v=""/>
    <d v="1899-12-31T08:38:24"/>
    <n v="73.611111111110077"/>
    <n v="36"/>
    <n v="37.611111111110077"/>
  </r>
  <r>
    <s v="E016"/>
    <s v="EM11"/>
    <x v="145"/>
    <x v="0"/>
    <s v="E2"/>
    <s v="0100000136"/>
    <s v="CONSTRUDECO NORTE S.L."/>
    <s v="0017005567"/>
    <s v="NARON"/>
    <s v="000000000000190191"/>
    <x v="13"/>
    <d v="2024-06-11T00:00:00"/>
    <d v="1899-12-30T16:01:44"/>
    <s v="14/06 PC24-07731"/>
    <d v="2024-06-14T00:00:00"/>
    <x v="6"/>
    <x v="6"/>
    <x v="145"/>
    <d v="2024-06-14T00:00:00"/>
    <d v="1899-12-30T17:08:00"/>
    <n v="102"/>
    <s v="E00102"/>
    <s v="RUTA KMS.102"/>
    <x v="42"/>
    <x v="0"/>
    <x v="2"/>
    <x v="3"/>
    <x v="0"/>
    <d v="2024-06-11T16:01:44"/>
    <x v="20"/>
    <n v="75.971111111110076"/>
    <d v="2024-06-14T17:08:00"/>
    <d v="1899-12-30T01:21:36"/>
    <d v="2024-06-14T18:29:36"/>
    <n v="1.5066666668280959"/>
    <x v="0"/>
    <m/>
    <m/>
    <x v="0"/>
    <x v="1"/>
    <x v="0"/>
    <x v="0"/>
    <x v="5"/>
    <n v="6"/>
    <s v=""/>
    <d v="1899-12-31T08:38:24"/>
    <n v="73.611111111110077"/>
    <n v="36"/>
    <n v="37.611111111110077"/>
  </r>
  <r>
    <s v="E016"/>
    <s v="EM11"/>
    <x v="145"/>
    <x v="0"/>
    <s v="E2"/>
    <s v="0100000136"/>
    <s v="CONSTRUDECO NORTE S.L."/>
    <s v="0017005567"/>
    <s v="NARON"/>
    <s v="000000000000190017"/>
    <x v="14"/>
    <d v="2024-06-11T00:00:00"/>
    <d v="1899-12-30T16:01:44"/>
    <s v="14/06 PC24-07731"/>
    <d v="2024-06-14T00:00:00"/>
    <x v="6"/>
    <x v="6"/>
    <x v="145"/>
    <d v="2024-06-14T00:00:00"/>
    <d v="1899-12-30T17:08:00"/>
    <n v="102"/>
    <s v="E00102"/>
    <s v="RUTA KMS.102"/>
    <x v="42"/>
    <x v="0"/>
    <x v="3"/>
    <x v="3"/>
    <x v="0"/>
    <d v="2024-06-11T16:01:44"/>
    <x v="20"/>
    <n v="75.971111111110076"/>
    <d v="2024-06-14T17:08:00"/>
    <d v="1899-12-30T01:21:36"/>
    <d v="2024-06-14T18:29:36"/>
    <n v="1.5066666668280959"/>
    <x v="0"/>
    <m/>
    <m/>
    <x v="0"/>
    <x v="1"/>
    <x v="0"/>
    <x v="0"/>
    <x v="5"/>
    <n v="6"/>
    <s v=""/>
    <d v="1899-12-31T08:38:24"/>
    <n v="73.611111111110077"/>
    <n v="36"/>
    <n v="37.611111111110077"/>
  </r>
  <r>
    <s v="E016"/>
    <s v="EM11"/>
    <x v="145"/>
    <x v="0"/>
    <s v="E2"/>
    <s v="0100000136"/>
    <s v="CONSTRUDECO NORTE S.L."/>
    <s v="0017005567"/>
    <s v="NARON"/>
    <s v="000000000000191610"/>
    <x v="15"/>
    <d v="2024-06-11T00:00:00"/>
    <d v="1899-12-30T16:01:44"/>
    <s v="14/06 PC24-07731"/>
    <d v="2024-06-14T00:00:00"/>
    <x v="6"/>
    <x v="6"/>
    <x v="145"/>
    <d v="2024-06-14T00:00:00"/>
    <d v="1899-12-30T17:08:00"/>
    <n v="102"/>
    <s v="E00102"/>
    <s v="RUTA KMS.102"/>
    <x v="42"/>
    <x v="0"/>
    <x v="4"/>
    <x v="3"/>
    <x v="0"/>
    <d v="2024-06-11T16:01:44"/>
    <x v="20"/>
    <n v="75.971111111110076"/>
    <d v="2024-06-14T17:08:00"/>
    <d v="1899-12-30T01:21:36"/>
    <d v="2024-06-14T18:29:36"/>
    <n v="1.5066666668280959"/>
    <x v="0"/>
    <m/>
    <m/>
    <x v="0"/>
    <x v="1"/>
    <x v="0"/>
    <x v="0"/>
    <x v="5"/>
    <n v="6"/>
    <s v=""/>
    <d v="1899-12-31T08:38:24"/>
    <n v="73.611111111110077"/>
    <n v="36"/>
    <n v="37.611111111110077"/>
  </r>
  <r>
    <s v="E016"/>
    <s v="EM11"/>
    <x v="145"/>
    <x v="0"/>
    <s v="E2"/>
    <s v="0100000136"/>
    <s v="CONSTRUDECO NORTE S.L."/>
    <s v="0017005567"/>
    <s v="NARON"/>
    <s v="000000000000190190"/>
    <x v="16"/>
    <d v="2024-06-11T00:00:00"/>
    <d v="1899-12-30T16:01:44"/>
    <s v="14/06 PC24-07731"/>
    <d v="2024-06-14T00:00:00"/>
    <x v="6"/>
    <x v="6"/>
    <x v="145"/>
    <d v="2024-06-14T00:00:00"/>
    <d v="1899-12-30T17:08:00"/>
    <n v="102"/>
    <s v="E00102"/>
    <s v="RUTA KMS.102"/>
    <x v="42"/>
    <x v="0"/>
    <x v="5"/>
    <x v="3"/>
    <x v="0"/>
    <d v="2024-06-11T16:01:44"/>
    <x v="20"/>
    <n v="75.971111111110076"/>
    <d v="2024-06-14T17:08:00"/>
    <d v="1899-12-30T01:21:36"/>
    <d v="2024-06-14T18:29:36"/>
    <n v="1.5066666668280959"/>
    <x v="0"/>
    <m/>
    <m/>
    <x v="0"/>
    <x v="1"/>
    <x v="0"/>
    <x v="0"/>
    <x v="5"/>
    <n v="6"/>
    <s v=""/>
    <d v="1899-12-31T08:38:24"/>
    <n v="73.611111111110077"/>
    <n v="36"/>
    <n v="37.611111111110077"/>
  </r>
  <r>
    <s v="E016"/>
    <s v="EM11"/>
    <x v="145"/>
    <x v="0"/>
    <s v="E2"/>
    <s v="0100000136"/>
    <s v="CONSTRUDECO NORTE S.L."/>
    <s v="0017005567"/>
    <s v="NARON"/>
    <s v="000000000000191071"/>
    <x v="17"/>
    <d v="2024-06-11T00:00:00"/>
    <d v="1899-12-30T16:01:44"/>
    <s v="14/06 PC24-07731"/>
    <d v="2024-06-14T00:00:00"/>
    <x v="6"/>
    <x v="6"/>
    <x v="145"/>
    <d v="2024-06-14T00:00:00"/>
    <d v="1899-12-30T17:08:00"/>
    <n v="102"/>
    <s v="E00102"/>
    <s v="RUTA KMS.102"/>
    <x v="42"/>
    <x v="0"/>
    <x v="6"/>
    <x v="3"/>
    <x v="0"/>
    <d v="2024-06-11T16:01:44"/>
    <x v="20"/>
    <n v="75.971111111110076"/>
    <d v="2024-06-14T17:08:00"/>
    <d v="1899-12-30T01:21:36"/>
    <d v="2024-06-14T18:29:36"/>
    <n v="1.5066666668280959"/>
    <x v="0"/>
    <m/>
    <m/>
    <x v="0"/>
    <x v="1"/>
    <x v="0"/>
    <x v="0"/>
    <x v="5"/>
    <n v="6"/>
    <s v=""/>
    <d v="1899-12-31T08:38:24"/>
    <n v="73.611111111110077"/>
    <n v="36"/>
    <n v="37.611111111110077"/>
  </r>
  <r>
    <s v="E016"/>
    <s v="EM11"/>
    <x v="145"/>
    <x v="0"/>
    <s v="E2"/>
    <s v="0100000136"/>
    <s v="CONSTRUDECO NORTE S.L."/>
    <s v="0017005567"/>
    <s v="NARON"/>
    <s v="000000000000191212"/>
    <x v="18"/>
    <d v="2024-06-11T00:00:00"/>
    <d v="1899-12-30T16:01:44"/>
    <s v="14/06 PC24-07731"/>
    <d v="2024-06-14T00:00:00"/>
    <x v="6"/>
    <x v="6"/>
    <x v="145"/>
    <d v="2024-06-14T00:00:00"/>
    <d v="1899-12-30T17:08:00"/>
    <n v="102"/>
    <s v="E00102"/>
    <s v="RUTA KMS.102"/>
    <x v="42"/>
    <x v="0"/>
    <x v="7"/>
    <x v="3"/>
    <x v="0"/>
    <d v="2024-06-11T16:01:44"/>
    <x v="20"/>
    <n v="75.971111111110076"/>
    <d v="2024-06-14T17:08:00"/>
    <d v="1899-12-30T01:21:36"/>
    <d v="2024-06-14T18:29:36"/>
    <n v="1.5066666668280959"/>
    <x v="0"/>
    <m/>
    <m/>
    <x v="0"/>
    <x v="1"/>
    <x v="0"/>
    <x v="0"/>
    <x v="5"/>
    <n v="6"/>
    <s v=""/>
    <d v="1899-12-31T08:38:24"/>
    <n v="73.611111111110077"/>
    <n v="36"/>
    <n v="37.611111111110077"/>
  </r>
  <r>
    <s v="E016"/>
    <s v="EM11"/>
    <x v="146"/>
    <x v="0"/>
    <s v="E2"/>
    <s v="0100000017"/>
    <s v="C. VAZQUEZ E HIJOS S.L."/>
    <s v="0020000301"/>
    <s v="CABREIROS"/>
    <s v="000000000000190191"/>
    <x v="13"/>
    <d v="2024-06-12T00:00:00"/>
    <d v="1899-12-30T09:33:45"/>
    <s v="13/06 10 Pal"/>
    <d v="2024-06-13T00:00:00"/>
    <x v="6"/>
    <x v="6"/>
    <x v="146"/>
    <d v="2024-06-13T00:00:00"/>
    <d v="1899-12-30T17:18:11"/>
    <n v="110"/>
    <s v="E00110"/>
    <s v="RUTA KMS.110"/>
    <x v="43"/>
    <x v="0"/>
    <x v="0"/>
    <x v="3"/>
    <x v="0"/>
    <d v="2024-06-12T09:33:45"/>
    <x v="6"/>
    <n v="34.437500000058208"/>
    <d v="2024-06-13T17:18:11"/>
    <d v="1899-12-30T01:28:00"/>
    <d v="2024-06-13T18:46:11"/>
    <n v="1.2302777777658775"/>
    <x v="0"/>
    <m/>
    <m/>
    <x v="0"/>
    <x v="0"/>
    <x v="0"/>
    <x v="0"/>
    <x v="5"/>
    <n v="5"/>
    <s v=""/>
    <d v="1899-12-31T11:12:00"/>
    <n v="31.970833333391539"/>
    <n v="12"/>
    <n v="19.970833333391539"/>
  </r>
  <r>
    <s v="E016"/>
    <s v="EM11"/>
    <x v="146"/>
    <x v="0"/>
    <s v="E2"/>
    <s v="0100000017"/>
    <s v="C. VAZQUEZ E HIJOS S.L."/>
    <s v="0020000301"/>
    <s v="CABREIROS"/>
    <s v="000000000000190870"/>
    <x v="19"/>
    <d v="2024-06-12T00:00:00"/>
    <d v="1899-12-30T09:33:45"/>
    <s v="13/06 10 Pal"/>
    <d v="2024-06-13T00:00:00"/>
    <x v="6"/>
    <x v="6"/>
    <x v="146"/>
    <d v="2024-06-13T00:00:00"/>
    <d v="1899-12-30T17:18:11"/>
    <n v="110"/>
    <s v="E00110"/>
    <s v="RUTA KMS.110"/>
    <x v="43"/>
    <x v="0"/>
    <x v="1"/>
    <x v="3"/>
    <x v="0"/>
    <d v="2024-06-12T09:33:45"/>
    <x v="6"/>
    <n v="34.437500000058208"/>
    <d v="2024-06-13T17:18:11"/>
    <d v="1899-12-30T01:28:00"/>
    <d v="2024-06-13T18:46:11"/>
    <n v="1.2302777777658775"/>
    <x v="0"/>
    <m/>
    <m/>
    <x v="0"/>
    <x v="0"/>
    <x v="0"/>
    <x v="0"/>
    <x v="5"/>
    <n v="5"/>
    <s v=""/>
    <d v="1899-12-31T11:12:00"/>
    <n v="31.970833333391539"/>
    <n v="12"/>
    <n v="19.970833333391539"/>
  </r>
  <r>
    <s v="E016"/>
    <s v="EM11"/>
    <x v="147"/>
    <x v="0"/>
    <s v="E2"/>
    <s v="0100050275"/>
    <s v="FERRETERIA BARRAL PONTEAREAS S.L."/>
    <s v="0017006166"/>
    <s v="PONTEAREAS"/>
    <s v="000000000000190870"/>
    <x v="19"/>
    <d v="2024-06-12T00:00:00"/>
    <d v="1899-12-30T09:56:29"/>
    <s v="17/06 cem+mort"/>
    <d v="2024-06-17T00:00:00"/>
    <x v="6"/>
    <x v="6"/>
    <x v="147"/>
    <d v="2024-06-13T00:00:00"/>
    <d v="1899-12-30T10:38:30"/>
    <n v="126"/>
    <s v="E00126"/>
    <s v="RUTA KMS.126"/>
    <x v="12"/>
    <x v="0"/>
    <x v="0"/>
    <x v="3"/>
    <x v="0"/>
    <d v="2024-06-12T09:56:29"/>
    <x v="17"/>
    <n v="130.05861111113336"/>
    <d v="2024-06-13T10:38:30"/>
    <d v="1899-12-30T01:40:48"/>
    <d v="2024-06-13T12:19:18"/>
    <n v="103.67833333346061"/>
    <x v="0"/>
    <m/>
    <m/>
    <x v="0"/>
    <x v="0"/>
    <x v="0"/>
    <x v="0"/>
    <x v="1"/>
    <n v="5"/>
    <s v=""/>
    <d v="1899-12-31T16:19:12"/>
    <n v="127.37861111113335"/>
    <n v="60"/>
    <n v="67.378611111133353"/>
  </r>
  <r>
    <s v="E016"/>
    <s v="EM11"/>
    <x v="147"/>
    <x v="0"/>
    <s v="E2"/>
    <s v="0100050275"/>
    <s v="FERRETERIA BARRAL PONTEAREAS S.L."/>
    <s v="0017006166"/>
    <s v="PONTEAREAS"/>
    <s v="000000000000190010"/>
    <x v="20"/>
    <d v="2024-06-12T00:00:00"/>
    <d v="1899-12-30T09:56:29"/>
    <s v="17/06 cem+mort"/>
    <d v="2024-06-17T00:00:00"/>
    <x v="6"/>
    <x v="6"/>
    <x v="147"/>
    <d v="2024-06-13T00:00:00"/>
    <d v="1899-12-30T10:38:30"/>
    <n v="126"/>
    <s v="E00126"/>
    <s v="RUTA KMS.126"/>
    <x v="12"/>
    <x v="0"/>
    <x v="1"/>
    <x v="3"/>
    <x v="0"/>
    <d v="2024-06-12T09:56:29"/>
    <x v="17"/>
    <n v="130.05861111113336"/>
    <d v="2024-06-13T10:38:30"/>
    <d v="1899-12-30T01:40:48"/>
    <d v="2024-06-13T12:19:18"/>
    <n v="103.67833333346061"/>
    <x v="0"/>
    <m/>
    <m/>
    <x v="0"/>
    <x v="0"/>
    <x v="0"/>
    <x v="0"/>
    <x v="1"/>
    <n v="5"/>
    <s v=""/>
    <d v="1899-12-31T16:19:12"/>
    <n v="127.37861111113335"/>
    <n v="60"/>
    <n v="67.378611111133353"/>
  </r>
  <r>
    <s v="E016"/>
    <s v="EM11"/>
    <x v="147"/>
    <x v="0"/>
    <s v="E2"/>
    <s v="0100050275"/>
    <s v="FERRETERIA BARRAL PONTEAREAS S.L."/>
    <s v="0017006166"/>
    <s v="PONTEAREAS"/>
    <s v="000000000000190140"/>
    <x v="21"/>
    <d v="2024-06-12T00:00:00"/>
    <d v="1899-12-30T09:56:29"/>
    <s v="17/06 cem+mort"/>
    <d v="2024-06-17T00:00:00"/>
    <x v="6"/>
    <x v="6"/>
    <x v="147"/>
    <d v="2024-06-13T00:00:00"/>
    <d v="1899-12-30T10:38:30"/>
    <n v="126"/>
    <s v="E00126"/>
    <s v="RUTA KMS.126"/>
    <x v="12"/>
    <x v="0"/>
    <x v="2"/>
    <x v="3"/>
    <x v="0"/>
    <d v="2024-06-12T09:56:29"/>
    <x v="17"/>
    <n v="130.05861111113336"/>
    <d v="2024-06-13T10:38:30"/>
    <d v="1899-12-30T01:40:48"/>
    <d v="2024-06-13T12:19:18"/>
    <n v="103.67833333346061"/>
    <x v="0"/>
    <m/>
    <m/>
    <x v="0"/>
    <x v="0"/>
    <x v="0"/>
    <x v="0"/>
    <x v="1"/>
    <n v="5"/>
    <s v=""/>
    <d v="1899-12-31T16:19:12"/>
    <n v="127.37861111113335"/>
    <n v="60"/>
    <n v="67.378611111133353"/>
  </r>
  <r>
    <s v="E016"/>
    <s v="EM11"/>
    <x v="147"/>
    <x v="0"/>
    <s v="E2"/>
    <s v="0100050275"/>
    <s v="FERRETERIA BARRAL PONTEAREAS S.L."/>
    <s v="0017006166"/>
    <s v="PONTEAREAS"/>
    <s v="000000000000191212"/>
    <x v="18"/>
    <d v="2024-06-12T00:00:00"/>
    <d v="1899-12-30T09:56:29"/>
    <s v="17/06 cem+mort"/>
    <d v="2024-06-17T00:00:00"/>
    <x v="6"/>
    <x v="6"/>
    <x v="147"/>
    <d v="2024-06-13T00:00:00"/>
    <d v="1899-12-30T10:38:30"/>
    <n v="126"/>
    <s v="E00126"/>
    <s v="RUTA KMS.126"/>
    <x v="12"/>
    <x v="0"/>
    <x v="3"/>
    <x v="3"/>
    <x v="0"/>
    <d v="2024-06-12T09:56:29"/>
    <x v="17"/>
    <n v="130.05861111113336"/>
    <d v="2024-06-13T10:38:30"/>
    <d v="1899-12-30T01:40:48"/>
    <d v="2024-06-13T12:19:18"/>
    <n v="103.67833333346061"/>
    <x v="0"/>
    <m/>
    <m/>
    <x v="0"/>
    <x v="0"/>
    <x v="0"/>
    <x v="0"/>
    <x v="1"/>
    <n v="5"/>
    <s v=""/>
    <d v="1899-12-31T16:19:12"/>
    <n v="127.37861111113335"/>
    <n v="60"/>
    <n v="67.378611111133353"/>
  </r>
  <r>
    <s v="E016"/>
    <s v="EM11"/>
    <x v="147"/>
    <x v="0"/>
    <s v="E2"/>
    <s v="0100050275"/>
    <s v="FERRETERIA BARRAL PONTEAREAS S.L."/>
    <s v="0017006166"/>
    <s v="PONTEAREAS"/>
    <s v="000000000000210550"/>
    <x v="11"/>
    <d v="2024-06-12T00:00:00"/>
    <d v="1899-12-30T09:56:29"/>
    <s v="17/06 cem+mort"/>
    <d v="2024-06-17T00:00:00"/>
    <x v="6"/>
    <x v="6"/>
    <x v="147"/>
    <d v="2024-06-13T00:00:00"/>
    <d v="1899-12-30T10:38:30"/>
    <n v="126"/>
    <s v="E00126"/>
    <s v="RUTA KMS.126"/>
    <x v="12"/>
    <x v="0"/>
    <x v="4"/>
    <x v="3"/>
    <x v="0"/>
    <d v="2024-06-12T09:56:29"/>
    <x v="17"/>
    <n v="130.05861111113336"/>
    <d v="2024-06-13T10:38:30"/>
    <d v="1899-12-30T01:40:48"/>
    <d v="2024-06-13T12:19:18"/>
    <n v="103.67833333346061"/>
    <x v="0"/>
    <m/>
    <m/>
    <x v="0"/>
    <x v="0"/>
    <x v="0"/>
    <x v="0"/>
    <x v="1"/>
    <n v="5"/>
    <s v=""/>
    <d v="1899-12-31T16:19:12"/>
    <n v="127.37861111113335"/>
    <n v="60"/>
    <n v="67.378611111133353"/>
  </r>
  <r>
    <s v="E016"/>
    <s v="EM11"/>
    <x v="147"/>
    <x v="0"/>
    <s v="E2"/>
    <s v="0100050275"/>
    <s v="FERRETERIA BARRAL PONTEAREAS S.L."/>
    <s v="0017006166"/>
    <s v="PONTEAREAS"/>
    <s v="000000000000210214"/>
    <x v="22"/>
    <d v="2024-06-12T00:00:00"/>
    <d v="1899-12-30T09:56:29"/>
    <s v="17/06 cem+mort"/>
    <d v="2024-06-17T00:00:00"/>
    <x v="6"/>
    <x v="6"/>
    <x v="147"/>
    <d v="2024-06-13T00:00:00"/>
    <d v="1899-12-30T10:38:30"/>
    <n v="126"/>
    <s v="E00126"/>
    <s v="RUTA KMS.126"/>
    <x v="12"/>
    <x v="0"/>
    <x v="5"/>
    <x v="3"/>
    <x v="0"/>
    <d v="2024-06-12T09:56:29"/>
    <x v="17"/>
    <n v="130.05861111113336"/>
    <d v="2024-06-13T10:38:30"/>
    <d v="1899-12-30T01:40:48"/>
    <d v="2024-06-13T12:19:18"/>
    <n v="103.67833333346061"/>
    <x v="0"/>
    <m/>
    <m/>
    <x v="0"/>
    <x v="0"/>
    <x v="0"/>
    <x v="0"/>
    <x v="1"/>
    <n v="5"/>
    <s v=""/>
    <d v="1899-12-31T16:19:12"/>
    <n v="127.37861111113335"/>
    <n v="60"/>
    <n v="67.378611111133353"/>
  </r>
  <r>
    <s v="E016"/>
    <s v="EM11"/>
    <x v="147"/>
    <x v="0"/>
    <s v="E2"/>
    <s v="0100050275"/>
    <s v="FERRETERIA BARRAL PONTEAREAS S.L."/>
    <s v="0017006166"/>
    <s v="PONTEAREAS"/>
    <s v="000000000000210211"/>
    <x v="23"/>
    <d v="2024-06-12T00:00:00"/>
    <d v="1899-12-30T09:56:29"/>
    <s v="17/06 cem+mort"/>
    <d v="2024-06-17T00:00:00"/>
    <x v="6"/>
    <x v="6"/>
    <x v="147"/>
    <d v="2024-06-13T00:00:00"/>
    <d v="1899-12-30T10:38:30"/>
    <n v="126"/>
    <s v="E00126"/>
    <s v="RUTA KMS.126"/>
    <x v="12"/>
    <x v="0"/>
    <x v="6"/>
    <x v="3"/>
    <x v="0"/>
    <d v="2024-06-12T09:56:29"/>
    <x v="17"/>
    <n v="130.05861111113336"/>
    <d v="2024-06-13T10:38:30"/>
    <d v="1899-12-30T01:40:48"/>
    <d v="2024-06-13T12:19:18"/>
    <n v="103.67833333346061"/>
    <x v="0"/>
    <m/>
    <m/>
    <x v="0"/>
    <x v="0"/>
    <x v="0"/>
    <x v="0"/>
    <x v="1"/>
    <n v="5"/>
    <s v=""/>
    <d v="1899-12-31T16:19:12"/>
    <n v="127.37861111113335"/>
    <n v="60"/>
    <n v="67.378611111133353"/>
  </r>
  <r>
    <s v="E016"/>
    <s v="EM11"/>
    <x v="147"/>
    <x v="0"/>
    <s v="E2"/>
    <s v="0100050275"/>
    <s v="FERRETERIA BARRAL PONTEAREAS S.L."/>
    <s v="0017006166"/>
    <s v="PONTEAREAS"/>
    <s v="000000000000003107"/>
    <x v="24"/>
    <d v="2024-06-12T00:00:00"/>
    <d v="1899-12-30T09:56:29"/>
    <s v="17/06 cem+mort"/>
    <d v="2024-06-17T00:00:00"/>
    <x v="6"/>
    <x v="6"/>
    <x v="147"/>
    <d v="2024-06-13T00:00:00"/>
    <d v="1899-12-30T10:38:30"/>
    <n v="126"/>
    <s v="E00126"/>
    <s v="RUTA KMS.126"/>
    <x v="12"/>
    <x v="0"/>
    <x v="7"/>
    <x v="3"/>
    <x v="0"/>
    <d v="2024-06-12T09:56:29"/>
    <x v="17"/>
    <n v="130.05861111113336"/>
    <d v="2024-06-13T10:38:30"/>
    <d v="1899-12-30T01:40:48"/>
    <d v="2024-06-13T12:19:18"/>
    <n v="103.67833333346061"/>
    <x v="0"/>
    <m/>
    <m/>
    <x v="0"/>
    <x v="0"/>
    <x v="0"/>
    <x v="0"/>
    <x v="1"/>
    <n v="5"/>
    <s v=""/>
    <d v="1899-12-31T16:19:12"/>
    <n v="127.37861111113335"/>
    <n v="60"/>
    <n v="67.378611111133353"/>
  </r>
  <r>
    <s v="E016"/>
    <s v="EM11"/>
    <x v="148"/>
    <x v="0"/>
    <s v="E2"/>
    <s v="0100057190"/>
    <s v="BARALLOBRE Y MOSQUERA, S.L."/>
    <s v="0017007362"/>
    <s v="OS CASTROS ANDRADE"/>
    <s v="000000000000191610"/>
    <x v="15"/>
    <d v="2024-06-12T00:00:00"/>
    <d v="1899-12-30T13:10:58"/>
    <s v="13/06 7 Pal"/>
    <d v="2024-06-13T00:00:00"/>
    <x v="6"/>
    <x v="6"/>
    <x v="148"/>
    <d v="2024-06-14T00:00:00"/>
    <d v="1899-12-30T17:15:04"/>
    <n v="93"/>
    <s v="E00093"/>
    <s v="RUTA KMS.093"/>
    <x v="12"/>
    <x v="0"/>
    <x v="0"/>
    <x v="3"/>
    <x v="0"/>
    <d v="2024-06-12T13:10:58"/>
    <x v="6"/>
    <n v="30.817222222220153"/>
    <d v="2024-06-14T17:15:04"/>
    <d v="1899-12-30T01:14:24"/>
    <d v="2024-06-14T18:29:28"/>
    <n v="-22.491111111128703"/>
    <x v="1"/>
    <m/>
    <m/>
    <x v="0"/>
    <x v="1"/>
    <x v="3"/>
    <x v="0"/>
    <x v="5"/>
    <n v="6"/>
    <s v=""/>
    <d v="1899-12-31T05:45:36"/>
    <n v="28.577222222220154"/>
    <n v="12"/>
    <n v="16.577222222220154"/>
  </r>
  <r>
    <s v="E016"/>
    <s v="EM11"/>
    <x v="148"/>
    <x v="0"/>
    <s v="E2"/>
    <s v="0100057190"/>
    <s v="BARALLOBRE Y MOSQUERA, S.L."/>
    <s v="0017007362"/>
    <s v="OS CASTROS ANDRADE"/>
    <s v="000000000000191212"/>
    <x v="18"/>
    <d v="2024-06-12T00:00:00"/>
    <d v="1899-12-30T13:10:58"/>
    <s v="13/06 7 Pal"/>
    <d v="2024-06-13T00:00:00"/>
    <x v="6"/>
    <x v="6"/>
    <x v="148"/>
    <d v="2024-06-14T00:00:00"/>
    <d v="1899-12-30T17:15:04"/>
    <n v="93"/>
    <s v="E00093"/>
    <s v="RUTA KMS.093"/>
    <x v="12"/>
    <x v="0"/>
    <x v="1"/>
    <x v="3"/>
    <x v="0"/>
    <d v="2024-06-12T13:10:58"/>
    <x v="6"/>
    <n v="30.817222222220153"/>
    <d v="2024-06-14T17:15:04"/>
    <d v="1899-12-30T01:14:24"/>
    <d v="2024-06-14T18:29:28"/>
    <n v="-22.491111111128703"/>
    <x v="1"/>
    <m/>
    <m/>
    <x v="0"/>
    <x v="1"/>
    <x v="3"/>
    <x v="0"/>
    <x v="5"/>
    <n v="6"/>
    <s v=""/>
    <d v="1899-12-31T05:45:36"/>
    <n v="28.577222222220154"/>
    <n v="12"/>
    <n v="16.577222222220154"/>
  </r>
  <r>
    <s v="E016"/>
    <s v="EM11"/>
    <x v="148"/>
    <x v="0"/>
    <s v="E2"/>
    <s v="0100057190"/>
    <s v="BARALLOBRE Y MOSQUERA, S.L."/>
    <s v="0017007362"/>
    <s v="OS CASTROS ANDRADE"/>
    <s v="000000000000190010"/>
    <x v="20"/>
    <d v="2024-06-12T00:00:00"/>
    <d v="1899-12-30T13:10:58"/>
    <s v="13/06 7 Pal"/>
    <d v="2024-06-13T00:00:00"/>
    <x v="6"/>
    <x v="6"/>
    <x v="148"/>
    <d v="2024-06-14T00:00:00"/>
    <d v="1899-12-30T17:15:04"/>
    <n v="93"/>
    <s v="E00093"/>
    <s v="RUTA KMS.093"/>
    <x v="12"/>
    <x v="0"/>
    <x v="2"/>
    <x v="3"/>
    <x v="0"/>
    <d v="2024-06-12T13:10:58"/>
    <x v="6"/>
    <n v="30.817222222220153"/>
    <d v="2024-06-14T17:15:04"/>
    <d v="1899-12-30T01:14:24"/>
    <d v="2024-06-14T18:29:28"/>
    <n v="-22.491111111128703"/>
    <x v="1"/>
    <m/>
    <m/>
    <x v="0"/>
    <x v="1"/>
    <x v="3"/>
    <x v="0"/>
    <x v="5"/>
    <n v="6"/>
    <s v=""/>
    <d v="1899-12-31T05:45:36"/>
    <n v="28.577222222220154"/>
    <n v="12"/>
    <n v="16.577222222220154"/>
  </r>
  <r>
    <s v="E016"/>
    <s v="EM11"/>
    <x v="148"/>
    <x v="0"/>
    <s v="E2"/>
    <s v="0100057190"/>
    <s v="BARALLOBRE Y MOSQUERA, S.L."/>
    <s v="0017007362"/>
    <s v="OS CASTROS ANDRADE"/>
    <s v="000000000000210550"/>
    <x v="11"/>
    <d v="2024-06-12T00:00:00"/>
    <d v="1899-12-30T13:10:58"/>
    <s v="13/06 7 Pal"/>
    <d v="2024-06-13T00:00:00"/>
    <x v="6"/>
    <x v="6"/>
    <x v="148"/>
    <d v="2024-06-14T00:00:00"/>
    <d v="1899-12-30T17:15:04"/>
    <n v="93"/>
    <s v="E00093"/>
    <s v="RUTA KMS.093"/>
    <x v="12"/>
    <x v="0"/>
    <x v="3"/>
    <x v="3"/>
    <x v="0"/>
    <d v="2024-06-12T13:10:58"/>
    <x v="6"/>
    <n v="30.817222222220153"/>
    <d v="2024-06-14T17:15:04"/>
    <d v="1899-12-30T01:14:24"/>
    <d v="2024-06-14T18:29:28"/>
    <n v="-22.491111111128703"/>
    <x v="1"/>
    <m/>
    <m/>
    <x v="0"/>
    <x v="1"/>
    <x v="3"/>
    <x v="0"/>
    <x v="5"/>
    <n v="6"/>
    <s v=""/>
    <d v="1899-12-31T05:45:36"/>
    <n v="28.577222222220154"/>
    <n v="12"/>
    <n v="16.577222222220154"/>
  </r>
  <r>
    <s v="E016"/>
    <s v="EM11"/>
    <x v="148"/>
    <x v="0"/>
    <s v="E2"/>
    <s v="0100057190"/>
    <s v="BARALLOBRE Y MOSQUERA, S.L."/>
    <s v="0017007362"/>
    <s v="OS CASTROS ANDRADE"/>
    <s v="000000000008000603"/>
    <x v="25"/>
    <d v="2024-06-12T00:00:00"/>
    <d v="1899-12-30T13:10:58"/>
    <s v="13/06 7 Pal"/>
    <d v="2024-06-13T00:00:00"/>
    <x v="6"/>
    <x v="6"/>
    <x v="148"/>
    <d v="2024-06-14T00:00:00"/>
    <d v="1899-12-30T17:15:04"/>
    <n v="93"/>
    <s v="E00093"/>
    <s v="RUTA KMS.093"/>
    <x v="12"/>
    <x v="0"/>
    <x v="4"/>
    <x v="3"/>
    <x v="0"/>
    <d v="2024-06-12T13:10:58"/>
    <x v="6"/>
    <n v="30.817222222220153"/>
    <d v="2024-06-14T17:15:04"/>
    <d v="1899-12-30T01:14:24"/>
    <d v="2024-06-14T18:29:28"/>
    <n v="-22.491111111128703"/>
    <x v="1"/>
    <m/>
    <m/>
    <x v="0"/>
    <x v="1"/>
    <x v="3"/>
    <x v="0"/>
    <x v="5"/>
    <n v="6"/>
    <s v=""/>
    <d v="1899-12-31T05:45:36"/>
    <n v="28.577222222220154"/>
    <n v="12"/>
    <n v="16.577222222220154"/>
  </r>
  <r>
    <s v="E016"/>
    <s v="EM11"/>
    <x v="149"/>
    <x v="0"/>
    <s v="E2"/>
    <s v="0100018966"/>
    <s v="RIBEGAR INTERIORES, S.L."/>
    <s v="0020002436"/>
    <s v="CAMPONARAYA (DIFER)"/>
    <s v="000000000000003080"/>
    <x v="26"/>
    <d v="2024-06-12T00:00:00"/>
    <d v="1899-12-30T13:21:57"/>
    <s v="13/06 Cemento + Mort"/>
    <d v="2024-06-13T00:00:00"/>
    <x v="6"/>
    <x v="7"/>
    <x v="149"/>
    <d v="2024-06-13T00:00:00"/>
    <d v="1899-12-30T15:43:08"/>
    <n v="11"/>
    <s v="E00011"/>
    <s v="RUTA KMS.011"/>
    <x v="24"/>
    <x v="0"/>
    <x v="0"/>
    <x v="3"/>
    <x v="0"/>
    <d v="2024-06-12T13:21:57"/>
    <x v="6"/>
    <n v="30.634166666655801"/>
    <d v="2024-06-13T15:43:08"/>
    <d v="1899-12-30T00:08:48"/>
    <d v="2024-06-13T15:51:56"/>
    <n v="4.1344444443820976"/>
    <x v="0"/>
    <m/>
    <m/>
    <x v="0"/>
    <x v="0"/>
    <x v="0"/>
    <x v="0"/>
    <x v="4"/>
    <n v="5"/>
    <s v=""/>
    <d v="1899-12-30T03:31:12"/>
    <n v="29.487499999989133"/>
    <n v="12"/>
    <n v="17.487499999989133"/>
  </r>
  <r>
    <s v="E016"/>
    <s v="EM11"/>
    <x v="150"/>
    <x v="0"/>
    <s v="E2"/>
    <s v="0100052250"/>
    <s v="CARBALLIDO DUBRA JOSE MANUEL"/>
    <s v="0017007791"/>
    <s v="CARBALLO_EDIFICIO CALLE FABRICA"/>
    <s v="000000000000190691"/>
    <x v="27"/>
    <d v="2024-06-12T00:00:00"/>
    <d v="1899-12-30T18:45:53"/>
    <s v="E8167FXL"/>
    <d v="2024-06-13T00:00:00"/>
    <x v="6"/>
    <x v="6"/>
    <x v="150"/>
    <d v="2024-06-13T00:00:00"/>
    <d v="1899-12-30T12:11:05"/>
    <n v="77"/>
    <s v="E00077"/>
    <s v="RUTA KMS.077"/>
    <x v="44"/>
    <x v="0"/>
    <x v="0"/>
    <x v="3"/>
    <x v="0"/>
    <d v="2024-06-12T18:45:53"/>
    <x v="6"/>
    <n v="25.235277777886949"/>
    <d v="2024-06-13T12:11:05"/>
    <d v="1899-12-30T01:01:36"/>
    <d v="2024-06-13T13:12:41"/>
    <n v="6.7886111110565253"/>
    <x v="0"/>
    <m/>
    <m/>
    <x v="0"/>
    <x v="0"/>
    <x v="0"/>
    <x v="0"/>
    <x v="3"/>
    <n v="5"/>
    <s v=""/>
    <d v="1899-12-31T00:38:24"/>
    <n v="23.208611111220282"/>
    <n v="12"/>
    <n v="11.208611111220282"/>
  </r>
  <r>
    <s v="E016"/>
    <s v="EM11"/>
    <x v="151"/>
    <x v="0"/>
    <s v="E2"/>
    <s v="0100048420"/>
    <s v="RODIÑAS PRETENSADOS, S. L."/>
    <s v="0017006564"/>
    <s v="TEIXEIRO"/>
    <s v="000000000000191943"/>
    <x v="28"/>
    <d v="2024-06-12T00:00:00"/>
    <d v="1899-12-30T18:47:45"/>
    <s v="13/06"/>
    <d v="2024-06-13T00:00:00"/>
    <x v="6"/>
    <x v="6"/>
    <x v="151"/>
    <d v="2024-06-13T00:00:00"/>
    <d v="1899-12-30T11:30:56"/>
    <n v="65"/>
    <s v="E00065"/>
    <s v="RUTA KMS.065"/>
    <x v="34"/>
    <x v="0"/>
    <x v="0"/>
    <x v="3"/>
    <x v="0"/>
    <d v="2024-06-12T18:47:45"/>
    <x v="6"/>
    <n v="25.204166666662786"/>
    <d v="2024-06-13T11:30:56"/>
    <d v="1899-12-30T00:52:00"/>
    <d v="2024-06-13T12:22:56"/>
    <n v="7.6177777777193114"/>
    <x v="0"/>
    <m/>
    <m/>
    <x v="0"/>
    <x v="0"/>
    <x v="0"/>
    <x v="0"/>
    <x v="2"/>
    <n v="5"/>
    <s v=""/>
    <d v="1899-12-30T20:48:00"/>
    <n v="23.337499999996119"/>
    <n v="12"/>
    <n v="11.337499999996119"/>
  </r>
  <r>
    <s v="E016"/>
    <s v="EM11"/>
    <x v="152"/>
    <x v="0"/>
    <s v="E2"/>
    <s v="0100000208"/>
    <s v="PREFABRICADOS DENA S.L."/>
    <s v="0020000085"/>
    <s v="DENA - MEAÑO"/>
    <s v="000000000008000894"/>
    <x v="29"/>
    <d v="2024-06-13T00:00:00"/>
    <d v="1899-12-30T10:40:54"/>
    <s v="13/06 Pedido nº 3865"/>
    <d v="2024-06-13T00:00:00"/>
    <x v="6"/>
    <x v="6"/>
    <x v="152"/>
    <d v="2024-06-13T00:00:00"/>
    <d v="1899-12-30T11:36:54"/>
    <n v="78"/>
    <s v="E00078"/>
    <s v="RUTA KMS.078"/>
    <x v="42"/>
    <x v="0"/>
    <x v="7"/>
    <x v="3"/>
    <x v="0"/>
    <d v="2024-06-13T10:40:54"/>
    <x v="6"/>
    <n v="9.3183333333581686"/>
    <d v="2024-06-13T11:36:54"/>
    <d v="1899-12-30T01:02:24"/>
    <d v="2024-06-13T12:39:18"/>
    <n v="7.3450000000884756"/>
    <x v="0"/>
    <m/>
    <m/>
    <x v="0"/>
    <x v="0"/>
    <x v="0"/>
    <x v="0"/>
    <x v="2"/>
    <n v="5"/>
    <s v=""/>
    <d v="1899-12-31T00:57:36"/>
    <n v="7.2783333333581695"/>
    <n v="0"/>
    <n v="7.2783333333581695"/>
  </r>
  <r>
    <s v="E016"/>
    <s v="EM11"/>
    <x v="153"/>
    <x v="0"/>
    <s v="E2"/>
    <s v="0100018296"/>
    <s v="LUIS DIAZ DIAZ S.L."/>
    <s v="0020001747"/>
    <s v="RABADE"/>
    <s v="000000000000003080"/>
    <x v="26"/>
    <d v="2024-06-13T00:00:00"/>
    <d v="1899-12-30T12:20:34"/>
    <s v="14/06 Fardos + Cto B"/>
    <d v="2024-06-14T00:00:00"/>
    <x v="6"/>
    <x v="7"/>
    <x v="153"/>
    <d v="2024-06-13T00:00:00"/>
    <d v="1899-12-30T17:34:14"/>
    <n v="117"/>
    <s v="E00117"/>
    <s v="RUTA KMS.117"/>
    <x v="31"/>
    <x v="0"/>
    <x v="0"/>
    <x v="3"/>
    <x v="0"/>
    <d v="2024-06-13T12:20:34"/>
    <x v="20"/>
    <n v="31.657222222303972"/>
    <d v="2024-06-13T17:34:14"/>
    <d v="1899-12-30T01:33:36"/>
    <d v="2024-06-13T19:07:50"/>
    <n v="24.869444444426335"/>
    <x v="0"/>
    <m/>
    <m/>
    <x v="0"/>
    <x v="0"/>
    <x v="0"/>
    <x v="0"/>
    <x v="5"/>
    <n v="5"/>
    <s v=""/>
    <d v="1899-12-31T13:26:24"/>
    <n v="29.097222222303973"/>
    <n v="12"/>
    <n v="17.097222222303973"/>
  </r>
  <r>
    <s v="E016"/>
    <s v="EM11"/>
    <x v="154"/>
    <x v="0"/>
    <s v="E2"/>
    <s v="0100000944"/>
    <s v="ACCIONA CONSTRUCCION, S.A."/>
    <s v="0017007784"/>
    <s v="PROYECTO GALERAS (SANTIAGO)"/>
    <s v="000000000000190025"/>
    <x v="30"/>
    <d v="2024-06-13T00:00:00"/>
    <d v="1899-12-30T14:23:25"/>
    <s v="14/06 8167FXL"/>
    <d v="2024-06-14T00:00:00"/>
    <x v="6"/>
    <x v="6"/>
    <x v="154"/>
    <d v="2024-06-14T00:00:00"/>
    <d v="1899-12-30T09:14:30"/>
    <n v="0"/>
    <s v="E00000"/>
    <s v="RUTA KMS.0000"/>
    <x v="44"/>
    <x v="0"/>
    <x v="0"/>
    <x v="3"/>
    <x v="0"/>
    <d v="2024-06-13T14:23:25"/>
    <x v="20"/>
    <n v="29.609722222317941"/>
    <d v="2024-06-14T09:14:30"/>
    <d v="1899-12-30T00:00:00"/>
    <d v="2024-06-14T09:14:30"/>
    <n v="10.758333333476912"/>
    <x v="0"/>
    <m/>
    <m/>
    <x v="0"/>
    <x v="1"/>
    <x v="0"/>
    <x v="0"/>
    <x v="6"/>
    <n v="6"/>
    <s v=""/>
    <d v="1899-12-30T00:00:00"/>
    <n v="28.609722222317941"/>
    <n v="12"/>
    <n v="16.609722222317941"/>
  </r>
  <r>
    <s v="E016"/>
    <s v="EM11"/>
    <x v="155"/>
    <x v="0"/>
    <s v="E2"/>
    <s v="0100021405"/>
    <s v="MAT. DE CONST. FERNANDO ALONSO,S.L."/>
    <s v="0020001986"/>
    <s v="BEADE"/>
    <s v="000000000000003080"/>
    <x v="26"/>
    <d v="2024-06-13T00:00:00"/>
    <d v="1899-12-30T15:56:01"/>
    <s v="Cemento + Mortero"/>
    <d v="2024-06-13T00:00:00"/>
    <x v="6"/>
    <x v="7"/>
    <x v="155"/>
    <d v="2024-06-13T00:00:00"/>
    <d v="1899-12-30T17:12:25"/>
    <n v="0"/>
    <s v="E00000"/>
    <s v="RUTA KMS.0000"/>
    <x v="35"/>
    <x v="0"/>
    <x v="0"/>
    <x v="3"/>
    <x v="0"/>
    <d v="2024-06-13T15:56:01"/>
    <x v="6"/>
    <n v="4.0663888889830559"/>
    <d v="2024-06-13T17:12:25"/>
    <d v="1899-12-30T00:00:00"/>
    <d v="2024-06-13T17:12:25"/>
    <n v="2.7930555555503815"/>
    <x v="0"/>
    <m/>
    <m/>
    <x v="0"/>
    <x v="0"/>
    <x v="0"/>
    <x v="0"/>
    <x v="5"/>
    <n v="5"/>
    <s v=""/>
    <d v="1899-12-30T00:00:00"/>
    <n v="3.0663888889830559"/>
    <n v="0"/>
    <n v="3.0663888889830559"/>
  </r>
  <r>
    <s v="E016"/>
    <s v="EM11"/>
    <x v="156"/>
    <x v="0"/>
    <s v="E2"/>
    <s v="0100000057"/>
    <s v="J. ESTURAO GARCIA S.L."/>
    <s v="0020000216"/>
    <s v="TOURO"/>
    <s v="000000000000190870"/>
    <x v="19"/>
    <d v="2024-06-13T00:00:00"/>
    <d v="1899-12-30T16:12:28"/>
    <s v="14/06 Cto + Mort"/>
    <d v="2024-06-14T00:00:00"/>
    <x v="6"/>
    <x v="6"/>
    <x v="156"/>
    <d v="2024-06-14T00:00:00"/>
    <d v="1899-12-30T15:45:04"/>
    <n v="21"/>
    <s v="E00021"/>
    <s v="RUTA KMS.021"/>
    <x v="36"/>
    <x v="0"/>
    <x v="0"/>
    <x v="3"/>
    <x v="0"/>
    <d v="2024-06-13T16:12:28"/>
    <x v="20"/>
    <n v="27.792222222313285"/>
    <d v="2024-06-14T15:45:04"/>
    <d v="1899-12-30T00:16:48"/>
    <d v="2024-06-14T16:01:52"/>
    <n v="3.968888888892252"/>
    <x v="0"/>
    <m/>
    <m/>
    <x v="0"/>
    <x v="1"/>
    <x v="0"/>
    <x v="0"/>
    <x v="4"/>
    <n v="6"/>
    <s v=""/>
    <d v="1899-12-30T06:43:12"/>
    <n v="26.512222222313284"/>
    <n v="12"/>
    <n v="14.512222222313284"/>
  </r>
  <r>
    <s v="E016"/>
    <s v="EM11"/>
    <x v="156"/>
    <x v="0"/>
    <s v="E2"/>
    <s v="0100000057"/>
    <s v="J. ESTURAO GARCIA S.L."/>
    <s v="0020000216"/>
    <s v="TOURO"/>
    <s v="000000000000190191"/>
    <x v="13"/>
    <d v="2024-06-13T00:00:00"/>
    <d v="1899-12-30T16:12:28"/>
    <s v="14/06 Cto + Mort"/>
    <d v="2024-06-14T00:00:00"/>
    <x v="6"/>
    <x v="6"/>
    <x v="156"/>
    <d v="2024-06-14T00:00:00"/>
    <d v="1899-12-30T15:45:04"/>
    <n v="21"/>
    <s v="E00021"/>
    <s v="RUTA KMS.021"/>
    <x v="36"/>
    <x v="0"/>
    <x v="1"/>
    <x v="3"/>
    <x v="0"/>
    <d v="2024-06-13T16:12:28"/>
    <x v="20"/>
    <n v="27.792222222313285"/>
    <d v="2024-06-14T15:45:04"/>
    <d v="1899-12-30T00:16:48"/>
    <d v="2024-06-14T16:01:52"/>
    <n v="3.968888888892252"/>
    <x v="0"/>
    <m/>
    <m/>
    <x v="0"/>
    <x v="1"/>
    <x v="0"/>
    <x v="0"/>
    <x v="4"/>
    <n v="6"/>
    <s v=""/>
    <d v="1899-12-30T06:43:12"/>
    <n v="26.512222222313284"/>
    <n v="12"/>
    <n v="14.512222222313284"/>
  </r>
  <r>
    <s v="E016"/>
    <s v="EM11"/>
    <x v="156"/>
    <x v="0"/>
    <s v="E2"/>
    <s v="0100000057"/>
    <s v="J. ESTURAO GARCIA S.L."/>
    <s v="0020000216"/>
    <s v="TOURO"/>
    <s v="000000000000191282"/>
    <x v="31"/>
    <d v="2024-06-13T00:00:00"/>
    <d v="1899-12-30T16:12:28"/>
    <s v="14/06 Cto + Mort"/>
    <d v="2024-06-14T00:00:00"/>
    <x v="6"/>
    <x v="6"/>
    <x v="156"/>
    <d v="2024-06-14T00:00:00"/>
    <d v="1899-12-30T15:45:04"/>
    <n v="21"/>
    <s v="E00021"/>
    <s v="RUTA KMS.021"/>
    <x v="36"/>
    <x v="0"/>
    <x v="2"/>
    <x v="3"/>
    <x v="0"/>
    <d v="2024-06-13T16:12:28"/>
    <x v="20"/>
    <n v="27.792222222313285"/>
    <d v="2024-06-14T15:45:04"/>
    <d v="1899-12-30T00:16:48"/>
    <d v="2024-06-14T16:01:52"/>
    <n v="3.968888888892252"/>
    <x v="0"/>
    <m/>
    <m/>
    <x v="0"/>
    <x v="1"/>
    <x v="0"/>
    <x v="0"/>
    <x v="4"/>
    <n v="6"/>
    <s v=""/>
    <d v="1899-12-30T06:43:12"/>
    <n v="26.512222222313284"/>
    <n v="12"/>
    <n v="14.512222222313284"/>
  </r>
  <r>
    <s v="E016"/>
    <s v="EM11"/>
    <x v="157"/>
    <x v="0"/>
    <s v="E2"/>
    <s v="0100047929"/>
    <s v="GRUPO INMOBILIARIO LAXAS, S. L."/>
    <s v="0017007529"/>
    <s v="55 VIV.C/ROMIL ESQ.C/SABORIDO-VIGO"/>
    <s v="000000000000190023"/>
    <x v="32"/>
    <d v="2024-06-13T00:00:00"/>
    <d v="1899-12-30T09:18:25"/>
    <s v="14/06 5966DNB"/>
    <d v="2024-06-14T00:00:00"/>
    <x v="6"/>
    <x v="6"/>
    <x v="157"/>
    <d v="2024-06-14T00:00:00"/>
    <d v="1899-12-30T10:34:35"/>
    <n v="110"/>
    <s v="E00110"/>
    <s v="RUTA KMS.110"/>
    <x v="38"/>
    <x v="0"/>
    <x v="0"/>
    <x v="3"/>
    <x v="0"/>
    <d v="2024-06-13T09:18:25"/>
    <x v="20"/>
    <n v="34.693055555631872"/>
    <d v="2024-06-14T10:34:35"/>
    <d v="1899-12-30T01:28:00"/>
    <d v="2024-06-14T12:02:35"/>
    <n v="7.9569444443914108"/>
    <x v="0"/>
    <m/>
    <m/>
    <x v="0"/>
    <x v="1"/>
    <x v="0"/>
    <x v="0"/>
    <x v="1"/>
    <n v="6"/>
    <s v=""/>
    <d v="1899-12-31T11:12:00"/>
    <n v="32.226388888965204"/>
    <n v="12"/>
    <n v="20.226388888965204"/>
  </r>
  <r>
    <s v="E016"/>
    <s v="EM11"/>
    <x v="158"/>
    <x v="0"/>
    <s v="E2"/>
    <s v="0100028559"/>
    <s v="EDIFICACIONES ALDEOLA, S.L."/>
    <s v="0017007726"/>
    <s v="AV. NOVO MESOIRO, 17 A CORUÑA"/>
    <s v="000000000000190030"/>
    <x v="33"/>
    <d v="2024-06-13T00:00:00"/>
    <d v="1899-12-30T09:15:36"/>
    <s v="13/06 8167FXL"/>
    <d v="2024-06-13T00:00:00"/>
    <x v="6"/>
    <x v="6"/>
    <x v="158"/>
    <d v="2024-06-13T00:00:00"/>
    <d v="1899-12-30T15:29:13"/>
    <n v="87"/>
    <s v="E00087"/>
    <s v="RUTA KMS.087"/>
    <x v="44"/>
    <x v="0"/>
    <x v="0"/>
    <x v="3"/>
    <x v="0"/>
    <d v="2024-06-13T09:15:36"/>
    <x v="6"/>
    <n v="10.740000000048894"/>
    <d v="2024-06-13T15:29:13"/>
    <d v="1899-12-30T01:09:36"/>
    <d v="2024-06-13T16:38:49"/>
    <n v="3.3530555556644686"/>
    <x v="0"/>
    <m/>
    <m/>
    <x v="0"/>
    <x v="0"/>
    <x v="0"/>
    <x v="0"/>
    <x v="4"/>
    <n v="5"/>
    <s v=""/>
    <d v="1899-12-31T03:50:24"/>
    <n v="8.5800000000488943"/>
    <n v="0"/>
    <n v="8.5800000000488943"/>
  </r>
  <r>
    <s v="E016"/>
    <s v="EM11"/>
    <x v="159"/>
    <x v="0"/>
    <s v="E2"/>
    <s v="0100053299"/>
    <s v="BM CREA GALICIA, S.L."/>
    <s v="0017006571"/>
    <s v="CORUÑA - POCOMACO"/>
    <s v="000000000000191581"/>
    <x v="34"/>
    <d v="2024-06-12T00:00:00"/>
    <d v="1899-12-30T17:06:33"/>
    <s v="17/06 18 pal"/>
    <d v="2024-06-17T00:00:00"/>
    <x v="6"/>
    <x v="6"/>
    <x v="159"/>
    <d v="2024-06-14T00:00:00"/>
    <d v="1899-12-30T15:41:32"/>
    <n v="81"/>
    <s v="E00081"/>
    <s v="RUTA KMS.081"/>
    <x v="45"/>
    <x v="0"/>
    <x v="4"/>
    <x v="3"/>
    <x v="0"/>
    <d v="2024-06-12T17:06:33"/>
    <x v="17"/>
    <n v="122.89083333330927"/>
    <d v="2024-06-14T15:41:32"/>
    <d v="1899-12-30T01:04:48"/>
    <d v="2024-06-14T16:46:20"/>
    <n v="75.227777777938172"/>
    <x v="0"/>
    <m/>
    <m/>
    <x v="0"/>
    <x v="1"/>
    <x v="0"/>
    <x v="0"/>
    <x v="4"/>
    <n v="6"/>
    <s v=""/>
    <d v="1899-12-31T01:55:12"/>
    <n v="120.81083333330928"/>
    <n v="60"/>
    <n v="60.810833333309276"/>
  </r>
  <r>
    <s v="E016"/>
    <s v="EM11"/>
    <x v="159"/>
    <x v="0"/>
    <s v="E2"/>
    <s v="0100053299"/>
    <s v="BM CREA GALICIA, S.L."/>
    <s v="0017006571"/>
    <s v="CORUÑA - POCOMACO"/>
    <s v="000000000000190062"/>
    <x v="35"/>
    <d v="2024-06-12T00:00:00"/>
    <d v="1899-12-30T17:06:33"/>
    <s v="17/06 18 pal"/>
    <d v="2024-06-17T00:00:00"/>
    <x v="6"/>
    <x v="6"/>
    <x v="159"/>
    <d v="2024-06-14T00:00:00"/>
    <d v="1899-12-30T15:41:32"/>
    <n v="81"/>
    <s v="E00081"/>
    <s v="RUTA KMS.081"/>
    <x v="45"/>
    <x v="0"/>
    <x v="3"/>
    <x v="3"/>
    <x v="0"/>
    <d v="2024-06-12T17:06:33"/>
    <x v="17"/>
    <n v="122.89083333330927"/>
    <d v="2024-06-14T15:41:32"/>
    <d v="1899-12-30T01:04:48"/>
    <d v="2024-06-14T16:46:20"/>
    <n v="75.227777777938172"/>
    <x v="0"/>
    <m/>
    <m/>
    <x v="0"/>
    <x v="1"/>
    <x v="0"/>
    <x v="0"/>
    <x v="4"/>
    <n v="6"/>
    <s v=""/>
    <d v="1899-12-31T01:55:12"/>
    <n v="120.81083333330928"/>
    <n v="60"/>
    <n v="60.810833333309276"/>
  </r>
  <r>
    <s v="E016"/>
    <s v="EM11"/>
    <x v="159"/>
    <x v="0"/>
    <s v="E2"/>
    <s v="0100053299"/>
    <s v="BM CREA GALICIA, S.L."/>
    <s v="0017006571"/>
    <s v="CORUÑA - POCOMACO"/>
    <s v="000000000000191580"/>
    <x v="36"/>
    <d v="2024-06-12T00:00:00"/>
    <d v="1899-12-30T17:06:33"/>
    <s v="17/06 18 pal"/>
    <d v="2024-06-17T00:00:00"/>
    <x v="6"/>
    <x v="6"/>
    <x v="159"/>
    <d v="2024-06-14T00:00:00"/>
    <d v="1899-12-30T15:41:32"/>
    <n v="81"/>
    <s v="E00081"/>
    <s v="RUTA KMS.081"/>
    <x v="45"/>
    <x v="0"/>
    <x v="2"/>
    <x v="3"/>
    <x v="0"/>
    <d v="2024-06-12T17:06:33"/>
    <x v="17"/>
    <n v="122.89083333330927"/>
    <d v="2024-06-14T15:41:32"/>
    <d v="1899-12-30T01:04:48"/>
    <d v="2024-06-14T16:46:20"/>
    <n v="75.227777777938172"/>
    <x v="0"/>
    <m/>
    <m/>
    <x v="0"/>
    <x v="1"/>
    <x v="0"/>
    <x v="0"/>
    <x v="4"/>
    <n v="6"/>
    <s v=""/>
    <d v="1899-12-31T01:55:12"/>
    <n v="120.81083333330928"/>
    <n v="60"/>
    <n v="60.810833333309276"/>
  </r>
  <r>
    <s v="E016"/>
    <s v="EM11"/>
    <x v="159"/>
    <x v="0"/>
    <s v="E2"/>
    <s v="0100053299"/>
    <s v="BM CREA GALICIA, S.L."/>
    <s v="0017006571"/>
    <s v="CORUÑA - POCOMACO"/>
    <s v="000000000000190140"/>
    <x v="21"/>
    <d v="2024-06-12T00:00:00"/>
    <d v="1899-12-30T17:06:33"/>
    <s v="17/06 18 pal"/>
    <d v="2024-06-17T00:00:00"/>
    <x v="6"/>
    <x v="6"/>
    <x v="159"/>
    <d v="2024-06-14T00:00:00"/>
    <d v="1899-12-30T15:41:32"/>
    <n v="81"/>
    <s v="E00081"/>
    <s v="RUTA KMS.081"/>
    <x v="45"/>
    <x v="0"/>
    <x v="1"/>
    <x v="3"/>
    <x v="0"/>
    <d v="2024-06-12T17:06:33"/>
    <x v="17"/>
    <n v="122.89083333330927"/>
    <d v="2024-06-14T15:41:32"/>
    <d v="1899-12-30T01:04:48"/>
    <d v="2024-06-14T16:46:20"/>
    <n v="75.227777777938172"/>
    <x v="0"/>
    <m/>
    <m/>
    <x v="0"/>
    <x v="1"/>
    <x v="0"/>
    <x v="0"/>
    <x v="4"/>
    <n v="6"/>
    <s v=""/>
    <d v="1899-12-31T01:55:12"/>
    <n v="120.81083333330928"/>
    <n v="60"/>
    <n v="60.810833333309276"/>
  </r>
  <r>
    <s v="E016"/>
    <s v="EM11"/>
    <x v="159"/>
    <x v="0"/>
    <s v="E2"/>
    <s v="0100053299"/>
    <s v="BM CREA GALICIA, S.L."/>
    <s v="0017006571"/>
    <s v="CORUÑA - POCOMACO"/>
    <s v="000000000000191610"/>
    <x v="15"/>
    <d v="2024-06-12T00:00:00"/>
    <d v="1899-12-30T17:06:33"/>
    <s v="17/06 18 pal"/>
    <d v="2024-06-17T00:00:00"/>
    <x v="6"/>
    <x v="6"/>
    <x v="159"/>
    <d v="2024-06-14T00:00:00"/>
    <d v="1899-12-30T15:41:32"/>
    <n v="81"/>
    <s v="E00081"/>
    <s v="RUTA KMS.081"/>
    <x v="45"/>
    <x v="0"/>
    <x v="0"/>
    <x v="3"/>
    <x v="0"/>
    <d v="2024-06-12T17:06:33"/>
    <x v="17"/>
    <n v="122.89083333330927"/>
    <d v="2024-06-14T15:41:32"/>
    <d v="1899-12-30T01:04:48"/>
    <d v="2024-06-14T16:46:20"/>
    <n v="75.227777777938172"/>
    <x v="0"/>
    <m/>
    <m/>
    <x v="0"/>
    <x v="1"/>
    <x v="0"/>
    <x v="0"/>
    <x v="4"/>
    <n v="6"/>
    <s v=""/>
    <d v="1899-12-31T01:55:12"/>
    <n v="120.81083333330928"/>
    <n v="60"/>
    <n v="60.810833333309276"/>
  </r>
  <r>
    <s v="E016"/>
    <s v="EM11"/>
    <x v="160"/>
    <x v="0"/>
    <s v="E2"/>
    <s v="0100052250"/>
    <s v="CARBALLIDO DUBRA JOSE MANUEL"/>
    <s v="0017007791"/>
    <s v="CARBALLO_EDIFICIO CALLE FABRICA"/>
    <s v="000000000000190691"/>
    <x v="27"/>
    <d v="2024-06-13T00:00:00"/>
    <d v="1899-12-30T11:59:23"/>
    <s v="DEV MATERIAL"/>
    <d v="2024-06-13T00:00:00"/>
    <x v="6"/>
    <x v="6"/>
    <x v="160"/>
    <d v="2024-06-13T00:00:00"/>
    <d v="1899-12-30T12:03:39"/>
    <n v="77"/>
    <s v="E00077"/>
    <s v="RUTA KMS.077"/>
    <x v="46"/>
    <x v="1"/>
    <x v="0"/>
    <x v="3"/>
    <x v="0"/>
    <d v="2024-06-13T11:59:23"/>
    <x v="6"/>
    <n v="8.0102777777938172"/>
    <d v="2024-06-13T12:03:39"/>
    <d v="1899-12-30T01:01:36"/>
    <d v="2024-06-13T13:05:15"/>
    <n v="6.9124999999185093"/>
    <x v="0"/>
    <m/>
    <m/>
    <x v="0"/>
    <x v="0"/>
    <x v="0"/>
    <x v="0"/>
    <x v="3"/>
    <n v="5"/>
    <s v=""/>
    <d v="1899-12-31T00:38:24"/>
    <n v="5.9836111111271508"/>
    <n v="0"/>
    <n v="5.9836111111271508"/>
  </r>
  <r>
    <s v="E016"/>
    <s v="EM11"/>
    <x v="152"/>
    <x v="0"/>
    <s v="E2"/>
    <s v="0100000208"/>
    <s v="PREFABRICADOS DENA S.L."/>
    <s v="0020000085"/>
    <s v="DENA - MEAÑO"/>
    <s v="000000000000191212"/>
    <x v="18"/>
    <d v="2024-06-13T00:00:00"/>
    <d v="1899-12-30T10:40:54"/>
    <s v="13/06 Pedido nº 3865"/>
    <d v="2024-06-13T00:00:00"/>
    <x v="6"/>
    <x v="6"/>
    <x v="152"/>
    <d v="2024-06-13T00:00:00"/>
    <d v="1899-12-30T11:36:54"/>
    <n v="78"/>
    <s v="E00078"/>
    <s v="RUTA KMS.078"/>
    <x v="42"/>
    <x v="0"/>
    <x v="6"/>
    <x v="3"/>
    <x v="0"/>
    <d v="2024-06-13T10:40:54"/>
    <x v="6"/>
    <n v="9.3183333333581686"/>
    <d v="2024-06-13T11:36:54"/>
    <d v="1899-12-30T01:02:24"/>
    <d v="2024-06-13T12:39:18"/>
    <n v="7.3450000000884756"/>
    <x v="0"/>
    <m/>
    <m/>
    <x v="0"/>
    <x v="0"/>
    <x v="0"/>
    <x v="0"/>
    <x v="2"/>
    <n v="5"/>
    <s v=""/>
    <d v="1899-12-31T00:57:36"/>
    <n v="7.2783333333581695"/>
    <n v="0"/>
    <n v="7.2783333333581695"/>
  </r>
  <r>
    <s v="E016"/>
    <s v="EM11"/>
    <x v="152"/>
    <x v="0"/>
    <s v="E2"/>
    <s v="0100000208"/>
    <s v="PREFABRICADOS DENA S.L."/>
    <s v="0020000085"/>
    <s v="DENA - MEAÑO"/>
    <s v="000000000000190570"/>
    <x v="37"/>
    <d v="2024-06-13T00:00:00"/>
    <d v="1899-12-30T10:40:54"/>
    <s v="13/06 Pedido nº 3865"/>
    <d v="2024-06-13T00:00:00"/>
    <x v="6"/>
    <x v="6"/>
    <x v="152"/>
    <d v="2024-06-13T00:00:00"/>
    <d v="1899-12-30T11:36:54"/>
    <n v="78"/>
    <s v="E00078"/>
    <s v="RUTA KMS.078"/>
    <x v="42"/>
    <x v="0"/>
    <x v="5"/>
    <x v="3"/>
    <x v="0"/>
    <d v="2024-06-13T10:40:54"/>
    <x v="6"/>
    <n v="9.3183333333581686"/>
    <d v="2024-06-13T11:36:54"/>
    <d v="1899-12-30T01:02:24"/>
    <d v="2024-06-13T12:39:18"/>
    <n v="7.3450000000884756"/>
    <x v="0"/>
    <m/>
    <m/>
    <x v="0"/>
    <x v="0"/>
    <x v="0"/>
    <x v="0"/>
    <x v="2"/>
    <n v="5"/>
    <s v=""/>
    <d v="1899-12-31T00:57:36"/>
    <n v="7.2783333333581695"/>
    <n v="0"/>
    <n v="7.2783333333581695"/>
  </r>
  <r>
    <s v="E016"/>
    <s v="EM11"/>
    <x v="152"/>
    <x v="0"/>
    <s v="E2"/>
    <s v="0100000208"/>
    <s v="PREFABRICADOS DENA S.L."/>
    <s v="0020000085"/>
    <s v="DENA - MEAÑO"/>
    <s v="000000000000190140"/>
    <x v="21"/>
    <d v="2024-06-13T00:00:00"/>
    <d v="1899-12-30T10:40:54"/>
    <s v="13/06 Pedido nº 3865"/>
    <d v="2024-06-13T00:00:00"/>
    <x v="6"/>
    <x v="6"/>
    <x v="152"/>
    <d v="2024-06-13T00:00:00"/>
    <d v="1899-12-30T11:36:54"/>
    <n v="78"/>
    <s v="E00078"/>
    <s v="RUTA KMS.078"/>
    <x v="42"/>
    <x v="0"/>
    <x v="4"/>
    <x v="3"/>
    <x v="0"/>
    <d v="2024-06-13T10:40:54"/>
    <x v="6"/>
    <n v="9.3183333333581686"/>
    <d v="2024-06-13T11:36:54"/>
    <d v="1899-12-30T01:02:24"/>
    <d v="2024-06-13T12:39:18"/>
    <n v="7.3450000000884756"/>
    <x v="0"/>
    <m/>
    <m/>
    <x v="0"/>
    <x v="0"/>
    <x v="0"/>
    <x v="0"/>
    <x v="2"/>
    <n v="5"/>
    <s v=""/>
    <d v="1899-12-31T00:57:36"/>
    <n v="7.2783333333581695"/>
    <n v="0"/>
    <n v="7.2783333333581695"/>
  </r>
  <r>
    <s v="E016"/>
    <s v="EM11"/>
    <x v="152"/>
    <x v="0"/>
    <s v="E2"/>
    <s v="0100000208"/>
    <s v="PREFABRICADOS DENA S.L."/>
    <s v="0020000085"/>
    <s v="DENA - MEAÑO"/>
    <s v="000000000000190870"/>
    <x v="19"/>
    <d v="2024-06-13T00:00:00"/>
    <d v="1899-12-30T10:40:54"/>
    <s v="13/06 Pedido nº 3865"/>
    <d v="2024-06-13T00:00:00"/>
    <x v="6"/>
    <x v="6"/>
    <x v="152"/>
    <d v="2024-06-13T00:00:00"/>
    <d v="1899-12-30T11:36:54"/>
    <n v="78"/>
    <s v="E00078"/>
    <s v="RUTA KMS.078"/>
    <x v="42"/>
    <x v="0"/>
    <x v="3"/>
    <x v="3"/>
    <x v="0"/>
    <d v="2024-06-13T10:40:54"/>
    <x v="6"/>
    <n v="9.3183333333581686"/>
    <d v="2024-06-13T11:36:54"/>
    <d v="1899-12-30T01:02:24"/>
    <d v="2024-06-13T12:39:18"/>
    <n v="7.3450000000884756"/>
    <x v="0"/>
    <m/>
    <m/>
    <x v="0"/>
    <x v="0"/>
    <x v="0"/>
    <x v="0"/>
    <x v="2"/>
    <n v="5"/>
    <s v=""/>
    <d v="1899-12-31T00:57:36"/>
    <n v="7.2783333333581695"/>
    <n v="0"/>
    <n v="7.2783333333581695"/>
  </r>
  <r>
    <s v="E016"/>
    <s v="EM11"/>
    <x v="152"/>
    <x v="0"/>
    <s v="E2"/>
    <s v="0100000208"/>
    <s v="PREFABRICADOS DENA S.L."/>
    <s v="0020000085"/>
    <s v="DENA - MEAÑO"/>
    <s v="000000000000191610"/>
    <x v="15"/>
    <d v="2024-06-13T00:00:00"/>
    <d v="1899-12-30T10:40:54"/>
    <s v="13/06 Pedido nº 3865"/>
    <d v="2024-06-13T00:00:00"/>
    <x v="6"/>
    <x v="6"/>
    <x v="152"/>
    <d v="2024-06-13T00:00:00"/>
    <d v="1899-12-30T11:36:54"/>
    <n v="78"/>
    <s v="E00078"/>
    <s v="RUTA KMS.078"/>
    <x v="42"/>
    <x v="0"/>
    <x v="2"/>
    <x v="3"/>
    <x v="0"/>
    <d v="2024-06-13T10:40:54"/>
    <x v="6"/>
    <n v="9.3183333333581686"/>
    <d v="2024-06-13T11:36:54"/>
    <d v="1899-12-30T01:02:24"/>
    <d v="2024-06-13T12:39:18"/>
    <n v="7.3450000000884756"/>
    <x v="0"/>
    <m/>
    <m/>
    <x v="0"/>
    <x v="0"/>
    <x v="0"/>
    <x v="0"/>
    <x v="2"/>
    <n v="5"/>
    <s v=""/>
    <d v="1899-12-31T00:57:36"/>
    <n v="7.2783333333581695"/>
    <n v="0"/>
    <n v="7.2783333333581695"/>
  </r>
  <r>
    <s v="E016"/>
    <s v="EM11"/>
    <x v="152"/>
    <x v="0"/>
    <s v="E2"/>
    <s v="0100000208"/>
    <s v="PREFABRICADOS DENA S.L."/>
    <s v="0020000085"/>
    <s v="DENA - MEAÑO"/>
    <s v="000000000000190017"/>
    <x v="14"/>
    <d v="2024-06-13T00:00:00"/>
    <d v="1899-12-30T10:40:54"/>
    <s v="13/06 Pedido nº 3865"/>
    <d v="2024-06-13T00:00:00"/>
    <x v="6"/>
    <x v="6"/>
    <x v="152"/>
    <d v="2024-06-13T00:00:00"/>
    <d v="1899-12-30T11:36:54"/>
    <n v="78"/>
    <s v="E00078"/>
    <s v="RUTA KMS.078"/>
    <x v="42"/>
    <x v="0"/>
    <x v="1"/>
    <x v="3"/>
    <x v="0"/>
    <d v="2024-06-13T10:40:54"/>
    <x v="6"/>
    <n v="9.3183333333581686"/>
    <d v="2024-06-13T11:36:54"/>
    <d v="1899-12-30T01:02:24"/>
    <d v="2024-06-13T12:39:18"/>
    <n v="7.3450000000884756"/>
    <x v="0"/>
    <m/>
    <m/>
    <x v="0"/>
    <x v="0"/>
    <x v="0"/>
    <x v="0"/>
    <x v="2"/>
    <n v="5"/>
    <s v=""/>
    <d v="1899-12-31T00:57:36"/>
    <n v="7.2783333333581695"/>
    <n v="0"/>
    <n v="7.2783333333581695"/>
  </r>
  <r>
    <s v="E016"/>
    <s v="EM11"/>
    <x v="152"/>
    <x v="0"/>
    <s v="E2"/>
    <s v="0100000208"/>
    <s v="PREFABRICADOS DENA S.L."/>
    <s v="0020000085"/>
    <s v="DENA - MEAÑO"/>
    <s v="000000000000190191"/>
    <x v="13"/>
    <d v="2024-06-13T00:00:00"/>
    <d v="1899-12-30T10:40:54"/>
    <s v="13/06 Pedido nº 3865"/>
    <d v="2024-06-13T00:00:00"/>
    <x v="6"/>
    <x v="6"/>
    <x v="152"/>
    <d v="2024-06-13T00:00:00"/>
    <d v="1899-12-30T11:36:54"/>
    <n v="78"/>
    <s v="E00078"/>
    <s v="RUTA KMS.078"/>
    <x v="42"/>
    <x v="0"/>
    <x v="0"/>
    <x v="3"/>
    <x v="0"/>
    <d v="2024-06-13T10:40:54"/>
    <x v="6"/>
    <n v="9.3183333333581686"/>
    <d v="2024-06-13T11:36:54"/>
    <d v="1899-12-30T01:02:24"/>
    <d v="2024-06-13T12:39:18"/>
    <n v="7.3450000000884756"/>
    <x v="0"/>
    <m/>
    <m/>
    <x v="0"/>
    <x v="0"/>
    <x v="0"/>
    <x v="0"/>
    <x v="2"/>
    <n v="5"/>
    <s v=""/>
    <d v="1899-12-31T00:57:36"/>
    <n v="7.2783333333581695"/>
    <n v="0"/>
    <n v="7.2783333333581695"/>
  </r>
  <r>
    <s v="E016"/>
    <s v="EM11"/>
    <x v="161"/>
    <x v="0"/>
    <s v="E2"/>
    <s v="0100047304"/>
    <s v="FERCOEUME S.L."/>
    <s v="0017005799"/>
    <s v="PONTEDEUME"/>
    <s v="000000000000191212"/>
    <x v="18"/>
    <d v="2024-06-14T00:00:00"/>
    <d v="1899-12-30T10:31:37"/>
    <s v="17/06 10 Pal"/>
    <d v="2024-06-17T00:00:00"/>
    <x v="6"/>
    <x v="6"/>
    <x v="161"/>
    <d v="2024-06-14T00:00:00"/>
    <d v="1899-12-30T17:12:08"/>
    <n v="101"/>
    <s v="E00101"/>
    <s v="RUTA KMS.101"/>
    <x v="12"/>
    <x v="0"/>
    <x v="0"/>
    <x v="3"/>
    <x v="0"/>
    <d v="2024-06-14T10:31:37"/>
    <x v="17"/>
    <n v="81.473055555601604"/>
    <d v="2024-06-14T17:12:08"/>
    <d v="1899-12-30T01:20:48"/>
    <d v="2024-06-14T18:32:56"/>
    <n v="73.451111111207865"/>
    <x v="0"/>
    <m/>
    <m/>
    <x v="0"/>
    <x v="1"/>
    <x v="0"/>
    <x v="0"/>
    <x v="5"/>
    <n v="6"/>
    <s v=""/>
    <d v="1899-12-31T08:19:12"/>
    <n v="79.12638888893494"/>
    <n v="36"/>
    <n v="43.12638888893494"/>
  </r>
  <r>
    <s v="E016"/>
    <s v="EM11"/>
    <x v="161"/>
    <x v="0"/>
    <s v="E2"/>
    <s v="0100047304"/>
    <s v="FERCOEUME S.L."/>
    <s v="0017005799"/>
    <s v="PONTEDEUME"/>
    <s v="000000000000191610"/>
    <x v="15"/>
    <d v="2024-06-14T00:00:00"/>
    <d v="1899-12-30T10:31:37"/>
    <s v="17/06 10 Pal"/>
    <d v="2024-06-17T00:00:00"/>
    <x v="6"/>
    <x v="6"/>
    <x v="161"/>
    <d v="2024-06-14T00:00:00"/>
    <d v="1899-12-30T17:12:08"/>
    <n v="101"/>
    <s v="E00101"/>
    <s v="RUTA KMS.101"/>
    <x v="12"/>
    <x v="0"/>
    <x v="1"/>
    <x v="3"/>
    <x v="0"/>
    <d v="2024-06-14T10:31:37"/>
    <x v="17"/>
    <n v="81.473055555601604"/>
    <d v="2024-06-14T17:12:08"/>
    <d v="1899-12-30T01:20:48"/>
    <d v="2024-06-14T18:32:56"/>
    <n v="73.451111111207865"/>
    <x v="0"/>
    <m/>
    <m/>
    <x v="0"/>
    <x v="1"/>
    <x v="0"/>
    <x v="0"/>
    <x v="5"/>
    <n v="6"/>
    <s v=""/>
    <d v="1899-12-31T08:19:12"/>
    <n v="79.12638888893494"/>
    <n v="36"/>
    <n v="43.12638888893494"/>
  </r>
  <r>
    <s v="E016"/>
    <s v="EM11"/>
    <x v="161"/>
    <x v="0"/>
    <s v="E2"/>
    <s v="0100047304"/>
    <s v="FERCOEUME S.L."/>
    <s v="0017005799"/>
    <s v="PONTEDEUME"/>
    <s v="000000000000190870"/>
    <x v="19"/>
    <d v="2024-06-14T00:00:00"/>
    <d v="1899-12-30T10:31:37"/>
    <s v="17/06 10 Pal"/>
    <d v="2024-06-17T00:00:00"/>
    <x v="6"/>
    <x v="6"/>
    <x v="161"/>
    <d v="2024-06-14T00:00:00"/>
    <d v="1899-12-30T17:12:08"/>
    <n v="101"/>
    <s v="E00101"/>
    <s v="RUTA KMS.101"/>
    <x v="12"/>
    <x v="0"/>
    <x v="2"/>
    <x v="3"/>
    <x v="0"/>
    <d v="2024-06-14T10:31:37"/>
    <x v="17"/>
    <n v="81.473055555601604"/>
    <d v="2024-06-14T17:12:08"/>
    <d v="1899-12-30T01:20:48"/>
    <d v="2024-06-14T18:32:56"/>
    <n v="73.451111111207865"/>
    <x v="0"/>
    <m/>
    <m/>
    <x v="0"/>
    <x v="1"/>
    <x v="0"/>
    <x v="0"/>
    <x v="5"/>
    <n v="6"/>
    <s v=""/>
    <d v="1899-12-31T08:19:12"/>
    <n v="79.12638888893494"/>
    <n v="36"/>
    <n v="43.12638888893494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162"/>
    <d v="2024-06-13T00:00:00"/>
    <d v="1899-12-30T07:30:06"/>
    <n v="29"/>
    <s v="E00029"/>
    <s v="RUTA KMS.029"/>
    <x v="47"/>
    <x v="0"/>
    <x v="0"/>
    <x v="4"/>
    <x v="0"/>
    <d v="2024-06-06T17:59:38"/>
    <x v="53"/>
    <n v="26.00611111120088"/>
    <d v="2024-06-13T07:30:06"/>
    <d v="1899-12-30T00:23:12"/>
    <d v="2024-06-13T07:53:18"/>
    <n v="-131.88833333324874"/>
    <x v="1"/>
    <m/>
    <m/>
    <x v="0"/>
    <x v="0"/>
    <x v="3"/>
    <x v="0"/>
    <x v="11"/>
    <n v="5"/>
    <s v=""/>
    <d v="1899-12-30T09:16:48"/>
    <n v="24.619444444534214"/>
    <n v="12"/>
    <n v="12.619444444534214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163"/>
    <d v="2024-06-13T00:00:00"/>
    <d v="1899-12-30T08:56:17"/>
    <n v="29"/>
    <s v="E00029"/>
    <s v="RUTA KMS.029"/>
    <x v="47"/>
    <x v="0"/>
    <x v="0"/>
    <x v="4"/>
    <x v="0"/>
    <d v="2024-06-06T17:59:38"/>
    <x v="53"/>
    <n v="26.00611111120088"/>
    <d v="2024-06-13T08:56:17"/>
    <d v="1899-12-30T00:23:12"/>
    <d v="2024-06-13T09:19:29"/>
    <n v="-133.32472222211072"/>
    <x v="1"/>
    <m/>
    <m/>
    <x v="0"/>
    <x v="0"/>
    <x v="3"/>
    <x v="0"/>
    <x v="0"/>
    <n v="5"/>
    <s v=""/>
    <d v="1899-12-30T09:16:48"/>
    <n v="24.619444444534214"/>
    <n v="12"/>
    <n v="12.619444444534214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164"/>
    <d v="2024-06-13T00:00:00"/>
    <d v="1899-12-30T10:25:47"/>
    <n v="29"/>
    <s v="E00029"/>
    <s v="RUTA KMS.029"/>
    <x v="47"/>
    <x v="0"/>
    <x v="0"/>
    <x v="4"/>
    <x v="0"/>
    <d v="2024-06-06T17:59:38"/>
    <x v="53"/>
    <n v="26.00611111120088"/>
    <d v="2024-06-13T10:25:47"/>
    <d v="1899-12-30T00:23:12"/>
    <d v="2024-06-13T10:48:59"/>
    <n v="-134.81638888875023"/>
    <x v="1"/>
    <m/>
    <m/>
    <x v="0"/>
    <x v="0"/>
    <x v="3"/>
    <x v="0"/>
    <x v="1"/>
    <n v="5"/>
    <s v=""/>
    <d v="1899-12-30T09:16:48"/>
    <n v="24.619444444534214"/>
    <n v="12"/>
    <n v="12.619444444534214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165"/>
    <d v="2024-06-13T00:00:00"/>
    <d v="1899-12-30T11:06:39"/>
    <n v="29"/>
    <s v="E00029"/>
    <s v="RUTA KMS.029"/>
    <x v="48"/>
    <x v="0"/>
    <x v="0"/>
    <x v="4"/>
    <x v="0"/>
    <d v="2024-06-06T17:59:38"/>
    <x v="53"/>
    <n v="26.00611111120088"/>
    <d v="2024-06-13T11:06:39"/>
    <d v="1899-12-30T00:23:12"/>
    <d v="2024-06-13T11:29:51"/>
    <n v="-135.49749999982305"/>
    <x v="1"/>
    <m/>
    <m/>
    <x v="0"/>
    <x v="0"/>
    <x v="3"/>
    <x v="0"/>
    <x v="2"/>
    <n v="5"/>
    <s v=""/>
    <d v="1899-12-30T09:16:48"/>
    <n v="24.619444444534214"/>
    <n v="12"/>
    <n v="12.619444444534214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166"/>
    <d v="2024-06-13T00:00:00"/>
    <d v="1899-12-30T11:52:04"/>
    <n v="29"/>
    <s v="E00029"/>
    <s v="RUTA KMS.029"/>
    <x v="47"/>
    <x v="0"/>
    <x v="0"/>
    <x v="4"/>
    <x v="0"/>
    <d v="2024-06-06T17:59:38"/>
    <x v="53"/>
    <n v="26.00611111120088"/>
    <d v="2024-06-13T11:52:04"/>
    <d v="1899-12-30T00:23:12"/>
    <d v="2024-06-13T12:15:16"/>
    <n v="-136.25444444431923"/>
    <x v="1"/>
    <m/>
    <m/>
    <x v="0"/>
    <x v="0"/>
    <x v="3"/>
    <x v="0"/>
    <x v="2"/>
    <n v="5"/>
    <s v=""/>
    <d v="1899-12-30T09:16:48"/>
    <n v="24.619444444534214"/>
    <n v="12"/>
    <n v="12.619444444534214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167"/>
    <d v="2024-06-13T00:00:00"/>
    <d v="1899-12-30T13:16:25"/>
    <n v="29"/>
    <s v="E00029"/>
    <s v="RUTA KMS.029"/>
    <x v="47"/>
    <x v="0"/>
    <x v="0"/>
    <x v="4"/>
    <x v="0"/>
    <d v="2024-06-06T17:59:38"/>
    <x v="53"/>
    <n v="26.00611111120088"/>
    <d v="2024-06-13T13:16:25"/>
    <d v="1899-12-30T00:23:12"/>
    <d v="2024-06-13T13:39:37"/>
    <n v="-137.66027777764248"/>
    <x v="1"/>
    <m/>
    <m/>
    <x v="0"/>
    <x v="0"/>
    <x v="3"/>
    <x v="0"/>
    <x v="7"/>
    <n v="5"/>
    <s v=""/>
    <d v="1899-12-30T09:16:48"/>
    <n v="24.619444444534214"/>
    <n v="12"/>
    <n v="12.619444444534214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168"/>
    <d v="2024-06-13T00:00:00"/>
    <d v="1899-12-30T14:16:14"/>
    <n v="29"/>
    <s v="E00029"/>
    <s v="RUTA KMS.029"/>
    <x v="49"/>
    <x v="0"/>
    <x v="0"/>
    <x v="4"/>
    <x v="0"/>
    <d v="2024-06-06T17:59:38"/>
    <x v="53"/>
    <n v="26.00611111120088"/>
    <d v="2024-06-13T14:16:14"/>
    <d v="1899-12-30T00:23:12"/>
    <d v="2024-06-13T14:39:26"/>
    <n v="-138.65722222201293"/>
    <x v="1"/>
    <m/>
    <m/>
    <x v="0"/>
    <x v="0"/>
    <x v="3"/>
    <x v="0"/>
    <x v="13"/>
    <n v="5"/>
    <s v=""/>
    <d v="1899-12-30T09:16:48"/>
    <n v="24.619444444534214"/>
    <n v="12"/>
    <n v="12.619444444534214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169"/>
    <d v="2024-06-13T00:00:00"/>
    <d v="1899-12-30T15:54:12"/>
    <n v="29"/>
    <s v="E00029"/>
    <s v="RUTA KMS.029"/>
    <x v="47"/>
    <x v="0"/>
    <x v="0"/>
    <x v="4"/>
    <x v="0"/>
    <d v="2024-06-06T17:59:38"/>
    <x v="53"/>
    <n v="26.00611111120088"/>
    <d v="2024-06-13T15:54:12"/>
    <d v="1899-12-30T00:23:12"/>
    <d v="2024-06-13T16:17:24"/>
    <n v="-140.28999999992084"/>
    <x v="1"/>
    <m/>
    <m/>
    <x v="0"/>
    <x v="0"/>
    <x v="3"/>
    <x v="0"/>
    <x v="4"/>
    <n v="5"/>
    <s v=""/>
    <d v="1899-12-30T09:16:48"/>
    <n v="24.619444444534214"/>
    <n v="12"/>
    <n v="12.619444444534214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170"/>
    <d v="2024-06-14T00:00:00"/>
    <d v="1899-12-30T14:08:11"/>
    <n v="29"/>
    <s v="E00029"/>
    <s v="RUTA KMS.029"/>
    <x v="48"/>
    <x v="0"/>
    <x v="0"/>
    <x v="4"/>
    <x v="0"/>
    <d v="2024-06-06T17:59:38"/>
    <x v="53"/>
    <n v="26.00611111120088"/>
    <d v="2024-06-14T14:08:11"/>
    <d v="1899-12-30T00:23:12"/>
    <d v="2024-06-14T14:31:23"/>
    <n v="-162.52305555541534"/>
    <x v="1"/>
    <m/>
    <m/>
    <x v="0"/>
    <x v="1"/>
    <x v="3"/>
    <x v="0"/>
    <x v="13"/>
    <n v="6"/>
    <s v=""/>
    <d v="1899-12-30T09:16:48"/>
    <n v="24.619444444534214"/>
    <n v="12"/>
    <n v="12.619444444534214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171"/>
    <d v="2024-06-14T00:00:00"/>
    <d v="1899-12-30T14:52:07"/>
    <n v="29"/>
    <s v="E00029"/>
    <s v="RUTA KMS.029"/>
    <x v="50"/>
    <x v="0"/>
    <x v="0"/>
    <x v="4"/>
    <x v="0"/>
    <d v="2024-06-06T17:59:38"/>
    <x v="53"/>
    <n v="26.00611111120088"/>
    <d v="2024-06-14T14:52:07"/>
    <d v="1899-12-30T00:23:12"/>
    <d v="2024-06-14T15:15:19"/>
    <n v="-163.25527777767275"/>
    <x v="1"/>
    <m/>
    <m/>
    <x v="0"/>
    <x v="1"/>
    <x v="3"/>
    <x v="0"/>
    <x v="13"/>
    <n v="6"/>
    <s v=""/>
    <d v="1899-12-30T09:16:48"/>
    <n v="24.619444444534214"/>
    <n v="12"/>
    <n v="12.619444444534214"/>
  </r>
  <r>
    <s v="E002"/>
    <s v="EO55"/>
    <x v="163"/>
    <x v="0"/>
    <s v="E4"/>
    <s v="0100058375"/>
    <s v="GRUPO PUYA 68, S.L."/>
    <s v="0046005331"/>
    <s v="ALMACEN-S.PEDRO ALCANTARA"/>
    <s v="000000000000003283"/>
    <x v="39"/>
    <d v="2024-06-07T00:00:00"/>
    <d v="1899-12-30T08:52:51"/>
    <s v="Pedido diario"/>
    <d v="2024-06-14T00:00:00"/>
    <x v="14"/>
    <x v="8"/>
    <x v="172"/>
    <d v="2024-06-14T00:00:00"/>
    <d v="1899-12-30T10:35:16"/>
    <n v="84"/>
    <s v="E00084"/>
    <s v="RUTA KMS.084"/>
    <x v="51"/>
    <x v="0"/>
    <x v="0"/>
    <x v="4"/>
    <x v="1"/>
    <d v="2024-06-07T08:52:51"/>
    <x v="30"/>
    <n v="172.11916666652542"/>
    <d v="2024-06-14T10:35:16"/>
    <d v="1899-12-30T01:07:12"/>
    <d v="2024-06-14T11:42:28"/>
    <n v="1.2922222221968696"/>
    <x v="0"/>
    <m/>
    <m/>
    <x v="0"/>
    <x v="1"/>
    <x v="0"/>
    <x v="0"/>
    <x v="1"/>
    <n v="6"/>
    <s v=""/>
    <d v="1899-12-31T02:52:48"/>
    <n v="169.99916666652541"/>
    <n v="60"/>
    <n v="109.99916666652541"/>
  </r>
  <r>
    <s v="E002"/>
    <s v="EO55"/>
    <x v="164"/>
    <x v="0"/>
    <s v="E4"/>
    <s v="0100058375"/>
    <s v="GRUPO PUYA 68, S.L."/>
    <s v="0046005331"/>
    <s v="ALMACEN-S.PEDRO ALCANTARA"/>
    <s v="000000000000003283"/>
    <x v="39"/>
    <d v="2024-06-07T00:00:00"/>
    <d v="1899-12-30T08:53:15"/>
    <s v="10 SR y 6 32,5N"/>
    <d v="2024-06-13T00:00:00"/>
    <x v="14"/>
    <x v="8"/>
    <x v="173"/>
    <d v="2024-06-13T00:00:00"/>
    <d v="1899-12-30T11:35:47"/>
    <n v="84"/>
    <s v="E00084"/>
    <s v="RUTA KMS.084"/>
    <x v="52"/>
    <x v="0"/>
    <x v="0"/>
    <x v="4"/>
    <x v="1"/>
    <d v="2024-06-07T08:53:15"/>
    <x v="15"/>
    <n v="148.11249999987194"/>
    <d v="2024-06-13T11:35:47"/>
    <d v="1899-12-30T01:07:12"/>
    <d v="2024-06-13T12:42:59"/>
    <n v="0.28361111105186865"/>
    <x v="0"/>
    <m/>
    <m/>
    <x v="0"/>
    <x v="0"/>
    <x v="0"/>
    <x v="0"/>
    <x v="2"/>
    <n v="5"/>
    <s v=""/>
    <d v="1899-12-31T02:52:48"/>
    <n v="145.99249999987194"/>
    <n v="60"/>
    <n v="85.992499999871939"/>
  </r>
  <r>
    <s v="E002"/>
    <s v="EO55"/>
    <x v="164"/>
    <x v="0"/>
    <s v="E4"/>
    <s v="0100058375"/>
    <s v="GRUPO PUYA 68, S.L."/>
    <s v="0046005331"/>
    <s v="ALMACEN-S.PEDRO ALCANTARA"/>
    <s v="000000000000003282"/>
    <x v="40"/>
    <d v="2024-06-07T00:00:00"/>
    <d v="1899-12-30T08:53:15"/>
    <s v="10 SR y 6 32,5N"/>
    <d v="2024-06-13T00:00:00"/>
    <x v="14"/>
    <x v="8"/>
    <x v="173"/>
    <d v="2024-06-13T00:00:00"/>
    <d v="1899-12-30T11:35:47"/>
    <n v="84"/>
    <s v="E00084"/>
    <s v="RUTA KMS.084"/>
    <x v="52"/>
    <x v="0"/>
    <x v="1"/>
    <x v="4"/>
    <x v="1"/>
    <d v="2024-06-07T08:53:15"/>
    <x v="15"/>
    <n v="148.11249999987194"/>
    <d v="2024-06-13T11:35:47"/>
    <d v="1899-12-30T01:07:12"/>
    <d v="2024-06-13T12:42:59"/>
    <n v="0.28361111105186865"/>
    <x v="0"/>
    <m/>
    <m/>
    <x v="0"/>
    <x v="0"/>
    <x v="0"/>
    <x v="0"/>
    <x v="2"/>
    <n v="5"/>
    <s v=""/>
    <d v="1899-12-31T02:52:48"/>
    <n v="145.99249999987194"/>
    <n v="60"/>
    <n v="85.992499999871939"/>
  </r>
  <r>
    <s v="E002"/>
    <s v="EO55"/>
    <x v="165"/>
    <x v="0"/>
    <s v="E3"/>
    <s v="0100018624"/>
    <s v="VIPRELUC, S.L."/>
    <s v="0046000748"/>
    <s v="PUENTE GENIL"/>
    <s v="000000000000003264"/>
    <x v="41"/>
    <d v="2024-06-07T00:00:00"/>
    <d v="1899-12-30T17:24:42"/>
    <s v="13/06 08:00h"/>
    <d v="2024-06-13T00:00:00"/>
    <x v="10"/>
    <x v="8"/>
    <x v="174"/>
    <d v="2024-06-13T00:00:00"/>
    <d v="1899-12-30T05:49:40"/>
    <n v="127"/>
    <s v="E00127"/>
    <s v="RUTA KMS.127"/>
    <x v="53"/>
    <x v="0"/>
    <x v="0"/>
    <x v="4"/>
    <x v="0"/>
    <d v="2024-06-07T17:24:42"/>
    <x v="54"/>
    <n v="134.58833333331859"/>
    <d v="2024-06-13T05:49:40"/>
    <d v="1899-12-30T01:41:36"/>
    <d v="2024-06-13T07:31:16"/>
    <n v="0.47888888890156522"/>
    <x v="0"/>
    <m/>
    <m/>
    <x v="0"/>
    <x v="0"/>
    <x v="0"/>
    <x v="0"/>
    <x v="15"/>
    <n v="5"/>
    <s v="HIBURSANFRE, S.L.U."/>
    <d v="1899-12-31T16:38:24"/>
    <n v="131.89499999998526"/>
    <n v="60"/>
    <n v="71.894999999985259"/>
  </r>
  <r>
    <s v="E002"/>
    <s v="EO55"/>
    <x v="166"/>
    <x v="0"/>
    <s v="E3"/>
    <s v="0100018624"/>
    <s v="VIPRELUC, S.L."/>
    <s v="0046000748"/>
    <s v="PUENTE GENIL"/>
    <s v="000000000000003264"/>
    <x v="41"/>
    <d v="2024-06-07T00:00:00"/>
    <d v="1899-12-30T17:24:49"/>
    <s v="14/06 08:00h"/>
    <d v="2024-06-14T00:00:00"/>
    <x v="10"/>
    <x v="8"/>
    <x v="175"/>
    <d v="2024-06-14T00:00:00"/>
    <d v="1899-12-30T06:37:51"/>
    <n v="127"/>
    <s v="E00127"/>
    <s v="RUTA KMS.127"/>
    <x v="54"/>
    <x v="0"/>
    <x v="0"/>
    <x v="4"/>
    <x v="0"/>
    <d v="2024-06-07T17:24:49"/>
    <x v="10"/>
    <n v="158.58638888894347"/>
    <d v="2024-06-14T06:37:51"/>
    <d v="1899-12-30T01:41:36"/>
    <d v="2024-06-14T08:19:27"/>
    <n v="-0.32416666665812954"/>
    <x v="0"/>
    <m/>
    <m/>
    <x v="0"/>
    <x v="1"/>
    <x v="0"/>
    <x v="0"/>
    <x v="12"/>
    <n v="6"/>
    <s v=""/>
    <d v="1899-12-31T16:38:24"/>
    <n v="155.89305555561015"/>
    <n v="60"/>
    <n v="95.893055555610147"/>
  </r>
  <r>
    <s v="E002"/>
    <s v="EO55"/>
    <x v="167"/>
    <x v="0"/>
    <s v="E4"/>
    <s v="0100058117"/>
    <s v="MAT. CONST CRISTOBAL CASTILLA, S.L."/>
    <s v="0046005375"/>
    <s v="ALMACEN SAN ROQUE"/>
    <s v="000000000000003283"/>
    <x v="39"/>
    <d v="2024-06-12T00:00:00"/>
    <d v="1899-12-30T08:33:26"/>
    <s v="13/06 08:00h"/>
    <d v="2024-06-13T00:00:00"/>
    <x v="10"/>
    <x v="8"/>
    <x v="176"/>
    <d v="2024-06-13T00:00:00"/>
    <d v="1899-12-30T06:46:06"/>
    <n v="145"/>
    <s v="E00145"/>
    <s v="RUTA KMS.145"/>
    <x v="55"/>
    <x v="0"/>
    <x v="0"/>
    <x v="4"/>
    <x v="1"/>
    <d v="2024-06-12T08:33:26"/>
    <x v="54"/>
    <n v="23.442777777789161"/>
    <d v="2024-06-13T06:46:06"/>
    <d v="1899-12-30T01:56:00"/>
    <d v="2024-06-13T08:42:06"/>
    <n v="-0.70166666654404253"/>
    <x v="0"/>
    <m/>
    <m/>
    <x v="0"/>
    <x v="0"/>
    <x v="0"/>
    <x v="0"/>
    <x v="12"/>
    <n v="5"/>
    <s v=""/>
    <d v="1899-12-31T22:24:00"/>
    <n v="20.509444444455827"/>
    <n v="12"/>
    <n v="8.509444444455827"/>
  </r>
  <r>
    <s v="E002"/>
    <s v="EO55"/>
    <x v="168"/>
    <x v="0"/>
    <s v="E4"/>
    <s v="0100056718"/>
    <s v="SITESUR CIMENTACIONES, S.L."/>
    <s v="0046005797"/>
    <s v="S0937-MALAGA PINARES DE SAN ANTON"/>
    <s v="000000000000003282"/>
    <x v="40"/>
    <d v="2024-06-12T00:00:00"/>
    <d v="1899-12-30T08:36:29"/>
    <s v="13/06 Lo antes posib"/>
    <d v="2024-06-13T00:00:00"/>
    <x v="6"/>
    <x v="8"/>
    <x v="177"/>
    <d v="2024-06-13T00:00:00"/>
    <d v="1899-12-30T07:08:12"/>
    <n v="7"/>
    <s v="E00007"/>
    <s v="RUTA KMS.007"/>
    <x v="56"/>
    <x v="0"/>
    <x v="0"/>
    <x v="4"/>
    <x v="1"/>
    <d v="2024-06-12T08:36:29"/>
    <x v="6"/>
    <n v="35.39194444444729"/>
    <d v="2024-06-13T07:08:12"/>
    <d v="1899-12-30T00:05:36"/>
    <d v="2024-06-13T07:13:48"/>
    <n v="12.770000000135042"/>
    <x v="0"/>
    <m/>
    <m/>
    <x v="0"/>
    <x v="0"/>
    <x v="0"/>
    <x v="0"/>
    <x v="11"/>
    <n v="5"/>
    <s v=""/>
    <d v="1899-12-30T02:14:24"/>
    <n v="34.298611111113956"/>
    <n v="12"/>
    <n v="22.298611111113956"/>
  </r>
  <r>
    <s v="E002"/>
    <s v="EO55"/>
    <x v="169"/>
    <x v="0"/>
    <s v="E4"/>
    <s v="0100056718"/>
    <s v="SITESUR CIMENTACIONES, S.L."/>
    <s v="0046005829"/>
    <s v="S0929-CALA DE MIJAS URB CORTIJO COL"/>
    <s v="000000000000003282"/>
    <x v="40"/>
    <d v="2024-06-12T00:00:00"/>
    <d v="1899-12-30T08:36:36"/>
    <s v="13/06 Lo antes posib"/>
    <d v="2024-06-13T00:00:00"/>
    <x v="6"/>
    <x v="8"/>
    <x v="178"/>
    <d v="2024-06-13T00:00:00"/>
    <d v="1899-12-30T09:09:30"/>
    <n v="57"/>
    <s v="E00057"/>
    <s v="RUTA KMS.057"/>
    <x v="56"/>
    <x v="0"/>
    <x v="0"/>
    <x v="4"/>
    <x v="1"/>
    <d v="2024-06-12T08:36:36"/>
    <x v="6"/>
    <n v="35.390000000072177"/>
    <d v="2024-06-13T09:09:30"/>
    <d v="1899-12-30T00:45:36"/>
    <d v="2024-06-13T09:55:06"/>
    <n v="10.081666666665114"/>
    <x v="0"/>
    <m/>
    <m/>
    <x v="0"/>
    <x v="0"/>
    <x v="0"/>
    <x v="0"/>
    <x v="6"/>
    <n v="5"/>
    <s v=""/>
    <d v="1899-12-30T18:14:24"/>
    <n v="33.630000000072179"/>
    <n v="12"/>
    <n v="21.630000000072179"/>
  </r>
  <r>
    <s v="E002"/>
    <s v="EO55"/>
    <x v="170"/>
    <x v="0"/>
    <s v="E3"/>
    <s v="0100049685"/>
    <s v="HORMIGONES CASTRO DEL RIO, S. L."/>
    <s v="0046004155"/>
    <s v="CASTRO DEL RIO"/>
    <s v="000000000000003264"/>
    <x v="41"/>
    <d v="2024-06-12T00:00:00"/>
    <d v="1899-12-30T08:42:02"/>
    <s v="13/06 De 8 a 10"/>
    <d v="2024-06-13T00:00:00"/>
    <x v="10"/>
    <x v="8"/>
    <x v="179"/>
    <d v="2024-06-13T00:00:00"/>
    <d v="1899-12-30T07:06:19"/>
    <n v="149"/>
    <s v="E00149"/>
    <s v="RUTA KMS.149"/>
    <x v="54"/>
    <x v="0"/>
    <x v="0"/>
    <x v="4"/>
    <x v="0"/>
    <d v="2024-06-12T08:42:02"/>
    <x v="54"/>
    <n v="23.299444444477558"/>
    <d v="2024-06-13T07:06:19"/>
    <d v="1899-12-30T01:59:12"/>
    <d v="2024-06-13T09:05:31"/>
    <n v="-1.091944444400724"/>
    <x v="1"/>
    <m/>
    <m/>
    <x v="0"/>
    <x v="0"/>
    <x v="1"/>
    <x v="0"/>
    <x v="11"/>
    <n v="5"/>
    <s v=""/>
    <d v="1899-12-31T23:40:48"/>
    <n v="20.312777777810894"/>
    <n v="12"/>
    <n v="8.3127777778108936"/>
  </r>
  <r>
    <s v="E002"/>
    <s v="EO55"/>
    <x v="171"/>
    <x v="0"/>
    <s v="E3"/>
    <s v="0100058414"/>
    <s v="REYALFIL, S.L."/>
    <s v="0046005189"/>
    <s v="PTA DE PREF- RODA  ANDALUCIA"/>
    <s v="000000000000003264"/>
    <x v="41"/>
    <d v="2024-06-12T00:00:00"/>
    <d v="1899-12-30T09:06:49"/>
    <s v="13/06 10:00h"/>
    <d v="2024-06-13T00:00:00"/>
    <x v="17"/>
    <x v="8"/>
    <x v="180"/>
    <d v="2024-06-13T00:00:00"/>
    <d v="1899-12-30T09:52:03"/>
    <n v="90"/>
    <s v="E00090"/>
    <s v="RUTA KMS.090"/>
    <x v="57"/>
    <x v="0"/>
    <x v="0"/>
    <x v="4"/>
    <x v="0"/>
    <d v="2024-06-12T09:06:49"/>
    <x v="22"/>
    <n v="24.886388888815418"/>
    <d v="2024-06-13T09:52:03"/>
    <d v="1899-12-30T01:12:00"/>
    <d v="2024-06-13T11:04:03"/>
    <n v="-1.0675000001792796"/>
    <x v="1"/>
    <m/>
    <m/>
    <x v="0"/>
    <x v="0"/>
    <x v="1"/>
    <x v="0"/>
    <x v="6"/>
    <n v="5"/>
    <s v=""/>
    <d v="1899-12-31T04:48:00"/>
    <n v="22.686388888815419"/>
    <n v="12"/>
    <n v="10.686388888815419"/>
  </r>
  <r>
    <s v="E002"/>
    <s v="EO55"/>
    <x v="172"/>
    <x v="0"/>
    <s v="E3"/>
    <s v="0100018390"/>
    <s v="FORJADOS TOR S.L."/>
    <s v="0046005202"/>
    <s v="VILLANUEVA DEL TRABUCO"/>
    <s v="000000000000003262"/>
    <x v="42"/>
    <d v="2024-06-12T00:00:00"/>
    <d v="1899-12-30T09:38:44"/>
    <s v="13/06 08:00h"/>
    <d v="2024-06-13T00:00:00"/>
    <x v="10"/>
    <x v="8"/>
    <x v="181"/>
    <d v="2024-06-13T00:00:00"/>
    <d v="1899-12-30T06:24:20"/>
    <n v="62"/>
    <s v="E00062"/>
    <s v="RUTA KMS.062"/>
    <x v="57"/>
    <x v="0"/>
    <x v="0"/>
    <x v="4"/>
    <x v="0"/>
    <d v="2024-06-12T09:38:44"/>
    <x v="54"/>
    <n v="22.354444444470573"/>
    <d v="2024-06-13T06:24:20"/>
    <d v="1899-12-30T00:49:36"/>
    <d v="2024-06-13T07:13:56"/>
    <n v="0.76777777791721746"/>
    <x v="0"/>
    <m/>
    <m/>
    <x v="0"/>
    <x v="0"/>
    <x v="0"/>
    <x v="0"/>
    <x v="12"/>
    <n v="5"/>
    <s v=""/>
    <d v="1899-12-30T19:50:24"/>
    <n v="20.527777777803905"/>
    <n v="12"/>
    <n v="8.5277777778039052"/>
  </r>
  <r>
    <s v="E002"/>
    <s v="EO55"/>
    <x v="173"/>
    <x v="0"/>
    <s v="E4"/>
    <s v="0100058117"/>
    <s v="MAT. CONST CRISTOBAL CASTILLA, S.L."/>
    <s v="0046005376"/>
    <s v="ALMACEN JIMENA DE LA FRONTERA"/>
    <s v="000000000000003283"/>
    <x v="39"/>
    <d v="2024-06-12T00:00:00"/>
    <d v="1899-12-30T10:15:54"/>
    <s v="13/06 recog pal"/>
    <d v="2024-06-13T00:00:00"/>
    <x v="8"/>
    <x v="8"/>
    <x v="182"/>
    <d v="2024-06-13T00:00:00"/>
    <d v="1899-12-30T08:42:36"/>
    <n v="168"/>
    <s v="E00168"/>
    <s v="RUTA KMS.168"/>
    <x v="51"/>
    <x v="0"/>
    <x v="0"/>
    <x v="4"/>
    <x v="1"/>
    <d v="2024-06-12T10:15:54"/>
    <x v="8"/>
    <n v="25.734999999927823"/>
    <d v="2024-06-13T08:42:36"/>
    <d v="1899-12-30T02:14:24"/>
    <d v="2024-06-13T10:57:00"/>
    <n v="1.0500000001047738"/>
    <x v="0"/>
    <m/>
    <m/>
    <x v="0"/>
    <x v="0"/>
    <x v="0"/>
    <x v="0"/>
    <x v="0"/>
    <n v="5"/>
    <s v=""/>
    <d v="1900-01-01T05:45:36"/>
    <n v="22.494999999927821"/>
    <n v="12"/>
    <n v="10.494999999927821"/>
  </r>
  <r>
    <s v="E002"/>
    <s v="EO55"/>
    <x v="174"/>
    <x v="0"/>
    <s v="E4"/>
    <s v="0100058357"/>
    <s v="ALMACENES HNOS VALERIANO, S.L."/>
    <s v="0046005244"/>
    <s v="ALM S/C-SAN ENRIQUE DE GUADIARO"/>
    <s v="000000000000003283"/>
    <x v="39"/>
    <d v="2024-06-12T00:00:00"/>
    <d v="1899-12-30T10:16:29"/>
    <s v="13/06 08:00h"/>
    <d v="2024-06-13T00:00:00"/>
    <x v="10"/>
    <x v="8"/>
    <x v="183"/>
    <d v="2024-06-13T00:00:00"/>
    <d v="1899-12-30T06:35:32"/>
    <n v="125"/>
    <s v="E00125"/>
    <s v="RUTA KMS.125"/>
    <x v="52"/>
    <x v="0"/>
    <x v="0"/>
    <x v="4"/>
    <x v="1"/>
    <d v="2024-06-12T10:16:29"/>
    <x v="54"/>
    <n v="21.725277777761221"/>
    <d v="2024-06-13T06:35:32"/>
    <d v="1899-12-30T01:40:00"/>
    <d v="2024-06-13T08:15:32"/>
    <n v="-0.25888888881308958"/>
    <x v="0"/>
    <m/>
    <m/>
    <x v="0"/>
    <x v="0"/>
    <x v="0"/>
    <x v="0"/>
    <x v="12"/>
    <n v="5"/>
    <s v=""/>
    <d v="1899-12-31T16:00:00"/>
    <n v="19.058611111094553"/>
    <n v="12"/>
    <n v="7.0586111110945531"/>
  </r>
  <r>
    <s v="E002"/>
    <s v="EO55"/>
    <x v="175"/>
    <x v="0"/>
    <s v="E4"/>
    <s v="0100057845"/>
    <s v="INVERSIONES SEGURA SARRIA, S.L."/>
    <s v="0046005625"/>
    <s v="ARROYO MOLINOS-HNOS NADAL"/>
    <s v="000000000000003283"/>
    <x v="39"/>
    <d v="2024-06-12T00:00:00"/>
    <d v="1899-12-30T10:29:43"/>
    <s v="14/06 JUAN DE LA CIE"/>
    <d v="2024-06-14T00:00:00"/>
    <x v="6"/>
    <x v="8"/>
    <x v="184"/>
    <d v="2024-06-13T00:00:00"/>
    <d v="1899-12-30T13:28:32"/>
    <n v="536"/>
    <s v="E00536"/>
    <s v="RUTA KMS.536"/>
    <x v="58"/>
    <x v="0"/>
    <x v="0"/>
    <x v="4"/>
    <x v="1"/>
    <d v="2024-06-12T10:29:43"/>
    <x v="20"/>
    <n v="57.504722222336568"/>
    <d v="2024-06-13T13:28:32"/>
    <d v="1899-12-30T07:08:48"/>
    <d v="2024-06-13T20:37:20"/>
    <n v="23.377777777786832"/>
    <x v="0"/>
    <m/>
    <m/>
    <x v="0"/>
    <x v="0"/>
    <x v="0"/>
    <x v="0"/>
    <x v="7"/>
    <n v="5"/>
    <s v=""/>
    <d v="1900-01-06T03:31:12"/>
    <n v="49.3580555556699"/>
    <n v="24"/>
    <n v="25.3580555556699"/>
  </r>
  <r>
    <s v="E002"/>
    <s v="EO55"/>
    <x v="176"/>
    <x v="0"/>
    <s v="E3"/>
    <s v="0100029323"/>
    <s v="HORMIGONES COSTASUR, S.L."/>
    <s v="0046005677"/>
    <s v="ADIF_TRAMO GIBRALEON (ZALAMEA)"/>
    <s v="000000000000000837"/>
    <x v="43"/>
    <d v="2024-06-12T00:00:00"/>
    <d v="1899-12-30T10:55:52"/>
    <s v="13/06 08:00h"/>
    <d v="2024-06-13T00:00:00"/>
    <x v="10"/>
    <x v="9"/>
    <x v="185"/>
    <d v="2024-06-13T00:00:00"/>
    <d v="1899-12-30T07:00:28"/>
    <n v="47"/>
    <s v="E00047"/>
    <s v="RUTA KMS.047"/>
    <x v="59"/>
    <x v="0"/>
    <x v="0"/>
    <x v="5"/>
    <x v="0"/>
    <d v="2024-06-12T10:55:52"/>
    <x v="54"/>
    <n v="21.068888888927177"/>
    <d v="2024-06-13T07:00:28"/>
    <d v="1899-12-30T00:37:36"/>
    <d v="2024-06-13T07:38:04"/>
    <n v="0.36555555561790243"/>
    <x v="0"/>
    <m/>
    <m/>
    <x v="0"/>
    <x v="0"/>
    <x v="0"/>
    <x v="0"/>
    <x v="11"/>
    <n v="5"/>
    <s v=""/>
    <d v="1899-12-30T15:02:24"/>
    <n v="19.442222222260511"/>
    <n v="12"/>
    <n v="7.4422222222605114"/>
  </r>
  <r>
    <s v="E002"/>
    <s v="EO55"/>
    <x v="177"/>
    <x v="0"/>
    <s v="E3"/>
    <s v="0100018535"/>
    <s v="PAVIMENTOS DEL GENIL S.A."/>
    <s v="0046005094"/>
    <s v="PTE. GENIL-PREFABRICADOS"/>
    <s v="000000000000003264"/>
    <x v="41"/>
    <d v="2024-06-12T00:00:00"/>
    <d v="1899-12-30T11:28:20"/>
    <s v="14/06 11:00h"/>
    <d v="2024-06-14T00:00:00"/>
    <x v="24"/>
    <x v="8"/>
    <x v="186"/>
    <d v="2024-06-14T00:00:00"/>
    <d v="1899-12-30T08:07:56"/>
    <n v="127"/>
    <s v="E00127"/>
    <s v="RUTA KMS.127"/>
    <x v="60"/>
    <x v="0"/>
    <x v="0"/>
    <x v="4"/>
    <x v="0"/>
    <d v="2024-06-12T11:28:20"/>
    <x v="34"/>
    <n v="47.527777777751908"/>
    <d v="2024-06-14T08:07:56"/>
    <d v="1899-12-30T01:41:36"/>
    <d v="2024-06-14T09:49:32"/>
    <n v="1.1744444444775581"/>
    <x v="0"/>
    <m/>
    <m/>
    <x v="0"/>
    <x v="1"/>
    <x v="0"/>
    <x v="0"/>
    <x v="0"/>
    <n v="6"/>
    <s v="TRANSPORTES FRANCISCO CASTILLA E HI"/>
    <d v="1899-12-31T16:38:24"/>
    <n v="44.834444444418573"/>
    <n v="24"/>
    <n v="20.834444444418573"/>
  </r>
  <r>
    <s v="E002"/>
    <s v="EO55"/>
    <x v="178"/>
    <x v="0"/>
    <s v="E3"/>
    <s v="0100018600"/>
    <s v="TEFESA, S.A."/>
    <s v="0046000717"/>
    <s v="PALMA CONDADO (PREFABRICADOS)"/>
    <s v="000000000000000837"/>
    <x v="43"/>
    <d v="2024-06-12T00:00:00"/>
    <d v="1899-12-30T11:37:22"/>
    <s v="13/06 08:00h"/>
    <d v="2024-06-13T00:00:00"/>
    <x v="10"/>
    <x v="9"/>
    <x v="187"/>
    <d v="2024-06-13T00:00:00"/>
    <d v="1899-12-30T07:32:28"/>
    <n v="12"/>
    <s v="E00012"/>
    <s v="RUTA KMS.012"/>
    <x v="61"/>
    <x v="0"/>
    <x v="0"/>
    <x v="5"/>
    <x v="0"/>
    <d v="2024-06-12T11:37:22"/>
    <x v="54"/>
    <n v="20.377222222276032"/>
    <d v="2024-06-13T07:32:28"/>
    <d v="1899-12-30T00:09:36"/>
    <d v="2024-06-13T07:42:04"/>
    <n v="0.29888888890855014"/>
    <x v="0"/>
    <m/>
    <m/>
    <x v="0"/>
    <x v="0"/>
    <x v="0"/>
    <x v="0"/>
    <x v="11"/>
    <n v="5"/>
    <s v="LOGISTICA GALVEZ MARIN, S.L."/>
    <d v="1899-12-30T03:50:24"/>
    <n v="19.217222222276032"/>
    <n v="12"/>
    <n v="7.2172222222760318"/>
  </r>
  <r>
    <s v="E002"/>
    <s v="EO55"/>
    <x v="179"/>
    <x v="0"/>
    <s v="E3"/>
    <s v="0100021485"/>
    <s v="HORMIGONES DE BAENA, S.L."/>
    <s v="0046001510"/>
    <s v="BAENA"/>
    <s v="000000000000003269"/>
    <x v="44"/>
    <d v="2024-06-12T00:00:00"/>
    <d v="1899-12-30T11:58:00"/>
    <s v="14/06 16:00h"/>
    <d v="2024-06-14T00:00:00"/>
    <x v="12"/>
    <x v="8"/>
    <x v="188"/>
    <d v="2024-06-14T00:00:00"/>
    <d v="1899-12-30T13:52:09"/>
    <n v="138"/>
    <s v="E00138"/>
    <s v="RUTA KMS.138"/>
    <x v="62"/>
    <x v="0"/>
    <x v="0"/>
    <x v="4"/>
    <x v="0"/>
    <d v="2024-06-12T11:58:00"/>
    <x v="33"/>
    <n v="52.033333333209157"/>
    <d v="2024-06-14T13:52:09"/>
    <d v="1899-12-30T01:50:24"/>
    <d v="2024-06-14T15:42:33"/>
    <n v="0.29083333321614191"/>
    <x v="0"/>
    <m/>
    <m/>
    <x v="0"/>
    <x v="1"/>
    <x v="0"/>
    <x v="0"/>
    <x v="7"/>
    <n v="6"/>
    <s v=""/>
    <d v="1899-12-31T20:09:36"/>
    <n v="49.193333333209154"/>
    <n v="24"/>
    <n v="25.193333333209154"/>
  </r>
  <r>
    <s v="E002"/>
    <s v="EO55"/>
    <x v="180"/>
    <x v="0"/>
    <s v="E3"/>
    <s v="0100058119"/>
    <s v="HORMIGONES TARIFA, S.L."/>
    <s v="0046005186"/>
    <s v="PLANTA DE TARIFA"/>
    <s v="000000000000003264"/>
    <x v="41"/>
    <d v="2024-06-12T00:00:00"/>
    <d v="1899-12-30T12:02:13"/>
    <s v="13/06 11:00h"/>
    <d v="2024-06-13T00:00:00"/>
    <x v="24"/>
    <x v="8"/>
    <x v="189"/>
    <d v="2024-06-13T00:00:00"/>
    <d v="1899-12-30T06:53:03"/>
    <n v="183"/>
    <s v="E00183"/>
    <s v="RUTA KMS.183"/>
    <x v="63"/>
    <x v="0"/>
    <x v="0"/>
    <x v="4"/>
    <x v="0"/>
    <d v="2024-06-12T12:02:13"/>
    <x v="55"/>
    <n v="22.963055555534083"/>
    <d v="2024-06-13T06:53:03"/>
    <d v="1899-12-30T02:26:24"/>
    <d v="2024-06-13T09:19:27"/>
    <n v="1.6758333334000781"/>
    <x v="0"/>
    <m/>
    <m/>
    <x v="0"/>
    <x v="0"/>
    <x v="0"/>
    <x v="0"/>
    <x v="12"/>
    <n v="5"/>
    <s v=""/>
    <d v="1900-01-01T10:33:36"/>
    <n v="19.523055555534082"/>
    <n v="12"/>
    <n v="7.5230555555340821"/>
  </r>
  <r>
    <s v="E002"/>
    <s v="EO55"/>
    <x v="181"/>
    <x v="0"/>
    <s v="E3"/>
    <s v="0100033645"/>
    <s v="HORMIALIA 2007 S.L."/>
    <s v="0046005122"/>
    <s v="PLANTA SAN ROQUE"/>
    <s v="000000000000003262"/>
    <x v="42"/>
    <d v="2024-06-12T00:00:00"/>
    <d v="1899-12-30T12:08:24"/>
    <s v="13/06 12:00"/>
    <d v="2024-06-13T00:00:00"/>
    <x v="8"/>
    <x v="8"/>
    <x v="190"/>
    <d v="2024-06-13T00:00:00"/>
    <d v="1899-12-30T08:23:10"/>
    <n v="144"/>
    <s v="E00144"/>
    <s v="RUTA KMS.144"/>
    <x v="64"/>
    <x v="0"/>
    <x v="0"/>
    <x v="4"/>
    <x v="0"/>
    <d v="2024-06-12T12:08:24"/>
    <x v="8"/>
    <n v="23.859999999927823"/>
    <d v="2024-06-13T08:23:10"/>
    <d v="1899-12-30T01:55:12"/>
    <d v="2024-06-13T10:18:22"/>
    <n v="1.6938888888107613"/>
    <x v="0"/>
    <m/>
    <m/>
    <x v="0"/>
    <x v="0"/>
    <x v="0"/>
    <x v="0"/>
    <x v="0"/>
    <n v="5"/>
    <s v=""/>
    <d v="1899-12-31T22:04:48"/>
    <n v="20.939999999927821"/>
    <n v="12"/>
    <n v="8.9399999999278208"/>
  </r>
  <r>
    <s v="E002"/>
    <s v="EO55"/>
    <x v="182"/>
    <x v="0"/>
    <s v="E4"/>
    <s v="0100018407"/>
    <s v="GRUPO UNAMACOR, S.L."/>
    <s v="0046005834"/>
    <s v="MALAGA-144 VVAS PUERTA ZAMBRANO"/>
    <s v="000000000000003283"/>
    <x v="39"/>
    <d v="2024-06-12T00:00:00"/>
    <d v="1899-12-30T12:11:20"/>
    <s v="13/06 nº582 lo antes"/>
    <d v="2024-06-13T00:00:00"/>
    <x v="6"/>
    <x v="8"/>
    <x v="191"/>
    <d v="2024-06-13T00:00:00"/>
    <d v="1899-12-30T12:11:19"/>
    <n v="24"/>
    <s v="E00024"/>
    <s v="RUTA KMS.024"/>
    <x v="55"/>
    <x v="0"/>
    <x v="0"/>
    <x v="4"/>
    <x v="1"/>
    <d v="2024-06-12T12:11:20"/>
    <x v="6"/>
    <n v="31.811111111193895"/>
    <d v="2024-06-13T12:11:19"/>
    <d v="1899-12-30T00:19:12"/>
    <d v="2024-06-13T12:30:31"/>
    <n v="7.4913888887967914"/>
    <x v="0"/>
    <m/>
    <m/>
    <x v="0"/>
    <x v="0"/>
    <x v="0"/>
    <x v="0"/>
    <x v="3"/>
    <n v="5"/>
    <s v=""/>
    <d v="1899-12-30T07:40:48"/>
    <n v="30.491111111193895"/>
    <n v="12"/>
    <n v="18.491111111193895"/>
  </r>
  <r>
    <s v="E002"/>
    <s v="EO55"/>
    <x v="183"/>
    <x v="0"/>
    <s v="E3"/>
    <s v="0100033645"/>
    <s v="HORMIALIA 2007 S.L."/>
    <s v="0046005121"/>
    <s v="PLANTA FUENGIROLA"/>
    <s v="000000000000003264"/>
    <x v="41"/>
    <d v="2024-06-12T00:00:00"/>
    <d v="1899-12-30T12:25:19"/>
    <s v="13/06 12:00h"/>
    <d v="2024-06-13T00:00:00"/>
    <x v="8"/>
    <x v="8"/>
    <x v="192"/>
    <d v="2024-06-13T00:00:00"/>
    <d v="1899-12-30T10:35:44"/>
    <n v="54"/>
    <s v="E00054"/>
    <s v="RUTA KMS.054"/>
    <x v="65"/>
    <x v="0"/>
    <x v="0"/>
    <x v="4"/>
    <x v="0"/>
    <d v="2024-06-12T12:25:19"/>
    <x v="8"/>
    <n v="23.578055555582978"/>
    <d v="2024-06-13T10:35:44"/>
    <d v="1899-12-30T00:43:12"/>
    <d v="2024-06-13T11:18:56"/>
    <n v="0.68444444448687136"/>
    <x v="0"/>
    <m/>
    <m/>
    <x v="0"/>
    <x v="0"/>
    <x v="0"/>
    <x v="0"/>
    <x v="1"/>
    <n v="5"/>
    <s v=""/>
    <d v="1899-12-30T17:16:48"/>
    <n v="21.858055555582979"/>
    <n v="12"/>
    <n v="9.858055555582979"/>
  </r>
  <r>
    <s v="E002"/>
    <s v="EO55"/>
    <x v="184"/>
    <x v="0"/>
    <s v="E3"/>
    <s v="0100033645"/>
    <s v="HORMIALIA 2007 S.L."/>
    <s v="0046005119"/>
    <s v="PLANTA MALAGA"/>
    <s v="000000000000003264"/>
    <x v="41"/>
    <d v="2024-06-12T00:00:00"/>
    <d v="1899-12-30T12:25:43"/>
    <s v="13/06 10:00h"/>
    <d v="2024-06-13T00:00:00"/>
    <x v="17"/>
    <x v="8"/>
    <x v="193"/>
    <d v="2024-06-13T00:00:00"/>
    <d v="1899-12-30T09:00:04"/>
    <n v="24"/>
    <s v="E00024"/>
    <s v="RUTA KMS.024"/>
    <x v="66"/>
    <x v="0"/>
    <x v="0"/>
    <x v="4"/>
    <x v="0"/>
    <d v="2024-06-12T12:25:43"/>
    <x v="22"/>
    <n v="21.571388888871297"/>
    <d v="2024-06-13T09:00:04"/>
    <d v="1899-12-30T00:19:12"/>
    <d v="2024-06-13T09:19:16"/>
    <n v="0.67888888868037611"/>
    <x v="0"/>
    <m/>
    <m/>
    <x v="0"/>
    <x v="0"/>
    <x v="0"/>
    <x v="0"/>
    <x v="6"/>
    <n v="5"/>
    <s v=""/>
    <d v="1899-12-30T07:40:48"/>
    <n v="20.251388888871297"/>
    <n v="12"/>
    <n v="8.251388888871297"/>
  </r>
  <r>
    <s v="E002"/>
    <s v="EO55"/>
    <x v="185"/>
    <x v="0"/>
    <s v="E3"/>
    <s v="0100033645"/>
    <s v="HORMIALIA 2007 S.L."/>
    <s v="0046005119"/>
    <s v="PLANTA MALAGA"/>
    <s v="000000000000003264"/>
    <x v="41"/>
    <d v="2024-06-12T00:00:00"/>
    <d v="1899-12-30T12:26:00"/>
    <s v="13/06 08:00h"/>
    <d v="2024-06-13T00:00:00"/>
    <x v="10"/>
    <x v="8"/>
    <x v="194"/>
    <d v="2024-06-13T00:00:00"/>
    <d v="1899-12-30T06:59:32"/>
    <n v="24"/>
    <s v="E00024"/>
    <s v="RUTA KMS.024"/>
    <x v="66"/>
    <x v="0"/>
    <x v="0"/>
    <x v="4"/>
    <x v="0"/>
    <d v="2024-06-12T12:26:00"/>
    <x v="54"/>
    <n v="19.566666666709352"/>
    <d v="2024-06-13T06:59:32"/>
    <d v="1899-12-30T00:19:12"/>
    <d v="2024-06-13T07:18:44"/>
    <n v="0.68777777772629634"/>
    <x v="0"/>
    <m/>
    <m/>
    <x v="0"/>
    <x v="0"/>
    <x v="0"/>
    <x v="0"/>
    <x v="12"/>
    <n v="5"/>
    <s v=""/>
    <d v="1899-12-30T07:40:48"/>
    <n v="18.246666666709352"/>
    <n v="12"/>
    <n v="6.246666666709352"/>
  </r>
  <r>
    <s v="E002"/>
    <s v="EO55"/>
    <x v="186"/>
    <x v="0"/>
    <s v="E4"/>
    <s v="0100056469"/>
    <s v="EXC. Y MAT. DE CONST. JOMA S.L."/>
    <s v="0046004733"/>
    <s v="TORRE DE BENAGALBON (ALMACEN)"/>
    <s v="000000000000003283"/>
    <x v="39"/>
    <d v="2024-06-12T00:00:00"/>
    <d v="1899-12-30T12:33:18"/>
    <s v="13/06 12:30h"/>
    <d v="2024-06-13T00:00:00"/>
    <x v="19"/>
    <x v="8"/>
    <x v="195"/>
    <d v="2024-06-13T00:00:00"/>
    <d v="1899-12-30T07:02:05"/>
    <n v="12"/>
    <s v="E00012"/>
    <s v="RUTA KMS.012"/>
    <x v="51"/>
    <x v="0"/>
    <x v="0"/>
    <x v="4"/>
    <x v="1"/>
    <d v="2024-06-12T12:33:18"/>
    <x v="23"/>
    <n v="23.945000000065193"/>
    <d v="2024-06-13T07:02:05"/>
    <d v="1899-12-30T00:09:36"/>
    <d v="2024-06-13T07:11:41"/>
    <n v="5.3052777777775191"/>
    <x v="0"/>
    <m/>
    <m/>
    <x v="0"/>
    <x v="0"/>
    <x v="0"/>
    <x v="0"/>
    <x v="11"/>
    <n v="5"/>
    <s v=""/>
    <d v="1899-12-30T03:50:24"/>
    <n v="22.785000000065192"/>
    <n v="12"/>
    <n v="10.785000000065192"/>
  </r>
  <r>
    <s v="E002"/>
    <s v="EO55"/>
    <x v="187"/>
    <x v="0"/>
    <s v="E3"/>
    <s v="0100050050"/>
    <s v="ESPINAL DE BOMBEOS, S. L."/>
    <s v="0046005060"/>
    <s v="UTRERA"/>
    <s v="000000000000000837"/>
    <x v="43"/>
    <d v="2024-06-12T00:00:00"/>
    <d v="1899-12-30T12:36:42"/>
    <s v="13/06 12:30h"/>
    <d v="2024-06-13T00:00:00"/>
    <x v="19"/>
    <x v="9"/>
    <x v="196"/>
    <d v="2024-06-13T00:00:00"/>
    <d v="1899-12-30T11:03:33"/>
    <n v="105"/>
    <s v="E00105"/>
    <s v="RUTA KMS.105"/>
    <x v="67"/>
    <x v="0"/>
    <x v="0"/>
    <x v="5"/>
    <x v="0"/>
    <d v="2024-06-12T12:36:42"/>
    <x v="23"/>
    <n v="23.888333333423361"/>
    <d v="2024-06-13T11:03:33"/>
    <d v="1899-12-30T01:24:00"/>
    <d v="2024-06-13T12:27:33"/>
    <n v="4.0833333448972553E-2"/>
    <x v="0"/>
    <m/>
    <m/>
    <x v="0"/>
    <x v="0"/>
    <x v="0"/>
    <x v="0"/>
    <x v="2"/>
    <n v="5"/>
    <s v=""/>
    <d v="1899-12-31T09:36:00"/>
    <n v="21.488333333423363"/>
    <n v="12"/>
    <n v="9.4883333334233626"/>
  </r>
  <r>
    <s v="E002"/>
    <s v="EO55"/>
    <x v="188"/>
    <x v="0"/>
    <s v="E3"/>
    <s v="0100050050"/>
    <s v="ESPINAL DE BOMBEOS, S. L."/>
    <s v="0046005060"/>
    <s v="UTRERA"/>
    <s v="000000000000000837"/>
    <x v="43"/>
    <d v="2024-06-12T00:00:00"/>
    <d v="1899-12-30T12:36:51"/>
    <s v="13/06 15:00h"/>
    <d v="2024-06-13T00:00:00"/>
    <x v="7"/>
    <x v="9"/>
    <x v="197"/>
    <d v="2024-06-13T00:00:00"/>
    <d v="1899-12-30T12:50:15"/>
    <n v="105"/>
    <s v="E00105"/>
    <s v="RUTA KMS.105"/>
    <x v="68"/>
    <x v="0"/>
    <x v="0"/>
    <x v="5"/>
    <x v="0"/>
    <d v="2024-06-12T12:36:51"/>
    <x v="7"/>
    <n v="26.385833333304618"/>
    <d v="2024-06-13T12:50:15"/>
    <d v="1899-12-30T01:24:00"/>
    <d v="2024-06-13T14:14:15"/>
    <n v="0.76249999995343387"/>
    <x v="0"/>
    <m/>
    <m/>
    <x v="0"/>
    <x v="0"/>
    <x v="0"/>
    <x v="0"/>
    <x v="3"/>
    <n v="5"/>
    <s v=""/>
    <d v="1899-12-31T09:36:00"/>
    <n v="23.985833333304619"/>
    <n v="12"/>
    <n v="11.985833333304619"/>
  </r>
  <r>
    <s v="E002"/>
    <s v="EO55"/>
    <x v="189"/>
    <x v="0"/>
    <s v="E3"/>
    <s v="0100045043"/>
    <s v="HORMIGONES GUADARRANQUE, S.L."/>
    <s v="0046005161"/>
    <s v="PLANTA DE SAN ROQUE"/>
    <s v="000000000000003269"/>
    <x v="44"/>
    <d v="2024-06-12T00:00:00"/>
    <d v="1899-12-30T12:38:26"/>
    <s v="13/06 15:00h"/>
    <d v="2024-06-13T00:00:00"/>
    <x v="7"/>
    <x v="8"/>
    <x v="198"/>
    <d v="2024-06-13T00:00:00"/>
    <d v="1899-12-30T11:19:25"/>
    <n v="144"/>
    <s v="E00144"/>
    <s v="RUTA KMS.144"/>
    <x v="66"/>
    <x v="0"/>
    <x v="0"/>
    <x v="4"/>
    <x v="0"/>
    <d v="2024-06-12T12:38:26"/>
    <x v="7"/>
    <n v="26.359444444358815"/>
    <d v="2024-06-13T11:19:25"/>
    <d v="1899-12-30T01:55:12"/>
    <d v="2024-06-13T13:14:37"/>
    <n v="1.7563888889271766"/>
    <x v="0"/>
    <m/>
    <m/>
    <x v="0"/>
    <x v="0"/>
    <x v="0"/>
    <x v="0"/>
    <x v="2"/>
    <n v="5"/>
    <s v=""/>
    <d v="1899-12-31T22:04:48"/>
    <n v="23.439444444358813"/>
    <n v="12"/>
    <n v="11.439444444358813"/>
  </r>
  <r>
    <s v="E002"/>
    <s v="EO55"/>
    <x v="190"/>
    <x v="0"/>
    <s v="E4"/>
    <s v="0100056718"/>
    <s v="SITESUR CIMENTACIONES, S.L."/>
    <s v="0046005839"/>
    <s v="S0952-BENAHAVIS COLINAS DE MARBELLA"/>
    <s v="000000000000003282"/>
    <x v="40"/>
    <d v="2024-06-12T00:00:00"/>
    <d v="1899-12-30T12:41:09"/>
    <s v="13/06 Lo antes posib"/>
    <d v="2024-06-13T00:00:00"/>
    <x v="6"/>
    <x v="8"/>
    <x v="199"/>
    <d v="2024-06-13T00:00:00"/>
    <d v="1899-12-30T13:55:12"/>
    <n v="93"/>
    <s v="E00093"/>
    <s v="RUTA KMS.093"/>
    <x v="56"/>
    <x v="0"/>
    <x v="0"/>
    <x v="4"/>
    <x v="1"/>
    <d v="2024-06-12T12:41:09"/>
    <x v="6"/>
    <n v="31.314166666707024"/>
    <d v="2024-06-13T13:55:12"/>
    <d v="1899-12-30T01:14:24"/>
    <d v="2024-06-13T15:09:36"/>
    <n v="4.8400000000256114"/>
    <x v="0"/>
    <m/>
    <m/>
    <x v="0"/>
    <x v="0"/>
    <x v="0"/>
    <x v="0"/>
    <x v="7"/>
    <n v="5"/>
    <s v=""/>
    <d v="1899-12-31T05:45:36"/>
    <n v="29.074166666707026"/>
    <n v="12"/>
    <n v="17.074166666707026"/>
  </r>
  <r>
    <s v="E002"/>
    <s v="EO55"/>
    <x v="191"/>
    <x v="0"/>
    <s v="E3"/>
    <s v="0100043691"/>
    <s v="PAVESUR DERIVADOS, S.A."/>
    <s v="0046005102"/>
    <s v="PLANTA OJEN"/>
    <s v="000000000000003269"/>
    <x v="44"/>
    <d v="2024-06-12T00:00:00"/>
    <d v="1899-12-30T13:09:59"/>
    <s v="10:00"/>
    <d v="2024-06-13T00:00:00"/>
    <x v="17"/>
    <x v="8"/>
    <x v="200"/>
    <d v="2024-06-13T00:00:00"/>
    <d v="1899-12-30T07:15:35"/>
    <n v="68"/>
    <s v="E00068"/>
    <s v="RUTA KMS.068"/>
    <x v="69"/>
    <x v="0"/>
    <x v="0"/>
    <x v="4"/>
    <x v="0"/>
    <d v="2024-06-12T13:09:59"/>
    <x v="22"/>
    <n v="20.833611110982019"/>
    <d v="2024-06-13T07:15:35"/>
    <d v="1899-12-30T00:54:24"/>
    <d v="2024-06-13T08:09:59"/>
    <n v="1.8336111110402271"/>
    <x v="0"/>
    <m/>
    <m/>
    <x v="0"/>
    <x v="0"/>
    <x v="0"/>
    <x v="0"/>
    <x v="11"/>
    <n v="5"/>
    <s v=""/>
    <d v="1899-12-30T21:45:36"/>
    <n v="18.926944444315353"/>
    <n v="12"/>
    <n v="6.9269444443153532"/>
  </r>
  <r>
    <s v="E002"/>
    <s v="EO55"/>
    <x v="192"/>
    <x v="0"/>
    <s v="E3"/>
    <s v="0100051292"/>
    <s v="TPTES. Y EXCAV. CRESPOCOR, S.L."/>
    <s v="0046004626"/>
    <s v="LA HERRERIA-FUENTE PALMERA"/>
    <s v="000000000000003264"/>
    <x v="41"/>
    <d v="2024-06-12T00:00:00"/>
    <d v="1899-12-30T13:15:42"/>
    <s v="13/06 10:00h"/>
    <d v="2024-06-13T00:00:00"/>
    <x v="17"/>
    <x v="8"/>
    <x v="201"/>
    <d v="2024-06-13T00:00:00"/>
    <d v="1899-12-30T08:32:55"/>
    <n v="189"/>
    <s v="E00189"/>
    <s v="RUTA KMS.189"/>
    <x v="70"/>
    <x v="0"/>
    <x v="0"/>
    <x v="4"/>
    <x v="0"/>
    <d v="2024-06-12T13:15:42"/>
    <x v="22"/>
    <n v="20.738333333283663"/>
    <d v="2024-06-13T08:32:55"/>
    <d v="1899-12-30T02:31:12"/>
    <d v="2024-06-13T11:04:07"/>
    <n v="-1.0686111112008803"/>
    <x v="1"/>
    <m/>
    <m/>
    <x v="0"/>
    <x v="0"/>
    <x v="1"/>
    <x v="0"/>
    <x v="0"/>
    <n v="5"/>
    <s v=""/>
    <d v="1900-01-01T12:28:48"/>
    <n v="17.218333333283663"/>
    <n v="12"/>
    <n v="5.2183333332836632"/>
  </r>
  <r>
    <s v="E002"/>
    <s v="EO55"/>
    <x v="193"/>
    <x v="0"/>
    <s v="E4"/>
    <s v="0100030200"/>
    <s v="LEROY MERLIN ESPAÑA,S.L.U."/>
    <s v="0046005552"/>
    <s v="PUERTO REAL (42)"/>
    <s v="000000000000003295"/>
    <x v="45"/>
    <d v="2024-06-12T00:00:00"/>
    <d v="1899-12-30T13:30:06"/>
    <s v="84292151  14/06 07h"/>
    <d v="2024-06-14T00:00:00"/>
    <x v="25"/>
    <x v="8"/>
    <x v="202"/>
    <d v="2024-06-13T00:00:00"/>
    <d v="1899-12-30T18:29:43"/>
    <n v="232"/>
    <s v="E00232"/>
    <s v="RUTA KMS.232"/>
    <x v="55"/>
    <x v="0"/>
    <x v="0"/>
    <x v="4"/>
    <x v="1"/>
    <d v="2024-06-12T13:30:06"/>
    <x v="56"/>
    <n v="41.498333333234768"/>
    <d v="2024-06-13T18:29:43"/>
    <d v="1899-12-30T03:05:36"/>
    <d v="2024-06-13T21:35:19"/>
    <n v="9.411388888838701"/>
    <x v="0"/>
    <m/>
    <m/>
    <x v="0"/>
    <x v="0"/>
    <x v="0"/>
    <x v="0"/>
    <x v="9"/>
    <n v="5"/>
    <s v=""/>
    <d v="1900-01-02T02:14:24"/>
    <n v="37.404999999901435"/>
    <n v="24"/>
    <n v="13.404999999901435"/>
  </r>
  <r>
    <s v="E002"/>
    <s v="EO55"/>
    <x v="194"/>
    <x v="0"/>
    <s v="E3"/>
    <s v="0100057966"/>
    <s v="HORPRESOL, SRL"/>
    <s v="0046005112"/>
    <s v="PLANTA ALMERIA"/>
    <s v="000000000000003269"/>
    <x v="44"/>
    <d v="2024-06-12T00:00:00"/>
    <d v="1899-12-30T13:38:24"/>
    <s v="votorantim 12:00"/>
    <d v="2024-06-13T00:00:00"/>
    <x v="8"/>
    <x v="8"/>
    <x v="203"/>
    <d v="2024-06-13T00:00:00"/>
    <d v="1899-12-30T09:07:11"/>
    <n v="195"/>
    <s v="E00195"/>
    <s v="RUTA KMS.195"/>
    <x v="71"/>
    <x v="0"/>
    <x v="0"/>
    <x v="4"/>
    <x v="0"/>
    <d v="2024-06-12T13:38:24"/>
    <x v="8"/>
    <n v="22.359999999927823"/>
    <d v="2024-06-13T09:07:11"/>
    <d v="1899-12-30T02:36:00"/>
    <d v="2024-06-13T11:43:11"/>
    <n v="0.28027777781244367"/>
    <x v="0"/>
    <m/>
    <m/>
    <x v="0"/>
    <x v="0"/>
    <x v="0"/>
    <x v="0"/>
    <x v="6"/>
    <n v="5"/>
    <s v=""/>
    <d v="1900-01-01T14:24:00"/>
    <n v="18.759999999927821"/>
    <n v="12"/>
    <n v="6.7599999999278211"/>
  </r>
  <r>
    <s v="E002"/>
    <s v="EO55"/>
    <x v="195"/>
    <x v="0"/>
    <s v="E3"/>
    <s v="0100057966"/>
    <s v="HORPRESOL, SRL"/>
    <s v="0046005112"/>
    <s v="PLANTA ALMERIA"/>
    <s v="000000000000003269"/>
    <x v="44"/>
    <d v="2024-06-12T00:00:00"/>
    <d v="1899-12-30T13:38:44"/>
    <s v="votorantim 15:00"/>
    <d v="2024-06-13T00:00:00"/>
    <x v="7"/>
    <x v="8"/>
    <x v="204"/>
    <d v="2024-06-13T00:00:00"/>
    <d v="1899-12-30T11:31:34"/>
    <n v="195"/>
    <s v="E00195"/>
    <s v="RUTA KMS.195"/>
    <x v="72"/>
    <x v="0"/>
    <x v="0"/>
    <x v="4"/>
    <x v="0"/>
    <d v="2024-06-12T13:38:44"/>
    <x v="7"/>
    <n v="25.354444444470573"/>
    <d v="2024-06-13T11:31:34"/>
    <d v="1899-12-30T02:36:00"/>
    <d v="2024-06-13T14:07:34"/>
    <n v="0.873888889036607"/>
    <x v="0"/>
    <m/>
    <m/>
    <x v="0"/>
    <x v="0"/>
    <x v="0"/>
    <x v="0"/>
    <x v="2"/>
    <n v="5"/>
    <s v=""/>
    <d v="1900-01-01T14:24:00"/>
    <n v="21.754444444470572"/>
    <n v="12"/>
    <n v="9.7544444444705718"/>
  </r>
  <r>
    <s v="E002"/>
    <s v="EO55"/>
    <x v="196"/>
    <x v="0"/>
    <s v="E3"/>
    <s v="0100057966"/>
    <s v="HORPRESOL, SRL"/>
    <s v="0046005112"/>
    <s v="PLANTA ALMERIA"/>
    <s v="000000000000003269"/>
    <x v="44"/>
    <d v="2024-06-12T00:00:00"/>
    <d v="1899-12-30T13:39:35"/>
    <s v="GESTRANS"/>
    <d v="2024-06-13T00:00:00"/>
    <x v="5"/>
    <x v="8"/>
    <x v="205"/>
    <d v="2024-06-13T00:00:00"/>
    <d v="1899-12-30T14:37:48"/>
    <n v="195"/>
    <s v="E00195"/>
    <s v="RUTA KMS.195"/>
    <x v="73"/>
    <x v="0"/>
    <x v="0"/>
    <x v="4"/>
    <x v="0"/>
    <d v="2024-06-12T13:39:35"/>
    <x v="5"/>
    <n v="29.840277777810115"/>
    <d v="2024-06-13T14:37:48"/>
    <d v="1899-12-30T02:36:00"/>
    <d v="2024-06-13T17:13:48"/>
    <n v="2.2700000001350418"/>
    <x v="0"/>
    <m/>
    <m/>
    <x v="0"/>
    <x v="0"/>
    <x v="0"/>
    <x v="0"/>
    <x v="13"/>
    <n v="5"/>
    <s v=""/>
    <d v="1900-01-01T14:24:00"/>
    <n v="26.240277777810114"/>
    <n v="12"/>
    <n v="14.240277777810114"/>
  </r>
  <r>
    <s v="E002"/>
    <s v="EO55"/>
    <x v="197"/>
    <x v="0"/>
    <s v="E3"/>
    <s v="0100057966"/>
    <s v="HORPRESOL, SRL"/>
    <s v="0046005110"/>
    <s v="PTA RISCOS NEGROS-VELEZ BENAUDALLA"/>
    <s v="000000000000003269"/>
    <x v="44"/>
    <d v="2024-06-12T00:00:00"/>
    <d v="1899-12-30T13:39:52"/>
    <s v="GESTRANS"/>
    <d v="2024-06-13T00:00:00"/>
    <x v="4"/>
    <x v="8"/>
    <x v="206"/>
    <d v="2024-06-13T00:00:00"/>
    <d v="1899-12-30T14:08:57"/>
    <n v="88"/>
    <s v="E00088"/>
    <s v="RUTA KMS.088"/>
    <x v="74"/>
    <x v="0"/>
    <x v="0"/>
    <x v="4"/>
    <x v="0"/>
    <d v="2024-06-12T13:39:52"/>
    <x v="4"/>
    <n v="29.335555555473547"/>
    <d v="2024-06-13T14:08:57"/>
    <d v="1899-12-30T01:10:24"/>
    <d v="2024-06-13T15:19:21"/>
    <n v="3.6774999999906868"/>
    <x v="0"/>
    <m/>
    <m/>
    <x v="0"/>
    <x v="0"/>
    <x v="0"/>
    <x v="0"/>
    <x v="13"/>
    <n v="5"/>
    <s v=""/>
    <d v="1899-12-31T04:09:36"/>
    <n v="27.162222222140215"/>
    <n v="12"/>
    <n v="15.162222222140215"/>
  </r>
  <r>
    <s v="E002"/>
    <s v="EO55"/>
    <x v="198"/>
    <x v="0"/>
    <s v="E3"/>
    <s v="0100057966"/>
    <s v="HORPRESOL, SRL"/>
    <s v="0046005104"/>
    <s v="PLANTA JUNCARIL - FYM -ALBOLOTE"/>
    <s v="000000000000003269"/>
    <x v="44"/>
    <d v="2024-06-12T00:00:00"/>
    <d v="1899-12-30T13:40:10"/>
    <s v="GESTRANS"/>
    <d v="2024-06-13T00:00:00"/>
    <x v="5"/>
    <x v="8"/>
    <x v="207"/>
    <d v="2024-06-13T00:00:00"/>
    <d v="1899-12-30T08:39:34"/>
    <n v="141"/>
    <s v="E00141"/>
    <s v="RUTA KMS.141"/>
    <x v="74"/>
    <x v="0"/>
    <x v="0"/>
    <x v="4"/>
    <x v="0"/>
    <d v="2024-06-12T13:40:10"/>
    <x v="5"/>
    <n v="29.830555555585306"/>
    <d v="2024-06-13T08:39:34"/>
    <d v="1899-12-30T01:52:48"/>
    <d v="2024-06-13T10:32:22"/>
    <n v="8.9605555555899628"/>
    <x v="0"/>
    <m/>
    <m/>
    <x v="0"/>
    <x v="0"/>
    <x v="0"/>
    <x v="0"/>
    <x v="0"/>
    <n v="5"/>
    <s v=""/>
    <d v="1899-12-31T21:07:12"/>
    <n v="26.950555555585307"/>
    <n v="12"/>
    <n v="14.950555555585307"/>
  </r>
  <r>
    <s v="E002"/>
    <s v="EO55"/>
    <x v="199"/>
    <x v="0"/>
    <s v="E3"/>
    <s v="0100057966"/>
    <s v="HORPRESOL, SRL"/>
    <s v="0046005108"/>
    <s v="PLANTA VICAR"/>
    <s v="000000000000003269"/>
    <x v="44"/>
    <d v="2024-06-12T00:00:00"/>
    <d v="1899-12-30T13:40:27"/>
    <s v="GESTRANS"/>
    <d v="2024-06-13T00:00:00"/>
    <x v="5"/>
    <x v="8"/>
    <x v="208"/>
    <d v="2024-06-13T00:00:00"/>
    <d v="1899-12-30T08:40:38"/>
    <n v="187"/>
    <s v="E00187"/>
    <s v="RUTA KMS.187"/>
    <x v="73"/>
    <x v="0"/>
    <x v="0"/>
    <x v="4"/>
    <x v="0"/>
    <d v="2024-06-12T13:40:27"/>
    <x v="5"/>
    <n v="29.825833333306946"/>
    <d v="2024-06-13T08:40:38"/>
    <d v="1899-12-30T02:29:36"/>
    <d v="2024-06-13T11:10:14"/>
    <n v="8.3294444445054978"/>
    <x v="0"/>
    <m/>
    <m/>
    <x v="0"/>
    <x v="0"/>
    <x v="0"/>
    <x v="0"/>
    <x v="0"/>
    <n v="5"/>
    <s v=""/>
    <d v="1900-01-01T11:50:24"/>
    <n v="26.332499999973614"/>
    <n v="12"/>
    <n v="14.332499999973614"/>
  </r>
  <r>
    <s v="E002"/>
    <s v="EO55"/>
    <x v="200"/>
    <x v="0"/>
    <s v="E3"/>
    <s v="0100057966"/>
    <s v="HORPRESOL, SRL"/>
    <s v="0046005108"/>
    <s v="PLANTA VICAR"/>
    <s v="000000000000003269"/>
    <x v="44"/>
    <d v="2024-06-12T00:00:00"/>
    <d v="1899-12-30T13:40:44"/>
    <s v="GESTRANS"/>
    <d v="2024-06-13T00:00:00"/>
    <x v="5"/>
    <x v="8"/>
    <x v="209"/>
    <d v="2024-06-13T00:00:00"/>
    <d v="1899-12-30T12:33:13"/>
    <n v="187"/>
    <s v="E00187"/>
    <s v="RUTA KMS.187"/>
    <x v="75"/>
    <x v="0"/>
    <x v="0"/>
    <x v="4"/>
    <x v="0"/>
    <d v="2024-06-12T13:40:44"/>
    <x v="5"/>
    <n v="29.821111111028586"/>
    <d v="2024-06-13T12:33:13"/>
    <d v="1899-12-30T02:29:36"/>
    <d v="2024-06-13T15:02:49"/>
    <n v="4.4530555555829778"/>
    <x v="0"/>
    <m/>
    <m/>
    <x v="0"/>
    <x v="0"/>
    <x v="0"/>
    <x v="0"/>
    <x v="3"/>
    <n v="5"/>
    <s v=""/>
    <d v="1900-01-01T11:50:24"/>
    <n v="26.327777777695253"/>
    <n v="12"/>
    <n v="14.327777777695253"/>
  </r>
  <r>
    <s v="E002"/>
    <s v="EO55"/>
    <x v="201"/>
    <x v="0"/>
    <s v="E3"/>
    <s v="0100057966"/>
    <s v="HORPRESOL, SRL"/>
    <s v="0046005105"/>
    <s v="PLANTA MALAGA"/>
    <s v="000000000000003269"/>
    <x v="44"/>
    <d v="2024-06-12T00:00:00"/>
    <d v="1899-12-30T13:41:06"/>
    <s v="GESTRANS"/>
    <d v="2024-06-13T00:00:00"/>
    <x v="5"/>
    <x v="8"/>
    <x v="210"/>
    <d v="2024-06-13T00:00:00"/>
    <d v="1899-12-30T07:11:22"/>
    <n v="24"/>
    <s v="E00024"/>
    <s v="RUTA KMS.024"/>
    <x v="76"/>
    <x v="0"/>
    <x v="0"/>
    <x v="4"/>
    <x v="0"/>
    <d v="2024-06-12T13:41:06"/>
    <x v="5"/>
    <n v="29.815000000060536"/>
    <d v="2024-06-13T07:11:22"/>
    <d v="1899-12-30T00:19:12"/>
    <d v="2024-06-13T07:30:34"/>
    <n v="11.990555555443279"/>
    <x v="0"/>
    <m/>
    <m/>
    <x v="0"/>
    <x v="0"/>
    <x v="0"/>
    <x v="0"/>
    <x v="11"/>
    <n v="5"/>
    <s v=""/>
    <d v="1899-12-30T07:40:48"/>
    <n v="28.495000000060536"/>
    <n v="12"/>
    <n v="16.495000000060536"/>
  </r>
  <r>
    <s v="E002"/>
    <s v="EO55"/>
    <x v="202"/>
    <x v="0"/>
    <s v="E3"/>
    <s v="0100057966"/>
    <s v="HORPRESOL, SRL"/>
    <s v="0046005105"/>
    <s v="PLANTA MALAGA"/>
    <s v="000000000000003269"/>
    <x v="44"/>
    <d v="2024-06-12T00:00:00"/>
    <d v="1899-12-30T13:41:39"/>
    <s v="GESTRANS"/>
    <d v="2024-06-13T00:00:00"/>
    <x v="5"/>
    <x v="8"/>
    <x v="211"/>
    <d v="2024-06-13T00:00:00"/>
    <d v="1899-12-30T09:27:44"/>
    <n v="24"/>
    <s v="E00024"/>
    <s v="RUTA KMS.024"/>
    <x v="76"/>
    <x v="0"/>
    <x v="0"/>
    <x v="4"/>
    <x v="0"/>
    <d v="2024-06-12T13:41:39"/>
    <x v="5"/>
    <n v="29.805833333346527"/>
    <d v="2024-06-13T09:27:44"/>
    <d v="1899-12-30T00:19:12"/>
    <d v="2024-06-13T09:46:56"/>
    <n v="9.717777777754236"/>
    <x v="0"/>
    <m/>
    <m/>
    <x v="0"/>
    <x v="0"/>
    <x v="0"/>
    <x v="0"/>
    <x v="6"/>
    <n v="5"/>
    <s v=""/>
    <d v="1899-12-30T07:40:48"/>
    <n v="28.485833333346527"/>
    <n v="12"/>
    <n v="16.485833333346527"/>
  </r>
  <r>
    <s v="E002"/>
    <s v="EO55"/>
    <x v="203"/>
    <x v="0"/>
    <s v="E3"/>
    <s v="0100057966"/>
    <s v="HORPRESOL, SRL"/>
    <s v="0046005105"/>
    <s v="PLANTA MALAGA"/>
    <s v="000000000000003269"/>
    <x v="44"/>
    <d v="2024-06-12T00:00:00"/>
    <d v="1899-12-30T13:41:55"/>
    <s v="GESTRANS"/>
    <d v="2024-06-13T00:00:00"/>
    <x v="5"/>
    <x v="8"/>
    <x v="212"/>
    <d v="2024-06-13T00:00:00"/>
    <d v="1899-12-30T11:47:46"/>
    <n v="24"/>
    <s v="E00024"/>
    <s v="RUTA KMS.024"/>
    <x v="76"/>
    <x v="0"/>
    <x v="0"/>
    <x v="4"/>
    <x v="0"/>
    <d v="2024-06-12T13:41:55"/>
    <x v="5"/>
    <n v="29.801388888910878"/>
    <d v="2024-06-13T11:47:46"/>
    <d v="1899-12-30T00:19:12"/>
    <d v="2024-06-13T12:06:58"/>
    <n v="7.3838888888130896"/>
    <x v="0"/>
    <m/>
    <m/>
    <x v="0"/>
    <x v="0"/>
    <x v="0"/>
    <x v="0"/>
    <x v="2"/>
    <n v="5"/>
    <s v=""/>
    <d v="1899-12-30T07:40:48"/>
    <n v="28.481388888910878"/>
    <n v="12"/>
    <n v="16.481388888910878"/>
  </r>
  <r>
    <s v="E002"/>
    <s v="EO55"/>
    <x v="204"/>
    <x v="0"/>
    <s v="E3"/>
    <s v="0100057966"/>
    <s v="HORPRESOL, SRL"/>
    <s v="0046005105"/>
    <s v="PLANTA MALAGA"/>
    <s v="000000000000003269"/>
    <x v="44"/>
    <d v="2024-06-12T00:00:00"/>
    <d v="1899-12-30T13:42:27"/>
    <s v="GESTRANS"/>
    <d v="2024-06-13T00:00:00"/>
    <x v="5"/>
    <x v="8"/>
    <x v="213"/>
    <d v="2024-06-13T00:00:00"/>
    <d v="1899-12-30T14:43:22"/>
    <n v="24"/>
    <s v="E00024"/>
    <s v="RUTA KMS.024"/>
    <x v="76"/>
    <x v="0"/>
    <x v="0"/>
    <x v="4"/>
    <x v="0"/>
    <d v="2024-06-12T13:42:27"/>
    <x v="5"/>
    <n v="29.792500000039581"/>
    <d v="2024-06-13T14:43:22"/>
    <d v="1899-12-30T00:19:12"/>
    <d v="2024-06-13T15:02:34"/>
    <n v="4.4572222221759148"/>
    <x v="0"/>
    <m/>
    <m/>
    <x v="0"/>
    <x v="0"/>
    <x v="0"/>
    <x v="0"/>
    <x v="13"/>
    <n v="5"/>
    <s v=""/>
    <d v="1899-12-30T07:40:48"/>
    <n v="28.472500000039581"/>
    <n v="12"/>
    <n v="16.472500000039581"/>
  </r>
  <r>
    <s v="E002"/>
    <s v="EO55"/>
    <x v="205"/>
    <x v="0"/>
    <s v="E3"/>
    <s v="0100057966"/>
    <s v="HORPRESOL, SRL"/>
    <s v="0046005111"/>
    <s v="PLANTA FUENGIROLA"/>
    <s v="000000000000003264"/>
    <x v="41"/>
    <d v="2024-06-12T00:00:00"/>
    <d v="1899-12-30T13:42:46"/>
    <s v="votorantim 12:00"/>
    <d v="2024-06-13T00:00:00"/>
    <x v="8"/>
    <x v="8"/>
    <x v="214"/>
    <d v="2024-06-13T00:00:00"/>
    <d v="1899-12-30T11:54:31"/>
    <n v="57"/>
    <s v="E00057"/>
    <s v="RUTA KMS.057"/>
    <x v="77"/>
    <x v="0"/>
    <x v="0"/>
    <x v="4"/>
    <x v="0"/>
    <d v="2024-06-12T13:42:46"/>
    <x v="8"/>
    <n v="22.287222222250421"/>
    <d v="2024-06-13T11:54:31"/>
    <d v="1899-12-30T00:45:36"/>
    <d v="2024-06-13T12:40:07"/>
    <n v="-0.66861111111938953"/>
    <x v="0"/>
    <m/>
    <m/>
    <x v="0"/>
    <x v="0"/>
    <x v="0"/>
    <x v="0"/>
    <x v="2"/>
    <n v="5"/>
    <s v="TRANSPORTES FRANCISCO CASTILLA E HI"/>
    <d v="1899-12-30T18:14:24"/>
    <n v="20.527222222250419"/>
    <n v="12"/>
    <n v="8.527222222250419"/>
  </r>
  <r>
    <s v="E002"/>
    <s v="EO55"/>
    <x v="206"/>
    <x v="0"/>
    <s v="E3"/>
    <s v="0100057966"/>
    <s v="HORPRESOL, SRL"/>
    <s v="0046005111"/>
    <s v="PLANTA FUENGIROLA"/>
    <s v="000000000000003264"/>
    <x v="41"/>
    <d v="2024-06-12T00:00:00"/>
    <d v="1899-12-30T13:43:06"/>
    <s v="votorantim 15:00"/>
    <d v="2024-06-13T00:00:00"/>
    <x v="7"/>
    <x v="8"/>
    <x v="215"/>
    <d v="2024-06-13T00:00:00"/>
    <d v="1899-12-30T12:52:26"/>
    <n v="57"/>
    <s v="E00057"/>
    <s v="RUTA KMS.057"/>
    <x v="78"/>
    <x v="0"/>
    <x v="0"/>
    <x v="4"/>
    <x v="0"/>
    <d v="2024-06-12T13:43:06"/>
    <x v="7"/>
    <n v="25.281666666618548"/>
    <d v="2024-06-13T12:52:26"/>
    <d v="1899-12-30T00:45:36"/>
    <d v="2024-06-13T13:38:02"/>
    <n v="1.3661111110704951"/>
    <x v="0"/>
    <m/>
    <m/>
    <x v="0"/>
    <x v="0"/>
    <x v="0"/>
    <x v="0"/>
    <x v="3"/>
    <n v="5"/>
    <s v="TRANSPORTES FRANCISCO CASTILLA E HI"/>
    <d v="1899-12-30T18:14:24"/>
    <n v="23.521666666618547"/>
    <n v="12"/>
    <n v="11.521666666618547"/>
  </r>
  <r>
    <s v="E002"/>
    <s v="EO55"/>
    <x v="207"/>
    <x v="0"/>
    <s v="E3"/>
    <s v="0100057966"/>
    <s v="HORPRESOL, SRL"/>
    <s v="0046005111"/>
    <s v="PLANTA FUENGIROLA"/>
    <s v="000000000000003264"/>
    <x v="41"/>
    <d v="2024-06-12T00:00:00"/>
    <d v="1899-12-30T13:43:27"/>
    <s v="votorantim 09:30"/>
    <d v="2024-06-13T00:00:00"/>
    <x v="21"/>
    <x v="8"/>
    <x v="216"/>
    <d v="2024-06-13T00:00:00"/>
    <d v="1899-12-30T08:37:26"/>
    <n v="57"/>
    <s v="E00057"/>
    <s v="RUTA KMS.057"/>
    <x v="79"/>
    <x v="0"/>
    <x v="0"/>
    <x v="4"/>
    <x v="0"/>
    <d v="2024-06-12T13:43:27"/>
    <x v="26"/>
    <n v="19.775833333376795"/>
    <d v="2024-06-13T08:37:26"/>
    <d v="1899-12-30T00:45:36"/>
    <d v="2024-06-13T09:23:02"/>
    <n v="0.11611111118691042"/>
    <x v="0"/>
    <m/>
    <m/>
    <x v="0"/>
    <x v="0"/>
    <x v="0"/>
    <x v="0"/>
    <x v="0"/>
    <n v="5"/>
    <s v=""/>
    <d v="1899-12-30T18:14:24"/>
    <n v="18.015833333376793"/>
    <n v="12"/>
    <n v="6.0158333333767935"/>
  </r>
  <r>
    <s v="E002"/>
    <s v="EO55"/>
    <x v="208"/>
    <x v="0"/>
    <s v="E3"/>
    <s v="0100055849"/>
    <s v="HORMECO S.L."/>
    <s v="0046005163"/>
    <s v="SUMIN CEMENTO SILO FYM - MELILLA"/>
    <s v="000000000000003264"/>
    <x v="41"/>
    <d v="2024-06-12T00:00:00"/>
    <d v="1899-12-30T14:37:03"/>
    <s v="12/06 1 VIAJE"/>
    <d v="2024-06-12T00:00:00"/>
    <x v="26"/>
    <x v="8"/>
    <x v="217"/>
    <d v="2024-06-13T00:00:00"/>
    <d v="1899-12-30T07:26:08"/>
    <n v="264"/>
    <s v="E00264"/>
    <s v="RUTA KMS.264"/>
    <x v="80"/>
    <x v="0"/>
    <x v="0"/>
    <x v="4"/>
    <x v="0"/>
    <d v="2024-06-12T14:37:03"/>
    <x v="57"/>
    <n v="7.3824999999487773"/>
    <d v="2024-06-13T07:26:08"/>
    <d v="1899-12-30T03:31:12"/>
    <d v="2024-06-13T10:57:20"/>
    <n v="-12.955555555585306"/>
    <x v="1"/>
    <m/>
    <m/>
    <x v="0"/>
    <x v="0"/>
    <x v="3"/>
    <x v="0"/>
    <x v="11"/>
    <n v="5"/>
    <s v=""/>
    <d v="1900-01-02T12:28:48"/>
    <n v="2.8624999999487772"/>
    <n v="0"/>
    <n v="2.8624999999487772"/>
  </r>
  <r>
    <s v="E002"/>
    <s v="EO55"/>
    <x v="209"/>
    <x v="0"/>
    <s v="E3"/>
    <s v="0100055849"/>
    <s v="HORMECO S.L."/>
    <s v="0046005163"/>
    <s v="SUMIN CEMENTO SILO FYM - MELILLA"/>
    <s v="000000000000003264"/>
    <x v="41"/>
    <d v="2024-06-12T00:00:00"/>
    <d v="1899-12-30T14:37:11"/>
    <s v="14/06 1 viaje"/>
    <d v="2024-06-14T00:00:00"/>
    <x v="26"/>
    <x v="8"/>
    <x v="218"/>
    <d v="2024-06-14T00:00:00"/>
    <d v="1899-12-30T07:14:13"/>
    <n v="264"/>
    <s v="E00264"/>
    <s v="RUTA KMS.264"/>
    <x v="81"/>
    <x v="0"/>
    <x v="0"/>
    <x v="4"/>
    <x v="0"/>
    <d v="2024-06-12T14:37:11"/>
    <x v="58"/>
    <n v="55.380277777730953"/>
    <d v="2024-06-14T07:14:13"/>
    <d v="1899-12-30T03:31:12"/>
    <d v="2024-06-14T10:45:25"/>
    <n v="11.243055555503815"/>
    <x v="0"/>
    <m/>
    <m/>
    <x v="0"/>
    <x v="1"/>
    <x v="0"/>
    <x v="0"/>
    <x v="11"/>
    <n v="6"/>
    <s v=""/>
    <d v="1900-01-02T12:28:48"/>
    <n v="50.86027777773095"/>
    <n v="24"/>
    <n v="26.86027777773095"/>
  </r>
  <r>
    <s v="E002"/>
    <s v="EO55"/>
    <x v="210"/>
    <x v="0"/>
    <s v="E3"/>
    <s v="0432000110"/>
    <s v="PREBETONG HORMIGONES, S.A."/>
    <s v="0046004248"/>
    <s v="CORDOBA (LAS QUEMADILLAS)"/>
    <s v="000000000000003269"/>
    <x v="44"/>
    <d v="2024-06-12T00:00:00"/>
    <d v="1899-12-30T14:56:25"/>
    <s v="13/06 09:00h"/>
    <d v="2024-06-13T00:00:00"/>
    <x v="15"/>
    <x v="8"/>
    <x v="219"/>
    <d v="2024-06-13T00:00:00"/>
    <d v="1899-12-30T07:21:08"/>
    <n v="170"/>
    <s v="E00170"/>
    <s v="RUTA KMS.170"/>
    <x v="82"/>
    <x v="0"/>
    <x v="0"/>
    <x v="4"/>
    <x v="0"/>
    <d v="2024-06-12T14:56:25"/>
    <x v="16"/>
    <n v="18.059722222213168"/>
    <d v="2024-06-13T07:21:08"/>
    <d v="1899-12-30T02:16:00"/>
    <d v="2024-06-13T09:37:08"/>
    <n v="-0.61888888897374272"/>
    <x v="0"/>
    <m/>
    <m/>
    <x v="0"/>
    <x v="0"/>
    <x v="0"/>
    <x v="0"/>
    <x v="11"/>
    <n v="5"/>
    <s v=""/>
    <d v="1900-01-01T06:24:00"/>
    <n v="14.793055555546502"/>
    <n v="12"/>
    <n v="2.793055555546502"/>
  </r>
  <r>
    <s v="E002"/>
    <s v="EO55"/>
    <x v="211"/>
    <x v="0"/>
    <s v="E3"/>
    <s v="0432000110"/>
    <s v="PREBETONG HORMIGONES, S.A."/>
    <s v="0046004248"/>
    <s v="CORDOBA (LAS QUEMADILLAS)"/>
    <s v="000000000000003269"/>
    <x v="44"/>
    <d v="2024-06-12T00:00:00"/>
    <d v="1899-12-30T14:56:47"/>
    <s v="13/06 12:00h"/>
    <d v="2024-06-13T00:00:00"/>
    <x v="8"/>
    <x v="8"/>
    <x v="220"/>
    <d v="2024-06-13T00:00:00"/>
    <d v="1899-12-30T11:49:45"/>
    <n v="170"/>
    <s v="E00170"/>
    <s v="RUTA KMS.170"/>
    <x v="83"/>
    <x v="0"/>
    <x v="0"/>
    <x v="4"/>
    <x v="0"/>
    <d v="2024-06-12T14:56:47"/>
    <x v="8"/>
    <n v="21.053611111070495"/>
    <d v="2024-06-13T11:49:45"/>
    <d v="1899-12-30T02:16:00"/>
    <d v="2024-06-13T14:05:45"/>
    <n v="-2.0958333334419876"/>
    <x v="1"/>
    <m/>
    <m/>
    <x v="0"/>
    <x v="0"/>
    <x v="2"/>
    <x v="0"/>
    <x v="2"/>
    <n v="5"/>
    <s v=""/>
    <d v="1900-01-01T06:24:00"/>
    <n v="17.786944444403829"/>
    <n v="12"/>
    <n v="5.7869444444038294"/>
  </r>
  <r>
    <s v="E002"/>
    <s v="EO55"/>
    <x v="212"/>
    <x v="0"/>
    <s v="E3"/>
    <s v="0100044172"/>
    <s v="HORMIGONES ASTISOL, S.A."/>
    <s v="0046005213"/>
    <s v="FUENTES DE ANDALUCIA"/>
    <s v="000000000000003264"/>
    <x v="41"/>
    <d v="2024-06-12T00:00:00"/>
    <d v="1899-12-30T15:06:03"/>
    <s v="13/06 De 7:30 a 13"/>
    <d v="2024-06-13T00:00:00"/>
    <x v="14"/>
    <x v="8"/>
    <x v="221"/>
    <d v="2024-06-13T00:00:00"/>
    <d v="1899-12-30T11:15:54"/>
    <n v="165"/>
    <s v="E00165"/>
    <s v="RUTA KMS.165"/>
    <x v="84"/>
    <x v="0"/>
    <x v="0"/>
    <x v="4"/>
    <x v="0"/>
    <d v="2024-06-12T15:06:03"/>
    <x v="15"/>
    <n v="21.899166666611563"/>
    <d v="2024-06-13T11:15:54"/>
    <d v="1899-12-30T02:12:00"/>
    <d v="2024-06-13T13:27:54"/>
    <n v="-0.46500000008381903"/>
    <x v="0"/>
    <m/>
    <m/>
    <x v="0"/>
    <x v="0"/>
    <x v="0"/>
    <x v="0"/>
    <x v="2"/>
    <n v="5"/>
    <s v=""/>
    <d v="1900-01-01T04:48:00"/>
    <n v="18.699166666611564"/>
    <n v="12"/>
    <n v="6.6991666666115641"/>
  </r>
  <r>
    <s v="E002"/>
    <s v="EO55"/>
    <x v="213"/>
    <x v="0"/>
    <s v="E3"/>
    <s v="0100018311"/>
    <s v="ANDALUZA DE MORTEROS, SA (ANDEMOSA)"/>
    <s v="0046005100"/>
    <s v="PLANTA VILLA ROSA (CON TTE) MALAGA"/>
    <s v="000000000000003264"/>
    <x v="41"/>
    <d v="2024-06-12T00:00:00"/>
    <d v="1899-12-30T15:32:15"/>
    <s v="13/06 07:00h"/>
    <d v="2024-06-13T00:00:00"/>
    <x v="25"/>
    <x v="8"/>
    <x v="222"/>
    <d v="2024-06-13T00:00:00"/>
    <d v="1899-12-30T06:42:21"/>
    <n v="24"/>
    <s v="E00024"/>
    <s v="RUTA KMS.024"/>
    <x v="85"/>
    <x v="0"/>
    <x v="0"/>
    <x v="4"/>
    <x v="0"/>
    <d v="2024-06-12T15:32:15"/>
    <x v="59"/>
    <n v="15.462500000023283"/>
    <d v="2024-06-13T06:42:21"/>
    <d v="1899-12-30T00:19:12"/>
    <d v="2024-06-13T07:01:33"/>
    <n v="-2.5833333435002714E-2"/>
    <x v="0"/>
    <m/>
    <m/>
    <x v="0"/>
    <x v="0"/>
    <x v="0"/>
    <x v="0"/>
    <x v="12"/>
    <n v="5"/>
    <s v=""/>
    <d v="1899-12-30T07:40:48"/>
    <n v="14.142500000023283"/>
    <n v="12"/>
    <n v="2.1425000000232828"/>
  </r>
  <r>
    <s v="E002"/>
    <s v="EO55"/>
    <x v="214"/>
    <x v="0"/>
    <s v="E3"/>
    <s v="0100018311"/>
    <s v="ANDALUZA DE MORTEROS, SA (ANDEMOSA)"/>
    <s v="0046005100"/>
    <s v="PLANTA VILLA ROSA (CON TTE) MALAGA"/>
    <s v="000000000000003264"/>
    <x v="41"/>
    <d v="2024-06-12T00:00:00"/>
    <d v="1899-12-30T15:32:23"/>
    <s v="13/06 09:00h"/>
    <d v="2024-06-13T00:00:00"/>
    <x v="15"/>
    <x v="8"/>
    <x v="223"/>
    <d v="2024-06-13T00:00:00"/>
    <d v="1899-12-30T08:50:15"/>
    <n v="24"/>
    <s v="E00024"/>
    <s v="RUTA KMS.024"/>
    <x v="85"/>
    <x v="0"/>
    <x v="0"/>
    <x v="4"/>
    <x v="0"/>
    <d v="2024-06-12T15:32:23"/>
    <x v="16"/>
    <n v="17.460277777863666"/>
    <d v="2024-06-13T08:50:15"/>
    <d v="1899-12-30T00:19:12"/>
    <d v="2024-06-13T09:09:27"/>
    <n v="-0.15750000014668331"/>
    <x v="0"/>
    <m/>
    <m/>
    <x v="0"/>
    <x v="0"/>
    <x v="0"/>
    <x v="0"/>
    <x v="0"/>
    <n v="5"/>
    <s v=""/>
    <d v="1899-12-30T07:40:48"/>
    <n v="16.140277777863666"/>
    <n v="12"/>
    <n v="4.1402777778636661"/>
  </r>
  <r>
    <s v="E002"/>
    <s v="EO55"/>
    <x v="215"/>
    <x v="0"/>
    <s v="E3"/>
    <s v="0100018311"/>
    <s v="ANDALUZA DE MORTEROS, SA (ANDEMOSA)"/>
    <s v="0046005100"/>
    <s v="PLANTA VILLA ROSA (CON TTE) MALAGA"/>
    <s v="000000000000003264"/>
    <x v="41"/>
    <d v="2024-06-12T00:00:00"/>
    <d v="1899-12-30T15:32:31"/>
    <s v="13/06 12:00h"/>
    <d v="2024-06-13T00:00:00"/>
    <x v="8"/>
    <x v="8"/>
    <x v="224"/>
    <d v="2024-06-13T00:00:00"/>
    <d v="1899-12-30T11:27:47"/>
    <n v="24"/>
    <s v="E00024"/>
    <s v="RUTA KMS.024"/>
    <x v="85"/>
    <x v="0"/>
    <x v="0"/>
    <x v="4"/>
    <x v="0"/>
    <d v="2024-06-12T15:32:31"/>
    <x v="8"/>
    <n v="20.458055555471219"/>
    <d v="2024-06-13T11:27:47"/>
    <d v="1899-12-30T00:19:12"/>
    <d v="2024-06-13T11:46:59"/>
    <n v="0.21694444434251636"/>
    <x v="0"/>
    <m/>
    <m/>
    <x v="0"/>
    <x v="0"/>
    <x v="0"/>
    <x v="0"/>
    <x v="2"/>
    <n v="5"/>
    <s v=""/>
    <d v="1899-12-30T07:40:48"/>
    <n v="19.138055555471219"/>
    <n v="12"/>
    <n v="7.1380555554712188"/>
  </r>
  <r>
    <s v="E002"/>
    <s v="EO55"/>
    <x v="216"/>
    <x v="0"/>
    <s v="E3"/>
    <s v="0100018311"/>
    <s v="ANDALUZA DE MORTEROS, SA (ANDEMOSA)"/>
    <s v="0046005100"/>
    <s v="PLANTA VILLA ROSA (CON TTE) MALAGA"/>
    <s v="000000000000003264"/>
    <x v="41"/>
    <d v="2024-06-12T00:00:00"/>
    <d v="1899-12-30T15:32:39"/>
    <s v="13/06 15:00h"/>
    <d v="2024-06-13T00:00:00"/>
    <x v="7"/>
    <x v="8"/>
    <x v="225"/>
    <d v="2024-06-13T00:00:00"/>
    <d v="1899-12-30T13:35:27"/>
    <n v="24"/>
    <s v="E00024"/>
    <s v="RUTA KMS.024"/>
    <x v="85"/>
    <x v="0"/>
    <x v="0"/>
    <x v="4"/>
    <x v="0"/>
    <d v="2024-06-12T15:32:39"/>
    <x v="7"/>
    <n v="23.455833333253395"/>
    <d v="2024-06-13T13:35:27"/>
    <d v="1899-12-30T00:19:12"/>
    <d v="2024-06-13T13:54:39"/>
    <n v="1.0891666666720994"/>
    <x v="0"/>
    <m/>
    <m/>
    <x v="0"/>
    <x v="0"/>
    <x v="0"/>
    <x v="0"/>
    <x v="7"/>
    <n v="5"/>
    <s v=""/>
    <d v="1899-12-30T07:40:48"/>
    <n v="22.135833333253395"/>
    <n v="12"/>
    <n v="10.135833333253395"/>
  </r>
  <r>
    <s v="E002"/>
    <s v="EO55"/>
    <x v="217"/>
    <x v="0"/>
    <s v="E3"/>
    <s v="0100029323"/>
    <s v="HORMIGONES COSTASUR, S.L."/>
    <s v="0046005677"/>
    <s v="ADIF_TRAMO GIBRALEON (ZALAMEA)"/>
    <s v="000000000000000837"/>
    <x v="43"/>
    <d v="2024-06-12T00:00:00"/>
    <d v="1899-12-30T15:48:04"/>
    <s v="13/06 12:30h"/>
    <d v="2024-06-13T00:00:00"/>
    <x v="19"/>
    <x v="9"/>
    <x v="226"/>
    <d v="2024-06-13T00:00:00"/>
    <d v="1899-12-30T10:34:55"/>
    <n v="47"/>
    <s v="E00047"/>
    <s v="RUTA KMS.047"/>
    <x v="86"/>
    <x v="0"/>
    <x v="0"/>
    <x v="5"/>
    <x v="0"/>
    <d v="2024-06-12T15:48:04"/>
    <x v="23"/>
    <n v="20.698888888873626"/>
    <d v="2024-06-13T10:34:55"/>
    <d v="1899-12-30T00:37:36"/>
    <d v="2024-06-13T11:12:31"/>
    <n v="1.2913888890179805"/>
    <x v="0"/>
    <m/>
    <m/>
    <x v="0"/>
    <x v="0"/>
    <x v="0"/>
    <x v="0"/>
    <x v="1"/>
    <n v="5"/>
    <s v=""/>
    <d v="1899-12-30T15:02:24"/>
    <n v="19.07222222220696"/>
    <n v="12"/>
    <n v="7.0722222222069604"/>
  </r>
  <r>
    <s v="E002"/>
    <s v="EO55"/>
    <x v="218"/>
    <x v="0"/>
    <s v="E3"/>
    <s v="0100037768"/>
    <s v="MINAS DE AGUAS TEÑIDAS, S.A.U. (MAT"/>
    <s v="0046003118"/>
    <s v="ZREP4500031988_1 VALDELAMUSA PASTA"/>
    <s v="000000000000001782"/>
    <x v="46"/>
    <d v="2024-06-12T00:00:00"/>
    <d v="1899-12-30T15:50:04"/>
    <s v="13/06 10:00h"/>
    <d v="2024-06-13T00:00:00"/>
    <x v="6"/>
    <x v="9"/>
    <x v="227"/>
    <d v="2024-06-13T00:00:00"/>
    <d v="1899-12-30T08:24:17"/>
    <n v="85"/>
    <s v="E00085"/>
    <s v="RUTA KMS.085"/>
    <x v="87"/>
    <x v="0"/>
    <x v="0"/>
    <x v="5"/>
    <x v="0"/>
    <d v="2024-06-12T15:50:04"/>
    <x v="6"/>
    <n v="28.165555555606261"/>
    <d v="2024-06-13T08:24:17"/>
    <d v="1899-12-30T01:08:00"/>
    <d v="2024-06-13T09:32:17"/>
    <n v="10.461944444454275"/>
    <x v="0"/>
    <m/>
    <m/>
    <x v="0"/>
    <x v="0"/>
    <x v="0"/>
    <x v="0"/>
    <x v="0"/>
    <n v="5"/>
    <s v=""/>
    <d v="1899-12-31T03:12:00"/>
    <n v="26.032222222272928"/>
    <n v="12"/>
    <n v="14.032222222272928"/>
  </r>
  <r>
    <s v="E002"/>
    <s v="EO55"/>
    <x v="219"/>
    <x v="0"/>
    <s v="E3"/>
    <s v="0100037768"/>
    <s v="MINAS DE AGUAS TEÑIDAS, S.A.U. (MAT"/>
    <s v="0046003118"/>
    <s v="ZREP4500031988_1 VALDELAMUSA PASTA"/>
    <s v="000000000000001782"/>
    <x v="46"/>
    <d v="2024-06-12T00:00:00"/>
    <d v="1899-12-30T15:50:27"/>
    <s v="13/06 12:00h"/>
    <d v="2024-06-13T00:00:00"/>
    <x v="6"/>
    <x v="9"/>
    <x v="228"/>
    <d v="2024-06-13T00:00:00"/>
    <d v="1899-12-30T09:39:20"/>
    <n v="85"/>
    <s v="E00085"/>
    <s v="RUTA KMS.085"/>
    <x v="59"/>
    <x v="0"/>
    <x v="0"/>
    <x v="5"/>
    <x v="0"/>
    <d v="2024-06-12T15:50:27"/>
    <x v="6"/>
    <n v="28.1591666667955"/>
    <d v="2024-06-13T09:39:20"/>
    <d v="1899-12-30T01:08:00"/>
    <d v="2024-06-13T10:47:20"/>
    <n v="9.2111111112171784"/>
    <x v="0"/>
    <m/>
    <m/>
    <x v="0"/>
    <x v="0"/>
    <x v="0"/>
    <x v="0"/>
    <x v="6"/>
    <n v="5"/>
    <s v=""/>
    <d v="1899-12-31T03:12:00"/>
    <n v="26.025833333462167"/>
    <n v="12"/>
    <n v="14.025833333462167"/>
  </r>
  <r>
    <s v="E002"/>
    <s v="EO55"/>
    <x v="220"/>
    <x v="0"/>
    <s v="E3"/>
    <s v="0100037768"/>
    <s v="MINAS DE AGUAS TEÑIDAS, S.A.U. (MAT"/>
    <s v="0046004267"/>
    <s v="ZREP4500031988_2 MAGDALENA PASTA"/>
    <s v="000000000000001782"/>
    <x v="46"/>
    <d v="2024-06-12T00:00:00"/>
    <d v="1899-12-30T15:51:23"/>
    <s v="13/06 08:00h"/>
    <d v="2024-06-13T00:00:00"/>
    <x v="6"/>
    <x v="9"/>
    <x v="229"/>
    <d v="2024-06-13T00:00:00"/>
    <d v="1899-12-30T07:16:50"/>
    <n v="85"/>
    <s v="E00085"/>
    <s v="RUTA KMS.085"/>
    <x v="88"/>
    <x v="0"/>
    <x v="0"/>
    <x v="5"/>
    <x v="0"/>
    <d v="2024-06-12T15:51:23"/>
    <x v="6"/>
    <n v="28.143611111096106"/>
    <d v="2024-06-13T07:16:50"/>
    <d v="1899-12-30T01:08:00"/>
    <d v="2024-06-13T08:24:50"/>
    <n v="11.586111111100763"/>
    <x v="0"/>
    <m/>
    <m/>
    <x v="0"/>
    <x v="0"/>
    <x v="0"/>
    <x v="0"/>
    <x v="11"/>
    <n v="5"/>
    <s v=""/>
    <d v="1899-12-31T03:12:00"/>
    <n v="26.010277777762774"/>
    <n v="12"/>
    <n v="14.010277777762774"/>
  </r>
  <r>
    <s v="E002"/>
    <s v="EO55"/>
    <x v="221"/>
    <x v="0"/>
    <s v="E3"/>
    <s v="0100037768"/>
    <s v="MINAS DE AGUAS TEÑIDAS, S.A.U. (MAT"/>
    <s v="0046004267"/>
    <s v="ZREP4500031988_2 MAGDALENA PASTA"/>
    <s v="000000000000001782"/>
    <x v="46"/>
    <d v="2024-06-12T00:00:00"/>
    <d v="1899-12-30T15:51:45"/>
    <s v="13/06 14:00h"/>
    <d v="2024-06-13T00:00:00"/>
    <x v="6"/>
    <x v="9"/>
    <x v="230"/>
    <d v="2024-06-13T00:00:00"/>
    <d v="1899-12-30T10:46:11"/>
    <n v="85"/>
    <s v="E00085"/>
    <s v="RUTA KMS.085"/>
    <x v="89"/>
    <x v="0"/>
    <x v="0"/>
    <x v="5"/>
    <x v="0"/>
    <d v="2024-06-12T15:51:45"/>
    <x v="6"/>
    <n v="28.137500000128057"/>
    <d v="2024-06-13T10:46:11"/>
    <d v="1899-12-30T01:08:00"/>
    <d v="2024-06-13T11:54:11"/>
    <n v="8.0969444444635883"/>
    <x v="0"/>
    <m/>
    <m/>
    <x v="0"/>
    <x v="0"/>
    <x v="0"/>
    <x v="0"/>
    <x v="1"/>
    <n v="5"/>
    <s v=""/>
    <d v="1899-12-31T03:12:00"/>
    <n v="26.004166666794724"/>
    <n v="12"/>
    <n v="14.004166666794724"/>
  </r>
  <r>
    <s v="E002"/>
    <s v="EO55"/>
    <x v="222"/>
    <x v="0"/>
    <s v="E3"/>
    <s v="0100037768"/>
    <s v="MINAS DE AGUAS TEÑIDAS, S.A.U. (MAT"/>
    <s v="0046004267"/>
    <s v="ZREP4500031988_2 MAGDALENA PASTA"/>
    <s v="000000000000001782"/>
    <x v="46"/>
    <d v="2024-06-12T00:00:00"/>
    <d v="1899-12-30T15:52:35"/>
    <s v="13/06 15:00h"/>
    <d v="2024-06-13T00:00:00"/>
    <x v="6"/>
    <x v="9"/>
    <x v="231"/>
    <d v="2024-06-13T00:00:00"/>
    <d v="1899-12-30T14:41:13"/>
    <n v="85"/>
    <s v="E00085"/>
    <s v="RUTA KMS.085"/>
    <x v="90"/>
    <x v="0"/>
    <x v="0"/>
    <x v="5"/>
    <x v="0"/>
    <d v="2024-06-12T15:52:35"/>
    <x v="6"/>
    <n v="28.123611111135688"/>
    <d v="2024-06-13T14:41:13"/>
    <d v="1899-12-30T01:08:00"/>
    <d v="2024-06-13T15:49:13"/>
    <n v="4.1797222222667187"/>
    <x v="0"/>
    <m/>
    <m/>
    <x v="0"/>
    <x v="0"/>
    <x v="0"/>
    <x v="0"/>
    <x v="13"/>
    <n v="5"/>
    <s v=""/>
    <d v="1899-12-31T03:12:00"/>
    <n v="25.990277777802355"/>
    <n v="12"/>
    <n v="13.990277777802355"/>
  </r>
  <r>
    <s v="E002"/>
    <s v="EO55"/>
    <x v="223"/>
    <x v="0"/>
    <s v="E3"/>
    <s v="0100037768"/>
    <s v="MINAS DE AGUAS TEÑIDAS, S.A.U. (MAT"/>
    <s v="0046004267"/>
    <s v="ZREP4500031988_2 MAGDALENA PASTA"/>
    <s v="000000000000001782"/>
    <x v="46"/>
    <d v="2024-06-12T00:00:00"/>
    <d v="1899-12-30T15:53:10"/>
    <s v="13/06 16:00h"/>
    <d v="2024-06-13T00:00:00"/>
    <x v="6"/>
    <x v="9"/>
    <x v="232"/>
    <d v="2024-06-13T00:00:00"/>
    <d v="1899-12-30T14:07:35"/>
    <n v="85"/>
    <s v="E00085"/>
    <s v="RUTA KMS.085"/>
    <x v="59"/>
    <x v="0"/>
    <x v="0"/>
    <x v="5"/>
    <x v="0"/>
    <d v="2024-06-12T15:53:10"/>
    <x v="6"/>
    <n v="28.113888888910878"/>
    <d v="2024-06-13T14:07:35"/>
    <d v="1899-12-30T01:08:00"/>
    <d v="2024-06-13T15:15:35"/>
    <n v="4.7402777778916061"/>
    <x v="0"/>
    <m/>
    <m/>
    <x v="0"/>
    <x v="0"/>
    <x v="0"/>
    <x v="0"/>
    <x v="13"/>
    <n v="5"/>
    <s v=""/>
    <d v="1899-12-31T03:12:00"/>
    <n v="25.980555555577546"/>
    <n v="12"/>
    <n v="13.980555555577546"/>
  </r>
  <r>
    <s v="E002"/>
    <s v="EO55"/>
    <x v="224"/>
    <x v="0"/>
    <s v="E3"/>
    <s v="0100037768"/>
    <s v="MINAS DE AGUAS TEÑIDAS, S.A.U. (MAT"/>
    <s v="0046004267"/>
    <s v="ZREP4500031988_2 MAGDALENA PASTA"/>
    <s v="000000000000001782"/>
    <x v="46"/>
    <d v="2024-06-12T00:00:00"/>
    <d v="1899-12-30T15:53:32"/>
    <s v="13/06 17:00h"/>
    <d v="2024-06-13T00:00:00"/>
    <x v="6"/>
    <x v="9"/>
    <x v="233"/>
    <d v="2024-06-13T00:00:00"/>
    <d v="1899-12-30T15:31:33"/>
    <n v="85"/>
    <s v="E00085"/>
    <s v="RUTA KMS.085"/>
    <x v="67"/>
    <x v="0"/>
    <x v="0"/>
    <x v="5"/>
    <x v="0"/>
    <d v="2024-06-12T15:53:32"/>
    <x v="6"/>
    <n v="28.107777777768206"/>
    <d v="2024-06-13T15:31:33"/>
    <d v="1899-12-30T01:08:00"/>
    <d v="2024-06-13T16:39:33"/>
    <n v="3.3408333333791234"/>
    <x v="0"/>
    <m/>
    <m/>
    <x v="0"/>
    <x v="0"/>
    <x v="0"/>
    <x v="0"/>
    <x v="4"/>
    <n v="5"/>
    <s v=""/>
    <d v="1899-12-31T03:12:00"/>
    <n v="25.974444444434873"/>
    <n v="12"/>
    <n v="13.974444444434873"/>
  </r>
  <r>
    <s v="E002"/>
    <s v="EO55"/>
    <x v="225"/>
    <x v="0"/>
    <s v="E3"/>
    <s v="0100037768"/>
    <s v="MINAS DE AGUAS TEÑIDAS, S.A.U. (MAT"/>
    <s v="0046004267"/>
    <s v="ZREP4500031988_2 MAGDALENA PASTA"/>
    <s v="000000000000001782"/>
    <x v="46"/>
    <d v="2024-06-12T00:00:00"/>
    <d v="1899-12-30T15:53:53"/>
    <s v="13/06 18:00h"/>
    <d v="2024-06-13T00:00:00"/>
    <x v="6"/>
    <x v="9"/>
    <x v="234"/>
    <d v="2024-06-13T00:00:00"/>
    <d v="1899-12-30T16:23:16"/>
    <n v="85"/>
    <s v="E00085"/>
    <s v="RUTA KMS.085"/>
    <x v="89"/>
    <x v="0"/>
    <x v="0"/>
    <x v="5"/>
    <x v="0"/>
    <d v="2024-06-12T15:53:53"/>
    <x v="6"/>
    <n v="28.101944444468245"/>
    <d v="2024-06-13T16:23:16"/>
    <d v="1899-12-30T01:08:00"/>
    <d v="2024-06-13T17:31:16"/>
    <n v="2.4788888889597729"/>
    <x v="0"/>
    <m/>
    <m/>
    <x v="0"/>
    <x v="0"/>
    <x v="0"/>
    <x v="0"/>
    <x v="8"/>
    <n v="5"/>
    <s v=""/>
    <d v="1899-12-31T03:12:00"/>
    <n v="25.968611111134912"/>
    <n v="12"/>
    <n v="13.968611111134912"/>
  </r>
  <r>
    <s v="E002"/>
    <s v="EO55"/>
    <x v="226"/>
    <x v="0"/>
    <s v="E3"/>
    <s v="0432000110"/>
    <s v="PREBETONG HORMIGONES, S.A."/>
    <s v="0046001416"/>
    <s v="ALCALA DE GUADAIRA"/>
    <s v="000000000000000837"/>
    <x v="43"/>
    <d v="2024-06-12T00:00:00"/>
    <d v="1899-12-30T16:03:45"/>
    <s v="13/06 11:30h"/>
    <d v="2024-06-13T00:00:00"/>
    <x v="16"/>
    <x v="9"/>
    <x v="235"/>
    <d v="2024-06-13T00:00:00"/>
    <d v="1899-12-30T09:26:05"/>
    <n v="83"/>
    <s v="E00083"/>
    <s v="RUTA KMS.083"/>
    <x v="91"/>
    <x v="0"/>
    <x v="0"/>
    <x v="5"/>
    <x v="0"/>
    <d v="2024-06-12T16:03:45"/>
    <x v="18"/>
    <n v="19.437499999883585"/>
    <d v="2024-06-13T09:26:05"/>
    <d v="1899-12-30T01:06:24"/>
    <d v="2024-06-13T10:32:29"/>
    <n v="0.95861111098201945"/>
    <x v="0"/>
    <m/>
    <m/>
    <x v="0"/>
    <x v="0"/>
    <x v="0"/>
    <x v="0"/>
    <x v="6"/>
    <n v="5"/>
    <s v=""/>
    <d v="1899-12-31T02:33:36"/>
    <n v="17.330833333216919"/>
    <n v="12"/>
    <n v="5.3308333332169191"/>
  </r>
  <r>
    <s v="E002"/>
    <s v="EO55"/>
    <x v="227"/>
    <x v="0"/>
    <s v="E3"/>
    <s v="0432000110"/>
    <s v="PREBETONG HORMIGONES, S.A."/>
    <s v="0046001416"/>
    <s v="ALCALA DE GUADAIRA"/>
    <s v="000000000000000837"/>
    <x v="43"/>
    <d v="2024-06-12T00:00:00"/>
    <d v="1899-12-30T16:04:01"/>
    <s v="13/06 15:00h"/>
    <d v="2024-06-13T00:00:00"/>
    <x v="7"/>
    <x v="9"/>
    <x v="236"/>
    <d v="2024-06-13T00:00:00"/>
    <d v="1899-12-30T13:34:24"/>
    <n v="83"/>
    <s v="E00083"/>
    <s v="RUTA KMS.083"/>
    <x v="92"/>
    <x v="0"/>
    <x v="0"/>
    <x v="5"/>
    <x v="0"/>
    <d v="2024-06-12T16:04:01"/>
    <x v="7"/>
    <n v="22.933055555506144"/>
    <d v="2024-06-13T13:34:24"/>
    <d v="1899-12-30T01:06:24"/>
    <d v="2024-06-13T14:40:48"/>
    <n v="0.3199999998905696"/>
    <x v="0"/>
    <m/>
    <m/>
    <x v="0"/>
    <x v="0"/>
    <x v="0"/>
    <x v="0"/>
    <x v="7"/>
    <n v="5"/>
    <s v=""/>
    <d v="1899-12-31T02:33:36"/>
    <n v="20.826388888839478"/>
    <n v="12"/>
    <n v="8.8263888888394781"/>
  </r>
  <r>
    <s v="E002"/>
    <s v="EO55"/>
    <x v="228"/>
    <x v="0"/>
    <s v="E3"/>
    <s v="0100043691"/>
    <s v="PAVESUR DERIVADOS, S.A."/>
    <s v="0046005102"/>
    <s v="PLANTA OJEN"/>
    <s v="000000000000003269"/>
    <x v="44"/>
    <d v="2024-06-12T00:00:00"/>
    <d v="1899-12-30T16:04:19"/>
    <s v="13 :00"/>
    <d v="2024-06-13T00:00:00"/>
    <x v="14"/>
    <x v="8"/>
    <x v="237"/>
    <d v="2024-06-13T00:00:00"/>
    <d v="1899-12-30T11:14:05"/>
    <n v="68"/>
    <s v="E00068"/>
    <s v="RUTA KMS.068"/>
    <x v="69"/>
    <x v="0"/>
    <x v="0"/>
    <x v="4"/>
    <x v="0"/>
    <d v="2024-06-12T16:04:19"/>
    <x v="15"/>
    <n v="20.928055555501487"/>
    <d v="2024-06-13T11:14:05"/>
    <d v="1899-12-30T00:54:24"/>
    <d v="2024-06-13T12:08:29"/>
    <n v="0.8586111111799255"/>
    <x v="0"/>
    <m/>
    <m/>
    <x v="0"/>
    <x v="0"/>
    <x v="0"/>
    <x v="0"/>
    <x v="2"/>
    <n v="5"/>
    <s v=""/>
    <d v="1899-12-30T21:45:36"/>
    <n v="19.021388888834821"/>
    <n v="12"/>
    <n v="7.0213888888348208"/>
  </r>
  <r>
    <s v="E002"/>
    <s v="EO55"/>
    <x v="229"/>
    <x v="0"/>
    <s v="E3"/>
    <s v="0432000110"/>
    <s v="PREBETONG HORMIGONES, S.A."/>
    <s v="0046001418"/>
    <s v="SEVILLA (SAN JERONIMO)"/>
    <s v="000000000000001782"/>
    <x v="46"/>
    <d v="2024-06-12T00:00:00"/>
    <d v="1899-12-30T16:21:56"/>
    <s v="13/06 16:00 horas"/>
    <d v="2024-06-13T00:00:00"/>
    <x v="11"/>
    <x v="9"/>
    <x v="238"/>
    <d v="2024-06-13T00:00:00"/>
    <d v="1899-12-30T09:57:12"/>
    <n v="80"/>
    <s v="E00080"/>
    <s v="RUTA KMS.080"/>
    <x v="61"/>
    <x v="0"/>
    <x v="0"/>
    <x v="5"/>
    <x v="0"/>
    <d v="2024-06-12T16:21:56"/>
    <x v="12"/>
    <n v="24.134444444440305"/>
    <d v="2024-06-13T09:57:12"/>
    <d v="1899-12-30T01:04:00"/>
    <d v="2024-06-13T11:01:12"/>
    <n v="5.4799999999813735"/>
    <x v="0"/>
    <m/>
    <m/>
    <x v="0"/>
    <x v="0"/>
    <x v="0"/>
    <x v="0"/>
    <x v="6"/>
    <n v="5"/>
    <s v="LOGISTICA GALVEZ MARIN, S.L."/>
    <d v="1899-12-31T01:36:00"/>
    <n v="22.067777777773639"/>
    <n v="12"/>
    <n v="10.067777777773639"/>
  </r>
  <r>
    <s v="E002"/>
    <s v="EO55"/>
    <x v="230"/>
    <x v="0"/>
    <s v="E3"/>
    <s v="0100037768"/>
    <s v="MINAS DE AGUAS TEÑIDAS, S.A.U. (MAT"/>
    <s v="0046004267"/>
    <s v="ZREP4500031988_2 MAGDALENA PASTA"/>
    <s v="000000000000001782"/>
    <x v="46"/>
    <d v="2024-06-12T00:00:00"/>
    <d v="1899-12-30T16:24:27"/>
    <s v="13/06 10:00h"/>
    <d v="2024-06-13T00:00:00"/>
    <x v="6"/>
    <x v="9"/>
    <x v="239"/>
    <d v="2024-06-13T00:00:00"/>
    <d v="1899-12-30T10:15:52"/>
    <n v="85"/>
    <s v="E00085"/>
    <s v="RUTA KMS.085"/>
    <x v="93"/>
    <x v="0"/>
    <x v="0"/>
    <x v="5"/>
    <x v="0"/>
    <d v="2024-06-12T16:24:27"/>
    <x v="6"/>
    <n v="27.59250000002794"/>
    <d v="2024-06-13T10:15:52"/>
    <d v="1899-12-30T01:08:00"/>
    <d v="2024-06-13T11:23:52"/>
    <n v="8.6022222223109566"/>
    <x v="0"/>
    <m/>
    <m/>
    <x v="0"/>
    <x v="0"/>
    <x v="0"/>
    <x v="0"/>
    <x v="1"/>
    <n v="5"/>
    <s v=""/>
    <d v="1899-12-31T03:12:00"/>
    <n v="25.459166666694607"/>
    <n v="12"/>
    <n v="13.459166666694607"/>
  </r>
  <r>
    <s v="E002"/>
    <s v="EO55"/>
    <x v="231"/>
    <x v="0"/>
    <s v="E3"/>
    <s v="0100037768"/>
    <s v="MINAS DE AGUAS TEÑIDAS, S.A.U. (MAT"/>
    <s v="0046004267"/>
    <s v="ZREP4500031988_2 MAGDALENA PASTA"/>
    <s v="000000000000001782"/>
    <x v="46"/>
    <d v="2024-06-12T00:00:00"/>
    <d v="1899-12-30T16:25:06"/>
    <s v="13/06 11:00h"/>
    <d v="2024-06-13T00:00:00"/>
    <x v="6"/>
    <x v="9"/>
    <x v="240"/>
    <d v="2024-06-13T00:00:00"/>
    <d v="1899-12-30T12:22:15"/>
    <n v="85"/>
    <s v="E00085"/>
    <s v="RUTA KMS.085"/>
    <x v="94"/>
    <x v="0"/>
    <x v="0"/>
    <x v="5"/>
    <x v="0"/>
    <d v="2024-06-12T16:25:06"/>
    <x v="6"/>
    <n v="27.58166666678153"/>
    <d v="2024-06-13T12:22:15"/>
    <d v="1899-12-30T01:08:00"/>
    <d v="2024-06-13T13:30:15"/>
    <n v="6.4958333332906477"/>
    <x v="0"/>
    <m/>
    <m/>
    <x v="0"/>
    <x v="0"/>
    <x v="0"/>
    <x v="0"/>
    <x v="3"/>
    <n v="5"/>
    <s v=""/>
    <d v="1899-12-31T03:12:00"/>
    <n v="25.448333333448197"/>
    <n v="12"/>
    <n v="13.448333333448197"/>
  </r>
  <r>
    <s v="E002"/>
    <s v="EO55"/>
    <x v="232"/>
    <x v="0"/>
    <s v="E3"/>
    <s v="0100037768"/>
    <s v="MINAS DE AGUAS TEÑIDAS, S.A.U. (MAT"/>
    <s v="0046004267"/>
    <s v="ZREP4500031988_2 MAGDALENA PASTA"/>
    <s v="000000000000001782"/>
    <x v="46"/>
    <d v="2024-06-12T00:00:00"/>
    <d v="1899-12-30T16:25:40"/>
    <s v="13/06 12:00h"/>
    <d v="2024-06-13T00:00:00"/>
    <x v="6"/>
    <x v="9"/>
    <x v="241"/>
    <d v="2024-06-13T00:00:00"/>
    <d v="1899-12-30T15:22:44"/>
    <n v="85"/>
    <s v="E00085"/>
    <s v="RUTA KMS.085"/>
    <x v="95"/>
    <x v="0"/>
    <x v="0"/>
    <x v="5"/>
    <x v="0"/>
    <d v="2024-06-12T16:25:40"/>
    <x v="6"/>
    <n v="27.572222222224809"/>
    <d v="2024-06-13T15:22:44"/>
    <d v="1899-12-30T01:08:00"/>
    <d v="2024-06-13T16:30:44"/>
    <n v="3.4877777777728625"/>
    <x v="0"/>
    <m/>
    <m/>
    <x v="0"/>
    <x v="0"/>
    <x v="0"/>
    <x v="0"/>
    <x v="4"/>
    <n v="5"/>
    <s v=""/>
    <d v="1899-12-31T03:12:00"/>
    <n v="25.438888888891476"/>
    <n v="12"/>
    <n v="13.438888888891476"/>
  </r>
  <r>
    <s v="E002"/>
    <s v="EO55"/>
    <x v="233"/>
    <x v="0"/>
    <s v="E3"/>
    <s v="0100037768"/>
    <s v="MINAS DE AGUAS TEÑIDAS, S.A.U. (MAT"/>
    <s v="0046004267"/>
    <s v="ZREP4500031988_2 MAGDALENA PASTA"/>
    <s v="000000000000001782"/>
    <x v="46"/>
    <d v="2024-06-12T00:00:00"/>
    <d v="1899-12-30T16:26:23"/>
    <s v="13/06 13:00 horas"/>
    <d v="2024-06-13T00:00:00"/>
    <x v="6"/>
    <x v="9"/>
    <x v="242"/>
    <d v="2024-06-13T00:00:00"/>
    <d v="1899-12-30T12:35:39"/>
    <n v="85"/>
    <s v="E00085"/>
    <s v="RUTA KMS.085"/>
    <x v="96"/>
    <x v="0"/>
    <x v="0"/>
    <x v="5"/>
    <x v="0"/>
    <d v="2024-06-12T16:26:23"/>
    <x v="6"/>
    <n v="27.560277777782176"/>
    <d v="2024-06-13T12:35:39"/>
    <d v="1899-12-30T01:08:00"/>
    <d v="2024-06-13T13:43:39"/>
    <n v="6.2724999999627471"/>
    <x v="0"/>
    <m/>
    <m/>
    <x v="0"/>
    <x v="0"/>
    <x v="0"/>
    <x v="0"/>
    <x v="3"/>
    <n v="5"/>
    <s v=""/>
    <d v="1899-12-31T03:12:00"/>
    <n v="25.426944444448843"/>
    <n v="12"/>
    <n v="13.426944444448843"/>
  </r>
  <r>
    <s v="E002"/>
    <s v="EO55"/>
    <x v="234"/>
    <x v="0"/>
    <s v="E3"/>
    <s v="0100021981"/>
    <s v="CEMENTOS CAPA, S.L."/>
    <s v="0046005184"/>
    <s v="FABRICA SALINAS-ARCHIDONA (MALAGA)"/>
    <s v="000000000000003264"/>
    <x v="41"/>
    <d v="2024-06-12T00:00:00"/>
    <d v="1899-12-30T16:37:04"/>
    <s v="13/06 (08:00 a 13:00"/>
    <d v="2024-06-13T00:00:00"/>
    <x v="14"/>
    <x v="8"/>
    <x v="243"/>
    <d v="2024-06-13T00:00:00"/>
    <d v="1899-12-30T10:23:02"/>
    <n v="69"/>
    <s v="E00069"/>
    <s v="RUTA KMS.069"/>
    <x v="97"/>
    <x v="0"/>
    <x v="0"/>
    <x v="4"/>
    <x v="0"/>
    <d v="2024-06-12T16:37:04"/>
    <x v="15"/>
    <n v="20.382222222222481"/>
    <d v="2024-06-13T10:23:02"/>
    <d v="1899-12-30T00:55:12"/>
    <d v="2024-06-13T11:18:14"/>
    <n v="1.6961111112032086"/>
    <x v="0"/>
    <m/>
    <m/>
    <x v="0"/>
    <x v="0"/>
    <x v="0"/>
    <x v="0"/>
    <x v="1"/>
    <n v="5"/>
    <s v=""/>
    <d v="1899-12-30T22:04:48"/>
    <n v="18.462222222222479"/>
    <n v="12"/>
    <n v="6.4622222222224792"/>
  </r>
  <r>
    <s v="E002"/>
    <s v="EO55"/>
    <x v="235"/>
    <x v="0"/>
    <s v="E3"/>
    <s v="0100058036"/>
    <s v="HORMI CONTADO, S.L."/>
    <s v="0046005174"/>
    <s v="PLANTA DE MANILVA E/O 56"/>
    <s v="000000000000003264"/>
    <x v="41"/>
    <d v="2024-06-12T00:00:00"/>
    <d v="1899-12-30T16:38:52"/>
    <s v="13/06 10:00 a 11:00"/>
    <d v="2024-06-13T00:00:00"/>
    <x v="24"/>
    <x v="8"/>
    <x v="244"/>
    <d v="2024-06-13T00:00:00"/>
    <d v="1899-12-30T10:14:11"/>
    <n v="118"/>
    <s v="E00118"/>
    <s v="RUTA KMS.118"/>
    <x v="98"/>
    <x v="0"/>
    <x v="0"/>
    <x v="4"/>
    <x v="0"/>
    <d v="2024-06-12T16:38:52"/>
    <x v="55"/>
    <n v="18.352222222310957"/>
    <d v="2024-06-13T10:14:11"/>
    <d v="1899-12-30T01:34:24"/>
    <d v="2024-06-13T11:48:35"/>
    <n v="-0.8097222222131677"/>
    <x v="1"/>
    <m/>
    <m/>
    <x v="0"/>
    <x v="0"/>
    <x v="1"/>
    <x v="0"/>
    <x v="1"/>
    <n v="5"/>
    <s v=""/>
    <d v="1899-12-31T13:45:36"/>
    <n v="15.778888888977622"/>
    <n v="12"/>
    <n v="3.7788888889776224"/>
  </r>
  <r>
    <s v="E002"/>
    <s v="EO55"/>
    <x v="236"/>
    <x v="0"/>
    <s v="E3"/>
    <s v="0100058036"/>
    <s v="HORMI CONTADO, S.L."/>
    <s v="0046005174"/>
    <s v="PLANTA DE MANILVA E/O 56"/>
    <s v="000000000000003264"/>
    <x v="41"/>
    <d v="2024-06-12T00:00:00"/>
    <d v="1899-12-30T16:39:00"/>
    <s v="13/06 11:30h"/>
    <d v="2024-06-13T00:00:00"/>
    <x v="16"/>
    <x v="8"/>
    <x v="245"/>
    <d v="2024-06-13T00:00:00"/>
    <d v="1899-12-30T10:17:18"/>
    <n v="118"/>
    <s v="E00118"/>
    <s v="RUTA KMS.118"/>
    <x v="99"/>
    <x v="0"/>
    <x v="0"/>
    <x v="4"/>
    <x v="0"/>
    <d v="2024-06-12T16:39:00"/>
    <x v="18"/>
    <n v="18.849999999976717"/>
    <d v="2024-06-13T10:17:18"/>
    <d v="1899-12-30T01:34:24"/>
    <d v="2024-06-13T11:51:42"/>
    <n v="-0.36166666669305414"/>
    <x v="0"/>
    <m/>
    <m/>
    <x v="0"/>
    <x v="0"/>
    <x v="0"/>
    <x v="0"/>
    <x v="1"/>
    <n v="5"/>
    <s v=""/>
    <d v="1899-12-31T13:45:36"/>
    <n v="16.276666666643383"/>
    <n v="12"/>
    <n v="4.2766666666433828"/>
  </r>
  <r>
    <s v="E002"/>
    <s v="EO55"/>
    <x v="237"/>
    <x v="0"/>
    <s v="E3"/>
    <s v="0100058036"/>
    <s v="HORMI CONTADO, S.L."/>
    <s v="0046005174"/>
    <s v="PLANTA DE MANILVA E/O 56"/>
    <s v="000000000000003264"/>
    <x v="41"/>
    <d v="2024-06-12T00:00:00"/>
    <d v="1899-12-30T16:39:10"/>
    <s v="13/06 13:00h"/>
    <d v="2024-06-13T00:00:00"/>
    <x v="14"/>
    <x v="8"/>
    <x v="246"/>
    <d v="2024-06-13T00:00:00"/>
    <d v="1899-12-30T11:42:05"/>
    <n v="118"/>
    <s v="E00118"/>
    <s v="RUTA KMS.118"/>
    <x v="100"/>
    <x v="0"/>
    <x v="0"/>
    <x v="4"/>
    <x v="0"/>
    <d v="2024-06-12T16:39:10"/>
    <x v="15"/>
    <n v="20.347222222248092"/>
    <d v="2024-06-13T11:42:05"/>
    <d v="1899-12-30T01:34:24"/>
    <d v="2024-06-13T13:16:29"/>
    <n v="-0.27472222235519439"/>
    <x v="0"/>
    <m/>
    <m/>
    <x v="0"/>
    <x v="0"/>
    <x v="0"/>
    <x v="0"/>
    <x v="2"/>
    <n v="5"/>
    <s v=""/>
    <d v="1899-12-31T13:45:36"/>
    <n v="17.773888888914758"/>
    <n v="12"/>
    <n v="5.7738888889147582"/>
  </r>
  <r>
    <s v="E002"/>
    <s v="EO55"/>
    <x v="238"/>
    <x v="0"/>
    <s v="E4"/>
    <s v="0100058438"/>
    <s v="LUQUE LOPEZ, MARIA VICTORIA"/>
    <s v="0046005486"/>
    <s v="ALMACEN-PERIANA"/>
    <s v="000000000000003283"/>
    <x v="39"/>
    <d v="2024-06-12T00:00:00"/>
    <d v="1899-12-30T16:43:43"/>
    <s v="13/06 16:00h"/>
    <d v="2024-06-13T00:00:00"/>
    <x v="12"/>
    <x v="8"/>
    <x v="247"/>
    <d v="2024-06-13T00:00:00"/>
    <d v="1899-12-30T14:50:17"/>
    <n v="51"/>
    <s v="E00051"/>
    <s v="RUTA KMS.051"/>
    <x v="55"/>
    <x v="0"/>
    <x v="0"/>
    <x v="4"/>
    <x v="1"/>
    <d v="2024-06-12T16:43:43"/>
    <x v="13"/>
    <n v="23.271388888824731"/>
    <d v="2024-06-13T14:50:17"/>
    <d v="1899-12-30T00:40:48"/>
    <d v="2024-06-13T15:31:05"/>
    <n v="0.48194444429827854"/>
    <x v="0"/>
    <m/>
    <m/>
    <x v="0"/>
    <x v="0"/>
    <x v="0"/>
    <x v="0"/>
    <x v="13"/>
    <n v="5"/>
    <s v=""/>
    <d v="1899-12-30T16:19:12"/>
    <n v="21.591388888824731"/>
    <n v="12"/>
    <n v="9.5913888888247314"/>
  </r>
  <r>
    <s v="E002"/>
    <s v="EO55"/>
    <x v="239"/>
    <x v="0"/>
    <s v="E3"/>
    <s v="0100058036"/>
    <s v="HORMI CONTADO, S.L."/>
    <s v="0046005175"/>
    <s v="PLANTA DE LA LINEA"/>
    <s v="000000000000003269"/>
    <x v="44"/>
    <d v="2024-06-12T00:00:00"/>
    <d v="1899-12-30T16:49:28"/>
    <s v="13/06 12:00h"/>
    <d v="2024-06-13T00:00:00"/>
    <x v="8"/>
    <x v="8"/>
    <x v="248"/>
    <d v="2024-06-13T00:00:00"/>
    <d v="1899-12-30T10:16:47"/>
    <n v="143"/>
    <s v="E00143"/>
    <s v="RUTA KMS.143"/>
    <x v="101"/>
    <x v="0"/>
    <x v="0"/>
    <x v="4"/>
    <x v="0"/>
    <d v="2024-06-12T16:49:28"/>
    <x v="8"/>
    <n v="19.175555555499159"/>
    <d v="2024-06-13T10:16:47"/>
    <d v="1899-12-30T01:54:24"/>
    <d v="2024-06-13T12:11:11"/>
    <n v="-0.18638888897839934"/>
    <x v="0"/>
    <m/>
    <m/>
    <x v="0"/>
    <x v="0"/>
    <x v="0"/>
    <x v="0"/>
    <x v="1"/>
    <n v="5"/>
    <s v=""/>
    <d v="1899-12-31T21:45:36"/>
    <n v="16.268888888832493"/>
    <n v="12"/>
    <n v="4.2688888888324925"/>
  </r>
  <r>
    <s v="E002"/>
    <s v="EO55"/>
    <x v="240"/>
    <x v="0"/>
    <s v="E3"/>
    <s v="0100058399"/>
    <s v="HORMIGONES ESTEBBUNA, S.L."/>
    <s v="0046005172"/>
    <s v="PLANTA ESTEPONA"/>
    <s v="000000000000003264"/>
    <x v="41"/>
    <d v="2024-06-12T00:00:00"/>
    <d v="1899-12-30T17:32:56"/>
    <s v="13/06 12:00h"/>
    <d v="2024-06-13T00:00:00"/>
    <x v="8"/>
    <x v="8"/>
    <x v="249"/>
    <d v="2024-06-13T00:00:00"/>
    <d v="1899-12-30T11:03:04"/>
    <n v="110"/>
    <s v="E00110"/>
    <s v="RUTA KMS.110"/>
    <x v="102"/>
    <x v="0"/>
    <x v="0"/>
    <x v="4"/>
    <x v="0"/>
    <d v="2024-06-12T17:32:56"/>
    <x v="8"/>
    <n v="18.45111111109145"/>
    <d v="2024-06-13T11:03:04"/>
    <d v="1899-12-30T01:28:00"/>
    <d v="2024-06-13T12:31:04"/>
    <n v="-0.51777777780080214"/>
    <x v="0"/>
    <m/>
    <m/>
    <x v="0"/>
    <x v="0"/>
    <x v="0"/>
    <x v="0"/>
    <x v="2"/>
    <n v="5"/>
    <s v=""/>
    <d v="1899-12-31T11:12:00"/>
    <n v="15.984444444424785"/>
    <n v="12"/>
    <n v="3.9844444444247848"/>
  </r>
  <r>
    <s v="E002"/>
    <s v="EO55"/>
    <x v="241"/>
    <x v="0"/>
    <s v="E3"/>
    <s v="0100058399"/>
    <s v="HORMIGONES ESTEBBUNA, S.L."/>
    <s v="0046005172"/>
    <s v="PLANTA ESTEPONA"/>
    <s v="000000000000003264"/>
    <x v="41"/>
    <d v="2024-06-12T00:00:00"/>
    <d v="1899-12-30T17:33:04"/>
    <s v="13/06 13:00h"/>
    <d v="2024-06-13T00:00:00"/>
    <x v="14"/>
    <x v="8"/>
    <x v="250"/>
    <d v="2024-06-13T00:00:00"/>
    <d v="1899-12-30T11:08:03"/>
    <n v="110"/>
    <s v="E00110"/>
    <s v="RUTA KMS.110"/>
    <x v="103"/>
    <x v="0"/>
    <x v="0"/>
    <x v="4"/>
    <x v="0"/>
    <d v="2024-06-12T17:33:04"/>
    <x v="15"/>
    <n v="19.448888888815418"/>
    <d v="2024-06-13T11:08:03"/>
    <d v="1899-12-30T01:28:00"/>
    <d v="2024-06-13T12:36:03"/>
    <n v="0.39916666655335575"/>
    <x v="0"/>
    <m/>
    <m/>
    <x v="0"/>
    <x v="0"/>
    <x v="0"/>
    <x v="0"/>
    <x v="2"/>
    <n v="5"/>
    <s v=""/>
    <d v="1899-12-31T11:12:00"/>
    <n v="16.982222222148753"/>
    <n v="12"/>
    <n v="4.9822222221487529"/>
  </r>
  <r>
    <s v="E002"/>
    <s v="EO55"/>
    <x v="242"/>
    <x v="0"/>
    <s v="E3"/>
    <s v="0100058399"/>
    <s v="HORMIGONES ESTEBBUNA, S.L."/>
    <s v="0046005172"/>
    <s v="PLANTA ESTEPONA"/>
    <s v="000000000000003264"/>
    <x v="41"/>
    <d v="2024-06-12T00:00:00"/>
    <d v="1899-12-30T17:33:13"/>
    <s v="13/06 15:00h"/>
    <d v="2024-06-13T00:00:00"/>
    <x v="7"/>
    <x v="8"/>
    <x v="251"/>
    <d v="2024-06-13T00:00:00"/>
    <d v="1899-12-30T12:48:55"/>
    <n v="110"/>
    <s v="E00110"/>
    <s v="RUTA KMS.110"/>
    <x v="104"/>
    <x v="0"/>
    <x v="0"/>
    <x v="4"/>
    <x v="0"/>
    <d v="2024-06-12T17:33:13"/>
    <x v="7"/>
    <n v="21.44638888881309"/>
    <d v="2024-06-13T12:48:55"/>
    <d v="1899-12-30T01:28:00"/>
    <d v="2024-06-13T14:16:55"/>
    <n v="0.71805555542232469"/>
    <x v="0"/>
    <m/>
    <m/>
    <x v="0"/>
    <x v="0"/>
    <x v="0"/>
    <x v="0"/>
    <x v="3"/>
    <n v="5"/>
    <s v=""/>
    <d v="1899-12-31T11:12:00"/>
    <n v="18.979722222146425"/>
    <n v="12"/>
    <n v="6.9797222221464246"/>
  </r>
  <r>
    <s v="E002"/>
    <s v="EO55"/>
    <x v="243"/>
    <x v="0"/>
    <s v="E3"/>
    <s v="0100037768"/>
    <s v="MINAS DE AGUAS TEÑIDAS, S.A.U. (MAT"/>
    <s v="0046003118"/>
    <s v="ZREP4500031988_1 VALDELAMUSA PASTA"/>
    <s v="000000000000001782"/>
    <x v="46"/>
    <d v="2024-06-13T00:00:00"/>
    <d v="1899-12-30T08:07:06"/>
    <s v="13/06 15:00"/>
    <d v="2024-06-13T00:00:00"/>
    <x v="6"/>
    <x v="9"/>
    <x v="252"/>
    <d v="2024-06-13T00:00:00"/>
    <d v="1899-12-30T14:02:35"/>
    <n v="85"/>
    <s v="E00085"/>
    <s v="RUTA KMS.085"/>
    <x v="91"/>
    <x v="0"/>
    <x v="0"/>
    <x v="5"/>
    <x v="0"/>
    <d v="2024-06-13T08:07:06"/>
    <x v="6"/>
    <n v="11.881666666769888"/>
    <d v="2024-06-13T14:02:35"/>
    <d v="1899-12-30T01:08:00"/>
    <d v="2024-06-13T15:10:35"/>
    <n v="4.8236111111473292"/>
    <x v="0"/>
    <m/>
    <m/>
    <x v="0"/>
    <x v="0"/>
    <x v="0"/>
    <x v="0"/>
    <x v="13"/>
    <n v="5"/>
    <s v=""/>
    <d v="1899-12-31T03:12:00"/>
    <n v="9.7483333334365554"/>
    <n v="0"/>
    <n v="9.7483333334365554"/>
  </r>
  <r>
    <s v="E002"/>
    <s v="EO55"/>
    <x v="244"/>
    <x v="0"/>
    <s v="E3"/>
    <s v="0100018456"/>
    <s v="HORMIGONES PREBESUR S.A."/>
    <s v="0046004055"/>
    <s v="LA CARLOTA"/>
    <s v="000000000000003269"/>
    <x v="44"/>
    <d v="2024-06-13T00:00:00"/>
    <d v="1899-12-30T08:07:51"/>
    <s v="13/06 lo antes posib"/>
    <d v="2024-06-13T00:00:00"/>
    <x v="7"/>
    <x v="8"/>
    <x v="253"/>
    <d v="2024-06-13T00:00:00"/>
    <d v="1899-12-30T10:32:15"/>
    <n v="158"/>
    <s v="E00158"/>
    <s v="RUTA KMS.158"/>
    <x v="60"/>
    <x v="0"/>
    <x v="0"/>
    <x v="4"/>
    <x v="0"/>
    <d v="2024-06-13T08:07:51"/>
    <x v="7"/>
    <n v="6.8691666665836237"/>
    <d v="2024-06-13T10:32:15"/>
    <d v="1899-12-30T02:06:24"/>
    <d v="2024-06-13T12:38:39"/>
    <n v="2.3558333332766779"/>
    <x v="0"/>
    <m/>
    <m/>
    <x v="0"/>
    <x v="0"/>
    <x v="0"/>
    <x v="0"/>
    <x v="1"/>
    <n v="5"/>
    <s v="TRANSPORTES FRANCISCO CASTILLA E HI"/>
    <d v="1900-01-01T02:33:36"/>
    <n v="3.7624999999169573"/>
    <n v="0"/>
    <n v="3.7624999999169573"/>
  </r>
  <r>
    <s v="E002"/>
    <s v="EO55"/>
    <x v="245"/>
    <x v="0"/>
    <s v="E3"/>
    <s v="0100037768"/>
    <s v="MINAS DE AGUAS TEÑIDAS, S.A.U. (MAT"/>
    <s v="0046003118"/>
    <s v="ZREP4500031988_1 VALDELAMUSA PASTA"/>
    <s v="000000000000001782"/>
    <x v="46"/>
    <d v="2024-06-13T00:00:00"/>
    <d v="1899-12-30T08:09:09"/>
    <s v="13/06 16:00"/>
    <d v="2024-06-13T00:00:00"/>
    <x v="6"/>
    <x v="9"/>
    <x v="254"/>
    <d v="2024-06-13T00:00:00"/>
    <d v="1899-12-30T11:57:14"/>
    <n v="85"/>
    <s v="E00085"/>
    <s v="RUTA KMS.085"/>
    <x v="105"/>
    <x v="0"/>
    <x v="0"/>
    <x v="5"/>
    <x v="0"/>
    <d v="2024-06-13T08:09:09"/>
    <x v="6"/>
    <n v="11.847499999974389"/>
    <d v="2024-06-13T11:57:14"/>
    <d v="1899-12-30T01:08:00"/>
    <d v="2024-06-13T13:05:14"/>
    <n v="6.9127777777612209"/>
    <x v="0"/>
    <m/>
    <m/>
    <x v="0"/>
    <x v="0"/>
    <x v="0"/>
    <x v="0"/>
    <x v="2"/>
    <n v="5"/>
    <s v=""/>
    <d v="1899-12-31T03:12:00"/>
    <n v="9.7141666666410558"/>
    <n v="0"/>
    <n v="9.7141666666410558"/>
  </r>
  <r>
    <s v="E002"/>
    <s v="EO55"/>
    <x v="246"/>
    <x v="0"/>
    <s v="E3"/>
    <s v="0100037768"/>
    <s v="MINAS DE AGUAS TEÑIDAS, S.A.U. (MAT"/>
    <s v="0046003118"/>
    <s v="ZREP4500031988_1 VALDELAMUSA PASTA"/>
    <s v="000000000000001782"/>
    <x v="46"/>
    <d v="2024-06-13T00:00:00"/>
    <d v="1899-12-30T08:09:42"/>
    <s v="13/06 17:00"/>
    <d v="2024-06-13T00:00:00"/>
    <x v="6"/>
    <x v="9"/>
    <x v="255"/>
    <d v="2024-06-13T00:00:00"/>
    <d v="1899-12-30T12:01:23"/>
    <n v="85"/>
    <s v="E00085"/>
    <s v="RUTA KMS.085"/>
    <x v="88"/>
    <x v="0"/>
    <x v="0"/>
    <x v="5"/>
    <x v="0"/>
    <d v="2024-06-13T08:09:42"/>
    <x v="6"/>
    <n v="11.838333333435003"/>
    <d v="2024-06-13T12:01:23"/>
    <d v="1899-12-30T01:08:00"/>
    <d v="2024-06-13T13:09:23"/>
    <n v="6.8436111111659557"/>
    <x v="0"/>
    <m/>
    <m/>
    <x v="0"/>
    <x v="0"/>
    <x v="0"/>
    <x v="0"/>
    <x v="3"/>
    <n v="5"/>
    <s v=""/>
    <d v="1899-12-31T03:12:00"/>
    <n v="9.7050000001016699"/>
    <n v="0"/>
    <n v="9.7050000001016699"/>
  </r>
  <r>
    <s v="E002"/>
    <s v="EO55"/>
    <x v="247"/>
    <x v="0"/>
    <s v="E3"/>
    <s v="0432000110"/>
    <s v="PREBETONG HORMIGONES, S.A."/>
    <s v="0046001416"/>
    <s v="ALCALA DE GUADAIRA"/>
    <s v="000000000000002032"/>
    <x v="47"/>
    <d v="2024-06-13T00:00:00"/>
    <d v="1899-12-30T08:16:50"/>
    <s v="14/06 08:00h"/>
    <d v="2024-06-14T00:00:00"/>
    <x v="10"/>
    <x v="9"/>
    <x v="256"/>
    <d v="2024-06-13T00:00:00"/>
    <d v="1899-12-30T17:05:04"/>
    <n v="83"/>
    <s v="E00083"/>
    <s v="RUTA KMS.083"/>
    <x v="106"/>
    <x v="0"/>
    <x v="0"/>
    <x v="5"/>
    <x v="0"/>
    <d v="2024-06-13T08:16:50"/>
    <x v="10"/>
    <n v="23.719444444519468"/>
    <d v="2024-06-13T17:05:04"/>
    <d v="1899-12-30T01:06:24"/>
    <d v="2024-06-13T18:11:28"/>
    <n v="13.808888888801448"/>
    <x v="0"/>
    <m/>
    <m/>
    <x v="0"/>
    <x v="0"/>
    <x v="0"/>
    <x v="0"/>
    <x v="5"/>
    <n v="5"/>
    <s v=""/>
    <d v="1899-12-31T02:33:36"/>
    <n v="21.612777777852802"/>
    <n v="12"/>
    <n v="9.6127777778528021"/>
  </r>
  <r>
    <s v="E002"/>
    <s v="EO55"/>
    <x v="248"/>
    <x v="0"/>
    <s v="E3"/>
    <s v="0432000110"/>
    <s v="PREBETONG HORMIGONES, S.A."/>
    <s v="0046005596"/>
    <s v="PLANTA ALHAURIN MORTERO SECO"/>
    <s v="000000000000003269"/>
    <x v="44"/>
    <d v="2024-06-13T00:00:00"/>
    <d v="1899-12-30T08:18:15"/>
    <s v="S-4"/>
    <d v="2024-06-13T00:00:00"/>
    <x v="11"/>
    <x v="8"/>
    <x v="257"/>
    <d v="2024-06-13T00:00:00"/>
    <d v="1899-12-30T11:10:50"/>
    <n v="35"/>
    <s v="E00035"/>
    <s v="RUTA KMS.035"/>
    <x v="107"/>
    <x v="0"/>
    <x v="0"/>
    <x v="4"/>
    <x v="0"/>
    <d v="2024-06-13T08:18:15"/>
    <x v="12"/>
    <n v="8.1958333334187046"/>
    <d v="2024-06-13T11:10:50"/>
    <d v="1899-12-30T00:28:00"/>
    <d v="2024-06-13T11:38:50"/>
    <n v="4.8527777778217569"/>
    <x v="0"/>
    <m/>
    <m/>
    <x v="0"/>
    <x v="0"/>
    <x v="0"/>
    <x v="0"/>
    <x v="2"/>
    <n v="5"/>
    <s v=""/>
    <d v="1899-12-30T11:12:00"/>
    <n v="6.7291666667520378"/>
    <n v="0"/>
    <n v="6.7291666667520378"/>
  </r>
  <r>
    <s v="E002"/>
    <s v="EO55"/>
    <x v="249"/>
    <x v="0"/>
    <s v="E3"/>
    <s v="0100050987"/>
    <s v="XIMOR MORTEROS, S.L."/>
    <s v="0046004229"/>
    <s v="FUENTES DE ANDALUCIA"/>
    <s v="000000000000003264"/>
    <x v="41"/>
    <d v="2024-06-13T00:00:00"/>
    <d v="1899-12-30T08:31:56"/>
    <s v="14/06 07:00h"/>
    <d v="2024-06-14T00:00:00"/>
    <x v="25"/>
    <x v="8"/>
    <x v="258"/>
    <d v="2024-06-14T00:00:00"/>
    <d v="1899-12-30T06:16:10"/>
    <n v="165"/>
    <s v="E00165"/>
    <s v="RUTA KMS.165"/>
    <x v="53"/>
    <x v="0"/>
    <x v="0"/>
    <x v="4"/>
    <x v="0"/>
    <d v="2024-06-13T08:31:56"/>
    <x v="56"/>
    <n v="22.467777777754236"/>
    <d v="2024-06-14T06:16:10"/>
    <d v="1899-12-30T02:12:00"/>
    <d v="2024-06-14T08:28:10"/>
    <n v="-1.46944444446126"/>
    <x v="1"/>
    <m/>
    <m/>
    <x v="0"/>
    <x v="1"/>
    <x v="1"/>
    <x v="0"/>
    <x v="12"/>
    <n v="6"/>
    <s v="HIBURSANFRE, S.L.U."/>
    <d v="1900-01-01T04:48:00"/>
    <n v="19.267777777754237"/>
    <n v="12"/>
    <n v="7.2677777777542367"/>
  </r>
  <r>
    <s v="E002"/>
    <s v="EO55"/>
    <x v="250"/>
    <x v="0"/>
    <s v="E4"/>
    <s v="0100058437"/>
    <s v="SANEAMIENTOS GRANAMAX, SL"/>
    <s v="0046005484"/>
    <s v="ALMACEN EN PELIGROS"/>
    <s v="000000000000003283"/>
    <x v="39"/>
    <d v="2024-06-13T00:00:00"/>
    <d v="1899-12-30T08:37:40"/>
    <s v="13/06 en el día"/>
    <d v="2024-06-13T00:00:00"/>
    <x v="9"/>
    <x v="10"/>
    <x v="259"/>
    <d v="2024-06-13T00:00:00"/>
    <d v="1899-12-30T11:55:29"/>
    <n v="2"/>
    <s v="E00002"/>
    <s v="RUTA KMS.0002"/>
    <x v="108"/>
    <x v="0"/>
    <x v="0"/>
    <x v="6"/>
    <x v="1"/>
    <d v="2024-06-13T08:37:40"/>
    <x v="9"/>
    <n v="8.372222222329583"/>
    <d v="2024-06-13T11:55:29"/>
    <d v="1899-12-30T00:01:36"/>
    <d v="2024-06-13T11:57:05"/>
    <n v="5.0486111111822538"/>
    <x v="0"/>
    <m/>
    <m/>
    <x v="0"/>
    <x v="0"/>
    <x v="0"/>
    <x v="0"/>
    <x v="2"/>
    <n v="5"/>
    <s v=""/>
    <d v="1899-12-30T00:38:24"/>
    <n v="7.3455555556629157"/>
    <n v="0"/>
    <n v="7.3455555556629157"/>
  </r>
  <r>
    <s v="E002"/>
    <s v="EO55"/>
    <x v="251"/>
    <x v="0"/>
    <s v="E4"/>
    <s v="0100056718"/>
    <s v="SITESUR CIMENTACIONES, S.L."/>
    <s v="0046005860"/>
    <s v="S0956-VEGAS DEL GENIL A-44"/>
    <s v="000000000000003282"/>
    <x v="40"/>
    <d v="2024-06-13T00:00:00"/>
    <d v="1899-12-30T08:39:39"/>
    <s v="13/06 en el día"/>
    <d v="2024-06-13T00:00:00"/>
    <x v="9"/>
    <x v="10"/>
    <x v="260"/>
    <d v="2024-06-13T00:00:00"/>
    <d v="1899-12-30T09:47:17"/>
    <n v="0"/>
    <s v=""/>
    <s v=""/>
    <x v="109"/>
    <x v="0"/>
    <x v="0"/>
    <x v="6"/>
    <x v="1"/>
    <d v="2024-06-13T08:39:39"/>
    <x v="9"/>
    <n v="8.339166666730307"/>
    <d v="2024-06-13T09:47:17"/>
    <d v="1899-12-30T00:00:00"/>
    <d v="2024-06-13T09:47:17"/>
    <n v="7.2119444445124827"/>
    <x v="0"/>
    <m/>
    <m/>
    <x v="0"/>
    <x v="0"/>
    <x v="0"/>
    <x v="0"/>
    <x v="6"/>
    <n v="5"/>
    <s v=""/>
    <d v="1899-12-30T00:00:00"/>
    <n v="7.339166666730307"/>
    <n v="0"/>
    <n v="7.339166666730307"/>
  </r>
  <r>
    <s v="E002"/>
    <s v="EO55"/>
    <x v="252"/>
    <x v="0"/>
    <s v="E3"/>
    <s v="0100018590"/>
    <s v="STEEL GRANADA, S.L."/>
    <s v="0046004631"/>
    <s v="VALDEPEÑAS DE JAEN"/>
    <s v="000000000000003264"/>
    <x v="41"/>
    <d v="2024-06-13T00:00:00"/>
    <d v="1899-12-30T08:53:51"/>
    <s v="14/06 08:00h"/>
    <d v="2024-06-14T00:00:00"/>
    <x v="10"/>
    <x v="8"/>
    <x v="261"/>
    <d v="2024-06-13T00:00:00"/>
    <d v="1899-12-30T14:58:55"/>
    <n v="200"/>
    <s v="E00200"/>
    <s v="RUTA KMS.200"/>
    <x v="110"/>
    <x v="0"/>
    <x v="0"/>
    <x v="4"/>
    <x v="0"/>
    <d v="2024-06-13T08:53:51"/>
    <x v="10"/>
    <n v="23.102500000095461"/>
    <d v="2024-06-13T14:58:55"/>
    <d v="1899-12-30T02:40:00"/>
    <d v="2024-06-13T17:38:55"/>
    <n v="14.351388889015652"/>
    <x v="0"/>
    <m/>
    <m/>
    <x v="0"/>
    <x v="0"/>
    <x v="0"/>
    <x v="0"/>
    <x v="13"/>
    <n v="5"/>
    <s v="TRANSPORTES FRANCISCO CASTILLA E HI"/>
    <d v="1900-01-01T16:00:00"/>
    <n v="19.435833333428793"/>
    <n v="12"/>
    <n v="7.4358333334287927"/>
  </r>
  <r>
    <s v="E002"/>
    <s v="EO55"/>
    <x v="253"/>
    <x v="0"/>
    <s v="E3"/>
    <s v="0100057966"/>
    <s v="HORPRESOL, SRL"/>
    <s v="0046005111"/>
    <s v="PLANTA FUENGIROLA"/>
    <s v="000000000000003264"/>
    <x v="41"/>
    <d v="2024-06-13T00:00:00"/>
    <d v="1899-12-30T09:18:05"/>
    <s v="13/06 13:00 a 17:00"/>
    <d v="2024-06-13T00:00:00"/>
    <x v="9"/>
    <x v="8"/>
    <x v="262"/>
    <d v="2024-06-13T00:00:00"/>
    <d v="1899-12-30T11:33:28"/>
    <n v="57"/>
    <s v="E00057"/>
    <s v="RUTA KMS.057"/>
    <x v="111"/>
    <x v="0"/>
    <x v="0"/>
    <x v="4"/>
    <x v="0"/>
    <d v="2024-06-13T09:18:05"/>
    <x v="9"/>
    <n v="7.6986111110891216"/>
    <d v="2024-06-13T11:33:28"/>
    <d v="1899-12-30T00:45:36"/>
    <d v="2024-06-13T12:19:04"/>
    <n v="4.6822222222108394"/>
    <x v="0"/>
    <m/>
    <m/>
    <x v="0"/>
    <x v="0"/>
    <x v="0"/>
    <x v="0"/>
    <x v="2"/>
    <n v="5"/>
    <s v=""/>
    <d v="1899-12-30T18:14:24"/>
    <n v="5.9386111110891218"/>
    <n v="0"/>
    <n v="5.9386111110891218"/>
  </r>
  <r>
    <s v="E002"/>
    <s v="EO55"/>
    <x v="254"/>
    <x v="0"/>
    <s v="E4"/>
    <s v="0100057845"/>
    <s v="INVERSIONES SEGURA SARRIA, S.L."/>
    <s v="0046005625"/>
    <s v="ARROYO MOLINOS-HNOS NADAL"/>
    <s v="000000000000003283"/>
    <x v="39"/>
    <d v="2024-06-13T00:00:00"/>
    <d v="1899-12-30T09:25:25"/>
    <s v="14/06 Lo antes posib"/>
    <d v="2024-06-14T00:00:00"/>
    <x v="6"/>
    <x v="8"/>
    <x v="263"/>
    <d v="2024-06-13T00:00:00"/>
    <d v="1899-12-30T12:34:58"/>
    <n v="536"/>
    <s v="E00536"/>
    <s v="RUTA KMS.536"/>
    <x v="112"/>
    <x v="0"/>
    <x v="0"/>
    <x v="4"/>
    <x v="1"/>
    <d v="2024-06-13T09:25:25"/>
    <x v="20"/>
    <n v="34.576388888934162"/>
    <d v="2024-06-13T12:34:58"/>
    <d v="1899-12-30T07:08:48"/>
    <d v="2024-06-13T19:43:46"/>
    <n v="24.270555555587634"/>
    <x v="0"/>
    <m/>
    <m/>
    <x v="0"/>
    <x v="0"/>
    <x v="0"/>
    <x v="0"/>
    <x v="3"/>
    <n v="5"/>
    <s v=""/>
    <d v="1900-01-06T03:31:12"/>
    <n v="26.429722222267493"/>
    <n v="12"/>
    <n v="14.429722222267493"/>
  </r>
  <r>
    <s v="E002"/>
    <s v="EO55"/>
    <x v="255"/>
    <x v="0"/>
    <s v="E3"/>
    <s v="0100018590"/>
    <s v="STEEL GRANADA, S.L."/>
    <s v="0046004297"/>
    <s v="GRANADA (H. LASTRA)"/>
    <s v="000000000000003269"/>
    <x v="44"/>
    <d v="2024-06-13T00:00:00"/>
    <d v="1899-12-30T09:33:39"/>
    <s v="13/06 De 14 a 15"/>
    <d v="2024-06-13T00:00:00"/>
    <x v="7"/>
    <x v="8"/>
    <x v="264"/>
    <d v="2024-06-13T00:00:00"/>
    <d v="1899-12-30T11:04:51"/>
    <n v="124"/>
    <s v="E00124"/>
    <s v="RUTA KMS.124"/>
    <x v="113"/>
    <x v="0"/>
    <x v="0"/>
    <x v="4"/>
    <x v="0"/>
    <d v="2024-06-13T09:33:39"/>
    <x v="7"/>
    <n v="5.439166666707024"/>
    <d v="2024-06-13T11:04:51"/>
    <d v="1899-12-30T01:39:12"/>
    <d v="2024-06-13T12:44:03"/>
    <n v="2.2658333333674818"/>
    <x v="0"/>
    <m/>
    <m/>
    <x v="0"/>
    <x v="0"/>
    <x v="0"/>
    <x v="0"/>
    <x v="2"/>
    <n v="5"/>
    <s v=""/>
    <d v="1899-12-31T15:40:48"/>
    <n v="2.7858333333736907"/>
    <n v="0"/>
    <n v="2.7858333333736907"/>
  </r>
  <r>
    <s v="E002"/>
    <s v="EO55"/>
    <x v="256"/>
    <x v="0"/>
    <s v="E4"/>
    <s v="0100056817"/>
    <s v="ALMACENES MELENDO, S.L."/>
    <s v="0046005503"/>
    <s v="ALMACEN CORDOBA"/>
    <s v="000000000000003283"/>
    <x v="39"/>
    <d v="2024-06-13T00:00:00"/>
    <d v="1899-12-30T09:46:34"/>
    <s v="14/06 Lo antes posib"/>
    <d v="2024-06-14T00:00:00"/>
    <x v="6"/>
    <x v="8"/>
    <x v="265"/>
    <d v="2024-06-13T00:00:00"/>
    <d v="1899-12-30T19:08:15"/>
    <n v="170"/>
    <s v="E00170"/>
    <s v="RUTA KMS.170"/>
    <x v="114"/>
    <x v="0"/>
    <x v="0"/>
    <x v="4"/>
    <x v="1"/>
    <d v="2024-06-13T09:46:34"/>
    <x v="20"/>
    <n v="34.223888888955116"/>
    <d v="2024-06-13T19:08:15"/>
    <d v="1899-12-30T02:16:00"/>
    <d v="2024-06-13T21:24:15"/>
    <n v="22.59583333338378"/>
    <x v="0"/>
    <m/>
    <m/>
    <x v="0"/>
    <x v="0"/>
    <x v="0"/>
    <x v="0"/>
    <x v="10"/>
    <n v="5"/>
    <s v=""/>
    <d v="1900-01-01T06:24:00"/>
    <n v="30.957222222288451"/>
    <n v="12"/>
    <n v="18.957222222288451"/>
  </r>
  <r>
    <s v="E002"/>
    <s v="EO55"/>
    <x v="257"/>
    <x v="0"/>
    <s v="E4"/>
    <s v="0100056817"/>
    <s v="ALMACENES MELENDO, S.L."/>
    <s v="0046005503"/>
    <s v="ALMACEN CORDOBA"/>
    <s v="000000000000003283"/>
    <x v="39"/>
    <d v="2024-06-13T00:00:00"/>
    <d v="1899-12-30T09:46:45"/>
    <s v="14/06 Lo antes posib"/>
    <d v="2024-06-14T00:00:00"/>
    <x v="6"/>
    <x v="8"/>
    <x v="266"/>
    <d v="2024-06-14T00:00:00"/>
    <d v="1899-12-30T11:26:10"/>
    <n v="170"/>
    <s v="E00170"/>
    <s v="RUTA KMS.170"/>
    <x v="115"/>
    <x v="0"/>
    <x v="0"/>
    <x v="4"/>
    <x v="1"/>
    <d v="2024-06-13T09:46:45"/>
    <x v="20"/>
    <n v="34.22083333338378"/>
    <d v="2024-06-14T11:26:10"/>
    <d v="1899-12-30T02:16:00"/>
    <d v="2024-06-14T13:42:10"/>
    <n v="6.2972222222015262"/>
    <x v="0"/>
    <m/>
    <m/>
    <x v="0"/>
    <x v="1"/>
    <x v="0"/>
    <x v="0"/>
    <x v="2"/>
    <n v="6"/>
    <s v=""/>
    <d v="1900-01-01T06:24:00"/>
    <n v="30.954166666717114"/>
    <n v="12"/>
    <n v="18.954166666717114"/>
  </r>
  <r>
    <s v="E002"/>
    <s v="EO55"/>
    <x v="258"/>
    <x v="0"/>
    <s v="E3"/>
    <s v="0100037768"/>
    <s v="MINAS DE AGUAS TEÑIDAS, S.A.U. (MAT"/>
    <s v="0046004165"/>
    <s v="ZREP4500031988_5  HORMIGON VALDELAM"/>
    <s v="000000000000003236"/>
    <x v="48"/>
    <d v="2024-06-13T00:00:00"/>
    <d v="1899-12-30T10:12:58"/>
    <s v="13/06 15:00"/>
    <d v="2024-06-13T00:00:00"/>
    <x v="7"/>
    <x v="9"/>
    <x v="267"/>
    <d v="2024-06-13T00:00:00"/>
    <d v="1899-12-30T12:54:00"/>
    <n v="85"/>
    <s v="E00085"/>
    <s v="RUTA KMS.085"/>
    <x v="87"/>
    <x v="0"/>
    <x v="0"/>
    <x v="5"/>
    <x v="0"/>
    <d v="2024-06-13T10:12:58"/>
    <x v="7"/>
    <n v="4.7838888888945803"/>
    <d v="2024-06-13T12:54:00"/>
    <d v="1899-12-30T01:08:00"/>
    <d v="2024-06-13T14:02:00"/>
    <n v="0.96666666667442769"/>
    <x v="0"/>
    <m/>
    <m/>
    <x v="0"/>
    <x v="0"/>
    <x v="0"/>
    <x v="0"/>
    <x v="3"/>
    <n v="5"/>
    <s v=""/>
    <d v="1899-12-31T03:12:00"/>
    <n v="2.650555555561247"/>
    <n v="0"/>
    <n v="2.650555555561247"/>
  </r>
  <r>
    <s v="E002"/>
    <s v="EO55"/>
    <x v="259"/>
    <x v="0"/>
    <s v="E3"/>
    <s v="0100037768"/>
    <s v="MINAS DE AGUAS TEÑIDAS, S.A.U. (MAT"/>
    <s v="0046004165"/>
    <s v="ZREP4500031988_5  HORMIGON VALDELAM"/>
    <s v="000000000000003236"/>
    <x v="48"/>
    <d v="2024-06-13T00:00:00"/>
    <d v="1899-12-30T10:13:40"/>
    <s v="13/06 18:00"/>
    <d v="2024-06-13T00:00:00"/>
    <x v="2"/>
    <x v="9"/>
    <x v="268"/>
    <d v="2024-06-13T00:00:00"/>
    <d v="1899-12-30T13:41:04"/>
    <n v="85"/>
    <s v="E00085"/>
    <s v="RUTA KMS.085"/>
    <x v="86"/>
    <x v="0"/>
    <x v="0"/>
    <x v="5"/>
    <x v="0"/>
    <d v="2024-06-13T10:13:40"/>
    <x v="2"/>
    <n v="7.7722222222946584"/>
    <d v="2024-06-13T13:41:04"/>
    <d v="1899-12-30T01:08:00"/>
    <d v="2024-06-13T14:49:04"/>
    <n v="3.1822222222108394"/>
    <x v="0"/>
    <m/>
    <m/>
    <x v="0"/>
    <x v="0"/>
    <x v="0"/>
    <x v="0"/>
    <x v="7"/>
    <n v="5"/>
    <s v=""/>
    <d v="1899-12-31T03:12:00"/>
    <n v="5.6388888889613256"/>
    <n v="0"/>
    <n v="5.6388888889613256"/>
  </r>
  <r>
    <s v="E002"/>
    <s v="EO55"/>
    <x v="260"/>
    <x v="0"/>
    <s v="E3"/>
    <s v="0100037768"/>
    <s v="MINAS DE AGUAS TEÑIDAS, S.A.U. (MAT"/>
    <s v="0046004165"/>
    <s v="ZREP4500031988_5  HORMIGON VALDELAM"/>
    <s v="000000000000003236"/>
    <x v="48"/>
    <d v="2024-06-13T00:00:00"/>
    <d v="1899-12-30T10:19:21"/>
    <s v="14/06 08:00"/>
    <d v="2024-06-14T00:00:00"/>
    <x v="10"/>
    <x v="9"/>
    <x v="269"/>
    <d v="2024-06-13T00:00:00"/>
    <d v="1899-12-30T18:09:51"/>
    <n v="85"/>
    <s v="E00085"/>
    <s v="RUTA KMS.085"/>
    <x v="91"/>
    <x v="0"/>
    <x v="0"/>
    <x v="5"/>
    <x v="0"/>
    <d v="2024-06-13T10:19:21"/>
    <x v="10"/>
    <n v="21.677499999990687"/>
    <d v="2024-06-13T18:09:51"/>
    <d v="1899-12-30T01:08:00"/>
    <d v="2024-06-13T19:17:51"/>
    <n v="12.702500000072177"/>
    <x v="0"/>
    <m/>
    <m/>
    <x v="0"/>
    <x v="0"/>
    <x v="0"/>
    <x v="0"/>
    <x v="9"/>
    <n v="5"/>
    <s v=""/>
    <d v="1899-12-31T03:12:00"/>
    <n v="19.544166666657354"/>
    <n v="12"/>
    <n v="7.5441666666573539"/>
  </r>
  <r>
    <s v="E002"/>
    <s v="EO55"/>
    <x v="261"/>
    <x v="0"/>
    <s v="E3"/>
    <s v="0100037768"/>
    <s v="MINAS DE AGUAS TEÑIDAS, S.A.U. (MAT"/>
    <s v="0046004165"/>
    <s v="ZREP4500031988_5  HORMIGON VALDELAM"/>
    <s v="000000000000003236"/>
    <x v="48"/>
    <d v="2024-06-13T00:00:00"/>
    <d v="1899-12-30T10:20:27"/>
    <s v="14/06 17:00"/>
    <d v="2024-06-14T00:00:00"/>
    <x v="9"/>
    <x v="9"/>
    <x v="270"/>
    <d v="2024-06-14T00:00:00"/>
    <d v="1899-12-30T15:15:45"/>
    <n v="85"/>
    <s v="E00085"/>
    <s v="RUTA KMS.085"/>
    <x v="91"/>
    <x v="0"/>
    <x v="0"/>
    <x v="5"/>
    <x v="0"/>
    <d v="2024-06-13T10:20:27"/>
    <x v="29"/>
    <n v="30.659166666737292"/>
    <d v="2024-06-14T15:15:45"/>
    <d v="1899-12-30T01:08:00"/>
    <d v="2024-06-14T16:23:45"/>
    <n v="0.60416666662786156"/>
    <x v="0"/>
    <m/>
    <m/>
    <x v="0"/>
    <x v="1"/>
    <x v="0"/>
    <x v="0"/>
    <x v="4"/>
    <n v="6"/>
    <s v=""/>
    <d v="1899-12-31T03:12:00"/>
    <n v="28.525833333403959"/>
    <n v="12"/>
    <n v="16.525833333403959"/>
  </r>
  <r>
    <s v="E002"/>
    <s v="EO55"/>
    <x v="262"/>
    <x v="0"/>
    <s v="E4"/>
    <s v="0100053646"/>
    <s v="MAT. DE CONST. EL MERINO"/>
    <s v="0046005354"/>
    <s v="ALMACEN-ALORA"/>
    <s v="000000000000003283"/>
    <x v="39"/>
    <d v="2024-06-13T00:00:00"/>
    <d v="1899-12-30T10:27:26"/>
    <s v="14/06 Por la mañana"/>
    <d v="2024-06-14T00:00:00"/>
    <x v="8"/>
    <x v="8"/>
    <x v="271"/>
    <d v="2024-06-13T00:00:00"/>
    <d v="1899-12-30T17:37:04"/>
    <n v="64"/>
    <s v="E00064"/>
    <s v="RUTA KMS.064"/>
    <x v="52"/>
    <x v="0"/>
    <x v="0"/>
    <x v="4"/>
    <x v="1"/>
    <d v="2024-06-13T10:27:26"/>
    <x v="32"/>
    <n v="25.542777777824085"/>
    <d v="2024-06-13T17:37:04"/>
    <d v="1899-12-30T00:51:12"/>
    <d v="2024-06-13T18:28:16"/>
    <n v="17.528888888773508"/>
    <x v="0"/>
    <m/>
    <m/>
    <x v="0"/>
    <x v="0"/>
    <x v="0"/>
    <x v="0"/>
    <x v="5"/>
    <n v="5"/>
    <s v=""/>
    <d v="1899-12-30T20:28:48"/>
    <n v="23.689444444490753"/>
    <n v="12"/>
    <n v="11.689444444490753"/>
  </r>
  <r>
    <s v="E002"/>
    <s v="EO55"/>
    <x v="263"/>
    <x v="0"/>
    <s v="E3"/>
    <s v="0100058384"/>
    <s v="ADOQUINES Y MARCOS, S.L."/>
    <s v="0046005169"/>
    <s v="PLANTA LA RODA DE ANDALUCIA"/>
    <s v="000000000000003263"/>
    <x v="49"/>
    <d v="2024-06-13T00:00:00"/>
    <d v="1899-12-30T10:51:13"/>
    <s v="14/06 10:00h"/>
    <d v="2024-06-14T00:00:00"/>
    <x v="17"/>
    <x v="8"/>
    <x v="272"/>
    <d v="2024-06-14T00:00:00"/>
    <d v="1899-12-30T08:42:30"/>
    <n v="90"/>
    <s v="E00090"/>
    <s v="RUTA KMS.090"/>
    <x v="63"/>
    <x v="0"/>
    <x v="0"/>
    <x v="4"/>
    <x v="0"/>
    <d v="2024-06-13T10:51:13"/>
    <x v="19"/>
    <n v="23.146388888766523"/>
    <d v="2024-06-14T08:42:30"/>
    <d v="1899-12-30T01:12:00"/>
    <d v="2024-06-14T09:54:30"/>
    <n v="9.1666666616220027E-2"/>
    <x v="0"/>
    <m/>
    <m/>
    <x v="0"/>
    <x v="1"/>
    <x v="0"/>
    <x v="0"/>
    <x v="0"/>
    <n v="6"/>
    <s v=""/>
    <d v="1899-12-31T04:48:00"/>
    <n v="20.946388888766524"/>
    <n v="12"/>
    <n v="8.9463888887665242"/>
  </r>
  <r>
    <s v="E002"/>
    <s v="EO55"/>
    <x v="264"/>
    <x v="0"/>
    <s v="E3"/>
    <s v="0100058384"/>
    <s v="ADOQUINES Y MARCOS, S.L."/>
    <s v="0046005169"/>
    <s v="PLANTA LA RODA DE ANDALUCIA"/>
    <s v="000000000000003263"/>
    <x v="49"/>
    <d v="2024-06-13T00:00:00"/>
    <d v="1899-12-30T10:51:35"/>
    <s v="14/06 08:00h"/>
    <d v="2024-06-14T00:00:00"/>
    <x v="10"/>
    <x v="8"/>
    <x v="273"/>
    <d v="2024-06-13T00:00:00"/>
    <d v="1899-12-30T14:42:09"/>
    <n v="90"/>
    <s v="E00090"/>
    <s v="RUTA KMS.090"/>
    <x v="97"/>
    <x v="0"/>
    <x v="0"/>
    <x v="4"/>
    <x v="0"/>
    <d v="2024-06-13T10:51:35"/>
    <x v="10"/>
    <n v="21.140277777914889"/>
    <d v="2024-06-13T14:42:09"/>
    <d v="1899-12-30T01:12:00"/>
    <d v="2024-06-13T15:54:09"/>
    <n v="16.097500000032596"/>
    <x v="0"/>
    <m/>
    <m/>
    <x v="0"/>
    <x v="0"/>
    <x v="0"/>
    <x v="0"/>
    <x v="13"/>
    <n v="5"/>
    <s v=""/>
    <d v="1899-12-31T04:48:00"/>
    <n v="18.94027777791489"/>
    <n v="12"/>
    <n v="6.9402777779148899"/>
  </r>
  <r>
    <s v="E002"/>
    <s v="EO55"/>
    <x v="265"/>
    <x v="0"/>
    <s v="E3"/>
    <s v="0100058414"/>
    <s v="REYALFIL, S.L."/>
    <s v="0046005189"/>
    <s v="PTA DE PREF- RODA  ANDALUCIA"/>
    <s v="000000000000003264"/>
    <x v="41"/>
    <d v="2024-06-13T00:00:00"/>
    <d v="1899-12-30T10:52:14"/>
    <s v="14/06 10:00h"/>
    <d v="2024-06-14T00:00:00"/>
    <x v="17"/>
    <x v="8"/>
    <x v="274"/>
    <d v="2024-06-14T00:00:00"/>
    <d v="1899-12-30T08:13:30"/>
    <n v="90"/>
    <s v="E00090"/>
    <s v="RUTA KMS.090"/>
    <x v="116"/>
    <x v="0"/>
    <x v="0"/>
    <x v="4"/>
    <x v="0"/>
    <d v="2024-06-13T10:52:14"/>
    <x v="19"/>
    <n v="23.129444444377441"/>
    <d v="2024-06-14T08:13:30"/>
    <d v="1899-12-30T01:12:00"/>
    <d v="2024-06-14T09:25:30"/>
    <n v="0.57499999995343387"/>
    <x v="0"/>
    <m/>
    <m/>
    <x v="0"/>
    <x v="1"/>
    <x v="0"/>
    <x v="0"/>
    <x v="0"/>
    <n v="6"/>
    <s v=""/>
    <d v="1899-12-31T04:48:00"/>
    <n v="20.929444444377442"/>
    <n v="12"/>
    <n v="8.9294444443774417"/>
  </r>
  <r>
    <s v="E002"/>
    <s v="EO55"/>
    <x v="266"/>
    <x v="0"/>
    <s v="E3"/>
    <s v="0100018390"/>
    <s v="FORJADOS TOR S.L."/>
    <s v="0046005202"/>
    <s v="VILLANUEVA DEL TRABUCO"/>
    <s v="000000000000003262"/>
    <x v="42"/>
    <d v="2024-06-13T00:00:00"/>
    <d v="1899-12-30T11:08:42"/>
    <s v="14:00 13:00"/>
    <d v="2024-06-14T00:00:00"/>
    <x v="14"/>
    <x v="8"/>
    <x v="275"/>
    <d v="2024-06-14T00:00:00"/>
    <d v="1899-12-30T11:00:42"/>
    <n v="62"/>
    <s v="E00062"/>
    <s v="RUTA KMS.062"/>
    <x v="78"/>
    <x v="0"/>
    <x v="0"/>
    <x v="4"/>
    <x v="0"/>
    <d v="2024-06-13T11:08:42"/>
    <x v="30"/>
    <n v="25.854999999864958"/>
    <d v="2024-06-14T11:00:42"/>
    <d v="1899-12-30T00:49:36"/>
    <d v="2024-06-14T11:50:18"/>
    <n v="1.1616666666814126"/>
    <x v="0"/>
    <m/>
    <m/>
    <x v="0"/>
    <x v="1"/>
    <x v="0"/>
    <x v="0"/>
    <x v="2"/>
    <n v="6"/>
    <s v="TRANSPORTES FRANCISCO CASTILLA E HI"/>
    <d v="1899-12-30T19:50:24"/>
    <n v="24.02833333319829"/>
    <n v="12"/>
    <n v="12.02833333319829"/>
  </r>
  <r>
    <s v="E002"/>
    <s v="EO55"/>
    <x v="267"/>
    <x v="0"/>
    <s v="E3"/>
    <s v="0100018600"/>
    <s v="TEFESA, S.A."/>
    <s v="0046001118"/>
    <s v="PALMA CONDADO (PAVIMENTOS)"/>
    <s v="000000000000000837"/>
    <x v="43"/>
    <d v="2024-06-13T00:00:00"/>
    <d v="1899-12-30T11:37:19"/>
    <s v="Hoy"/>
    <d v="2024-06-13T00:00:00"/>
    <x v="22"/>
    <x v="9"/>
    <x v="276"/>
    <d v="2024-06-13T00:00:00"/>
    <d v="1899-12-30T15:49:54"/>
    <n v="12"/>
    <s v="E00012"/>
    <s v="RUTA KMS.012"/>
    <x v="93"/>
    <x v="0"/>
    <x v="0"/>
    <x v="5"/>
    <x v="0"/>
    <d v="2024-06-13T11:37:19"/>
    <x v="27"/>
    <n v="3.878055555629544"/>
    <d v="2024-06-13T15:49:54"/>
    <d v="1899-12-30T00:09:36"/>
    <d v="2024-06-13T15:59:30"/>
    <n v="-0.49166666669771075"/>
    <x v="0"/>
    <m/>
    <m/>
    <x v="0"/>
    <x v="0"/>
    <x v="0"/>
    <x v="0"/>
    <x v="4"/>
    <n v="5"/>
    <s v=""/>
    <d v="1899-12-30T03:50:24"/>
    <n v="2.7180555556295438"/>
    <n v="0"/>
    <n v="2.7180555556295438"/>
  </r>
  <r>
    <s v="E002"/>
    <s v="EO55"/>
    <x v="268"/>
    <x v="0"/>
    <s v="E3"/>
    <s v="0100018600"/>
    <s v="TEFESA, S.A."/>
    <s v="0046001118"/>
    <s v="PALMA CONDADO (PAVIMENTOS)"/>
    <s v="000000000000000837"/>
    <x v="43"/>
    <d v="2024-06-13T00:00:00"/>
    <d v="1899-12-30T11:37:36"/>
    <s v="Mañana 8:00"/>
    <d v="2024-06-14T00:00:00"/>
    <x v="10"/>
    <x v="9"/>
    <x v="277"/>
    <d v="2024-06-14T00:00:00"/>
    <d v="1899-12-30T07:13:57"/>
    <n v="12"/>
    <s v="E00012"/>
    <s v="RUTA KMS.012"/>
    <x v="67"/>
    <x v="0"/>
    <x v="0"/>
    <x v="5"/>
    <x v="0"/>
    <d v="2024-06-13T11:37:36"/>
    <x v="10"/>
    <n v="20.373333333351184"/>
    <d v="2024-06-14T07:13:57"/>
    <d v="1899-12-30T00:09:36"/>
    <d v="2024-06-14T07:23:33"/>
    <n v="0.60750000004190952"/>
    <x v="0"/>
    <m/>
    <m/>
    <x v="0"/>
    <x v="1"/>
    <x v="0"/>
    <x v="0"/>
    <x v="11"/>
    <n v="6"/>
    <s v=""/>
    <d v="1899-12-30T03:50:24"/>
    <n v="19.213333333351184"/>
    <n v="12"/>
    <n v="7.2133333333511835"/>
  </r>
  <r>
    <s v="E002"/>
    <s v="EO55"/>
    <x v="269"/>
    <x v="0"/>
    <s v="E3"/>
    <s v="0100057968"/>
    <s v="LOZAC OBRAS Y SERVICIOS, S.L."/>
    <s v="0046005114"/>
    <s v="PLANTA DE PUERTO REAL"/>
    <s v="000000000000003264"/>
    <x v="41"/>
    <d v="2024-06-13T00:00:00"/>
    <d v="1899-12-30T11:50:39"/>
    <s v="14/06 09:00h"/>
    <d v="2024-06-14T00:00:00"/>
    <x v="15"/>
    <x v="8"/>
    <x v="278"/>
    <d v="2024-06-13T00:00:00"/>
    <d v="1899-12-30T17:24:03"/>
    <n v="232"/>
    <s v="E00232"/>
    <s v="RUTA KMS.232"/>
    <x v="100"/>
    <x v="0"/>
    <x v="0"/>
    <x v="4"/>
    <x v="0"/>
    <d v="2024-06-13T11:50:39"/>
    <x v="28"/>
    <n v="21.155833333265036"/>
    <d v="2024-06-13T17:24:03"/>
    <d v="1899-12-30T03:05:36"/>
    <d v="2024-06-13T20:29:39"/>
    <n v="12.505833333358169"/>
    <x v="0"/>
    <m/>
    <m/>
    <x v="0"/>
    <x v="0"/>
    <x v="0"/>
    <x v="0"/>
    <x v="5"/>
    <n v="5"/>
    <s v=""/>
    <d v="1900-01-02T02:14:24"/>
    <n v="17.062499999931703"/>
    <n v="12"/>
    <n v="5.0624999999317026"/>
  </r>
  <r>
    <s v="E002"/>
    <s v="EO55"/>
    <x v="270"/>
    <x v="0"/>
    <s v="E4"/>
    <s v="0100030200"/>
    <s v="LEROY MERLIN ESPAÑA,S.L.U."/>
    <s v="0046005558"/>
    <s v="LOS BARRIOS_2 (115)"/>
    <s v="000000000000003295"/>
    <x v="45"/>
    <d v="2024-06-13T00:00:00"/>
    <d v="1899-12-30T11:57:33"/>
    <s v="81517970 14/06 07:00"/>
    <d v="2024-06-14T00:00:00"/>
    <x v="25"/>
    <x v="8"/>
    <x v="279"/>
    <d v="2024-06-13T00:00:00"/>
    <d v="1899-12-30T15:17:31"/>
    <n v="150"/>
    <s v="E00150"/>
    <s v="RUTA KMS.150"/>
    <x v="51"/>
    <x v="0"/>
    <x v="0"/>
    <x v="4"/>
    <x v="1"/>
    <d v="2024-06-13T11:57:33"/>
    <x v="56"/>
    <n v="19.040833333216142"/>
    <d v="2024-06-13T15:17:31"/>
    <d v="1899-12-30T02:00:00"/>
    <d v="2024-06-13T17:17:31"/>
    <n v="13.708055555471219"/>
    <x v="0"/>
    <m/>
    <m/>
    <x v="0"/>
    <x v="0"/>
    <x v="0"/>
    <x v="0"/>
    <x v="4"/>
    <n v="5"/>
    <s v=""/>
    <d v="1900-01-01T00:00:00"/>
    <n v="16.040833333216142"/>
    <n v="12"/>
    <n v="4.0408333332161419"/>
  </r>
  <r>
    <s v="E002"/>
    <s v="EO55"/>
    <x v="271"/>
    <x v="0"/>
    <s v="E3"/>
    <s v="0100018390"/>
    <s v="FORJADOS TOR S.L."/>
    <s v="0046005202"/>
    <s v="VILLANUEVA DEL TRABUCO"/>
    <s v="000000000000003262"/>
    <x v="42"/>
    <d v="2024-06-13T00:00:00"/>
    <d v="1899-12-30T12:02:56"/>
    <s v="14/06 11:30h"/>
    <d v="2024-06-14T00:00:00"/>
    <x v="16"/>
    <x v="8"/>
    <x v="280"/>
    <d v="2024-06-14T00:00:00"/>
    <d v="1899-12-30T08:47:35"/>
    <n v="62"/>
    <s v="E00062"/>
    <s v="RUTA KMS.062"/>
    <x v="117"/>
    <x v="0"/>
    <x v="0"/>
    <x v="4"/>
    <x v="0"/>
    <d v="2024-06-13T12:02:56"/>
    <x v="37"/>
    <n v="23.451111110975035"/>
    <d v="2024-06-14T08:47:35"/>
    <d v="1899-12-30T00:49:36"/>
    <d v="2024-06-14T09:37:11"/>
    <n v="1.8802777777891606"/>
    <x v="0"/>
    <m/>
    <m/>
    <x v="0"/>
    <x v="1"/>
    <x v="0"/>
    <x v="0"/>
    <x v="0"/>
    <n v="6"/>
    <s v=""/>
    <d v="1899-12-30T19:50:24"/>
    <n v="21.624444444308367"/>
    <n v="12"/>
    <n v="9.6244444443083665"/>
  </r>
  <r>
    <s v="E002"/>
    <s v="EO55"/>
    <x v="272"/>
    <x v="0"/>
    <s v="E3"/>
    <s v="0100033645"/>
    <s v="HORMIALIA 2007 S.L."/>
    <s v="0046005122"/>
    <s v="PLANTA SAN ROQUE"/>
    <s v="000000000000003262"/>
    <x v="42"/>
    <d v="2024-06-13T00:00:00"/>
    <d v="1899-12-30T12:08:43"/>
    <s v="14/06 11:00h"/>
    <d v="2024-06-14T00:00:00"/>
    <x v="24"/>
    <x v="8"/>
    <x v="281"/>
    <d v="2024-06-13T00:00:00"/>
    <d v="1899-12-30T15:05:59"/>
    <n v="144"/>
    <s v="E00144"/>
    <s v="RUTA KMS.144"/>
    <x v="99"/>
    <x v="0"/>
    <x v="0"/>
    <x v="4"/>
    <x v="0"/>
    <d v="2024-06-13T12:08:43"/>
    <x v="34"/>
    <n v="22.85472222219687"/>
    <d v="2024-06-13T15:05:59"/>
    <d v="1899-12-30T01:55:12"/>
    <d v="2024-06-13T17:01:11"/>
    <n v="17.98027777770767"/>
    <x v="0"/>
    <m/>
    <m/>
    <x v="0"/>
    <x v="0"/>
    <x v="0"/>
    <x v="0"/>
    <x v="4"/>
    <n v="5"/>
    <s v=""/>
    <d v="1899-12-31T22:04:48"/>
    <n v="19.934722222196868"/>
    <n v="12"/>
    <n v="7.9347222221968678"/>
  </r>
  <r>
    <s v="E002"/>
    <s v="EO55"/>
    <x v="273"/>
    <x v="0"/>
    <s v="E3"/>
    <s v="0100058383"/>
    <s v="PREFABRICADOS Y MORTEROS SUR, S.L."/>
    <s v="0046005168"/>
    <s v="PTA PREF - LA RODA ANDALUCIA"/>
    <s v="000000000000003264"/>
    <x v="41"/>
    <d v="2024-06-13T00:00:00"/>
    <d v="1899-12-30T12:27:16"/>
    <s v="14/06 De 8 a 10"/>
    <d v="2024-06-14T00:00:00"/>
    <x v="17"/>
    <x v="8"/>
    <x v="282"/>
    <d v="2024-06-13T00:00:00"/>
    <d v="1899-12-30T16:36:01"/>
    <n v="90"/>
    <s v="E00090"/>
    <s v="RUTA KMS.090"/>
    <x v="102"/>
    <x v="0"/>
    <x v="0"/>
    <x v="4"/>
    <x v="0"/>
    <d v="2024-06-13T12:27:16"/>
    <x v="19"/>
    <n v="21.545555555436295"/>
    <d v="2024-06-13T16:36:01"/>
    <d v="1899-12-30T01:12:00"/>
    <d v="2024-06-13T17:48:01"/>
    <n v="16.199722222052515"/>
    <x v="0"/>
    <m/>
    <m/>
    <x v="0"/>
    <x v="0"/>
    <x v="0"/>
    <x v="0"/>
    <x v="8"/>
    <n v="5"/>
    <s v=""/>
    <d v="1899-12-31T04:48:00"/>
    <n v="19.345555555436295"/>
    <n v="12"/>
    <n v="7.3455555554362952"/>
  </r>
  <r>
    <s v="E002"/>
    <s v="EO55"/>
    <x v="274"/>
    <x v="0"/>
    <s v="E3"/>
    <s v="0100058352"/>
    <s v="JULIO BAZA, S.A."/>
    <s v="0046005095"/>
    <s v="PLANTA DE BAZA"/>
    <s v="000000000000003264"/>
    <x v="41"/>
    <d v="2024-06-13T00:00:00"/>
    <d v="1899-12-30T12:28:12"/>
    <s v="14/06 08:00h"/>
    <d v="2024-06-14T00:00:00"/>
    <x v="10"/>
    <x v="8"/>
    <x v="283"/>
    <d v="2024-06-13T00:00:00"/>
    <d v="1899-12-30T15:28:51"/>
    <n v="225"/>
    <s v="E00225"/>
    <s v="RUTA KMS.225"/>
    <x v="118"/>
    <x v="0"/>
    <x v="0"/>
    <x v="4"/>
    <x v="0"/>
    <d v="2024-06-13T12:28:12"/>
    <x v="10"/>
    <n v="19.53000000002794"/>
    <d v="2024-06-13T15:28:51"/>
    <d v="1899-12-30T03:00:00"/>
    <d v="2024-06-13T18:28:51"/>
    <n v="13.51916666678153"/>
    <x v="0"/>
    <m/>
    <m/>
    <x v="0"/>
    <x v="0"/>
    <x v="0"/>
    <x v="0"/>
    <x v="4"/>
    <n v="5"/>
    <s v=""/>
    <d v="1900-01-02T00:00:00"/>
    <n v="15.53000000002794"/>
    <n v="12"/>
    <n v="3.5300000000279397"/>
  </r>
  <r>
    <s v="E002"/>
    <s v="EO55"/>
    <x v="275"/>
    <x v="0"/>
    <s v="E3"/>
    <s v="0100018445"/>
    <s v="HORMIGONES ESTEPA, S.A."/>
    <s v="0046000354"/>
    <s v="ESTEPA"/>
    <s v="000000000000003269"/>
    <x v="44"/>
    <d v="2024-06-13T00:00:00"/>
    <d v="1899-12-30T12:41:33"/>
    <s v="14/06 08:00h"/>
    <d v="2024-06-14T00:00:00"/>
    <x v="10"/>
    <x v="8"/>
    <x v="284"/>
    <d v="2024-06-14T00:00:00"/>
    <d v="1899-12-30T06:55:16"/>
    <n v="104"/>
    <s v="E00104"/>
    <s v="RUTA KMS.104"/>
    <x v="119"/>
    <x v="0"/>
    <x v="0"/>
    <x v="4"/>
    <x v="0"/>
    <d v="2024-06-13T12:41:33"/>
    <x v="10"/>
    <n v="19.307500000053551"/>
    <d v="2024-06-14T06:55:16"/>
    <d v="1899-12-30T01:23:12"/>
    <d v="2024-06-14T08:18:28"/>
    <n v="-0.30777777777984738"/>
    <x v="0"/>
    <m/>
    <m/>
    <x v="0"/>
    <x v="1"/>
    <x v="0"/>
    <x v="0"/>
    <x v="12"/>
    <n v="6"/>
    <s v=""/>
    <d v="1899-12-31T09:16:48"/>
    <n v="16.920833333386884"/>
    <n v="12"/>
    <n v="4.9208333333868843"/>
  </r>
  <r>
    <s v="E002"/>
    <s v="EO55"/>
    <x v="276"/>
    <x v="0"/>
    <s v="E3"/>
    <s v="0100045291"/>
    <s v="INDUSTRIAS ALHAURINAS DEL"/>
    <s v="0046005099"/>
    <s v="PLANTA - ALHAURIN EL GRANDE"/>
    <s v="000000000000003264"/>
    <x v="41"/>
    <d v="2024-06-13T00:00:00"/>
    <d v="1899-12-30T13:18:17"/>
    <s v="14/06 08:00h"/>
    <d v="2024-06-14T00:00:00"/>
    <x v="10"/>
    <x v="8"/>
    <x v="285"/>
    <d v="2024-06-13T00:00:00"/>
    <d v="1899-12-30T15:00:30"/>
    <n v="47"/>
    <s v="E00047"/>
    <s v="RUTA KMS.047"/>
    <x v="63"/>
    <x v="0"/>
    <x v="0"/>
    <x v="4"/>
    <x v="0"/>
    <d v="2024-06-13T13:18:17"/>
    <x v="10"/>
    <n v="18.695277777907904"/>
    <d v="2024-06-13T15:00:30"/>
    <d v="1899-12-30T00:37:36"/>
    <d v="2024-06-13T15:38:06"/>
    <n v="16.365000000048894"/>
    <x v="0"/>
    <m/>
    <m/>
    <x v="0"/>
    <x v="0"/>
    <x v="0"/>
    <x v="0"/>
    <x v="4"/>
    <n v="5"/>
    <s v=""/>
    <d v="1899-12-30T15:02:24"/>
    <n v="17.068611111241239"/>
    <n v="12"/>
    <n v="5.0686111112412391"/>
  </r>
  <r>
    <s v="E002"/>
    <s v="EO55"/>
    <x v="277"/>
    <x v="0"/>
    <s v="E3"/>
    <s v="0100058036"/>
    <s v="HORMI CONTADO, S.L."/>
    <s v="0046005771"/>
    <s v="PLANTA DE MARBELLA"/>
    <s v="000000000000003269"/>
    <x v="44"/>
    <d v="2024-06-13T00:00:00"/>
    <d v="1899-12-30T13:28:14"/>
    <s v="14/06 08:00h"/>
    <d v="2024-06-14T00:00:00"/>
    <x v="10"/>
    <x v="8"/>
    <x v="286"/>
    <d v="2024-06-14T00:00:00"/>
    <d v="1899-12-30T06:32:35"/>
    <n v="68"/>
    <s v="E00068"/>
    <s v="RUTA KMS.068"/>
    <x v="84"/>
    <x v="0"/>
    <x v="0"/>
    <x v="4"/>
    <x v="0"/>
    <d v="2024-06-13T13:28:14"/>
    <x v="10"/>
    <n v="18.529444444575347"/>
    <d v="2024-06-14T06:32:35"/>
    <d v="1899-12-30T00:54:24"/>
    <d v="2024-06-14T07:26:59"/>
    <n v="0.55027777788927779"/>
    <x v="0"/>
    <m/>
    <m/>
    <x v="0"/>
    <x v="1"/>
    <x v="0"/>
    <x v="0"/>
    <x v="12"/>
    <n v="6"/>
    <s v=""/>
    <d v="1899-12-30T21:45:36"/>
    <n v="16.622777777908681"/>
    <n v="12"/>
    <n v="4.6227777779086807"/>
  </r>
  <r>
    <s v="E002"/>
    <s v="EO55"/>
    <x v="278"/>
    <x v="0"/>
    <s v="E3"/>
    <s v="0100057966"/>
    <s v="HORPRESOL, SRL"/>
    <s v="0046005111"/>
    <s v="PLANTA FUENGIROLA"/>
    <s v="000000000000003264"/>
    <x v="41"/>
    <d v="2024-06-13T00:00:00"/>
    <d v="1899-12-30T13:28:32"/>
    <s v="votorantim 7:00 hora"/>
    <d v="2024-06-14T00:00:00"/>
    <x v="25"/>
    <x v="8"/>
    <x v="287"/>
    <d v="2024-06-13T00:00:00"/>
    <d v="1899-12-30T14:37:05"/>
    <n v="57"/>
    <s v="E00057"/>
    <s v="RUTA KMS.057"/>
    <x v="111"/>
    <x v="0"/>
    <x v="0"/>
    <x v="4"/>
    <x v="0"/>
    <d v="2024-06-13T13:28:32"/>
    <x v="56"/>
    <n v="17.52444444433786"/>
    <d v="2024-06-13T14:37:05"/>
    <d v="1899-12-30T00:45:36"/>
    <d v="2024-06-13T15:22:41"/>
    <n v="15.621944444370456"/>
    <x v="0"/>
    <m/>
    <m/>
    <x v="0"/>
    <x v="0"/>
    <x v="0"/>
    <x v="0"/>
    <x v="13"/>
    <n v="5"/>
    <s v=""/>
    <d v="1899-12-30T18:14:24"/>
    <n v="15.764444444337858"/>
    <n v="12"/>
    <n v="3.7644444443378582"/>
  </r>
  <r>
    <s v="E002"/>
    <s v="EO55"/>
    <x v="279"/>
    <x v="0"/>
    <s v="E3"/>
    <s v="0100057966"/>
    <s v="HORPRESOL, SRL"/>
    <s v="0046005111"/>
    <s v="PLANTA FUENGIROLA"/>
    <s v="000000000000003264"/>
    <x v="41"/>
    <d v="2024-06-13T00:00:00"/>
    <d v="1899-12-30T13:28:44"/>
    <s v="GESTRANS"/>
    <d v="2024-06-14T00:00:00"/>
    <x v="5"/>
    <x v="8"/>
    <x v="288"/>
    <d v="2024-06-14T00:00:00"/>
    <d v="1899-12-30T08:49:52"/>
    <n v="57"/>
    <s v="E00057"/>
    <s v="RUTA KMS.057"/>
    <x v="74"/>
    <x v="0"/>
    <x v="0"/>
    <x v="4"/>
    <x v="0"/>
    <d v="2024-06-13T13:28:44"/>
    <x v="60"/>
    <n v="30.021111111156642"/>
    <d v="2024-06-14T08:49:52"/>
    <d v="1899-12-30T00:45:36"/>
    <d v="2024-06-14T09:35:28"/>
    <n v="9.9088888888363726"/>
    <x v="0"/>
    <m/>
    <m/>
    <x v="0"/>
    <x v="1"/>
    <x v="0"/>
    <x v="0"/>
    <x v="0"/>
    <n v="6"/>
    <s v=""/>
    <d v="1899-12-30T18:14:24"/>
    <n v="28.261111111156641"/>
    <n v="12"/>
    <n v="16.261111111156641"/>
  </r>
  <r>
    <s v="E002"/>
    <s v="EO55"/>
    <x v="280"/>
    <x v="0"/>
    <s v="E3"/>
    <s v="0100057966"/>
    <s v="HORPRESOL, SRL"/>
    <s v="0046005112"/>
    <s v="PLANTA ALMERIA"/>
    <s v="000000000000003269"/>
    <x v="44"/>
    <d v="2024-06-13T00:00:00"/>
    <d v="1899-12-30T13:29:18"/>
    <s v="votorantim 16:00"/>
    <d v="2024-06-14T00:00:00"/>
    <x v="12"/>
    <x v="8"/>
    <x v="289"/>
    <d v="2024-06-14T00:00:00"/>
    <d v="1899-12-30T11:36:36"/>
    <n v="195"/>
    <s v="E00195"/>
    <s v="RUTA KMS.195"/>
    <x v="120"/>
    <x v="0"/>
    <x v="0"/>
    <x v="4"/>
    <x v="0"/>
    <d v="2024-06-13T13:29:18"/>
    <x v="33"/>
    <n v="26.511666666541714"/>
    <d v="2024-06-14T11:36:36"/>
    <d v="1899-12-30T02:36:00"/>
    <d v="2024-06-14T14:12:36"/>
    <n v="1.7900000000372529"/>
    <x v="0"/>
    <m/>
    <m/>
    <x v="0"/>
    <x v="1"/>
    <x v="0"/>
    <x v="0"/>
    <x v="2"/>
    <n v="6"/>
    <s v=""/>
    <d v="1900-01-01T14:24:00"/>
    <n v="22.911666666541713"/>
    <n v="12"/>
    <n v="10.911666666541713"/>
  </r>
  <r>
    <s v="E002"/>
    <s v="EO55"/>
    <x v="281"/>
    <x v="0"/>
    <s v="E3"/>
    <s v="0100057966"/>
    <s v="HORPRESOL, SRL"/>
    <s v="0046005112"/>
    <s v="PLANTA ALMERIA"/>
    <s v="000000000000003269"/>
    <x v="44"/>
    <d v="2024-06-13T00:00:00"/>
    <d v="1899-12-30T13:29:41"/>
    <s v="votorantim 12:00"/>
    <d v="2024-06-14T00:00:00"/>
    <x v="8"/>
    <x v="8"/>
    <x v="290"/>
    <d v="2024-06-14T00:00:00"/>
    <d v="1899-12-30T09:26:11"/>
    <n v="195"/>
    <s v="E00195"/>
    <s v="RUTA KMS.195"/>
    <x v="121"/>
    <x v="0"/>
    <x v="0"/>
    <x v="4"/>
    <x v="0"/>
    <d v="2024-06-13T13:29:41"/>
    <x v="32"/>
    <n v="22.505277777789161"/>
    <d v="2024-06-14T09:26:11"/>
    <d v="1899-12-30T02:36:00"/>
    <d v="2024-06-14T12:02:11"/>
    <n v="-3.638888883870095E-2"/>
    <x v="0"/>
    <m/>
    <m/>
    <x v="0"/>
    <x v="1"/>
    <x v="0"/>
    <x v="0"/>
    <x v="6"/>
    <n v="6"/>
    <s v=""/>
    <d v="1900-01-01T14:24:00"/>
    <n v="18.905277777789159"/>
    <n v="12"/>
    <n v="6.9052777777891592"/>
  </r>
  <r>
    <s v="E002"/>
    <s v="EO55"/>
    <x v="282"/>
    <x v="0"/>
    <s v="E3"/>
    <s v="0100057966"/>
    <s v="HORPRESOL, SRL"/>
    <s v="0046005112"/>
    <s v="PLANTA ALMERIA"/>
    <s v="000000000000003269"/>
    <x v="44"/>
    <d v="2024-06-13T00:00:00"/>
    <d v="1899-12-30T13:29:57"/>
    <s v="votorantim 15:00"/>
    <d v="2024-06-14T00:00:00"/>
    <x v="7"/>
    <x v="8"/>
    <x v="291"/>
    <d v="2024-06-14T00:00:00"/>
    <d v="1899-12-30T10:24:14"/>
    <n v="195"/>
    <s v="E00195"/>
    <s v="RUTA KMS.195"/>
    <x v="122"/>
    <x v="0"/>
    <x v="0"/>
    <x v="4"/>
    <x v="0"/>
    <d v="2024-06-13T13:29:57"/>
    <x v="43"/>
    <n v="25.500833333353512"/>
    <d v="2024-06-14T10:24:14"/>
    <d v="1899-12-30T02:36:00"/>
    <d v="2024-06-14T13:00:14"/>
    <n v="1.9961111111333594"/>
    <x v="0"/>
    <m/>
    <m/>
    <x v="0"/>
    <x v="1"/>
    <x v="0"/>
    <x v="0"/>
    <x v="1"/>
    <n v="6"/>
    <s v=""/>
    <d v="1900-01-01T14:24:00"/>
    <n v="21.900833333353511"/>
    <n v="12"/>
    <n v="9.9008333333535106"/>
  </r>
  <r>
    <s v="E002"/>
    <s v="EO55"/>
    <x v="283"/>
    <x v="0"/>
    <s v="E3"/>
    <s v="0100057966"/>
    <s v="HORPRESOL, SRL"/>
    <s v="0046005112"/>
    <s v="PLANTA ALMERIA"/>
    <s v="000000000000003269"/>
    <x v="44"/>
    <d v="2024-06-13T00:00:00"/>
    <d v="1899-12-30T13:30:13"/>
    <s v="votorantim 08:00"/>
    <d v="2024-06-14T00:00:00"/>
    <x v="10"/>
    <x v="8"/>
    <x v="292"/>
    <d v="2024-06-13T00:00:00"/>
    <d v="1899-12-30T17:40:40"/>
    <n v="195"/>
    <s v="E00195"/>
    <s v="RUTA KMS.195"/>
    <x v="123"/>
    <x v="0"/>
    <x v="0"/>
    <x v="4"/>
    <x v="0"/>
    <d v="2024-06-13T13:30:13"/>
    <x v="10"/>
    <n v="18.496388888976071"/>
    <d v="2024-06-13T17:40:40"/>
    <d v="1899-12-30T02:36:00"/>
    <d v="2024-06-13T20:16:40"/>
    <n v="11.722222222422715"/>
    <x v="0"/>
    <m/>
    <m/>
    <x v="0"/>
    <x v="0"/>
    <x v="0"/>
    <x v="0"/>
    <x v="5"/>
    <n v="5"/>
    <s v=""/>
    <d v="1900-01-01T14:24:00"/>
    <n v="14.896388888976071"/>
    <n v="12"/>
    <n v="2.8963888889760714"/>
  </r>
  <r>
    <s v="E002"/>
    <s v="EO55"/>
    <x v="284"/>
    <x v="0"/>
    <s v="E3"/>
    <s v="0100057966"/>
    <s v="HORPRESOL, SRL"/>
    <s v="0046005112"/>
    <s v="PLANTA ALMERIA"/>
    <s v="000000000000003269"/>
    <x v="44"/>
    <d v="2024-06-13T00:00:00"/>
    <d v="1899-12-30T13:30:32"/>
    <s v="votorantim 10:00"/>
    <d v="2024-06-14T00:00:00"/>
    <x v="17"/>
    <x v="8"/>
    <x v="293"/>
    <d v="2024-06-14T00:00:00"/>
    <d v="1899-12-30T06:58:08"/>
    <n v="195"/>
    <s v="E00195"/>
    <s v="RUTA KMS.195"/>
    <x v="71"/>
    <x v="0"/>
    <x v="0"/>
    <x v="4"/>
    <x v="0"/>
    <d v="2024-06-13T13:30:32"/>
    <x v="19"/>
    <n v="20.491111111070495"/>
    <d v="2024-06-14T06:58:08"/>
    <d v="1899-12-30T02:36:00"/>
    <d v="2024-06-14T09:34:08"/>
    <n v="0.43111111113103107"/>
    <x v="0"/>
    <m/>
    <m/>
    <x v="0"/>
    <x v="1"/>
    <x v="0"/>
    <x v="0"/>
    <x v="12"/>
    <n v="6"/>
    <s v=""/>
    <d v="1900-01-01T14:24:00"/>
    <n v="16.891111111070494"/>
    <n v="12"/>
    <n v="4.8911111110704937"/>
  </r>
  <r>
    <s v="E002"/>
    <s v="EO55"/>
    <x v="285"/>
    <x v="0"/>
    <s v="E3"/>
    <s v="0100057966"/>
    <s v="HORPRESOL, SRL"/>
    <s v="0046005105"/>
    <s v="PLANTA MALAGA"/>
    <s v="000000000000003269"/>
    <x v="44"/>
    <d v="2024-06-13T00:00:00"/>
    <d v="1899-12-30T13:31:41"/>
    <s v="GESTRANS"/>
    <d v="2024-06-14T00:00:00"/>
    <x v="5"/>
    <x v="8"/>
    <x v="294"/>
    <d v="2024-06-14T00:00:00"/>
    <d v="1899-12-30T07:26:43"/>
    <n v="24"/>
    <s v="E00024"/>
    <s v="RUTA KMS.024"/>
    <x v="76"/>
    <x v="0"/>
    <x v="0"/>
    <x v="4"/>
    <x v="0"/>
    <d v="2024-06-13T13:31:41"/>
    <x v="60"/>
    <n v="29.971944444521796"/>
    <d v="2024-06-14T07:26:43"/>
    <d v="1899-12-30T00:19:12"/>
    <d v="2024-06-14T07:45:55"/>
    <n v="11.734722222201526"/>
    <x v="0"/>
    <m/>
    <m/>
    <x v="0"/>
    <x v="1"/>
    <x v="0"/>
    <x v="0"/>
    <x v="11"/>
    <n v="6"/>
    <s v=""/>
    <d v="1899-12-30T07:40:48"/>
    <n v="28.651944444521796"/>
    <n v="12"/>
    <n v="16.651944444521796"/>
  </r>
  <r>
    <s v="E002"/>
    <s v="EO55"/>
    <x v="286"/>
    <x v="0"/>
    <s v="E3"/>
    <s v="0100057966"/>
    <s v="HORPRESOL, SRL"/>
    <s v="0046005105"/>
    <s v="PLANTA MALAGA"/>
    <s v="000000000000003269"/>
    <x v="44"/>
    <d v="2024-06-13T00:00:00"/>
    <d v="1899-12-30T13:31:54"/>
    <s v="GESTRANS"/>
    <d v="2024-06-14T00:00:00"/>
    <x v="5"/>
    <x v="8"/>
    <x v="295"/>
    <d v="2024-06-14T00:00:00"/>
    <d v="1899-12-30T09:58:26"/>
    <n v="24"/>
    <s v="E00024"/>
    <s v="RUTA KMS.024"/>
    <x v="76"/>
    <x v="0"/>
    <x v="0"/>
    <x v="4"/>
    <x v="0"/>
    <d v="2024-06-13T13:31:54"/>
    <x v="60"/>
    <n v="29.968333333265036"/>
    <d v="2024-06-14T09:58:26"/>
    <d v="1899-12-30T00:19:12"/>
    <d v="2024-06-14T10:17:38"/>
    <n v="9.2061111110961065"/>
    <x v="0"/>
    <m/>
    <m/>
    <x v="0"/>
    <x v="1"/>
    <x v="0"/>
    <x v="0"/>
    <x v="6"/>
    <n v="6"/>
    <s v=""/>
    <d v="1899-12-30T07:40:48"/>
    <n v="28.648333333265036"/>
    <n v="12"/>
    <n v="16.648333333265036"/>
  </r>
  <r>
    <s v="E002"/>
    <s v="EO55"/>
    <x v="287"/>
    <x v="0"/>
    <s v="E3"/>
    <s v="0100057966"/>
    <s v="HORPRESOL, SRL"/>
    <s v="0046005105"/>
    <s v="PLANTA MALAGA"/>
    <s v="000000000000003269"/>
    <x v="44"/>
    <d v="2024-06-13T00:00:00"/>
    <d v="1899-12-30T13:32:12"/>
    <s v="GESTRANS"/>
    <d v="2024-06-14T00:00:00"/>
    <x v="5"/>
    <x v="8"/>
    <x v="296"/>
    <d v="2024-06-14T00:00:00"/>
    <d v="1899-12-30T12:27:24"/>
    <n v="24"/>
    <s v="E00024"/>
    <s v="RUTA KMS.024"/>
    <x v="76"/>
    <x v="0"/>
    <x v="0"/>
    <x v="4"/>
    <x v="0"/>
    <d v="2024-06-13T13:32:12"/>
    <x v="60"/>
    <n v="29.963333333318587"/>
    <d v="2024-06-14T12:27:24"/>
    <d v="1899-12-30T00:19:12"/>
    <d v="2024-06-14T12:46:36"/>
    <n v="6.7233333332114853"/>
    <x v="0"/>
    <m/>
    <m/>
    <x v="0"/>
    <x v="1"/>
    <x v="0"/>
    <x v="0"/>
    <x v="3"/>
    <n v="6"/>
    <s v=""/>
    <d v="1899-12-30T07:40:48"/>
    <n v="28.643333333318587"/>
    <n v="12"/>
    <n v="16.643333333318587"/>
  </r>
  <r>
    <s v="E002"/>
    <s v="EO55"/>
    <x v="288"/>
    <x v="0"/>
    <s v="E3"/>
    <s v="0100057966"/>
    <s v="HORPRESOL, SRL"/>
    <s v="0046005104"/>
    <s v="PLANTA JUNCARIL - FYM -ALBOLOTE"/>
    <s v="000000000000003269"/>
    <x v="44"/>
    <d v="2024-06-13T00:00:00"/>
    <d v="1899-12-30T13:32:30"/>
    <s v="votorantim 08:00"/>
    <d v="2024-06-14T00:00:00"/>
    <x v="10"/>
    <x v="8"/>
    <x v="297"/>
    <d v="2024-06-13T00:00:00"/>
    <d v="1899-12-30T15:55:52"/>
    <n v="141"/>
    <s v="E00141"/>
    <s v="RUTA KMS.141"/>
    <x v="124"/>
    <x v="0"/>
    <x v="0"/>
    <x v="4"/>
    <x v="0"/>
    <d v="2024-06-13T13:32:30"/>
    <x v="10"/>
    <n v="18.458333333430346"/>
    <d v="2024-06-13T15:55:52"/>
    <d v="1899-12-30T01:52:48"/>
    <d v="2024-06-13T17:48:40"/>
    <n v="14.18888888892252"/>
    <x v="0"/>
    <m/>
    <m/>
    <x v="0"/>
    <x v="0"/>
    <x v="0"/>
    <x v="0"/>
    <x v="4"/>
    <n v="5"/>
    <s v=""/>
    <d v="1899-12-31T21:07:12"/>
    <n v="15.578333333430347"/>
    <n v="12"/>
    <n v="3.5783333334303471"/>
  </r>
  <r>
    <s v="E002"/>
    <s v="EO55"/>
    <x v="289"/>
    <x v="0"/>
    <s v="E3"/>
    <s v="0100044172"/>
    <s v="HORMIGONES ASTISOL, S.A."/>
    <s v="0046005213"/>
    <s v="FUENTES DE ANDALUCIA"/>
    <s v="000000000000003264"/>
    <x v="41"/>
    <d v="2024-06-13T00:00:00"/>
    <d v="1899-12-30T13:33:03"/>
    <s v="14/06 08:00h"/>
    <d v="2024-06-14T00:00:00"/>
    <x v="10"/>
    <x v="8"/>
    <x v="298"/>
    <d v="2024-06-13T00:00:00"/>
    <d v="1899-12-30T16:13:24"/>
    <n v="165"/>
    <s v="E00165"/>
    <s v="RUTA KMS.165"/>
    <x v="78"/>
    <x v="0"/>
    <x v="0"/>
    <x v="4"/>
    <x v="0"/>
    <d v="2024-06-13T13:33:03"/>
    <x v="10"/>
    <n v="18.449166666716337"/>
    <d v="2024-06-13T16:13:24"/>
    <d v="1899-12-30T02:12:00"/>
    <d v="2024-06-13T18:25:24"/>
    <n v="13.576666666776873"/>
    <x v="0"/>
    <m/>
    <m/>
    <x v="0"/>
    <x v="0"/>
    <x v="0"/>
    <x v="0"/>
    <x v="8"/>
    <n v="5"/>
    <s v="TRANSPORTES FRANCISCO CASTILLA E HI"/>
    <d v="1900-01-01T04:48:00"/>
    <n v="15.249166666716338"/>
    <n v="12"/>
    <n v="3.2491666667163379"/>
  </r>
  <r>
    <s v="E002"/>
    <s v="EO55"/>
    <x v="290"/>
    <x v="0"/>
    <s v="E3"/>
    <s v="0100057966"/>
    <s v="HORPRESOL, SRL"/>
    <s v="0046005104"/>
    <s v="PLANTA JUNCARIL - FYM -ALBOLOTE"/>
    <s v="000000000000003269"/>
    <x v="44"/>
    <d v="2024-06-13T00:00:00"/>
    <d v="1899-12-30T13:33:11"/>
    <s v="GESTRANS"/>
    <d v="2024-06-14T00:00:00"/>
    <x v="5"/>
    <x v="8"/>
    <x v="299"/>
    <d v="2024-06-14T00:00:00"/>
    <d v="1899-12-30T11:52:56"/>
    <n v="141"/>
    <s v="E00141"/>
    <s v="RUTA KMS.141"/>
    <x v="74"/>
    <x v="0"/>
    <x v="0"/>
    <x v="4"/>
    <x v="0"/>
    <d v="2024-06-13T13:33:11"/>
    <x v="60"/>
    <n v="29.946944444440305"/>
    <d v="2024-06-14T11:52:56"/>
    <d v="1899-12-30T01:52:48"/>
    <d v="2024-06-14T13:45:44"/>
    <n v="5.7377777777728625"/>
    <x v="0"/>
    <m/>
    <m/>
    <x v="0"/>
    <x v="1"/>
    <x v="0"/>
    <x v="0"/>
    <x v="2"/>
    <n v="6"/>
    <s v=""/>
    <d v="1899-12-31T21:07:12"/>
    <n v="27.066944444440306"/>
    <n v="12"/>
    <n v="15.066944444440306"/>
  </r>
  <r>
    <s v="E002"/>
    <s v="EO55"/>
    <x v="291"/>
    <x v="0"/>
    <s v="E3"/>
    <s v="0100057966"/>
    <s v="HORPRESOL, SRL"/>
    <s v="0046005107"/>
    <s v="PLANTA RIO GUI-TORROX COSTA"/>
    <s v="000000000000003269"/>
    <x v="44"/>
    <d v="2024-06-13T00:00:00"/>
    <d v="1899-12-30T13:33:47"/>
    <s v="GESTRANS"/>
    <d v="2024-06-14T00:00:00"/>
    <x v="5"/>
    <x v="8"/>
    <x v="300"/>
    <d v="2024-06-14T00:00:00"/>
    <d v="1899-12-30T15:09:58"/>
    <n v="40"/>
    <s v="E00040"/>
    <s v="RUTA KMS.040"/>
    <x v="76"/>
    <x v="0"/>
    <x v="0"/>
    <x v="4"/>
    <x v="0"/>
    <d v="2024-06-13T13:33:47"/>
    <x v="60"/>
    <n v="29.936944444372784"/>
    <d v="2024-06-14T15:09:58"/>
    <d v="1899-12-30T00:32:00"/>
    <d v="2024-06-14T15:41:58"/>
    <n v="3.8005555554991588"/>
    <x v="0"/>
    <m/>
    <m/>
    <x v="0"/>
    <x v="1"/>
    <x v="0"/>
    <x v="0"/>
    <x v="4"/>
    <n v="6"/>
    <s v=""/>
    <d v="1899-12-30T12:48:00"/>
    <n v="28.403611111039449"/>
    <n v="12"/>
    <n v="16.403611111039449"/>
  </r>
  <r>
    <s v="E002"/>
    <s v="EO55"/>
    <x v="292"/>
    <x v="0"/>
    <s v="E3"/>
    <s v="0100057966"/>
    <s v="HORPRESOL, SRL"/>
    <s v="0046005112"/>
    <s v="PLANTA ALMERIA"/>
    <s v="000000000000003269"/>
    <x v="44"/>
    <d v="2024-06-13T00:00:00"/>
    <d v="1899-12-30T13:34:14"/>
    <s v="GESTRANS"/>
    <d v="2024-06-14T00:00:00"/>
    <x v="5"/>
    <x v="8"/>
    <x v="301"/>
    <d v="2024-06-14T00:00:00"/>
    <d v="1899-12-30T15:16:58"/>
    <n v="195"/>
    <s v="E00195"/>
    <s v="RUTA KMS.195"/>
    <x v="73"/>
    <x v="0"/>
    <x v="0"/>
    <x v="4"/>
    <x v="0"/>
    <d v="2024-06-13T13:34:14"/>
    <x v="60"/>
    <n v="29.929444444365799"/>
    <d v="2024-06-14T15:16:58"/>
    <d v="1899-12-30T02:36:00"/>
    <d v="2024-06-14T17:52:58"/>
    <n v="1.6172222223831341"/>
    <x v="0"/>
    <m/>
    <m/>
    <x v="0"/>
    <x v="1"/>
    <x v="0"/>
    <x v="0"/>
    <x v="4"/>
    <n v="6"/>
    <s v=""/>
    <d v="1900-01-01T14:24:00"/>
    <n v="26.329444444365798"/>
    <n v="12"/>
    <n v="14.329444444365798"/>
  </r>
  <r>
    <s v="E002"/>
    <s v="EO55"/>
    <x v="293"/>
    <x v="0"/>
    <s v="E3"/>
    <s v="0100057966"/>
    <s v="HORPRESOL, SRL"/>
    <s v="0046005108"/>
    <s v="PLANTA VICAR"/>
    <s v="000000000000003269"/>
    <x v="44"/>
    <d v="2024-06-13T00:00:00"/>
    <d v="1899-12-30T13:34:37"/>
    <s v="GESTRANS"/>
    <d v="2024-06-14T00:00:00"/>
    <x v="5"/>
    <x v="8"/>
    <x v="302"/>
    <d v="2024-06-14T00:00:00"/>
    <d v="1899-12-30T08:28:16"/>
    <n v="187"/>
    <s v="E00187"/>
    <s v="RUTA KMS.187"/>
    <x v="73"/>
    <x v="0"/>
    <x v="0"/>
    <x v="4"/>
    <x v="0"/>
    <d v="2024-06-13T13:34:37"/>
    <x v="60"/>
    <n v="29.923055555555038"/>
    <d v="2024-06-14T08:28:16"/>
    <d v="1899-12-30T02:29:36"/>
    <d v="2024-06-14T10:57:52"/>
    <n v="8.5355555556016043"/>
    <x v="0"/>
    <m/>
    <m/>
    <x v="0"/>
    <x v="1"/>
    <x v="0"/>
    <x v="0"/>
    <x v="0"/>
    <n v="6"/>
    <s v=""/>
    <d v="1900-01-01T11:50:24"/>
    <n v="26.429722222221706"/>
    <n v="12"/>
    <n v="14.429722222221706"/>
  </r>
  <r>
    <s v="E002"/>
    <s v="EO55"/>
    <x v="294"/>
    <x v="0"/>
    <s v="E3"/>
    <s v="0100057966"/>
    <s v="HORPRESOL, SRL"/>
    <s v="0046005111"/>
    <s v="PLANTA FUENGIROLA"/>
    <s v="000000000000003264"/>
    <x v="41"/>
    <d v="2024-06-13T00:00:00"/>
    <d v="1899-12-30T13:35:29"/>
    <s v="votorantim 11:00"/>
    <d v="2024-06-14T00:00:00"/>
    <x v="24"/>
    <x v="8"/>
    <x v="303"/>
    <d v="2024-06-14T00:00:00"/>
    <d v="1899-12-30T08:39:25"/>
    <n v="57"/>
    <s v="E00057"/>
    <s v="RUTA KMS.057"/>
    <x v="111"/>
    <x v="0"/>
    <x v="0"/>
    <x v="4"/>
    <x v="0"/>
    <d v="2024-06-13T13:35:29"/>
    <x v="34"/>
    <n v="21.408611111110076"/>
    <d v="2024-06-14T08:39:25"/>
    <d v="1899-12-30T00:45:36"/>
    <d v="2024-06-14T09:25:01"/>
    <n v="1.5830555555876344"/>
    <x v="0"/>
    <m/>
    <m/>
    <x v="0"/>
    <x v="1"/>
    <x v="0"/>
    <x v="0"/>
    <x v="0"/>
    <n v="6"/>
    <s v=""/>
    <d v="1899-12-30T18:14:24"/>
    <n v="19.648611111110075"/>
    <n v="12"/>
    <n v="7.6486111111100747"/>
  </r>
  <r>
    <s v="E002"/>
    <s v="EO55"/>
    <x v="295"/>
    <x v="0"/>
    <s v="E3"/>
    <s v="0100057966"/>
    <s v="HORPRESOL, SRL"/>
    <s v="0046005108"/>
    <s v="PLANTA VICAR"/>
    <s v="000000000000003269"/>
    <x v="44"/>
    <d v="2024-06-13T00:00:00"/>
    <d v="1899-12-30T13:36:21"/>
    <s v="votorantim 08:00"/>
    <d v="2024-06-14T00:00:00"/>
    <x v="10"/>
    <x v="8"/>
    <x v="304"/>
    <d v="2024-06-13T00:00:00"/>
    <d v="1899-12-30T18:24:31"/>
    <n v="187"/>
    <s v="E00187"/>
    <s v="RUTA KMS.187"/>
    <x v="125"/>
    <x v="0"/>
    <x v="0"/>
    <x v="4"/>
    <x v="0"/>
    <d v="2024-06-13T13:36:21"/>
    <x v="10"/>
    <n v="18.39416666678153"/>
    <d v="2024-06-13T18:24:31"/>
    <d v="1899-12-30T02:29:36"/>
    <d v="2024-06-13T20:54:07"/>
    <n v="11.098055555659812"/>
    <x v="0"/>
    <m/>
    <m/>
    <x v="0"/>
    <x v="0"/>
    <x v="0"/>
    <x v="0"/>
    <x v="9"/>
    <n v="5"/>
    <s v=""/>
    <d v="1900-01-01T11:50:24"/>
    <n v="14.900833333448197"/>
    <n v="12"/>
    <n v="2.9008333334481975"/>
  </r>
  <r>
    <s v="E002"/>
    <s v="EO55"/>
    <x v="296"/>
    <x v="0"/>
    <s v="E4"/>
    <s v="0100057845"/>
    <s v="INVERSIONES SEGURA SARRIA, S.L."/>
    <s v="0046005625"/>
    <s v="ARROYO MOLINOS-HNOS NADAL"/>
    <s v="000000000000003283"/>
    <x v="39"/>
    <d v="2024-06-13T00:00:00"/>
    <d v="1899-12-30T13:43:15"/>
    <s v="17/06 08:00h"/>
    <d v="2024-06-17T00:00:00"/>
    <x v="10"/>
    <x v="8"/>
    <x v="305"/>
    <d v="2024-06-14T00:00:00"/>
    <d v="1899-12-30T15:01:19"/>
    <n v="536"/>
    <s v="E00536"/>
    <s v="RUTA KMS.536"/>
    <x v="126"/>
    <x v="0"/>
    <x v="0"/>
    <x v="4"/>
    <x v="1"/>
    <d v="2024-06-13T13:43:15"/>
    <x v="46"/>
    <n v="90.279166666790843"/>
    <d v="2024-06-14T15:01:19"/>
    <d v="1899-12-30T07:08:48"/>
    <d v="2024-06-14T22:10:07"/>
    <n v="57.83138888888061"/>
    <x v="0"/>
    <m/>
    <m/>
    <x v="0"/>
    <x v="1"/>
    <x v="0"/>
    <x v="0"/>
    <x v="4"/>
    <n v="6"/>
    <s v=""/>
    <d v="1900-01-06T03:31:12"/>
    <n v="82.132500000124182"/>
    <n v="48"/>
    <n v="34.132500000124182"/>
  </r>
  <r>
    <s v="E002"/>
    <s v="EO55"/>
    <x v="297"/>
    <x v="0"/>
    <s v="E3"/>
    <s v="0100058036"/>
    <s v="HORMI CONTADO, S.L."/>
    <s v="0046005174"/>
    <s v="PLANTA DE MANILVA E/O 56"/>
    <s v="000000000000003269"/>
    <x v="44"/>
    <d v="2024-06-13T00:00:00"/>
    <d v="1899-12-30T14:11:45"/>
    <s v=".14/06 09:00"/>
    <d v="2024-06-14T00:00:00"/>
    <x v="15"/>
    <x v="8"/>
    <x v="306"/>
    <d v="2024-06-13T00:00:00"/>
    <d v="1899-12-30T15:44:38"/>
    <n v="118"/>
    <s v="E00118"/>
    <s v="RUTA KMS.118"/>
    <x v="98"/>
    <x v="0"/>
    <x v="0"/>
    <x v="4"/>
    <x v="0"/>
    <d v="2024-06-13T14:11:45"/>
    <x v="28"/>
    <n v="18.804166666581295"/>
    <d v="2024-06-13T15:44:38"/>
    <d v="1899-12-30T01:34:24"/>
    <d v="2024-06-13T17:19:02"/>
    <n v="15.682777777779847"/>
    <x v="0"/>
    <m/>
    <m/>
    <x v="0"/>
    <x v="0"/>
    <x v="0"/>
    <x v="0"/>
    <x v="4"/>
    <n v="5"/>
    <s v=""/>
    <d v="1899-12-31T13:45:36"/>
    <n v="16.230833333247961"/>
    <n v="12"/>
    <n v="4.2308333332479613"/>
  </r>
  <r>
    <s v="E002"/>
    <s v="EO55"/>
    <x v="298"/>
    <x v="0"/>
    <s v="E3"/>
    <s v="0100058036"/>
    <s v="HORMI CONTADO, S.L."/>
    <s v="0046005174"/>
    <s v="PLANTA DE MANILVA E/O 56"/>
    <s v="000000000000003269"/>
    <x v="44"/>
    <d v="2024-06-13T00:00:00"/>
    <d v="1899-12-30T14:12:07"/>
    <s v=".14/09 11:30"/>
    <d v="2024-06-14T00:00:00"/>
    <x v="16"/>
    <x v="8"/>
    <x v="307"/>
    <d v="2024-06-14T00:00:00"/>
    <d v="1899-12-30T09:58:47"/>
    <n v="118"/>
    <s v="E00118"/>
    <s v="RUTA KMS.118"/>
    <x v="65"/>
    <x v="0"/>
    <x v="0"/>
    <x v="4"/>
    <x v="0"/>
    <d v="2024-06-13T14:12:07"/>
    <x v="37"/>
    <n v="21.298055555555038"/>
    <d v="2024-06-14T09:58:47"/>
    <d v="1899-12-30T01:34:24"/>
    <d v="2024-06-14T11:33:11"/>
    <n v="-5.3055555559694767E-2"/>
    <x v="0"/>
    <m/>
    <m/>
    <x v="0"/>
    <x v="1"/>
    <x v="0"/>
    <x v="0"/>
    <x v="6"/>
    <n v="6"/>
    <s v=""/>
    <d v="1899-12-31T13:45:36"/>
    <n v="18.724722222221704"/>
    <n v="12"/>
    <n v="6.724722222221704"/>
  </r>
  <r>
    <s v="E002"/>
    <s v="EO55"/>
    <x v="299"/>
    <x v="0"/>
    <s v="E3"/>
    <s v="0100058036"/>
    <s v="HORMI CONTADO, S.L."/>
    <s v="0046005174"/>
    <s v="PLANTA DE MANILVA E/O 56"/>
    <s v="000000000000003269"/>
    <x v="44"/>
    <d v="2024-06-13T00:00:00"/>
    <d v="1899-12-30T14:12:28"/>
    <s v=".14/06 12:30"/>
    <d v="2024-06-14T00:00:00"/>
    <x v="19"/>
    <x v="8"/>
    <x v="308"/>
    <d v="2024-06-14T00:00:00"/>
    <d v="1899-12-30T10:29:40"/>
    <n v="118"/>
    <s v="E00118"/>
    <s v="RUTA KMS.118"/>
    <x v="102"/>
    <x v="0"/>
    <x v="0"/>
    <x v="4"/>
    <x v="0"/>
    <d v="2024-06-13T14:12:28"/>
    <x v="35"/>
    <n v="22.29222222219687"/>
    <d v="2024-06-14T10:29:40"/>
    <d v="1899-12-30T01:34:24"/>
    <d v="2024-06-14T12:04:04"/>
    <n v="0.43222222232725471"/>
    <x v="0"/>
    <m/>
    <m/>
    <x v="0"/>
    <x v="1"/>
    <x v="0"/>
    <x v="0"/>
    <x v="1"/>
    <n v="6"/>
    <s v=""/>
    <d v="1899-12-31T13:45:36"/>
    <n v="19.718888888863535"/>
    <n v="12"/>
    <n v="7.7188888888635354"/>
  </r>
  <r>
    <s v="E002"/>
    <s v="EO55"/>
    <x v="300"/>
    <x v="0"/>
    <s v="E3"/>
    <s v="0100058036"/>
    <s v="HORMI CONTADO, S.L."/>
    <s v="0046005174"/>
    <s v="PLANTA DE MANILVA E/O 56"/>
    <s v="000000000000003269"/>
    <x v="44"/>
    <d v="2024-06-13T00:00:00"/>
    <d v="1899-12-30T14:12:57"/>
    <s v=".14/06 10:00"/>
    <d v="2024-06-14T00:00:00"/>
    <x v="17"/>
    <x v="8"/>
    <x v="309"/>
    <d v="2024-06-14T00:00:00"/>
    <d v="1899-12-30T07:53:25"/>
    <n v="118"/>
    <s v="E00118"/>
    <s v="RUTA KMS.118"/>
    <x v="104"/>
    <x v="0"/>
    <x v="0"/>
    <x v="4"/>
    <x v="0"/>
    <d v="2024-06-13T14:12:57"/>
    <x v="19"/>
    <n v="19.784166666562669"/>
    <d v="2024-06-14T07:53:25"/>
    <d v="1899-12-30T01:34:24"/>
    <d v="2024-06-14T09:27:49"/>
    <n v="0.53638888872228563"/>
    <x v="0"/>
    <m/>
    <m/>
    <x v="0"/>
    <x v="1"/>
    <x v="0"/>
    <x v="0"/>
    <x v="11"/>
    <n v="6"/>
    <s v=""/>
    <d v="1899-12-31T13:45:36"/>
    <n v="17.210833333229335"/>
    <n v="12"/>
    <n v="5.2108333332293348"/>
  </r>
  <r>
    <s v="E002"/>
    <s v="EO55"/>
    <x v="301"/>
    <x v="0"/>
    <s v="E3"/>
    <s v="0432000110"/>
    <s v="PREBETONG HORMIGONES, S.A."/>
    <s v="0046001414"/>
    <s v="HUELVA (F.MONTENEGRO)"/>
    <s v="000000000000000837"/>
    <x v="43"/>
    <d v="2024-06-13T00:00:00"/>
    <d v="1899-12-30T14:13:15"/>
    <s v="8:00 HORAS"/>
    <d v="2024-06-14T00:00:00"/>
    <x v="10"/>
    <x v="9"/>
    <x v="310"/>
    <d v="2024-06-14T00:00:00"/>
    <d v="1899-12-30T08:20:19"/>
    <n v="29"/>
    <s v="E00029"/>
    <s v="RUTA KMS.029"/>
    <x v="94"/>
    <x v="0"/>
    <x v="0"/>
    <x v="5"/>
    <x v="0"/>
    <d v="2024-06-13T14:13:15"/>
    <x v="10"/>
    <n v="17.779166666732635"/>
    <d v="2024-06-14T08:20:19"/>
    <d v="1899-12-30T00:23:12"/>
    <d v="2024-06-14T08:43:31"/>
    <n v="-0.72527777758659795"/>
    <x v="0"/>
    <m/>
    <m/>
    <x v="0"/>
    <x v="1"/>
    <x v="0"/>
    <x v="0"/>
    <x v="0"/>
    <n v="6"/>
    <s v=""/>
    <d v="1899-12-30T09:16:48"/>
    <n v="16.392500000065969"/>
    <n v="12"/>
    <n v="4.3925000000659686"/>
  </r>
  <r>
    <s v="E002"/>
    <s v="EO55"/>
    <x v="302"/>
    <x v="0"/>
    <s v="E3"/>
    <s v="0100043691"/>
    <s v="PAVESUR DERIVADOS, S.A."/>
    <s v="0046005102"/>
    <s v="PLANTA OJEN"/>
    <s v="000000000000003269"/>
    <x v="44"/>
    <d v="2024-06-13T00:00:00"/>
    <d v="1899-12-30T14:14:22"/>
    <s v="8:00"/>
    <d v="2024-06-14T00:00:00"/>
    <x v="10"/>
    <x v="8"/>
    <x v="311"/>
    <d v="2024-06-13T00:00:00"/>
    <d v="1899-12-30T16:01:13"/>
    <n v="68"/>
    <s v="E00068"/>
    <s v="RUTA KMS.068"/>
    <x v="69"/>
    <x v="0"/>
    <x v="0"/>
    <x v="4"/>
    <x v="0"/>
    <d v="2024-06-13T14:14:22"/>
    <x v="10"/>
    <n v="17.760555555636529"/>
    <d v="2024-06-13T16:01:13"/>
    <d v="1899-12-30T00:54:24"/>
    <d v="2024-06-13T16:55:37"/>
    <n v="15.073055555694737"/>
    <x v="0"/>
    <m/>
    <m/>
    <x v="0"/>
    <x v="0"/>
    <x v="0"/>
    <x v="0"/>
    <x v="8"/>
    <n v="5"/>
    <s v=""/>
    <d v="1899-12-30T21:45:36"/>
    <n v="15.853888888969863"/>
    <n v="12"/>
    <n v="3.8538888889698626"/>
  </r>
  <r>
    <s v="E002"/>
    <s v="EO55"/>
    <x v="303"/>
    <x v="0"/>
    <s v="E3"/>
    <s v="0100043691"/>
    <s v="PAVESUR DERIVADOS, S.A."/>
    <s v="0046005102"/>
    <s v="PLANTA OJEN"/>
    <s v="000000000000003269"/>
    <x v="44"/>
    <d v="2024-06-13T00:00:00"/>
    <d v="1899-12-30T14:14:37"/>
    <s v="10:00"/>
    <d v="2024-06-14T00:00:00"/>
    <x v="17"/>
    <x v="8"/>
    <x v="312"/>
    <d v="2024-06-14T00:00:00"/>
    <d v="1899-12-30T08:31:32"/>
    <n v="68"/>
    <s v="E00068"/>
    <s v="RUTA KMS.068"/>
    <x v="79"/>
    <x v="0"/>
    <x v="0"/>
    <x v="4"/>
    <x v="0"/>
    <d v="2024-06-13T14:14:37"/>
    <x v="19"/>
    <n v="19.756388888752554"/>
    <d v="2024-06-14T08:31:32"/>
    <d v="1899-12-30T00:54:24"/>
    <d v="2024-06-14T09:25:56"/>
    <n v="0.56777777778916061"/>
    <x v="0"/>
    <m/>
    <m/>
    <x v="0"/>
    <x v="1"/>
    <x v="0"/>
    <x v="0"/>
    <x v="0"/>
    <n v="6"/>
    <s v=""/>
    <d v="1899-12-30T21:45:36"/>
    <n v="17.849722222085887"/>
    <n v="12"/>
    <n v="5.8497222220858873"/>
  </r>
  <r>
    <s v="E002"/>
    <s v="EO55"/>
    <x v="304"/>
    <x v="0"/>
    <s v="E3"/>
    <s v="0100029323"/>
    <s v="HORMIGONES COSTASUR, S.L."/>
    <s v="0046005677"/>
    <s v="ADIF_TRAMO GIBRALEON (ZALAMEA)"/>
    <s v="000000000000000837"/>
    <x v="43"/>
    <d v="2024-06-13T00:00:00"/>
    <d v="1899-12-30T14:15:20"/>
    <s v="14/06 URGENTE"/>
    <d v="2024-06-14T00:00:00"/>
    <x v="17"/>
    <x v="9"/>
    <x v="313"/>
    <d v="2024-06-14T00:00:00"/>
    <d v="1899-12-30T09:42:07"/>
    <n v="47"/>
    <s v="E00047"/>
    <s v="RUTA KMS.047"/>
    <x v="86"/>
    <x v="0"/>
    <x v="0"/>
    <x v="5"/>
    <x v="0"/>
    <d v="2024-06-13T14:15:20"/>
    <x v="19"/>
    <n v="19.74444444430992"/>
    <d v="2024-06-14T09:42:07"/>
    <d v="1899-12-30T00:37:36"/>
    <d v="2024-06-14T10:19:43"/>
    <n v="-0.32861111109377816"/>
    <x v="0"/>
    <m/>
    <m/>
    <x v="0"/>
    <x v="1"/>
    <x v="0"/>
    <x v="0"/>
    <x v="6"/>
    <n v="6"/>
    <s v=""/>
    <d v="1899-12-30T15:02:24"/>
    <n v="18.117777777643255"/>
    <n v="12"/>
    <n v="6.1177777776432549"/>
  </r>
  <r>
    <s v="E002"/>
    <s v="EO55"/>
    <x v="305"/>
    <x v="0"/>
    <s v="E3"/>
    <s v="0100052034"/>
    <s v="GRUPO PUMA ESPAÑA S.L."/>
    <s v="0046005751"/>
    <s v="FABRICA SEVILLA (MEGAPARK)"/>
    <s v="000000000000003264"/>
    <x v="41"/>
    <d v="2024-06-13T00:00:00"/>
    <d v="1899-12-30T14:29:39"/>
    <s v="14/06 08:00h"/>
    <d v="2024-06-14T00:00:00"/>
    <x v="10"/>
    <x v="8"/>
    <x v="314"/>
    <d v="2024-06-13T00:00:00"/>
    <d v="1899-12-30T17:10:37"/>
    <n v="217"/>
    <s v="E00217"/>
    <s v="RUTA KMS.217"/>
    <x v="127"/>
    <x v="0"/>
    <x v="0"/>
    <x v="4"/>
    <x v="0"/>
    <d v="2024-06-13T14:29:39"/>
    <x v="10"/>
    <n v="17.505833333416376"/>
    <d v="2024-06-13T17:10:37"/>
    <d v="1899-12-30T02:53:36"/>
    <d v="2024-06-13T20:04:13"/>
    <n v="11.929722222208511"/>
    <x v="0"/>
    <m/>
    <m/>
    <x v="0"/>
    <x v="0"/>
    <x v="0"/>
    <x v="0"/>
    <x v="5"/>
    <n v="5"/>
    <s v=""/>
    <d v="1900-01-01T21:26:24"/>
    <n v="13.612500000083042"/>
    <n v="12"/>
    <n v="1.6125000000830418"/>
  </r>
  <r>
    <s v="E002"/>
    <s v="EO55"/>
    <x v="306"/>
    <x v="0"/>
    <s v="E3"/>
    <s v="0100052034"/>
    <s v="GRUPO PUMA ESPAÑA S.L."/>
    <s v="0046005751"/>
    <s v="FABRICA SEVILLA (MEGAPARK)"/>
    <s v="000000000000003264"/>
    <x v="41"/>
    <d v="2024-06-13T00:00:00"/>
    <d v="1899-12-30T14:29:46"/>
    <s v="14/06 Lo antes posib"/>
    <d v="2024-06-14T00:00:00"/>
    <x v="1"/>
    <x v="8"/>
    <x v="315"/>
    <d v="2024-06-14T00:00:00"/>
    <d v="1899-12-30T12:14:07"/>
    <n v="217"/>
    <s v="E00217"/>
    <s v="RUTA KMS.217"/>
    <x v="128"/>
    <x v="0"/>
    <x v="0"/>
    <x v="4"/>
    <x v="0"/>
    <d v="2024-06-13T14:29:46"/>
    <x v="39"/>
    <n v="23.503888888866641"/>
    <d v="2024-06-14T12:14:07"/>
    <d v="1899-12-30T02:53:36"/>
    <d v="2024-06-14T15:07:43"/>
    <n v="-1.1286111110821366"/>
    <x v="1"/>
    <m/>
    <m/>
    <x v="0"/>
    <x v="1"/>
    <x v="1"/>
    <x v="0"/>
    <x v="3"/>
    <n v="6"/>
    <s v=""/>
    <d v="1900-01-01T21:26:24"/>
    <n v="19.610555555533306"/>
    <n v="12"/>
    <n v="7.6105555555333062"/>
  </r>
  <r>
    <s v="E002"/>
    <s v="EO55"/>
    <x v="307"/>
    <x v="0"/>
    <s v="E3"/>
    <s v="0100037768"/>
    <s v="MINAS DE AGUAS TEÑIDAS, S.A.U. (MAT"/>
    <s v="0046004267"/>
    <s v="ZREP4500031988_2 MAGDALENA PASTA"/>
    <s v="000000000000001782"/>
    <x v="46"/>
    <d v="2024-06-13T00:00:00"/>
    <d v="1899-12-30T14:38:01"/>
    <s v="14/06 06:00h"/>
    <d v="2024-06-14T00:00:00"/>
    <x v="6"/>
    <x v="9"/>
    <x v="316"/>
    <d v="2024-06-13T00:00:00"/>
    <d v="1899-12-30T19:13:38"/>
    <n v="85"/>
    <s v="E00085"/>
    <s v="RUTA KMS.085"/>
    <x v="61"/>
    <x v="0"/>
    <x v="0"/>
    <x v="5"/>
    <x v="0"/>
    <d v="2024-06-13T14:38:01"/>
    <x v="20"/>
    <n v="29.366388889029622"/>
    <d v="2024-06-13T19:13:38"/>
    <d v="1899-12-30T01:08:00"/>
    <d v="2024-06-13T20:21:38"/>
    <n v="23.63944444450317"/>
    <x v="0"/>
    <m/>
    <m/>
    <x v="0"/>
    <x v="0"/>
    <x v="0"/>
    <x v="0"/>
    <x v="10"/>
    <n v="5"/>
    <s v="LOGISTICA GALVEZ MARIN, S.L."/>
    <d v="1899-12-31T03:12:00"/>
    <n v="27.233055555696289"/>
    <n v="12"/>
    <n v="15.233055555696289"/>
  </r>
  <r>
    <s v="E002"/>
    <s v="EO55"/>
    <x v="308"/>
    <x v="0"/>
    <s v="E3"/>
    <s v="0100037768"/>
    <s v="MINAS DE AGUAS TEÑIDAS, S.A.U. (MAT"/>
    <s v="0046004267"/>
    <s v="ZREP4500031988_2 MAGDALENA PASTA"/>
    <s v="000000000000001782"/>
    <x v="46"/>
    <d v="2024-06-13T00:00:00"/>
    <d v="1899-12-30T14:38:09"/>
    <s v="14/06 07:00h"/>
    <d v="2024-06-14T00:00:00"/>
    <x v="6"/>
    <x v="9"/>
    <x v="317"/>
    <d v="2024-06-13T00:00:00"/>
    <d v="1899-12-30T19:32:12"/>
    <n v="85"/>
    <s v="E00085"/>
    <s v="RUTA KMS.085"/>
    <x v="95"/>
    <x v="0"/>
    <x v="0"/>
    <x v="5"/>
    <x v="0"/>
    <d v="2024-06-13T14:38:09"/>
    <x v="20"/>
    <n v="29.364166666811798"/>
    <d v="2024-06-13T19:32:12"/>
    <d v="1899-12-30T01:08:00"/>
    <d v="2024-06-13T20:40:12"/>
    <n v="23.330000000016298"/>
    <x v="0"/>
    <m/>
    <m/>
    <x v="0"/>
    <x v="0"/>
    <x v="0"/>
    <x v="0"/>
    <x v="10"/>
    <n v="5"/>
    <s v=""/>
    <d v="1899-12-31T03:12:00"/>
    <n v="27.230833333478465"/>
    <n v="12"/>
    <n v="15.230833333478465"/>
  </r>
  <r>
    <s v="E002"/>
    <s v="EO55"/>
    <x v="309"/>
    <x v="0"/>
    <s v="E3"/>
    <s v="0100037768"/>
    <s v="MINAS DE AGUAS TEÑIDAS, S.A.U. (MAT"/>
    <s v="0046004267"/>
    <s v="ZREP4500031988_2 MAGDALENA PASTA"/>
    <s v="000000000000001782"/>
    <x v="46"/>
    <d v="2024-06-13T00:00:00"/>
    <d v="1899-12-30T14:38:17"/>
    <s v="14/06 08:00h"/>
    <d v="2024-06-14T00:00:00"/>
    <x v="6"/>
    <x v="9"/>
    <x v="318"/>
    <d v="2024-06-14T00:00:00"/>
    <d v="1899-12-30T10:46:50"/>
    <n v="85"/>
    <s v="E00085"/>
    <s v="RUTA KMS.085"/>
    <x v="95"/>
    <x v="0"/>
    <x v="0"/>
    <x v="5"/>
    <x v="0"/>
    <d v="2024-06-13T14:38:17"/>
    <x v="20"/>
    <n v="29.36194444441935"/>
    <d v="2024-06-14T10:46:50"/>
    <d v="1899-12-30T01:08:00"/>
    <d v="2024-06-14T11:54:50"/>
    <n v="8.0861111112171784"/>
    <x v="0"/>
    <m/>
    <m/>
    <x v="0"/>
    <x v="1"/>
    <x v="0"/>
    <x v="0"/>
    <x v="1"/>
    <n v="6"/>
    <s v=""/>
    <d v="1899-12-31T03:12:00"/>
    <n v="27.228611111086018"/>
    <n v="12"/>
    <n v="15.228611111086018"/>
  </r>
  <r>
    <s v="E002"/>
    <s v="EO55"/>
    <x v="310"/>
    <x v="0"/>
    <s v="E3"/>
    <s v="0100037768"/>
    <s v="MINAS DE AGUAS TEÑIDAS, S.A.U. (MAT"/>
    <s v="0046004267"/>
    <s v="ZREP4500031988_2 MAGDALENA PASTA"/>
    <s v="000000000000001782"/>
    <x v="46"/>
    <d v="2024-06-13T00:00:00"/>
    <d v="1899-12-30T14:38:25"/>
    <s v="14/06 09:00h"/>
    <d v="2024-06-14T00:00:00"/>
    <x v="6"/>
    <x v="9"/>
    <x v="319"/>
    <d v="2024-06-14T00:00:00"/>
    <d v="1899-12-30T10:00:50"/>
    <n v="85"/>
    <s v="E00085"/>
    <s v="RUTA KMS.085"/>
    <x v="93"/>
    <x v="0"/>
    <x v="0"/>
    <x v="5"/>
    <x v="0"/>
    <d v="2024-06-13T14:38:25"/>
    <x v="20"/>
    <n v="29.359722222201526"/>
    <d v="2024-06-14T10:00:50"/>
    <d v="1899-12-30T01:08:00"/>
    <d v="2024-06-14T11:08:50"/>
    <n v="8.8527777777635492"/>
    <x v="0"/>
    <m/>
    <m/>
    <x v="0"/>
    <x v="1"/>
    <x v="0"/>
    <x v="0"/>
    <x v="1"/>
    <n v="6"/>
    <s v=""/>
    <d v="1899-12-31T03:12:00"/>
    <n v="27.226388888868193"/>
    <n v="12"/>
    <n v="15.226388888868193"/>
  </r>
  <r>
    <s v="E002"/>
    <s v="EO55"/>
    <x v="311"/>
    <x v="0"/>
    <s v="E3"/>
    <s v="0100037768"/>
    <s v="MINAS DE AGUAS TEÑIDAS, S.A.U. (MAT"/>
    <s v="0046004267"/>
    <s v="ZREP4500031988_2 MAGDALENA PASTA"/>
    <s v="000000000000001782"/>
    <x v="46"/>
    <d v="2024-06-13T00:00:00"/>
    <d v="1899-12-30T14:38:35"/>
    <s v="14/06 10:00h"/>
    <d v="2024-06-14T00:00:00"/>
    <x v="6"/>
    <x v="9"/>
    <x v="320"/>
    <d v="2024-06-13T00:00:00"/>
    <d v="1899-12-30T19:08:47"/>
    <n v="85"/>
    <s v="E00085"/>
    <s v="RUTA KMS.085"/>
    <x v="90"/>
    <x v="0"/>
    <x v="0"/>
    <x v="5"/>
    <x v="0"/>
    <d v="2024-06-13T14:38:35"/>
    <x v="20"/>
    <n v="29.356944444472902"/>
    <d v="2024-06-13T19:08:47"/>
    <d v="1899-12-30T01:08:00"/>
    <d v="2024-06-13T20:16:47"/>
    <n v="23.72027777787298"/>
    <x v="0"/>
    <m/>
    <m/>
    <x v="0"/>
    <x v="0"/>
    <x v="0"/>
    <x v="0"/>
    <x v="10"/>
    <n v="5"/>
    <s v=""/>
    <d v="1899-12-31T03:12:00"/>
    <n v="27.223611111139569"/>
    <n v="12"/>
    <n v="15.223611111139569"/>
  </r>
  <r>
    <s v="E002"/>
    <s v="EO55"/>
    <x v="312"/>
    <x v="0"/>
    <s v="E3"/>
    <s v="0100037768"/>
    <s v="MINAS DE AGUAS TEÑIDAS, S.A.U. (MAT"/>
    <s v="0046004267"/>
    <s v="ZREP4500031988_2 MAGDALENA PASTA"/>
    <s v="000000000000001782"/>
    <x v="46"/>
    <d v="2024-06-13T00:00:00"/>
    <d v="1899-12-30T14:38:43"/>
    <s v="14/06 11:00h"/>
    <d v="2024-06-14T00:00:00"/>
    <x v="6"/>
    <x v="9"/>
    <x v="321"/>
    <d v="2024-06-14T00:00:00"/>
    <d v="1899-12-30T11:51:52"/>
    <n v="85"/>
    <s v="E00085"/>
    <s v="RUTA KMS.085"/>
    <x v="68"/>
    <x v="0"/>
    <x v="0"/>
    <x v="5"/>
    <x v="0"/>
    <d v="2024-06-13T14:38:43"/>
    <x v="20"/>
    <n v="29.354722222255077"/>
    <d v="2024-06-14T11:51:52"/>
    <d v="1899-12-30T01:08:00"/>
    <d v="2024-06-14T12:59:52"/>
    <n v="7.0022222223342396"/>
    <x v="0"/>
    <m/>
    <m/>
    <x v="0"/>
    <x v="1"/>
    <x v="0"/>
    <x v="0"/>
    <x v="2"/>
    <n v="6"/>
    <s v=""/>
    <d v="1899-12-31T03:12:00"/>
    <n v="27.221388888921744"/>
    <n v="12"/>
    <n v="15.221388888921744"/>
  </r>
  <r>
    <s v="E002"/>
    <s v="EO55"/>
    <x v="313"/>
    <x v="0"/>
    <s v="E3"/>
    <s v="0100037768"/>
    <s v="MINAS DE AGUAS TEÑIDAS, S.A.U. (MAT"/>
    <s v="0046004267"/>
    <s v="ZREP4500031988_2 MAGDALENA PASTA"/>
    <s v="000000000000001782"/>
    <x v="46"/>
    <d v="2024-06-13T00:00:00"/>
    <d v="1899-12-30T14:38:59"/>
    <s v="14/06 13:00h"/>
    <d v="2024-06-14T00:00:00"/>
    <x v="6"/>
    <x v="9"/>
    <x v="322"/>
    <d v="2024-06-14T00:00:00"/>
    <d v="1899-12-30T12:49:46"/>
    <n v="85"/>
    <s v="E00085"/>
    <s v="RUTA KMS.085"/>
    <x v="89"/>
    <x v="0"/>
    <x v="0"/>
    <x v="5"/>
    <x v="0"/>
    <d v="2024-06-13T14:38:59"/>
    <x v="20"/>
    <n v="29.350277777819429"/>
    <d v="2024-06-14T12:49:46"/>
    <d v="1899-12-30T01:08:00"/>
    <d v="2024-06-14T13:57:46"/>
    <n v="6.0372222221922129"/>
    <x v="0"/>
    <m/>
    <m/>
    <x v="0"/>
    <x v="1"/>
    <x v="0"/>
    <x v="0"/>
    <x v="3"/>
    <n v="6"/>
    <s v=""/>
    <d v="1899-12-31T03:12:00"/>
    <n v="27.216944444486096"/>
    <n v="12"/>
    <n v="15.216944444486096"/>
  </r>
  <r>
    <s v="E002"/>
    <s v="EO55"/>
    <x v="314"/>
    <x v="0"/>
    <s v="E3"/>
    <s v="0100037768"/>
    <s v="MINAS DE AGUAS TEÑIDAS, S.A.U. (MAT"/>
    <s v="0046004267"/>
    <s v="ZREP4500031988_2 MAGDALENA PASTA"/>
    <s v="000000000000001782"/>
    <x v="46"/>
    <d v="2024-06-13T00:00:00"/>
    <d v="1899-12-30T14:39:07"/>
    <s v="14/06 14:00h"/>
    <d v="2024-06-14T00:00:00"/>
    <x v="6"/>
    <x v="9"/>
    <x v="323"/>
    <d v="2024-06-14T00:00:00"/>
    <d v="1899-12-30T14:53:04"/>
    <n v="85"/>
    <s v="E00085"/>
    <s v="RUTA KMS.085"/>
    <x v="59"/>
    <x v="0"/>
    <x v="0"/>
    <x v="5"/>
    <x v="0"/>
    <d v="2024-06-13T14:39:07"/>
    <x v="20"/>
    <n v="29.348055555601604"/>
    <d v="2024-06-14T14:53:04"/>
    <d v="1899-12-30T01:08:00"/>
    <d v="2024-06-14T16:01:04"/>
    <n v="3.9822222221991979"/>
    <x v="0"/>
    <m/>
    <m/>
    <x v="0"/>
    <x v="1"/>
    <x v="0"/>
    <x v="0"/>
    <x v="13"/>
    <n v="6"/>
    <s v=""/>
    <d v="1899-12-31T03:12:00"/>
    <n v="27.214722222268271"/>
    <n v="12"/>
    <n v="15.214722222268271"/>
  </r>
  <r>
    <s v="E002"/>
    <s v="EO55"/>
    <x v="315"/>
    <x v="0"/>
    <s v="E3"/>
    <s v="0100037768"/>
    <s v="MINAS DE AGUAS TEÑIDAS, S.A.U. (MAT"/>
    <s v="0046004267"/>
    <s v="ZREP4500031988_2 MAGDALENA PASTA"/>
    <s v="000000000000001782"/>
    <x v="46"/>
    <d v="2024-06-13T00:00:00"/>
    <d v="1899-12-30T14:39:14"/>
    <s v="14/06 15:00h"/>
    <d v="2024-06-14T00:00:00"/>
    <x v="6"/>
    <x v="9"/>
    <x v="324"/>
    <d v="2024-06-14T00:00:00"/>
    <d v="1899-12-30T14:16:08"/>
    <n v="85"/>
    <s v="E00085"/>
    <s v="RUTA KMS.085"/>
    <x v="67"/>
    <x v="0"/>
    <x v="0"/>
    <x v="5"/>
    <x v="0"/>
    <d v="2024-06-13T14:39:14"/>
    <x v="20"/>
    <n v="29.346111111226492"/>
    <d v="2024-06-14T14:16:08"/>
    <d v="1899-12-30T01:08:00"/>
    <d v="2024-06-14T15:24:08"/>
    <n v="4.5977777777588926"/>
    <x v="0"/>
    <m/>
    <m/>
    <x v="0"/>
    <x v="1"/>
    <x v="0"/>
    <x v="0"/>
    <x v="13"/>
    <n v="6"/>
    <s v=""/>
    <d v="1899-12-31T03:12:00"/>
    <n v="27.212777777893159"/>
    <n v="12"/>
    <n v="15.212777777893159"/>
  </r>
  <r>
    <s v="E002"/>
    <s v="EO55"/>
    <x v="316"/>
    <x v="0"/>
    <s v="E3"/>
    <s v="0100037768"/>
    <s v="MINAS DE AGUAS TEÑIDAS, S.A.U. (MAT"/>
    <s v="0046003118"/>
    <s v="ZREP4500031988_1 VALDELAMUSA PASTA"/>
    <s v="000000000000001782"/>
    <x v="46"/>
    <d v="2024-06-13T00:00:00"/>
    <d v="1899-12-30T14:39:38"/>
    <s v="14/06 06:00h"/>
    <d v="2024-06-14T00:00:00"/>
    <x v="6"/>
    <x v="9"/>
    <x v="325"/>
    <d v="2024-06-13T00:00:00"/>
    <d v="1899-12-30T18:32:25"/>
    <n v="85"/>
    <s v="E00085"/>
    <s v="RUTA KMS.085"/>
    <x v="93"/>
    <x v="0"/>
    <x v="0"/>
    <x v="5"/>
    <x v="0"/>
    <d v="2024-06-13T14:39:38"/>
    <x v="20"/>
    <n v="29.339444444573019"/>
    <d v="2024-06-13T18:32:25"/>
    <d v="1899-12-30T01:08:00"/>
    <d v="2024-06-13T19:40:25"/>
    <n v="24.326388888875954"/>
    <x v="0"/>
    <m/>
    <m/>
    <x v="0"/>
    <x v="0"/>
    <x v="0"/>
    <x v="0"/>
    <x v="9"/>
    <n v="5"/>
    <s v=""/>
    <d v="1899-12-31T03:12:00"/>
    <n v="27.206111111239686"/>
    <n v="12"/>
    <n v="15.206111111239686"/>
  </r>
  <r>
    <s v="E002"/>
    <s v="EO55"/>
    <x v="317"/>
    <x v="0"/>
    <s v="E3"/>
    <s v="0100037768"/>
    <s v="MINAS DE AGUAS TEÑIDAS, S.A.U. (MAT"/>
    <s v="0046003118"/>
    <s v="ZREP4500031988_1 VALDELAMUSA PASTA"/>
    <s v="000000000000001782"/>
    <x v="46"/>
    <d v="2024-06-13T00:00:00"/>
    <d v="1899-12-30T14:39:46"/>
    <s v="14/06 07:00h"/>
    <d v="2024-06-14T00:00:00"/>
    <x v="6"/>
    <x v="9"/>
    <x v="326"/>
    <d v="2024-06-13T00:00:00"/>
    <d v="1899-12-30T18:36:21"/>
    <n v="85"/>
    <s v="E00085"/>
    <s v="RUTA KMS.085"/>
    <x v="59"/>
    <x v="0"/>
    <x v="0"/>
    <x v="5"/>
    <x v="0"/>
    <d v="2024-06-13T14:39:46"/>
    <x v="20"/>
    <n v="29.337222222355194"/>
    <d v="2024-06-13T18:36:21"/>
    <d v="1899-12-30T01:08:00"/>
    <d v="2024-06-13T19:44:21"/>
    <n v="24.260833333362825"/>
    <x v="0"/>
    <m/>
    <m/>
    <x v="0"/>
    <x v="0"/>
    <x v="0"/>
    <x v="0"/>
    <x v="9"/>
    <n v="5"/>
    <s v=""/>
    <d v="1899-12-31T03:12:00"/>
    <n v="27.203888889021862"/>
    <n v="12"/>
    <n v="15.203888889021862"/>
  </r>
  <r>
    <s v="E002"/>
    <s v="EO55"/>
    <x v="318"/>
    <x v="0"/>
    <s v="E3"/>
    <s v="0100037768"/>
    <s v="MINAS DE AGUAS TEÑIDAS, S.A.U. (MAT"/>
    <s v="0046003118"/>
    <s v="ZREP4500031988_1 VALDELAMUSA PASTA"/>
    <s v="000000000000001782"/>
    <x v="46"/>
    <d v="2024-06-13T00:00:00"/>
    <d v="1899-12-30T14:39:54"/>
    <s v="14/06 08:00h"/>
    <d v="2024-06-14T00:00:00"/>
    <x v="6"/>
    <x v="9"/>
    <x v="327"/>
    <d v="2024-06-14T00:00:00"/>
    <d v="1899-12-30T11:02:27"/>
    <n v="85"/>
    <s v="E00085"/>
    <s v="RUTA KMS.085"/>
    <x v="129"/>
    <x v="0"/>
    <x v="0"/>
    <x v="5"/>
    <x v="0"/>
    <d v="2024-06-13T14:39:54"/>
    <x v="20"/>
    <n v="29.33500000013737"/>
    <d v="2024-06-14T11:02:27"/>
    <d v="1899-12-30T01:08:00"/>
    <d v="2024-06-14T12:10:27"/>
    <n v="7.8258333333651535"/>
    <x v="0"/>
    <m/>
    <m/>
    <x v="0"/>
    <x v="1"/>
    <x v="0"/>
    <x v="0"/>
    <x v="2"/>
    <n v="6"/>
    <s v=""/>
    <d v="1899-12-31T03:12:00"/>
    <n v="27.201666666804037"/>
    <n v="12"/>
    <n v="15.201666666804037"/>
  </r>
  <r>
    <s v="E002"/>
    <s v="EO55"/>
    <x v="319"/>
    <x v="0"/>
    <s v="E3"/>
    <s v="0100037768"/>
    <s v="MINAS DE AGUAS TEÑIDAS, S.A.U. (MAT"/>
    <s v="0046003118"/>
    <s v="ZREP4500031988_1 VALDELAMUSA PASTA"/>
    <s v="000000000000001782"/>
    <x v="46"/>
    <d v="2024-06-13T00:00:00"/>
    <d v="1899-12-30T14:40:02"/>
    <s v="14/06 09:00h"/>
    <d v="2024-06-14T00:00:00"/>
    <x v="6"/>
    <x v="9"/>
    <x v="328"/>
    <d v="2024-06-14T00:00:00"/>
    <d v="1899-12-30T13:08:05"/>
    <n v="85"/>
    <s v="E00085"/>
    <s v="RUTA KMS.085"/>
    <x v="86"/>
    <x v="0"/>
    <x v="0"/>
    <x v="5"/>
    <x v="0"/>
    <d v="2024-06-13T14:40:02"/>
    <x v="20"/>
    <n v="29.332777777919546"/>
    <d v="2024-06-14T13:08:05"/>
    <d v="1899-12-30T01:08:00"/>
    <d v="2024-06-14T14:16:05"/>
    <n v="5.7319444444729015"/>
    <x v="0"/>
    <m/>
    <m/>
    <x v="0"/>
    <x v="1"/>
    <x v="0"/>
    <x v="0"/>
    <x v="7"/>
    <n v="6"/>
    <s v=""/>
    <d v="1899-12-31T03:12:00"/>
    <n v="27.199444444586213"/>
    <n v="12"/>
    <n v="15.199444444586213"/>
  </r>
  <r>
    <s v="E002"/>
    <s v="EO55"/>
    <x v="320"/>
    <x v="0"/>
    <s v="E3"/>
    <s v="0100037768"/>
    <s v="MINAS DE AGUAS TEÑIDAS, S.A.U. (MAT"/>
    <s v="0046003118"/>
    <s v="ZREP4500031988_1 VALDELAMUSA PASTA"/>
    <s v="000000000000001782"/>
    <x v="46"/>
    <d v="2024-06-13T00:00:00"/>
    <d v="1899-12-30T14:40:12"/>
    <s v="14/06 10:00h"/>
    <d v="2024-06-14T00:00:00"/>
    <x v="6"/>
    <x v="9"/>
    <x v="329"/>
    <d v="2024-06-14T00:00:00"/>
    <d v="1899-12-30T14:24:23"/>
    <n v="85"/>
    <s v="E00085"/>
    <s v="RUTA KMS.085"/>
    <x v="88"/>
    <x v="0"/>
    <x v="0"/>
    <x v="5"/>
    <x v="0"/>
    <d v="2024-06-13T14:40:12"/>
    <x v="20"/>
    <n v="29.330000000016298"/>
    <d v="2024-06-14T14:24:23"/>
    <d v="1899-12-30T01:08:00"/>
    <d v="2024-06-14T15:32:23"/>
    <n v="4.4602777777472511"/>
    <x v="0"/>
    <m/>
    <m/>
    <x v="0"/>
    <x v="1"/>
    <x v="0"/>
    <x v="0"/>
    <x v="13"/>
    <n v="6"/>
    <s v=""/>
    <d v="1899-12-31T03:12:00"/>
    <n v="27.196666666682965"/>
    <n v="12"/>
    <n v="15.196666666682965"/>
  </r>
  <r>
    <s v="E002"/>
    <s v="EO55"/>
    <x v="321"/>
    <x v="0"/>
    <s v="E3"/>
    <s v="0100037768"/>
    <s v="MINAS DE AGUAS TEÑIDAS, S.A.U. (MAT"/>
    <s v="0046003118"/>
    <s v="ZREP4500031988_1 VALDELAMUSA PASTA"/>
    <s v="000000000000001782"/>
    <x v="46"/>
    <d v="2024-06-13T00:00:00"/>
    <d v="1899-12-30T14:40:20"/>
    <s v="14/06 11:00h"/>
    <d v="2024-06-14T00:00:00"/>
    <x v="6"/>
    <x v="9"/>
    <x v="330"/>
    <d v="2024-06-14T00:00:00"/>
    <d v="1899-12-30T14:19:21"/>
    <n v="85"/>
    <s v="E00085"/>
    <s v="RUTA KMS.085"/>
    <x v="90"/>
    <x v="0"/>
    <x v="0"/>
    <x v="5"/>
    <x v="0"/>
    <d v="2024-06-13T14:40:20"/>
    <x v="20"/>
    <n v="29.327777777798474"/>
    <d v="2024-06-14T14:19:21"/>
    <d v="1899-12-30T01:08:00"/>
    <d v="2024-06-14T15:27:21"/>
    <n v="4.5441666666883975"/>
    <x v="0"/>
    <m/>
    <m/>
    <x v="0"/>
    <x v="1"/>
    <x v="0"/>
    <x v="0"/>
    <x v="13"/>
    <n v="6"/>
    <s v=""/>
    <d v="1899-12-31T03:12:00"/>
    <n v="27.194444444465141"/>
    <n v="12"/>
    <n v="15.194444444465141"/>
  </r>
  <r>
    <s v="E002"/>
    <s v="EO55"/>
    <x v="322"/>
    <x v="0"/>
    <s v="E3"/>
    <s v="0100037768"/>
    <s v="MINAS DE AGUAS TEÑIDAS, S.A.U. (MAT"/>
    <s v="0046003118"/>
    <s v="ZREP4500031988_1 VALDELAMUSA PASTA"/>
    <s v="000000000000001782"/>
    <x v="46"/>
    <d v="2024-06-13T00:00:00"/>
    <d v="1899-12-30T14:40:28"/>
    <s v="14/06 12:00h"/>
    <d v="2024-06-14T00:00:00"/>
    <x v="6"/>
    <x v="9"/>
    <x v="331"/>
    <d v="2024-06-14T00:00:00"/>
    <d v="1899-12-30T10:23:38"/>
    <n v="85"/>
    <s v="E00085"/>
    <s v="RUTA KMS.085"/>
    <x v="59"/>
    <x v="0"/>
    <x v="0"/>
    <x v="5"/>
    <x v="0"/>
    <d v="2024-06-13T14:40:28"/>
    <x v="20"/>
    <n v="29.32555555558065"/>
    <d v="2024-06-14T10:23:38"/>
    <d v="1899-12-30T01:08:00"/>
    <d v="2024-06-14T11:31:38"/>
    <n v="8.4727777778171003"/>
    <x v="0"/>
    <m/>
    <m/>
    <x v="0"/>
    <x v="1"/>
    <x v="0"/>
    <x v="0"/>
    <x v="1"/>
    <n v="6"/>
    <s v=""/>
    <d v="1899-12-31T03:12:00"/>
    <n v="27.192222222247317"/>
    <n v="12"/>
    <n v="15.192222222247317"/>
  </r>
  <r>
    <s v="E002"/>
    <s v="EO55"/>
    <x v="323"/>
    <x v="0"/>
    <s v="E3"/>
    <s v="0432000110"/>
    <s v="PREBETONG HORMIGONES, S.A."/>
    <s v="0046001417"/>
    <s v="CORIA DEL RIO"/>
    <s v="000000000000000837"/>
    <x v="43"/>
    <d v="2024-06-13T00:00:00"/>
    <d v="1899-12-30T14:50:47"/>
    <s v="14/06 9h"/>
    <d v="2024-06-14T00:00:00"/>
    <x v="15"/>
    <x v="9"/>
    <x v="332"/>
    <d v="2024-06-13T00:00:00"/>
    <d v="1899-12-30T17:53:09"/>
    <n v="85"/>
    <s v="E00085"/>
    <s v="RUTA KMS.085"/>
    <x v="68"/>
    <x v="0"/>
    <x v="0"/>
    <x v="5"/>
    <x v="0"/>
    <d v="2024-06-13T14:50:47"/>
    <x v="28"/>
    <n v="18.153611111047212"/>
    <d v="2024-06-13T17:53:09"/>
    <d v="1899-12-30T01:08:00"/>
    <d v="2024-06-13T19:01:09"/>
    <n v="13.980833333276678"/>
    <x v="0"/>
    <m/>
    <m/>
    <x v="0"/>
    <x v="0"/>
    <x v="0"/>
    <x v="0"/>
    <x v="5"/>
    <n v="5"/>
    <s v=""/>
    <d v="1899-12-31T03:12:00"/>
    <n v="16.020277777713879"/>
    <n v="12"/>
    <n v="4.0202777777138792"/>
  </r>
  <r>
    <s v="E002"/>
    <s v="EO55"/>
    <x v="324"/>
    <x v="0"/>
    <s v="E3"/>
    <s v="0432000110"/>
    <s v="PREBETONG HORMIGONES, S.A."/>
    <s v="0046001417"/>
    <s v="CORIA DEL RIO"/>
    <s v="000000000000002032"/>
    <x v="47"/>
    <d v="2024-06-13T00:00:00"/>
    <d v="1899-12-30T14:51:41"/>
    <s v="14/06 10h SILO 3"/>
    <d v="2024-06-14T00:00:00"/>
    <x v="17"/>
    <x v="9"/>
    <x v="333"/>
    <d v="2024-06-14T00:00:00"/>
    <d v="1899-12-30T08:25:47"/>
    <n v="85"/>
    <s v="E00085"/>
    <s v="RUTA KMS.085"/>
    <x v="89"/>
    <x v="0"/>
    <x v="0"/>
    <x v="5"/>
    <x v="0"/>
    <d v="2024-06-13T14:51:41"/>
    <x v="19"/>
    <n v="19.138611110975035"/>
    <d v="2024-06-14T08:25:47"/>
    <d v="1899-12-30T01:08:00"/>
    <d v="2024-06-14T09:33:47"/>
    <n v="0.43694444443099201"/>
    <x v="0"/>
    <m/>
    <m/>
    <x v="0"/>
    <x v="1"/>
    <x v="0"/>
    <x v="0"/>
    <x v="0"/>
    <n v="6"/>
    <s v=""/>
    <d v="1899-12-31T03:12:00"/>
    <n v="17.005277777641702"/>
    <n v="12"/>
    <n v="5.0052777776417017"/>
  </r>
  <r>
    <s v="E002"/>
    <s v="EO55"/>
    <x v="325"/>
    <x v="0"/>
    <s v="E3"/>
    <s v="0100041278"/>
    <s v="MOV. DE TIERRAS RIOTINTO, S.L(TINTO"/>
    <s v="0046003387"/>
    <s v="SAN JUAN DEL PUERTO"/>
    <s v="000000000000000837"/>
    <x v="43"/>
    <d v="2024-06-13T00:00:00"/>
    <d v="1899-12-30T15:07:01"/>
    <s v="14/06 10:00h"/>
    <d v="2024-06-14T00:00:00"/>
    <x v="17"/>
    <x v="9"/>
    <x v="334"/>
    <d v="2024-06-14T00:00:00"/>
    <d v="1899-12-30T12:09:05"/>
    <n v="15"/>
    <s v="E00015"/>
    <s v="RUTA KMS.015"/>
    <x v="88"/>
    <x v="0"/>
    <x v="0"/>
    <x v="5"/>
    <x v="0"/>
    <d v="2024-06-13T15:07:01"/>
    <x v="19"/>
    <n v="18.883055555575993"/>
    <d v="2024-06-14T12:09:05"/>
    <d v="1899-12-30T00:12:00"/>
    <d v="2024-06-14T12:21:05"/>
    <n v="-2.3513888888410293"/>
    <x v="1"/>
    <m/>
    <m/>
    <x v="0"/>
    <x v="1"/>
    <x v="2"/>
    <x v="0"/>
    <x v="3"/>
    <n v="6"/>
    <s v=""/>
    <d v="1899-12-30T04:48:00"/>
    <n v="17.683055555575994"/>
    <n v="12"/>
    <n v="5.6830555555759936"/>
  </r>
  <r>
    <s v="E002"/>
    <s v="EO55"/>
    <x v="326"/>
    <x v="0"/>
    <s v="E3"/>
    <s v="0100058036"/>
    <s v="HORMI CONTADO, S.L."/>
    <s v="0046005175"/>
    <s v="PLANTA DE LA LINEA"/>
    <s v="000000000000003269"/>
    <x v="44"/>
    <d v="2024-06-13T00:00:00"/>
    <d v="1899-12-30T15:28:35"/>
    <s v="14/06 12:00h"/>
    <d v="2024-06-14T00:00:00"/>
    <x v="8"/>
    <x v="8"/>
    <x v="335"/>
    <d v="2024-06-14T00:00:00"/>
    <d v="1899-12-30T10:10:04"/>
    <n v="143"/>
    <s v="E00143"/>
    <s v="RUTA KMS.143"/>
    <x v="130"/>
    <x v="0"/>
    <x v="0"/>
    <x v="4"/>
    <x v="0"/>
    <d v="2024-06-13T15:28:35"/>
    <x v="32"/>
    <n v="20.523611111158971"/>
    <d v="2024-06-14T10:10:04"/>
    <d v="1899-12-30T01:54:24"/>
    <d v="2024-06-14T12:04:28"/>
    <n v="-7.4444444559048861E-2"/>
    <x v="0"/>
    <m/>
    <m/>
    <x v="0"/>
    <x v="1"/>
    <x v="0"/>
    <x v="0"/>
    <x v="1"/>
    <n v="6"/>
    <s v=""/>
    <d v="1899-12-31T21:45:36"/>
    <n v="17.616944444492304"/>
    <n v="12"/>
    <n v="5.6169444444923045"/>
  </r>
  <r>
    <s v="E002"/>
    <s v="EO55"/>
    <x v="327"/>
    <x v="0"/>
    <s v="E3"/>
    <s v="0100052034"/>
    <s v="GRUPO PUMA ESPAÑA S.L."/>
    <s v="0046005381"/>
    <s v="FABRICA - MALAGA"/>
    <s v="000000000000003264"/>
    <x v="41"/>
    <d v="2024-06-13T00:00:00"/>
    <d v="1899-12-30T15:34:25"/>
    <s v="14/06 08:00h"/>
    <d v="2024-06-14T00:00:00"/>
    <x v="10"/>
    <x v="8"/>
    <x v="336"/>
    <d v="2024-06-14T00:00:00"/>
    <d v="1899-12-30T06:52:11"/>
    <n v="27"/>
    <s v="E00027"/>
    <s v="RUTA KMS.027"/>
    <x v="66"/>
    <x v="0"/>
    <x v="0"/>
    <x v="4"/>
    <x v="0"/>
    <d v="2024-06-13T15:34:25"/>
    <x v="10"/>
    <n v="16.426388888969086"/>
    <d v="2024-06-14T06:52:11"/>
    <d v="1899-12-30T00:21:36"/>
    <d v="2024-06-14T07:13:47"/>
    <n v="0.77027777780313045"/>
    <x v="0"/>
    <m/>
    <m/>
    <x v="0"/>
    <x v="1"/>
    <x v="0"/>
    <x v="0"/>
    <x v="12"/>
    <n v="6"/>
    <s v=""/>
    <d v="1899-12-30T08:38:24"/>
    <n v="15.066388888969087"/>
    <n v="12"/>
    <n v="3.0663888889690867"/>
  </r>
  <r>
    <s v="E002"/>
    <s v="EO55"/>
    <x v="328"/>
    <x v="0"/>
    <s v="E3"/>
    <s v="0100050050"/>
    <s v="ESPINAL DE BOMBEOS, S. L."/>
    <s v="0046005060"/>
    <s v="UTRERA"/>
    <s v="000000000000000837"/>
    <x v="43"/>
    <d v="2024-06-13T00:00:00"/>
    <d v="1899-12-30T15:37:00"/>
    <s v="14/06 08:00h"/>
    <d v="2024-06-14T00:00:00"/>
    <x v="10"/>
    <x v="9"/>
    <x v="337"/>
    <d v="2024-06-13T00:00:00"/>
    <d v="1899-12-30T19:05:39"/>
    <n v="105"/>
    <s v="E00105"/>
    <s v="RUTA KMS.105"/>
    <x v="131"/>
    <x v="0"/>
    <x v="0"/>
    <x v="5"/>
    <x v="0"/>
    <d v="2024-06-13T15:37:00"/>
    <x v="10"/>
    <n v="16.383333333476912"/>
    <d v="2024-06-13T19:05:39"/>
    <d v="1899-12-30T01:24:00"/>
    <d v="2024-06-13T20:29:39"/>
    <n v="11.505833333416376"/>
    <x v="0"/>
    <m/>
    <m/>
    <x v="0"/>
    <x v="0"/>
    <x v="0"/>
    <x v="0"/>
    <x v="10"/>
    <n v="5"/>
    <s v=""/>
    <d v="1899-12-31T09:36:00"/>
    <n v="13.983333333476912"/>
    <n v="12"/>
    <n v="1.9833333334769119"/>
  </r>
  <r>
    <s v="E002"/>
    <s v="EO55"/>
    <x v="329"/>
    <x v="0"/>
    <s v="E3"/>
    <s v="0100050050"/>
    <s v="ESPINAL DE BOMBEOS, S. L."/>
    <s v="0046005060"/>
    <s v="UTRERA"/>
    <s v="000000000000000837"/>
    <x v="43"/>
    <d v="2024-06-13T00:00:00"/>
    <d v="1899-12-30T15:37:08"/>
    <s v="14/06 11:30"/>
    <d v="2024-06-14T00:00:00"/>
    <x v="16"/>
    <x v="9"/>
    <x v="338"/>
    <d v="2024-06-14T00:00:00"/>
    <d v="1899-12-30T09:24:34"/>
    <n v="105"/>
    <s v="E00105"/>
    <s v="RUTA KMS.105"/>
    <x v="67"/>
    <x v="0"/>
    <x v="0"/>
    <x v="5"/>
    <x v="0"/>
    <d v="2024-06-13T15:37:08"/>
    <x v="37"/>
    <n v="19.88111111096805"/>
    <d v="2024-06-14T09:24:34"/>
    <d v="1899-12-30T01:24:00"/>
    <d v="2024-06-14T10:48:34"/>
    <n v="0.69055555545492098"/>
    <x v="0"/>
    <m/>
    <m/>
    <x v="0"/>
    <x v="1"/>
    <x v="0"/>
    <x v="0"/>
    <x v="6"/>
    <n v="6"/>
    <s v=""/>
    <d v="1899-12-31T09:36:00"/>
    <n v="17.481111110968051"/>
    <n v="12"/>
    <n v="5.481111110968051"/>
  </r>
  <r>
    <s v="E002"/>
    <s v="EO55"/>
    <x v="330"/>
    <x v="0"/>
    <s v="E3"/>
    <s v="0100050050"/>
    <s v="ESPINAL DE BOMBEOS, S. L."/>
    <s v="0046005060"/>
    <s v="UTRERA"/>
    <s v="000000000000000837"/>
    <x v="43"/>
    <d v="2024-06-13T00:00:00"/>
    <d v="1899-12-30T15:37:15"/>
    <s v="14/06 15:00h"/>
    <d v="2024-06-14T00:00:00"/>
    <x v="7"/>
    <x v="9"/>
    <x v="339"/>
    <d v="2024-06-14T00:00:00"/>
    <d v="1899-12-30T12:31:01"/>
    <n v="105"/>
    <s v="E00105"/>
    <s v="RUTA KMS.105"/>
    <x v="87"/>
    <x v="0"/>
    <x v="0"/>
    <x v="5"/>
    <x v="0"/>
    <d v="2024-06-13T15:37:15"/>
    <x v="43"/>
    <n v="23.379166666651145"/>
    <d v="2024-06-14T12:31:01"/>
    <d v="1899-12-30T01:24:00"/>
    <d v="2024-06-14T13:55:01"/>
    <n v="1.0830555555294268"/>
    <x v="0"/>
    <m/>
    <m/>
    <x v="0"/>
    <x v="1"/>
    <x v="0"/>
    <x v="0"/>
    <x v="3"/>
    <n v="6"/>
    <s v=""/>
    <d v="1899-12-31T09:36:00"/>
    <n v="20.979166666651146"/>
    <n v="12"/>
    <n v="8.979166666651146"/>
  </r>
  <r>
    <s v="E002"/>
    <s v="EO55"/>
    <x v="331"/>
    <x v="0"/>
    <s v="E3"/>
    <s v="0100058805"/>
    <s v="HORMIGONES, ARIDOS Y SERVICIOS CADI"/>
    <s v="0046005219"/>
    <s v="PLANTA HORMIGON (ARCOS FRONTERA)"/>
    <s v="000000000000003264"/>
    <x v="41"/>
    <d v="2024-06-13T00:00:00"/>
    <d v="1899-12-30T15:38:27"/>
    <s v="14/06 08:00h"/>
    <d v="2024-06-14T00:00:00"/>
    <x v="10"/>
    <x v="8"/>
    <x v="340"/>
    <d v="2024-06-13T00:00:00"/>
    <d v="1899-12-30T16:31:36"/>
    <n v="196"/>
    <s v="E00196"/>
    <s v="RUTA KMS.196"/>
    <x v="103"/>
    <x v="0"/>
    <x v="0"/>
    <x v="4"/>
    <x v="0"/>
    <d v="2024-06-13T15:38:27"/>
    <x v="10"/>
    <n v="16.359166666748933"/>
    <d v="2024-06-13T16:31:36"/>
    <d v="1899-12-30T02:36:48"/>
    <d v="2024-06-13T19:08:24"/>
    <n v="12.860000000044238"/>
    <x v="0"/>
    <m/>
    <m/>
    <x v="0"/>
    <x v="0"/>
    <x v="0"/>
    <x v="0"/>
    <x v="8"/>
    <n v="5"/>
    <s v=""/>
    <d v="1900-01-01T14:43:12"/>
    <n v="12.7458333334156"/>
    <n v="12"/>
    <n v="0.74583333341560021"/>
  </r>
  <r>
    <s v="E002"/>
    <s v="EO55"/>
    <x v="332"/>
    <x v="0"/>
    <s v="E3"/>
    <s v="0432000110"/>
    <s v="PREBETONG HORMIGONES, S.A."/>
    <s v="0046001416"/>
    <s v="ALCALA DE GUADAIRA"/>
    <s v="000000000000000837"/>
    <x v="43"/>
    <d v="2024-06-13T00:00:00"/>
    <d v="1899-12-30T15:44:57"/>
    <s v="14/06 09:00h"/>
    <d v="2024-06-14T00:00:00"/>
    <x v="15"/>
    <x v="9"/>
    <x v="341"/>
    <d v="2024-06-13T00:00:00"/>
    <d v="1899-12-30T17:50:33"/>
    <n v="83"/>
    <s v="E00083"/>
    <s v="RUTA KMS.083"/>
    <x v="96"/>
    <x v="0"/>
    <x v="0"/>
    <x v="5"/>
    <x v="0"/>
    <d v="2024-06-13T15:44:57"/>
    <x v="28"/>
    <n v="17.250833333353512"/>
    <d v="2024-06-13T17:50:33"/>
    <d v="1899-12-30T01:06:24"/>
    <d v="2024-06-13T18:56:57"/>
    <n v="14.050833333225455"/>
    <x v="0"/>
    <m/>
    <m/>
    <x v="0"/>
    <x v="0"/>
    <x v="0"/>
    <x v="0"/>
    <x v="5"/>
    <n v="5"/>
    <s v=""/>
    <d v="1899-12-31T02:33:36"/>
    <n v="15.144166666686846"/>
    <n v="12"/>
    <n v="3.1441666666868464"/>
  </r>
  <r>
    <s v="E002"/>
    <s v="EO55"/>
    <x v="333"/>
    <x v="0"/>
    <s v="E3"/>
    <s v="0432000110"/>
    <s v="PREBETONG HORMIGONES, S.A."/>
    <s v="0046001416"/>
    <s v="ALCALA DE GUADAIRA"/>
    <s v="000000000000000837"/>
    <x v="43"/>
    <d v="2024-06-13T00:00:00"/>
    <d v="1899-12-30T15:45:56"/>
    <s v="14/06 11:00h"/>
    <d v="2024-06-14T00:00:00"/>
    <x v="24"/>
    <x v="9"/>
    <x v="342"/>
    <d v="2024-06-14T00:00:00"/>
    <d v="1899-12-30T11:22:31"/>
    <n v="83"/>
    <s v="E00083"/>
    <s v="RUTA KMS.083"/>
    <x v="61"/>
    <x v="0"/>
    <x v="0"/>
    <x v="5"/>
    <x v="0"/>
    <d v="2024-06-13T15:45:56"/>
    <x v="34"/>
    <n v="19.234444444533437"/>
    <d v="2024-06-14T11:22:31"/>
    <d v="1899-12-30T01:06:24"/>
    <d v="2024-06-14T12:28:55"/>
    <n v="-1.4819444444146939"/>
    <x v="1"/>
    <m/>
    <m/>
    <x v="0"/>
    <x v="1"/>
    <x v="1"/>
    <x v="0"/>
    <x v="2"/>
    <n v="6"/>
    <s v="LOGISTICA GALVEZ MARIN, S.L."/>
    <d v="1899-12-31T02:33:36"/>
    <n v="17.127777777866772"/>
    <n v="12"/>
    <n v="5.1277777778667719"/>
  </r>
  <r>
    <s v="E002"/>
    <s v="EO55"/>
    <x v="334"/>
    <x v="0"/>
    <s v="E3"/>
    <s v="0100058399"/>
    <s v="HORMIGONES ESTEBBUNA, S.L."/>
    <s v="0046005172"/>
    <s v="PLANTA ESTEPONA"/>
    <s v="000000000000003264"/>
    <x v="41"/>
    <d v="2024-06-13T00:00:00"/>
    <d v="1899-12-30T15:46:17"/>
    <s v="10:00"/>
    <d v="2024-06-14T00:00:00"/>
    <x v="17"/>
    <x v="8"/>
    <x v="343"/>
    <d v="2024-06-14T00:00:00"/>
    <d v="1899-12-30T07:49:05"/>
    <n v="110"/>
    <s v="E00110"/>
    <s v="RUTA KMS.110"/>
    <x v="82"/>
    <x v="0"/>
    <x v="0"/>
    <x v="4"/>
    <x v="0"/>
    <d v="2024-06-13T15:46:17"/>
    <x v="19"/>
    <n v="18.228611111117061"/>
    <d v="2024-06-14T07:49:05"/>
    <d v="1899-12-30T01:28:00"/>
    <d v="2024-06-14T09:17:05"/>
    <n v="0.71527777769370005"/>
    <x v="0"/>
    <m/>
    <m/>
    <x v="0"/>
    <x v="1"/>
    <x v="0"/>
    <x v="0"/>
    <x v="11"/>
    <n v="6"/>
    <s v=""/>
    <d v="1899-12-31T11:12:00"/>
    <n v="15.761944444450396"/>
    <n v="12"/>
    <n v="3.7619444444503962"/>
  </r>
  <r>
    <s v="E002"/>
    <s v="EO55"/>
    <x v="335"/>
    <x v="0"/>
    <s v="E3"/>
    <s v="0100058399"/>
    <s v="HORMIGONES ESTEBBUNA, S.L."/>
    <s v="0046005172"/>
    <s v="PLANTA ESTEPONA"/>
    <s v="000000000000003264"/>
    <x v="41"/>
    <d v="2024-06-13T00:00:00"/>
    <d v="1899-12-30T15:46:34"/>
    <s v="12:00"/>
    <d v="2024-06-14T00:00:00"/>
    <x v="8"/>
    <x v="8"/>
    <x v="344"/>
    <d v="2024-06-14T00:00:00"/>
    <d v="1899-12-30T10:05:52"/>
    <n v="110"/>
    <s v="E00110"/>
    <s v="RUTA KMS.110"/>
    <x v="113"/>
    <x v="0"/>
    <x v="0"/>
    <x v="4"/>
    <x v="0"/>
    <d v="2024-06-13T15:46:34"/>
    <x v="32"/>
    <n v="20.223888888896909"/>
    <d v="2024-06-14T10:05:52"/>
    <d v="1899-12-30T01:28:00"/>
    <d v="2024-06-14T11:33:52"/>
    <n v="0.43555555556667969"/>
    <x v="0"/>
    <m/>
    <m/>
    <x v="0"/>
    <x v="1"/>
    <x v="0"/>
    <x v="0"/>
    <x v="1"/>
    <n v="6"/>
    <s v=""/>
    <d v="1899-12-31T11:12:00"/>
    <n v="17.757222222230244"/>
    <n v="12"/>
    <n v="5.7572222222302436"/>
  </r>
  <r>
    <s v="E002"/>
    <s v="EO55"/>
    <x v="336"/>
    <x v="0"/>
    <s v="E3"/>
    <s v="0100058399"/>
    <s v="HORMIGONES ESTEBBUNA, S.L."/>
    <s v="0046005172"/>
    <s v="PLANTA ESTEPONA"/>
    <s v="000000000000003264"/>
    <x v="41"/>
    <d v="2024-06-13T00:00:00"/>
    <d v="1899-12-30T15:47:02"/>
    <s v="15:00"/>
    <d v="2024-06-14T00:00:00"/>
    <x v="7"/>
    <x v="8"/>
    <x v="345"/>
    <d v="2024-06-14T00:00:00"/>
    <d v="1899-12-30T11:56:36"/>
    <n v="110"/>
    <s v="E00110"/>
    <s v="RUTA KMS.110"/>
    <x v="79"/>
    <x v="0"/>
    <x v="0"/>
    <x v="4"/>
    <x v="0"/>
    <d v="2024-06-13T15:47:02"/>
    <x v="43"/>
    <n v="23.216111111047212"/>
    <d v="2024-06-14T11:56:36"/>
    <d v="1899-12-30T01:28:00"/>
    <d v="2024-06-14T13:24:36"/>
    <n v="1.589999999909196"/>
    <x v="0"/>
    <m/>
    <m/>
    <x v="0"/>
    <x v="1"/>
    <x v="0"/>
    <x v="0"/>
    <x v="2"/>
    <n v="6"/>
    <s v=""/>
    <d v="1899-12-31T11:12:00"/>
    <n v="20.749444444380547"/>
    <n v="12"/>
    <n v="8.749444444380547"/>
  </r>
  <r>
    <s v="E002"/>
    <s v="EO55"/>
    <x v="337"/>
    <x v="0"/>
    <s v="E3"/>
    <s v="0432000110"/>
    <s v="PREBETONG HORMIGONES, S.A."/>
    <s v="0046001418"/>
    <s v="SEVILLA (SAN JERONIMO)"/>
    <s v="000000000000000837"/>
    <x v="43"/>
    <d v="2024-06-13T00:00:00"/>
    <d v="1899-12-30T15:56:08"/>
    <s v="14/06 7:30 horas"/>
    <d v="2024-06-14T00:00:00"/>
    <x v="12"/>
    <x v="9"/>
    <x v="346"/>
    <d v="2024-06-13T00:00:00"/>
    <d v="1899-12-30T19:20:43"/>
    <n v="80"/>
    <s v="E00080"/>
    <s v="RUTA KMS.080"/>
    <x v="105"/>
    <x v="0"/>
    <x v="0"/>
    <x v="5"/>
    <x v="0"/>
    <d v="2024-06-13T15:56:08"/>
    <x v="33"/>
    <n v="24.064444444316905"/>
    <d v="2024-06-13T19:20:43"/>
    <d v="1899-12-30T01:04:00"/>
    <d v="2024-06-13T20:24:43"/>
    <n v="19.588055555534083"/>
    <x v="0"/>
    <m/>
    <m/>
    <x v="0"/>
    <x v="0"/>
    <x v="0"/>
    <x v="0"/>
    <x v="10"/>
    <n v="5"/>
    <s v=""/>
    <d v="1899-12-31T01:36:00"/>
    <n v="21.997777777650239"/>
    <n v="12"/>
    <n v="9.9977777776502386"/>
  </r>
  <r>
    <s v="E002"/>
    <s v="EO55"/>
    <x v="338"/>
    <x v="0"/>
    <s v="E3"/>
    <s v="0100018311"/>
    <s v="ANDALUZA DE MORTEROS, SA (ANDEMOSA)"/>
    <s v="0046005100"/>
    <s v="PLANTA VILLA ROSA (CON TTE) MALAGA"/>
    <s v="000000000000003264"/>
    <x v="41"/>
    <d v="2024-06-13T00:00:00"/>
    <d v="1899-12-30T16:10:48"/>
    <s v="14/06 07:00h"/>
    <d v="2024-06-14T00:00:00"/>
    <x v="25"/>
    <x v="8"/>
    <x v="347"/>
    <d v="2024-06-14T00:00:00"/>
    <d v="1899-12-30T06:42:46"/>
    <n v="24"/>
    <s v="E00024"/>
    <s v="RUTA KMS.024"/>
    <x v="85"/>
    <x v="0"/>
    <x v="0"/>
    <x v="4"/>
    <x v="0"/>
    <d v="2024-06-13T16:10:48"/>
    <x v="56"/>
    <n v="14.820000000006985"/>
    <d v="2024-06-14T06:42:46"/>
    <d v="1899-12-30T00:19:12"/>
    <d v="2024-06-14T07:01:58"/>
    <n v="-3.2777777931187302E-2"/>
    <x v="0"/>
    <m/>
    <m/>
    <x v="0"/>
    <x v="1"/>
    <x v="0"/>
    <x v="0"/>
    <x v="12"/>
    <n v="6"/>
    <s v=""/>
    <d v="1899-12-30T07:40:48"/>
    <n v="13.500000000006985"/>
    <n v="12"/>
    <n v="1.5000000000069846"/>
  </r>
  <r>
    <s v="E002"/>
    <s v="EO55"/>
    <x v="339"/>
    <x v="0"/>
    <s v="E3"/>
    <s v="0100018311"/>
    <s v="ANDALUZA DE MORTEROS, SA (ANDEMOSA)"/>
    <s v="0046005100"/>
    <s v="PLANTA VILLA ROSA (CON TTE) MALAGA"/>
    <s v="000000000000003264"/>
    <x v="41"/>
    <d v="2024-06-13T00:00:00"/>
    <d v="1899-12-30T16:10:56"/>
    <s v="14/06 09:00h"/>
    <d v="2024-06-14T00:00:00"/>
    <x v="15"/>
    <x v="8"/>
    <x v="348"/>
    <d v="2024-06-14T00:00:00"/>
    <d v="1899-12-30T08:54:56"/>
    <n v="24"/>
    <s v="E00024"/>
    <s v="RUTA KMS.024"/>
    <x v="85"/>
    <x v="0"/>
    <x v="0"/>
    <x v="4"/>
    <x v="0"/>
    <d v="2024-06-13T16:10:56"/>
    <x v="28"/>
    <n v="16.817777777847368"/>
    <d v="2024-06-14T08:54:56"/>
    <d v="1899-12-30T00:19:12"/>
    <d v="2024-06-14T09:14:08"/>
    <n v="-0.23555555561324582"/>
    <x v="0"/>
    <m/>
    <m/>
    <x v="0"/>
    <x v="1"/>
    <x v="0"/>
    <x v="0"/>
    <x v="0"/>
    <n v="6"/>
    <s v=""/>
    <d v="1899-12-30T07:40:48"/>
    <n v="15.497777777847368"/>
    <n v="12"/>
    <n v="3.497777777847368"/>
  </r>
  <r>
    <s v="E002"/>
    <s v="EO55"/>
    <x v="340"/>
    <x v="0"/>
    <s v="E3"/>
    <s v="0100018311"/>
    <s v="ANDALUZA DE MORTEROS, SA (ANDEMOSA)"/>
    <s v="0046005100"/>
    <s v="PLANTA VILLA ROSA (CON TTE) MALAGA"/>
    <s v="000000000000003264"/>
    <x v="41"/>
    <d v="2024-06-13T00:00:00"/>
    <d v="1899-12-30T16:11:04"/>
    <s v="14/06 12:00h"/>
    <d v="2024-06-14T00:00:00"/>
    <x v="8"/>
    <x v="8"/>
    <x v="349"/>
    <d v="2024-06-14T00:00:00"/>
    <d v="1899-12-30T11:02:22"/>
    <n v="24"/>
    <s v="E00024"/>
    <s v="RUTA KMS.024"/>
    <x v="85"/>
    <x v="0"/>
    <x v="0"/>
    <x v="4"/>
    <x v="0"/>
    <d v="2024-06-13T16:11:04"/>
    <x v="32"/>
    <n v="19.815555555629544"/>
    <d v="2024-06-14T11:02:22"/>
    <d v="1899-12-30T00:19:12"/>
    <d v="2024-06-14T11:21:34"/>
    <n v="0.64055555546656251"/>
    <x v="0"/>
    <m/>
    <m/>
    <x v="0"/>
    <x v="1"/>
    <x v="0"/>
    <x v="0"/>
    <x v="2"/>
    <n v="6"/>
    <s v=""/>
    <d v="1899-12-30T07:40:48"/>
    <n v="18.495555555629544"/>
    <n v="12"/>
    <n v="6.4955555556295437"/>
  </r>
  <r>
    <s v="E002"/>
    <s v="EO55"/>
    <x v="341"/>
    <x v="0"/>
    <s v="E3"/>
    <s v="0100018311"/>
    <s v="ANDALUZA DE MORTEROS, SA (ANDEMOSA)"/>
    <s v="0046005100"/>
    <s v="PLANTA VILLA ROSA (CON TTE) MALAGA"/>
    <s v="000000000000003264"/>
    <x v="41"/>
    <d v="2024-06-13T00:00:00"/>
    <d v="1899-12-30T16:11:11"/>
    <s v="14/06 15:00h"/>
    <d v="2024-06-14T00:00:00"/>
    <x v="7"/>
    <x v="8"/>
    <x v="350"/>
    <d v="2024-06-14T00:00:00"/>
    <d v="1899-12-30T13:19:25"/>
    <n v="24"/>
    <s v="E00024"/>
    <s v="RUTA KMS.024"/>
    <x v="85"/>
    <x v="0"/>
    <x v="0"/>
    <x v="4"/>
    <x v="0"/>
    <d v="2024-06-13T16:11:11"/>
    <x v="43"/>
    <n v="22.813611111079808"/>
    <d v="2024-06-14T13:19:25"/>
    <d v="1899-12-30T00:19:12"/>
    <d v="2024-06-14T13:38:37"/>
    <n v="1.3563888888456859"/>
    <x v="0"/>
    <m/>
    <m/>
    <x v="0"/>
    <x v="1"/>
    <x v="0"/>
    <x v="0"/>
    <x v="7"/>
    <n v="6"/>
    <s v=""/>
    <d v="1899-12-30T07:40:48"/>
    <n v="21.493611111079808"/>
    <n v="12"/>
    <n v="9.493611111079808"/>
  </r>
  <r>
    <s v="E002"/>
    <s v="EO55"/>
    <x v="342"/>
    <x v="0"/>
    <s v="E3"/>
    <s v="0432000110"/>
    <s v="PREBETONG HORMIGONES, S.A."/>
    <s v="0046001418"/>
    <s v="SEVILLA (SAN JERONIMO)"/>
    <s v="000000000000000837"/>
    <x v="43"/>
    <d v="2024-06-13T00:00:00"/>
    <d v="1899-12-30T16:11:54"/>
    <s v="14/06 11:30h"/>
    <d v="2024-06-14T00:00:00"/>
    <x v="16"/>
    <x v="9"/>
    <x v="351"/>
    <d v="2024-06-14T00:00:00"/>
    <d v="1899-12-30T10:38:18"/>
    <n v="80"/>
    <s v="E00080"/>
    <s v="RUTA KMS.080"/>
    <x v="91"/>
    <x v="0"/>
    <x v="0"/>
    <x v="5"/>
    <x v="0"/>
    <d v="2024-06-13T16:11:54"/>
    <x v="37"/>
    <n v="19.301666666578967"/>
    <d v="2024-06-14T10:38:18"/>
    <d v="1899-12-30T01:04:00"/>
    <d v="2024-06-14T11:42:18"/>
    <n v="-0.20500000007450581"/>
    <x v="0"/>
    <m/>
    <m/>
    <x v="0"/>
    <x v="1"/>
    <x v="0"/>
    <x v="0"/>
    <x v="1"/>
    <n v="6"/>
    <s v=""/>
    <d v="1899-12-31T01:36:00"/>
    <n v="17.234999999912301"/>
    <n v="12"/>
    <n v="5.2349999999123007"/>
  </r>
  <r>
    <s v="E002"/>
    <s v="EO55"/>
    <x v="343"/>
    <x v="0"/>
    <s v="E3"/>
    <s v="0432000110"/>
    <s v="PREBETONG HORMIGONES, S.A."/>
    <s v="0046001418"/>
    <s v="SEVILLA (SAN JERONIMO)"/>
    <s v="000000000000000837"/>
    <x v="43"/>
    <d v="2024-06-13T00:00:00"/>
    <d v="1899-12-30T16:12:16"/>
    <s v="14/06 13h"/>
    <d v="2024-06-14T00:00:00"/>
    <x v="14"/>
    <x v="9"/>
    <x v="352"/>
    <d v="2024-06-14T00:00:00"/>
    <d v="1899-12-30T10:10:27"/>
    <n v="80"/>
    <s v="E00080"/>
    <s v="RUTA KMS.080"/>
    <x v="105"/>
    <x v="0"/>
    <x v="0"/>
    <x v="5"/>
    <x v="0"/>
    <d v="2024-06-13T16:12:16"/>
    <x v="30"/>
    <n v="20.795555555436295"/>
    <d v="2024-06-14T10:10:27"/>
    <d v="1899-12-30T01:04:00"/>
    <d v="2024-06-14T11:14:27"/>
    <n v="1.7591666666558012"/>
    <x v="0"/>
    <m/>
    <m/>
    <x v="0"/>
    <x v="1"/>
    <x v="0"/>
    <x v="0"/>
    <x v="1"/>
    <n v="6"/>
    <s v=""/>
    <d v="1899-12-31T01:36:00"/>
    <n v="18.728888888769628"/>
    <n v="12"/>
    <n v="6.7288888887696281"/>
  </r>
  <r>
    <s v="E002"/>
    <s v="EO55"/>
    <x v="344"/>
    <x v="0"/>
    <s v="E3"/>
    <s v="0432000110"/>
    <s v="PREBETONG HORMIGONES, S.A."/>
    <s v="0046001418"/>
    <s v="SEVILLA (SAN JERONIMO)"/>
    <s v="000000000000000837"/>
    <x v="43"/>
    <d v="2024-06-13T00:00:00"/>
    <d v="1899-12-30T16:13:43"/>
    <s v="14/06 8:30 horas"/>
    <d v="2024-06-14T00:00:00"/>
    <x v="23"/>
    <x v="9"/>
    <x v="353"/>
    <d v="2024-06-14T00:00:00"/>
    <d v="1899-12-30T07:09:20"/>
    <n v="80"/>
    <s v="E00080"/>
    <s v="RUTA KMS.080"/>
    <x v="129"/>
    <x v="0"/>
    <x v="0"/>
    <x v="5"/>
    <x v="0"/>
    <d v="2024-06-13T16:13:43"/>
    <x v="31"/>
    <n v="16.271388888882939"/>
    <d v="2024-06-14T07:09:20"/>
    <d v="1899-12-30T01:04:00"/>
    <d v="2024-06-14T08:13:20"/>
    <n v="0.27777777775190771"/>
    <x v="0"/>
    <m/>
    <m/>
    <x v="0"/>
    <x v="1"/>
    <x v="0"/>
    <x v="0"/>
    <x v="11"/>
    <n v="6"/>
    <s v=""/>
    <d v="1899-12-31T01:36:00"/>
    <n v="14.204722222216272"/>
    <n v="12"/>
    <n v="2.2047222222162723"/>
  </r>
  <r>
    <s v="E002"/>
    <s v="EO55"/>
    <x v="345"/>
    <x v="0"/>
    <s v="E3"/>
    <s v="0432000110"/>
    <s v="PREBETONG HORMIGONES, S.A."/>
    <s v="0046001418"/>
    <s v="SEVILLA (SAN JERONIMO)"/>
    <s v="000000000000000837"/>
    <x v="43"/>
    <d v="2024-06-13T00:00:00"/>
    <d v="1899-12-30T16:14:07"/>
    <s v="14/06 10:00 horas"/>
    <d v="2024-06-14T00:00:00"/>
    <x v="17"/>
    <x v="9"/>
    <x v="354"/>
    <d v="2024-06-14T00:00:00"/>
    <d v="1899-12-30T08:10:10"/>
    <n v="80"/>
    <s v="E00080"/>
    <s v="RUTA KMS.080"/>
    <x v="87"/>
    <x v="0"/>
    <x v="0"/>
    <x v="5"/>
    <x v="0"/>
    <d v="2024-06-13T16:14:07"/>
    <x v="19"/>
    <n v="17.764722222229466"/>
    <d v="2024-06-14T08:10:10"/>
    <d v="1899-12-30T01:04:00"/>
    <d v="2024-06-14T09:14:10"/>
    <n v="0.76388888881774619"/>
    <x v="0"/>
    <m/>
    <m/>
    <x v="0"/>
    <x v="1"/>
    <x v="0"/>
    <x v="0"/>
    <x v="0"/>
    <n v="6"/>
    <s v=""/>
    <d v="1899-12-31T01:36:00"/>
    <n v="15.698055555562799"/>
    <n v="12"/>
    <n v="3.6980555555627994"/>
  </r>
  <r>
    <s v="E002"/>
    <s v="EO55"/>
    <x v="346"/>
    <x v="0"/>
    <s v="E4"/>
    <s v="0100058304"/>
    <s v="ARENAS DE LA JANDA, S.L."/>
    <s v="0046005255"/>
    <s v="ALM CABRERA FERNANDEZ-LOS BARRIOS"/>
    <s v="000000000000003283"/>
    <x v="39"/>
    <d v="2024-06-13T00:00:00"/>
    <d v="1899-12-30T16:25:09"/>
    <s v="14/06 Lo antes posib"/>
    <d v="2024-06-14T00:00:00"/>
    <x v="14"/>
    <x v="8"/>
    <x v="355"/>
    <d v="2024-06-14T00:00:00"/>
    <d v="1899-12-30T09:16:14"/>
    <n v="163"/>
    <s v="E00163"/>
    <s v="RUTA KMS.163"/>
    <x v="52"/>
    <x v="0"/>
    <x v="0"/>
    <x v="4"/>
    <x v="1"/>
    <d v="2024-06-13T16:25:09"/>
    <x v="30"/>
    <n v="20.580833333311602"/>
    <d v="2024-06-14T09:16:14"/>
    <d v="1899-12-30T02:10:24"/>
    <d v="2024-06-14T11:26:38"/>
    <n v="1.5561111109564081"/>
    <x v="0"/>
    <m/>
    <m/>
    <x v="0"/>
    <x v="1"/>
    <x v="0"/>
    <x v="0"/>
    <x v="6"/>
    <n v="6"/>
    <s v=""/>
    <d v="1900-01-01T04:09:36"/>
    <n v="17.40749999997827"/>
    <n v="12"/>
    <n v="5.4074999999782705"/>
  </r>
  <r>
    <s v="E002"/>
    <s v="EO55"/>
    <x v="347"/>
    <x v="0"/>
    <s v="E4"/>
    <s v="0100058304"/>
    <s v="ARENAS DE LA JANDA, S.L."/>
    <s v="0046005247"/>
    <s v="ANA IZQDO SANCHEZ-LINEA CONCEPCION"/>
    <s v="000000000000003283"/>
    <x v="39"/>
    <d v="2024-06-13T00:00:00"/>
    <d v="1899-12-30T16:25:17"/>
    <s v="14/06 Lo antes posib"/>
    <d v="2024-06-14T00:00:00"/>
    <x v="14"/>
    <x v="8"/>
    <x v="356"/>
    <d v="2024-06-14T00:00:00"/>
    <d v="1899-12-30T09:57:21"/>
    <n v="143"/>
    <s v="E00143"/>
    <s v="RUTA KMS.143"/>
    <x v="52"/>
    <x v="0"/>
    <x v="0"/>
    <x v="4"/>
    <x v="1"/>
    <d v="2024-06-13T16:25:17"/>
    <x v="30"/>
    <n v="20.578611111093778"/>
    <d v="2024-06-14T09:57:21"/>
    <d v="1899-12-30T01:54:24"/>
    <d v="2024-06-14T11:51:45"/>
    <n v="1.1374999999534339"/>
    <x v="0"/>
    <m/>
    <m/>
    <x v="0"/>
    <x v="1"/>
    <x v="0"/>
    <x v="0"/>
    <x v="6"/>
    <n v="6"/>
    <s v=""/>
    <d v="1899-12-31T21:45:36"/>
    <n v="17.671944444427112"/>
    <n v="12"/>
    <n v="5.6719444444271119"/>
  </r>
  <r>
    <s v="E002"/>
    <s v="EO55"/>
    <x v="347"/>
    <x v="0"/>
    <s v="E4"/>
    <s v="0100058304"/>
    <s v="ARENAS DE LA JANDA, S.L."/>
    <s v="0046005247"/>
    <s v="ANA IZQDO SANCHEZ-LINEA CONCEPCION"/>
    <s v="000000000000003282"/>
    <x v="40"/>
    <d v="2024-06-13T00:00:00"/>
    <d v="1899-12-30T16:25:17"/>
    <s v="14/06 Lo antes posib"/>
    <d v="2024-06-14T00:00:00"/>
    <x v="14"/>
    <x v="8"/>
    <x v="356"/>
    <d v="2024-06-14T00:00:00"/>
    <d v="1899-12-30T09:57:21"/>
    <n v="143"/>
    <s v="E00143"/>
    <s v="RUTA KMS.143"/>
    <x v="52"/>
    <x v="0"/>
    <x v="1"/>
    <x v="4"/>
    <x v="1"/>
    <d v="2024-06-13T16:25:17"/>
    <x v="30"/>
    <n v="20.578611111093778"/>
    <d v="2024-06-14T09:57:21"/>
    <d v="1899-12-30T01:54:24"/>
    <d v="2024-06-14T11:51:45"/>
    <n v="1.1374999999534339"/>
    <x v="0"/>
    <m/>
    <m/>
    <x v="0"/>
    <x v="1"/>
    <x v="0"/>
    <x v="0"/>
    <x v="6"/>
    <n v="6"/>
    <s v=""/>
    <d v="1899-12-31T21:45:36"/>
    <n v="17.671944444427112"/>
    <n v="12"/>
    <n v="5.6719444444271119"/>
  </r>
  <r>
    <s v="E002"/>
    <s v="EO55"/>
    <x v="348"/>
    <x v="0"/>
    <s v="E3"/>
    <s v="0100052034"/>
    <s v="GRUPO PUMA ESPAÑA S.L."/>
    <s v="0046005379"/>
    <s v="FABRICA - ALICANTE"/>
    <s v="000000000000003264"/>
    <x v="41"/>
    <d v="2024-06-13T00:00:00"/>
    <d v="1899-12-30T16:28:58"/>
    <s v="PC109307-1 17/06 1ªh"/>
    <d v="2024-06-17T00:00:00"/>
    <x v="10"/>
    <x v="8"/>
    <x v="357"/>
    <d v="2024-06-14T00:00:00"/>
    <d v="1899-12-30T14:10:06"/>
    <n v="463"/>
    <s v="E00463"/>
    <s v="RUTA KMS.463"/>
    <x v="132"/>
    <x v="0"/>
    <x v="0"/>
    <x v="4"/>
    <x v="0"/>
    <d v="2024-06-13T16:28:58"/>
    <x v="46"/>
    <n v="87.517222222290002"/>
    <d v="2024-06-14T14:10:06"/>
    <d v="1899-12-30T06:10:24"/>
    <d v="2024-06-14T20:20:30"/>
    <n v="59.658333333441988"/>
    <x v="0"/>
    <m/>
    <m/>
    <x v="0"/>
    <x v="1"/>
    <x v="0"/>
    <x v="0"/>
    <x v="13"/>
    <n v="6"/>
    <s v=""/>
    <d v="1900-01-05T04:09:36"/>
    <n v="80.34388888895667"/>
    <n v="48"/>
    <n v="32.34388888895667"/>
  </r>
  <r>
    <s v="E002"/>
    <s v="EO55"/>
    <x v="349"/>
    <x v="0"/>
    <s v="E3"/>
    <s v="0100043691"/>
    <s v="PAVESUR DERIVADOS, S.A."/>
    <s v="0046005102"/>
    <s v="PLANTA OJEN"/>
    <s v="000000000000003269"/>
    <x v="44"/>
    <d v="2024-06-13T00:00:00"/>
    <d v="1899-12-30T16:32:03"/>
    <s v="11:00"/>
    <d v="2024-06-14T00:00:00"/>
    <x v="24"/>
    <x v="8"/>
    <x v="358"/>
    <d v="2024-06-14T00:00:00"/>
    <d v="1899-12-30T08:46:15"/>
    <n v="68"/>
    <s v="E00068"/>
    <s v="RUTA KMS.068"/>
    <x v="64"/>
    <x v="0"/>
    <x v="0"/>
    <x v="4"/>
    <x v="0"/>
    <d v="2024-06-13T16:32:03"/>
    <x v="34"/>
    <n v="18.465833333437331"/>
    <d v="2024-06-14T08:46:15"/>
    <d v="1899-12-30T00:54:24"/>
    <d v="2024-06-14T09:40:39"/>
    <n v="1.3225000000675209"/>
    <x v="0"/>
    <m/>
    <m/>
    <x v="0"/>
    <x v="1"/>
    <x v="0"/>
    <x v="0"/>
    <x v="0"/>
    <n v="6"/>
    <s v=""/>
    <d v="1899-12-30T21:45:36"/>
    <n v="16.559166666770665"/>
    <n v="12"/>
    <n v="4.5591666667706647"/>
  </r>
  <r>
    <s v="E002"/>
    <s v="EO55"/>
    <x v="350"/>
    <x v="0"/>
    <s v="E3"/>
    <s v="0100057966"/>
    <s v="HORPRESOL, SRL"/>
    <s v="0046005105"/>
    <s v="PLANTA MALAGA"/>
    <s v="000000000000003269"/>
    <x v="44"/>
    <d v="2024-06-13T00:00:00"/>
    <d v="1899-12-30T16:41:34"/>
    <s v="votorantim 15:00"/>
    <d v="2024-06-14T00:00:00"/>
    <x v="7"/>
    <x v="8"/>
    <x v="359"/>
    <d v="2024-06-14T00:00:00"/>
    <d v="1899-12-30T12:40:30"/>
    <n v="24"/>
    <s v="E00024"/>
    <s v="RUTA KMS.024"/>
    <x v="64"/>
    <x v="0"/>
    <x v="0"/>
    <x v="4"/>
    <x v="0"/>
    <d v="2024-06-13T16:41:34"/>
    <x v="43"/>
    <n v="22.307222222210839"/>
    <d v="2024-06-14T12:40:30"/>
    <d v="1899-12-30T00:19:12"/>
    <d v="2024-06-14T12:59:42"/>
    <n v="2.0050000000046566"/>
    <x v="0"/>
    <m/>
    <m/>
    <x v="0"/>
    <x v="1"/>
    <x v="0"/>
    <x v="0"/>
    <x v="3"/>
    <n v="6"/>
    <s v=""/>
    <d v="1899-12-30T07:40:48"/>
    <n v="20.987222222210839"/>
    <n v="12"/>
    <n v="8.9872222222108391"/>
  </r>
  <r>
    <s v="E002"/>
    <s v="EO55"/>
    <x v="351"/>
    <x v="0"/>
    <s v="E3"/>
    <s v="0432000110"/>
    <s v="PREBETONG HORMIGONES, S.A."/>
    <s v="0046001416"/>
    <s v="ALCALA DE GUADAIRA"/>
    <s v="000000000000000837"/>
    <x v="43"/>
    <d v="2024-06-13T00:00:00"/>
    <d v="1899-12-30T16:42:06"/>
    <s v="14/06 12:30h"/>
    <d v="2024-06-14T00:00:00"/>
    <x v="19"/>
    <x v="9"/>
    <x v="360"/>
    <d v="2024-06-14T00:00:00"/>
    <d v="1899-12-30T11:04:58"/>
    <n v="83"/>
    <s v="E00083"/>
    <s v="RUTA KMS.083"/>
    <x v="94"/>
    <x v="0"/>
    <x v="0"/>
    <x v="5"/>
    <x v="0"/>
    <d v="2024-06-13T16:42:06"/>
    <x v="35"/>
    <n v="19.79833333339775"/>
    <d v="2024-06-14T11:04:58"/>
    <d v="1899-12-30T01:06:24"/>
    <d v="2024-06-14T12:11:22"/>
    <n v="0.31055555550847203"/>
    <x v="0"/>
    <m/>
    <m/>
    <x v="0"/>
    <x v="1"/>
    <x v="0"/>
    <x v="0"/>
    <x v="2"/>
    <n v="6"/>
    <s v=""/>
    <d v="1899-12-31T02:33:36"/>
    <n v="17.691666666731084"/>
    <n v="12"/>
    <n v="5.6916666667310842"/>
  </r>
  <r>
    <s v="E002"/>
    <s v="EO55"/>
    <x v="352"/>
    <x v="0"/>
    <s v="E3"/>
    <s v="0100018407"/>
    <s v="GRUPO UNAMACOR, S.L."/>
    <s v="0046004710"/>
    <s v="HUMILLADERO (PLANTA)"/>
    <s v="000000000000003264"/>
    <x v="41"/>
    <d v="2024-06-13T00:00:00"/>
    <d v="1899-12-30T16:52:48"/>
    <s v="14/06 De 7 a 8"/>
    <d v="2024-06-14T00:00:00"/>
    <x v="10"/>
    <x v="8"/>
    <x v="361"/>
    <d v="2024-06-14T00:00:00"/>
    <d v="1899-12-30T06:18:49"/>
    <n v="74"/>
    <s v="E00074"/>
    <s v="RUTA KMS.074"/>
    <x v="133"/>
    <x v="0"/>
    <x v="0"/>
    <x v="4"/>
    <x v="0"/>
    <d v="2024-06-13T16:52:48"/>
    <x v="10"/>
    <n v="15.120000000111759"/>
    <d v="2024-06-14T06:18:49"/>
    <d v="1899-12-30T00:59:12"/>
    <d v="2024-06-14T07:18:01"/>
    <n v="0.69972222234355286"/>
    <x v="0"/>
    <m/>
    <m/>
    <x v="0"/>
    <x v="1"/>
    <x v="0"/>
    <x v="0"/>
    <x v="12"/>
    <n v="6"/>
    <s v=""/>
    <d v="1899-12-30T23:40:48"/>
    <n v="13.133333333445092"/>
    <n v="12"/>
    <n v="1.1333333334450924"/>
  </r>
  <r>
    <s v="E002"/>
    <s v="EO55"/>
    <x v="353"/>
    <x v="0"/>
    <s v="E3"/>
    <s v="0100018412"/>
    <s v="HERMANOS CHAFINO LOPEZ, S.L."/>
    <s v="0046000312"/>
    <s v="BUJALANCE"/>
    <s v="000000000000003264"/>
    <x v="41"/>
    <d v="2024-06-13T00:00:00"/>
    <d v="1899-12-30T17:10:08"/>
    <s v="14/06 De 8 a 12"/>
    <d v="2024-06-14T00:00:00"/>
    <x v="8"/>
    <x v="8"/>
    <x v="362"/>
    <d v="2024-06-14T00:00:00"/>
    <d v="1899-12-30T07:28:10"/>
    <n v="175"/>
    <s v="E00175"/>
    <s v="RUTA KMS.175"/>
    <x v="62"/>
    <x v="0"/>
    <x v="0"/>
    <x v="4"/>
    <x v="0"/>
    <d v="2024-06-13T17:10:08"/>
    <x v="32"/>
    <n v="18.831111111037899"/>
    <d v="2024-06-14T07:28:10"/>
    <d v="1899-12-30T02:20:00"/>
    <d v="2024-06-14T09:48:10"/>
    <n v="2.1972222222830169"/>
    <x v="0"/>
    <m/>
    <m/>
    <x v="0"/>
    <x v="1"/>
    <x v="0"/>
    <x v="0"/>
    <x v="11"/>
    <n v="6"/>
    <s v=""/>
    <d v="1900-01-01T08:00:00"/>
    <n v="15.497777777704567"/>
    <n v="12"/>
    <n v="3.4977777777045667"/>
  </r>
  <r>
    <s v="E002"/>
    <s v="EO55"/>
    <x v="354"/>
    <x v="0"/>
    <s v="E3"/>
    <s v="0100052254"/>
    <s v="COTUBO PREFABRICADOS S.L.U."/>
    <s v="0046004326"/>
    <s v="LA CARLOTA"/>
    <s v="000000000000003263"/>
    <x v="49"/>
    <d v="2024-06-13T00:00:00"/>
    <d v="1899-12-30T18:47:50"/>
    <s v="14/06 13:00h"/>
    <d v="2024-06-14T00:00:00"/>
    <x v="14"/>
    <x v="8"/>
    <x v="363"/>
    <d v="2024-06-14T00:00:00"/>
    <d v="1899-12-30T12:45:24"/>
    <n v="158"/>
    <s v="E00158"/>
    <s v="RUTA KMS.158"/>
    <x v="110"/>
    <x v="0"/>
    <x v="0"/>
    <x v="4"/>
    <x v="0"/>
    <d v="2024-06-13T18:47:50"/>
    <x v="30"/>
    <n v="18.202777777682059"/>
    <d v="2024-06-14T12:45:24"/>
    <d v="1899-12-30T02:06:24"/>
    <d v="2024-06-14T14:51:48"/>
    <n v="-1.8633333334000781"/>
    <x v="1"/>
    <m/>
    <m/>
    <x v="0"/>
    <x v="1"/>
    <x v="2"/>
    <x v="0"/>
    <x v="3"/>
    <n v="6"/>
    <s v="TRANSPORTES FRANCISCO CASTILLA E HI"/>
    <d v="1900-01-01T02:33:36"/>
    <n v="15.096111111015393"/>
    <n v="12"/>
    <n v="3.0961111110153929"/>
  </r>
  <r>
    <s v="E002"/>
    <s v="EO55"/>
    <x v="355"/>
    <x v="0"/>
    <s v="E3"/>
    <s v="0100018406"/>
    <s v="GRAVAS Y SUMINISTROS S.A.(GRAVISUM)"/>
    <s v="0046005682"/>
    <s v="TRAMO ADIF JABUGO (LOS MARINES)"/>
    <s v="000000000000000837"/>
    <x v="43"/>
    <d v="2024-06-13T00:00:00"/>
    <d v="1899-12-30T19:24:53"/>
    <s v="14/06 12:00"/>
    <d v="2024-06-14T00:00:00"/>
    <x v="8"/>
    <x v="9"/>
    <x v="364"/>
    <d v="2024-06-14T00:00:00"/>
    <d v="1899-12-30T10:15:17"/>
    <n v="92"/>
    <s v="E00092"/>
    <s v="RUTA KMS.092"/>
    <x v="92"/>
    <x v="0"/>
    <x v="0"/>
    <x v="5"/>
    <x v="0"/>
    <d v="2024-06-13T19:24:53"/>
    <x v="32"/>
    <n v="16.585277777805459"/>
    <d v="2024-06-14T10:15:17"/>
    <d v="1899-12-30T01:13:36"/>
    <d v="2024-06-14T11:28:53"/>
    <n v="0.51861111115431413"/>
    <x v="0"/>
    <m/>
    <m/>
    <x v="0"/>
    <x v="1"/>
    <x v="0"/>
    <x v="0"/>
    <x v="1"/>
    <n v="6"/>
    <s v=""/>
    <d v="1899-12-31T05:26:24"/>
    <n v="14.358611111138792"/>
    <n v="12"/>
    <n v="2.3586111111387922"/>
  </r>
  <r>
    <s v="E002"/>
    <s v="EO55"/>
    <x v="356"/>
    <x v="0"/>
    <s v="E3"/>
    <s v="0100058384"/>
    <s v="ADOQUINES Y MARCOS, S.L."/>
    <s v="0046005169"/>
    <s v="PLANTA LA RODA DE ANDALUCIA"/>
    <s v="000000000000003263"/>
    <x v="49"/>
    <d v="2024-06-13T00:00:00"/>
    <d v="1899-12-30T19:42:24"/>
    <s v="17/06 09:00H"/>
    <d v="2024-06-17T00:00:00"/>
    <x v="15"/>
    <x v="8"/>
    <x v="365"/>
    <d v="2024-06-17T00:00:00"/>
    <d v="1899-12-30T07:56:45"/>
    <n v="90"/>
    <s v="E00090"/>
    <s v="RUTA KMS.090"/>
    <x v="60"/>
    <x v="0"/>
    <x v="0"/>
    <x v="4"/>
    <x v="0"/>
    <d v="2024-06-13T19:42:24"/>
    <x v="42"/>
    <n v="85.293333333393093"/>
    <d v="2024-06-17T07:56:45"/>
    <d v="1899-12-30T01:12:00"/>
    <d v="2024-06-17T09:08:45"/>
    <n v="-0.14583333337213844"/>
    <x v="0"/>
    <m/>
    <m/>
    <x v="0"/>
    <x v="2"/>
    <x v="0"/>
    <x v="1"/>
    <x v="11"/>
    <n v="2"/>
    <s v="TRANSPORTES FRANCISCO CASTILLA E HI"/>
    <d v="1899-12-31T04:48:00"/>
    <n v="83.09333333339309"/>
    <n v="48"/>
    <n v="35.09333333339309"/>
  </r>
  <r>
    <s v="E002"/>
    <s v="EO55"/>
    <x v="357"/>
    <x v="0"/>
    <s v="E4"/>
    <s v="0100056817"/>
    <s v="ALMACENES MELENDO, S.L."/>
    <s v="0046004796"/>
    <s v="CORDOBA (AVDA. CHINALES, Nº 27)"/>
    <s v="000000000000003283"/>
    <x v="39"/>
    <d v="2024-06-14T00:00:00"/>
    <d v="1899-12-30T08:18:01"/>
    <s v="17/06 De 7:30 a 13"/>
    <d v="2024-06-17T00:00:00"/>
    <x v="14"/>
    <x v="8"/>
    <x v="366"/>
    <d v="2024-06-14T00:00:00"/>
    <d v="1899-12-30T14:31:13"/>
    <n v="166"/>
    <s v="E00166"/>
    <s v="RUTA KMS.166"/>
    <x v="134"/>
    <x v="0"/>
    <x v="0"/>
    <x v="4"/>
    <x v="1"/>
    <d v="2024-06-14T08:18:01"/>
    <x v="47"/>
    <n v="76.699722222110722"/>
    <d v="2024-06-14T14:31:13"/>
    <d v="1899-12-30T02:12:48"/>
    <d v="2024-06-14T16:44:01"/>
    <n v="68.266388888878282"/>
    <x v="0"/>
    <m/>
    <m/>
    <x v="0"/>
    <x v="1"/>
    <x v="0"/>
    <x v="0"/>
    <x v="13"/>
    <n v="6"/>
    <s v=""/>
    <d v="1900-01-01T05:07:12"/>
    <n v="73.486388888777384"/>
    <n v="36"/>
    <n v="37.486388888777384"/>
  </r>
  <r>
    <s v="E002"/>
    <s v="EO55"/>
    <x v="358"/>
    <x v="0"/>
    <s v="E4"/>
    <s v="0100030200"/>
    <s v="LEROY MERLIN ESPAÑA,S.L.U."/>
    <s v="0046005557"/>
    <s v="JEREZ DE LA FRONTERA (15)"/>
    <s v="000000000000003295"/>
    <x v="45"/>
    <d v="2024-06-14T00:00:00"/>
    <d v="1899-12-30T08:20:37"/>
    <s v="81582801  17/06 7h a"/>
    <d v="2024-06-17T00:00:00"/>
    <x v="15"/>
    <x v="8"/>
    <x v="367"/>
    <d v="2024-06-14T00:00:00"/>
    <d v="1899-12-30T14:01:06"/>
    <n v="244"/>
    <s v="E00244"/>
    <s v="RUTA KMS.244"/>
    <x v="51"/>
    <x v="0"/>
    <x v="0"/>
    <x v="4"/>
    <x v="1"/>
    <d v="2024-06-14T08:20:37"/>
    <x v="42"/>
    <n v="72.656388888834044"/>
    <d v="2024-06-14T14:01:06"/>
    <d v="1899-12-30T03:15:12"/>
    <d v="2024-06-14T17:16:18"/>
    <n v="63.728333333332557"/>
    <x v="0"/>
    <m/>
    <m/>
    <x v="0"/>
    <x v="1"/>
    <x v="0"/>
    <x v="0"/>
    <x v="13"/>
    <n v="6"/>
    <s v=""/>
    <d v="1900-01-02T06:04:48"/>
    <n v="68.403055555500714"/>
    <n v="36"/>
    <n v="32.403055555500714"/>
  </r>
  <r>
    <s v="E002"/>
    <s v="EO55"/>
    <x v="359"/>
    <x v="0"/>
    <s v="E3"/>
    <s v="0100018606"/>
    <s v="TRENAS ASOCIADOS, S.L."/>
    <s v="0046005221"/>
    <s v="ESPEJO (CARRETERA CARTEYA)"/>
    <s v="000000000000003264"/>
    <x v="41"/>
    <d v="2024-06-14T00:00:00"/>
    <d v="1899-12-30T08:35:47"/>
    <s v="14/06 Antes de 18:00"/>
    <d v="2024-06-14T00:00:00"/>
    <x v="2"/>
    <x v="8"/>
    <x v="368"/>
    <d v="2024-06-14T00:00:00"/>
    <d v="1899-12-30T10:59:18"/>
    <n v="138"/>
    <s v="E00138"/>
    <s v="RUTA KMS.138"/>
    <x v="54"/>
    <x v="0"/>
    <x v="0"/>
    <x v="4"/>
    <x v="0"/>
    <d v="2024-06-14T08:35:47"/>
    <x v="11"/>
    <n v="9.4036111111636274"/>
    <d v="2024-06-14T10:59:18"/>
    <d v="1899-12-30T01:50:24"/>
    <d v="2024-06-14T12:49:42"/>
    <n v="5.1716666666907258"/>
    <x v="0"/>
    <m/>
    <m/>
    <x v="0"/>
    <x v="1"/>
    <x v="0"/>
    <x v="0"/>
    <x v="1"/>
    <n v="6"/>
    <s v=""/>
    <d v="1899-12-31T20:09:36"/>
    <n v="6.5636111111636275"/>
    <n v="0"/>
    <n v="6.5636111111636275"/>
  </r>
  <r>
    <s v="E002"/>
    <s v="EO55"/>
    <x v="360"/>
    <x v="0"/>
    <s v="E3"/>
    <s v="0100024595"/>
    <s v="HORMIGONES ACEDO, S.L."/>
    <s v="0046005223"/>
    <s v="ANTEQUERA 2"/>
    <s v="000000000000003264"/>
    <x v="41"/>
    <d v="2024-06-14T00:00:00"/>
    <d v="1899-12-30T08:39:17"/>
    <s v="17/06 08:00 SILO 4"/>
    <d v="2024-06-17T00:00:00"/>
    <x v="10"/>
    <x v="8"/>
    <x v="369"/>
    <d v="2024-06-17T00:00:00"/>
    <d v="1899-12-30T07:35:35"/>
    <n v="63"/>
    <s v="E00063"/>
    <s v="RUTA KMS.063"/>
    <x v="78"/>
    <x v="0"/>
    <x v="0"/>
    <x v="4"/>
    <x v="0"/>
    <d v="2024-06-14T08:39:17"/>
    <x v="46"/>
    <n v="71.34527777787298"/>
    <d v="2024-06-17T07:35:35"/>
    <d v="1899-12-30T00:50:24"/>
    <d v="2024-06-17T08:25:59"/>
    <n v="-0.43305555550614372"/>
    <x v="0"/>
    <m/>
    <m/>
    <x v="0"/>
    <x v="2"/>
    <x v="0"/>
    <x v="1"/>
    <x v="11"/>
    <n v="2"/>
    <s v="TRANSPORTES FRANCISCO CASTILLA E HI"/>
    <d v="1899-12-30T20:09:36"/>
    <n v="69.505277777872976"/>
    <n v="36"/>
    <n v="33.505277777872976"/>
  </r>
  <r>
    <s v="E002"/>
    <s v="EO55"/>
    <x v="361"/>
    <x v="0"/>
    <s v="E3"/>
    <s v="0100050987"/>
    <s v="XIMOR MORTEROS, S.L."/>
    <s v="0046004229"/>
    <s v="FUENTES DE ANDALUCIA"/>
    <s v="000000000000003264"/>
    <x v="41"/>
    <d v="2024-06-14T00:00:00"/>
    <d v="1899-12-30T09:02:55"/>
    <s v="17/06 07:00h"/>
    <d v="2024-06-17T00:00:00"/>
    <x v="25"/>
    <x v="8"/>
    <x v="370"/>
    <d v="2024-06-17T00:00:00"/>
    <d v="1899-12-30T05:24:11"/>
    <n v="165"/>
    <s v="E00165"/>
    <s v="RUTA KMS.165"/>
    <x v="53"/>
    <x v="0"/>
    <x v="0"/>
    <x v="4"/>
    <x v="0"/>
    <d v="2024-06-14T09:02:55"/>
    <x v="61"/>
    <n v="69.951388888817746"/>
    <d v="2024-06-17T05:24:11"/>
    <d v="1899-12-30T02:12:00"/>
    <d v="2024-06-17T07:36:11"/>
    <n v="-0.6030555556062609"/>
    <x v="0"/>
    <m/>
    <m/>
    <x v="0"/>
    <x v="2"/>
    <x v="0"/>
    <x v="1"/>
    <x v="15"/>
    <n v="2"/>
    <s v="HIBURSANFRE, S.L.U."/>
    <d v="1900-01-01T04:48:00"/>
    <n v="66.751388888817743"/>
    <n v="36"/>
    <n v="30.751388888817743"/>
  </r>
  <r>
    <s v="E002"/>
    <s v="EO55"/>
    <x v="362"/>
    <x v="0"/>
    <s v="E3"/>
    <s v="0100057285"/>
    <s v="ARCOBLOC, S.L."/>
    <s v="0046005862"/>
    <s v="ARCOS FRA-PLANTA DE PREFABRICADOS"/>
    <s v="000000000000003269"/>
    <x v="44"/>
    <d v="2024-06-14T00:00:00"/>
    <d v="1899-12-30T09:05:00"/>
    <s v="17/06 687755999 Feli"/>
    <d v="2024-06-17T00:00:00"/>
    <x v="15"/>
    <x v="8"/>
    <x v="371"/>
    <d v="2024-06-14T00:00:00"/>
    <d v="1899-12-30T12:50:33"/>
    <n v="0"/>
    <s v=""/>
    <s v=""/>
    <x v="84"/>
    <x v="0"/>
    <x v="0"/>
    <x v="4"/>
    <x v="0"/>
    <d v="2024-06-14T09:05:00"/>
    <x v="42"/>
    <n v="71.916666666744277"/>
    <d v="2024-06-14T12:50:33"/>
    <d v="1899-12-30T00:00:00"/>
    <d v="2024-06-14T12:50:33"/>
    <n v="68.157500000030268"/>
    <x v="0"/>
    <m/>
    <m/>
    <x v="0"/>
    <x v="1"/>
    <x v="0"/>
    <x v="0"/>
    <x v="3"/>
    <n v="6"/>
    <s v=""/>
    <d v="1899-12-30T00:00:00"/>
    <n v="70.916666666744277"/>
    <n v="36"/>
    <n v="34.916666666744277"/>
  </r>
  <r>
    <s v="E002"/>
    <s v="EO55"/>
    <x v="363"/>
    <x v="0"/>
    <s v="E3"/>
    <s v="0100045043"/>
    <s v="HORMIGONES GUADARRANQUE, S.L."/>
    <s v="0046005161"/>
    <s v="PLANTA DE SAN ROQUE"/>
    <s v="000000000000003269"/>
    <x v="44"/>
    <d v="2024-06-14T00:00:00"/>
    <d v="1899-12-30T09:13:02"/>
    <s v="17/06 10:00"/>
    <d v="2024-06-17T00:00:00"/>
    <x v="17"/>
    <x v="8"/>
    <x v="372"/>
    <d v="2024-06-17T00:00:00"/>
    <d v="1899-12-30T07:06:35"/>
    <n v="144"/>
    <s v="E00144"/>
    <s v="RUTA KMS.144"/>
    <x v="63"/>
    <x v="0"/>
    <x v="0"/>
    <x v="4"/>
    <x v="0"/>
    <d v="2024-06-14T09:13:02"/>
    <x v="49"/>
    <n v="72.782777777756564"/>
    <d v="2024-06-17T07:06:35"/>
    <d v="1899-12-30T01:55:12"/>
    <d v="2024-06-17T09:01:47"/>
    <n v="0.97027777775656432"/>
    <x v="0"/>
    <m/>
    <m/>
    <x v="0"/>
    <x v="2"/>
    <x v="0"/>
    <x v="1"/>
    <x v="11"/>
    <n v="2"/>
    <s v=""/>
    <d v="1899-12-31T22:04:48"/>
    <n v="69.862777777756563"/>
    <n v="36"/>
    <n v="33.862777777756563"/>
  </r>
  <r>
    <s v="E002"/>
    <s v="EO55"/>
    <x v="364"/>
    <x v="0"/>
    <s v="E4"/>
    <s v="0100052407"/>
    <s v="MATERIALES DE CONSTR. RAFAEL VIDAL,"/>
    <s v="0046005504"/>
    <s v="ALMACEN CASTELLON"/>
    <s v="000000000000003283"/>
    <x v="39"/>
    <d v="2024-06-14T00:00:00"/>
    <d v="1899-12-30T09:55:10"/>
    <s v="17/06 lo antes p osi"/>
    <d v="2024-06-17T00:00:00"/>
    <x v="6"/>
    <x v="8"/>
    <x v="373"/>
    <d v="2024-06-14T00:00:00"/>
    <d v="1899-12-30T12:22:58"/>
    <n v="706"/>
    <s v="E00706"/>
    <s v="RUTA KMS.706"/>
    <x v="135"/>
    <x v="0"/>
    <x v="0"/>
    <x v="4"/>
    <x v="1"/>
    <d v="2024-06-14T09:55:10"/>
    <x v="17"/>
    <n v="82.080555555643514"/>
    <d v="2024-06-14T12:22:58"/>
    <d v="1899-12-30T09:24:48"/>
    <d v="2024-06-14T21:47:46"/>
    <n v="70.203888888820074"/>
    <x v="0"/>
    <m/>
    <m/>
    <x v="0"/>
    <x v="1"/>
    <x v="0"/>
    <x v="0"/>
    <x v="3"/>
    <n v="6"/>
    <s v=""/>
    <d v="1900-01-08T09:55:12"/>
    <n v="71.667222222310187"/>
    <n v="36"/>
    <n v="35.667222222310187"/>
  </r>
  <r>
    <s v="E002"/>
    <s v="EO55"/>
    <x v="365"/>
    <x v="0"/>
    <s v="E4"/>
    <s v="0100052407"/>
    <s v="MATERIALES DE CONSTR. RAFAEL VIDAL,"/>
    <s v="0046005504"/>
    <s v="ALMACEN CASTELLON"/>
    <s v="000000000000003283"/>
    <x v="39"/>
    <d v="2024-06-14T00:00:00"/>
    <d v="1899-12-30T09:55:22"/>
    <s v="17/06 lo antes posib"/>
    <d v="2024-06-17T00:00:00"/>
    <x v="6"/>
    <x v="8"/>
    <x v="374"/>
    <d v="2024-06-14T00:00:00"/>
    <d v="1899-12-30T15:59:24"/>
    <n v="706"/>
    <s v="E00706"/>
    <s v="RUTA KMS.706"/>
    <x v="136"/>
    <x v="0"/>
    <x v="0"/>
    <x v="4"/>
    <x v="1"/>
    <d v="2024-06-14T09:55:22"/>
    <x v="17"/>
    <n v="82.077222222229466"/>
    <d v="2024-06-14T15:59:24"/>
    <d v="1899-12-30T09:24:48"/>
    <d v="2024-06-15T01:24:12"/>
    <n v="66.596666666620877"/>
    <x v="0"/>
    <m/>
    <m/>
    <x v="0"/>
    <x v="1"/>
    <x v="0"/>
    <x v="0"/>
    <x v="4"/>
    <n v="6"/>
    <s v=""/>
    <d v="1900-01-08T09:55:12"/>
    <n v="71.663888888896139"/>
    <n v="36"/>
    <n v="35.663888888896139"/>
  </r>
  <r>
    <s v="E002"/>
    <s v="EO55"/>
    <x v="366"/>
    <x v="0"/>
    <s v="E4"/>
    <s v="0100052407"/>
    <s v="MATERIALES DE CONSTR. RAFAEL VIDAL,"/>
    <s v="0046005504"/>
    <s v="ALMACEN CASTELLON"/>
    <s v="000000000000003283"/>
    <x v="39"/>
    <d v="2024-06-14T00:00:00"/>
    <d v="1899-12-30T09:55:30"/>
    <s v="17/06 lo antes posib"/>
    <d v="2024-06-17T00:00:00"/>
    <x v="6"/>
    <x v="8"/>
    <x v="375"/>
    <d v="2024-06-14T00:00:00"/>
    <d v="1899-12-30T18:51:51"/>
    <n v="706"/>
    <s v="E00706"/>
    <s v="RUTA KMS.706"/>
    <x v="137"/>
    <x v="0"/>
    <x v="0"/>
    <x v="4"/>
    <x v="1"/>
    <d v="2024-06-14T09:55:30"/>
    <x v="17"/>
    <n v="82.075000000011642"/>
    <d v="2024-06-14T18:51:51"/>
    <d v="1899-12-30T09:24:48"/>
    <d v="2024-06-15T04:16:39"/>
    <n v="63.722500000032596"/>
    <x v="0"/>
    <m/>
    <m/>
    <x v="0"/>
    <x v="1"/>
    <x v="0"/>
    <x v="0"/>
    <x v="9"/>
    <n v="6"/>
    <s v=""/>
    <d v="1900-01-08T09:55:12"/>
    <n v="71.661666666678315"/>
    <n v="36"/>
    <n v="35.661666666678315"/>
  </r>
  <r>
    <s v="E002"/>
    <s v="EO55"/>
    <x v="367"/>
    <x v="0"/>
    <s v="E4"/>
    <s v="0100057845"/>
    <s v="INVERSIONES SEGURA SARRIA, S.L."/>
    <s v="0046005625"/>
    <s v="ARROYO MOLINOS-HNOS NADAL"/>
    <s v="000000000000003283"/>
    <x v="39"/>
    <d v="2024-06-14T00:00:00"/>
    <d v="1899-12-30T10:23:56"/>
    <s v="17/06 12:00h"/>
    <d v="2024-06-17T00:00:00"/>
    <x v="8"/>
    <x v="8"/>
    <x v="376"/>
    <d v="2024-06-14T00:00:00"/>
    <d v="1899-12-30T13:58:19"/>
    <n v="536"/>
    <s v="E00536"/>
    <s v="RUTA KMS.536"/>
    <x v="138"/>
    <x v="0"/>
    <x v="0"/>
    <x v="4"/>
    <x v="1"/>
    <d v="2024-06-14T10:23:56"/>
    <x v="52"/>
    <n v="73.601111111172941"/>
    <d v="2024-06-14T13:58:19"/>
    <d v="1899-12-30T07:08:48"/>
    <d v="2024-06-14T21:07:07"/>
    <n v="62.881388888927177"/>
    <x v="0"/>
    <m/>
    <m/>
    <x v="0"/>
    <x v="1"/>
    <x v="0"/>
    <x v="0"/>
    <x v="7"/>
    <n v="6"/>
    <s v=""/>
    <d v="1900-01-06T03:31:12"/>
    <n v="65.454444444506279"/>
    <n v="36"/>
    <n v="29.454444444506279"/>
  </r>
  <r>
    <s v="E002"/>
    <s v="EO55"/>
    <x v="368"/>
    <x v="0"/>
    <s v="E3"/>
    <s v="0100034349"/>
    <s v="CNES. MAYGAR SL"/>
    <s v="0046005165"/>
    <s v="PTA PREFABRICADOS-SIERRA DE YEGUAS"/>
    <s v="000000000000003264"/>
    <x v="41"/>
    <d v="2024-06-14T00:00:00"/>
    <d v="1899-12-30T10:31:27"/>
    <s v="17/06 08:00h"/>
    <d v="2024-06-17T00:00:00"/>
    <x v="10"/>
    <x v="8"/>
    <x v="377"/>
    <d v="2024-06-14T00:00:00"/>
    <d v="1899-12-30T15:39:17"/>
    <n v="93"/>
    <s v="E00093"/>
    <s v="RUTA KMS.093"/>
    <x v="102"/>
    <x v="0"/>
    <x v="0"/>
    <x v="4"/>
    <x v="0"/>
    <d v="2024-06-14T10:31:27"/>
    <x v="46"/>
    <n v="69.475833333330229"/>
    <d v="2024-06-14T15:39:17"/>
    <d v="1899-12-30T01:14:24"/>
    <d v="2024-06-14T16:53:41"/>
    <n v="63.105277777765878"/>
    <x v="0"/>
    <m/>
    <m/>
    <x v="0"/>
    <x v="1"/>
    <x v="0"/>
    <x v="0"/>
    <x v="4"/>
    <n v="6"/>
    <s v=""/>
    <d v="1899-12-31T05:45:36"/>
    <n v="67.235833333330234"/>
    <n v="36"/>
    <n v="31.235833333330234"/>
  </r>
  <r>
    <s v="E002"/>
    <s v="EO55"/>
    <x v="369"/>
    <x v="0"/>
    <s v="E3"/>
    <s v="0100058414"/>
    <s v="REYALFIL, S.L."/>
    <s v="0046005189"/>
    <s v="PTA DE PREF- RODA  ANDALUCIA"/>
    <s v="000000000000003264"/>
    <x v="41"/>
    <d v="2024-06-14T00:00:00"/>
    <d v="1899-12-30T10:43:16"/>
    <s v=".17/06 08:00"/>
    <d v="2024-06-17T00:00:00"/>
    <x v="10"/>
    <x v="8"/>
    <x v="378"/>
    <d v="2024-06-17T00:00:00"/>
    <d v="1899-12-30T07:33:50"/>
    <n v="90"/>
    <s v="E00090"/>
    <s v="RUTA KMS.090"/>
    <x v="139"/>
    <x v="0"/>
    <x v="0"/>
    <x v="4"/>
    <x v="0"/>
    <d v="2024-06-14T10:43:16"/>
    <x v="46"/>
    <n v="69.278888888948131"/>
    <d v="2024-06-17T07:33:50"/>
    <d v="1899-12-30T01:12:00"/>
    <d v="2024-06-17T08:45:50"/>
    <n v="-0.76388888881774619"/>
    <x v="1"/>
    <m/>
    <m/>
    <x v="0"/>
    <x v="2"/>
    <x v="1"/>
    <x v="1"/>
    <x v="11"/>
    <n v="2"/>
    <s v=""/>
    <d v="1899-12-31T04:48:00"/>
    <n v="67.078888888948129"/>
    <n v="36"/>
    <n v="31.078888888948129"/>
  </r>
  <r>
    <s v="E002"/>
    <s v="EO55"/>
    <x v="370"/>
    <x v="0"/>
    <s v="E3"/>
    <s v="0100049685"/>
    <s v="HORMIGONES CASTRO DEL RIO, S. L."/>
    <s v="0046004155"/>
    <s v="CASTRO DEL RIO"/>
    <s v="000000000000003264"/>
    <x v="41"/>
    <d v="2024-06-14T00:00:00"/>
    <d v="1899-12-30T10:45:53"/>
    <s v="14/06 lo antes posib"/>
    <d v="2024-06-14T00:00:00"/>
    <x v="2"/>
    <x v="8"/>
    <x v="379"/>
    <d v="2024-06-14T00:00:00"/>
    <d v="1899-12-30T12:07:04"/>
    <n v="149"/>
    <s v="E00149"/>
    <s v="RUTA KMS.149"/>
    <x v="116"/>
    <x v="0"/>
    <x v="0"/>
    <x v="4"/>
    <x v="0"/>
    <d v="2024-06-14T10:45:53"/>
    <x v="11"/>
    <n v="7.2352777777123265"/>
    <d v="2024-06-14T12:07:04"/>
    <d v="1899-12-30T01:59:12"/>
    <d v="2024-06-14T14:06:16"/>
    <n v="3.8955555555294268"/>
    <x v="0"/>
    <m/>
    <m/>
    <x v="0"/>
    <x v="1"/>
    <x v="0"/>
    <x v="0"/>
    <x v="3"/>
    <n v="6"/>
    <s v=""/>
    <d v="1899-12-31T23:40:48"/>
    <n v="4.2486111110456601"/>
    <n v="0"/>
    <n v="4.2486111110456601"/>
  </r>
  <r>
    <s v="E002"/>
    <s v="EO55"/>
    <x v="371"/>
    <x v="0"/>
    <s v="E3"/>
    <s v="0100057968"/>
    <s v="LOZAC OBRAS Y SERVICIOS, S.L."/>
    <s v="0046005114"/>
    <s v="PLANTA DE PUERTO REAL"/>
    <s v="000000000000003264"/>
    <x v="41"/>
    <d v="2024-06-14T00:00:00"/>
    <d v="1899-12-30T11:18:33"/>
    <s v="17/06 08:00h"/>
    <d v="2024-06-17T00:00:00"/>
    <x v="10"/>
    <x v="8"/>
    <x v="380"/>
    <d v="2024-06-14T00:00:00"/>
    <d v="1899-12-30T14:07:05"/>
    <n v="232"/>
    <s v="E00232"/>
    <s v="RUTA KMS.232"/>
    <x v="98"/>
    <x v="0"/>
    <x v="0"/>
    <x v="4"/>
    <x v="0"/>
    <d v="2024-06-14T11:18:33"/>
    <x v="46"/>
    <n v="68.69083333335584"/>
    <d v="2024-06-14T14:07:05"/>
    <d v="1899-12-30T03:05:36"/>
    <d v="2024-06-14T17:12:41"/>
    <n v="62.788611111114733"/>
    <x v="0"/>
    <m/>
    <m/>
    <x v="0"/>
    <x v="1"/>
    <x v="0"/>
    <x v="0"/>
    <x v="13"/>
    <n v="6"/>
    <s v=""/>
    <d v="1900-01-02T02:14:24"/>
    <n v="64.597500000022507"/>
    <n v="36"/>
    <n v="28.597500000022507"/>
  </r>
  <r>
    <s v="E002"/>
    <s v="EO55"/>
    <x v="372"/>
    <x v="0"/>
    <s v="E3"/>
    <s v="0100057968"/>
    <s v="LOZAC OBRAS Y SERVICIOS, S.L."/>
    <s v="0046005114"/>
    <s v="PLANTA DE PUERTO REAL"/>
    <s v="000000000000003264"/>
    <x v="41"/>
    <d v="2024-06-14T00:00:00"/>
    <d v="1899-12-30T11:18:41"/>
    <s v="17/06 10:00h"/>
    <d v="2024-06-17T00:00:00"/>
    <x v="17"/>
    <x v="8"/>
    <x v="381"/>
    <d v="2024-06-14T00:00:00"/>
    <d v="1899-12-30T13:37:55"/>
    <n v="232"/>
    <s v="E00232"/>
    <s v="RUTA KMS.232"/>
    <x v="133"/>
    <x v="0"/>
    <x v="0"/>
    <x v="4"/>
    <x v="0"/>
    <d v="2024-06-14T11:18:41"/>
    <x v="49"/>
    <n v="70.688611111021601"/>
    <d v="2024-06-14T13:37:55"/>
    <d v="1899-12-30T03:05:36"/>
    <d v="2024-06-14T16:43:31"/>
    <n v="65.274722222238779"/>
    <x v="0"/>
    <m/>
    <m/>
    <x v="0"/>
    <x v="1"/>
    <x v="0"/>
    <x v="0"/>
    <x v="7"/>
    <n v="6"/>
    <s v=""/>
    <d v="1900-01-02T02:14:24"/>
    <n v="66.595277777688267"/>
    <n v="36"/>
    <n v="30.595277777688267"/>
  </r>
  <r>
    <s v="E002"/>
    <s v="EO55"/>
    <x v="373"/>
    <x v="0"/>
    <s v="E3"/>
    <s v="0100057968"/>
    <s v="LOZAC OBRAS Y SERVICIOS, S.L."/>
    <s v="0046005114"/>
    <s v="PLANTA DE PUERTO REAL"/>
    <s v="000000000000003264"/>
    <x v="41"/>
    <d v="2024-06-14T00:00:00"/>
    <d v="1899-12-30T11:18:49"/>
    <s v="17/06 12:00h"/>
    <d v="2024-06-17T00:00:00"/>
    <x v="8"/>
    <x v="8"/>
    <x v="382"/>
    <d v="2024-06-17T00:00:00"/>
    <d v="1899-12-30T06:54:59"/>
    <n v="232"/>
    <s v="E00232"/>
    <s v="RUTA KMS.232"/>
    <x v="72"/>
    <x v="0"/>
    <x v="0"/>
    <x v="4"/>
    <x v="0"/>
    <d v="2024-06-14T11:18:49"/>
    <x v="52"/>
    <n v="72.686388888861984"/>
    <d v="2024-06-17T06:54:59"/>
    <d v="1899-12-30T03:05:36"/>
    <d v="2024-06-17T10:00:35"/>
    <n v="1.9902777778333984"/>
    <x v="0"/>
    <m/>
    <m/>
    <x v="0"/>
    <x v="2"/>
    <x v="0"/>
    <x v="1"/>
    <x v="12"/>
    <n v="2"/>
    <s v=""/>
    <d v="1900-01-02T02:14:24"/>
    <n v="68.59305555552865"/>
    <n v="36"/>
    <n v="32.59305555552865"/>
  </r>
  <r>
    <s v="E002"/>
    <s v="EO55"/>
    <x v="374"/>
    <x v="0"/>
    <s v="E3"/>
    <s v="0100018390"/>
    <s v="FORJADOS TOR S.L."/>
    <s v="0046005202"/>
    <s v="VILLANUEVA DEL TRABUCO"/>
    <s v="000000000000003262"/>
    <x v="42"/>
    <d v="2024-06-14T00:00:00"/>
    <d v="1899-12-30T11:41:11"/>
    <s v="17/06 10:00h"/>
    <d v="2024-06-17T00:00:00"/>
    <x v="17"/>
    <x v="8"/>
    <x v="383"/>
    <d v="2024-06-17T00:00:00"/>
    <d v="1899-12-30T08:01:15"/>
    <n v="62"/>
    <s v="E00062"/>
    <s v="RUTA KMS.062"/>
    <x v="116"/>
    <x v="0"/>
    <x v="0"/>
    <x v="4"/>
    <x v="0"/>
    <d v="2024-06-14T11:41:11"/>
    <x v="49"/>
    <n v="70.313611111021601"/>
    <d v="2024-06-17T08:01:15"/>
    <d v="1899-12-30T00:49:36"/>
    <d v="2024-06-17T08:50:51"/>
    <n v="1.1524999999674037"/>
    <x v="0"/>
    <m/>
    <m/>
    <x v="0"/>
    <x v="2"/>
    <x v="0"/>
    <x v="1"/>
    <x v="0"/>
    <n v="2"/>
    <s v=""/>
    <d v="1899-12-30T19:50:24"/>
    <n v="68.486944444354933"/>
    <n v="36"/>
    <n v="32.486944444354933"/>
  </r>
  <r>
    <s v="E002"/>
    <s v="EO55"/>
    <x v="375"/>
    <x v="0"/>
    <s v="E3"/>
    <s v="0100050050"/>
    <s v="ESPINAL DE BOMBEOS, S. L."/>
    <s v="0046005060"/>
    <s v="UTRERA"/>
    <s v="000000000000000837"/>
    <x v="43"/>
    <d v="2024-06-14T00:00:00"/>
    <d v="1899-12-30T11:43:30"/>
    <s v="14/06 16:00h"/>
    <d v="2024-06-14T00:00:00"/>
    <x v="12"/>
    <x v="9"/>
    <x v="384"/>
    <d v="2024-06-14T00:00:00"/>
    <d v="1899-12-30T14:00:23"/>
    <n v="105"/>
    <s v="E00105"/>
    <s v="RUTA KMS.105"/>
    <x v="105"/>
    <x v="0"/>
    <x v="0"/>
    <x v="5"/>
    <x v="0"/>
    <d v="2024-06-14T11:43:30"/>
    <x v="33"/>
    <n v="4.2749999999650754"/>
    <d v="2024-06-14T14:00:23"/>
    <d v="1899-12-30T01:24:00"/>
    <d v="2024-06-14T15:24:23"/>
    <n v="0.59361111104954034"/>
    <x v="0"/>
    <m/>
    <m/>
    <x v="0"/>
    <x v="1"/>
    <x v="0"/>
    <x v="0"/>
    <x v="13"/>
    <n v="6"/>
    <s v=""/>
    <d v="1899-12-31T09:36:00"/>
    <n v="1.8749999999650755"/>
    <n v="0"/>
    <n v="1.8749999999650755"/>
  </r>
  <r>
    <s v="E002"/>
    <s v="EO55"/>
    <x v="376"/>
    <x v="0"/>
    <s v="E3"/>
    <s v="0100037768"/>
    <s v="MINAS DE AGUAS TEÑIDAS, S.A.U. (MAT"/>
    <s v="0046004165"/>
    <s v="ZREP4500031988_5  HORMIGON VALDELAM"/>
    <s v="000000000000003236"/>
    <x v="48"/>
    <d v="2024-06-14T00:00:00"/>
    <d v="1899-12-30T11:50:36"/>
    <s v="17/06 08:00h"/>
    <d v="2024-06-17T00:00:00"/>
    <x v="6"/>
    <x v="9"/>
    <x v="385"/>
    <d v="2024-06-17T00:00:00"/>
    <d v="1899-12-30T07:10:27"/>
    <n v="85"/>
    <s v="E00085"/>
    <s v="RUTA KMS.085"/>
    <x v="91"/>
    <x v="0"/>
    <x v="0"/>
    <x v="5"/>
    <x v="0"/>
    <d v="2024-06-14T11:50:36"/>
    <x v="17"/>
    <n v="80.156666666676756"/>
    <d v="2024-06-17T07:10:27"/>
    <d v="1899-12-30T01:08:00"/>
    <d v="2024-06-17T08:18:27"/>
    <n v="11.692500000062864"/>
    <x v="0"/>
    <m/>
    <m/>
    <x v="0"/>
    <x v="2"/>
    <x v="0"/>
    <x v="1"/>
    <x v="11"/>
    <n v="2"/>
    <s v=""/>
    <d v="1899-12-31T03:12:00"/>
    <n v="78.023333333343416"/>
    <n v="36"/>
    <n v="42.023333333343416"/>
  </r>
  <r>
    <s v="E002"/>
    <s v="EO55"/>
    <x v="377"/>
    <x v="0"/>
    <s v="E3"/>
    <s v="0100037768"/>
    <s v="MINAS DE AGUAS TEÑIDAS, S.A.U. (MAT"/>
    <s v="0046004428"/>
    <s v="ZREP4500031988_6 @ HORMIGON VALDELA"/>
    <s v="000000000000003236"/>
    <x v="48"/>
    <d v="2024-06-14T00:00:00"/>
    <d v="1899-12-30T11:53:50"/>
    <s v="15/06 08:00"/>
    <d v="2024-06-15T00:00:00"/>
    <x v="10"/>
    <x v="9"/>
    <x v="386"/>
    <d v="2024-06-14T00:00:00"/>
    <d v="1899-12-30T19:33:53"/>
    <n v="85"/>
    <s v="E00085"/>
    <s v="RUTA KMS.085"/>
    <x v="86"/>
    <x v="0"/>
    <x v="0"/>
    <x v="5"/>
    <x v="0"/>
    <d v="2024-06-14T11:53:50"/>
    <x v="62"/>
    <n v="20.102777777763549"/>
    <d v="2024-06-14T19:33:53"/>
    <d v="1899-12-30T01:08:00"/>
    <d v="2024-06-14T20:41:53"/>
    <n v="11.301944444538094"/>
    <x v="0"/>
    <m/>
    <m/>
    <x v="0"/>
    <x v="1"/>
    <x v="0"/>
    <x v="0"/>
    <x v="10"/>
    <n v="6"/>
    <s v=""/>
    <d v="1899-12-31T03:12:00"/>
    <n v="17.969444444430216"/>
    <n v="12"/>
    <n v="5.9694444444302164"/>
  </r>
  <r>
    <s v="E002"/>
    <s v="EO55"/>
    <x v="378"/>
    <x v="0"/>
    <s v="E3"/>
    <s v="0100037768"/>
    <s v="MINAS DE AGUAS TEÑIDAS, S.A.U. (MAT"/>
    <s v="0046004428"/>
    <s v="ZREP4500031988_6 @ HORMIGON VALDELA"/>
    <s v="000000000000003236"/>
    <x v="48"/>
    <d v="2024-06-14T00:00:00"/>
    <d v="1899-12-30T11:54:34"/>
    <s v="15/06 16:00"/>
    <d v="2024-06-15T00:00:00"/>
    <x v="12"/>
    <x v="9"/>
    <x v="387"/>
    <d v="2024-06-15T00:00:00"/>
    <d v="1899-12-30T11:30:39"/>
    <n v="85"/>
    <s v="E00085"/>
    <s v="RUTA KMS.085"/>
    <x v="88"/>
    <x v="0"/>
    <x v="0"/>
    <x v="5"/>
    <x v="0"/>
    <d v="2024-06-14T11:54:34"/>
    <x v="63"/>
    <n v="28.090555555536412"/>
    <d v="2024-06-15T11:30:39"/>
    <d v="1899-12-30T01:08:00"/>
    <d v="2024-06-15T12:38:39"/>
    <n v="3.3558333332184702"/>
    <x v="0"/>
    <m/>
    <m/>
    <x v="0"/>
    <x v="3"/>
    <x v="0"/>
    <x v="0"/>
    <x v="2"/>
    <n v="7"/>
    <s v=""/>
    <d v="1899-12-31T03:12:00"/>
    <n v="25.957222222203079"/>
    <n v="12"/>
    <n v="13.957222222203079"/>
  </r>
  <r>
    <s v="E002"/>
    <s v="EO55"/>
    <x v="379"/>
    <x v="0"/>
    <s v="E3"/>
    <s v="0100037768"/>
    <s v="MINAS DE AGUAS TEÑIDAS, S.A.U. (MAT"/>
    <s v="0046004428"/>
    <s v="ZREP4500031988_6 @ HORMIGON VALDELA"/>
    <s v="000000000000003236"/>
    <x v="48"/>
    <d v="2024-06-14T00:00:00"/>
    <d v="1899-12-30T11:56:10"/>
    <s v="16/06 08:00"/>
    <d v="2024-06-16T00:00:00"/>
    <x v="10"/>
    <x v="9"/>
    <x v="388"/>
    <d v="2024-06-16T00:00:00"/>
    <d v="1899-12-30T06:54:25"/>
    <n v="85"/>
    <s v="E00085"/>
    <s v="RUTA KMS.085"/>
    <x v="140"/>
    <x v="0"/>
    <x v="0"/>
    <x v="5"/>
    <x v="0"/>
    <d v="2024-06-14T11:56:10"/>
    <x v="64"/>
    <n v="44.063888888864312"/>
    <d v="2024-06-16T06:54:25"/>
    <d v="1899-12-30T01:08:00"/>
    <d v="2024-06-16T08:02:25"/>
    <n v="-4.0277777763549238E-2"/>
    <x v="0"/>
    <m/>
    <m/>
    <x v="0"/>
    <x v="4"/>
    <x v="0"/>
    <x v="0"/>
    <x v="12"/>
    <n v="1"/>
    <s v="LOGISTICA GALVEZ MARIN, S.L."/>
    <d v="1899-12-31T03:12:00"/>
    <n v="41.930555555530979"/>
    <n v="24"/>
    <n v="17.930555555530979"/>
  </r>
  <r>
    <s v="E002"/>
    <s v="EO55"/>
    <x v="380"/>
    <x v="0"/>
    <s v="E3"/>
    <s v="0432000110"/>
    <s v="PREBETONG HORMIGONES, S.A."/>
    <s v="0046004248"/>
    <s v="CORDOBA (LAS QUEMADILLAS)"/>
    <s v="000000000000003269"/>
    <x v="44"/>
    <d v="2024-06-14T00:00:00"/>
    <d v="1899-12-30T12:06:43"/>
    <s v="17/06 08:00h"/>
    <d v="2024-06-17T00:00:00"/>
    <x v="10"/>
    <x v="8"/>
    <x v="389"/>
    <d v="2024-06-17T00:00:00"/>
    <d v="1899-12-30T05:55:28"/>
    <n v="170"/>
    <s v="E00170"/>
    <s v="RUTA KMS.170"/>
    <x v="82"/>
    <x v="0"/>
    <x v="0"/>
    <x v="4"/>
    <x v="0"/>
    <d v="2024-06-14T12:06:43"/>
    <x v="46"/>
    <n v="67.888055555638857"/>
    <d v="2024-06-17T05:55:28"/>
    <d v="1899-12-30T02:16:00"/>
    <d v="2024-06-17T08:11:28"/>
    <n v="-0.19111111108213663"/>
    <x v="0"/>
    <m/>
    <m/>
    <x v="0"/>
    <x v="2"/>
    <x v="0"/>
    <x v="1"/>
    <x v="15"/>
    <n v="2"/>
    <s v=""/>
    <d v="1900-01-01T06:24:00"/>
    <n v="64.621388888972191"/>
    <n v="36"/>
    <n v="28.621388888972191"/>
  </r>
  <r>
    <s v="E002"/>
    <s v="EO55"/>
    <x v="381"/>
    <x v="0"/>
    <s v="E3"/>
    <s v="0100033645"/>
    <s v="HORMIALIA 2007 S.L."/>
    <s v="0046005121"/>
    <s v="PLANTA FUENGIROLA"/>
    <s v="000000000000003264"/>
    <x v="41"/>
    <d v="2024-06-14T00:00:00"/>
    <d v="1899-12-30T12:19:53"/>
    <s v="17/06 09:00"/>
    <d v="2024-06-17T00:00:00"/>
    <x v="15"/>
    <x v="8"/>
    <x v="390"/>
    <d v="2024-06-17T00:00:00"/>
    <d v="1899-12-30T07:50:52"/>
    <n v="54"/>
    <s v="E00054"/>
    <s v="RUTA KMS.054"/>
    <x v="69"/>
    <x v="0"/>
    <x v="0"/>
    <x v="4"/>
    <x v="0"/>
    <d v="2024-06-14T12:19:53"/>
    <x v="42"/>
    <n v="68.668611111177597"/>
    <d v="2024-06-17T07:50:52"/>
    <d v="1899-12-30T00:43:12"/>
    <d v="2024-06-17T08:34:04"/>
    <n v="0.43222222232725471"/>
    <x v="0"/>
    <m/>
    <m/>
    <x v="0"/>
    <x v="2"/>
    <x v="0"/>
    <x v="1"/>
    <x v="11"/>
    <n v="2"/>
    <s v=""/>
    <d v="1899-12-30T17:16:48"/>
    <n v="66.948611111177598"/>
    <n v="36"/>
    <n v="30.948611111177598"/>
  </r>
  <r>
    <s v="E002"/>
    <s v="EO55"/>
    <x v="382"/>
    <x v="0"/>
    <s v="E3"/>
    <s v="0100033645"/>
    <s v="HORMIALIA 2007 S.L."/>
    <s v="0046005119"/>
    <s v="PLANTA MALAGA"/>
    <s v="000000000000003264"/>
    <x v="41"/>
    <d v="2024-06-14T00:00:00"/>
    <d v="1899-12-30T12:22:02"/>
    <s v="17/06 08:00h"/>
    <d v="2024-06-17T00:00:00"/>
    <x v="10"/>
    <x v="8"/>
    <x v="391"/>
    <d v="2024-06-17T00:00:00"/>
    <d v="1899-12-30T07:19:21"/>
    <n v="24"/>
    <s v="E00024"/>
    <s v="RUTA KMS.024"/>
    <x v="66"/>
    <x v="0"/>
    <x v="0"/>
    <x v="4"/>
    <x v="0"/>
    <d v="2024-06-14T12:22:02"/>
    <x v="46"/>
    <n v="67.632777777907904"/>
    <d v="2024-06-17T07:19:21"/>
    <d v="1899-12-30T00:19:12"/>
    <d v="2024-06-17T07:38:33"/>
    <n v="0.35749999992549419"/>
    <x v="0"/>
    <m/>
    <m/>
    <x v="0"/>
    <x v="2"/>
    <x v="0"/>
    <x v="1"/>
    <x v="11"/>
    <n v="2"/>
    <s v=""/>
    <d v="1899-12-30T07:40:48"/>
    <n v="66.312777777907911"/>
    <n v="36"/>
    <n v="30.312777777907911"/>
  </r>
  <r>
    <s v="E002"/>
    <s v="EO55"/>
    <x v="383"/>
    <x v="0"/>
    <s v="E3"/>
    <s v="0100055849"/>
    <s v="HORMECO S.L."/>
    <s v="0046005163"/>
    <s v="SUMIN CEMENTO SILO FYM - MELILLA"/>
    <s v="000000000000003268"/>
    <x v="2"/>
    <d v="2024-06-14T00:00:00"/>
    <d v="1899-12-30T12:26:38"/>
    <s v="17/06"/>
    <d v="2024-06-17T00:00:00"/>
    <x v="26"/>
    <x v="8"/>
    <x v="392"/>
    <d v="2024-06-17T00:00:00"/>
    <d v="1899-12-30T07:59:47"/>
    <n v="264"/>
    <s v="E00264"/>
    <s v="RUTA KMS.264"/>
    <x v="141"/>
    <x v="0"/>
    <x v="0"/>
    <x v="4"/>
    <x v="0"/>
    <d v="2024-06-14T12:26:38"/>
    <x v="65"/>
    <n v="81.556111111014616"/>
    <d v="2024-06-17T07:59:47"/>
    <d v="1899-12-30T03:31:12"/>
    <d v="2024-06-17T11:30:59"/>
    <n v="10.483611110947095"/>
    <x v="0"/>
    <m/>
    <m/>
    <x v="0"/>
    <x v="2"/>
    <x v="0"/>
    <x v="1"/>
    <x v="11"/>
    <n v="2"/>
    <s v=""/>
    <d v="1900-01-02T12:28:48"/>
    <n v="77.03611111101462"/>
    <n v="36"/>
    <n v="41.03611111101462"/>
  </r>
  <r>
    <s v="E002"/>
    <s v="EO55"/>
    <x v="384"/>
    <x v="0"/>
    <s v="E3"/>
    <s v="0100053365"/>
    <s v="WORKBETON, S.L."/>
    <s v="0046004416"/>
    <s v="SALTERAS"/>
    <s v="000000000000000837"/>
    <x v="43"/>
    <d v="2024-06-14T00:00:00"/>
    <d v="1899-12-30T13:01:56"/>
    <s v="17/06/24 08:00h"/>
    <d v="2024-06-17T00:00:00"/>
    <x v="10"/>
    <x v="9"/>
    <x v="393"/>
    <d v="2024-06-15T00:00:00"/>
    <d v="1899-12-30T16:36:25"/>
    <n v="56"/>
    <s v="E00056"/>
    <s v="RUTA KMS.056"/>
    <x v="95"/>
    <x v="0"/>
    <x v="0"/>
    <x v="5"/>
    <x v="0"/>
    <d v="2024-06-14T13:01:56"/>
    <x v="46"/>
    <n v="66.967777777870651"/>
    <d v="2024-06-15T16:36:25"/>
    <d v="1899-12-30T00:44:48"/>
    <d v="2024-06-15T17:21:13"/>
    <n v="38.646388888999354"/>
    <x v="0"/>
    <m/>
    <m/>
    <x v="0"/>
    <x v="3"/>
    <x v="0"/>
    <x v="0"/>
    <x v="8"/>
    <n v="7"/>
    <s v=""/>
    <d v="1899-12-30T17:55:12"/>
    <n v="65.221111111203982"/>
    <n v="36"/>
    <n v="29.221111111203982"/>
  </r>
  <r>
    <s v="E002"/>
    <s v="EO55"/>
    <x v="385"/>
    <x v="0"/>
    <s v="E3"/>
    <s v="0100043691"/>
    <s v="PAVESUR DERIVADOS, S.A."/>
    <s v="0046005102"/>
    <s v="PLANTA OJEN"/>
    <s v="000000000000003269"/>
    <x v="44"/>
    <d v="2024-06-14T00:00:00"/>
    <d v="1899-12-30T13:13:10"/>
    <s v="8:00"/>
    <d v="2024-06-17T00:00:00"/>
    <x v="10"/>
    <x v="8"/>
    <x v="394"/>
    <d v="2024-06-14T00:00:00"/>
    <d v="1899-12-30T14:52:44"/>
    <n v="68"/>
    <s v="E00068"/>
    <s v="RUTA KMS.068"/>
    <x v="111"/>
    <x v="0"/>
    <x v="0"/>
    <x v="4"/>
    <x v="0"/>
    <d v="2024-06-14T13:13:10"/>
    <x v="46"/>
    <n v="66.78055555553874"/>
    <d v="2024-06-14T14:52:44"/>
    <d v="1899-12-30T00:54:24"/>
    <d v="2024-06-14T15:47:08"/>
    <n v="64.214444444573019"/>
    <x v="0"/>
    <m/>
    <m/>
    <x v="0"/>
    <x v="1"/>
    <x v="0"/>
    <x v="0"/>
    <x v="13"/>
    <n v="6"/>
    <s v=""/>
    <d v="1899-12-30T21:45:36"/>
    <n v="64.873888888872074"/>
    <n v="36"/>
    <n v="28.873888888872074"/>
  </r>
  <r>
    <s v="E002"/>
    <s v="EO55"/>
    <x v="386"/>
    <x v="0"/>
    <s v="E3"/>
    <s v="0100018311"/>
    <s v="ANDALUZA DE MORTEROS, SA (ANDEMOSA)"/>
    <s v="0046005100"/>
    <s v="PLANTA VILLA ROSA (CON TTE) MALAGA"/>
    <s v="000000000000003264"/>
    <x v="41"/>
    <d v="2024-06-14T00:00:00"/>
    <d v="1899-12-30T13:25:21"/>
    <s v="17/06 07:00h"/>
    <d v="2024-06-17T00:00:00"/>
    <x v="25"/>
    <x v="8"/>
    <x v="395"/>
    <d v="2024-06-17T00:00:00"/>
    <d v="1899-12-30T07:08:10"/>
    <n v="24"/>
    <s v="E00024"/>
    <s v="RUTA KMS.024"/>
    <x v="85"/>
    <x v="0"/>
    <x v="0"/>
    <x v="4"/>
    <x v="0"/>
    <d v="2024-06-14T13:25:21"/>
    <x v="61"/>
    <n v="65.577499999897555"/>
    <d v="2024-06-17T07:08:10"/>
    <d v="1899-12-30T00:19:12"/>
    <d v="2024-06-17T07:27:22"/>
    <n v="-0.45611111121252179"/>
    <x v="0"/>
    <m/>
    <m/>
    <x v="0"/>
    <x v="2"/>
    <x v="0"/>
    <x v="1"/>
    <x v="11"/>
    <n v="2"/>
    <s v=""/>
    <d v="1899-12-30T07:40:48"/>
    <n v="64.257499999897561"/>
    <n v="36"/>
    <n v="28.257499999897561"/>
  </r>
  <r>
    <s v="E002"/>
    <s v="EO55"/>
    <x v="387"/>
    <x v="0"/>
    <s v="E3"/>
    <s v="0100057966"/>
    <s v="HORPRESOL, SRL"/>
    <s v="0046005112"/>
    <s v="PLANTA ALMERIA"/>
    <s v="000000000000003269"/>
    <x v="44"/>
    <d v="2024-06-14T00:00:00"/>
    <d v="1899-12-30T13:58:00"/>
    <s v="votorantim 11:00"/>
    <d v="2024-06-17T00:00:00"/>
    <x v="24"/>
    <x v="8"/>
    <x v="396"/>
    <d v="2024-06-14T00:00:00"/>
    <d v="1899-12-30T15:56:38"/>
    <n v="195"/>
    <s v="E00195"/>
    <s v="RUTA KMS.195"/>
    <x v="123"/>
    <x v="0"/>
    <x v="0"/>
    <x v="4"/>
    <x v="0"/>
    <d v="2024-06-14T13:58:00"/>
    <x v="50"/>
    <n v="69.033333333441988"/>
    <d v="2024-06-14T15:56:38"/>
    <d v="1899-12-30T02:36:00"/>
    <d v="2024-06-14T18:32:38"/>
    <n v="64.456111111328937"/>
    <x v="0"/>
    <m/>
    <m/>
    <x v="0"/>
    <x v="1"/>
    <x v="0"/>
    <x v="0"/>
    <x v="4"/>
    <n v="6"/>
    <s v=""/>
    <d v="1900-01-01T14:24:00"/>
    <n v="65.433333333441993"/>
    <n v="36"/>
    <n v="29.433333333441993"/>
  </r>
  <r>
    <s v="E002"/>
    <s v="EO55"/>
    <x v="388"/>
    <x v="0"/>
    <s v="E3"/>
    <s v="0100057966"/>
    <s v="HORPRESOL, SRL"/>
    <s v="0046005108"/>
    <s v="PLANTA VICAR"/>
    <s v="000000000000003269"/>
    <x v="44"/>
    <d v="2024-06-14T00:00:00"/>
    <d v="1899-12-30T13:59:10"/>
    <s v="GESTRANS"/>
    <d v="2024-06-17T00:00:00"/>
    <x v="5"/>
    <x v="8"/>
    <x v="397"/>
    <d v="2024-06-17T00:00:00"/>
    <d v="1899-12-30T07:33:18"/>
    <n v="187"/>
    <s v="E00187"/>
    <s v="RUTA KMS.187"/>
    <x v="73"/>
    <x v="0"/>
    <x v="0"/>
    <x v="4"/>
    <x v="0"/>
    <d v="2024-06-14T13:59:10"/>
    <x v="66"/>
    <n v="77.513888888934162"/>
    <d v="2024-06-17T07:33:18"/>
    <d v="1899-12-30T02:29:36"/>
    <d v="2024-06-17T10:02:54"/>
    <n v="9.4516666667768732"/>
    <x v="0"/>
    <m/>
    <m/>
    <x v="0"/>
    <x v="2"/>
    <x v="0"/>
    <x v="1"/>
    <x v="11"/>
    <n v="2"/>
    <s v=""/>
    <d v="1900-01-01T11:50:24"/>
    <n v="74.020555555600822"/>
    <n v="36"/>
    <n v="38.020555555600822"/>
  </r>
  <r>
    <s v="E002"/>
    <s v="EO55"/>
    <x v="389"/>
    <x v="0"/>
    <s v="E3"/>
    <s v="0100057966"/>
    <s v="HORPRESOL, SRL"/>
    <s v="0046005105"/>
    <s v="PLANTA MALAGA"/>
    <s v="000000000000003269"/>
    <x v="44"/>
    <d v="2024-06-14T00:00:00"/>
    <d v="1899-12-30T13:59:42"/>
    <s v="GESTRANS"/>
    <d v="2024-06-17T00:00:00"/>
    <x v="5"/>
    <x v="8"/>
    <x v="398"/>
    <d v="2024-06-17T00:00:00"/>
    <d v="1899-12-30T07:36:56"/>
    <n v="24"/>
    <s v="E00024"/>
    <s v="RUTA KMS.024"/>
    <x v="76"/>
    <x v="0"/>
    <x v="0"/>
    <x v="4"/>
    <x v="0"/>
    <d v="2024-06-14T13:59:42"/>
    <x v="66"/>
    <n v="77.505000000062864"/>
    <d v="2024-06-17T07:36:56"/>
    <d v="1899-12-30T00:19:12"/>
    <d v="2024-06-17T07:56:08"/>
    <n v="11.56444444443332"/>
    <x v="0"/>
    <m/>
    <m/>
    <x v="0"/>
    <x v="2"/>
    <x v="0"/>
    <x v="1"/>
    <x v="11"/>
    <n v="2"/>
    <s v=""/>
    <d v="1899-12-30T07:40:48"/>
    <n v="76.185000000062871"/>
    <n v="36"/>
    <n v="40.185000000062871"/>
  </r>
  <r>
    <s v="E002"/>
    <s v="EO55"/>
    <x v="390"/>
    <x v="0"/>
    <s v="E3"/>
    <s v="0100018459"/>
    <s v="HORMIGONES SANCHEZ GONZALEZ,S.L."/>
    <s v="0046000876"/>
    <s v="ALJARAQUE"/>
    <s v="000000000000000837"/>
    <x v="43"/>
    <d v="2024-06-14T00:00:00"/>
    <d v="1899-12-30T13:59:48"/>
    <s v="17/06 08:00h"/>
    <d v="2024-06-17T00:00:00"/>
    <x v="10"/>
    <x v="9"/>
    <x v="399"/>
    <d v="2024-06-14T00:00:00"/>
    <d v="1899-12-30T18:49:24"/>
    <n v="54"/>
    <s v="E00054"/>
    <s v="RUTA KMS.054"/>
    <x v="131"/>
    <x v="0"/>
    <x v="0"/>
    <x v="5"/>
    <x v="0"/>
    <d v="2024-06-14T13:59:48"/>
    <x v="46"/>
    <n v="66.003333333414048"/>
    <d v="2024-06-14T18:49:24"/>
    <d v="1899-12-30T00:43:12"/>
    <d v="2024-06-14T19:32:36"/>
    <n v="60.456666666723322"/>
    <x v="0"/>
    <m/>
    <m/>
    <x v="0"/>
    <x v="1"/>
    <x v="0"/>
    <x v="0"/>
    <x v="9"/>
    <n v="6"/>
    <s v=""/>
    <d v="1899-12-30T17:16:48"/>
    <n v="64.283333333414049"/>
    <n v="36"/>
    <n v="28.283333333414049"/>
  </r>
  <r>
    <s v="E002"/>
    <s v="EO55"/>
    <x v="391"/>
    <x v="0"/>
    <s v="E3"/>
    <s v="0432000110"/>
    <s v="PREBETONG HORMIGONES, S.A."/>
    <s v="0046005597"/>
    <s v="PLANTA MORTERO SECO MANILVA"/>
    <s v="000000000000003269"/>
    <x v="44"/>
    <d v="2024-06-14T00:00:00"/>
    <d v="1899-12-30T14:29:46"/>
    <s v="A LAS SIETE DE LA MA"/>
    <d v="2024-06-17T00:00:00"/>
    <x v="9"/>
    <x v="8"/>
    <x v="400"/>
    <d v="2024-06-14T00:00:00"/>
    <d v="1899-12-30T17:57:41"/>
    <n v="118"/>
    <s v="E00118"/>
    <s v="RUTA KMS.118"/>
    <x v="142"/>
    <x v="0"/>
    <x v="0"/>
    <x v="4"/>
    <x v="0"/>
    <d v="2024-06-14T14:29:46"/>
    <x v="67"/>
    <n v="74.503888888866641"/>
    <d v="2024-06-14T17:57:41"/>
    <d v="1899-12-30T01:34:24"/>
    <d v="2024-06-14T19:32:05"/>
    <n v="69.465277777751908"/>
    <x v="0"/>
    <m/>
    <m/>
    <x v="0"/>
    <x v="1"/>
    <x v="0"/>
    <x v="0"/>
    <x v="5"/>
    <n v="6"/>
    <s v=""/>
    <d v="1899-12-31T13:45:36"/>
    <n v="71.930555555533303"/>
    <n v="36"/>
    <n v="35.930555555533303"/>
  </r>
  <r>
    <s v="E002"/>
    <s v="EO55"/>
    <x v="392"/>
    <x v="0"/>
    <s v="E3"/>
    <s v="0100037768"/>
    <s v="MINAS DE AGUAS TEÑIDAS, S.A.U. (MAT"/>
    <s v="0046004426"/>
    <s v="ZREP4500031988_3 @ VALDELAMUSA PAST"/>
    <s v="000000000000001782"/>
    <x v="46"/>
    <d v="2024-06-14T00:00:00"/>
    <d v="1899-12-30T14:44:02"/>
    <s v="16/06 06:00"/>
    <d v="2024-06-16T00:00:00"/>
    <x v="6"/>
    <x v="9"/>
    <x v="401"/>
    <d v="2024-06-16T00:00:00"/>
    <d v="1899-12-30T06:39:05"/>
    <n v="85"/>
    <s v="E00085"/>
    <s v="RUTA KMS.085"/>
    <x v="90"/>
    <x v="0"/>
    <x v="0"/>
    <x v="5"/>
    <x v="0"/>
    <d v="2024-06-14T14:44:02"/>
    <x v="68"/>
    <n v="53.266111111210193"/>
    <d v="2024-06-16T06:39:05"/>
    <d v="1899-12-30T01:08:00"/>
    <d v="2024-06-16T07:47:05"/>
    <n v="12.215277777810115"/>
    <x v="0"/>
    <m/>
    <m/>
    <x v="0"/>
    <x v="4"/>
    <x v="0"/>
    <x v="0"/>
    <x v="12"/>
    <n v="1"/>
    <s v=""/>
    <d v="1899-12-31T03:12:00"/>
    <n v="51.132777777876861"/>
    <n v="24"/>
    <n v="27.132777777876861"/>
  </r>
  <r>
    <s v="E002"/>
    <s v="EO55"/>
    <x v="393"/>
    <x v="0"/>
    <s v="E3"/>
    <s v="0100037768"/>
    <s v="MINAS DE AGUAS TEÑIDAS, S.A.U. (MAT"/>
    <s v="0046004426"/>
    <s v="ZREP4500031988_3 @ VALDELAMUSA PAST"/>
    <s v="000000000000001782"/>
    <x v="46"/>
    <d v="2024-06-14T00:00:00"/>
    <d v="1899-12-30T14:44:32"/>
    <s v="15/06 6h"/>
    <d v="2024-06-15T00:00:00"/>
    <x v="6"/>
    <x v="9"/>
    <x v="402"/>
    <d v="2024-06-14T00:00:00"/>
    <d v="1899-12-30T17:28:04"/>
    <n v="85"/>
    <s v="E00085"/>
    <s v="RUTA KMS.085"/>
    <x v="93"/>
    <x v="0"/>
    <x v="0"/>
    <x v="5"/>
    <x v="0"/>
    <d v="2024-06-14T14:44:32"/>
    <x v="69"/>
    <n v="29.257777777849697"/>
    <d v="2024-06-14T17:28:04"/>
    <d v="1899-12-30T01:08:00"/>
    <d v="2024-06-14T18:36:04"/>
    <n v="25.398888889001682"/>
    <x v="0"/>
    <m/>
    <m/>
    <x v="0"/>
    <x v="1"/>
    <x v="0"/>
    <x v="0"/>
    <x v="5"/>
    <n v="6"/>
    <s v=""/>
    <d v="1899-12-31T03:12:00"/>
    <n v="27.124444444516364"/>
    <n v="12"/>
    <n v="15.124444444516364"/>
  </r>
  <r>
    <s v="E002"/>
    <s v="EO55"/>
    <x v="394"/>
    <x v="0"/>
    <s v="E3"/>
    <s v="0100037768"/>
    <s v="MINAS DE AGUAS TEÑIDAS, S.A.U. (MAT"/>
    <s v="0046004426"/>
    <s v="ZREP4500031988_3 @ VALDELAMUSA PAST"/>
    <s v="000000000000001782"/>
    <x v="46"/>
    <d v="2024-06-14T00:00:00"/>
    <d v="1899-12-30T14:44:59"/>
    <s v="16/06 07:00"/>
    <d v="2024-06-16T00:00:00"/>
    <x v="6"/>
    <x v="9"/>
    <x v="403"/>
    <d v="2024-06-14T00:00:00"/>
    <d v="1899-12-30T17:55:08"/>
    <n v="85"/>
    <s v="E00085"/>
    <s v="RUTA KMS.085"/>
    <x v="87"/>
    <x v="0"/>
    <x v="0"/>
    <x v="5"/>
    <x v="0"/>
    <d v="2024-06-14T14:44:59"/>
    <x v="68"/>
    <n v="53.250277777842712"/>
    <d v="2024-06-14T17:55:08"/>
    <d v="1899-12-30T01:08:00"/>
    <d v="2024-06-14T19:03:08"/>
    <n v="48.94777777773561"/>
    <x v="0"/>
    <m/>
    <m/>
    <x v="0"/>
    <x v="1"/>
    <x v="0"/>
    <x v="0"/>
    <x v="5"/>
    <n v="6"/>
    <s v=""/>
    <d v="1899-12-31T03:12:00"/>
    <n v="51.116944444509379"/>
    <n v="24"/>
    <n v="27.116944444509379"/>
  </r>
  <r>
    <s v="E002"/>
    <s v="EO55"/>
    <x v="395"/>
    <x v="0"/>
    <s v="E3"/>
    <s v="0100037768"/>
    <s v="MINAS DE AGUAS TEÑIDAS, S.A.U. (MAT"/>
    <s v="0046004426"/>
    <s v="ZREP4500031988_3 @ VALDELAMUSA PAST"/>
    <s v="000000000000001782"/>
    <x v="46"/>
    <d v="2024-06-14T00:00:00"/>
    <d v="1899-12-30T14:45:04"/>
    <s v="15/06 7h"/>
    <d v="2024-06-15T00:00:00"/>
    <x v="6"/>
    <x v="9"/>
    <x v="404"/>
    <d v="2024-06-14T00:00:00"/>
    <d v="1899-12-30T17:09:38"/>
    <n v="85"/>
    <s v="E00085"/>
    <s v="RUTA KMS.085"/>
    <x v="95"/>
    <x v="0"/>
    <x v="0"/>
    <x v="5"/>
    <x v="0"/>
    <d v="2024-06-14T14:45:04"/>
    <x v="69"/>
    <n v="29.248888888978399"/>
    <d v="2024-06-14T17:09:38"/>
    <d v="1899-12-30T01:08:00"/>
    <d v="2024-06-14T18:17:38"/>
    <n v="25.706111111096106"/>
    <x v="0"/>
    <m/>
    <m/>
    <x v="0"/>
    <x v="1"/>
    <x v="0"/>
    <x v="0"/>
    <x v="5"/>
    <n v="6"/>
    <s v=""/>
    <d v="1899-12-31T03:12:00"/>
    <n v="27.115555555645066"/>
    <n v="12"/>
    <n v="15.115555555645066"/>
  </r>
  <r>
    <s v="E002"/>
    <s v="EO55"/>
    <x v="396"/>
    <x v="0"/>
    <s v="E3"/>
    <s v="0100037768"/>
    <s v="MINAS DE AGUAS TEÑIDAS, S.A.U. (MAT"/>
    <s v="0046004426"/>
    <s v="ZREP4500031988_3 @ VALDELAMUSA PAST"/>
    <s v="000000000000001782"/>
    <x v="46"/>
    <d v="2024-06-14T00:00:00"/>
    <d v="1899-12-30T14:45:32"/>
    <s v="16/06 08:00"/>
    <d v="2024-06-16T00:00:00"/>
    <x v="6"/>
    <x v="9"/>
    <x v="405"/>
    <d v="2024-06-14T00:00:00"/>
    <d v="1899-12-30T19:16:49"/>
    <n v="85"/>
    <s v="E00085"/>
    <s v="RUTA KMS.085"/>
    <x v="105"/>
    <x v="0"/>
    <x v="0"/>
    <x v="5"/>
    <x v="0"/>
    <d v="2024-06-14T14:45:32"/>
    <x v="68"/>
    <n v="53.241111111128703"/>
    <d v="2024-06-14T19:16:49"/>
    <d v="1899-12-30T01:08:00"/>
    <d v="2024-06-14T20:24:49"/>
    <n v="47.586388888943475"/>
    <x v="0"/>
    <m/>
    <m/>
    <x v="0"/>
    <x v="1"/>
    <x v="0"/>
    <x v="0"/>
    <x v="10"/>
    <n v="6"/>
    <s v=""/>
    <d v="1899-12-31T03:12:00"/>
    <n v="51.10777777779537"/>
    <n v="24"/>
    <n v="27.10777777779537"/>
  </r>
  <r>
    <s v="E002"/>
    <s v="EO55"/>
    <x v="397"/>
    <x v="0"/>
    <s v="E3"/>
    <s v="0100037768"/>
    <s v="MINAS DE AGUAS TEÑIDAS, S.A.U. (MAT"/>
    <s v="0046004426"/>
    <s v="ZREP4500031988_3 @ VALDELAMUSA PAST"/>
    <s v="000000000000001782"/>
    <x v="46"/>
    <d v="2024-06-14T00:00:00"/>
    <d v="1899-12-30T14:45:41"/>
    <s v="15/06 8h"/>
    <d v="2024-06-15T00:00:00"/>
    <x v="6"/>
    <x v="9"/>
    <x v="406"/>
    <d v="2024-06-14T00:00:00"/>
    <d v="1899-12-30T19:42:33"/>
    <n v="85"/>
    <s v="E00085"/>
    <s v="RUTA KMS.085"/>
    <x v="92"/>
    <x v="0"/>
    <x v="0"/>
    <x v="5"/>
    <x v="0"/>
    <d v="2024-06-14T14:45:41"/>
    <x v="69"/>
    <n v="29.23861111124279"/>
    <d v="2024-06-14T19:42:33"/>
    <d v="1899-12-30T01:08:00"/>
    <d v="2024-06-14T20:50:33"/>
    <n v="23.157500000030268"/>
    <x v="0"/>
    <m/>
    <m/>
    <x v="0"/>
    <x v="1"/>
    <x v="0"/>
    <x v="0"/>
    <x v="10"/>
    <n v="6"/>
    <s v=""/>
    <d v="1899-12-31T03:12:00"/>
    <n v="27.105277777909457"/>
    <n v="12"/>
    <n v="15.105277777909457"/>
  </r>
  <r>
    <s v="E002"/>
    <s v="EO55"/>
    <x v="398"/>
    <x v="0"/>
    <s v="E3"/>
    <s v="0100037768"/>
    <s v="MINAS DE AGUAS TEÑIDAS, S.A.U. (MAT"/>
    <s v="0046004426"/>
    <s v="ZREP4500031988_3 @ VALDELAMUSA PAST"/>
    <s v="000000000000001782"/>
    <x v="46"/>
    <d v="2024-06-14T00:00:00"/>
    <d v="1899-12-30T14:46:10"/>
    <s v="15/06 9h"/>
    <d v="2024-06-15T00:00:00"/>
    <x v="6"/>
    <x v="9"/>
    <x v="407"/>
    <d v="2024-06-15T00:00:00"/>
    <d v="1899-12-30T09:22:07"/>
    <n v="85"/>
    <s v="E00085"/>
    <s v="RUTA KMS.085"/>
    <x v="67"/>
    <x v="0"/>
    <x v="0"/>
    <x v="5"/>
    <x v="0"/>
    <d v="2024-06-14T14:46:10"/>
    <x v="69"/>
    <n v="29.230555555550382"/>
    <d v="2024-06-15T09:22:07"/>
    <d v="1899-12-30T01:08:00"/>
    <d v="2024-06-15T10:30:07"/>
    <n v="9.498055555508472"/>
    <x v="0"/>
    <m/>
    <m/>
    <x v="0"/>
    <x v="3"/>
    <x v="0"/>
    <x v="0"/>
    <x v="6"/>
    <n v="7"/>
    <s v=""/>
    <d v="1899-12-31T03:12:00"/>
    <n v="27.097222222217049"/>
    <n v="12"/>
    <n v="15.097222222217049"/>
  </r>
  <r>
    <s v="E002"/>
    <s v="EO55"/>
    <x v="399"/>
    <x v="0"/>
    <s v="E3"/>
    <s v="0100037768"/>
    <s v="MINAS DE AGUAS TEÑIDAS, S.A.U. (MAT"/>
    <s v="0046004426"/>
    <s v="ZREP4500031988_3 @ VALDELAMUSA PAST"/>
    <s v="000000000000001782"/>
    <x v="46"/>
    <d v="2024-06-14T00:00:00"/>
    <d v="1899-12-30T14:46:39"/>
    <s v="15/06 10h"/>
    <d v="2024-06-15T00:00:00"/>
    <x v="6"/>
    <x v="9"/>
    <x v="408"/>
    <d v="2024-06-15T00:00:00"/>
    <d v="1899-12-30T09:43:39"/>
    <n v="85"/>
    <s v="E00085"/>
    <s v="RUTA KMS.085"/>
    <x v="93"/>
    <x v="0"/>
    <x v="0"/>
    <x v="5"/>
    <x v="0"/>
    <d v="2024-06-14T14:46:39"/>
    <x v="69"/>
    <n v="29.222500000032596"/>
    <d v="2024-06-15T09:43:39"/>
    <d v="1899-12-30T01:08:00"/>
    <d v="2024-06-15T10:51:39"/>
    <n v="9.1391666667186655"/>
    <x v="0"/>
    <m/>
    <m/>
    <x v="0"/>
    <x v="3"/>
    <x v="0"/>
    <x v="0"/>
    <x v="6"/>
    <n v="7"/>
    <s v=""/>
    <d v="1899-12-31T03:12:00"/>
    <n v="27.089166666699263"/>
    <n v="12"/>
    <n v="15.089166666699263"/>
  </r>
  <r>
    <s v="E002"/>
    <s v="EO55"/>
    <x v="400"/>
    <x v="0"/>
    <s v="E3"/>
    <s v="0100037768"/>
    <s v="MINAS DE AGUAS TEÑIDAS, S.A.U. (MAT"/>
    <s v="0046004426"/>
    <s v="ZREP4500031988_3 @ VALDELAMUSA PAST"/>
    <s v="000000000000001782"/>
    <x v="46"/>
    <d v="2024-06-14T00:00:00"/>
    <d v="1899-12-30T14:47:06"/>
    <s v="15/06 11h"/>
    <d v="2024-06-15T00:00:00"/>
    <x v="6"/>
    <x v="9"/>
    <x v="409"/>
    <d v="2024-06-15T00:00:00"/>
    <d v="1899-12-30T08:35:40"/>
    <n v="85"/>
    <s v="E00085"/>
    <s v="RUTA KMS.085"/>
    <x v="95"/>
    <x v="0"/>
    <x v="0"/>
    <x v="5"/>
    <x v="0"/>
    <d v="2024-06-14T14:47:06"/>
    <x v="69"/>
    <n v="29.215000000025611"/>
    <d v="2024-06-15T08:35:40"/>
    <d v="1899-12-30T01:08:00"/>
    <d v="2024-06-15T09:43:40"/>
    <n v="10.272222222236451"/>
    <x v="0"/>
    <m/>
    <m/>
    <x v="0"/>
    <x v="3"/>
    <x v="0"/>
    <x v="0"/>
    <x v="0"/>
    <n v="7"/>
    <s v=""/>
    <d v="1899-12-31T03:12:00"/>
    <n v="27.081666666692279"/>
    <n v="12"/>
    <n v="15.081666666692279"/>
  </r>
  <r>
    <s v="E002"/>
    <s v="EO55"/>
    <x v="401"/>
    <x v="0"/>
    <s v="E3"/>
    <s v="0100037768"/>
    <s v="MINAS DE AGUAS TEÑIDAS, S.A.U. (MAT"/>
    <s v="0046004426"/>
    <s v="ZREP4500031988_3 @ VALDELAMUSA PAST"/>
    <s v="000000000000001782"/>
    <x v="46"/>
    <d v="2024-06-14T00:00:00"/>
    <d v="1899-12-30T14:47:45"/>
    <s v="15/06 12h"/>
    <d v="2024-06-15T00:00:00"/>
    <x v="6"/>
    <x v="9"/>
    <x v="410"/>
    <d v="2024-06-15T00:00:00"/>
    <d v="1899-12-30T14:22:31"/>
    <n v="85"/>
    <s v="E00085"/>
    <s v="RUTA KMS.085"/>
    <x v="67"/>
    <x v="0"/>
    <x v="0"/>
    <x v="5"/>
    <x v="0"/>
    <d v="2024-06-14T14:47:45"/>
    <x v="69"/>
    <n v="29.204166666779201"/>
    <d v="2024-06-15T14:22:31"/>
    <d v="1899-12-30T01:08:00"/>
    <d v="2024-06-15T15:30:31"/>
    <n v="4.4913888889714144"/>
    <x v="0"/>
    <m/>
    <m/>
    <x v="0"/>
    <x v="3"/>
    <x v="0"/>
    <x v="0"/>
    <x v="13"/>
    <n v="7"/>
    <s v=""/>
    <d v="1899-12-31T03:12:00"/>
    <n v="27.070833333445869"/>
    <n v="12"/>
    <n v="15.070833333445869"/>
  </r>
  <r>
    <s v="E002"/>
    <s v="EO55"/>
    <x v="402"/>
    <x v="0"/>
    <s v="E3"/>
    <s v="0100037768"/>
    <s v="MINAS DE AGUAS TEÑIDAS, S.A.U. (MAT"/>
    <s v="0046004426"/>
    <s v="ZREP4500031988_3 @ VALDELAMUSA PAST"/>
    <s v="000000000000001782"/>
    <x v="46"/>
    <d v="2024-06-14T00:00:00"/>
    <d v="1899-12-30T14:48:47"/>
    <s v="15/06 13h"/>
    <d v="2024-06-15T00:00:00"/>
    <x v="6"/>
    <x v="9"/>
    <x v="411"/>
    <d v="2024-06-15T00:00:00"/>
    <d v="1899-12-30T15:11:48"/>
    <n v="85"/>
    <s v="E00085"/>
    <s v="RUTA KMS.085"/>
    <x v="90"/>
    <x v="0"/>
    <x v="0"/>
    <x v="5"/>
    <x v="0"/>
    <d v="2024-06-14T14:48:47"/>
    <x v="69"/>
    <n v="29.186944444547407"/>
    <d v="2024-06-15T15:11:48"/>
    <d v="1899-12-30T01:08:00"/>
    <d v="2024-06-15T16:19:48"/>
    <n v="3.6699999999837019"/>
    <x v="0"/>
    <m/>
    <m/>
    <x v="0"/>
    <x v="3"/>
    <x v="0"/>
    <x v="0"/>
    <x v="4"/>
    <n v="7"/>
    <s v=""/>
    <d v="1899-12-31T03:12:00"/>
    <n v="27.053611111214074"/>
    <n v="12"/>
    <n v="15.053611111214074"/>
  </r>
  <r>
    <s v="E002"/>
    <s v="EO55"/>
    <x v="403"/>
    <x v="0"/>
    <s v="E3"/>
    <s v="0100037768"/>
    <s v="MINAS DE AGUAS TEÑIDAS, S.A.U. (MAT"/>
    <s v="0046004426"/>
    <s v="ZREP4500031988_3 @ VALDELAMUSA PAST"/>
    <s v="000000000000001782"/>
    <x v="46"/>
    <d v="2024-06-14T00:00:00"/>
    <d v="1899-12-30T14:49:19"/>
    <s v="15/06 14h"/>
    <d v="2024-06-15T00:00:00"/>
    <x v="6"/>
    <x v="9"/>
    <x v="412"/>
    <d v="2024-06-15T00:00:00"/>
    <d v="1899-12-30T12:37:20"/>
    <n v="85"/>
    <s v="E00085"/>
    <s v="RUTA KMS.085"/>
    <x v="68"/>
    <x v="0"/>
    <x v="0"/>
    <x v="5"/>
    <x v="0"/>
    <d v="2024-06-14T14:49:19"/>
    <x v="69"/>
    <n v="29.17805555567611"/>
    <d v="2024-06-15T12:37:20"/>
    <d v="1899-12-30T01:08:00"/>
    <d v="2024-06-15T13:45:20"/>
    <n v="6.2444444444845431"/>
    <x v="0"/>
    <m/>
    <m/>
    <x v="0"/>
    <x v="3"/>
    <x v="0"/>
    <x v="0"/>
    <x v="3"/>
    <n v="7"/>
    <s v=""/>
    <d v="1899-12-31T03:12:00"/>
    <n v="27.044722222342777"/>
    <n v="12"/>
    <n v="15.044722222342777"/>
  </r>
  <r>
    <s v="E002"/>
    <s v="EO55"/>
    <x v="404"/>
    <x v="0"/>
    <s v="E3"/>
    <s v="0100037768"/>
    <s v="MINAS DE AGUAS TEÑIDAS, S.A.U. (MAT"/>
    <s v="0046004427"/>
    <s v="ZREP4500031988_4 @ MAGDALENA PASTA"/>
    <s v="000000000000001782"/>
    <x v="46"/>
    <d v="2024-06-14T00:00:00"/>
    <d v="1899-12-30T14:51:24"/>
    <s v="15/06 6h"/>
    <d v="2024-06-15T00:00:00"/>
    <x v="6"/>
    <x v="9"/>
    <x v="413"/>
    <d v="2024-06-14T00:00:00"/>
    <d v="1899-12-30T20:20:44"/>
    <n v="85"/>
    <s v="E00085"/>
    <s v="RUTA KMS.085"/>
    <x v="67"/>
    <x v="0"/>
    <x v="0"/>
    <x v="5"/>
    <x v="0"/>
    <d v="2024-06-14T14:51:24"/>
    <x v="69"/>
    <n v="29.14333333336981"/>
    <d v="2024-06-14T20:20:44"/>
    <d v="1899-12-30T01:08:00"/>
    <d v="2024-06-14T21:28:44"/>
    <n v="22.521111111156642"/>
    <x v="0"/>
    <m/>
    <m/>
    <x v="0"/>
    <x v="1"/>
    <x v="0"/>
    <x v="0"/>
    <x v="14"/>
    <n v="6"/>
    <s v=""/>
    <d v="1899-12-31T03:12:00"/>
    <n v="27.010000000036477"/>
    <n v="12"/>
    <n v="15.010000000036477"/>
  </r>
  <r>
    <s v="E002"/>
    <s v="EO55"/>
    <x v="405"/>
    <x v="0"/>
    <s v="E3"/>
    <s v="0100037768"/>
    <s v="MINAS DE AGUAS TEÑIDAS, S.A.U. (MAT"/>
    <s v="0046004427"/>
    <s v="ZREP4500031988_4 @ MAGDALENA PASTA"/>
    <s v="000000000000001782"/>
    <x v="46"/>
    <d v="2024-06-14T00:00:00"/>
    <d v="1899-12-30T14:52:23"/>
    <s v="15/06 8h"/>
    <d v="2024-06-15T00:00:00"/>
    <x v="6"/>
    <x v="9"/>
    <x v="414"/>
    <d v="2024-06-14T00:00:00"/>
    <d v="1899-12-30T20:06:47"/>
    <n v="85"/>
    <s v="E00085"/>
    <s v="RUTA KMS.085"/>
    <x v="90"/>
    <x v="0"/>
    <x v="0"/>
    <x v="5"/>
    <x v="0"/>
    <d v="2024-06-14T14:52:23"/>
    <x v="69"/>
    <n v="29.126944444491528"/>
    <d v="2024-06-14T20:06:47"/>
    <d v="1899-12-30T01:08:00"/>
    <d v="2024-06-14T21:14:47"/>
    <n v="22.753611111198552"/>
    <x v="0"/>
    <m/>
    <m/>
    <x v="0"/>
    <x v="1"/>
    <x v="0"/>
    <x v="0"/>
    <x v="14"/>
    <n v="6"/>
    <s v=""/>
    <d v="1899-12-31T03:12:00"/>
    <n v="26.993611111158195"/>
    <n v="12"/>
    <n v="14.993611111158195"/>
  </r>
  <r>
    <s v="E002"/>
    <s v="EO55"/>
    <x v="406"/>
    <x v="0"/>
    <s v="E3"/>
    <s v="0100037768"/>
    <s v="MINAS DE AGUAS TEÑIDAS, S.A.U. (MAT"/>
    <s v="0046004427"/>
    <s v="ZREP4500031988_4 @ MAGDALENA PASTA"/>
    <s v="000000000000001782"/>
    <x v="46"/>
    <d v="2024-06-14T00:00:00"/>
    <d v="1899-12-30T14:52:30"/>
    <s v="16/06 06:00"/>
    <d v="2024-06-16T00:00:00"/>
    <x v="6"/>
    <x v="9"/>
    <x v="415"/>
    <d v="2024-06-14T00:00:00"/>
    <d v="1899-12-30T18:18:27"/>
    <n v="85"/>
    <s v="E00085"/>
    <s v="RUTA KMS.085"/>
    <x v="96"/>
    <x v="0"/>
    <x v="0"/>
    <x v="5"/>
    <x v="0"/>
    <d v="2024-06-14T14:52:30"/>
    <x v="68"/>
    <n v="53.125000000116415"/>
    <d v="2024-06-14T18:18:27"/>
    <d v="1899-12-30T01:08:00"/>
    <d v="2024-06-14T19:26:27"/>
    <n v="48.559166666760575"/>
    <x v="0"/>
    <m/>
    <m/>
    <x v="0"/>
    <x v="1"/>
    <x v="0"/>
    <x v="0"/>
    <x v="9"/>
    <n v="6"/>
    <s v=""/>
    <d v="1899-12-31T03:12:00"/>
    <n v="50.991666666783082"/>
    <n v="24"/>
    <n v="26.991666666783082"/>
  </r>
  <r>
    <s v="E002"/>
    <s v="EO55"/>
    <x v="407"/>
    <x v="0"/>
    <s v="E3"/>
    <s v="0100037768"/>
    <s v="MINAS DE AGUAS TEÑIDAS, S.A.U. (MAT"/>
    <s v="0046004427"/>
    <s v="ZREP4500031988_4 @ MAGDALENA PASTA"/>
    <s v="000000000000001782"/>
    <x v="46"/>
    <d v="2024-06-14T00:00:00"/>
    <d v="1899-12-30T14:52:54"/>
    <s v="15/06 9h"/>
    <d v="2024-06-15T00:00:00"/>
    <x v="6"/>
    <x v="9"/>
    <x v="416"/>
    <d v="2024-06-15T00:00:00"/>
    <d v="1899-12-30T07:23:39"/>
    <n v="85"/>
    <s v="E00085"/>
    <s v="RUTA KMS.085"/>
    <x v="88"/>
    <x v="0"/>
    <x v="0"/>
    <x v="5"/>
    <x v="0"/>
    <d v="2024-06-14T14:52:54"/>
    <x v="69"/>
    <n v="29.118333333462942"/>
    <d v="2024-06-15T07:23:39"/>
    <d v="1899-12-30T01:08:00"/>
    <d v="2024-06-15T08:31:39"/>
    <n v="11.472499999974389"/>
    <x v="0"/>
    <m/>
    <m/>
    <x v="0"/>
    <x v="3"/>
    <x v="0"/>
    <x v="0"/>
    <x v="11"/>
    <n v="7"/>
    <s v=""/>
    <d v="1899-12-31T03:12:00"/>
    <n v="26.98500000012961"/>
    <n v="12"/>
    <n v="14.98500000012961"/>
  </r>
  <r>
    <s v="E002"/>
    <s v="EO55"/>
    <x v="408"/>
    <x v="0"/>
    <s v="E3"/>
    <s v="0100037768"/>
    <s v="MINAS DE AGUAS TEÑIDAS, S.A.U. (MAT"/>
    <s v="0046004427"/>
    <s v="ZREP4500031988_4 @ MAGDALENA PASTA"/>
    <s v="000000000000001782"/>
    <x v="46"/>
    <d v="2024-06-14T00:00:00"/>
    <d v="1899-12-30T14:53:15"/>
    <s v="16/06 07:00"/>
    <d v="2024-06-16T00:00:00"/>
    <x v="6"/>
    <x v="9"/>
    <x v="417"/>
    <d v="2024-06-14T00:00:00"/>
    <d v="1899-12-30T18:51:51"/>
    <n v="85"/>
    <s v="E00085"/>
    <s v="RUTA KMS.085"/>
    <x v="89"/>
    <x v="0"/>
    <x v="0"/>
    <x v="5"/>
    <x v="0"/>
    <d v="2024-06-14T14:53:15"/>
    <x v="68"/>
    <n v="53.112499999988358"/>
    <d v="2024-06-14T18:51:51"/>
    <d v="1899-12-30T01:08:00"/>
    <d v="2024-06-14T19:59:51"/>
    <n v="48.002500000060536"/>
    <x v="0"/>
    <m/>
    <m/>
    <x v="0"/>
    <x v="1"/>
    <x v="0"/>
    <x v="0"/>
    <x v="9"/>
    <n v="6"/>
    <s v=""/>
    <d v="1899-12-31T03:12:00"/>
    <n v="50.979166666655026"/>
    <n v="24"/>
    <n v="26.979166666655026"/>
  </r>
  <r>
    <s v="E002"/>
    <s v="EO55"/>
    <x v="409"/>
    <x v="0"/>
    <s v="E3"/>
    <s v="0100037768"/>
    <s v="MINAS DE AGUAS TEÑIDAS, S.A.U. (MAT"/>
    <s v="0046004427"/>
    <s v="ZREP4500031988_4 @ MAGDALENA PASTA"/>
    <s v="000000000000001782"/>
    <x v="46"/>
    <d v="2024-06-14T00:00:00"/>
    <d v="1899-12-30T14:53:21"/>
    <s v="15/06 10h"/>
    <d v="2024-06-15T00:00:00"/>
    <x v="6"/>
    <x v="9"/>
    <x v="418"/>
    <d v="2024-06-15T00:00:00"/>
    <d v="1899-12-30T07:57:03"/>
    <n v="85"/>
    <s v="E00085"/>
    <s v="RUTA KMS.085"/>
    <x v="68"/>
    <x v="0"/>
    <x v="0"/>
    <x v="5"/>
    <x v="0"/>
    <d v="2024-06-14T14:53:21"/>
    <x v="69"/>
    <n v="29.110833333455957"/>
    <d v="2024-06-15T07:57:03"/>
    <d v="1899-12-30T01:08:00"/>
    <d v="2024-06-15T09:05:03"/>
    <n v="10.915833333448973"/>
    <x v="0"/>
    <m/>
    <m/>
    <x v="0"/>
    <x v="3"/>
    <x v="0"/>
    <x v="0"/>
    <x v="11"/>
    <n v="7"/>
    <s v=""/>
    <d v="1899-12-31T03:12:00"/>
    <n v="26.977500000122625"/>
    <n v="12"/>
    <n v="14.977500000122625"/>
  </r>
  <r>
    <s v="E002"/>
    <s v="EO55"/>
    <x v="410"/>
    <x v="0"/>
    <s v="E3"/>
    <s v="0100037768"/>
    <s v="MINAS DE AGUAS TEÑIDAS, S.A.U. (MAT"/>
    <s v="0046004427"/>
    <s v="ZREP4500031988_4 @ MAGDALENA PASTA"/>
    <s v="000000000000001782"/>
    <x v="46"/>
    <d v="2024-06-14T00:00:00"/>
    <d v="1899-12-30T14:53:53"/>
    <s v="16/06 08:00"/>
    <d v="2024-06-16T00:00:00"/>
    <x v="6"/>
    <x v="9"/>
    <x v="419"/>
    <d v="2024-06-16T00:00:00"/>
    <d v="1899-12-30T06:26:00"/>
    <n v="85"/>
    <s v="E00085"/>
    <s v="RUTA KMS.085"/>
    <x v="67"/>
    <x v="0"/>
    <x v="0"/>
    <x v="5"/>
    <x v="0"/>
    <d v="2024-06-14T14:53:53"/>
    <x v="68"/>
    <n v="53.10194444458466"/>
    <d v="2024-06-16T06:26:00"/>
    <d v="1899-12-30T01:08:00"/>
    <d v="2024-06-16T07:34:00"/>
    <n v="12.433333333348855"/>
    <x v="0"/>
    <m/>
    <m/>
    <x v="0"/>
    <x v="4"/>
    <x v="0"/>
    <x v="0"/>
    <x v="12"/>
    <n v="1"/>
    <s v=""/>
    <d v="1899-12-31T03:12:00"/>
    <n v="50.968611111251327"/>
    <n v="24"/>
    <n v="26.968611111251327"/>
  </r>
  <r>
    <s v="E002"/>
    <s v="EO55"/>
    <x v="411"/>
    <x v="0"/>
    <s v="E3"/>
    <s v="0100037768"/>
    <s v="MINAS DE AGUAS TEÑIDAS, S.A.U. (MAT"/>
    <s v="0046004427"/>
    <s v="ZREP4500031988_4 @ MAGDALENA PASTA"/>
    <s v="000000000000001782"/>
    <x v="46"/>
    <d v="2024-06-14T00:00:00"/>
    <d v="1899-12-30T14:53:54"/>
    <s v="15/06 11h"/>
    <d v="2024-06-15T00:00:00"/>
    <x v="6"/>
    <x v="9"/>
    <x v="420"/>
    <d v="2024-06-15T00:00:00"/>
    <d v="1899-12-30T10:18:39"/>
    <n v="85"/>
    <s v="E00085"/>
    <s v="RUTA KMS.085"/>
    <x v="86"/>
    <x v="0"/>
    <x v="0"/>
    <x v="5"/>
    <x v="0"/>
    <d v="2024-06-14T14:53:54"/>
    <x v="69"/>
    <n v="29.101666666741949"/>
    <d v="2024-06-15T10:18:39"/>
    <d v="1899-12-30T01:08:00"/>
    <d v="2024-06-15T11:26:39"/>
    <n v="8.5558333334047347"/>
    <x v="0"/>
    <m/>
    <m/>
    <x v="0"/>
    <x v="3"/>
    <x v="0"/>
    <x v="0"/>
    <x v="1"/>
    <n v="7"/>
    <s v=""/>
    <d v="1899-12-31T03:12:00"/>
    <n v="26.968333333408616"/>
    <n v="12"/>
    <n v="14.968333333408616"/>
  </r>
  <r>
    <s v="E002"/>
    <s v="EO55"/>
    <x v="412"/>
    <x v="0"/>
    <s v="E3"/>
    <s v="0100037768"/>
    <s v="MINAS DE AGUAS TEÑIDAS, S.A.U. (MAT"/>
    <s v="0046004427"/>
    <s v="ZREP4500031988_4 @ MAGDALENA PASTA"/>
    <s v="000000000000001782"/>
    <x v="46"/>
    <d v="2024-06-14T00:00:00"/>
    <d v="1899-12-30T14:54:20"/>
    <s v="15/06 12h"/>
    <d v="2024-06-15T00:00:00"/>
    <x v="6"/>
    <x v="9"/>
    <x v="421"/>
    <d v="2024-06-15T00:00:00"/>
    <d v="1899-12-30T10:41:44"/>
    <n v="85"/>
    <s v="E00085"/>
    <s v="RUTA KMS.085"/>
    <x v="92"/>
    <x v="0"/>
    <x v="0"/>
    <x v="5"/>
    <x v="0"/>
    <d v="2024-06-14T14:54:20"/>
    <x v="69"/>
    <n v="29.094444444577675"/>
    <d v="2024-06-15T10:41:44"/>
    <d v="1899-12-30T01:08:00"/>
    <d v="2024-06-15T11:49:44"/>
    <n v="8.1711111111799255"/>
    <x v="0"/>
    <m/>
    <m/>
    <x v="0"/>
    <x v="3"/>
    <x v="0"/>
    <x v="0"/>
    <x v="1"/>
    <n v="7"/>
    <s v=""/>
    <d v="1899-12-31T03:12:00"/>
    <n v="26.961111111244342"/>
    <n v="12"/>
    <n v="14.961111111244342"/>
  </r>
  <r>
    <s v="E002"/>
    <s v="EO55"/>
    <x v="413"/>
    <x v="0"/>
    <s v="E3"/>
    <s v="0100037768"/>
    <s v="MINAS DE AGUAS TEÑIDAS, S.A.U. (MAT"/>
    <s v="0046004427"/>
    <s v="ZREP4500031988_4 @ MAGDALENA PASTA"/>
    <s v="000000000000001782"/>
    <x v="46"/>
    <d v="2024-06-14T00:00:00"/>
    <d v="1899-12-30T14:54:58"/>
    <s v="15/06 13h"/>
    <d v="2024-06-15T00:00:00"/>
    <x v="6"/>
    <x v="9"/>
    <x v="422"/>
    <d v="2024-06-15T00:00:00"/>
    <d v="1899-12-30T14:06:19"/>
    <n v="85"/>
    <s v="E00085"/>
    <s v="RUTA KMS.085"/>
    <x v="93"/>
    <x v="0"/>
    <x v="0"/>
    <x v="5"/>
    <x v="0"/>
    <d v="2024-06-14T14:54:58"/>
    <x v="69"/>
    <n v="29.083888888999354"/>
    <d v="2024-06-15T14:06:19"/>
    <d v="1899-12-30T01:08:00"/>
    <d v="2024-06-15T15:14:19"/>
    <n v="4.7613888888736255"/>
    <x v="0"/>
    <m/>
    <m/>
    <x v="0"/>
    <x v="3"/>
    <x v="0"/>
    <x v="0"/>
    <x v="13"/>
    <n v="7"/>
    <s v=""/>
    <d v="1899-12-31T03:12:00"/>
    <n v="26.950555555666021"/>
    <n v="12"/>
    <n v="14.950555555666021"/>
  </r>
  <r>
    <s v="E002"/>
    <s v="EO55"/>
    <x v="414"/>
    <x v="0"/>
    <s v="E3"/>
    <s v="0100037768"/>
    <s v="MINAS DE AGUAS TEÑIDAS, S.A.U. (MAT"/>
    <s v="0046004427"/>
    <s v="ZREP4500031988_4 @ MAGDALENA PASTA"/>
    <s v="000000000000001782"/>
    <x v="46"/>
    <d v="2024-06-14T00:00:00"/>
    <d v="1899-12-30T14:55:31"/>
    <s v="15/06 14h"/>
    <d v="2024-06-15T00:00:00"/>
    <x v="6"/>
    <x v="9"/>
    <x v="423"/>
    <d v="2024-06-15T00:00:00"/>
    <d v="1899-12-30T12:14:48"/>
    <n v="85"/>
    <s v="E00085"/>
    <s v="RUTA KMS.085"/>
    <x v="95"/>
    <x v="0"/>
    <x v="0"/>
    <x v="5"/>
    <x v="0"/>
    <d v="2024-06-14T14:55:31"/>
    <x v="69"/>
    <n v="29.074722222285345"/>
    <d v="2024-06-15T12:14:48"/>
    <d v="1899-12-30T01:08:00"/>
    <d v="2024-06-15T13:22:48"/>
    <n v="6.6199999999953434"/>
    <x v="0"/>
    <m/>
    <m/>
    <x v="0"/>
    <x v="3"/>
    <x v="0"/>
    <x v="0"/>
    <x v="3"/>
    <n v="7"/>
    <s v=""/>
    <d v="1899-12-31T03:12:00"/>
    <n v="26.941388888952012"/>
    <n v="12"/>
    <n v="14.941388888952012"/>
  </r>
  <r>
    <s v="E002"/>
    <s v="EO55"/>
    <x v="415"/>
    <x v="0"/>
    <s v="E3"/>
    <s v="0100037768"/>
    <s v="MINAS DE AGUAS TEÑIDAS, S.A.U. (MAT"/>
    <s v="0046004427"/>
    <s v="ZREP4500031988_4 @ MAGDALENA PASTA"/>
    <s v="000000000000001782"/>
    <x v="46"/>
    <d v="2024-06-14T00:00:00"/>
    <d v="1899-12-30T14:55:58"/>
    <s v="15/06 15h"/>
    <d v="2024-06-15T00:00:00"/>
    <x v="6"/>
    <x v="9"/>
    <x v="424"/>
    <d v="2024-06-15T00:00:00"/>
    <d v="1899-12-30T10:38:18"/>
    <n v="85"/>
    <s v="E00085"/>
    <s v="RUTA KMS.085"/>
    <x v="90"/>
    <x v="0"/>
    <x v="0"/>
    <x v="5"/>
    <x v="0"/>
    <d v="2024-06-14T14:55:58"/>
    <x v="69"/>
    <n v="29.06722222227836"/>
    <d v="2024-06-15T10:38:18"/>
    <d v="1899-12-30T01:08:00"/>
    <d v="2024-06-15T11:46:18"/>
    <n v="8.2283333333325572"/>
    <x v="0"/>
    <m/>
    <m/>
    <x v="0"/>
    <x v="3"/>
    <x v="0"/>
    <x v="0"/>
    <x v="1"/>
    <n v="7"/>
    <s v=""/>
    <d v="1899-12-31T03:12:00"/>
    <n v="26.933888888945027"/>
    <n v="12"/>
    <n v="14.933888888945027"/>
  </r>
  <r>
    <s v="E002"/>
    <s v="EO55"/>
    <x v="416"/>
    <x v="0"/>
    <s v="E3"/>
    <s v="0100037768"/>
    <s v="MINAS DE AGUAS TEÑIDAS, S.A.U. (MAT"/>
    <s v="0046004427"/>
    <s v="ZREP4500031988_4 @ MAGDALENA PASTA"/>
    <s v="000000000000001782"/>
    <x v="46"/>
    <d v="2024-06-14T00:00:00"/>
    <d v="1899-12-30T14:56:24"/>
    <s v="15/06 16h"/>
    <d v="2024-06-15T00:00:00"/>
    <x v="6"/>
    <x v="9"/>
    <x v="425"/>
    <d v="2024-06-15T00:00:00"/>
    <d v="1899-12-30T15:46:32"/>
    <n v="85"/>
    <s v="E00085"/>
    <s v="RUTA KMS.085"/>
    <x v="92"/>
    <x v="0"/>
    <x v="0"/>
    <x v="5"/>
    <x v="0"/>
    <d v="2024-06-14T14:56:24"/>
    <x v="69"/>
    <n v="29.060000000114087"/>
    <d v="2024-06-15T15:46:32"/>
    <d v="1899-12-30T01:08:00"/>
    <d v="2024-06-15T16:54:32"/>
    <n v="3.0911111111054197"/>
    <x v="0"/>
    <m/>
    <m/>
    <x v="0"/>
    <x v="3"/>
    <x v="0"/>
    <x v="0"/>
    <x v="4"/>
    <n v="7"/>
    <s v=""/>
    <d v="1899-12-31T03:12:00"/>
    <n v="26.926666666780754"/>
    <n v="12"/>
    <n v="14.926666666780754"/>
  </r>
  <r>
    <s v="E002"/>
    <s v="EO55"/>
    <x v="417"/>
    <x v="0"/>
    <s v="E3"/>
    <s v="0100037768"/>
    <s v="MINAS DE AGUAS TEÑIDAS, S.A.U. (MAT"/>
    <s v="0046004427"/>
    <s v="ZREP4500031988_4 @ MAGDALENA PASTA"/>
    <s v="000000000000001782"/>
    <x v="46"/>
    <d v="2024-06-14T00:00:00"/>
    <d v="1899-12-30T14:59:27"/>
    <s v="16/06 17h"/>
    <d v="2024-06-16T00:00:00"/>
    <x v="6"/>
    <x v="9"/>
    <x v="426"/>
    <d v="2024-06-15T00:00:00"/>
    <d v="1899-12-30T18:04:48"/>
    <n v="85"/>
    <s v="E00085"/>
    <s v="RUTA KMS.085"/>
    <x v="61"/>
    <x v="0"/>
    <x v="0"/>
    <x v="5"/>
    <x v="0"/>
    <d v="2024-06-14T14:59:27"/>
    <x v="68"/>
    <n v="53.009166666772217"/>
    <d v="2024-06-15T18:04:48"/>
    <d v="1899-12-30T01:08:00"/>
    <d v="2024-06-15T19:12:48"/>
    <n v="24.786666666681413"/>
    <x v="0"/>
    <m/>
    <m/>
    <x v="0"/>
    <x v="3"/>
    <x v="0"/>
    <x v="0"/>
    <x v="9"/>
    <n v="7"/>
    <s v="LOGISTICA GALVEZ MARIN, S.L."/>
    <d v="1899-12-31T03:12:00"/>
    <n v="50.875833333438884"/>
    <n v="24"/>
    <n v="26.875833333438884"/>
  </r>
  <r>
    <s v="E002"/>
    <s v="EO55"/>
    <x v="418"/>
    <x v="0"/>
    <s v="E3"/>
    <s v="0100058805"/>
    <s v="HORMIGONES, ARIDOS Y SERVICIOS CADI"/>
    <s v="0046005219"/>
    <s v="PLANTA HORMIGON (ARCOS FRONTERA)"/>
    <s v="000000000000003264"/>
    <x v="41"/>
    <d v="2024-06-14T00:00:00"/>
    <d v="1899-12-30T15:03:06"/>
    <s v="17/06 08:00h"/>
    <d v="2024-06-17T00:00:00"/>
    <x v="10"/>
    <x v="8"/>
    <x v="427"/>
    <d v="2024-06-14T00:00:00"/>
    <d v="1899-12-30T15:36:12"/>
    <n v="196"/>
    <s v="E00196"/>
    <s v="RUTA KMS.196"/>
    <x v="99"/>
    <x v="0"/>
    <x v="0"/>
    <x v="4"/>
    <x v="0"/>
    <d v="2024-06-14T15:03:06"/>
    <x v="46"/>
    <n v="64.948333333362825"/>
    <d v="2024-06-14T15:36:12"/>
    <d v="1899-12-30T02:36:48"/>
    <d v="2024-06-14T18:13:00"/>
    <n v="61.78333333338378"/>
    <x v="0"/>
    <m/>
    <m/>
    <x v="0"/>
    <x v="1"/>
    <x v="0"/>
    <x v="0"/>
    <x v="4"/>
    <n v="6"/>
    <s v=""/>
    <d v="1900-01-01T14:43:12"/>
    <n v="61.335000000029495"/>
    <n v="36"/>
    <n v="25.335000000029495"/>
  </r>
  <r>
    <s v="E002"/>
    <s v="EO55"/>
    <x v="419"/>
    <x v="0"/>
    <s v="E3"/>
    <s v="0100041278"/>
    <s v="MOV. DE TIERRAS RIOTINTO, S.L(TINTO"/>
    <s v="0046003387"/>
    <s v="SAN JUAN DEL PUERTO"/>
    <s v="000000000000000837"/>
    <x v="43"/>
    <d v="2024-06-14T00:00:00"/>
    <d v="1899-12-30T15:03:37"/>
    <s v="17/06 08:00h"/>
    <d v="2024-06-17T00:00:00"/>
    <x v="10"/>
    <x v="9"/>
    <x v="428"/>
    <d v="2024-06-17T00:00:00"/>
    <d v="1899-12-30T07:14:18"/>
    <n v="15"/>
    <s v="E00015"/>
    <s v="RUTA KMS.015"/>
    <x v="59"/>
    <x v="0"/>
    <x v="0"/>
    <x v="5"/>
    <x v="0"/>
    <d v="2024-06-14T15:03:37"/>
    <x v="46"/>
    <n v="64.93972222233424"/>
    <d v="2024-06-17T07:14:18"/>
    <d v="1899-12-30T00:12:00"/>
    <d v="2024-06-17T07:26:18"/>
    <n v="0.56166666682111099"/>
    <x v="0"/>
    <m/>
    <m/>
    <x v="0"/>
    <x v="2"/>
    <x v="0"/>
    <x v="1"/>
    <x v="11"/>
    <n v="2"/>
    <s v=""/>
    <d v="1899-12-30T04:48:00"/>
    <n v="63.739722222334237"/>
    <n v="36"/>
    <n v="27.739722222334237"/>
  </r>
  <r>
    <s v="E002"/>
    <s v="EO55"/>
    <x v="420"/>
    <x v="0"/>
    <s v="E3"/>
    <s v="0100037768"/>
    <s v="MINAS DE AGUAS TEÑIDAS, S.A.U. (MAT"/>
    <s v="0046004426"/>
    <s v="ZREP4500031988_3 @ VALDELAMUSA PAST"/>
    <s v="000000000000001782"/>
    <x v="46"/>
    <d v="2024-06-14T00:00:00"/>
    <d v="1899-12-30T15:06:46"/>
    <s v="Reser finde  CSNB-89"/>
    <d v="2024-06-16T00:00:00"/>
    <x v="6"/>
    <x v="9"/>
    <x v="429"/>
    <d v="2024-06-16T00:00:00"/>
    <d v="1899-12-30T16:05:26"/>
    <n v="85"/>
    <s v="E00085"/>
    <s v="RUTA KMS.085"/>
    <x v="61"/>
    <x v="0"/>
    <x v="0"/>
    <x v="5"/>
    <x v="0"/>
    <d v="2024-06-14T15:06:46"/>
    <x v="68"/>
    <n v="52.887222222285345"/>
    <d v="2024-06-16T16:05:26"/>
    <d v="1899-12-30T01:08:00"/>
    <d v="2024-06-16T17:13:26"/>
    <n v="2.776111111161299"/>
    <x v="0"/>
    <m/>
    <m/>
    <x v="0"/>
    <x v="4"/>
    <x v="0"/>
    <x v="0"/>
    <x v="8"/>
    <n v="1"/>
    <s v="LOGISTICA GALVEZ MARIN, S.L."/>
    <d v="1899-12-31T03:12:00"/>
    <n v="50.753888888952012"/>
    <n v="24"/>
    <n v="26.753888888952012"/>
  </r>
  <r>
    <s v="E002"/>
    <s v="EO55"/>
    <x v="421"/>
    <x v="0"/>
    <s v="E3"/>
    <s v="0100037768"/>
    <s v="MINAS DE AGUAS TEÑIDAS, S.A.U. (MAT"/>
    <s v="0046004427"/>
    <s v="ZREP4500031988_4 @ MAGDALENA PASTA"/>
    <s v="000000000000001782"/>
    <x v="46"/>
    <d v="2024-06-14T00:00:00"/>
    <d v="1899-12-30T15:07:29"/>
    <s v="RESERVA FIN DE SEMAN"/>
    <d v="2024-06-16T00:00:00"/>
    <x v="6"/>
    <x v="9"/>
    <x v="430"/>
    <d v="2024-06-15T00:00:00"/>
    <d v="1899-12-30T14:35:31"/>
    <n v="85"/>
    <s v="E00085"/>
    <s v="RUTA KMS.085"/>
    <x v="86"/>
    <x v="0"/>
    <x v="0"/>
    <x v="5"/>
    <x v="0"/>
    <d v="2024-06-14T15:07:29"/>
    <x v="68"/>
    <n v="52.875277777842712"/>
    <d v="2024-06-15T14:35:31"/>
    <d v="1899-12-30T01:08:00"/>
    <d v="2024-06-15T15:43:31"/>
    <n v="28.274722222296987"/>
    <x v="0"/>
    <m/>
    <m/>
    <x v="0"/>
    <x v="3"/>
    <x v="0"/>
    <x v="0"/>
    <x v="13"/>
    <n v="7"/>
    <s v=""/>
    <d v="1899-12-31T03:12:00"/>
    <n v="50.741944444509379"/>
    <n v="24"/>
    <n v="26.741944444509379"/>
  </r>
  <r>
    <s v="E002"/>
    <s v="EO55"/>
    <x v="421"/>
    <x v="0"/>
    <s v="E3"/>
    <s v="0100037768"/>
    <s v="MINAS DE AGUAS TEÑIDAS, S.A.U. (MAT"/>
    <s v="0046004427"/>
    <s v="ZREP4500031988_4 @ MAGDALENA PASTA"/>
    <s v="000000000000001782"/>
    <x v="46"/>
    <d v="2024-06-14T00:00:00"/>
    <d v="1899-12-30T15:07:29"/>
    <s v="RESERVA FIN DE SEMAN"/>
    <d v="2024-06-16T00:00:00"/>
    <x v="6"/>
    <x v="9"/>
    <x v="431"/>
    <d v="2024-06-15T00:00:00"/>
    <d v="1899-12-30T15:29:23"/>
    <n v="85"/>
    <s v="E00085"/>
    <s v="RUTA KMS.085"/>
    <x v="88"/>
    <x v="0"/>
    <x v="0"/>
    <x v="5"/>
    <x v="0"/>
    <d v="2024-06-14T15:07:29"/>
    <x v="68"/>
    <n v="52.875277777842712"/>
    <d v="2024-06-15T15:29:23"/>
    <d v="1899-12-30T01:08:00"/>
    <d v="2024-06-15T16:37:23"/>
    <n v="27.376944444549736"/>
    <x v="0"/>
    <m/>
    <m/>
    <x v="0"/>
    <x v="3"/>
    <x v="0"/>
    <x v="0"/>
    <x v="4"/>
    <n v="7"/>
    <s v=""/>
    <d v="1899-12-31T03:12:00"/>
    <n v="50.741944444509379"/>
    <n v="24"/>
    <n v="26.741944444509379"/>
  </r>
  <r>
    <s v="E002"/>
    <s v="EO55"/>
    <x v="422"/>
    <x v="0"/>
    <s v="E3"/>
    <s v="0100058036"/>
    <s v="HORMI CONTADO, S.L."/>
    <s v="0046005174"/>
    <s v="PLANTA DE MANILVA E/O 56"/>
    <s v="000000000000003269"/>
    <x v="44"/>
    <d v="2024-06-14T00:00:00"/>
    <d v="1899-12-30T15:08:14"/>
    <s v="17/06 08:00h"/>
    <d v="2024-06-17T00:00:00"/>
    <x v="10"/>
    <x v="8"/>
    <x v="432"/>
    <d v="2024-06-17T00:00:00"/>
    <d v="1899-12-30T06:09:26"/>
    <n v="118"/>
    <s v="E00118"/>
    <s v="RUTA KMS.118"/>
    <x v="64"/>
    <x v="0"/>
    <x v="0"/>
    <x v="4"/>
    <x v="0"/>
    <d v="2024-06-14T15:08:14"/>
    <x v="46"/>
    <n v="64.862777777889278"/>
    <d v="2024-06-17T06:09:26"/>
    <d v="1899-12-30T01:34:24"/>
    <d v="2024-06-17T07:43:50"/>
    <n v="0.2694444443914108"/>
    <x v="0"/>
    <m/>
    <m/>
    <x v="0"/>
    <x v="2"/>
    <x v="0"/>
    <x v="1"/>
    <x v="12"/>
    <n v="2"/>
    <s v=""/>
    <d v="1899-12-31T13:45:36"/>
    <n v="62.289444444555947"/>
    <n v="36"/>
    <n v="26.289444444555947"/>
  </r>
  <r>
    <s v="E002"/>
    <s v="EO55"/>
    <x v="423"/>
    <x v="0"/>
    <s v="E3"/>
    <s v="0100058036"/>
    <s v="HORMI CONTADO, S.L."/>
    <s v="0046005174"/>
    <s v="PLANTA DE MANILVA E/O 56"/>
    <s v="000000000000003269"/>
    <x v="44"/>
    <d v="2024-06-14T00:00:00"/>
    <d v="1899-12-30T15:08:33"/>
    <s v="17/06 10:00h"/>
    <d v="2024-06-17T00:00:00"/>
    <x v="17"/>
    <x v="8"/>
    <x v="433"/>
    <d v="2024-06-14T00:00:00"/>
    <d v="1899-12-30T16:56:37"/>
    <n v="118"/>
    <s v="E00118"/>
    <s v="RUTA KMS.118"/>
    <x v="143"/>
    <x v="0"/>
    <x v="0"/>
    <x v="4"/>
    <x v="0"/>
    <d v="2024-06-14T15:08:33"/>
    <x v="49"/>
    <n v="66.857499999983702"/>
    <d v="2024-06-14T16:56:37"/>
    <d v="1899-12-30T01:34:24"/>
    <d v="2024-06-14T18:31:01"/>
    <n v="63.483055555494502"/>
    <x v="0"/>
    <m/>
    <m/>
    <x v="0"/>
    <x v="1"/>
    <x v="0"/>
    <x v="0"/>
    <x v="8"/>
    <n v="6"/>
    <s v=""/>
    <d v="1899-12-31T13:45:36"/>
    <n v="64.284166666650364"/>
    <n v="36"/>
    <n v="28.284166666650364"/>
  </r>
  <r>
    <s v="E002"/>
    <s v="EO55"/>
    <x v="424"/>
    <x v="0"/>
    <s v="E3"/>
    <s v="0100058036"/>
    <s v="HORMI CONTADO, S.L."/>
    <s v="0046005174"/>
    <s v="PLANTA DE MANILVA E/O 56"/>
    <s v="000000000000003269"/>
    <x v="44"/>
    <d v="2024-06-14T00:00:00"/>
    <d v="1899-12-30T15:11:12"/>
    <s v="17/06 09:00h"/>
    <d v="2024-06-17T00:00:00"/>
    <x v="15"/>
    <x v="8"/>
    <x v="434"/>
    <d v="2024-06-17T00:00:00"/>
    <d v="1899-12-30T06:58:40"/>
    <n v="118"/>
    <s v="E00118"/>
    <s v="RUTA KMS.118"/>
    <x v="79"/>
    <x v="0"/>
    <x v="0"/>
    <x v="4"/>
    <x v="0"/>
    <d v="2024-06-14T15:11:12"/>
    <x v="42"/>
    <n v="65.813333333353512"/>
    <d v="2024-06-17T06:58:40"/>
    <d v="1899-12-30T01:34:24"/>
    <d v="2024-06-17T08:33:04"/>
    <n v="0.44888888887362555"/>
    <x v="0"/>
    <m/>
    <m/>
    <x v="0"/>
    <x v="2"/>
    <x v="0"/>
    <x v="1"/>
    <x v="12"/>
    <n v="2"/>
    <s v=""/>
    <d v="1899-12-31T13:45:36"/>
    <n v="63.240000000020174"/>
    <n v="36"/>
    <n v="27.240000000020174"/>
  </r>
  <r>
    <s v="E002"/>
    <s v="EO55"/>
    <x v="425"/>
    <x v="0"/>
    <s v="E3"/>
    <s v="0100058036"/>
    <s v="HORMI CONTADO, S.L."/>
    <s v="0046005174"/>
    <s v="PLANTA DE MANILVA E/O 56"/>
    <s v="000000000000003269"/>
    <x v="44"/>
    <d v="2024-06-14T00:00:00"/>
    <d v="1899-12-30T15:11:32"/>
    <s v="17/06 11:00h"/>
    <d v="2024-06-17T00:00:00"/>
    <x v="24"/>
    <x v="8"/>
    <x v="435"/>
    <d v="2024-06-14T00:00:00"/>
    <d v="1899-12-30T17:07:01"/>
    <n v="118"/>
    <s v="E00118"/>
    <s v="RUTA KMS.118"/>
    <x v="104"/>
    <x v="0"/>
    <x v="0"/>
    <x v="4"/>
    <x v="0"/>
    <d v="2024-06-14T15:11:32"/>
    <x v="50"/>
    <n v="67.807777777779847"/>
    <d v="2024-06-14T17:07:01"/>
    <d v="1899-12-30T01:34:24"/>
    <d v="2024-06-14T18:41:25"/>
    <n v="64.309722222271375"/>
    <x v="0"/>
    <m/>
    <m/>
    <x v="0"/>
    <x v="1"/>
    <x v="0"/>
    <x v="0"/>
    <x v="5"/>
    <n v="6"/>
    <s v=""/>
    <d v="1899-12-31T13:45:36"/>
    <n v="65.23444444444651"/>
    <n v="36"/>
    <n v="29.23444444444651"/>
  </r>
  <r>
    <s v="E002"/>
    <s v="EO55"/>
    <x v="426"/>
    <x v="0"/>
    <s v="E3"/>
    <s v="0100058399"/>
    <s v="HORMIGONES ESTEBBUNA, S.L."/>
    <s v="0046005172"/>
    <s v="PLANTA ESTEPONA"/>
    <s v="000000000000003264"/>
    <x v="41"/>
    <d v="2024-06-14T00:00:00"/>
    <d v="1899-12-30T15:35:02"/>
    <s v="11:00"/>
    <d v="2024-06-17T00:00:00"/>
    <x v="24"/>
    <x v="8"/>
    <x v="436"/>
    <d v="2024-06-14T00:00:00"/>
    <d v="1899-12-30T16:55:12"/>
    <n v="110"/>
    <s v="E00110"/>
    <s v="RUTA KMS.110"/>
    <x v="144"/>
    <x v="0"/>
    <x v="0"/>
    <x v="4"/>
    <x v="0"/>
    <d v="2024-06-14T15:35:02"/>
    <x v="50"/>
    <n v="67.416111111233477"/>
    <d v="2024-06-14T16:55:12"/>
    <d v="1899-12-30T01:28:00"/>
    <d v="2024-06-14T18:23:12"/>
    <n v="64.613333333283663"/>
    <x v="0"/>
    <m/>
    <m/>
    <x v="0"/>
    <x v="1"/>
    <x v="0"/>
    <x v="0"/>
    <x v="8"/>
    <n v="6"/>
    <s v=""/>
    <d v="1899-12-31T11:12:00"/>
    <n v="64.949444444566808"/>
    <n v="36"/>
    <n v="28.949444444566808"/>
  </r>
  <r>
    <s v="E002"/>
    <s v="EO55"/>
    <x v="427"/>
    <x v="0"/>
    <s v="E3"/>
    <s v="0100037768"/>
    <s v="MINAS DE AGUAS TEÑIDAS, S.A.U. (MAT"/>
    <s v="0046003118"/>
    <s v="ZREP4500031988_1 VALDELAMUSA PASTA"/>
    <s v="000000000000001782"/>
    <x v="46"/>
    <d v="2024-06-14T00:00:00"/>
    <d v="1899-12-30T15:37:47"/>
    <s v="17/06 06:00h"/>
    <d v="2024-06-17T00:00:00"/>
    <x v="6"/>
    <x v="9"/>
    <x v="437"/>
    <d v="2024-06-17T00:00:00"/>
    <d v="1899-12-30T07:17:26"/>
    <n v="85"/>
    <s v="E00085"/>
    <s v="RUTA KMS.085"/>
    <x v="94"/>
    <x v="0"/>
    <x v="0"/>
    <x v="5"/>
    <x v="0"/>
    <d v="2024-06-14T15:37:47"/>
    <x v="17"/>
    <n v="76.370277777838055"/>
    <d v="2024-06-17T07:17:26"/>
    <d v="1899-12-30T01:08:00"/>
    <d v="2024-06-17T08:25:26"/>
    <n v="11.576111111207865"/>
    <x v="0"/>
    <m/>
    <m/>
    <x v="0"/>
    <x v="2"/>
    <x v="0"/>
    <x v="1"/>
    <x v="11"/>
    <n v="2"/>
    <s v=""/>
    <d v="1899-12-31T03:12:00"/>
    <n v="74.236944444504715"/>
    <n v="36"/>
    <n v="38.236944444504715"/>
  </r>
  <r>
    <s v="E002"/>
    <s v="EO55"/>
    <x v="428"/>
    <x v="0"/>
    <s v="E3"/>
    <s v="0100037768"/>
    <s v="MINAS DE AGUAS TEÑIDAS, S.A.U. (MAT"/>
    <s v="0046003118"/>
    <s v="ZREP4500031988_1 VALDELAMUSA PASTA"/>
    <s v="000000000000001782"/>
    <x v="46"/>
    <d v="2024-06-14T00:00:00"/>
    <d v="1899-12-30T15:38:13"/>
    <s v="17/06 08:00h"/>
    <d v="2024-06-17T00:00:00"/>
    <x v="6"/>
    <x v="9"/>
    <x v="438"/>
    <d v="2024-06-17T00:00:00"/>
    <d v="1899-12-30T07:35:53"/>
    <n v="85"/>
    <s v="E00085"/>
    <s v="RUTA KMS.085"/>
    <x v="96"/>
    <x v="0"/>
    <x v="0"/>
    <x v="5"/>
    <x v="0"/>
    <d v="2024-06-14T15:38:13"/>
    <x v="17"/>
    <n v="76.363055555673782"/>
    <d v="2024-06-17T07:35:53"/>
    <d v="1899-12-30T01:08:00"/>
    <d v="2024-06-17T08:43:53"/>
    <n v="11.268611111096106"/>
    <x v="0"/>
    <m/>
    <m/>
    <x v="0"/>
    <x v="2"/>
    <x v="0"/>
    <x v="1"/>
    <x v="11"/>
    <n v="2"/>
    <s v=""/>
    <d v="1899-12-31T03:12:00"/>
    <n v="74.229722222340442"/>
    <n v="36"/>
    <n v="38.229722222340442"/>
  </r>
  <r>
    <s v="E002"/>
    <s v="EO55"/>
    <x v="429"/>
    <x v="0"/>
    <s v="E3"/>
    <s v="0100037768"/>
    <s v="MINAS DE AGUAS TEÑIDAS, S.A.U. (MAT"/>
    <s v="0046004267"/>
    <s v="ZREP4500031988_2 MAGDALENA PASTA"/>
    <s v="000000000000001782"/>
    <x v="46"/>
    <d v="2024-06-14T00:00:00"/>
    <d v="1899-12-30T15:40:16"/>
    <s v="17/06 08:00h"/>
    <d v="2024-06-17T00:00:00"/>
    <x v="6"/>
    <x v="9"/>
    <x v="439"/>
    <d v="2024-06-17T00:00:00"/>
    <d v="1899-12-30T07:54:48"/>
    <n v="85"/>
    <s v="E00085"/>
    <s v="RUTA KMS.085"/>
    <x v="68"/>
    <x v="0"/>
    <x v="0"/>
    <x v="5"/>
    <x v="0"/>
    <d v="2024-06-14T15:40:16"/>
    <x v="17"/>
    <n v="76.328888888878282"/>
    <d v="2024-06-17T07:54:48"/>
    <d v="1899-12-30T01:08:00"/>
    <d v="2024-06-17T09:02:48"/>
    <n v="10.953333333309274"/>
    <x v="0"/>
    <m/>
    <m/>
    <x v="0"/>
    <x v="2"/>
    <x v="0"/>
    <x v="1"/>
    <x v="11"/>
    <n v="2"/>
    <s v=""/>
    <d v="1899-12-31T03:12:00"/>
    <n v="74.195555555544942"/>
    <n v="36"/>
    <n v="38.195555555544942"/>
  </r>
  <r>
    <s v="E002"/>
    <s v="EO55"/>
    <x v="430"/>
    <x v="0"/>
    <s v="E3"/>
    <s v="0100057966"/>
    <s v="HORPRESOL, SRL"/>
    <s v="0046005111"/>
    <s v="PLANTA FUENGIROLA"/>
    <s v="000000000000003264"/>
    <x v="41"/>
    <d v="2024-06-14T00:00:00"/>
    <d v="1899-12-30T15:44:30"/>
    <s v="votorantim 09:00"/>
    <d v="2024-06-17T00:00:00"/>
    <x v="15"/>
    <x v="8"/>
    <x v="440"/>
    <d v="2024-06-17T00:00:00"/>
    <d v="1899-12-30T08:04:46"/>
    <n v="57"/>
    <s v="E00057"/>
    <s v="RUTA KMS.057"/>
    <x v="119"/>
    <x v="0"/>
    <x v="0"/>
    <x v="4"/>
    <x v="0"/>
    <d v="2024-06-14T15:44:30"/>
    <x v="42"/>
    <n v="65.258333333360497"/>
    <d v="2024-06-17T08:04:46"/>
    <d v="1899-12-30T00:45:36"/>
    <d v="2024-06-17T08:50:22"/>
    <n v="0.16055555554339662"/>
    <x v="0"/>
    <m/>
    <m/>
    <x v="0"/>
    <x v="2"/>
    <x v="0"/>
    <x v="1"/>
    <x v="0"/>
    <n v="2"/>
    <s v=""/>
    <d v="1899-12-30T18:14:24"/>
    <n v="63.498333333360492"/>
    <n v="36"/>
    <n v="27.498333333360492"/>
  </r>
  <r>
    <s v="E002"/>
    <s v="EO55"/>
    <x v="431"/>
    <x v="0"/>
    <s v="E3"/>
    <s v="0100058036"/>
    <s v="HORMI CONTADO, S.L."/>
    <s v="0046005771"/>
    <s v="PLANTA DE MARBELLA"/>
    <s v="000000000000003269"/>
    <x v="44"/>
    <d v="2024-06-14T00:00:00"/>
    <d v="1899-12-30T15:50:54"/>
    <s v="17/06 08:00h"/>
    <d v="2024-06-17T00:00:00"/>
    <x v="10"/>
    <x v="8"/>
    <x v="441"/>
    <d v="2024-06-17T00:00:00"/>
    <d v="1899-12-30T06:29:48"/>
    <n v="68"/>
    <s v="E00068"/>
    <s v="RUTA KMS.068"/>
    <x v="65"/>
    <x v="0"/>
    <x v="0"/>
    <x v="4"/>
    <x v="0"/>
    <d v="2024-06-14T15:50:54"/>
    <x v="46"/>
    <n v="64.151666666788515"/>
    <d v="2024-06-17T06:29:48"/>
    <d v="1899-12-30T00:54:24"/>
    <d v="2024-06-17T07:24:12"/>
    <n v="0.59666666679549962"/>
    <x v="0"/>
    <m/>
    <m/>
    <x v="0"/>
    <x v="2"/>
    <x v="0"/>
    <x v="1"/>
    <x v="12"/>
    <n v="2"/>
    <s v=""/>
    <d v="1899-12-30T21:45:36"/>
    <n v="62.245000000121848"/>
    <n v="36"/>
    <n v="26.245000000121848"/>
  </r>
  <r>
    <s v="E002"/>
    <s v="EO55"/>
    <x v="432"/>
    <x v="0"/>
    <s v="E3"/>
    <s v="0100058036"/>
    <s v="HORMI CONTADO, S.L."/>
    <s v="0046005771"/>
    <s v="PLANTA DE MARBELLA"/>
    <s v="000000000000003269"/>
    <x v="44"/>
    <d v="2024-06-14T00:00:00"/>
    <d v="1899-12-30T15:51:13"/>
    <s v="17/06 10:00h"/>
    <d v="2024-06-17T00:00:00"/>
    <x v="17"/>
    <x v="8"/>
    <x v="442"/>
    <d v="2024-06-17T00:00:00"/>
    <d v="1899-12-30T07:25:23"/>
    <n v="68"/>
    <s v="E00068"/>
    <s v="RUTA KMS.068"/>
    <x v="103"/>
    <x v="0"/>
    <x v="0"/>
    <x v="4"/>
    <x v="0"/>
    <d v="2024-06-14T15:51:13"/>
    <x v="49"/>
    <n v="66.146388888882939"/>
    <d v="2024-06-17T07:25:23"/>
    <d v="1899-12-30T00:54:24"/>
    <d v="2024-06-17T08:19:47"/>
    <n v="1.6702777777682059"/>
    <x v="0"/>
    <m/>
    <m/>
    <x v="0"/>
    <x v="2"/>
    <x v="0"/>
    <x v="1"/>
    <x v="11"/>
    <n v="2"/>
    <s v=""/>
    <d v="1899-12-30T21:45:36"/>
    <n v="64.239722222216272"/>
    <n v="36"/>
    <n v="28.239722222216272"/>
  </r>
  <r>
    <s v="E002"/>
    <s v="EO55"/>
    <x v="433"/>
    <x v="0"/>
    <s v="E3"/>
    <s v="0432000110"/>
    <s v="PREBETONG HORMIGONES, S.A."/>
    <s v="0046001418"/>
    <s v="SEVILLA (SAN JERONIMO)"/>
    <s v="000000000000002032"/>
    <x v="47"/>
    <d v="2024-06-14T00:00:00"/>
    <d v="1899-12-30T16:10:19"/>
    <s v="17/06 8h"/>
    <d v="2024-06-17T00:00:00"/>
    <x v="10"/>
    <x v="9"/>
    <x v="443"/>
    <d v="2024-06-17T00:00:00"/>
    <d v="1899-12-30T06:48:40"/>
    <n v="80"/>
    <s v="E00080"/>
    <s v="RUTA KMS.080"/>
    <x v="105"/>
    <x v="0"/>
    <x v="0"/>
    <x v="5"/>
    <x v="0"/>
    <d v="2024-06-14T16:10:19"/>
    <x v="46"/>
    <n v="63.828055555641185"/>
    <d v="2024-06-17T06:48:40"/>
    <d v="1899-12-30T01:04:00"/>
    <d v="2024-06-17T07:52:40"/>
    <n v="0.12222222232958302"/>
    <x v="0"/>
    <m/>
    <m/>
    <x v="0"/>
    <x v="2"/>
    <x v="0"/>
    <x v="1"/>
    <x v="12"/>
    <n v="2"/>
    <s v=""/>
    <d v="1899-12-31T01:36:00"/>
    <n v="61.761388888974516"/>
    <n v="36"/>
    <n v="25.761388888974516"/>
  </r>
  <r>
    <s v="E002"/>
    <s v="EO55"/>
    <x v="434"/>
    <x v="0"/>
    <s v="E3"/>
    <s v="0100018624"/>
    <s v="VIPRELUC, S.L."/>
    <s v="0046000748"/>
    <s v="PUENTE GENIL"/>
    <s v="000000000000003264"/>
    <x v="41"/>
    <d v="2024-06-14T00:00:00"/>
    <d v="1899-12-30T17:40:14"/>
    <s v="17/06 08:00h"/>
    <d v="2024-06-17T00:00:00"/>
    <x v="10"/>
    <x v="8"/>
    <x v="444"/>
    <d v="2024-06-17T00:00:00"/>
    <d v="1899-12-30T06:33:51"/>
    <n v="127"/>
    <s v="E00127"/>
    <s v="RUTA KMS.127"/>
    <x v="54"/>
    <x v="0"/>
    <x v="0"/>
    <x v="4"/>
    <x v="0"/>
    <d v="2024-06-14T17:40:14"/>
    <x v="46"/>
    <n v="62.329444444505498"/>
    <d v="2024-06-17T06:33:51"/>
    <d v="1899-12-30T01:41:36"/>
    <d v="2024-06-17T08:15:27"/>
    <n v="-0.25749999994877726"/>
    <x v="0"/>
    <m/>
    <m/>
    <x v="0"/>
    <x v="2"/>
    <x v="0"/>
    <x v="1"/>
    <x v="12"/>
    <n v="2"/>
    <s v=""/>
    <d v="1899-12-31T16:38:24"/>
    <n v="59.636111111172163"/>
    <n v="36"/>
    <n v="23.636111111172163"/>
  </r>
  <r>
    <s v="E002"/>
    <s v="EO56"/>
    <x v="435"/>
    <x v="0"/>
    <s v="E3"/>
    <s v="0100058154"/>
    <s v="BASEWELL LTD"/>
    <s v="0046005185"/>
    <s v="GIBRALTAR"/>
    <s v="000000000000003268"/>
    <x v="2"/>
    <d v="2024-06-12T00:00:00"/>
    <d v="1899-12-30T15:28:59"/>
    <s v="13/06 De 8 a 13"/>
    <d v="2024-06-13T00:00:00"/>
    <x v="14"/>
    <x v="8"/>
    <x v="445"/>
    <d v="2024-06-13T00:00:00"/>
    <d v="1899-12-30T10:11:03"/>
    <n v="153"/>
    <s v="E00153"/>
    <s v="RUTA KMS.153"/>
    <x v="133"/>
    <x v="0"/>
    <x v="0"/>
    <x v="4"/>
    <x v="0"/>
    <d v="2024-06-12T15:28:59"/>
    <x v="15"/>
    <n v="21.51694444444729"/>
    <d v="2024-06-13T10:11:03"/>
    <d v="1899-12-30T02:02:24"/>
    <d v="2024-06-13T12:13:27"/>
    <n v="0.77583333326037973"/>
    <x v="0"/>
    <m/>
    <m/>
    <x v="0"/>
    <x v="0"/>
    <x v="0"/>
    <x v="0"/>
    <x v="1"/>
    <n v="5"/>
    <s v=""/>
    <d v="1900-01-01T00:57:36"/>
    <n v="18.476944444447291"/>
    <n v="12"/>
    <n v="6.476944444447291"/>
  </r>
  <r>
    <s v="E002"/>
    <s v="EO56"/>
    <x v="436"/>
    <x v="0"/>
    <s v="E3"/>
    <s v="0100058154"/>
    <s v="BASEWELL LTD"/>
    <s v="0046005185"/>
    <s v="GIBRALTAR"/>
    <s v="000000000000003268"/>
    <x v="2"/>
    <d v="2024-06-13T00:00:00"/>
    <d v="1899-12-30T14:23:22"/>
    <s v="14/06 (08:00 a 13:00"/>
    <d v="2024-06-14T00:00:00"/>
    <x v="14"/>
    <x v="8"/>
    <x v="446"/>
    <d v="2024-06-14T00:00:00"/>
    <d v="1899-12-30T09:27:41"/>
    <n v="153"/>
    <s v="E00153"/>
    <s v="RUTA KMS.153"/>
    <x v="66"/>
    <x v="0"/>
    <x v="0"/>
    <x v="4"/>
    <x v="0"/>
    <d v="2024-06-13T14:23:22"/>
    <x v="30"/>
    <n v="22.610555555555038"/>
    <d v="2024-06-14T09:27:41"/>
    <d v="1899-12-30T02:02:24"/>
    <d v="2024-06-14T11:30:05"/>
    <n v="1.4986111111356877"/>
    <x v="0"/>
    <m/>
    <m/>
    <x v="0"/>
    <x v="1"/>
    <x v="0"/>
    <x v="0"/>
    <x v="6"/>
    <n v="6"/>
    <s v=""/>
    <d v="1900-01-01T00:57:36"/>
    <n v="19.570555555555039"/>
    <n v="12"/>
    <n v="7.570555555555039"/>
  </r>
  <r>
    <s v="E002"/>
    <s v="EO56"/>
    <x v="437"/>
    <x v="0"/>
    <s v="E3"/>
    <s v="0100058154"/>
    <s v="BASEWELL LTD"/>
    <s v="0046005185"/>
    <s v="GIBRALTAR"/>
    <s v="000000000000003268"/>
    <x v="2"/>
    <d v="2024-06-13T00:00:00"/>
    <d v="1899-12-30T14:23:29"/>
    <s v="14/06 (08:00 a 13:00"/>
    <d v="2024-06-14T00:00:00"/>
    <x v="14"/>
    <x v="8"/>
    <x v="447"/>
    <d v="2024-06-14T00:00:00"/>
    <d v="1899-12-30T10:27:47"/>
    <n v="153"/>
    <s v="E00153"/>
    <s v="RUTA KMS.153"/>
    <x v="69"/>
    <x v="0"/>
    <x v="0"/>
    <x v="4"/>
    <x v="0"/>
    <d v="2024-06-13T14:23:29"/>
    <x v="30"/>
    <n v="22.608611111005303"/>
    <d v="2024-06-14T10:27:47"/>
    <d v="1899-12-30T02:02:24"/>
    <d v="2024-06-14T12:30:11"/>
    <n v="0.49694444448687136"/>
    <x v="0"/>
    <m/>
    <m/>
    <x v="0"/>
    <x v="1"/>
    <x v="0"/>
    <x v="0"/>
    <x v="1"/>
    <n v="6"/>
    <s v=""/>
    <d v="1900-01-01T00:57:36"/>
    <n v="19.568611111005303"/>
    <n v="12"/>
    <n v="7.5686111110053034"/>
  </r>
  <r>
    <s v="E002"/>
    <s v="EO57"/>
    <x v="438"/>
    <x v="0"/>
    <s v="E4"/>
    <s v="0100037386"/>
    <s v="ANTONIO AFONSO, S.L."/>
    <s v="0068000062"/>
    <s v="ICOD"/>
    <s v="000000000000002693"/>
    <x v="50"/>
    <d v="2024-06-07T00:00:00"/>
    <d v="1899-12-30T09:42:23"/>
    <s v="13/06 +1 MORT  8H"/>
    <d v="2024-06-13T00:00:00"/>
    <x v="12"/>
    <x v="11"/>
    <x v="448"/>
    <d v="2024-06-13T00:00:00"/>
    <d v="1899-12-30T06:57:38"/>
    <n v="61"/>
    <s v="E0053T"/>
    <s v="Icod de Los Vinos"/>
    <x v="145"/>
    <x v="0"/>
    <x v="1"/>
    <x v="7"/>
    <x v="1"/>
    <d v="2024-06-07T09:42:23"/>
    <x v="13"/>
    <n v="150.29361111111939"/>
    <d v="2024-06-13T06:57:38"/>
    <d v="1899-12-30T00:48:48"/>
    <d v="2024-06-13T07:46:26"/>
    <n v="8.2261111111147329"/>
    <x v="0"/>
    <m/>
    <m/>
    <x v="0"/>
    <x v="0"/>
    <x v="0"/>
    <x v="0"/>
    <x v="12"/>
    <n v="5"/>
    <s v=""/>
    <d v="1899-12-30T19:31:12"/>
    <n v="148.48027777778606"/>
    <n v="60"/>
    <n v="88.480277777786057"/>
  </r>
  <r>
    <s v="E002"/>
    <s v="EO57"/>
    <x v="439"/>
    <x v="0"/>
    <s v="E3"/>
    <s v="0100056375"/>
    <s v="UTE CIERRE ANILLO INSULAR TFE"/>
    <s v="0068002447"/>
    <s v="ANILLO INSULAR DIV3099"/>
    <s v="000000000000002649"/>
    <x v="51"/>
    <d v="2024-06-11T00:00:00"/>
    <d v="1899-12-30T16:25:22"/>
    <s v="13/06 8h"/>
    <d v="2024-06-13T00:00:00"/>
    <x v="10"/>
    <x v="11"/>
    <x v="449"/>
    <d v="2024-06-13T00:00:00"/>
    <d v="1899-12-30T06:39:27"/>
    <n v="114"/>
    <s v="E002ST"/>
    <s v="Santiago del Teide"/>
    <x v="146"/>
    <x v="0"/>
    <x v="0"/>
    <x v="7"/>
    <x v="0"/>
    <d v="2024-06-11T16:25:22"/>
    <x v="54"/>
    <n v="39.577222222345881"/>
    <d v="2024-06-13T06:39:27"/>
    <d v="1899-12-30T01:31:12"/>
    <d v="2024-06-13T08:10:39"/>
    <n v="-0.17749999993247911"/>
    <x v="0"/>
    <m/>
    <m/>
    <x v="0"/>
    <x v="0"/>
    <x v="0"/>
    <x v="0"/>
    <x v="12"/>
    <n v="5"/>
    <s v=""/>
    <d v="1899-12-31T12:28:48"/>
    <n v="37.057222222345878"/>
    <n v="24"/>
    <n v="13.057222222345878"/>
  </r>
  <r>
    <s v="E002"/>
    <s v="EO57"/>
    <x v="440"/>
    <x v="0"/>
    <s v="E4"/>
    <s v="0100050210"/>
    <s v="FERRETERIA CONPE S.L."/>
    <s v="0068001697"/>
    <s v="FERRETERIA CONPE SAN ISIDRO"/>
    <s v="000000000000002693"/>
    <x v="50"/>
    <d v="2024-06-12T00:00:00"/>
    <d v="1899-12-30T11:28:15"/>
    <s v="17/06 12 Pal LUNES"/>
    <d v="2024-06-17T00:00:00"/>
    <x v="6"/>
    <x v="11"/>
    <x v="450"/>
    <d v="2024-06-17T00:00:00"/>
    <d v="1899-12-30T07:02:01"/>
    <n v="64"/>
    <s v="E0055D"/>
    <s v="San Isidro"/>
    <x v="145"/>
    <x v="0"/>
    <x v="0"/>
    <x v="7"/>
    <x v="1"/>
    <d v="2024-06-12T11:28:15"/>
    <x v="17"/>
    <n v="128.52916666679084"/>
    <d v="2024-06-17T07:02:01"/>
    <d v="1899-12-30T00:51:12"/>
    <d v="2024-06-17T07:53:13"/>
    <n v="12.113055555615574"/>
    <x v="0"/>
    <m/>
    <m/>
    <x v="0"/>
    <x v="2"/>
    <x v="0"/>
    <x v="1"/>
    <x v="11"/>
    <n v="2"/>
    <s v=""/>
    <d v="1899-12-30T20:28:48"/>
    <n v="126.6758333334575"/>
    <n v="60"/>
    <n v="66.675833333457504"/>
  </r>
  <r>
    <s v="E002"/>
    <s v="EO57"/>
    <x v="441"/>
    <x v="0"/>
    <s v="E3"/>
    <s v="0100059547"/>
    <s v="PREFABRICADOS Y SOLUCIONES TECNICAS"/>
    <s v="0068002850"/>
    <s v="GÜÍMAR"/>
    <s v="000000000000002649"/>
    <x v="51"/>
    <d v="2024-06-12T00:00:00"/>
    <d v="1899-12-30T11:42:20"/>
    <s v="13/06 08h"/>
    <d v="2024-06-13T00:00:00"/>
    <x v="23"/>
    <x v="11"/>
    <x v="451"/>
    <d v="2024-06-13T00:00:00"/>
    <d v="1899-12-30T07:04:05"/>
    <n v="33"/>
    <s v="E0053R"/>
    <s v="Guimar"/>
    <x v="147"/>
    <x v="0"/>
    <x v="0"/>
    <x v="7"/>
    <x v="0"/>
    <d v="2024-06-12T11:42:20"/>
    <x v="70"/>
    <n v="20.794444444414694"/>
    <d v="2024-06-13T07:04:05"/>
    <d v="1899-12-30T00:26:24"/>
    <d v="2024-06-13T07:30:29"/>
    <n v="0.99194444442400709"/>
    <x v="0"/>
    <m/>
    <m/>
    <x v="0"/>
    <x v="0"/>
    <x v="0"/>
    <x v="0"/>
    <x v="11"/>
    <n v="5"/>
    <s v=""/>
    <d v="1899-12-30T10:33:36"/>
    <n v="19.354444444414693"/>
    <n v="12"/>
    <n v="7.3544444444146926"/>
  </r>
  <r>
    <s v="E002"/>
    <s v="EO57"/>
    <x v="442"/>
    <x v="0"/>
    <s v="E3"/>
    <s v="0100054334"/>
    <s v="ORGANIZACION SOCAS, S. L."/>
    <s v="0068002135"/>
    <s v="SOCAS NARANJERO"/>
    <s v="000000000000002649"/>
    <x v="51"/>
    <d v="2024-06-12T00:00:00"/>
    <d v="1899-12-30T13:23:33"/>
    <s v="13/06 09h Naranjeros"/>
    <d v="2024-06-13T00:00:00"/>
    <x v="15"/>
    <x v="11"/>
    <x v="452"/>
    <d v="2024-06-13T00:00:00"/>
    <d v="1899-12-30T07:27:16"/>
    <n v="22"/>
    <s v="E00LSN"/>
    <s v="Naranjeros"/>
    <x v="148"/>
    <x v="0"/>
    <x v="0"/>
    <x v="7"/>
    <x v="0"/>
    <d v="2024-06-12T13:23:33"/>
    <x v="16"/>
    <n v="19.607499999983702"/>
    <d v="2024-06-13T07:27:16"/>
    <d v="1899-12-30T00:17:36"/>
    <d v="2024-06-13T07:44:52"/>
    <n v="1.252222222276032"/>
    <x v="0"/>
    <m/>
    <m/>
    <x v="0"/>
    <x v="0"/>
    <x v="0"/>
    <x v="0"/>
    <x v="11"/>
    <n v="5"/>
    <s v=""/>
    <d v="1899-12-30T07:02:24"/>
    <n v="18.314166666650369"/>
    <n v="12"/>
    <n v="6.3141666666503689"/>
  </r>
  <r>
    <s v="E002"/>
    <s v="EO57"/>
    <x v="443"/>
    <x v="0"/>
    <s v="E3"/>
    <s v="0100037274"/>
    <s v="PREFABRICADOS TEIDE S.L."/>
    <s v="0068000430"/>
    <s v="GS FABRICA LAS ERAS"/>
    <s v="000000000000002649"/>
    <x v="51"/>
    <d v="2024-06-12T00:00:00"/>
    <d v="1899-12-30T13:26:08"/>
    <s v="13/06 11h Silo 1"/>
    <d v="2024-06-13T00:00:00"/>
    <x v="24"/>
    <x v="11"/>
    <x v="453"/>
    <d v="2024-06-13T00:00:00"/>
    <d v="1899-12-30T09:39:51"/>
    <n v="44"/>
    <s v="E00AZF"/>
    <s v="Las Eras"/>
    <x v="149"/>
    <x v="0"/>
    <x v="0"/>
    <x v="7"/>
    <x v="0"/>
    <d v="2024-06-12T13:26:08"/>
    <x v="55"/>
    <n v="21.564444444549736"/>
    <d v="2024-06-13T09:39:51"/>
    <d v="1899-12-30T00:35:12"/>
    <d v="2024-06-13T10:15:03"/>
    <n v="0.74916666664648801"/>
    <x v="0"/>
    <m/>
    <m/>
    <x v="0"/>
    <x v="0"/>
    <x v="0"/>
    <x v="0"/>
    <x v="6"/>
    <n v="5"/>
    <s v=""/>
    <d v="1899-12-30T14:04:48"/>
    <n v="19.97777777788307"/>
    <n v="12"/>
    <n v="7.9777777778830696"/>
  </r>
  <r>
    <s v="E002"/>
    <s v="EO57"/>
    <x v="444"/>
    <x v="0"/>
    <s v="E4"/>
    <s v="0100044618"/>
    <s v="DELGADO GOMEZ JUAN"/>
    <s v="0068001210"/>
    <s v="EL TABLADO"/>
    <s v="000000000000003208"/>
    <x v="52"/>
    <d v="2024-06-12T00:00:00"/>
    <d v="1899-12-30T13:32:48"/>
    <s v="13/06por favor si es"/>
    <d v="2024-06-13T00:00:00"/>
    <x v="6"/>
    <x v="11"/>
    <x v="454"/>
    <d v="2024-06-13T00:00:00"/>
    <d v="1899-12-30T12:32:28"/>
    <n v="33"/>
    <s v="E0053R"/>
    <s v="Guimar"/>
    <x v="150"/>
    <x v="0"/>
    <x v="0"/>
    <x v="7"/>
    <x v="1"/>
    <d v="2024-06-12T13:32:48"/>
    <x v="6"/>
    <n v="30.453333333309274"/>
    <d v="2024-06-13T12:32:28"/>
    <d v="1899-12-30T00:26:24"/>
    <d v="2024-06-13T12:58:52"/>
    <n v="7.0188888888806105"/>
    <x v="0"/>
    <m/>
    <m/>
    <x v="0"/>
    <x v="0"/>
    <x v="0"/>
    <x v="0"/>
    <x v="3"/>
    <n v="5"/>
    <s v=""/>
    <d v="1899-12-30T10:33:36"/>
    <n v="29.013333333309273"/>
    <n v="12"/>
    <n v="17.013333333309273"/>
  </r>
  <r>
    <s v="E002"/>
    <s v="EO57"/>
    <x v="444"/>
    <x v="0"/>
    <s v="E4"/>
    <s v="0100044618"/>
    <s v="DELGADO GOMEZ JUAN"/>
    <s v="0068001210"/>
    <s v="EL TABLADO"/>
    <s v="000000000000002693"/>
    <x v="50"/>
    <d v="2024-06-12T00:00:00"/>
    <d v="1899-12-30T13:32:48"/>
    <s v="13/06por favor si es"/>
    <d v="2024-06-13T00:00:00"/>
    <x v="6"/>
    <x v="11"/>
    <x v="454"/>
    <d v="2024-06-13T00:00:00"/>
    <d v="1899-12-30T12:32:28"/>
    <n v="33"/>
    <s v="E0053R"/>
    <s v="Guimar"/>
    <x v="150"/>
    <x v="0"/>
    <x v="1"/>
    <x v="7"/>
    <x v="1"/>
    <d v="2024-06-12T13:32:48"/>
    <x v="6"/>
    <n v="30.453333333309274"/>
    <d v="2024-06-13T12:32:28"/>
    <d v="1899-12-30T00:26:24"/>
    <d v="2024-06-13T12:58:52"/>
    <n v="7.0188888888806105"/>
    <x v="0"/>
    <m/>
    <m/>
    <x v="0"/>
    <x v="0"/>
    <x v="0"/>
    <x v="0"/>
    <x v="3"/>
    <n v="5"/>
    <s v=""/>
    <d v="1899-12-30T10:33:36"/>
    <n v="29.013333333309273"/>
    <n v="12"/>
    <n v="17.013333333309273"/>
  </r>
  <r>
    <s v="E002"/>
    <s v="EO57"/>
    <x v="445"/>
    <x v="0"/>
    <s v="E4"/>
    <s v="0100058325"/>
    <s v="UTE LA CAMPANA"/>
    <s v="0068002709"/>
    <s v="POLÍGONO DE LA CAMPANA"/>
    <s v="000000000000003208"/>
    <x v="52"/>
    <d v="2024-06-12T00:00:00"/>
    <d v="1899-12-30T14:35:53"/>
    <s v="13/06 8 pal"/>
    <d v="2024-06-13T00:00:00"/>
    <x v="6"/>
    <x v="11"/>
    <x v="455"/>
    <d v="2024-06-13T00:00:00"/>
    <d v="1899-12-30T10:09:37"/>
    <n v="17"/>
    <s v="E0053E"/>
    <s v="El Chorrillo"/>
    <x v="150"/>
    <x v="0"/>
    <x v="0"/>
    <x v="7"/>
    <x v="1"/>
    <d v="2024-06-12T14:35:53"/>
    <x v="6"/>
    <n v="29.401944444514811"/>
    <d v="2024-06-13T10:09:37"/>
    <d v="1899-12-30T00:13:36"/>
    <d v="2024-06-13T10:23:13"/>
    <n v="9.6130555554991588"/>
    <x v="0"/>
    <m/>
    <m/>
    <x v="0"/>
    <x v="0"/>
    <x v="0"/>
    <x v="0"/>
    <x v="1"/>
    <n v="5"/>
    <s v=""/>
    <d v="1899-12-30T05:26:24"/>
    <n v="28.175277777848144"/>
    <n v="12"/>
    <n v="16.175277777848144"/>
  </r>
  <r>
    <s v="E002"/>
    <s v="EO57"/>
    <x v="446"/>
    <x v="0"/>
    <s v="E4"/>
    <s v="0100037340"/>
    <s v="FRTRIA. LOS DOS CAMINOS, S.L. L."/>
    <s v="0068000058"/>
    <s v="ICOD CTRA. EL AMPARO KM. 2"/>
    <s v="000000000000003208"/>
    <x v="52"/>
    <d v="2024-06-12T00:00:00"/>
    <d v="1899-12-30T14:48:24"/>
    <s v="13/06 16 pal"/>
    <d v="2024-06-13T00:00:00"/>
    <x v="6"/>
    <x v="11"/>
    <x v="456"/>
    <d v="2024-06-13T00:00:00"/>
    <d v="1899-12-30T06:41:44"/>
    <n v="61"/>
    <s v="E0053T"/>
    <s v="Icod de Los Vinos"/>
    <x v="151"/>
    <x v="0"/>
    <x v="0"/>
    <x v="7"/>
    <x v="1"/>
    <d v="2024-06-12T14:48:24"/>
    <x v="6"/>
    <n v="29.193333333358169"/>
    <d v="2024-06-13T06:41:44"/>
    <d v="1899-12-30T00:48:48"/>
    <d v="2024-06-13T07:30:32"/>
    <n v="12.49111111118691"/>
    <x v="0"/>
    <m/>
    <m/>
    <x v="0"/>
    <x v="0"/>
    <x v="0"/>
    <x v="0"/>
    <x v="12"/>
    <n v="5"/>
    <s v=""/>
    <d v="1899-12-30T19:31:12"/>
    <n v="27.380000000024836"/>
    <n v="12"/>
    <n v="15.380000000024836"/>
  </r>
  <r>
    <s v="E002"/>
    <s v="EO57"/>
    <x v="446"/>
    <x v="0"/>
    <s v="E4"/>
    <s v="0100037340"/>
    <s v="FRTRIA. LOS DOS CAMINOS, S.L. L."/>
    <s v="0068000058"/>
    <s v="ICOD CTRA. EL AMPARO KM. 2"/>
    <s v="000000000000002693"/>
    <x v="50"/>
    <d v="2024-06-12T00:00:00"/>
    <d v="1899-12-30T14:48:24"/>
    <s v="13/06 16 pal"/>
    <d v="2024-06-13T00:00:00"/>
    <x v="6"/>
    <x v="11"/>
    <x v="456"/>
    <d v="2024-06-13T00:00:00"/>
    <d v="1899-12-30T06:41:44"/>
    <n v="61"/>
    <s v="E0053T"/>
    <s v="Icod de Los Vinos"/>
    <x v="151"/>
    <x v="0"/>
    <x v="1"/>
    <x v="7"/>
    <x v="1"/>
    <d v="2024-06-12T14:48:24"/>
    <x v="6"/>
    <n v="29.193333333358169"/>
    <d v="2024-06-13T06:41:44"/>
    <d v="1899-12-30T00:48:48"/>
    <d v="2024-06-13T07:30:32"/>
    <n v="12.49111111118691"/>
    <x v="0"/>
    <m/>
    <m/>
    <x v="0"/>
    <x v="0"/>
    <x v="0"/>
    <x v="0"/>
    <x v="12"/>
    <n v="5"/>
    <s v=""/>
    <d v="1899-12-30T19:31:12"/>
    <n v="27.380000000024836"/>
    <n v="12"/>
    <n v="15.380000000024836"/>
  </r>
  <r>
    <s v="E002"/>
    <s v="EO57"/>
    <x v="447"/>
    <x v="0"/>
    <s v="E3"/>
    <s v="0432000110"/>
    <s v="PREBETONG HORMIGONES, S.A."/>
    <s v="0068000483"/>
    <s v="PLANTA PUERTO SANTA CRUZ"/>
    <s v="000000000000003126"/>
    <x v="53"/>
    <d v="2024-06-12T00:00:00"/>
    <d v="1899-12-30T14:53:33"/>
    <s v="13/06 13h silo2"/>
    <d v="2024-06-13T00:00:00"/>
    <x v="14"/>
    <x v="11"/>
    <x v="457"/>
    <d v="2024-06-13T00:00:00"/>
    <d v="1899-12-30T12:34:14"/>
    <n v="6"/>
    <s v="E00SCF"/>
    <s v="Santa Cruz de Tenerife"/>
    <x v="149"/>
    <x v="0"/>
    <x v="0"/>
    <x v="7"/>
    <x v="0"/>
    <d v="2024-06-12T14:53:33"/>
    <x v="15"/>
    <n v="22.107499999925494"/>
    <d v="2024-06-13T12:34:14"/>
    <d v="1899-12-30T00:04:48"/>
    <d v="2024-06-13T12:39:02"/>
    <n v="0.34944444440770894"/>
    <x v="0"/>
    <m/>
    <m/>
    <x v="0"/>
    <x v="0"/>
    <x v="0"/>
    <x v="0"/>
    <x v="3"/>
    <n v="5"/>
    <s v=""/>
    <d v="1899-12-30T01:55:12"/>
    <n v="21.027499999925496"/>
    <n v="12"/>
    <n v="9.0274999999254959"/>
  </r>
  <r>
    <s v="E002"/>
    <s v="EO57"/>
    <x v="448"/>
    <x v="0"/>
    <s v="E3"/>
    <s v="0432000110"/>
    <s v="PREBETONG HORMIGONES, S.A."/>
    <s v="0068000485"/>
    <s v="PLANTA LAS GALLETAS II"/>
    <s v="000000000000003126"/>
    <x v="53"/>
    <d v="2024-06-12T00:00:00"/>
    <d v="1899-12-30T14:54:11"/>
    <s v="13/06 11h TORRE 1"/>
    <d v="2024-06-13T00:00:00"/>
    <x v="24"/>
    <x v="11"/>
    <x v="458"/>
    <d v="2024-06-13T00:00:00"/>
    <d v="1899-12-30T09:25:16"/>
    <n v="78"/>
    <s v="E0054I"/>
    <s v="Las Galletas"/>
    <x v="152"/>
    <x v="0"/>
    <x v="0"/>
    <x v="7"/>
    <x v="0"/>
    <d v="2024-06-12T14:54:11"/>
    <x v="55"/>
    <n v="20.096944444463588"/>
    <d v="2024-06-13T09:25:16"/>
    <d v="1899-12-30T01:02:24"/>
    <d v="2024-06-13T10:27:40"/>
    <n v="0.53888888895744458"/>
    <x v="0"/>
    <m/>
    <m/>
    <x v="0"/>
    <x v="0"/>
    <x v="0"/>
    <x v="0"/>
    <x v="6"/>
    <n v="5"/>
    <s v=""/>
    <d v="1899-12-31T00:57:36"/>
    <n v="18.056944444463589"/>
    <n v="12"/>
    <n v="6.0569444444635892"/>
  </r>
  <r>
    <s v="E002"/>
    <s v="EO57"/>
    <x v="449"/>
    <x v="0"/>
    <s v="E3"/>
    <s v="0432000110"/>
    <s v="PREBETONG HORMIGONES, S.A."/>
    <s v="0068000483"/>
    <s v="PLANTA PUERTO SANTA CRUZ"/>
    <s v="000000000000003126"/>
    <x v="53"/>
    <d v="2024-06-12T00:00:00"/>
    <d v="1899-12-30T14:54:36"/>
    <s v="13/06 9h silo2"/>
    <d v="2024-06-13T00:00:00"/>
    <x v="15"/>
    <x v="11"/>
    <x v="459"/>
    <d v="2024-06-13T00:00:00"/>
    <d v="1899-12-30T06:26:16"/>
    <n v="6"/>
    <s v="E00SCF"/>
    <s v="Santa Cruz de Tenerife"/>
    <x v="153"/>
    <x v="0"/>
    <x v="0"/>
    <x v="7"/>
    <x v="0"/>
    <d v="2024-06-12T14:54:36"/>
    <x v="16"/>
    <n v="18.090000000083819"/>
    <d v="2024-06-13T06:26:16"/>
    <d v="1899-12-30T00:04:48"/>
    <d v="2024-06-13T06:31:04"/>
    <n v="2.4822222221991979"/>
    <x v="0"/>
    <m/>
    <m/>
    <x v="0"/>
    <x v="0"/>
    <x v="0"/>
    <x v="0"/>
    <x v="12"/>
    <n v="5"/>
    <s v=""/>
    <d v="1899-12-30T01:55:12"/>
    <n v="17.010000000083821"/>
    <n v="12"/>
    <n v="5.0100000000838207"/>
  </r>
  <r>
    <s v="E002"/>
    <s v="EO57"/>
    <x v="450"/>
    <x v="0"/>
    <s v="E3"/>
    <s v="0100037179"/>
    <s v="CANARY CONCRETE, S.A."/>
    <s v="0068000329"/>
    <s v="GS PLANTA ADEJE"/>
    <s v="000000000000003126"/>
    <x v="53"/>
    <d v="2024-06-12T00:00:00"/>
    <d v="1899-12-30T15:15:48"/>
    <s v="13/06 13H Adeje o an"/>
    <d v="2024-06-13T00:00:00"/>
    <x v="14"/>
    <x v="11"/>
    <x v="460"/>
    <d v="2024-06-13T00:00:00"/>
    <d v="1899-12-30T12:40:14"/>
    <n v="88"/>
    <s v="E00ADE"/>
    <s v="Adeje"/>
    <x v="152"/>
    <x v="0"/>
    <x v="0"/>
    <x v="7"/>
    <x v="0"/>
    <d v="2024-06-12T15:15:48"/>
    <x v="15"/>
    <n v="21.736666666693054"/>
    <d v="2024-06-13T12:40:14"/>
    <d v="1899-12-30T01:10:24"/>
    <d v="2024-06-13T13:50:38"/>
    <n v="-0.84388888883404434"/>
    <x v="1"/>
    <m/>
    <m/>
    <x v="0"/>
    <x v="0"/>
    <x v="1"/>
    <x v="0"/>
    <x v="3"/>
    <n v="5"/>
    <s v=""/>
    <d v="1899-12-31T04:09:36"/>
    <n v="19.563333333359722"/>
    <n v="12"/>
    <n v="7.5633333333597221"/>
  </r>
  <r>
    <s v="E002"/>
    <s v="EO57"/>
    <x v="451"/>
    <x v="0"/>
    <s v="E4"/>
    <s v="0100059237"/>
    <s v="FERRETERIA SUCONSAS S.L"/>
    <s v="0068002804"/>
    <s v="EL CHORRILLO"/>
    <s v="000000000000003208"/>
    <x v="52"/>
    <d v="2024-06-12T00:00:00"/>
    <d v="1899-12-30T17:46:43"/>
    <s v="13/06 16 pal retirar"/>
    <d v="2024-06-13T00:00:00"/>
    <x v="6"/>
    <x v="11"/>
    <x v="461"/>
    <d v="2024-06-13T00:00:00"/>
    <d v="1899-12-30T10:52:33"/>
    <n v="17"/>
    <s v="E0053E"/>
    <s v="El Chorrillo"/>
    <x v="154"/>
    <x v="0"/>
    <x v="0"/>
    <x v="7"/>
    <x v="1"/>
    <d v="2024-06-12T17:46:43"/>
    <x v="6"/>
    <n v="26.221388889010996"/>
    <d v="2024-06-13T10:52:33"/>
    <d v="1899-12-30T00:13:36"/>
    <d v="2024-06-13T11:06:09"/>
    <n v="8.8974999999627471"/>
    <x v="0"/>
    <m/>
    <m/>
    <x v="0"/>
    <x v="0"/>
    <x v="0"/>
    <x v="0"/>
    <x v="1"/>
    <n v="5"/>
    <s v=""/>
    <d v="1899-12-30T05:26:24"/>
    <n v="24.994722222344329"/>
    <n v="12"/>
    <n v="12.994722222344329"/>
  </r>
  <r>
    <s v="E002"/>
    <s v="EO57"/>
    <x v="451"/>
    <x v="0"/>
    <s v="E4"/>
    <s v="0100059237"/>
    <s v="FERRETERIA SUCONSAS S.L"/>
    <s v="0068002804"/>
    <s v="EL CHORRILLO"/>
    <s v="000000000000002693"/>
    <x v="50"/>
    <d v="2024-06-12T00:00:00"/>
    <d v="1899-12-30T17:46:43"/>
    <s v="13/06 16 pal retirar"/>
    <d v="2024-06-13T00:00:00"/>
    <x v="6"/>
    <x v="11"/>
    <x v="461"/>
    <d v="2024-06-13T00:00:00"/>
    <d v="1899-12-30T10:52:33"/>
    <n v="17"/>
    <s v="E0053E"/>
    <s v="El Chorrillo"/>
    <x v="154"/>
    <x v="0"/>
    <x v="1"/>
    <x v="7"/>
    <x v="1"/>
    <d v="2024-06-12T17:46:43"/>
    <x v="6"/>
    <n v="26.221388889010996"/>
    <d v="2024-06-13T10:52:33"/>
    <d v="1899-12-30T00:13:36"/>
    <d v="2024-06-13T11:06:09"/>
    <n v="8.8974999999627471"/>
    <x v="0"/>
    <m/>
    <m/>
    <x v="0"/>
    <x v="0"/>
    <x v="0"/>
    <x v="0"/>
    <x v="1"/>
    <n v="5"/>
    <s v=""/>
    <d v="1899-12-30T05:26:24"/>
    <n v="24.994722222344329"/>
    <n v="12"/>
    <n v="12.994722222344329"/>
  </r>
  <r>
    <s v="E002"/>
    <s v="EO57"/>
    <x v="452"/>
    <x v="0"/>
    <s v="E3"/>
    <s v="0432000110"/>
    <s v="PREBETONG HORMIGONES, S.A."/>
    <s v="0068000488"/>
    <s v="PLANTA LOS REALEJOS"/>
    <s v="000000000000003126"/>
    <x v="53"/>
    <d v="2024-06-12T00:00:00"/>
    <d v="1899-12-30T17:47:15"/>
    <s v="13/06 11h silo3 YA E"/>
    <d v="2024-06-13T00:00:00"/>
    <x v="24"/>
    <x v="11"/>
    <x v="462"/>
    <d v="2024-06-13T00:00:00"/>
    <d v="1899-12-30T09:30:14"/>
    <n v="47"/>
    <s v="E00LSE"/>
    <s v="Los Realejos"/>
    <x v="147"/>
    <x v="0"/>
    <x v="0"/>
    <x v="7"/>
    <x v="0"/>
    <d v="2024-06-12T17:47:15"/>
    <x v="55"/>
    <n v="17.212500000139698"/>
    <d v="2024-06-13T09:30:14"/>
    <d v="1899-12-30T00:37:36"/>
    <d v="2024-06-13T10:07:50"/>
    <n v="0.86944444460095838"/>
    <x v="0"/>
    <m/>
    <m/>
    <x v="0"/>
    <x v="0"/>
    <x v="0"/>
    <x v="0"/>
    <x v="6"/>
    <n v="5"/>
    <s v=""/>
    <d v="1899-12-30T15:02:24"/>
    <n v="15.585833333473033"/>
    <n v="12"/>
    <n v="3.5858333334730332"/>
  </r>
  <r>
    <s v="E002"/>
    <s v="EO57"/>
    <x v="453"/>
    <x v="0"/>
    <s v="E3"/>
    <s v="0432000110"/>
    <s v="PREBETONG HORMIGONES, S.A."/>
    <s v="0068000488"/>
    <s v="PLANTA LOS REALEJOS"/>
    <s v="000000000000003126"/>
    <x v="53"/>
    <d v="2024-06-12T00:00:00"/>
    <d v="1899-12-30T17:49:25"/>
    <s v="13/06 9h Silo 2"/>
    <d v="2024-06-13T00:00:00"/>
    <x v="15"/>
    <x v="11"/>
    <x v="463"/>
    <d v="2024-06-13T00:00:00"/>
    <d v="1899-12-30T06:31:07"/>
    <n v="47"/>
    <s v="E00LSE"/>
    <s v="Los Realejos"/>
    <x v="149"/>
    <x v="0"/>
    <x v="0"/>
    <x v="7"/>
    <x v="0"/>
    <d v="2024-06-12T17:49:25"/>
    <x v="16"/>
    <n v="15.176388888910878"/>
    <d v="2024-06-13T06:31:07"/>
    <d v="1899-12-30T00:37:36"/>
    <d v="2024-06-13T07:08:43"/>
    <n v="1.8547222221968696"/>
    <x v="0"/>
    <m/>
    <m/>
    <x v="0"/>
    <x v="0"/>
    <x v="0"/>
    <x v="0"/>
    <x v="12"/>
    <n v="5"/>
    <s v=""/>
    <d v="1899-12-30T15:02:24"/>
    <n v="13.549722222244212"/>
    <n v="12"/>
    <n v="1.5497222222442115"/>
  </r>
  <r>
    <s v="E002"/>
    <s v="EO57"/>
    <x v="454"/>
    <x v="0"/>
    <s v="E3"/>
    <s v="0432000110"/>
    <s v="PREBETONG HORMIGONES, S.A."/>
    <s v="0068000488"/>
    <s v="PLANTA LOS REALEJOS"/>
    <s v="000000000000003126"/>
    <x v="53"/>
    <d v="2024-06-12T00:00:00"/>
    <d v="1899-12-30T18:35:47"/>
    <s v="Silo 2 urge"/>
    <d v="2024-06-13T00:00:00"/>
    <x v="1"/>
    <x v="11"/>
    <x v="464"/>
    <d v="2024-06-13T00:00:00"/>
    <d v="1899-12-30T11:42:04"/>
    <n v="47"/>
    <s v="E00LSE"/>
    <s v="Los Realejos"/>
    <x v="146"/>
    <x v="0"/>
    <x v="0"/>
    <x v="7"/>
    <x v="0"/>
    <d v="2024-06-12T18:35:47"/>
    <x v="1"/>
    <n v="19.40361111110542"/>
    <d v="2024-06-13T11:42:04"/>
    <d v="1899-12-30T00:37:36"/>
    <d v="2024-06-13T12:19:40"/>
    <n v="1.6722222223179415"/>
    <x v="0"/>
    <m/>
    <m/>
    <x v="0"/>
    <x v="0"/>
    <x v="0"/>
    <x v="0"/>
    <x v="2"/>
    <n v="5"/>
    <s v=""/>
    <d v="1899-12-30T15:02:24"/>
    <n v="17.776944444438755"/>
    <n v="12"/>
    <n v="5.7769444444387545"/>
  </r>
  <r>
    <s v="E002"/>
    <s v="EO57"/>
    <x v="455"/>
    <x v="0"/>
    <s v="E3"/>
    <s v="0100037179"/>
    <s v="CANARY CONCRETE, S.A."/>
    <s v="0068000329"/>
    <s v="GS PLANTA ADEJE"/>
    <s v="000000000000003126"/>
    <x v="53"/>
    <d v="2024-06-13T00:00:00"/>
    <d v="1899-12-30T10:17:08"/>
    <s v="14/06 10:00h Adeje"/>
    <d v="2024-06-14T00:00:00"/>
    <x v="17"/>
    <x v="11"/>
    <x v="465"/>
    <d v="2024-06-14T00:00:00"/>
    <d v="1899-12-30T07:09:22"/>
    <n v="88"/>
    <s v="E00ADE"/>
    <s v="Adeje"/>
    <x v="149"/>
    <x v="0"/>
    <x v="0"/>
    <x v="7"/>
    <x v="0"/>
    <d v="2024-06-13T10:17:08"/>
    <x v="19"/>
    <n v="23.714444444398396"/>
    <d v="2024-06-14T07:09:22"/>
    <d v="1899-12-30T01:10:24"/>
    <d v="2024-06-14T08:19:46"/>
    <n v="1.6705555556109175"/>
    <x v="0"/>
    <m/>
    <m/>
    <x v="0"/>
    <x v="1"/>
    <x v="0"/>
    <x v="0"/>
    <x v="11"/>
    <n v="6"/>
    <s v=""/>
    <d v="1899-12-31T04:09:36"/>
    <n v="21.541111111065064"/>
    <n v="12"/>
    <n v="9.5411111110650637"/>
  </r>
  <r>
    <s v="E002"/>
    <s v="EO57"/>
    <x v="456"/>
    <x v="0"/>
    <s v="E3"/>
    <s v="0100037179"/>
    <s v="CANARY CONCRETE, S.A."/>
    <s v="0068000329"/>
    <s v="GS PLANTA ADEJE"/>
    <s v="000000000000003126"/>
    <x v="53"/>
    <d v="2024-06-13T00:00:00"/>
    <d v="1899-12-30T10:17:37"/>
    <s v="14/06 11:00. Adeje"/>
    <d v="2024-06-14T00:00:00"/>
    <x v="24"/>
    <x v="11"/>
    <x v="466"/>
    <d v="2024-06-14T00:00:00"/>
    <d v="1899-12-30T09:20:40"/>
    <n v="88"/>
    <s v="E00ADE"/>
    <s v="Adeje"/>
    <x v="153"/>
    <x v="0"/>
    <x v="0"/>
    <x v="7"/>
    <x v="0"/>
    <d v="2024-06-13T10:17:37"/>
    <x v="34"/>
    <n v="24.706388888997026"/>
    <d v="2024-06-14T09:20:40"/>
    <d v="1899-12-30T01:10:24"/>
    <d v="2024-06-14T10:31:04"/>
    <n v="0.48222222231561318"/>
    <x v="0"/>
    <m/>
    <m/>
    <x v="0"/>
    <x v="1"/>
    <x v="0"/>
    <x v="0"/>
    <x v="6"/>
    <n v="6"/>
    <s v=""/>
    <d v="1899-12-31T04:09:36"/>
    <n v="22.533055555663694"/>
    <n v="12"/>
    <n v="10.533055555663694"/>
  </r>
  <r>
    <s v="E002"/>
    <s v="EO57"/>
    <x v="457"/>
    <x v="0"/>
    <s v="E3"/>
    <s v="0100037179"/>
    <s v="CANARY CONCRETE, S.A."/>
    <s v="0068000329"/>
    <s v="GS PLANTA ADEJE"/>
    <s v="000000000000003126"/>
    <x v="53"/>
    <d v="2024-06-13T00:00:00"/>
    <d v="1899-12-30T10:18:01"/>
    <s v="14/06 13:00h Adeje"/>
    <d v="2024-06-14T00:00:00"/>
    <x v="14"/>
    <x v="11"/>
    <x v="467"/>
    <d v="2024-06-14T00:00:00"/>
    <d v="1899-12-30T11:08:45"/>
    <n v="88"/>
    <s v="E00ADE"/>
    <s v="Adeje"/>
    <x v="149"/>
    <x v="0"/>
    <x v="0"/>
    <x v="7"/>
    <x v="0"/>
    <d v="2024-06-13T10:18:01"/>
    <x v="30"/>
    <n v="26.699722222227138"/>
    <d v="2024-06-14T11:08:45"/>
    <d v="1899-12-30T01:10:24"/>
    <d v="2024-06-14T12:19:09"/>
    <n v="0.68083333340473473"/>
    <x v="0"/>
    <m/>
    <m/>
    <x v="0"/>
    <x v="1"/>
    <x v="0"/>
    <x v="0"/>
    <x v="2"/>
    <n v="6"/>
    <s v=""/>
    <d v="1899-12-31T04:09:36"/>
    <n v="24.526388888893806"/>
    <n v="12"/>
    <n v="12.526388888893806"/>
  </r>
  <r>
    <s v="E002"/>
    <s v="EO57"/>
    <x v="458"/>
    <x v="0"/>
    <s v="E3"/>
    <s v="0100056375"/>
    <s v="UTE CIERRE ANILLO INSULAR TFE"/>
    <s v="0068002447"/>
    <s v="ANILLO INSULAR DIV3099"/>
    <s v="000000000000002649"/>
    <x v="51"/>
    <d v="2024-06-13T00:00:00"/>
    <d v="1899-12-30T10:18:53"/>
    <s v="13/06 2º"/>
    <d v="2024-06-13T00:00:00"/>
    <x v="12"/>
    <x v="11"/>
    <x v="468"/>
    <d v="2024-06-13T00:00:00"/>
    <d v="1899-12-30T10:39:19"/>
    <n v="114"/>
    <s v="E002ST"/>
    <s v="Santiago del Teide"/>
    <x v="153"/>
    <x v="0"/>
    <x v="0"/>
    <x v="7"/>
    <x v="0"/>
    <d v="2024-06-13T10:18:53"/>
    <x v="13"/>
    <n v="5.685277777723968"/>
    <d v="2024-06-13T10:39:19"/>
    <d v="1899-12-30T01:31:12"/>
    <d v="2024-06-13T12:10:31"/>
    <n v="3.8247222222271375"/>
    <x v="0"/>
    <m/>
    <m/>
    <x v="0"/>
    <x v="0"/>
    <x v="0"/>
    <x v="0"/>
    <x v="1"/>
    <n v="5"/>
    <s v=""/>
    <d v="1899-12-31T12:28:48"/>
    <n v="3.1652777777239685"/>
    <n v="0"/>
    <n v="3.1652777777239685"/>
  </r>
  <r>
    <s v="E002"/>
    <s v="EO57"/>
    <x v="459"/>
    <x v="0"/>
    <s v="E3"/>
    <s v="0100056375"/>
    <s v="UTE CIERRE ANILLO INSULAR TFE"/>
    <s v="0068002447"/>
    <s v="ANILLO INSULAR DIV3099"/>
    <s v="000000000000002649"/>
    <x v="51"/>
    <d v="2024-06-13T00:00:00"/>
    <d v="1899-12-30T10:19:38"/>
    <s v="13/06 3º"/>
    <d v="2024-06-13T00:00:00"/>
    <x v="12"/>
    <x v="11"/>
    <x v="469"/>
    <d v="2024-06-13T00:00:00"/>
    <d v="1899-12-30T10:19:15"/>
    <n v="114"/>
    <s v="E002ST"/>
    <s v="Santiago del Teide"/>
    <x v="148"/>
    <x v="0"/>
    <x v="0"/>
    <x v="7"/>
    <x v="0"/>
    <d v="2024-06-13T10:19:38"/>
    <x v="13"/>
    <n v="5.6727777777705342"/>
    <d v="2024-06-13T10:19:15"/>
    <d v="1899-12-30T01:31:12"/>
    <d v="2024-06-13T11:50:27"/>
    <n v="4.1591666666208766"/>
    <x v="0"/>
    <m/>
    <m/>
    <x v="0"/>
    <x v="0"/>
    <x v="0"/>
    <x v="0"/>
    <x v="1"/>
    <n v="5"/>
    <s v=""/>
    <d v="1899-12-31T12:28:48"/>
    <n v="3.1527777777705346"/>
    <n v="0"/>
    <n v="3.1527777777705346"/>
  </r>
  <r>
    <s v="E002"/>
    <s v="EO57"/>
    <x v="460"/>
    <x v="0"/>
    <s v="E3"/>
    <s v="0100056375"/>
    <s v="UTE CIERRE ANILLO INSULAR TFE"/>
    <s v="0068002447"/>
    <s v="ANILLO INSULAR DIV3099"/>
    <s v="000000000000002649"/>
    <x v="51"/>
    <d v="2024-06-13T00:00:00"/>
    <d v="1899-12-30T10:20:05"/>
    <s v="13/06 4º"/>
    <d v="2024-06-13T00:00:00"/>
    <x v="12"/>
    <x v="11"/>
    <x v="470"/>
    <d v="2024-06-13T00:00:00"/>
    <d v="1899-12-30T12:45:37"/>
    <n v="114"/>
    <s v="E002ST"/>
    <s v="Santiago del Teide"/>
    <x v="147"/>
    <x v="0"/>
    <x v="0"/>
    <x v="7"/>
    <x v="0"/>
    <d v="2024-06-13T10:20:05"/>
    <x v="13"/>
    <n v="5.6652777777635492"/>
    <d v="2024-06-13T12:45:37"/>
    <d v="1899-12-30T01:31:12"/>
    <d v="2024-06-13T14:16:49"/>
    <n v="1.719722222245764"/>
    <x v="0"/>
    <m/>
    <m/>
    <x v="0"/>
    <x v="0"/>
    <x v="0"/>
    <x v="0"/>
    <x v="3"/>
    <n v="5"/>
    <s v=""/>
    <d v="1899-12-31T12:28:48"/>
    <n v="3.1452777777635497"/>
    <n v="0"/>
    <n v="3.1452777777635497"/>
  </r>
  <r>
    <s v="E002"/>
    <s v="EO57"/>
    <x v="461"/>
    <x v="0"/>
    <s v="E4"/>
    <s v="0100050448"/>
    <s v="FERRETERIA TAMAIDE S.L."/>
    <s v="0068001726"/>
    <s v="SAN MIGUEL"/>
    <s v="000000000000002693"/>
    <x v="50"/>
    <d v="2024-06-13T00:00:00"/>
    <d v="1899-12-30T10:21:22"/>
    <s v="14/06 16 pal devol v"/>
    <d v="2024-06-14T00:00:00"/>
    <x v="6"/>
    <x v="11"/>
    <x v="471"/>
    <d v="2024-06-13T00:00:00"/>
    <d v="1899-12-30T18:12:40"/>
    <n v="76"/>
    <s v="E00SMG"/>
    <s v="San Miguel"/>
    <x v="154"/>
    <x v="0"/>
    <x v="0"/>
    <x v="7"/>
    <x v="1"/>
    <d v="2024-06-13T10:21:22"/>
    <x v="20"/>
    <n v="33.64388888888061"/>
    <d v="2024-06-13T18:12:40"/>
    <d v="1899-12-30T01:00:48"/>
    <d v="2024-06-13T19:13:28"/>
    <n v="24.775555555766914"/>
    <x v="0"/>
    <m/>
    <m/>
    <x v="0"/>
    <x v="0"/>
    <x v="0"/>
    <x v="0"/>
    <x v="9"/>
    <n v="5"/>
    <s v=""/>
    <d v="1899-12-31T00:19:12"/>
    <n v="31.630555555547275"/>
    <n v="12"/>
    <n v="19.630555555547275"/>
  </r>
  <r>
    <s v="E002"/>
    <s v="EO57"/>
    <x v="462"/>
    <x v="0"/>
    <s v="E4"/>
    <s v="0100053497"/>
    <s v="PISCINA SERVICIOS Y CONSTRUCCIONES"/>
    <s v="0068002861"/>
    <s v="ALMACÉN POLÍG. DE GÜIMAR"/>
    <s v="000000000000002693"/>
    <x v="50"/>
    <d v="2024-06-13T00:00:00"/>
    <d v="1899-12-30T10:43:27"/>
    <s v="14/06 12 pal"/>
    <d v="2024-06-14T00:00:00"/>
    <x v="6"/>
    <x v="11"/>
    <x v="472"/>
    <d v="2024-06-13T00:00:00"/>
    <d v="1899-12-30T11:09:57"/>
    <n v="0"/>
    <s v=""/>
    <s v=""/>
    <x v="145"/>
    <x v="0"/>
    <x v="0"/>
    <x v="7"/>
    <x v="1"/>
    <d v="2024-06-13T10:43:27"/>
    <x v="20"/>
    <n v="33.275833333376795"/>
    <d v="2024-06-13T11:09:57"/>
    <d v="1899-12-30T00:00:00"/>
    <d v="2024-06-13T11:09:57"/>
    <n v="32.834166666667443"/>
    <x v="0"/>
    <m/>
    <m/>
    <x v="0"/>
    <x v="0"/>
    <x v="0"/>
    <x v="0"/>
    <x v="2"/>
    <n v="5"/>
    <s v=""/>
    <d v="1899-12-30T00:00:00"/>
    <n v="32.275833333376795"/>
    <n v="12"/>
    <n v="20.275833333376795"/>
  </r>
  <r>
    <s v="E002"/>
    <s v="EO57"/>
    <x v="462"/>
    <x v="0"/>
    <s v="E4"/>
    <s v="0100053497"/>
    <s v="PISCINA SERVICIOS Y CONSTRUCCIONES"/>
    <s v="0068002861"/>
    <s v="ALMACÉN POLÍG. DE GÜIMAR"/>
    <s v="000000000000003208"/>
    <x v="52"/>
    <d v="2024-06-13T00:00:00"/>
    <d v="1899-12-30T10:43:27"/>
    <s v="14/06 12 pal"/>
    <d v="2024-06-14T00:00:00"/>
    <x v="6"/>
    <x v="11"/>
    <x v="472"/>
    <d v="2024-06-13T00:00:00"/>
    <d v="1899-12-30T11:09:57"/>
    <n v="0"/>
    <s v=""/>
    <s v=""/>
    <x v="145"/>
    <x v="0"/>
    <x v="1"/>
    <x v="7"/>
    <x v="1"/>
    <d v="2024-06-13T10:43:27"/>
    <x v="20"/>
    <n v="33.275833333376795"/>
    <d v="2024-06-13T11:09:57"/>
    <d v="1899-12-30T00:00:00"/>
    <d v="2024-06-13T11:09:57"/>
    <n v="32.834166666667443"/>
    <x v="0"/>
    <m/>
    <m/>
    <x v="0"/>
    <x v="0"/>
    <x v="0"/>
    <x v="0"/>
    <x v="2"/>
    <n v="5"/>
    <s v=""/>
    <d v="1899-12-30T00:00:00"/>
    <n v="32.275833333376795"/>
    <n v="12"/>
    <n v="20.275833333376795"/>
  </r>
  <r>
    <s v="E002"/>
    <s v="EO57"/>
    <x v="463"/>
    <x v="0"/>
    <s v="E4"/>
    <s v="0100052926"/>
    <s v="ELRON INFRAESTRUCTURAS, S.L.U"/>
    <s v="0068001967"/>
    <s v="BARRANCO DEL INGLES ADEJE"/>
    <s v="000000000000002693"/>
    <x v="50"/>
    <d v="2024-06-13T00:00:00"/>
    <d v="1899-12-30T11:56:13"/>
    <s v="14/06 LLAMAR ANTES"/>
    <d v="2024-06-14T00:00:00"/>
    <x v="6"/>
    <x v="11"/>
    <x v="473"/>
    <d v="2024-06-14T00:00:00"/>
    <d v="1899-12-30T11:06:00"/>
    <n v="88"/>
    <s v="E00ADE"/>
    <s v="Adeje"/>
    <x v="155"/>
    <x v="0"/>
    <x v="0"/>
    <x v="7"/>
    <x v="1"/>
    <d v="2024-06-13T11:56:13"/>
    <x v="20"/>
    <n v="32.063055555685423"/>
    <d v="2024-06-14T11:06:00"/>
    <d v="1899-12-30T01:10:24"/>
    <d v="2024-06-14T12:16:24"/>
    <n v="7.7266666667419486"/>
    <x v="0"/>
    <m/>
    <m/>
    <x v="0"/>
    <x v="1"/>
    <x v="0"/>
    <x v="0"/>
    <x v="2"/>
    <n v="6"/>
    <s v=""/>
    <d v="1899-12-31T04:09:36"/>
    <n v="29.889722222352091"/>
    <n v="12"/>
    <n v="17.889722222352091"/>
  </r>
  <r>
    <s v="E002"/>
    <s v="EO57"/>
    <x v="464"/>
    <x v="0"/>
    <s v="E4"/>
    <s v="0100049137"/>
    <s v="MORALES DIAZ, YONATHAN MAKEY"/>
    <s v="0068001633"/>
    <s v="ALMACEN-ARICO"/>
    <s v="000000000000002693"/>
    <x v="50"/>
    <d v="2024-06-13T00:00:00"/>
    <d v="1899-12-30T12:13:32"/>
    <s v="14/06 3 Pal Cto + 2"/>
    <d v="2024-06-14T00:00:00"/>
    <x v="6"/>
    <x v="11"/>
    <x v="474"/>
    <d v="2024-06-14T00:00:00"/>
    <d v="1899-12-30T09:06:52"/>
    <n v="53"/>
    <s v="E00ARI"/>
    <s v="Arico"/>
    <x v="150"/>
    <x v="0"/>
    <x v="0"/>
    <x v="7"/>
    <x v="1"/>
    <d v="2024-06-13T12:13:32"/>
    <x v="20"/>
    <n v="31.774444444512483"/>
    <d v="2024-06-14T09:06:52"/>
    <d v="1899-12-30T00:42:24"/>
    <d v="2024-06-14T09:49:16"/>
    <n v="10.178888888913207"/>
    <x v="0"/>
    <m/>
    <m/>
    <x v="0"/>
    <x v="1"/>
    <x v="0"/>
    <x v="0"/>
    <x v="6"/>
    <n v="6"/>
    <s v=""/>
    <d v="1899-12-30T16:57:36"/>
    <n v="30.067777777845816"/>
    <n v="12"/>
    <n v="18.067777777845816"/>
  </r>
  <r>
    <s v="E002"/>
    <s v="EO57"/>
    <x v="464"/>
    <x v="0"/>
    <s v="E4"/>
    <s v="0100049137"/>
    <s v="MORALES DIAZ, YONATHAN MAKEY"/>
    <s v="0068001633"/>
    <s v="ALMACEN-ARICO"/>
    <s v="000000000000003208"/>
    <x v="52"/>
    <d v="2024-06-13T00:00:00"/>
    <d v="1899-12-30T12:13:32"/>
    <s v="14/06 3 Pal Cto + 2"/>
    <d v="2024-06-14T00:00:00"/>
    <x v="6"/>
    <x v="11"/>
    <x v="474"/>
    <d v="2024-06-14T00:00:00"/>
    <d v="1899-12-30T09:06:52"/>
    <n v="53"/>
    <s v="E00ARI"/>
    <s v="Arico"/>
    <x v="150"/>
    <x v="0"/>
    <x v="1"/>
    <x v="7"/>
    <x v="1"/>
    <d v="2024-06-13T12:13:32"/>
    <x v="20"/>
    <n v="31.774444444512483"/>
    <d v="2024-06-14T09:06:52"/>
    <d v="1899-12-30T00:42:24"/>
    <d v="2024-06-14T09:49:16"/>
    <n v="10.178888888913207"/>
    <x v="0"/>
    <m/>
    <m/>
    <x v="0"/>
    <x v="1"/>
    <x v="0"/>
    <x v="0"/>
    <x v="6"/>
    <n v="6"/>
    <s v=""/>
    <d v="1899-12-30T16:57:36"/>
    <n v="30.067777777845816"/>
    <n v="12"/>
    <n v="18.067777777845816"/>
  </r>
  <r>
    <s v="E002"/>
    <s v="EO57"/>
    <x v="465"/>
    <x v="0"/>
    <s v="E4"/>
    <s v="0100056042"/>
    <s v="PEREZ SANTANA ISABEL"/>
    <s v="0068002382"/>
    <s v="ESTRELLA DEL SUR - ARONA"/>
    <s v="000000000000003208"/>
    <x v="52"/>
    <d v="2024-06-13T00:00:00"/>
    <d v="1899-12-30T12:54:21"/>
    <s v="14/06 12 Pal - recog"/>
    <d v="2024-06-13T00:00:00"/>
    <x v="6"/>
    <x v="11"/>
    <x v="475"/>
    <d v="2024-06-13T00:00:00"/>
    <d v="1899-12-30T13:38:30"/>
    <n v="84"/>
    <s v="E0052U"/>
    <s v="Arona"/>
    <x v="145"/>
    <x v="0"/>
    <x v="0"/>
    <x v="7"/>
    <x v="1"/>
    <d v="2024-06-13T12:54:21"/>
    <x v="6"/>
    <n v="7.0941666667931713"/>
    <d v="2024-06-13T13:38:30"/>
    <d v="1899-12-30T01:07:12"/>
    <d v="2024-06-13T14:45:42"/>
    <n v="5.2383333334000781"/>
    <x v="0"/>
    <m/>
    <m/>
    <x v="0"/>
    <x v="0"/>
    <x v="0"/>
    <x v="0"/>
    <x v="7"/>
    <n v="5"/>
    <s v=""/>
    <d v="1899-12-31T02:52:48"/>
    <n v="4.9741666667931712"/>
    <n v="0"/>
    <n v="4.9741666667931712"/>
  </r>
  <r>
    <s v="E002"/>
    <s v="EO57"/>
    <x v="466"/>
    <x v="0"/>
    <s v="E4"/>
    <s v="0100037168"/>
    <s v="FERRETERIA MONJE, S.L."/>
    <s v="0068002803"/>
    <s v="PLANCHA GRANDE STA. URSULA"/>
    <s v="000000000000003208"/>
    <x v="52"/>
    <d v="2024-06-13T00:00:00"/>
    <d v="1899-12-30T14:12:51"/>
    <s v="14/06 15 Pal Cto + 1"/>
    <d v="2024-06-14T00:00:00"/>
    <x v="6"/>
    <x v="11"/>
    <x v="476"/>
    <d v="2024-06-14T00:00:00"/>
    <d v="1899-12-30T10:16:35"/>
    <n v="35"/>
    <s v="E00SUN"/>
    <s v="Santa Ursula"/>
    <x v="154"/>
    <x v="0"/>
    <x v="0"/>
    <x v="7"/>
    <x v="1"/>
    <d v="2024-06-13T14:12:51"/>
    <x v="20"/>
    <n v="29.785833333386108"/>
    <d v="2024-06-14T10:16:35"/>
    <d v="1899-12-30T00:28:00"/>
    <d v="2024-06-14T10:44:35"/>
    <n v="9.2569444446125999"/>
    <x v="0"/>
    <m/>
    <m/>
    <x v="0"/>
    <x v="1"/>
    <x v="0"/>
    <x v="0"/>
    <x v="1"/>
    <n v="6"/>
    <s v=""/>
    <d v="1899-12-30T11:12:00"/>
    <n v="28.319166666719443"/>
    <n v="12"/>
    <n v="16.319166666719443"/>
  </r>
  <r>
    <s v="E002"/>
    <s v="EO57"/>
    <x v="466"/>
    <x v="0"/>
    <s v="E4"/>
    <s v="0100037168"/>
    <s v="FERRETERIA MONJE, S.L."/>
    <s v="0068002803"/>
    <s v="PLANCHA GRANDE STA. URSULA"/>
    <s v="000000000000002693"/>
    <x v="50"/>
    <d v="2024-06-13T00:00:00"/>
    <d v="1899-12-30T14:12:51"/>
    <s v="14/06 15 Pal Cto + 1"/>
    <d v="2024-06-14T00:00:00"/>
    <x v="6"/>
    <x v="11"/>
    <x v="476"/>
    <d v="2024-06-14T00:00:00"/>
    <d v="1899-12-30T10:16:35"/>
    <n v="35"/>
    <s v="E00SUN"/>
    <s v="Santa Ursula"/>
    <x v="154"/>
    <x v="0"/>
    <x v="1"/>
    <x v="7"/>
    <x v="1"/>
    <d v="2024-06-13T14:12:51"/>
    <x v="20"/>
    <n v="29.785833333386108"/>
    <d v="2024-06-14T10:16:35"/>
    <d v="1899-12-30T00:28:00"/>
    <d v="2024-06-14T10:44:35"/>
    <n v="9.2569444446125999"/>
    <x v="0"/>
    <m/>
    <m/>
    <x v="0"/>
    <x v="1"/>
    <x v="0"/>
    <x v="0"/>
    <x v="1"/>
    <n v="6"/>
    <s v=""/>
    <d v="1899-12-30T11:12:00"/>
    <n v="28.319166666719443"/>
    <n v="12"/>
    <n v="16.319166666719443"/>
  </r>
  <r>
    <s v="E002"/>
    <s v="EO57"/>
    <x v="467"/>
    <x v="0"/>
    <s v="E4"/>
    <s v="0100037182"/>
    <s v="FERRETERIA HERMALAY, S.L"/>
    <s v="0068000169"/>
    <s v="LA CAMELLA-ARONA"/>
    <s v="000000000000003208"/>
    <x v="52"/>
    <d v="2024-06-13T00:00:00"/>
    <d v="1899-12-30T14:13:54"/>
    <s v="14/06 16 Pal"/>
    <d v="2024-06-13T00:00:00"/>
    <x v="6"/>
    <x v="11"/>
    <x v="477"/>
    <d v="2024-06-13T00:00:00"/>
    <d v="1899-12-30T13:26:40"/>
    <n v="84"/>
    <s v="E0052U"/>
    <s v="Arona"/>
    <x v="154"/>
    <x v="0"/>
    <x v="0"/>
    <x v="7"/>
    <x v="1"/>
    <d v="2024-06-13T14:13:54"/>
    <x v="6"/>
    <n v="5.7683333333116025"/>
    <d v="2024-06-13T13:26:40"/>
    <d v="1899-12-30T01:07:12"/>
    <d v="2024-06-13T14:33:52"/>
    <n v="5.4355555556248873"/>
    <x v="0"/>
    <m/>
    <m/>
    <x v="0"/>
    <x v="0"/>
    <x v="0"/>
    <x v="0"/>
    <x v="7"/>
    <n v="5"/>
    <s v=""/>
    <d v="1899-12-31T02:52:48"/>
    <n v="3.6483333333116024"/>
    <n v="0"/>
    <n v="3.6483333333116024"/>
  </r>
  <r>
    <s v="E002"/>
    <s v="EO57"/>
    <x v="468"/>
    <x v="0"/>
    <s v="E4"/>
    <s v="0100037361"/>
    <s v="COMERCIAL PESTANO, S.L."/>
    <s v="0068000129"/>
    <s v="EN  EL SOBRADILLO"/>
    <s v="000000000000003208"/>
    <x v="52"/>
    <d v="2024-06-13T00:00:00"/>
    <d v="1899-12-30T14:51:17"/>
    <s v="14/06 16 pal"/>
    <d v="2024-06-14T00:00:00"/>
    <x v="6"/>
    <x v="11"/>
    <x v="478"/>
    <d v="2024-06-14T00:00:00"/>
    <d v="1899-12-30T13:39:18"/>
    <n v="15"/>
    <s v="E0055C"/>
    <s v="El Sobradillo"/>
    <x v="156"/>
    <x v="0"/>
    <x v="0"/>
    <x v="7"/>
    <x v="1"/>
    <d v="2024-06-13T14:51:17"/>
    <x v="20"/>
    <n v="29.145277777919546"/>
    <d v="2024-06-14T13:39:18"/>
    <d v="1899-12-30T00:12:00"/>
    <d v="2024-06-14T13:51:18"/>
    <n v="6.1450000000186265"/>
    <x v="0"/>
    <m/>
    <m/>
    <x v="0"/>
    <x v="1"/>
    <x v="0"/>
    <x v="0"/>
    <x v="7"/>
    <n v="6"/>
    <s v=""/>
    <d v="1899-12-30T04:48:00"/>
    <n v="27.945277777919546"/>
    <n v="12"/>
    <n v="15.945277777919546"/>
  </r>
  <r>
    <s v="E002"/>
    <s v="EO57"/>
    <x v="469"/>
    <x v="0"/>
    <s v="E3"/>
    <s v="0100037179"/>
    <s v="CANARY CONCRETE, S.A."/>
    <s v="0068002475"/>
    <s v="PLANTA DE HORMIGON LOS REALEJOS"/>
    <s v="000000000000002692"/>
    <x v="54"/>
    <d v="2024-06-13T00:00:00"/>
    <d v="1899-12-30T15:32:27"/>
    <s v="14/06 8h realejos"/>
    <d v="2024-06-14T00:00:00"/>
    <x v="10"/>
    <x v="11"/>
    <x v="479"/>
    <d v="2024-06-13T00:00:00"/>
    <d v="1899-12-30T15:41:11"/>
    <n v="47"/>
    <s v="E00LSE"/>
    <s v="Los Realejos"/>
    <x v="153"/>
    <x v="0"/>
    <x v="0"/>
    <x v="7"/>
    <x v="0"/>
    <d v="2024-06-13T15:32:27"/>
    <x v="10"/>
    <n v="16.45916666672565"/>
    <d v="2024-06-13T15:41:11"/>
    <d v="1899-12-30T00:37:36"/>
    <d v="2024-06-13T16:18:47"/>
    <n v="15.686944444547407"/>
    <x v="0"/>
    <m/>
    <m/>
    <x v="0"/>
    <x v="0"/>
    <x v="0"/>
    <x v="0"/>
    <x v="4"/>
    <n v="5"/>
    <s v=""/>
    <d v="1899-12-30T15:02:24"/>
    <n v="14.832500000058984"/>
    <n v="12"/>
    <n v="2.8325000000589835"/>
  </r>
  <r>
    <s v="E002"/>
    <s v="EO57"/>
    <x v="470"/>
    <x v="0"/>
    <s v="E3"/>
    <s v="0100056375"/>
    <s v="UTE CIERRE ANILLO INSULAR TFE"/>
    <s v="0068002447"/>
    <s v="ANILLO INSULAR DIV3099"/>
    <s v="000000000000002649"/>
    <x v="51"/>
    <d v="2024-06-13T00:00:00"/>
    <d v="1899-12-30T15:54:33"/>
    <s v="14/06 1º"/>
    <d v="2024-06-14T00:00:00"/>
    <x v="7"/>
    <x v="11"/>
    <x v="480"/>
    <d v="2024-06-14T00:00:00"/>
    <d v="1899-12-30T07:33:31"/>
    <n v="114"/>
    <s v="E002ST"/>
    <s v="Santiago del Teide"/>
    <x v="148"/>
    <x v="0"/>
    <x v="0"/>
    <x v="7"/>
    <x v="0"/>
    <d v="2024-06-13T15:54:33"/>
    <x v="43"/>
    <n v="23.090833333320916"/>
    <d v="2024-06-14T07:33:31"/>
    <d v="1899-12-30T01:31:12"/>
    <d v="2024-06-14T09:04:43"/>
    <n v="5.9213888888480142"/>
    <x v="0"/>
    <m/>
    <m/>
    <x v="0"/>
    <x v="1"/>
    <x v="0"/>
    <x v="0"/>
    <x v="11"/>
    <n v="6"/>
    <s v=""/>
    <d v="1899-12-31T12:28:48"/>
    <n v="20.570833333320916"/>
    <n v="12"/>
    <n v="8.5708333333209161"/>
  </r>
  <r>
    <s v="E002"/>
    <s v="EO57"/>
    <x v="471"/>
    <x v="0"/>
    <s v="E3"/>
    <s v="0100056375"/>
    <s v="UTE CIERRE ANILLO INSULAR TFE"/>
    <s v="0068002447"/>
    <s v="ANILLO INSULAR DIV3099"/>
    <s v="000000000000002649"/>
    <x v="51"/>
    <d v="2024-06-13T00:00:00"/>
    <d v="1899-12-30T15:54:53"/>
    <s v="14/06 2º"/>
    <d v="2024-06-14T00:00:00"/>
    <x v="7"/>
    <x v="11"/>
    <x v="481"/>
    <d v="2024-06-14T00:00:00"/>
    <d v="1899-12-30T08:01:22"/>
    <n v="114"/>
    <s v="E002ST"/>
    <s v="Santiago del Teide"/>
    <x v="147"/>
    <x v="0"/>
    <x v="0"/>
    <x v="7"/>
    <x v="0"/>
    <d v="2024-06-13T15:54:53"/>
    <x v="43"/>
    <n v="23.085277777863666"/>
    <d v="2024-06-14T08:01:22"/>
    <d v="1899-12-30T01:31:12"/>
    <d v="2024-06-14T09:32:34"/>
    <n v="5.4572222222923301"/>
    <x v="0"/>
    <m/>
    <m/>
    <x v="0"/>
    <x v="1"/>
    <x v="0"/>
    <x v="0"/>
    <x v="0"/>
    <n v="6"/>
    <s v=""/>
    <d v="1899-12-31T12:28:48"/>
    <n v="20.565277777863667"/>
    <n v="12"/>
    <n v="8.5652777778636668"/>
  </r>
  <r>
    <s v="E002"/>
    <s v="EO57"/>
    <x v="472"/>
    <x v="0"/>
    <s v="E3"/>
    <s v="0432000110"/>
    <s v="PREBETONG HORMIGONES, S.A."/>
    <s v="0068000488"/>
    <s v="PLANTA LOS REALEJOS"/>
    <s v="000000000000003126"/>
    <x v="53"/>
    <d v="2024-06-13T00:00:00"/>
    <d v="1899-12-30T16:10:09"/>
    <s v="14/06 8h Silo 2"/>
    <d v="2024-06-14T00:00:00"/>
    <x v="10"/>
    <x v="11"/>
    <x v="482"/>
    <d v="2024-06-14T00:00:00"/>
    <d v="1899-12-30T07:24:10"/>
    <n v="47"/>
    <s v="E00LSE"/>
    <s v="Los Realejos"/>
    <x v="146"/>
    <x v="0"/>
    <x v="0"/>
    <x v="7"/>
    <x v="0"/>
    <d v="2024-06-13T16:10:09"/>
    <x v="10"/>
    <n v="15.83083333336981"/>
    <d v="2024-06-14T07:24:10"/>
    <d v="1899-12-30T00:37:36"/>
    <d v="2024-06-14T08:01:46"/>
    <n v="-2.9444444342516363E-2"/>
    <x v="0"/>
    <m/>
    <m/>
    <x v="0"/>
    <x v="1"/>
    <x v="0"/>
    <x v="0"/>
    <x v="11"/>
    <n v="6"/>
    <s v=""/>
    <d v="1899-12-30T15:02:24"/>
    <n v="14.204166666703143"/>
    <n v="12"/>
    <n v="2.2041666667031432"/>
  </r>
  <r>
    <s v="E002"/>
    <s v="EO57"/>
    <x v="473"/>
    <x v="0"/>
    <s v="E4"/>
    <s v="0100037162"/>
    <s v="FERRETERIA LA LUZ, S.L."/>
    <s v="0068000143"/>
    <s v="EN LA LUZ"/>
    <s v="000000000000003208"/>
    <x v="52"/>
    <d v="2024-06-13T00:00:00"/>
    <d v="1899-12-30T16:10:59"/>
    <s v="14/06 1º hora"/>
    <d v="2024-06-14T00:00:00"/>
    <x v="6"/>
    <x v="11"/>
    <x v="483"/>
    <d v="2024-06-14T00:00:00"/>
    <d v="1899-12-30T10:30:25"/>
    <n v="41"/>
    <s v="E00LOR"/>
    <s v="La Orotava"/>
    <x v="156"/>
    <x v="0"/>
    <x v="0"/>
    <x v="7"/>
    <x v="1"/>
    <d v="2024-06-13T16:10:59"/>
    <x v="20"/>
    <n v="27.816944444552064"/>
    <d v="2024-06-14T10:30:25"/>
    <d v="1899-12-30T00:32:48"/>
    <d v="2024-06-14T11:03:13"/>
    <n v="8.9463888889295049"/>
    <x v="0"/>
    <m/>
    <m/>
    <x v="0"/>
    <x v="1"/>
    <x v="0"/>
    <x v="0"/>
    <x v="1"/>
    <n v="6"/>
    <s v=""/>
    <d v="1899-12-30T13:07:12"/>
    <n v="26.270277777885397"/>
    <n v="12"/>
    <n v="14.270277777885397"/>
  </r>
  <r>
    <s v="E002"/>
    <s v="EO57"/>
    <x v="474"/>
    <x v="0"/>
    <s v="E3"/>
    <s v="0100037274"/>
    <s v="PREFABRICADOS TEIDE S.L."/>
    <s v="0068000430"/>
    <s v="GS FABRICA LAS ERAS"/>
    <s v="000000000000002649"/>
    <x v="51"/>
    <d v="2024-06-13T00:00:00"/>
    <d v="1899-12-30T16:13:02"/>
    <s v="14/06 11h Silo 2"/>
    <d v="2024-06-14T00:00:00"/>
    <x v="24"/>
    <x v="11"/>
    <x v="484"/>
    <d v="2024-06-14T00:00:00"/>
    <d v="1899-12-30T06:50:21"/>
    <n v="44"/>
    <s v="E00AZF"/>
    <s v="Las Eras"/>
    <x v="157"/>
    <x v="0"/>
    <x v="0"/>
    <x v="7"/>
    <x v="0"/>
    <d v="2024-06-13T16:13:02"/>
    <x v="34"/>
    <n v="18.782777777756564"/>
    <d v="2024-06-14T06:50:21"/>
    <d v="1899-12-30T00:35:12"/>
    <d v="2024-06-14T07:25:33"/>
    <n v="3.5741666665999219"/>
    <x v="0"/>
    <m/>
    <m/>
    <x v="0"/>
    <x v="1"/>
    <x v="0"/>
    <x v="0"/>
    <x v="12"/>
    <n v="6"/>
    <s v=""/>
    <d v="1899-12-30T14:04:48"/>
    <n v="17.196111111089898"/>
    <n v="12"/>
    <n v="5.1961111110898983"/>
  </r>
  <r>
    <s v="E002"/>
    <s v="EO57"/>
    <x v="475"/>
    <x v="0"/>
    <s v="E3"/>
    <s v="0432000110"/>
    <s v="PREBETONG HORMIGONES, S.A."/>
    <s v="0068000488"/>
    <s v="PLANTA LOS REALEJOS"/>
    <s v="000000000000003126"/>
    <x v="53"/>
    <d v="2024-06-13T00:00:00"/>
    <d v="1899-12-30T16:13:24"/>
    <s v="14/06 11h Silo 1"/>
    <d v="2024-06-14T00:00:00"/>
    <x v="24"/>
    <x v="11"/>
    <x v="485"/>
    <d v="2024-06-14T00:00:00"/>
    <d v="1899-12-30T11:14:05"/>
    <n v="47"/>
    <s v="E00LSE"/>
    <s v="Los Realejos"/>
    <x v="146"/>
    <x v="0"/>
    <x v="0"/>
    <x v="7"/>
    <x v="0"/>
    <d v="2024-06-13T16:13:24"/>
    <x v="34"/>
    <n v="18.776666666788515"/>
    <d v="2024-06-14T11:14:05"/>
    <d v="1899-12-30T00:37:36"/>
    <d v="2024-06-14T11:51:41"/>
    <n v="-0.86138888873392716"/>
    <x v="1"/>
    <m/>
    <m/>
    <x v="0"/>
    <x v="1"/>
    <x v="1"/>
    <x v="0"/>
    <x v="2"/>
    <n v="6"/>
    <s v=""/>
    <d v="1899-12-30T15:02:24"/>
    <n v="17.15000000012185"/>
    <n v="12"/>
    <n v="5.1500000001218496"/>
  </r>
  <r>
    <s v="E002"/>
    <s v="EO57"/>
    <x v="476"/>
    <x v="0"/>
    <s v="E4"/>
    <s v="0100041158"/>
    <s v="REFARQUITEC S.L.U."/>
    <s v="0068002594"/>
    <s v="NAVE LOS MAJUELOS"/>
    <s v="000000000000003208"/>
    <x v="52"/>
    <d v="2024-06-13T00:00:00"/>
    <d v="1899-12-30T17:09:50"/>
    <s v="Cemento + Mortero"/>
    <d v="2024-06-14T00:00:00"/>
    <x v="6"/>
    <x v="11"/>
    <x v="486"/>
    <d v="2024-06-14T00:00:00"/>
    <d v="1899-12-30T07:08:15"/>
    <n v="13"/>
    <s v="E0054E"/>
    <s v="La Cuesta"/>
    <x v="145"/>
    <x v="0"/>
    <x v="0"/>
    <x v="7"/>
    <x v="1"/>
    <d v="2024-06-13T17:09:50"/>
    <x v="20"/>
    <n v="26.836111111217178"/>
    <d v="2024-06-14T07:08:15"/>
    <d v="1899-12-30T00:10:24"/>
    <d v="2024-06-14T07:18:39"/>
    <n v="12.689166666765232"/>
    <x v="0"/>
    <m/>
    <m/>
    <x v="0"/>
    <x v="1"/>
    <x v="0"/>
    <x v="0"/>
    <x v="11"/>
    <n v="6"/>
    <s v=""/>
    <d v="1899-12-30T04:09:36"/>
    <n v="25.662777777883846"/>
    <n v="12"/>
    <n v="13.662777777883846"/>
  </r>
  <r>
    <s v="E002"/>
    <s v="EO57"/>
    <x v="477"/>
    <x v="0"/>
    <s v="E4"/>
    <s v="0100037338"/>
    <s v="FERRETERÍA JACA, S.L."/>
    <s v="0068000055"/>
    <s v="ALMACEN-LOS SILOS"/>
    <s v="000000000000002693"/>
    <x v="50"/>
    <d v="2024-06-13T00:00:00"/>
    <d v="1899-12-30T17:39:20"/>
    <s v="14/06 URGENTE"/>
    <d v="2024-06-14T00:00:00"/>
    <x v="6"/>
    <x v="11"/>
    <x v="487"/>
    <d v="2024-06-14T00:00:00"/>
    <d v="1899-12-30T06:48:37"/>
    <n v="76"/>
    <s v="E0052W"/>
    <s v="Buenavista del Norte"/>
    <x v="151"/>
    <x v="0"/>
    <x v="0"/>
    <x v="7"/>
    <x v="1"/>
    <d v="2024-06-13T17:39:20"/>
    <x v="20"/>
    <n v="26.344444444519468"/>
    <d v="2024-06-14T06:48:37"/>
    <d v="1899-12-30T01:00:48"/>
    <d v="2024-06-14T07:49:25"/>
    <n v="12.176388889085501"/>
    <x v="0"/>
    <m/>
    <m/>
    <x v="0"/>
    <x v="1"/>
    <x v="0"/>
    <x v="0"/>
    <x v="12"/>
    <n v="6"/>
    <s v=""/>
    <d v="1899-12-31T00:19:12"/>
    <n v="24.331111111186136"/>
    <n v="12"/>
    <n v="12.331111111186136"/>
  </r>
  <r>
    <s v="E002"/>
    <s v="EO57"/>
    <x v="478"/>
    <x v="0"/>
    <s v="E4"/>
    <s v="0100037399"/>
    <s v="FRTRIA. LOS BALDIOS, S.L.  L."/>
    <s v="0068002615"/>
    <s v="ALMACEN LOS BALDIOS"/>
    <s v="000000000000002693"/>
    <x v="50"/>
    <d v="2024-06-13T00:00:00"/>
    <d v="1899-12-30T18:00:55"/>
    <s v="14/06 3 Pal - recoge"/>
    <d v="2024-06-14T00:00:00"/>
    <x v="6"/>
    <x v="11"/>
    <x v="488"/>
    <d v="2024-06-14T00:00:00"/>
    <d v="1899-12-30T08:53:53"/>
    <n v="16"/>
    <s v="E00LGG"/>
    <s v="La Laguna"/>
    <x v="150"/>
    <x v="0"/>
    <x v="0"/>
    <x v="7"/>
    <x v="1"/>
    <d v="2024-06-13T18:00:55"/>
    <x v="20"/>
    <n v="25.984722222201526"/>
    <d v="2024-06-14T08:53:53"/>
    <d v="1899-12-30T00:12:48"/>
    <d v="2024-06-14T09:06:41"/>
    <n v="10.888611111324281"/>
    <x v="0"/>
    <m/>
    <m/>
    <x v="0"/>
    <x v="1"/>
    <x v="0"/>
    <x v="0"/>
    <x v="0"/>
    <n v="6"/>
    <s v=""/>
    <d v="1899-12-30T05:07:12"/>
    <n v="24.771388888868191"/>
    <n v="12"/>
    <n v="12.771388888868191"/>
  </r>
  <r>
    <s v="E002"/>
    <s v="EO57"/>
    <x v="478"/>
    <x v="0"/>
    <s v="E4"/>
    <s v="0100037399"/>
    <s v="FRTRIA. LOS BALDIOS, S.L.  L."/>
    <s v="0068002615"/>
    <s v="ALMACEN LOS BALDIOS"/>
    <s v="000000000000003208"/>
    <x v="52"/>
    <d v="2024-06-13T00:00:00"/>
    <d v="1899-12-30T18:00:55"/>
    <s v="14/06 3 Pal - recoge"/>
    <d v="2024-06-14T00:00:00"/>
    <x v="6"/>
    <x v="11"/>
    <x v="488"/>
    <d v="2024-06-14T00:00:00"/>
    <d v="1899-12-30T08:53:53"/>
    <n v="16"/>
    <s v="E00LGG"/>
    <s v="La Laguna"/>
    <x v="150"/>
    <x v="0"/>
    <x v="1"/>
    <x v="7"/>
    <x v="1"/>
    <d v="2024-06-13T18:00:55"/>
    <x v="20"/>
    <n v="25.984722222201526"/>
    <d v="2024-06-14T08:53:53"/>
    <d v="1899-12-30T00:12:48"/>
    <d v="2024-06-14T09:06:41"/>
    <n v="10.888611111324281"/>
    <x v="0"/>
    <m/>
    <m/>
    <x v="0"/>
    <x v="1"/>
    <x v="0"/>
    <x v="0"/>
    <x v="0"/>
    <n v="6"/>
    <s v=""/>
    <d v="1899-12-30T05:07:12"/>
    <n v="24.771388888868191"/>
    <n v="12"/>
    <n v="12.771388888868191"/>
  </r>
  <r>
    <s v="E002"/>
    <s v="EO57"/>
    <x v="479"/>
    <x v="0"/>
    <s v="E4"/>
    <s v="0100037324"/>
    <s v="FERRETERIA SAN ISIDRO, S.L."/>
    <s v="0068000045"/>
    <s v="LOS REALEJOS"/>
    <s v="000000000000003208"/>
    <x v="52"/>
    <d v="2024-06-13T00:00:00"/>
    <d v="1899-12-30T19:41:35"/>
    <s v="PDD-2024-01-03289"/>
    <d v="2024-06-14T00:00:00"/>
    <x v="6"/>
    <x v="11"/>
    <x v="489"/>
    <d v="2024-06-14T00:00:00"/>
    <d v="1899-12-30T07:01:13"/>
    <n v="47"/>
    <s v="E00LSE"/>
    <s v="Los Realejos"/>
    <x v="156"/>
    <x v="0"/>
    <x v="0"/>
    <x v="7"/>
    <x v="1"/>
    <d v="2024-06-13T19:41:35"/>
    <x v="20"/>
    <n v="24.306944444426335"/>
    <d v="2024-06-14T07:01:13"/>
    <d v="1899-12-30T00:37:36"/>
    <d v="2024-06-14T07:38:49"/>
    <n v="12.353055555664469"/>
    <x v="0"/>
    <m/>
    <m/>
    <x v="0"/>
    <x v="1"/>
    <x v="0"/>
    <x v="0"/>
    <x v="11"/>
    <n v="6"/>
    <s v=""/>
    <d v="1899-12-30T15:02:24"/>
    <n v="22.68027777775967"/>
    <n v="12"/>
    <n v="10.68027777775967"/>
  </r>
  <r>
    <s v="E002"/>
    <s v="EO57"/>
    <x v="479"/>
    <x v="0"/>
    <s v="E4"/>
    <s v="0100037324"/>
    <s v="FERRETERIA SAN ISIDRO, S.L."/>
    <s v="0068000045"/>
    <s v="LOS REALEJOS"/>
    <s v="000000000000002693"/>
    <x v="50"/>
    <d v="2024-06-13T00:00:00"/>
    <d v="1899-12-30T19:41:35"/>
    <s v="PDD-2024-01-03289"/>
    <d v="2024-06-14T00:00:00"/>
    <x v="6"/>
    <x v="11"/>
    <x v="489"/>
    <d v="2024-06-14T00:00:00"/>
    <d v="1899-12-30T07:01:13"/>
    <n v="47"/>
    <s v="E00LSE"/>
    <s v="Los Realejos"/>
    <x v="156"/>
    <x v="0"/>
    <x v="1"/>
    <x v="7"/>
    <x v="1"/>
    <d v="2024-06-13T19:41:35"/>
    <x v="20"/>
    <n v="24.306944444426335"/>
    <d v="2024-06-14T07:01:13"/>
    <d v="1899-12-30T00:37:36"/>
    <d v="2024-06-14T07:38:49"/>
    <n v="12.353055555664469"/>
    <x v="0"/>
    <m/>
    <m/>
    <x v="0"/>
    <x v="1"/>
    <x v="0"/>
    <x v="0"/>
    <x v="11"/>
    <n v="6"/>
    <s v=""/>
    <d v="1899-12-30T15:02:24"/>
    <n v="22.68027777775967"/>
    <n v="12"/>
    <n v="10.68027777775967"/>
  </r>
  <r>
    <s v="E002"/>
    <s v="EO57"/>
    <x v="480"/>
    <x v="0"/>
    <s v="E3"/>
    <s v="0100054334"/>
    <s v="ORGANIZACION SOCAS, S. L."/>
    <s v="0068002135"/>
    <s v="SOCAS NARANJERO"/>
    <s v="000000000000002649"/>
    <x v="51"/>
    <d v="2024-06-14T00:00:00"/>
    <d v="1899-12-30T08:22:15"/>
    <s v="17/06 8h Naranjeros"/>
    <d v="2024-06-17T00:00:00"/>
    <x v="10"/>
    <x v="11"/>
    <x v="490"/>
    <d v="2024-06-17T00:00:00"/>
    <d v="1899-12-30T06:30:05"/>
    <n v="22"/>
    <s v="E00LSN"/>
    <s v="Naranjeros"/>
    <x v="157"/>
    <x v="0"/>
    <x v="0"/>
    <x v="7"/>
    <x v="0"/>
    <d v="2024-06-14T08:22:15"/>
    <x v="46"/>
    <n v="71.62916666676756"/>
    <d v="2024-06-17T06:30:05"/>
    <d v="1899-12-30T00:17:36"/>
    <d v="2024-06-17T06:47:41"/>
    <n v="1.2052777778590098"/>
    <x v="0"/>
    <m/>
    <m/>
    <x v="0"/>
    <x v="2"/>
    <x v="0"/>
    <x v="1"/>
    <x v="12"/>
    <n v="2"/>
    <s v=""/>
    <d v="1899-12-30T07:02:24"/>
    <n v="70.335833333434223"/>
    <n v="36"/>
    <n v="34.335833333434223"/>
  </r>
  <r>
    <s v="E002"/>
    <s v="EO57"/>
    <x v="481"/>
    <x v="0"/>
    <s v="E3"/>
    <s v="0432000110"/>
    <s v="PREBETONG HORMIGONES, S.A."/>
    <s v="0068000485"/>
    <s v="PLANTA LAS GALLETAS II"/>
    <s v="000000000000003126"/>
    <x v="53"/>
    <d v="2024-06-14T00:00:00"/>
    <d v="1899-12-30T09:45:45"/>
    <s v="17/06 08h TORRE 2 SI"/>
    <d v="2024-06-17T00:00:00"/>
    <x v="10"/>
    <x v="11"/>
    <x v="491"/>
    <d v="2024-06-17T00:00:00"/>
    <d v="1899-12-30T06:54:04"/>
    <n v="78"/>
    <s v="E0054I"/>
    <s v="Las Galletas"/>
    <x v="149"/>
    <x v="0"/>
    <x v="0"/>
    <x v="7"/>
    <x v="0"/>
    <d v="2024-06-14T09:45:45"/>
    <x v="46"/>
    <n v="70.237500000104774"/>
    <d v="2024-06-17T06:54:04"/>
    <d v="1899-12-30T01:02:24"/>
    <d v="2024-06-17T07:56:28"/>
    <n v="5.8888888859655708E-2"/>
    <x v="0"/>
    <m/>
    <m/>
    <x v="0"/>
    <x v="2"/>
    <x v="0"/>
    <x v="1"/>
    <x v="12"/>
    <n v="2"/>
    <s v=""/>
    <d v="1899-12-31T00:57:36"/>
    <n v="68.197500000104768"/>
    <n v="36"/>
    <n v="32.197500000104768"/>
  </r>
  <r>
    <s v="E002"/>
    <s v="EO57"/>
    <x v="482"/>
    <x v="0"/>
    <s v="E4"/>
    <s v="0100037324"/>
    <s v="FERRETERIA SAN ISIDRO, S.L."/>
    <s v="0068000045"/>
    <s v="LOS REALEJOS"/>
    <s v="000000000000003208"/>
    <x v="52"/>
    <d v="2024-06-14T00:00:00"/>
    <d v="1899-12-30T11:08:22"/>
    <s v="17/06 16 PalPED-2024"/>
    <d v="2024-06-17T00:00:00"/>
    <x v="6"/>
    <x v="11"/>
    <x v="492"/>
    <d v="2024-06-17T00:00:00"/>
    <d v="1899-12-30T06:27:21"/>
    <n v="47"/>
    <s v="E00LSE"/>
    <s v="Los Realejos"/>
    <x v="154"/>
    <x v="0"/>
    <x v="0"/>
    <x v="7"/>
    <x v="1"/>
    <d v="2024-06-14T11:08:22"/>
    <x v="17"/>
    <n v="80.860555555613246"/>
    <d v="2024-06-17T06:27:21"/>
    <d v="1899-12-30T00:37:36"/>
    <d v="2024-06-17T07:04:57"/>
    <n v="12.917500000039581"/>
    <x v="0"/>
    <m/>
    <m/>
    <x v="0"/>
    <x v="2"/>
    <x v="0"/>
    <x v="1"/>
    <x v="12"/>
    <n v="2"/>
    <s v=""/>
    <d v="1899-12-30T15:02:24"/>
    <n v="79.233888888946581"/>
    <n v="36"/>
    <n v="43.233888888946581"/>
  </r>
  <r>
    <s v="E002"/>
    <s v="EO57"/>
    <x v="483"/>
    <x v="0"/>
    <s v="E4"/>
    <s v="0100037335"/>
    <s v="PREFABRICADOS REALEJOS, S.A."/>
    <s v="0068000500"/>
    <s v="LOS REALEJOS"/>
    <s v="000000000000003208"/>
    <x v="52"/>
    <d v="2024-06-14T00:00:00"/>
    <d v="1899-12-30T11:08:54"/>
    <s v="17/06 16 Pal"/>
    <d v="2024-06-17T00:00:00"/>
    <x v="6"/>
    <x v="11"/>
    <x v="493"/>
    <d v="2024-06-17T00:00:00"/>
    <d v="1899-12-30T06:48:37"/>
    <n v="47"/>
    <s v="E00LSE"/>
    <s v="Los Realejos"/>
    <x v="151"/>
    <x v="0"/>
    <x v="0"/>
    <x v="7"/>
    <x v="1"/>
    <d v="2024-06-14T11:08:54"/>
    <x v="17"/>
    <n v="80.851666666741949"/>
    <d v="2024-06-17T06:48:37"/>
    <d v="1899-12-30T00:37:36"/>
    <d v="2024-06-17T07:26:13"/>
    <n v="12.563055555685423"/>
    <x v="0"/>
    <m/>
    <m/>
    <x v="0"/>
    <x v="2"/>
    <x v="0"/>
    <x v="1"/>
    <x v="12"/>
    <n v="2"/>
    <s v=""/>
    <d v="1899-12-30T15:02:24"/>
    <n v="79.225000000075283"/>
    <n v="36"/>
    <n v="43.225000000075283"/>
  </r>
  <r>
    <s v="E002"/>
    <s v="EO57"/>
    <x v="483"/>
    <x v="0"/>
    <s v="E4"/>
    <s v="0100037335"/>
    <s v="PREFABRICADOS REALEJOS, S.A."/>
    <s v="0068000500"/>
    <s v="LOS REALEJOS"/>
    <s v="000000000000002693"/>
    <x v="50"/>
    <d v="2024-06-14T00:00:00"/>
    <d v="1899-12-30T11:08:54"/>
    <s v="17/06 16 Pal"/>
    <d v="2024-06-17T00:00:00"/>
    <x v="6"/>
    <x v="11"/>
    <x v="493"/>
    <d v="2024-06-17T00:00:00"/>
    <d v="1899-12-30T06:48:37"/>
    <n v="47"/>
    <s v="E00LSE"/>
    <s v="Los Realejos"/>
    <x v="151"/>
    <x v="0"/>
    <x v="1"/>
    <x v="7"/>
    <x v="1"/>
    <d v="2024-06-14T11:08:54"/>
    <x v="17"/>
    <n v="80.851666666741949"/>
    <d v="2024-06-17T06:48:37"/>
    <d v="1899-12-30T00:37:36"/>
    <d v="2024-06-17T07:26:13"/>
    <n v="12.563055555685423"/>
    <x v="0"/>
    <m/>
    <m/>
    <x v="0"/>
    <x v="2"/>
    <x v="0"/>
    <x v="1"/>
    <x v="12"/>
    <n v="2"/>
    <s v=""/>
    <d v="1899-12-30T15:02:24"/>
    <n v="79.225000000075283"/>
    <n v="36"/>
    <n v="43.225000000075283"/>
  </r>
  <r>
    <s v="E002"/>
    <s v="EO57"/>
    <x v="484"/>
    <x v="0"/>
    <s v="E4"/>
    <s v="0100037260"/>
    <s v="FERRETERIA ANASTASIO HERNANDEZ S.L."/>
    <s v="0068000384"/>
    <s v="EN LA ESPERANZA"/>
    <s v="000000000000002693"/>
    <x v="50"/>
    <d v="2024-06-14T00:00:00"/>
    <d v="1899-12-30T12:03:45"/>
    <s v="17/06 12 Pal"/>
    <d v="2024-06-17T00:00:00"/>
    <x v="6"/>
    <x v="11"/>
    <x v="494"/>
    <d v="2024-06-17T00:00:00"/>
    <d v="1899-12-30T07:09:59"/>
    <n v="15"/>
    <s v="E0053J"/>
    <s v="El Rosario"/>
    <x v="150"/>
    <x v="0"/>
    <x v="0"/>
    <x v="7"/>
    <x v="1"/>
    <d v="2024-06-14T12:03:45"/>
    <x v="17"/>
    <n v="79.937500000116415"/>
    <d v="2024-06-17T07:09:59"/>
    <d v="1899-12-30T00:12:00"/>
    <d v="2024-06-17T07:21:59"/>
    <n v="12.633611111145001"/>
    <x v="0"/>
    <m/>
    <m/>
    <x v="0"/>
    <x v="2"/>
    <x v="0"/>
    <x v="1"/>
    <x v="11"/>
    <n v="2"/>
    <s v=""/>
    <d v="1899-12-30T04:48:00"/>
    <n v="78.737500000116412"/>
    <n v="36"/>
    <n v="42.737500000116412"/>
  </r>
  <r>
    <s v="E002"/>
    <s v="EO57"/>
    <x v="484"/>
    <x v="0"/>
    <s v="E4"/>
    <s v="0100037260"/>
    <s v="FERRETERIA ANASTASIO HERNANDEZ S.L."/>
    <s v="0068000384"/>
    <s v="EN LA ESPERANZA"/>
    <s v="000000000000003208"/>
    <x v="52"/>
    <d v="2024-06-14T00:00:00"/>
    <d v="1899-12-30T12:03:45"/>
    <s v="17/06 12 Pal"/>
    <d v="2024-06-17T00:00:00"/>
    <x v="6"/>
    <x v="11"/>
    <x v="494"/>
    <d v="2024-06-17T00:00:00"/>
    <d v="1899-12-30T07:09:59"/>
    <n v="15"/>
    <s v="E0053J"/>
    <s v="El Rosario"/>
    <x v="150"/>
    <x v="0"/>
    <x v="1"/>
    <x v="7"/>
    <x v="1"/>
    <d v="2024-06-14T12:03:45"/>
    <x v="17"/>
    <n v="79.937500000116415"/>
    <d v="2024-06-17T07:09:59"/>
    <d v="1899-12-30T00:12:00"/>
    <d v="2024-06-17T07:21:59"/>
    <n v="12.633611111145001"/>
    <x v="0"/>
    <m/>
    <m/>
    <x v="0"/>
    <x v="2"/>
    <x v="0"/>
    <x v="1"/>
    <x v="11"/>
    <n v="2"/>
    <s v=""/>
    <d v="1899-12-30T04:48:00"/>
    <n v="78.737500000116412"/>
    <n v="36"/>
    <n v="42.737500000116412"/>
  </r>
  <r>
    <s v="E002"/>
    <s v="EO57"/>
    <x v="485"/>
    <x v="0"/>
    <s v="E3"/>
    <s v="0100037299"/>
    <s v="PREFABRICADOS DOMINGUEZ, S.L."/>
    <s v="0068000074"/>
    <s v="GS TEGUESTE"/>
    <s v="000000000000003126"/>
    <x v="53"/>
    <d v="2024-06-14T00:00:00"/>
    <d v="1899-12-30T14:06:03"/>
    <s v="17/06 primera hora"/>
    <d v="2024-06-17T00:00:00"/>
    <x v="10"/>
    <x v="11"/>
    <x v="495"/>
    <d v="2024-06-17T00:00:00"/>
    <d v="1899-12-30T06:25:52"/>
    <n v="23"/>
    <s v="E0055J"/>
    <s v="Taco"/>
    <x v="147"/>
    <x v="0"/>
    <x v="0"/>
    <x v="7"/>
    <x v="0"/>
    <d v="2024-06-14T14:06:03"/>
    <x v="46"/>
    <n v="65.899166666669771"/>
    <d v="2024-06-17T06:25:52"/>
    <d v="1899-12-30T00:18:24"/>
    <d v="2024-06-17T06:44:16"/>
    <n v="1.2622222223435529"/>
    <x v="0"/>
    <m/>
    <m/>
    <x v="0"/>
    <x v="2"/>
    <x v="0"/>
    <x v="1"/>
    <x v="12"/>
    <n v="2"/>
    <s v=""/>
    <d v="1899-12-30T07:21:36"/>
    <n v="64.592500000003099"/>
    <n v="36"/>
    <n v="28.592500000003099"/>
  </r>
  <r>
    <s v="E002"/>
    <s v="EO57"/>
    <x v="486"/>
    <x v="0"/>
    <s v="E3"/>
    <s v="0100037179"/>
    <s v="CANARY CONCRETE, S.A."/>
    <s v="0068000329"/>
    <s v="GS PLANTA ADEJE"/>
    <s v="000000000000003126"/>
    <x v="53"/>
    <d v="2024-06-14T00:00:00"/>
    <d v="1899-12-30T14:13:40"/>
    <s v="17/06 8h Adeje"/>
    <d v="2024-06-17T00:00:00"/>
    <x v="10"/>
    <x v="11"/>
    <x v="496"/>
    <d v="2024-06-17T00:00:00"/>
    <d v="1899-12-30T06:32:28"/>
    <n v="88"/>
    <s v="E00ADE"/>
    <s v="Adeje"/>
    <x v="153"/>
    <x v="0"/>
    <x v="0"/>
    <x v="7"/>
    <x v="0"/>
    <d v="2024-06-14T14:13:40"/>
    <x v="46"/>
    <n v="65.772222222236451"/>
    <d v="2024-06-17T06:32:28"/>
    <d v="1899-12-30T01:10:24"/>
    <d v="2024-06-17T07:42:52"/>
    <n v="0.28555555560160428"/>
    <x v="0"/>
    <m/>
    <m/>
    <x v="0"/>
    <x v="2"/>
    <x v="0"/>
    <x v="1"/>
    <x v="12"/>
    <n v="2"/>
    <s v=""/>
    <d v="1899-12-31T04:09:36"/>
    <n v="63.598888888903119"/>
    <n v="36"/>
    <n v="27.598888888903119"/>
  </r>
  <r>
    <s v="E002"/>
    <s v="EO57"/>
    <x v="487"/>
    <x v="0"/>
    <s v="E4"/>
    <s v="0100029594"/>
    <s v="SONDEOS, INYEC. Y TRAB. ESPEC., S.A"/>
    <s v="0068002812"/>
    <s v="RESIDENCIAL SOLUM PLAYA SAN JUAN"/>
    <s v="000000000000002693"/>
    <x v="50"/>
    <d v="2024-06-14T00:00:00"/>
    <d v="1899-12-30T14:33:59"/>
    <s v="14/06 16p servir hoy"/>
    <d v="2024-06-14T00:00:00"/>
    <x v="6"/>
    <x v="11"/>
    <x v="497"/>
    <d v="2024-06-14T00:00:00"/>
    <d v="1899-12-30T14:09:36"/>
    <n v="99"/>
    <s v="E00GIU"/>
    <s v="Guía de Isora"/>
    <x v="154"/>
    <x v="0"/>
    <x v="0"/>
    <x v="7"/>
    <x v="1"/>
    <d v="2024-06-14T14:33:59"/>
    <x v="20"/>
    <n v="5.4336111112497747"/>
    <d v="2024-06-14T14:09:36"/>
    <d v="1899-12-30T01:19:12"/>
    <d v="2024-06-14T15:28:48"/>
    <n v="4.5200000001350418"/>
    <x v="0"/>
    <m/>
    <m/>
    <x v="0"/>
    <x v="1"/>
    <x v="0"/>
    <x v="0"/>
    <x v="13"/>
    <n v="6"/>
    <s v=""/>
    <d v="1899-12-31T07:40:48"/>
    <n v="3.1136111112497744"/>
    <n v="0"/>
    <n v="3.1136111112497744"/>
  </r>
  <r>
    <s v="E002"/>
    <s v="EO65"/>
    <x v="488"/>
    <x v="0"/>
    <s v="E3"/>
    <s v="0100057885"/>
    <s v="UTE AVE CASATEJADA TORIL"/>
    <s v="0085000400"/>
    <s v="NAVALMORAL DE LA MATA-HORM. MORALOS"/>
    <s v="000000000000003228"/>
    <x v="55"/>
    <d v="2024-06-10T00:00:00"/>
    <d v="1899-12-30T19:24:47"/>
    <s v="13/06 17:00h"/>
    <d v="2024-06-13T00:00:00"/>
    <x v="4"/>
    <x v="12"/>
    <x v="498"/>
    <d v="2024-06-13T00:00:00"/>
    <d v="1899-12-30T14:30:44"/>
    <n v="233"/>
    <s v="E00233"/>
    <s v="RUTA KMS.233"/>
    <x v="158"/>
    <x v="0"/>
    <x v="0"/>
    <x v="8"/>
    <x v="0"/>
    <d v="2024-06-10T19:24:47"/>
    <x v="4"/>
    <n v="71.586944444454275"/>
    <d v="2024-06-13T14:30:44"/>
    <d v="1899-12-30T03:06:24"/>
    <d v="2024-06-13T17:37:08"/>
    <n v="1.3811111110844649"/>
    <x v="0"/>
    <m/>
    <m/>
    <x v="0"/>
    <x v="0"/>
    <x v="0"/>
    <x v="0"/>
    <x v="13"/>
    <n v="5"/>
    <s v="HORMIGONES Y CONTENEDORES JARA"/>
    <d v="1900-01-02T02:33:36"/>
    <n v="67.480277777787606"/>
    <n v="36"/>
    <n v="31.480277777787606"/>
  </r>
  <r>
    <s v="E002"/>
    <s v="EO65"/>
    <x v="489"/>
    <x v="0"/>
    <s v="E3"/>
    <s v="0432000110"/>
    <s v="PREBETONG HORMIGONES, S.A."/>
    <s v="0085000000"/>
    <s v="FREGENAL DE LA SIERRA"/>
    <s v="000000000000003297"/>
    <x v="56"/>
    <d v="2024-06-12T00:00:00"/>
    <d v="1899-12-30T08:46:13"/>
    <s v="13/06 08:30h 6290546"/>
    <d v="2024-06-13T00:00:00"/>
    <x v="21"/>
    <x v="12"/>
    <x v="499"/>
    <d v="2024-06-13T00:00:00"/>
    <d v="1899-12-30T08:52:44"/>
    <n v="32"/>
    <s v="E00032"/>
    <s v="RUTA KMS.032"/>
    <x v="159"/>
    <x v="0"/>
    <x v="0"/>
    <x v="8"/>
    <x v="0"/>
    <d v="2024-06-12T08:46:13"/>
    <x v="26"/>
    <n v="24.72972222219687"/>
    <d v="2024-06-13T08:52:44"/>
    <d v="1899-12-30T00:25:36"/>
    <d v="2024-06-13T09:18:20"/>
    <n v="0.19444444449618459"/>
    <x v="0"/>
    <m/>
    <m/>
    <x v="0"/>
    <x v="0"/>
    <x v="0"/>
    <x v="0"/>
    <x v="0"/>
    <n v="5"/>
    <s v=""/>
    <d v="1899-12-30T10:14:24"/>
    <n v="23.303055555530204"/>
    <n v="12"/>
    <n v="11.303055555530204"/>
  </r>
  <r>
    <s v="E002"/>
    <s v="EO65"/>
    <x v="490"/>
    <x v="0"/>
    <s v="E4"/>
    <s v="0100018408"/>
    <s v="GUTIERREZ CARABALLO, JOSE MANUEL"/>
    <s v="0084000376"/>
    <s v="HIGUERA DE LA SIERRA-ALM. HIGUERA"/>
    <s v="000000000000003230"/>
    <x v="57"/>
    <d v="2024-06-12T00:00:00"/>
    <d v="1899-12-30T09:15:19"/>
    <s v="13/06 64s +ZUFRE rec"/>
    <d v="2024-06-13T00:00:00"/>
    <x v="6"/>
    <x v="12"/>
    <x v="500"/>
    <d v="2024-06-13T00:00:00"/>
    <d v="1899-12-30T14:23:07"/>
    <n v="104"/>
    <s v="E00104"/>
    <s v="RUTA KMS.104"/>
    <x v="160"/>
    <x v="0"/>
    <x v="0"/>
    <x v="8"/>
    <x v="1"/>
    <d v="2024-06-12T09:15:19"/>
    <x v="6"/>
    <n v="34.744722222327255"/>
    <d v="2024-06-13T14:23:07"/>
    <d v="1899-12-30T01:23:12"/>
    <d v="2024-06-13T15:46:19"/>
    <n v="4.2280555555480532"/>
    <x v="0"/>
    <m/>
    <m/>
    <x v="0"/>
    <x v="0"/>
    <x v="0"/>
    <x v="0"/>
    <x v="13"/>
    <n v="5"/>
    <s v="ALMACENES SAN BLAS CORTEGANA, S.L."/>
    <d v="1899-12-31T09:16:48"/>
    <n v="32.358055555660584"/>
    <n v="12"/>
    <n v="20.358055555660584"/>
  </r>
  <r>
    <s v="E002"/>
    <s v="EO65"/>
    <x v="491"/>
    <x v="0"/>
    <s v="E4"/>
    <s v="0100018408"/>
    <s v="GUTIERREZ CARABALLO, JOSE MANUEL"/>
    <s v="0084000378"/>
    <s v="ZUFRE-TPTES. Y SUMINI. ZUFRE"/>
    <s v="000000000000003230"/>
    <x v="57"/>
    <d v="2024-06-12T00:00:00"/>
    <d v="1899-12-30T09:15:55"/>
    <s v="13/06 9pal56s+HIGUER"/>
    <d v="2024-06-13T00:00:00"/>
    <x v="6"/>
    <x v="12"/>
    <x v="501"/>
    <d v="2024-06-13T00:00:00"/>
    <d v="1899-12-30T14:26:14"/>
    <n v="93"/>
    <s v="E00093"/>
    <s v="RUTA KMS.093"/>
    <x v="160"/>
    <x v="0"/>
    <x v="0"/>
    <x v="8"/>
    <x v="1"/>
    <d v="2024-06-12T09:15:55"/>
    <x v="6"/>
    <n v="34.734722222259734"/>
    <d v="2024-06-13T14:26:14"/>
    <d v="1899-12-30T01:14:24"/>
    <d v="2024-06-13T15:40:38"/>
    <n v="4.3227777779102325"/>
    <x v="0"/>
    <m/>
    <m/>
    <x v="0"/>
    <x v="0"/>
    <x v="0"/>
    <x v="0"/>
    <x v="13"/>
    <n v="5"/>
    <s v="ALMACENES SAN BLAS CORTEGANA, S.L."/>
    <d v="1899-12-31T05:45:36"/>
    <n v="32.494722222259732"/>
    <n v="12"/>
    <n v="20.494722222259732"/>
  </r>
  <r>
    <s v="E002"/>
    <s v="EO65"/>
    <x v="492"/>
    <x v="0"/>
    <s v="E3"/>
    <s v="0100018389"/>
    <s v="FORJADOS PRETENSADOS AREVALO, S.L."/>
    <s v="0085000127"/>
    <s v="POZOBLANCO"/>
    <s v="000000000000003229"/>
    <x v="58"/>
    <d v="2024-06-12T00:00:00"/>
    <d v="1899-12-30T09:31:48"/>
    <s v="14/06 12:00h"/>
    <d v="2024-06-14T00:00:00"/>
    <x v="8"/>
    <x v="12"/>
    <x v="502"/>
    <d v="2024-06-13T00:00:00"/>
    <d v="1899-12-30T19:57:04"/>
    <n v="168"/>
    <s v="E00168"/>
    <s v="RUTA KMS.168"/>
    <x v="161"/>
    <x v="0"/>
    <x v="0"/>
    <x v="8"/>
    <x v="0"/>
    <d v="2024-06-12T09:31:48"/>
    <x v="32"/>
    <n v="50.469999999913853"/>
    <d v="2024-06-13T19:57:04"/>
    <d v="1899-12-30T02:14:24"/>
    <d v="2024-06-13T22:11:28"/>
    <n v="13.808888888976071"/>
    <x v="0"/>
    <m/>
    <m/>
    <x v="0"/>
    <x v="0"/>
    <x v="0"/>
    <x v="0"/>
    <x v="10"/>
    <n v="5"/>
    <s v=""/>
    <d v="1900-01-01T05:45:36"/>
    <n v="47.229999999913851"/>
    <n v="24"/>
    <n v="23.229999999913851"/>
  </r>
  <r>
    <s v="E002"/>
    <s v="EO65"/>
    <x v="493"/>
    <x v="0"/>
    <s v="E3"/>
    <s v="0100051755"/>
    <s v="STRATA PAVIMENTOS, S.L.U"/>
    <s v="0085000500"/>
    <s v="NAVALVILLAR DE PELA-STRATA"/>
    <s v="000000000000003228"/>
    <x v="55"/>
    <d v="2024-06-12T00:00:00"/>
    <d v="1899-12-30T13:31:22"/>
    <s v="13/06 08:00h pela"/>
    <d v="2024-06-13T00:00:00"/>
    <x v="10"/>
    <x v="12"/>
    <x v="503"/>
    <d v="2024-06-13T00:00:00"/>
    <d v="1899-12-30T07:39:30"/>
    <n v="159"/>
    <s v="E00159"/>
    <s v="RUTA KMS.159"/>
    <x v="162"/>
    <x v="0"/>
    <x v="0"/>
    <x v="8"/>
    <x v="0"/>
    <d v="2024-06-12T13:31:22"/>
    <x v="54"/>
    <n v="18.477222222194541"/>
    <d v="2024-06-13T07:39:30"/>
    <d v="1899-12-30T02:07:12"/>
    <d v="2024-06-13T09:46:42"/>
    <n v="-1.778333333262708"/>
    <x v="1"/>
    <m/>
    <m/>
    <x v="0"/>
    <x v="0"/>
    <x v="2"/>
    <x v="0"/>
    <x v="11"/>
    <n v="5"/>
    <s v="HORMIGONES Y CONTENEDORES JARA"/>
    <d v="1900-01-01T02:52:48"/>
    <n v="15.35722222219454"/>
    <n v="12"/>
    <n v="3.3572222221945403"/>
  </r>
  <r>
    <s v="E002"/>
    <s v="EO65"/>
    <x v="494"/>
    <x v="0"/>
    <s v="E3"/>
    <s v="0100057807"/>
    <s v="HORMIGONES SANTOS, SL"/>
    <s v="0085000089"/>
    <s v="MARTIN DE YELTES"/>
    <s v="000000000000003228"/>
    <x v="55"/>
    <d v="2024-06-12T00:00:00"/>
    <d v="1899-12-30T13:43:23"/>
    <s v="13/06 x MAÑANA"/>
    <d v="2024-06-13T00:00:00"/>
    <x v="14"/>
    <x v="12"/>
    <x v="504"/>
    <d v="2024-06-13T00:00:00"/>
    <d v="1899-12-30T07:03:51"/>
    <n v="329"/>
    <s v="E00329"/>
    <s v="RUTA KMS.329"/>
    <x v="163"/>
    <x v="0"/>
    <x v="0"/>
    <x v="8"/>
    <x v="0"/>
    <d v="2024-06-12T13:43:23"/>
    <x v="15"/>
    <n v="23.276944444456603"/>
    <d v="2024-06-13T07:03:51"/>
    <d v="1899-12-30T04:23:12"/>
    <d v="2024-06-13T11:27:03"/>
    <n v="1.5491666666348465"/>
    <x v="0"/>
    <m/>
    <m/>
    <x v="0"/>
    <x v="0"/>
    <x v="0"/>
    <x v="0"/>
    <x v="11"/>
    <n v="5"/>
    <s v="HORMIGONES Y CONTENEDORES JARA"/>
    <d v="1900-01-03T09:16:48"/>
    <n v="17.890277777789937"/>
    <n v="12"/>
    <n v="5.8902777777899367"/>
  </r>
  <r>
    <s v="E002"/>
    <s v="EO65"/>
    <x v="495"/>
    <x v="0"/>
    <s v="E3"/>
    <s v="0432000110"/>
    <s v="PREBETONG HORMIGONES, S.A."/>
    <s v="0085000002"/>
    <s v="PUEBLA DE LA CALZADA"/>
    <s v="000000000000003297"/>
    <x v="56"/>
    <d v="2024-06-12T00:00:00"/>
    <d v="1899-12-30T14:39:21"/>
    <s v="13/06 10:00h"/>
    <d v="2024-06-13T00:00:00"/>
    <x v="0"/>
    <x v="12"/>
    <x v="505"/>
    <d v="2024-06-13T00:00:00"/>
    <d v="1899-12-30T11:48:46"/>
    <n v="98"/>
    <s v="E00098"/>
    <s v="RUTA KMS.098"/>
    <x v="164"/>
    <x v="0"/>
    <x v="0"/>
    <x v="8"/>
    <x v="0"/>
    <d v="2024-06-12T14:39:21"/>
    <x v="0"/>
    <n v="22.844166666618548"/>
    <d v="2024-06-13T11:48:46"/>
    <d v="1899-12-30T01:18:24"/>
    <d v="2024-06-13T13:07:10"/>
    <n v="0.38055555545724928"/>
    <x v="0"/>
    <m/>
    <m/>
    <x v="0"/>
    <x v="0"/>
    <x v="0"/>
    <x v="0"/>
    <x v="2"/>
    <n v="5"/>
    <s v=""/>
    <d v="1899-12-31T07:21:36"/>
    <n v="20.537499999951883"/>
    <n v="12"/>
    <n v="8.5374999999518835"/>
  </r>
  <r>
    <s v="E002"/>
    <s v="EO65"/>
    <x v="496"/>
    <x v="0"/>
    <s v="E3"/>
    <s v="0100057858"/>
    <s v="SPECIAL CONCRETE 3, S.L."/>
    <s v="0085000115"/>
    <s v="ALCORCON"/>
    <s v="000000000000003228"/>
    <x v="55"/>
    <d v="2024-06-12T00:00:00"/>
    <d v="1899-12-30T14:40:12"/>
    <s v="13/06 15:00h"/>
    <d v="2024-06-13T00:00:00"/>
    <x v="7"/>
    <x v="12"/>
    <x v="506"/>
    <d v="2024-06-13T00:00:00"/>
    <d v="1899-12-30T08:37:04"/>
    <n v="403"/>
    <s v="E00403"/>
    <s v="RUTA KMS.403"/>
    <x v="165"/>
    <x v="0"/>
    <x v="0"/>
    <x v="8"/>
    <x v="0"/>
    <d v="2024-06-12T14:40:12"/>
    <x v="7"/>
    <n v="24.32999999995809"/>
    <d v="2024-06-13T08:37:04"/>
    <d v="1899-12-30T05:22:24"/>
    <d v="2024-06-13T13:59:28"/>
    <n v="1.0088888888130896"/>
    <x v="0"/>
    <m/>
    <m/>
    <x v="0"/>
    <x v="0"/>
    <x v="0"/>
    <x v="0"/>
    <x v="0"/>
    <n v="5"/>
    <s v="HORMIGONES Y CONTENEDORES JARA"/>
    <d v="1900-01-04T08:57:36"/>
    <n v="17.956666666624756"/>
    <n v="12"/>
    <n v="5.9566666666247556"/>
  </r>
  <r>
    <s v="E002"/>
    <s v="EO65"/>
    <x v="497"/>
    <x v="0"/>
    <s v="E3"/>
    <s v="0100057883"/>
    <s v="MATERIALES Y HORMIGONES, SL"/>
    <s v="0085000198"/>
    <s v="MADRID"/>
    <s v="000000000000003228"/>
    <x v="55"/>
    <d v="2024-06-12T00:00:00"/>
    <d v="1899-12-30T15:29:13"/>
    <s v="13/06"/>
    <d v="2024-06-13T00:00:00"/>
    <x v="4"/>
    <x v="12"/>
    <x v="507"/>
    <d v="2024-06-13T00:00:00"/>
    <d v="1899-12-30T13:53:11"/>
    <n v="413"/>
    <s v="E00413"/>
    <s v="RUTA KMS.413"/>
    <x v="166"/>
    <x v="0"/>
    <x v="0"/>
    <x v="8"/>
    <x v="0"/>
    <d v="2024-06-12T15:29:13"/>
    <x v="4"/>
    <n v="27.513055555522442"/>
    <d v="2024-06-13T13:53:11"/>
    <d v="1899-12-30T05:30:24"/>
    <d v="2024-06-13T19:23:35"/>
    <n v="-0.39305555558530614"/>
    <x v="0"/>
    <m/>
    <m/>
    <x v="0"/>
    <x v="0"/>
    <x v="0"/>
    <x v="0"/>
    <x v="7"/>
    <n v="5"/>
    <s v="LOGISTICA GALVEZ MARIN, S.L."/>
    <d v="1900-01-04T12:09:36"/>
    <n v="21.006388888855774"/>
    <n v="12"/>
    <n v="9.0063888888557742"/>
  </r>
  <r>
    <s v="E002"/>
    <s v="EO65"/>
    <x v="498"/>
    <x v="0"/>
    <s v="E3"/>
    <s v="0100057883"/>
    <s v="MATERIALES Y HORMIGONES, SL"/>
    <s v="0085000198"/>
    <s v="MADRID"/>
    <s v="000000000000003228"/>
    <x v="55"/>
    <d v="2024-06-12T00:00:00"/>
    <d v="1899-12-30T15:29:34"/>
    <s v="13/06"/>
    <d v="2024-06-14T00:00:00"/>
    <x v="4"/>
    <x v="12"/>
    <x v="508"/>
    <d v="2024-06-13T00:00:00"/>
    <d v="1899-12-30T18:16:57"/>
    <n v="413"/>
    <s v="E00413"/>
    <s v="RUTA KMS.413"/>
    <x v="167"/>
    <x v="0"/>
    <x v="0"/>
    <x v="8"/>
    <x v="0"/>
    <d v="2024-06-12T15:29:34"/>
    <x v="41"/>
    <n v="51.507222222222481"/>
    <d v="2024-06-13T18:16:57"/>
    <d v="1899-12-30T05:30:24"/>
    <d v="2024-06-13T23:47:21"/>
    <n v="19.210833333316259"/>
    <x v="0"/>
    <m/>
    <m/>
    <x v="0"/>
    <x v="0"/>
    <x v="0"/>
    <x v="0"/>
    <x v="9"/>
    <n v="5"/>
    <s v="HIBURSANFRE, S.L.U."/>
    <d v="1900-01-04T12:09:36"/>
    <n v="45.000555555555813"/>
    <n v="24"/>
    <n v="21.000555555555813"/>
  </r>
  <r>
    <s v="E002"/>
    <s v="EO65"/>
    <x v="499"/>
    <x v="0"/>
    <s v="E3"/>
    <s v="0100057883"/>
    <s v="MATERIALES Y HORMIGONES, SL"/>
    <s v="0085000198"/>
    <s v="MADRID"/>
    <s v="000000000000003228"/>
    <x v="55"/>
    <d v="2024-06-12T00:00:00"/>
    <d v="1899-12-30T15:29:55"/>
    <s v="13/06"/>
    <d v="2024-06-14T00:00:00"/>
    <x v="4"/>
    <x v="12"/>
    <x v="509"/>
    <d v="2024-06-13T00:00:00"/>
    <d v="1899-12-30T18:12:49"/>
    <n v="413"/>
    <s v="E00413"/>
    <s v="RUTA KMS.413"/>
    <x v="168"/>
    <x v="0"/>
    <x v="0"/>
    <x v="8"/>
    <x v="0"/>
    <d v="2024-06-12T15:29:55"/>
    <x v="41"/>
    <n v="51.501388888747897"/>
    <d v="2024-06-13T18:12:49"/>
    <d v="1899-12-30T05:30:24"/>
    <d v="2024-06-13T23:43:13"/>
    <n v="19.279722222243436"/>
    <x v="0"/>
    <m/>
    <m/>
    <x v="0"/>
    <x v="0"/>
    <x v="0"/>
    <x v="0"/>
    <x v="9"/>
    <n v="5"/>
    <s v="LOGISTICA GALVEZ MARIN, S.L."/>
    <d v="1900-01-04T12:09:36"/>
    <n v="44.994722222081229"/>
    <n v="24"/>
    <n v="20.994722222081229"/>
  </r>
  <r>
    <s v="E002"/>
    <s v="EO65"/>
    <x v="500"/>
    <x v="0"/>
    <s v="E3"/>
    <s v="0100042375"/>
    <s v="PRETENSADOS DURAN, S.L."/>
    <s v="0085000151"/>
    <s v="ALBUERA LA - PREF. LA ALBUERA"/>
    <s v="000000000000003228"/>
    <x v="55"/>
    <d v="2024-06-12T00:00:00"/>
    <d v="1899-12-30T15:33:19"/>
    <s v="13/06 12:00h"/>
    <d v="2024-06-13T00:00:00"/>
    <x v="13"/>
    <x v="12"/>
    <x v="510"/>
    <d v="2024-06-13T00:00:00"/>
    <d v="1899-12-30T14:15:15"/>
    <n v="73"/>
    <s v="E00073"/>
    <s v="RUTA KMS.073"/>
    <x v="167"/>
    <x v="0"/>
    <x v="0"/>
    <x v="8"/>
    <x v="0"/>
    <d v="2024-06-12T15:33:19"/>
    <x v="14"/>
    <n v="22.944722222106066"/>
    <d v="2024-06-13T14:15:15"/>
    <d v="1899-12-30T00:58:24"/>
    <d v="2024-06-13T15:13:39"/>
    <n v="-0.72749999997904524"/>
    <x v="0"/>
    <m/>
    <m/>
    <x v="0"/>
    <x v="0"/>
    <x v="0"/>
    <x v="0"/>
    <x v="13"/>
    <n v="5"/>
    <s v="HIBURSANFRE, S.L.U."/>
    <d v="1899-12-30T23:21:36"/>
    <n v="20.971388888772733"/>
    <n v="12"/>
    <n v="8.9713888887727329"/>
  </r>
  <r>
    <s v="E002"/>
    <s v="EO65"/>
    <x v="501"/>
    <x v="0"/>
    <s v="E3"/>
    <s v="0432000110"/>
    <s v="PREBETONG HORMIGONES, S.A."/>
    <s v="0085000001"/>
    <s v="DON BENITO"/>
    <s v="000000000000003297"/>
    <x v="56"/>
    <d v="2024-06-12T00:00:00"/>
    <d v="1899-12-30T15:42:44"/>
    <s v="13/06 09:00h"/>
    <d v="2024-06-13T00:00:00"/>
    <x v="15"/>
    <x v="12"/>
    <x v="511"/>
    <d v="2024-06-13T00:00:00"/>
    <d v="1899-12-30T08:05:13"/>
    <n v="124"/>
    <s v="E00124"/>
    <s v="RUTA KMS.124"/>
    <x v="166"/>
    <x v="0"/>
    <x v="0"/>
    <x v="8"/>
    <x v="0"/>
    <d v="2024-06-12T15:42:44"/>
    <x v="16"/>
    <n v="17.287777777703013"/>
    <d v="2024-06-13T08:05:13"/>
    <d v="1899-12-30T01:39:12"/>
    <d v="2024-06-13T09:44:25"/>
    <n v="-0.74027777777519077"/>
    <x v="0"/>
    <m/>
    <m/>
    <x v="0"/>
    <x v="0"/>
    <x v="0"/>
    <x v="0"/>
    <x v="0"/>
    <n v="5"/>
    <s v="LOGISTICA GALVEZ MARIN, S.L."/>
    <d v="1899-12-31T15:40:48"/>
    <n v="14.634444444369681"/>
    <n v="12"/>
    <n v="2.6344444443696808"/>
  </r>
  <r>
    <s v="E002"/>
    <s v="EO65"/>
    <x v="502"/>
    <x v="0"/>
    <s v="E3"/>
    <s v="0100057773"/>
    <s v="HORM. CASTREJON, S.L."/>
    <s v="0085000174"/>
    <s v="VILLANUEVA DE LA VERA-HNES. SUAREZ"/>
    <s v="000000000000003228"/>
    <x v="55"/>
    <d v="2024-06-12T00:00:00"/>
    <d v="1899-12-30T15:49:12"/>
    <s v="13/06 15h"/>
    <d v="2024-06-13T00:00:00"/>
    <x v="9"/>
    <x v="12"/>
    <x v="512"/>
    <d v="2024-06-13T00:00:00"/>
    <d v="1899-12-30T12:14:26"/>
    <n v="271"/>
    <s v="E00271"/>
    <s v="RUTA KMS.271"/>
    <x v="159"/>
    <x v="0"/>
    <x v="0"/>
    <x v="8"/>
    <x v="0"/>
    <d v="2024-06-12T15:49:12"/>
    <x v="9"/>
    <n v="25.18000000010943"/>
    <d v="2024-06-13T12:14:26"/>
    <d v="1899-12-30T03:36:48"/>
    <d v="2024-06-13T15:51:14"/>
    <n v="1.1461111111566424"/>
    <x v="0"/>
    <m/>
    <m/>
    <x v="0"/>
    <x v="0"/>
    <x v="0"/>
    <x v="0"/>
    <x v="3"/>
    <n v="5"/>
    <s v=""/>
    <d v="1900-01-02T14:43:12"/>
    <n v="20.566666666776097"/>
    <n v="12"/>
    <n v="8.5666666667760971"/>
  </r>
  <r>
    <s v="E002"/>
    <s v="EO65"/>
    <x v="503"/>
    <x v="0"/>
    <s v="E3"/>
    <s v="0432000110"/>
    <s v="PREBETONG HORMIGONES, S.A."/>
    <s v="0085000005"/>
    <s v="BADAJOZ-CAYA Nº 37"/>
    <s v="000000000000003228"/>
    <x v="55"/>
    <d v="2024-06-12T00:00:00"/>
    <d v="1899-12-30T16:17:11"/>
    <s v="13/06 12:00h"/>
    <d v="2024-06-13T00:00:00"/>
    <x v="1"/>
    <x v="12"/>
    <x v="513"/>
    <d v="2024-06-13T00:00:00"/>
    <d v="1899-12-30T12:21:22"/>
    <n v="94"/>
    <s v="E00094"/>
    <s v="RUTA KMS.094"/>
    <x v="169"/>
    <x v="0"/>
    <x v="0"/>
    <x v="8"/>
    <x v="0"/>
    <d v="2024-06-12T16:17:11"/>
    <x v="1"/>
    <n v="21.713611111161299"/>
    <d v="2024-06-13T12:21:22"/>
    <d v="1899-12-30T01:15:12"/>
    <d v="2024-06-13T13:36:34"/>
    <n v="0.39055555569939315"/>
    <x v="0"/>
    <m/>
    <m/>
    <x v="0"/>
    <x v="0"/>
    <x v="0"/>
    <x v="0"/>
    <x v="3"/>
    <n v="5"/>
    <s v="TTES COOPERATIVOS ARAGONES S COOP"/>
    <d v="1899-12-31T06:04:48"/>
    <n v="19.460277777827965"/>
    <n v="12"/>
    <n v="7.4602777778279652"/>
  </r>
  <r>
    <s v="E002"/>
    <s v="EO65"/>
    <x v="504"/>
    <x v="0"/>
    <s v="E3"/>
    <s v="0100048777"/>
    <s v="HORMIGONES Y ARIDOS SAN ROQUE, S.L."/>
    <s v="0085000102"/>
    <s v="PEÑARROYA-PUEBLONUEVO"/>
    <s v="000000000000003228"/>
    <x v="55"/>
    <d v="2024-06-12T00:00:00"/>
    <d v="1899-12-30T16:31:07"/>
    <s v="13/06  llamar 627590"/>
    <d v="2024-06-13T00:00:00"/>
    <x v="6"/>
    <x v="12"/>
    <x v="514"/>
    <d v="2024-06-13T00:00:00"/>
    <d v="1899-12-30T13:18:31"/>
    <n v="125"/>
    <s v="E00125"/>
    <s v="RUTA KMS.125"/>
    <x v="170"/>
    <x v="0"/>
    <x v="0"/>
    <x v="8"/>
    <x v="0"/>
    <d v="2024-06-12T16:31:07"/>
    <x v="6"/>
    <n v="27.481388888962101"/>
    <d v="2024-06-13T13:18:31"/>
    <d v="1899-12-30T01:40:00"/>
    <d v="2024-06-13T14:58:31"/>
    <n v="5.0247222222969867"/>
    <x v="0"/>
    <m/>
    <m/>
    <x v="0"/>
    <x v="0"/>
    <x v="0"/>
    <x v="0"/>
    <x v="7"/>
    <n v="5"/>
    <s v="CISTERCEX. S.L.L."/>
    <d v="1899-12-31T16:00:00"/>
    <n v="24.814722222295433"/>
    <n v="12"/>
    <n v="12.814722222295433"/>
  </r>
  <r>
    <s v="E002"/>
    <s v="EO65"/>
    <x v="505"/>
    <x v="0"/>
    <s v="E3"/>
    <s v="0432000110"/>
    <s v="PREBETONG HORMIGONES, S.A."/>
    <s v="0085000005"/>
    <s v="BADAJOZ-CAYA Nº 37"/>
    <s v="000000000000003297"/>
    <x v="56"/>
    <d v="2024-06-12T00:00:00"/>
    <d v="1899-12-30T17:01:23"/>
    <s v="13/06 15:30 BM-PL"/>
    <d v="2024-06-13T00:00:00"/>
    <x v="22"/>
    <x v="12"/>
    <x v="515"/>
    <d v="2024-06-13T00:00:00"/>
    <d v="1899-12-30T13:08:39"/>
    <n v="94"/>
    <s v="E00094"/>
    <s v="RUTA KMS.094"/>
    <x v="171"/>
    <x v="0"/>
    <x v="0"/>
    <x v="8"/>
    <x v="0"/>
    <d v="2024-06-12T17:01:23"/>
    <x v="27"/>
    <n v="22.476944444468245"/>
    <d v="2024-06-13T13:08:39"/>
    <d v="1899-12-30T01:15:12"/>
    <d v="2024-06-13T14:23:51"/>
    <n v="1.1025000001536682"/>
    <x v="0"/>
    <m/>
    <m/>
    <x v="0"/>
    <x v="0"/>
    <x v="0"/>
    <x v="0"/>
    <x v="7"/>
    <n v="5"/>
    <s v="HIBURSANFRE, S.L.U."/>
    <d v="1899-12-31T06:04:48"/>
    <n v="20.223611111134911"/>
    <n v="12"/>
    <n v="8.2236111111349111"/>
  </r>
  <r>
    <s v="E002"/>
    <s v="EO65"/>
    <x v="506"/>
    <x v="0"/>
    <s v="E3"/>
    <s v="0100057865"/>
    <s v="PREYCESA, SL"/>
    <s v="0085000134"/>
    <s v="PELABRAVO"/>
    <s v="000000000000003228"/>
    <x v="55"/>
    <d v="2024-06-12T00:00:00"/>
    <d v="1899-12-30T17:28:55"/>
    <s v="13/06 15:00h"/>
    <d v="2024-06-13T00:00:00"/>
    <x v="7"/>
    <x v="12"/>
    <x v="516"/>
    <d v="2024-06-13T00:00:00"/>
    <d v="1899-12-30T06:36:45"/>
    <n v="350"/>
    <s v="E00350"/>
    <s v="RUTA KMS.350"/>
    <x v="172"/>
    <x v="0"/>
    <x v="0"/>
    <x v="8"/>
    <x v="0"/>
    <d v="2024-06-12T17:28:55"/>
    <x v="7"/>
    <n v="21.518055555468891"/>
    <d v="2024-06-13T06:36:45"/>
    <d v="1899-12-30T04:40:00"/>
    <d v="2024-06-13T11:16:45"/>
    <n v="3.7208333333255723"/>
    <x v="0"/>
    <m/>
    <m/>
    <x v="0"/>
    <x v="0"/>
    <x v="0"/>
    <x v="0"/>
    <x v="12"/>
    <n v="5"/>
    <s v="HORMIGONES Y CONTENEDORES JARA"/>
    <d v="1900-01-03T16:00:00"/>
    <n v="15.851388888802223"/>
    <n v="12"/>
    <n v="3.851388888802223"/>
  </r>
  <r>
    <s v="E002"/>
    <s v="EO65"/>
    <x v="507"/>
    <x v="0"/>
    <s v="E3"/>
    <s v="0100057809"/>
    <s v="HORM. QUINTANAR, SL"/>
    <s v="0085000092"/>
    <s v="QUINTANAR DE LA ORDEN"/>
    <s v="000000000000003228"/>
    <x v="55"/>
    <d v="2024-06-12T00:00:00"/>
    <d v="1899-12-30T17:51:27"/>
    <s v="14/06 08:00h"/>
    <d v="2024-06-14T00:00:00"/>
    <x v="10"/>
    <x v="12"/>
    <x v="517"/>
    <d v="2024-06-13T00:00:00"/>
    <d v="1899-12-30T13:33:03"/>
    <n v="492"/>
    <s v="E00492"/>
    <s v="RUTA KMS.492"/>
    <x v="173"/>
    <x v="0"/>
    <x v="0"/>
    <x v="8"/>
    <x v="0"/>
    <d v="2024-06-12T17:51:27"/>
    <x v="10"/>
    <n v="38.142500000016298"/>
    <d v="2024-06-13T13:33:03"/>
    <d v="1899-12-30T06:33:36"/>
    <d v="2024-06-13T20:06:39"/>
    <n v="11.889166666776873"/>
    <x v="0"/>
    <m/>
    <m/>
    <x v="0"/>
    <x v="0"/>
    <x v="0"/>
    <x v="0"/>
    <x v="7"/>
    <n v="5"/>
    <s v="HORMIGONES Y CONTENEDORES JARA"/>
    <d v="1900-01-05T13:26:24"/>
    <n v="30.582500000016299"/>
    <n v="24"/>
    <n v="6.5825000000162994"/>
  </r>
  <r>
    <s v="E002"/>
    <s v="EO65"/>
    <x v="508"/>
    <x v="0"/>
    <s v="E3"/>
    <s v="0432000110"/>
    <s v="PREBETONG HORMIGONES, S.A."/>
    <s v="0085000333"/>
    <s v="AVE PLASENCIA MOVIL"/>
    <s v="000000000000003228"/>
    <x v="55"/>
    <d v="2024-06-12T00:00:00"/>
    <d v="1899-12-30T12:18:26"/>
    <s v="13/06 09:00h"/>
    <d v="2024-06-13T00:00:00"/>
    <x v="19"/>
    <x v="12"/>
    <x v="518"/>
    <d v="2024-06-13T00:00:00"/>
    <d v="1899-12-30T08:48:05"/>
    <n v="222"/>
    <s v="E00222"/>
    <s v="RUTA KMS.222"/>
    <x v="174"/>
    <x v="0"/>
    <x v="0"/>
    <x v="8"/>
    <x v="0"/>
    <d v="2024-06-12T12:18:26"/>
    <x v="23"/>
    <n v="24.192777777789161"/>
    <d v="2024-06-13T08:48:05"/>
    <d v="1899-12-30T02:57:36"/>
    <d v="2024-06-13T11:45:41"/>
    <n v="0.73861111106816679"/>
    <x v="0"/>
    <m/>
    <m/>
    <x v="0"/>
    <x v="0"/>
    <x v="0"/>
    <x v="0"/>
    <x v="0"/>
    <n v="5"/>
    <s v="HORMIGONES Y CONTENEDORES JARA"/>
    <d v="1900-01-01T23:02:24"/>
    <n v="20.23277777778916"/>
    <n v="12"/>
    <n v="8.2327777777891598"/>
  </r>
  <r>
    <s v="E002"/>
    <s v="EO65"/>
    <x v="509"/>
    <x v="0"/>
    <s v="E3"/>
    <s v="0100057885"/>
    <s v="UTE AVE CASATEJADA TORIL"/>
    <s v="0085000217"/>
    <s v="TORIL"/>
    <s v="000000000000003227"/>
    <x v="59"/>
    <d v="2024-06-12T00:00:00"/>
    <d v="1899-12-30T12:03:47"/>
    <s v="13/06 10:30h"/>
    <d v="2024-06-13T00:00:00"/>
    <x v="0"/>
    <x v="12"/>
    <x v="519"/>
    <d v="2024-06-13T00:00:00"/>
    <d v="1899-12-30T08:14:11"/>
    <n v="244"/>
    <s v="E00244"/>
    <s v="RUTA KMS.244"/>
    <x v="175"/>
    <x v="0"/>
    <x v="0"/>
    <x v="8"/>
    <x v="0"/>
    <d v="2024-06-12T12:03:47"/>
    <x v="0"/>
    <n v="25.436944444372784"/>
    <d v="2024-06-13T08:14:11"/>
    <d v="1899-12-30T03:15:12"/>
    <d v="2024-06-13T11:29:23"/>
    <n v="2.0102777777938172"/>
    <x v="0"/>
    <m/>
    <m/>
    <x v="0"/>
    <x v="0"/>
    <x v="0"/>
    <x v="0"/>
    <x v="0"/>
    <n v="5"/>
    <s v=""/>
    <d v="1900-01-02T06:04:48"/>
    <n v="21.18361111103945"/>
    <n v="12"/>
    <n v="9.1836111110394505"/>
  </r>
  <r>
    <s v="E002"/>
    <s v="EO65"/>
    <x v="510"/>
    <x v="0"/>
    <s v="E3"/>
    <s v="0432000110"/>
    <s v="PREBETONG HORMIGONES, S.A."/>
    <s v="0085000003"/>
    <s v="MERIDA"/>
    <s v="000000000000003297"/>
    <x v="56"/>
    <d v="2024-06-12T00:00:00"/>
    <d v="1899-12-30T11:34:40"/>
    <s v="13/06 12:00h 6297900"/>
    <d v="2024-06-13T00:00:00"/>
    <x v="1"/>
    <x v="12"/>
    <x v="520"/>
    <d v="2024-06-13T00:00:00"/>
    <d v="1899-12-30T12:22:37"/>
    <n v="75"/>
    <s v="E00075"/>
    <s v="RUTA KMS.075"/>
    <x v="176"/>
    <x v="0"/>
    <x v="0"/>
    <x v="8"/>
    <x v="0"/>
    <d v="2024-06-12T11:34:40"/>
    <x v="1"/>
    <n v="26.422222222317941"/>
    <d v="2024-06-13T12:22:37"/>
    <d v="1899-12-30T01:00:00"/>
    <d v="2024-06-13T13:22:37"/>
    <n v="0.62305555574130267"/>
    <x v="0"/>
    <m/>
    <m/>
    <x v="0"/>
    <x v="0"/>
    <x v="0"/>
    <x v="0"/>
    <x v="3"/>
    <n v="5"/>
    <s v="MARTINEZ RODRIGUEZ FRANCISCO JAVIER"/>
    <d v="1899-12-31T00:00:00"/>
    <n v="24.422222222317941"/>
    <n v="12"/>
    <n v="12.422222222317941"/>
  </r>
  <r>
    <s v="E002"/>
    <s v="EO65"/>
    <x v="511"/>
    <x v="0"/>
    <s v="E4"/>
    <s v="0100057845"/>
    <s v="INVERSIONES SEGURA SARRIA, S.L."/>
    <s v="0084000195"/>
    <s v="VALLECAS-EUROCOBEL"/>
    <s v="000000000000003230"/>
    <x v="57"/>
    <d v="2024-06-12T00:00:00"/>
    <d v="1899-12-30T10:56:59"/>
    <s v="14/06 64s"/>
    <d v="2024-06-14T00:00:00"/>
    <x v="1"/>
    <x v="12"/>
    <x v="521"/>
    <d v="2024-06-13T00:00:00"/>
    <d v="1899-12-30T10:20:56"/>
    <n v="425"/>
    <s v="E00425"/>
    <s v="RUTA KMS.425"/>
    <x v="177"/>
    <x v="0"/>
    <x v="0"/>
    <x v="8"/>
    <x v="1"/>
    <d v="2024-06-12T10:56:59"/>
    <x v="39"/>
    <n v="51.05027777783107"/>
    <d v="2024-06-13T10:20:56"/>
    <d v="1899-12-30T05:40:00"/>
    <d v="2024-06-13T16:00:56"/>
    <n v="21.984444444591645"/>
    <x v="0"/>
    <m/>
    <m/>
    <x v="0"/>
    <x v="0"/>
    <x v="0"/>
    <x v="0"/>
    <x v="1"/>
    <n v="5"/>
    <s v=""/>
    <d v="1900-01-04T16:00:00"/>
    <n v="44.383611111164406"/>
    <n v="24"/>
    <n v="20.383611111164406"/>
  </r>
  <r>
    <s v="E002"/>
    <s v="EO65"/>
    <x v="512"/>
    <x v="0"/>
    <s v="E3"/>
    <s v="0432000110"/>
    <s v="PREBETONG HORMIGONES, S.A."/>
    <s v="0085000004"/>
    <s v="CACERES"/>
    <s v="000000000000003228"/>
    <x v="55"/>
    <d v="2024-06-12T00:00:00"/>
    <d v="1899-12-30T10:27:45"/>
    <s v="13/06 10:00h"/>
    <d v="2024-06-13T00:00:00"/>
    <x v="8"/>
    <x v="12"/>
    <x v="522"/>
    <d v="2024-06-13T00:00:00"/>
    <d v="1899-12-30T08:55:12"/>
    <n v="147"/>
    <s v="E00147"/>
    <s v="RUTA KMS.147"/>
    <x v="178"/>
    <x v="0"/>
    <x v="0"/>
    <x v="8"/>
    <x v="0"/>
    <d v="2024-06-12T10:27:45"/>
    <x v="8"/>
    <n v="25.537500000034925"/>
    <d v="2024-06-13T08:55:12"/>
    <d v="1899-12-30T01:57:36"/>
    <d v="2024-06-13T10:52:48"/>
    <n v="1.120000000053551"/>
    <x v="0"/>
    <m/>
    <m/>
    <x v="0"/>
    <x v="0"/>
    <x v="0"/>
    <x v="0"/>
    <x v="0"/>
    <n v="5"/>
    <s v="VILLAR CHAMIZO JUAN Mª"/>
    <d v="1899-12-31T23:02:24"/>
    <n v="22.577500000034924"/>
    <n v="12"/>
    <n v="10.577500000034924"/>
  </r>
  <r>
    <s v="E002"/>
    <s v="EO65"/>
    <x v="513"/>
    <x v="0"/>
    <s v="E3"/>
    <s v="0100057849"/>
    <s v="HORMIGONES HUELVA Y SEVILLA, S.L."/>
    <s v="0085000023"/>
    <s v="ALMONTE"/>
    <s v="000000000000003228"/>
    <x v="55"/>
    <d v="2024-06-13T00:00:00"/>
    <d v="1899-12-30T08:10:05"/>
    <s v="14/06 08h"/>
    <d v="2024-06-14T00:00:00"/>
    <x v="10"/>
    <x v="12"/>
    <x v="523"/>
    <d v="2024-06-13T00:00:00"/>
    <d v="1899-12-30T16:52:38"/>
    <n v="204"/>
    <s v="E00204"/>
    <s v="RUTA KMS.204"/>
    <x v="88"/>
    <x v="0"/>
    <x v="0"/>
    <x v="8"/>
    <x v="0"/>
    <d v="2024-06-13T08:10:05"/>
    <x v="10"/>
    <n v="23.831944444449618"/>
    <d v="2024-06-13T16:52:38"/>
    <d v="1899-12-30T02:43:12"/>
    <d v="2024-06-13T19:35:50"/>
    <n v="12.402777777810115"/>
    <x v="0"/>
    <m/>
    <m/>
    <x v="0"/>
    <x v="0"/>
    <x v="0"/>
    <x v="0"/>
    <x v="8"/>
    <n v="5"/>
    <s v=""/>
    <d v="1900-01-01T17:16:48"/>
    <n v="20.11194444444962"/>
    <n v="12"/>
    <n v="8.1119444444496196"/>
  </r>
  <r>
    <s v="E002"/>
    <s v="EO65"/>
    <x v="514"/>
    <x v="0"/>
    <s v="E3"/>
    <s v="0100046984"/>
    <s v="TRANSP. Y CEMENTOS HIDALGO, S.L."/>
    <s v="0085000525"/>
    <s v="ALMOROX-HORM. Y CANTERAS PAREDES"/>
    <s v="000000000000003228"/>
    <x v="55"/>
    <d v="2024-06-13T00:00:00"/>
    <d v="1899-12-30T08:15:36"/>
    <s v="14/06 08:00h"/>
    <d v="2024-06-14T00:00:00"/>
    <x v="10"/>
    <x v="12"/>
    <x v="524"/>
    <d v="2024-06-13T00:00:00"/>
    <d v="1899-12-30T16:18:18"/>
    <n v="361"/>
    <s v="E00361"/>
    <s v="RUTA KMS.361"/>
    <x v="164"/>
    <x v="0"/>
    <x v="0"/>
    <x v="8"/>
    <x v="0"/>
    <d v="2024-06-13T08:15:36"/>
    <x v="10"/>
    <n v="23.739999999990687"/>
    <d v="2024-06-13T16:18:18"/>
    <d v="1899-12-30T04:48:48"/>
    <d v="2024-06-13T21:07:06"/>
    <n v="10.881666666653473"/>
    <x v="0"/>
    <m/>
    <m/>
    <x v="0"/>
    <x v="0"/>
    <x v="0"/>
    <x v="0"/>
    <x v="8"/>
    <n v="5"/>
    <s v=""/>
    <d v="1900-01-03T19:31:12"/>
    <n v="17.926666666657354"/>
    <n v="12"/>
    <n v="5.9266666666573542"/>
  </r>
  <r>
    <s v="E002"/>
    <s v="EO65"/>
    <x v="515"/>
    <x v="0"/>
    <s v="E3"/>
    <s v="0100057818"/>
    <s v="HORSESA, SL"/>
    <s v="0085000252"/>
    <s v="SERRANILLOS DEL VALLE"/>
    <s v="000000000000003228"/>
    <x v="55"/>
    <d v="2024-06-13T00:00:00"/>
    <d v="1899-12-30T08:56:41"/>
    <s v="17/06 08:00h"/>
    <d v="2024-06-17T00:00:00"/>
    <x v="10"/>
    <x v="12"/>
    <x v="525"/>
    <d v="2024-06-14T00:00:00"/>
    <d v="1899-12-30T13:49:43"/>
    <n v="401"/>
    <s v="E00401"/>
    <s v="RUTA KMS.401"/>
    <x v="179"/>
    <x v="0"/>
    <x v="0"/>
    <x v="8"/>
    <x v="0"/>
    <d v="2024-06-13T08:56:41"/>
    <x v="46"/>
    <n v="95.055277777835727"/>
    <d v="2024-06-14T13:49:43"/>
    <d v="1899-12-30T05:20:48"/>
    <d v="2024-06-14T19:10:31"/>
    <n v="60.824722222227138"/>
    <x v="0"/>
    <m/>
    <m/>
    <x v="0"/>
    <x v="1"/>
    <x v="0"/>
    <x v="0"/>
    <x v="7"/>
    <n v="6"/>
    <s v="HORMIGONES Y CONTENEDORES JARA"/>
    <d v="1900-01-04T08:19:12"/>
    <n v="88.708611111169063"/>
    <n v="48"/>
    <n v="40.708611111169063"/>
  </r>
  <r>
    <s v="E002"/>
    <s v="EO65"/>
    <x v="516"/>
    <x v="0"/>
    <s v="E3"/>
    <s v="0432000110"/>
    <s v="PREBETONG HORMIGONES, S.A."/>
    <s v="0085000002"/>
    <s v="PUEBLA DE LA CALZADA"/>
    <s v="000000000000003297"/>
    <x v="56"/>
    <d v="2024-06-13T00:00:00"/>
    <d v="1899-12-30T08:57:03"/>
    <s v="14/06 08:00h BM-PL"/>
    <d v="2024-06-14T00:00:00"/>
    <x v="10"/>
    <x v="12"/>
    <x v="526"/>
    <d v="2024-06-13T00:00:00"/>
    <d v="1899-12-30T16:41:27"/>
    <n v="98"/>
    <s v="E00098"/>
    <s v="RUTA KMS.098"/>
    <x v="176"/>
    <x v="0"/>
    <x v="0"/>
    <x v="8"/>
    <x v="0"/>
    <d v="2024-06-13T08:57:03"/>
    <x v="10"/>
    <n v="23.049166666693054"/>
    <d v="2024-06-13T16:41:27"/>
    <d v="1899-12-30T01:18:24"/>
    <d v="2024-06-13T17:59:51"/>
    <n v="14.002499999944121"/>
    <x v="0"/>
    <m/>
    <m/>
    <x v="0"/>
    <x v="0"/>
    <x v="0"/>
    <x v="0"/>
    <x v="8"/>
    <n v="5"/>
    <s v="MARTINEZ RODRIGUEZ FRANCISCO JAVIER"/>
    <d v="1899-12-31T07:21:36"/>
    <n v="20.742500000026389"/>
    <n v="12"/>
    <n v="8.7425000000263893"/>
  </r>
  <r>
    <s v="E002"/>
    <s v="EO65"/>
    <x v="517"/>
    <x v="0"/>
    <s v="E3"/>
    <s v="0100055204"/>
    <s v="TECOR HORMIGONES, S.L"/>
    <s v="0085000024"/>
    <s v="TORRE MIGUEL SESMERO"/>
    <s v="000000000000003228"/>
    <x v="55"/>
    <d v="2024-06-13T00:00:00"/>
    <d v="1899-12-30T09:03:25"/>
    <s v="14/06 08:00h"/>
    <d v="2024-06-14T00:00:00"/>
    <x v="10"/>
    <x v="12"/>
    <x v="527"/>
    <d v="2024-06-14T00:00:00"/>
    <d v="1899-12-30T06:44:18"/>
    <n v="57"/>
    <s v="E00057"/>
    <s v="RUTA KMS.057"/>
    <x v="180"/>
    <x v="0"/>
    <x v="0"/>
    <x v="8"/>
    <x v="0"/>
    <d v="2024-06-13T09:03:25"/>
    <x v="10"/>
    <n v="22.943055555573665"/>
    <d v="2024-06-14T06:44:18"/>
    <d v="1899-12-30T00:45:36"/>
    <d v="2024-06-14T07:29:54"/>
    <n v="0.50166666659060866"/>
    <x v="0"/>
    <m/>
    <m/>
    <x v="0"/>
    <x v="1"/>
    <x v="0"/>
    <x v="0"/>
    <x v="12"/>
    <n v="6"/>
    <s v=""/>
    <d v="1899-12-30T18:14:24"/>
    <n v="21.183055555573663"/>
    <n v="12"/>
    <n v="9.183055555573663"/>
  </r>
  <r>
    <s v="E002"/>
    <s v="EO65"/>
    <x v="518"/>
    <x v="0"/>
    <s v="E3"/>
    <s v="0432000110"/>
    <s v="PREBETONG HORMIGONES, S.A."/>
    <s v="0085000333"/>
    <s v="AVE PLASENCIA MOVIL"/>
    <s v="000000000000003229"/>
    <x v="58"/>
    <d v="2024-06-13T00:00:00"/>
    <d v="1899-12-30T09:10:50"/>
    <s v="14/06 08:00h"/>
    <d v="2024-06-14T00:00:00"/>
    <x v="9"/>
    <x v="12"/>
    <x v="528"/>
    <d v="2024-06-14T00:00:00"/>
    <d v="1899-12-30T12:45:22"/>
    <n v="222"/>
    <s v="E00222"/>
    <s v="RUTA KMS.222"/>
    <x v="158"/>
    <x v="0"/>
    <x v="0"/>
    <x v="8"/>
    <x v="0"/>
    <d v="2024-06-13T09:10:50"/>
    <x v="29"/>
    <n v="31.819444444554392"/>
    <d v="2024-06-14T12:45:22"/>
    <d v="1899-12-30T02:57:36"/>
    <d v="2024-06-14T15:42:58"/>
    <n v="1.2838888888363726"/>
    <x v="0"/>
    <m/>
    <m/>
    <x v="0"/>
    <x v="1"/>
    <x v="0"/>
    <x v="0"/>
    <x v="3"/>
    <n v="6"/>
    <s v="HORMIGONES Y CONTENEDORES JARA"/>
    <d v="1900-01-01T23:02:24"/>
    <n v="27.859444444554391"/>
    <n v="12"/>
    <n v="15.859444444554391"/>
  </r>
  <r>
    <s v="E002"/>
    <s v="EO65"/>
    <x v="519"/>
    <x v="0"/>
    <s v="E3"/>
    <s v="0432000110"/>
    <s v="PREBETONG HORMIGONES, S.A."/>
    <s v="0085000333"/>
    <s v="AVE PLASENCIA MOVIL"/>
    <s v="000000000000003229"/>
    <x v="58"/>
    <d v="2024-06-13T00:00:00"/>
    <d v="1899-12-30T09:11:28"/>
    <s v="14/06 09:00h"/>
    <d v="2024-06-14T00:00:00"/>
    <x v="15"/>
    <x v="12"/>
    <x v="529"/>
    <d v="2024-06-13T00:00:00"/>
    <d v="1899-12-30T15:38:57"/>
    <n v="222"/>
    <s v="E00222"/>
    <s v="RUTA KMS.222"/>
    <x v="181"/>
    <x v="0"/>
    <x v="0"/>
    <x v="8"/>
    <x v="0"/>
    <d v="2024-06-13T09:11:28"/>
    <x v="28"/>
    <n v="23.808888888917863"/>
    <d v="2024-06-13T15:38:57"/>
    <d v="1899-12-30T02:57:36"/>
    <d v="2024-06-13T18:36:33"/>
    <n v="14.390833333251067"/>
    <x v="0"/>
    <m/>
    <m/>
    <x v="0"/>
    <x v="0"/>
    <x v="0"/>
    <x v="0"/>
    <x v="4"/>
    <n v="5"/>
    <s v="HORMIGONES Y CONTENEDORES JARA"/>
    <d v="1900-01-01T23:02:24"/>
    <n v="19.848888888917863"/>
    <n v="12"/>
    <n v="7.8488888889178625"/>
  </r>
  <r>
    <s v="E002"/>
    <s v="EO65"/>
    <x v="520"/>
    <x v="0"/>
    <s v="E3"/>
    <s v="0432000110"/>
    <s v="PREBETONG HORMIGONES, S.A."/>
    <s v="0085000333"/>
    <s v="AVE PLASENCIA MOVIL"/>
    <s v="000000000000003229"/>
    <x v="58"/>
    <d v="2024-06-13T00:00:00"/>
    <d v="1899-12-30T09:11:51"/>
    <s v="14/06 10:00h"/>
    <d v="2024-06-14T00:00:00"/>
    <x v="17"/>
    <x v="12"/>
    <x v="530"/>
    <d v="2024-06-13T00:00:00"/>
    <d v="1899-12-30T18:49:43"/>
    <n v="222"/>
    <s v="E00222"/>
    <s v="RUTA KMS.222"/>
    <x v="182"/>
    <x v="0"/>
    <x v="0"/>
    <x v="8"/>
    <x v="0"/>
    <d v="2024-06-13T09:11:51"/>
    <x v="19"/>
    <n v="24.802499999874271"/>
    <d v="2024-06-13T18:49:43"/>
    <d v="1899-12-30T02:57:36"/>
    <d v="2024-06-13T21:47:19"/>
    <n v="12.211388888710644"/>
    <x v="0"/>
    <m/>
    <m/>
    <x v="0"/>
    <x v="0"/>
    <x v="0"/>
    <x v="0"/>
    <x v="9"/>
    <n v="5"/>
    <s v="HORMIGONES Y CONTENEDORES JARA"/>
    <d v="1900-01-01T23:02:24"/>
    <n v="20.842499999874271"/>
    <n v="12"/>
    <n v="8.8424999998742706"/>
  </r>
  <r>
    <s v="E002"/>
    <s v="EO65"/>
    <x v="521"/>
    <x v="0"/>
    <s v="E3"/>
    <s v="0100041604"/>
    <s v="MOVELANA, S.L."/>
    <s v="0085000105"/>
    <s v="GUILLENA"/>
    <s v="000000000000003228"/>
    <x v="55"/>
    <d v="2024-06-13T00:00:00"/>
    <d v="1899-12-30T09:12:52"/>
    <s v="14/06 08:00h"/>
    <d v="2024-06-14T00:00:00"/>
    <x v="10"/>
    <x v="12"/>
    <x v="531"/>
    <d v="2024-06-13T00:00:00"/>
    <d v="1899-12-30T13:14:37"/>
    <n v="133"/>
    <s v="E00133"/>
    <s v="RUTA KMS.133"/>
    <x v="183"/>
    <x v="0"/>
    <x v="0"/>
    <x v="8"/>
    <x v="0"/>
    <d v="2024-06-13T09:12:52"/>
    <x v="10"/>
    <n v="22.785555555601604"/>
    <d v="2024-06-13T13:14:37"/>
    <d v="1899-12-30T01:46:24"/>
    <d v="2024-06-13T15:01:01"/>
    <n v="16.983055555669125"/>
    <x v="0"/>
    <m/>
    <m/>
    <x v="0"/>
    <x v="0"/>
    <x v="0"/>
    <x v="0"/>
    <x v="7"/>
    <n v="5"/>
    <s v="LOGISTICA Y CEM. HIDALGO, S.L."/>
    <d v="1899-12-31T18:33:36"/>
    <n v="20.012222222268271"/>
    <n v="12"/>
    <n v="8.0122222222682709"/>
  </r>
  <r>
    <s v="E002"/>
    <s v="EO65"/>
    <x v="522"/>
    <x v="0"/>
    <s v="E3"/>
    <s v="0432000110"/>
    <s v="PREBETONG HORMIGONES, S.A."/>
    <s v="0085000333"/>
    <s v="AVE PLASENCIA MOVIL"/>
    <s v="000000000000003229"/>
    <x v="58"/>
    <d v="2024-06-13T00:00:00"/>
    <d v="1899-12-30T09:13:18"/>
    <s v="14/06 11:30h"/>
    <d v="2024-06-14T00:00:00"/>
    <x v="16"/>
    <x v="12"/>
    <x v="532"/>
    <d v="2024-06-14T00:00:00"/>
    <d v="1899-12-30T07:35:43"/>
    <n v="222"/>
    <s v="E00222"/>
    <s v="RUTA KMS.222"/>
    <x v="163"/>
    <x v="0"/>
    <x v="0"/>
    <x v="8"/>
    <x v="0"/>
    <d v="2024-06-13T09:13:18"/>
    <x v="37"/>
    <n v="26.278333333320916"/>
    <d v="2024-06-14T07:35:43"/>
    <d v="1899-12-30T02:57:36"/>
    <d v="2024-06-14T10:33:19"/>
    <n v="0.94472222216427326"/>
    <x v="0"/>
    <m/>
    <m/>
    <x v="0"/>
    <x v="1"/>
    <x v="0"/>
    <x v="0"/>
    <x v="11"/>
    <n v="6"/>
    <s v="HORMIGONES Y CONTENEDORES JARA"/>
    <d v="1900-01-01T23:02:24"/>
    <n v="22.318333333320915"/>
    <n v="12"/>
    <n v="10.318333333320915"/>
  </r>
  <r>
    <s v="E002"/>
    <s v="EO65"/>
    <x v="523"/>
    <x v="0"/>
    <s v="E3"/>
    <s v="0100041604"/>
    <s v="MOVELANA, S.L."/>
    <s v="0085000105"/>
    <s v="GUILLENA"/>
    <s v="000000000000003228"/>
    <x v="55"/>
    <d v="2024-06-13T00:00:00"/>
    <d v="1899-12-30T09:13:36"/>
    <s v="14/06 12:00h"/>
    <d v="2024-06-14T00:00:00"/>
    <x v="8"/>
    <x v="12"/>
    <x v="533"/>
    <d v="2024-06-14T00:00:00"/>
    <d v="1899-12-30T09:48:55"/>
    <n v="133"/>
    <s v="E00133"/>
    <s v="RUTA KMS.133"/>
    <x v="184"/>
    <x v="0"/>
    <x v="0"/>
    <x v="8"/>
    <x v="0"/>
    <d v="2024-06-13T09:13:36"/>
    <x v="32"/>
    <n v="26.773333333258051"/>
    <d v="2024-06-14T09:48:55"/>
    <d v="1899-12-30T01:46:24"/>
    <d v="2024-06-14T11:35:19"/>
    <n v="0.41138888883870095"/>
    <x v="0"/>
    <m/>
    <m/>
    <x v="0"/>
    <x v="1"/>
    <x v="0"/>
    <x v="0"/>
    <x v="6"/>
    <n v="6"/>
    <s v="LOGISTICA Y CEM. HIDALGO, S.L."/>
    <d v="1899-12-31T18:33:36"/>
    <n v="23.999999999924718"/>
    <n v="12"/>
    <n v="11.999999999924718"/>
  </r>
  <r>
    <s v="E002"/>
    <s v="EO65"/>
    <x v="524"/>
    <x v="0"/>
    <s v="E3"/>
    <s v="0432000110"/>
    <s v="PREBETONG HORMIGONES, S.A."/>
    <s v="0085000333"/>
    <s v="AVE PLASENCIA MOVIL"/>
    <s v="000000000000003229"/>
    <x v="58"/>
    <d v="2024-06-13T00:00:00"/>
    <d v="1899-12-30T09:16:23"/>
    <s v="14/06 13:00h"/>
    <d v="2024-06-14T00:00:00"/>
    <x v="14"/>
    <x v="12"/>
    <x v="534"/>
    <d v="2024-06-14T00:00:00"/>
    <d v="1899-12-30T08:08:45"/>
    <n v="222"/>
    <s v="E00222"/>
    <s v="RUTA KMS.222"/>
    <x v="175"/>
    <x v="0"/>
    <x v="0"/>
    <x v="8"/>
    <x v="0"/>
    <d v="2024-06-13T09:16:23"/>
    <x v="30"/>
    <n v="27.726944444468245"/>
    <d v="2024-06-14T08:08:45"/>
    <d v="1899-12-30T02:57:36"/>
    <d v="2024-06-14T11:06:21"/>
    <n v="1.8941666666069068"/>
    <x v="0"/>
    <m/>
    <m/>
    <x v="0"/>
    <x v="1"/>
    <x v="0"/>
    <x v="0"/>
    <x v="0"/>
    <n v="6"/>
    <s v=""/>
    <d v="1900-01-01T23:02:24"/>
    <n v="23.766944444468244"/>
    <n v="12"/>
    <n v="11.766944444468244"/>
  </r>
  <r>
    <s v="E002"/>
    <s v="EO65"/>
    <x v="525"/>
    <x v="0"/>
    <s v="E3"/>
    <s v="0432000110"/>
    <s v="PREBETONG HORMIGONES, S.A."/>
    <s v="0085000333"/>
    <s v="AVE PLASENCIA MOVIL"/>
    <s v="000000000000003229"/>
    <x v="58"/>
    <d v="2024-06-13T00:00:00"/>
    <d v="1899-12-30T09:16:40"/>
    <s v="14/06 14:30h"/>
    <d v="2024-06-14T00:00:00"/>
    <x v="13"/>
    <x v="12"/>
    <x v="535"/>
    <d v="2024-06-14T00:00:00"/>
    <d v="1899-12-30T10:13:57"/>
    <n v="222"/>
    <s v="E00222"/>
    <s v="RUTA KMS.222"/>
    <x v="180"/>
    <x v="0"/>
    <x v="0"/>
    <x v="8"/>
    <x v="0"/>
    <d v="2024-06-13T09:16:40"/>
    <x v="44"/>
    <n v="29.222222222189885"/>
    <d v="2024-06-14T10:13:57"/>
    <d v="1899-12-30T02:57:36"/>
    <d v="2024-06-14T13:11:33"/>
    <n v="1.3074999998789281"/>
    <x v="0"/>
    <m/>
    <m/>
    <x v="0"/>
    <x v="1"/>
    <x v="0"/>
    <x v="0"/>
    <x v="1"/>
    <n v="6"/>
    <s v=""/>
    <d v="1900-01-01T23:02:24"/>
    <n v="25.262222222189884"/>
    <n v="12"/>
    <n v="13.262222222189884"/>
  </r>
  <r>
    <s v="E002"/>
    <s v="EO65"/>
    <x v="526"/>
    <x v="0"/>
    <s v="E3"/>
    <s v="0432000110"/>
    <s v="PREBETONG HORMIGONES, S.A."/>
    <s v="0085000333"/>
    <s v="AVE PLASENCIA MOVIL"/>
    <s v="000000000000003229"/>
    <x v="58"/>
    <d v="2024-06-13T00:00:00"/>
    <d v="1899-12-30T09:16:59"/>
    <s v="14/06 16:00h"/>
    <d v="2024-06-14T00:00:00"/>
    <x v="12"/>
    <x v="12"/>
    <x v="536"/>
    <d v="2024-06-14T00:00:00"/>
    <d v="1899-12-30T11:19:26"/>
    <n v="222"/>
    <s v="E00222"/>
    <s v="RUTA KMS.222"/>
    <x v="170"/>
    <x v="0"/>
    <x v="0"/>
    <x v="8"/>
    <x v="0"/>
    <d v="2024-06-13T09:16:59"/>
    <x v="33"/>
    <n v="30.716944444400724"/>
    <d v="2024-06-14T11:19:26"/>
    <d v="1899-12-30T02:57:36"/>
    <d v="2024-06-14T14:17:02"/>
    <n v="1.7161111109890044"/>
    <x v="0"/>
    <m/>
    <m/>
    <x v="0"/>
    <x v="1"/>
    <x v="0"/>
    <x v="0"/>
    <x v="2"/>
    <n v="6"/>
    <s v="CISTERCEX. S.L.L."/>
    <d v="1900-01-01T23:02:24"/>
    <n v="26.756944444400723"/>
    <n v="12"/>
    <n v="14.756944444400723"/>
  </r>
  <r>
    <s v="E002"/>
    <s v="EO65"/>
    <x v="527"/>
    <x v="0"/>
    <s v="E3"/>
    <s v="0100057788"/>
    <s v="URBANO GARCIA GARCIA E HIJOS, SL"/>
    <s v="0085000033"/>
    <s v="TALAYUELA"/>
    <s v="000000000000003228"/>
    <x v="55"/>
    <d v="2024-06-13T00:00:00"/>
    <d v="1899-12-30T09:22:28"/>
    <s v="14/06 08:00h"/>
    <d v="2024-06-14T00:00:00"/>
    <x v="10"/>
    <x v="12"/>
    <x v="537"/>
    <d v="2024-06-13T00:00:00"/>
    <d v="1899-12-30T18:00:24"/>
    <n v="241"/>
    <s v="E00241"/>
    <s v="RUTA KMS.241"/>
    <x v="169"/>
    <x v="0"/>
    <x v="0"/>
    <x v="8"/>
    <x v="0"/>
    <d v="2024-06-13T09:22:28"/>
    <x v="10"/>
    <n v="22.625555555569008"/>
    <d v="2024-06-13T18:00:24"/>
    <d v="1899-12-30T03:12:48"/>
    <d v="2024-06-13T21:13:12"/>
    <n v="10.780000000144355"/>
    <x v="0"/>
    <m/>
    <m/>
    <x v="0"/>
    <x v="0"/>
    <x v="0"/>
    <x v="0"/>
    <x v="9"/>
    <n v="5"/>
    <s v="TTES COOPERATIVOS ARAGONES S COOP"/>
    <d v="1900-01-02T05:07:12"/>
    <n v="18.412222222235673"/>
    <n v="12"/>
    <n v="6.4122222222356733"/>
  </r>
  <r>
    <s v="E002"/>
    <s v="EO65"/>
    <x v="528"/>
    <x v="0"/>
    <s v="E3"/>
    <s v="0100046984"/>
    <s v="TRANSP. Y CEMENTOS HIDALGO, S.L."/>
    <s v="0085000516"/>
    <s v="CHOZAS DE CANALES-HORMICHOZAS"/>
    <s v="000000000000003228"/>
    <x v="55"/>
    <d v="2024-06-13T00:00:00"/>
    <d v="1899-12-30T10:01:03"/>
    <s v="17/06 08:00h"/>
    <d v="2024-06-17T00:00:00"/>
    <x v="10"/>
    <x v="12"/>
    <x v="538"/>
    <d v="2024-06-14T00:00:00"/>
    <d v="1899-12-30T17:24:09"/>
    <n v="383"/>
    <s v="E00383"/>
    <s v="RUTA KMS.383"/>
    <x v="178"/>
    <x v="0"/>
    <x v="0"/>
    <x v="8"/>
    <x v="0"/>
    <d v="2024-06-13T10:01:03"/>
    <x v="46"/>
    <n v="93.98250000004191"/>
    <d v="2024-06-14T17:24:09"/>
    <d v="1899-12-30T05:06:24"/>
    <d v="2024-06-14T22:30:33"/>
    <n v="57.490833333344199"/>
    <x v="0"/>
    <m/>
    <m/>
    <x v="0"/>
    <x v="1"/>
    <x v="0"/>
    <x v="0"/>
    <x v="5"/>
    <n v="6"/>
    <s v="VILLAR CHAMIZO JUAN Mª"/>
    <d v="1900-01-04T02:33:36"/>
    <n v="87.87583333337524"/>
    <n v="48"/>
    <n v="39.87583333337524"/>
  </r>
  <r>
    <s v="E002"/>
    <s v="EO65"/>
    <x v="529"/>
    <x v="0"/>
    <s v="E3"/>
    <s v="0100046984"/>
    <s v="TRANSP. Y CEMENTOS HIDALGO, S.L."/>
    <s v="0085000516"/>
    <s v="CHOZAS DE CANALES-HORMICHOZAS"/>
    <s v="000000000000003228"/>
    <x v="55"/>
    <d v="2024-06-13T00:00:00"/>
    <d v="1899-12-30T10:01:19"/>
    <s v="14/06 10:00h"/>
    <d v="2024-06-14T00:00:00"/>
    <x v="17"/>
    <x v="12"/>
    <x v="539"/>
    <d v="2024-06-13T00:00:00"/>
    <d v="1899-12-30T15:09:36"/>
    <n v="383"/>
    <s v="E00383"/>
    <s v="RUTA KMS.383"/>
    <x v="178"/>
    <x v="0"/>
    <x v="0"/>
    <x v="8"/>
    <x v="0"/>
    <d v="2024-06-13T10:01:19"/>
    <x v="19"/>
    <n v="23.978055555489846"/>
    <d v="2024-06-13T15:09:36"/>
    <d v="1899-12-30T05:06:24"/>
    <d v="2024-06-13T20:16:00"/>
    <n v="13.733333333220799"/>
    <x v="0"/>
    <m/>
    <m/>
    <x v="0"/>
    <x v="0"/>
    <x v="0"/>
    <x v="0"/>
    <x v="4"/>
    <n v="5"/>
    <s v="VILLAR CHAMIZO JUAN Mª"/>
    <d v="1900-01-04T02:33:36"/>
    <n v="17.87138888882318"/>
    <n v="12"/>
    <n v="5.87138888882318"/>
  </r>
  <r>
    <s v="E002"/>
    <s v="EO65"/>
    <x v="530"/>
    <x v="0"/>
    <s v="E3"/>
    <s v="0100057826"/>
    <s v="JUSA TPTES Y EXCAV. SL"/>
    <s v="0085000218"/>
    <s v="ALCAUDETE DE LA JARA"/>
    <s v="000000000000003228"/>
    <x v="55"/>
    <d v="2024-06-13T00:00:00"/>
    <d v="1899-12-30T10:20:36"/>
    <s v="14/06 08:00h"/>
    <d v="2024-06-14T00:00:00"/>
    <x v="10"/>
    <x v="12"/>
    <x v="540"/>
    <d v="2024-06-13T00:00:00"/>
    <d v="1899-12-30T15:15:39"/>
    <n v="290"/>
    <s v="E00290"/>
    <s v="RUTA KMS.290"/>
    <x v="179"/>
    <x v="0"/>
    <x v="0"/>
    <x v="8"/>
    <x v="0"/>
    <d v="2024-06-13T10:20:36"/>
    <x v="10"/>
    <n v="21.656666666676756"/>
    <d v="2024-06-13T15:15:39"/>
    <d v="1899-12-30T03:52:00"/>
    <d v="2024-06-13T19:07:39"/>
    <n v="12.872499999997672"/>
    <x v="0"/>
    <m/>
    <m/>
    <x v="0"/>
    <x v="0"/>
    <x v="0"/>
    <x v="0"/>
    <x v="4"/>
    <n v="5"/>
    <s v="HORMIGONES Y CONTENEDORES JARA"/>
    <d v="1900-01-02T20:48:00"/>
    <n v="16.790000000010089"/>
    <n v="12"/>
    <n v="4.7900000000100889"/>
  </r>
  <r>
    <s v="E002"/>
    <s v="EO65"/>
    <x v="531"/>
    <x v="0"/>
    <s v="E3"/>
    <s v="0432000110"/>
    <s v="PREBETONG HORMIGONES, S.A."/>
    <s v="0085000002"/>
    <s v="PUEBLA DE LA CALZADA"/>
    <s v="000000000000003297"/>
    <x v="56"/>
    <d v="2024-06-13T00:00:00"/>
    <d v="1899-12-30T10:33:32"/>
    <s v="14/06 10:00h BM-PL"/>
    <d v="2024-06-14T00:00:00"/>
    <x v="17"/>
    <x v="12"/>
    <x v="541"/>
    <d v="2024-06-13T00:00:00"/>
    <d v="1899-12-30T19:22:41"/>
    <n v="98"/>
    <s v="E00098"/>
    <s v="RUTA KMS.098"/>
    <x v="170"/>
    <x v="0"/>
    <x v="0"/>
    <x v="8"/>
    <x v="0"/>
    <d v="2024-06-13T10:33:32"/>
    <x v="19"/>
    <n v="23.441111111082137"/>
    <d v="2024-06-13T19:22:41"/>
    <d v="1899-12-30T01:18:24"/>
    <d v="2024-06-13T20:41:05"/>
    <n v="13.315277777728625"/>
    <x v="0"/>
    <m/>
    <m/>
    <x v="0"/>
    <x v="0"/>
    <x v="0"/>
    <x v="0"/>
    <x v="10"/>
    <n v="5"/>
    <s v="CISTERCEX. S.L.L."/>
    <d v="1899-12-31T07:21:36"/>
    <n v="21.134444444415472"/>
    <n v="12"/>
    <n v="9.1344444444154718"/>
  </r>
  <r>
    <s v="E002"/>
    <s v="EO65"/>
    <x v="532"/>
    <x v="0"/>
    <s v="E4"/>
    <s v="0100057842"/>
    <s v="TPTES DE CEMENTOS LA CELESTINA, SL"/>
    <s v="0084000040"/>
    <s v="VILLACONEJOS-SAMACO"/>
    <s v="000000000000003230"/>
    <x v="57"/>
    <d v="2024-06-13T00:00:00"/>
    <d v="1899-12-30T10:41:02"/>
    <s v="14/06 URGE 625030025"/>
    <d v="2024-06-14T00:00:00"/>
    <x v="7"/>
    <x v="12"/>
    <x v="542"/>
    <d v="2024-06-13T00:00:00"/>
    <d v="1899-12-30T13:31:12"/>
    <n v="435"/>
    <s v="E00435"/>
    <s v="RUTA KMS.435"/>
    <x v="185"/>
    <x v="0"/>
    <x v="0"/>
    <x v="8"/>
    <x v="1"/>
    <d v="2024-06-13T10:41:02"/>
    <x v="43"/>
    <n v="28.316111111082137"/>
    <d v="2024-06-13T13:31:12"/>
    <d v="1899-12-30T05:48:00"/>
    <d v="2024-06-13T19:19:12"/>
    <n v="19.679999999993015"/>
    <x v="0"/>
    <m/>
    <m/>
    <x v="0"/>
    <x v="0"/>
    <x v="0"/>
    <x v="0"/>
    <x v="7"/>
    <n v="5"/>
    <s v=""/>
    <d v="1900-01-04T19:12:00"/>
    <n v="21.516111111082136"/>
    <n v="12"/>
    <n v="9.5161111110821359"/>
  </r>
  <r>
    <s v="E002"/>
    <s v="EO65"/>
    <x v="533"/>
    <x v="0"/>
    <s v="E3"/>
    <s v="0100057858"/>
    <s v="SPECIAL CONCRETE 3, S.L."/>
    <s v="0085000115"/>
    <s v="ALCORCON"/>
    <s v="000000000000003228"/>
    <x v="55"/>
    <d v="2024-06-13T00:00:00"/>
    <d v="1899-12-30T10:46:14"/>
    <s v="14/06 08:00h"/>
    <d v="2024-06-14T00:00:00"/>
    <x v="10"/>
    <x v="12"/>
    <x v="543"/>
    <d v="2024-06-13T00:00:00"/>
    <d v="1899-12-30T12:54:43"/>
    <n v="403"/>
    <s v="E00403"/>
    <s v="RUTA KMS.403"/>
    <x v="186"/>
    <x v="0"/>
    <x v="0"/>
    <x v="8"/>
    <x v="0"/>
    <d v="2024-06-13T10:46:14"/>
    <x v="10"/>
    <n v="21.229444444470573"/>
    <d v="2024-06-13T12:54:43"/>
    <d v="1899-12-30T05:22:24"/>
    <d v="2024-06-13T18:17:07"/>
    <n v="13.714722222299315"/>
    <x v="0"/>
    <m/>
    <m/>
    <x v="0"/>
    <x v="0"/>
    <x v="0"/>
    <x v="0"/>
    <x v="3"/>
    <n v="5"/>
    <s v="HORMIGONES Y CONTENEDORES JARA"/>
    <d v="1900-01-04T08:57:36"/>
    <n v="14.85611111113724"/>
    <n v="12"/>
    <n v="2.8561111111372401"/>
  </r>
  <r>
    <s v="E002"/>
    <s v="EO65"/>
    <x v="533"/>
    <x v="0"/>
    <s v="E3"/>
    <s v="0100057858"/>
    <s v="SPECIAL CONCRETE 3, S.L."/>
    <s v="0085000115"/>
    <s v="ALCORCON"/>
    <s v="000000000000003228"/>
    <x v="55"/>
    <d v="2024-06-13T00:00:00"/>
    <d v="1899-12-30T10:46:14"/>
    <s v="14/06 08:00h"/>
    <d v="2024-06-14T00:00:00"/>
    <x v="10"/>
    <x v="12"/>
    <x v="544"/>
    <d v="2024-06-13T00:00:00"/>
    <d v="1899-12-30T12:58:56"/>
    <n v="403"/>
    <s v="E00403"/>
    <s v="RUTA KMS.403"/>
    <x v="187"/>
    <x v="0"/>
    <x v="0"/>
    <x v="8"/>
    <x v="0"/>
    <d v="2024-06-13T10:46:14"/>
    <x v="10"/>
    <n v="21.229444444470573"/>
    <d v="2024-06-13T12:58:56"/>
    <d v="1899-12-30T05:22:24"/>
    <d v="2024-06-13T18:21:20"/>
    <n v="13.644444444507826"/>
    <x v="0"/>
    <m/>
    <m/>
    <x v="0"/>
    <x v="0"/>
    <x v="0"/>
    <x v="0"/>
    <x v="3"/>
    <n v="5"/>
    <s v="HORMIGONES Y CONTENEDORES JARA"/>
    <d v="1900-01-04T08:57:36"/>
    <n v="14.85611111113724"/>
    <n v="12"/>
    <n v="2.8561111111372401"/>
  </r>
  <r>
    <s v="E002"/>
    <s v="EO65"/>
    <x v="534"/>
    <x v="0"/>
    <s v="E3"/>
    <s v="0100057858"/>
    <s v="SPECIAL CONCRETE 3, S.L."/>
    <s v="0085000115"/>
    <s v="ALCORCON"/>
    <s v="000000000000003228"/>
    <x v="55"/>
    <d v="2024-06-13T00:00:00"/>
    <d v="1899-12-30T10:46:24"/>
    <s v="14/06 09:00h"/>
    <d v="2024-06-14T00:00:00"/>
    <x v="15"/>
    <x v="12"/>
    <x v="545"/>
    <d v="2024-06-13T00:00:00"/>
    <d v="1899-12-30T12:42:35"/>
    <n v="403"/>
    <s v="E00403"/>
    <s v="RUTA KMS.403"/>
    <x v="188"/>
    <x v="0"/>
    <x v="0"/>
    <x v="8"/>
    <x v="0"/>
    <d v="2024-06-13T10:46:24"/>
    <x v="28"/>
    <n v="22.226666666683741"/>
    <d v="2024-06-13T12:42:35"/>
    <d v="1899-12-30T05:22:24"/>
    <d v="2024-06-13T18:04:59"/>
    <n v="14.916944444412366"/>
    <x v="0"/>
    <m/>
    <m/>
    <x v="0"/>
    <x v="0"/>
    <x v="0"/>
    <x v="0"/>
    <x v="3"/>
    <n v="5"/>
    <s v="HORMIGONES Y CONTENEDORES JARA"/>
    <d v="1900-01-04T08:57:36"/>
    <n v="15.853333333350406"/>
    <n v="12"/>
    <n v="3.8533333333504061"/>
  </r>
  <r>
    <s v="E002"/>
    <s v="EO65"/>
    <x v="535"/>
    <x v="0"/>
    <s v="E3"/>
    <s v="0100057858"/>
    <s v="SPECIAL CONCRETE 3, S.L."/>
    <s v="0085000115"/>
    <s v="ALCORCON"/>
    <s v="000000000000003228"/>
    <x v="55"/>
    <d v="2024-06-13T00:00:00"/>
    <d v="1899-12-30T10:46:35"/>
    <s v="14/06 10:00h"/>
    <d v="2024-06-14T00:00:00"/>
    <x v="17"/>
    <x v="12"/>
    <x v="546"/>
    <d v="2024-06-13T00:00:00"/>
    <d v="1899-12-30T14:03:23"/>
    <n v="403"/>
    <s v="E00403"/>
    <s v="RUTA KMS.403"/>
    <x v="189"/>
    <x v="0"/>
    <x v="0"/>
    <x v="8"/>
    <x v="0"/>
    <d v="2024-06-13T10:46:35"/>
    <x v="19"/>
    <n v="23.223611111054197"/>
    <d v="2024-06-13T14:03:23"/>
    <d v="1899-12-30T05:22:24"/>
    <d v="2024-06-13T19:25:47"/>
    <n v="14.570277777733281"/>
    <x v="0"/>
    <m/>
    <m/>
    <x v="0"/>
    <x v="0"/>
    <x v="0"/>
    <x v="0"/>
    <x v="13"/>
    <n v="5"/>
    <s v="HORMIGONES Y CONTENEDORES JARA"/>
    <d v="1900-01-04T08:57:36"/>
    <n v="16.850277777720862"/>
    <n v="12"/>
    <n v="4.8502777777208621"/>
  </r>
  <r>
    <s v="E002"/>
    <s v="EO65"/>
    <x v="536"/>
    <x v="0"/>
    <s v="E3"/>
    <s v="0100028265"/>
    <s v="HORMIG. Y DERIVADOS SANTANO, S.A."/>
    <s v="0085000214"/>
    <s v="TRUJILLO"/>
    <s v="000000000000003228"/>
    <x v="55"/>
    <d v="2024-06-13T00:00:00"/>
    <d v="1899-12-30T11:14:17"/>
    <s v="14/06 08:00h"/>
    <d v="2024-06-14T00:00:00"/>
    <x v="10"/>
    <x v="12"/>
    <x v="547"/>
    <d v="2024-06-13T00:00:00"/>
    <d v="1899-12-30T18:29:23"/>
    <n v="163"/>
    <s v="E00163"/>
    <s v="RUTA KMS.163"/>
    <x v="190"/>
    <x v="0"/>
    <x v="0"/>
    <x v="8"/>
    <x v="0"/>
    <d v="2024-06-13T11:14:17"/>
    <x v="10"/>
    <n v="20.761944444500841"/>
    <d v="2024-06-13T18:29:23"/>
    <d v="1899-12-30T02:10:24"/>
    <d v="2024-06-13T20:39:47"/>
    <n v="11.336944444512483"/>
    <x v="0"/>
    <m/>
    <m/>
    <x v="0"/>
    <x v="0"/>
    <x v="0"/>
    <x v="0"/>
    <x v="9"/>
    <n v="5"/>
    <s v="HIBURSANFRE, S.L.U."/>
    <d v="1900-01-01T04:09:36"/>
    <n v="17.588611111167509"/>
    <n v="12"/>
    <n v="5.5886111111675092"/>
  </r>
  <r>
    <s v="E002"/>
    <s v="EO65"/>
    <x v="537"/>
    <x v="0"/>
    <s v="E3"/>
    <s v="0100057778"/>
    <s v="HORM. MALMASCA, S.L."/>
    <s v="0085000030"/>
    <s v="VILLARRUBIA DE LOS OJOS"/>
    <s v="000000000000003228"/>
    <x v="55"/>
    <d v="2024-06-13T00:00:00"/>
    <d v="1899-12-30T11:15:55"/>
    <s v="14/06 09:30h SILO 1"/>
    <d v="2024-06-14T00:00:00"/>
    <x v="21"/>
    <x v="12"/>
    <x v="548"/>
    <d v="2024-06-13T00:00:00"/>
    <d v="1899-12-30T14:55:24"/>
    <n v="364"/>
    <s v="E00364"/>
    <s v="RUTA KMS.364"/>
    <x v="191"/>
    <x v="0"/>
    <x v="0"/>
    <x v="8"/>
    <x v="0"/>
    <d v="2024-06-13T11:15:55"/>
    <x v="71"/>
    <n v="22.234722222201526"/>
    <d v="2024-06-13T14:55:24"/>
    <d v="1899-12-30T04:51:12"/>
    <d v="2024-06-13T19:46:36"/>
    <n v="13.723333333327901"/>
    <x v="0"/>
    <m/>
    <m/>
    <x v="0"/>
    <x v="0"/>
    <x v="0"/>
    <x v="0"/>
    <x v="13"/>
    <n v="5"/>
    <s v="HORMIGONES Y CONTENEDORES JARA"/>
    <d v="1900-01-03T20:28:48"/>
    <n v="16.381388888868194"/>
    <n v="12"/>
    <n v="4.3813888888681944"/>
  </r>
  <r>
    <s v="E002"/>
    <s v="EO65"/>
    <x v="538"/>
    <x v="0"/>
    <s v="E3"/>
    <s v="0100057778"/>
    <s v="HORM. MALMASCA, S.L."/>
    <s v="0085000030"/>
    <s v="VILLARRUBIA DE LOS OJOS"/>
    <s v="000000000000003228"/>
    <x v="55"/>
    <d v="2024-06-13T00:00:00"/>
    <d v="1899-12-30T11:16:16"/>
    <s v="14/06 11:00h SILO 1"/>
    <d v="2024-06-14T00:00:00"/>
    <x v="24"/>
    <x v="12"/>
    <x v="549"/>
    <d v="2024-06-13T00:00:00"/>
    <d v="1899-12-30T14:12:57"/>
    <n v="364"/>
    <s v="E00364"/>
    <s v="RUTA KMS.364"/>
    <x v="162"/>
    <x v="0"/>
    <x v="0"/>
    <x v="8"/>
    <x v="0"/>
    <d v="2024-06-13T11:16:16"/>
    <x v="34"/>
    <n v="23.728888888901565"/>
    <d v="2024-06-13T14:12:57"/>
    <d v="1899-12-30T04:51:12"/>
    <d v="2024-06-13T19:04:09"/>
    <n v="15.930833333346527"/>
    <x v="0"/>
    <m/>
    <m/>
    <x v="0"/>
    <x v="0"/>
    <x v="0"/>
    <x v="0"/>
    <x v="13"/>
    <n v="5"/>
    <s v="HORMIGONES Y CONTENEDORES JARA"/>
    <d v="1900-01-03T20:28:48"/>
    <n v="17.875555555568234"/>
    <n v="12"/>
    <n v="5.8755555555682335"/>
  </r>
  <r>
    <s v="E002"/>
    <s v="EO65"/>
    <x v="539"/>
    <x v="0"/>
    <s v="E4"/>
    <s v="0100018369"/>
    <s v="CORVILLO VERA, JOSEFA LEONIDES"/>
    <s v="0084000141"/>
    <s v="AZUAGA"/>
    <s v="000000000000003230"/>
    <x v="57"/>
    <d v="2024-06-13T00:00:00"/>
    <d v="1899-12-30T11:26:19"/>
    <s v="14/06 64s"/>
    <d v="2024-06-14T00:00:00"/>
    <x v="6"/>
    <x v="12"/>
    <x v="550"/>
    <d v="2024-06-13T00:00:00"/>
    <d v="1899-12-30T16:38:26"/>
    <n v="85"/>
    <s v="E00085"/>
    <s v="RUTA KMS.085"/>
    <x v="192"/>
    <x v="0"/>
    <x v="0"/>
    <x v="8"/>
    <x v="1"/>
    <d v="2024-06-13T11:26:19"/>
    <x v="20"/>
    <n v="32.561388888861984"/>
    <d v="2024-06-13T16:38:26"/>
    <d v="1899-12-30T01:08:00"/>
    <d v="2024-06-13T17:46:26"/>
    <n v="26.226111111114733"/>
    <x v="0"/>
    <m/>
    <m/>
    <x v="0"/>
    <x v="0"/>
    <x v="0"/>
    <x v="0"/>
    <x v="8"/>
    <n v="5"/>
    <s v=""/>
    <d v="1899-12-31T03:12:00"/>
    <n v="30.428055555528651"/>
    <n v="12"/>
    <n v="18.428055555528651"/>
  </r>
  <r>
    <s v="E002"/>
    <s v="EO65"/>
    <x v="540"/>
    <x v="0"/>
    <s v="E3"/>
    <s v="0100024106"/>
    <s v="HORMIGONES HERMANOS FERNANDEZ S.L."/>
    <s v="0085000135"/>
    <s v="JEREZ DE LOS CABALLEROS"/>
    <s v="000000000000003228"/>
    <x v="55"/>
    <d v="2024-06-13T00:00:00"/>
    <d v="1899-12-30T11:43:00"/>
    <s v="13/06 x TARDE"/>
    <d v="2024-06-13T00:00:00"/>
    <x v="12"/>
    <x v="12"/>
    <x v="551"/>
    <d v="2024-06-13T00:00:00"/>
    <d v="1899-12-30T13:39:20"/>
    <n v="30"/>
    <s v="E00030"/>
    <s v="RUTA KMS.030"/>
    <x v="193"/>
    <x v="0"/>
    <x v="0"/>
    <x v="8"/>
    <x v="0"/>
    <d v="2024-06-13T11:43:00"/>
    <x v="13"/>
    <n v="4.2833333333255723"/>
    <d v="2024-06-13T13:39:20"/>
    <d v="1899-12-30T00:24:00"/>
    <d v="2024-06-13T14:03:20"/>
    <n v="1.9444444442633539"/>
    <x v="0"/>
    <m/>
    <m/>
    <x v="0"/>
    <x v="0"/>
    <x v="0"/>
    <x v="0"/>
    <x v="7"/>
    <n v="5"/>
    <s v="TTES COOPERATIVOS ARAGONES S COOP"/>
    <d v="1899-12-30T09:36:00"/>
    <n v="2.8833333333255724"/>
    <n v="0"/>
    <n v="2.8833333333255724"/>
  </r>
  <r>
    <s v="E002"/>
    <s v="EO65"/>
    <x v="541"/>
    <x v="0"/>
    <s v="E3"/>
    <s v="0100018456"/>
    <s v="HORMIGONES PREBESUR S.A."/>
    <s v="0085000444"/>
    <s v="CORDOBA"/>
    <s v="000000000000003228"/>
    <x v="55"/>
    <d v="2024-06-13T00:00:00"/>
    <d v="1899-12-30T11:45:45"/>
    <s v="14/06 08:00h"/>
    <d v="2024-06-14T00:00:00"/>
    <x v="10"/>
    <x v="12"/>
    <x v="552"/>
    <d v="2024-06-13T00:00:00"/>
    <d v="1899-12-30T17:25:14"/>
    <n v="200"/>
    <s v="E00200"/>
    <s v="RUTA KMS.200"/>
    <x v="193"/>
    <x v="0"/>
    <x v="0"/>
    <x v="8"/>
    <x v="0"/>
    <d v="2024-06-13T11:45:45"/>
    <x v="10"/>
    <n v="20.237500000046566"/>
    <d v="2024-06-13T17:25:14"/>
    <d v="1899-12-30T02:40:00"/>
    <d v="2024-06-13T20:05:14"/>
    <n v="11.912777777819429"/>
    <x v="0"/>
    <m/>
    <m/>
    <x v="0"/>
    <x v="0"/>
    <x v="0"/>
    <x v="0"/>
    <x v="5"/>
    <n v="5"/>
    <s v="TTES COOPERATIVOS ARAGONES S COOP"/>
    <d v="1900-01-01T16:00:00"/>
    <n v="16.570833333379898"/>
    <n v="12"/>
    <n v="4.5708333333798983"/>
  </r>
  <r>
    <s v="E002"/>
    <s v="EO65"/>
    <x v="542"/>
    <x v="0"/>
    <s v="E3"/>
    <s v="0100018456"/>
    <s v="HORMIGONES PREBESUR S.A."/>
    <s v="0085000444"/>
    <s v="CORDOBA"/>
    <s v="000000000000003228"/>
    <x v="55"/>
    <d v="2024-06-13T00:00:00"/>
    <d v="1899-12-30T11:45:52"/>
    <s v="14/06 10:00h"/>
    <d v="2024-06-14T00:00:00"/>
    <x v="17"/>
    <x v="12"/>
    <x v="553"/>
    <d v="2024-06-14T00:00:00"/>
    <d v="1899-12-30T08:37:42"/>
    <n v="200"/>
    <s v="E00200"/>
    <s v="RUTA KMS.200"/>
    <x v="159"/>
    <x v="0"/>
    <x v="0"/>
    <x v="8"/>
    <x v="0"/>
    <d v="2024-06-13T11:45:52"/>
    <x v="19"/>
    <n v="22.235555555555038"/>
    <d v="2024-06-14T08:37:42"/>
    <d v="1899-12-30T02:40:00"/>
    <d v="2024-06-14T11:17:42"/>
    <n v="-1.2950000001001172"/>
    <x v="1"/>
    <m/>
    <m/>
    <x v="0"/>
    <x v="1"/>
    <x v="1"/>
    <x v="0"/>
    <x v="0"/>
    <n v="6"/>
    <s v=""/>
    <d v="1900-01-01T16:00:00"/>
    <n v="18.56888888888837"/>
    <n v="12"/>
    <n v="6.5688888888883703"/>
  </r>
  <r>
    <s v="E002"/>
    <s v="EO65"/>
    <x v="543"/>
    <x v="0"/>
    <s v="E3"/>
    <s v="0100028881"/>
    <s v="JOSE TIJERA E HIJOS, S.L."/>
    <s v="0085000121"/>
    <s v="FUENTE DE CANTOS"/>
    <s v="000000000000003228"/>
    <x v="55"/>
    <d v="2024-06-13T00:00:00"/>
    <d v="1899-12-30T11:55:48"/>
    <s v="14/06 Por la mañana"/>
    <d v="2024-06-14T00:00:00"/>
    <x v="14"/>
    <x v="12"/>
    <x v="554"/>
    <d v="2024-06-13T00:00:00"/>
    <d v="1899-12-30T14:17:30"/>
    <n v="37"/>
    <s v="E00037"/>
    <s v="RUTA KMS.037"/>
    <x v="194"/>
    <x v="0"/>
    <x v="0"/>
    <x v="8"/>
    <x v="0"/>
    <d v="2024-06-13T11:55:48"/>
    <x v="30"/>
    <n v="25.06999999989057"/>
    <d v="2024-06-13T14:17:30"/>
    <d v="1899-12-30T00:29:36"/>
    <d v="2024-06-13T14:47:06"/>
    <n v="22.214999999909196"/>
    <x v="0"/>
    <m/>
    <m/>
    <x v="0"/>
    <x v="0"/>
    <x v="0"/>
    <x v="0"/>
    <x v="13"/>
    <n v="5"/>
    <s v=""/>
    <d v="1899-12-30T11:50:24"/>
    <n v="23.576666666557237"/>
    <n v="12"/>
    <n v="11.576666666557237"/>
  </r>
  <r>
    <s v="E002"/>
    <s v="EO65"/>
    <x v="544"/>
    <x v="0"/>
    <s v="E3"/>
    <s v="0100051755"/>
    <s v="STRATA PAVIMENTOS, S.L.U"/>
    <s v="0085000500"/>
    <s v="NAVALVILLAR DE PELA-STRATA"/>
    <s v="000000000000003228"/>
    <x v="55"/>
    <d v="2024-06-13T00:00:00"/>
    <d v="1899-12-30T12:29:09"/>
    <s v="14/06 12:30h"/>
    <d v="2024-06-14T00:00:00"/>
    <x v="0"/>
    <x v="12"/>
    <x v="555"/>
    <d v="2024-06-14T00:00:00"/>
    <d v="1899-12-30T10:25:21"/>
    <n v="159"/>
    <s v="E00159"/>
    <s v="RUTA KMS.159"/>
    <x v="176"/>
    <x v="0"/>
    <x v="0"/>
    <x v="8"/>
    <x v="0"/>
    <d v="2024-06-13T12:29:09"/>
    <x v="38"/>
    <n v="25.01416666660225"/>
    <d v="2024-06-14T10:25:21"/>
    <d v="1899-12-30T02:07:12"/>
    <d v="2024-06-14T12:32:33"/>
    <n v="0.95749999996041879"/>
    <x v="0"/>
    <m/>
    <m/>
    <x v="0"/>
    <x v="1"/>
    <x v="0"/>
    <x v="0"/>
    <x v="1"/>
    <n v="6"/>
    <s v="MARTINEZ RODRIGUEZ FRANCISCO JAVIER"/>
    <d v="1900-01-01T02:52:48"/>
    <n v="21.894166666602249"/>
    <n v="12"/>
    <n v="9.8941666666022492"/>
  </r>
  <r>
    <s v="E002"/>
    <s v="EO65"/>
    <x v="545"/>
    <x v="0"/>
    <s v="E3"/>
    <s v="0100046984"/>
    <s v="TRANSP. Y CEMENTOS HIDALGO, S.L."/>
    <s v="0085000515"/>
    <s v="TORRIJOS-HORMICHOZAS"/>
    <s v="000000000000003228"/>
    <x v="55"/>
    <d v="2024-06-13T00:00:00"/>
    <d v="1899-12-30T12:30:05"/>
    <s v="14/06 12:30h"/>
    <d v="2024-06-14T00:00:00"/>
    <x v="19"/>
    <x v="12"/>
    <x v="556"/>
    <d v="2024-06-13T00:00:00"/>
    <d v="1899-12-30T18:43:07"/>
    <n v="350"/>
    <s v="E00350"/>
    <s v="RUTA KMS.350"/>
    <x v="171"/>
    <x v="0"/>
    <x v="0"/>
    <x v="8"/>
    <x v="0"/>
    <d v="2024-06-13T12:30:05"/>
    <x v="35"/>
    <n v="23.998611111135688"/>
    <d v="2024-06-13T18:43:07"/>
    <d v="1899-12-30T04:40:00"/>
    <d v="2024-06-13T23:23:07"/>
    <n v="13.11472222226439"/>
    <x v="0"/>
    <m/>
    <m/>
    <x v="0"/>
    <x v="0"/>
    <x v="0"/>
    <x v="0"/>
    <x v="9"/>
    <n v="5"/>
    <s v="HIBURSANFRE, S.L.U."/>
    <d v="1900-01-03T16:00:00"/>
    <n v="18.33194444446902"/>
    <n v="12"/>
    <n v="6.3319444444690198"/>
  </r>
  <r>
    <s v="E002"/>
    <s v="EO65"/>
    <x v="546"/>
    <x v="0"/>
    <s v="E3"/>
    <s v="0100057885"/>
    <s v="UTE AVE CASATEJADA TORIL"/>
    <s v="0085000217"/>
    <s v="TORIL"/>
    <s v="000000000000003227"/>
    <x v="59"/>
    <d v="2024-06-13T00:00:00"/>
    <d v="1899-12-30T13:20:09"/>
    <s v="17/06 08:00h"/>
    <d v="2024-06-17T00:00:00"/>
    <x v="10"/>
    <x v="12"/>
    <x v="557"/>
    <d v="2024-06-14T00:00:00"/>
    <d v="1899-12-30T16:40:49"/>
    <n v="244"/>
    <s v="E00244"/>
    <s v="RUTA KMS.244"/>
    <x v="194"/>
    <x v="0"/>
    <x v="0"/>
    <x v="8"/>
    <x v="0"/>
    <d v="2024-06-13T13:20:09"/>
    <x v="46"/>
    <n v="90.664166666683741"/>
    <d v="2024-06-14T16:40:49"/>
    <d v="1899-12-30T03:15:12"/>
    <d v="2024-06-14T19:56:01"/>
    <n v="60.066388888866641"/>
    <x v="0"/>
    <m/>
    <m/>
    <x v="0"/>
    <x v="1"/>
    <x v="0"/>
    <x v="0"/>
    <x v="8"/>
    <n v="6"/>
    <s v=""/>
    <d v="1900-01-02T06:04:48"/>
    <n v="86.410833333350411"/>
    <n v="48"/>
    <n v="38.410833333350411"/>
  </r>
  <r>
    <s v="E002"/>
    <s v="EO65"/>
    <x v="547"/>
    <x v="0"/>
    <s v="E3"/>
    <s v="0100057885"/>
    <s v="UTE AVE CASATEJADA TORIL"/>
    <s v="0085000217"/>
    <s v="TORIL"/>
    <s v="000000000000003227"/>
    <x v="59"/>
    <d v="2024-06-13T00:00:00"/>
    <d v="1899-12-30T13:20:18"/>
    <s v="17/06 11:00h"/>
    <d v="2024-06-17T00:00:00"/>
    <x v="24"/>
    <x v="12"/>
    <x v="558"/>
    <d v="2024-06-17T00:00:00"/>
    <d v="1899-12-30T08:04:50"/>
    <n v="244"/>
    <s v="E00244"/>
    <s v="RUTA KMS.244"/>
    <x v="166"/>
    <x v="0"/>
    <x v="0"/>
    <x v="8"/>
    <x v="0"/>
    <d v="2024-06-13T13:20:18"/>
    <x v="50"/>
    <n v="93.661666666797828"/>
    <d v="2024-06-17T08:04:50"/>
    <d v="1899-12-30T03:15:12"/>
    <d v="2024-06-17T11:20:02"/>
    <n v="-0.33388888888293877"/>
    <x v="0"/>
    <m/>
    <m/>
    <x v="0"/>
    <x v="2"/>
    <x v="0"/>
    <x v="1"/>
    <x v="0"/>
    <n v="2"/>
    <s v="LOGISTICA GALVEZ MARIN, S.L."/>
    <d v="1900-01-02T06:04:48"/>
    <n v="89.408333333464498"/>
    <n v="48"/>
    <n v="41.408333333464498"/>
  </r>
  <r>
    <s v="E002"/>
    <s v="EO65"/>
    <x v="548"/>
    <x v="0"/>
    <s v="E3"/>
    <s v="0432000110"/>
    <s v="PREBETONG HORMIGONES, S.A."/>
    <s v="0085000005"/>
    <s v="BADAJOZ-CAYA Nº 37"/>
    <s v="000000000000003297"/>
    <x v="56"/>
    <d v="2024-06-13T00:00:00"/>
    <d v="1899-12-30T14:00:41"/>
    <s v="14/06 09h BM-PL"/>
    <d v="2024-06-14T00:00:00"/>
    <x v="15"/>
    <x v="12"/>
    <x v="559"/>
    <d v="2024-06-14T00:00:00"/>
    <d v="1899-12-30T07:36:22"/>
    <n v="94"/>
    <s v="E00094"/>
    <s v="RUTA KMS.094"/>
    <x v="194"/>
    <x v="0"/>
    <x v="0"/>
    <x v="8"/>
    <x v="0"/>
    <d v="2024-06-13T14:00:41"/>
    <x v="28"/>
    <n v="18.988611111184582"/>
    <d v="2024-06-14T07:36:22"/>
    <d v="1899-12-30T01:15:12"/>
    <d v="2024-06-14T08:51:34"/>
    <n v="0.14055555558297783"/>
    <x v="0"/>
    <m/>
    <m/>
    <x v="0"/>
    <x v="1"/>
    <x v="0"/>
    <x v="0"/>
    <x v="11"/>
    <n v="6"/>
    <s v=""/>
    <d v="1899-12-31T06:04:48"/>
    <n v="16.735277777851248"/>
    <n v="12"/>
    <n v="4.7352777778512483"/>
  </r>
  <r>
    <s v="E002"/>
    <s v="EO65"/>
    <x v="549"/>
    <x v="0"/>
    <s v="E3"/>
    <s v="0100042375"/>
    <s v="PRETENSADOS DURAN, S.L."/>
    <s v="0085000267"/>
    <s v="BADAJOZ"/>
    <s v="000000000000003228"/>
    <x v="55"/>
    <d v="2024-06-13T00:00:00"/>
    <d v="1899-12-30T14:01:04"/>
    <s v="14/06 URGE"/>
    <d v="2024-06-14T00:00:00"/>
    <x v="13"/>
    <x v="12"/>
    <x v="560"/>
    <d v="2024-06-14T00:00:00"/>
    <d v="1899-12-30T12:32:30"/>
    <n v="90"/>
    <s v="E00090"/>
    <s v="RUTA KMS.090"/>
    <x v="194"/>
    <x v="0"/>
    <x v="0"/>
    <x v="8"/>
    <x v="0"/>
    <d v="2024-06-13T14:01:04"/>
    <x v="44"/>
    <n v="24.48222222214099"/>
    <d v="2024-06-14T12:32:30"/>
    <d v="1899-12-30T01:12:00"/>
    <d v="2024-06-14T13:44:30"/>
    <n v="0.75833333318587393"/>
    <x v="0"/>
    <m/>
    <m/>
    <x v="0"/>
    <x v="1"/>
    <x v="0"/>
    <x v="0"/>
    <x v="3"/>
    <n v="6"/>
    <s v=""/>
    <d v="1899-12-31T04:48:00"/>
    <n v="22.282222222140991"/>
    <n v="12"/>
    <n v="10.282222222140991"/>
  </r>
  <r>
    <s v="E002"/>
    <s v="EO65"/>
    <x v="550"/>
    <x v="0"/>
    <s v="E4"/>
    <s v="0100057845"/>
    <s v="INVERSIONES SEGURA SARRIA, S.L."/>
    <s v="0084000019"/>
    <s v="ARROYOMOLINOS"/>
    <s v="000000000000003230"/>
    <x v="57"/>
    <d v="2024-06-13T00:00:00"/>
    <d v="1899-12-30T14:01:24"/>
    <s v="14/06 64s 10h-15h"/>
    <d v="2024-06-14T00:00:00"/>
    <x v="7"/>
    <x v="12"/>
    <x v="561"/>
    <d v="2024-06-13T00:00:00"/>
    <d v="1899-12-30T17:48:01"/>
    <n v="391"/>
    <s v="E00391"/>
    <s v="RUTA KMS.391"/>
    <x v="195"/>
    <x v="0"/>
    <x v="0"/>
    <x v="8"/>
    <x v="1"/>
    <d v="2024-06-13T14:01:24"/>
    <x v="43"/>
    <n v="24.976666666741949"/>
    <d v="2024-06-13T17:48:01"/>
    <d v="1899-12-30T05:12:48"/>
    <d v="2024-06-13T23:00:49"/>
    <n v="15.986388888966758"/>
    <x v="0"/>
    <m/>
    <m/>
    <x v="0"/>
    <x v="0"/>
    <x v="0"/>
    <x v="0"/>
    <x v="5"/>
    <n v="5"/>
    <s v=""/>
    <d v="1900-01-04T05:07:12"/>
    <n v="18.763333333408617"/>
    <n v="12"/>
    <n v="6.7633333334086174"/>
  </r>
  <r>
    <s v="E002"/>
    <s v="EO65"/>
    <x v="551"/>
    <x v="0"/>
    <s v="E3"/>
    <s v="0100042375"/>
    <s v="PRETENSADOS DURAN, S.L."/>
    <s v="0085000151"/>
    <s v="ALBUERA LA - PREF. LA ALBUERA"/>
    <s v="000000000000003228"/>
    <x v="55"/>
    <d v="2024-06-13T00:00:00"/>
    <d v="1899-12-30T14:23:07"/>
    <s v="14/06 Lo antes posib"/>
    <d v="2024-06-14T00:00:00"/>
    <x v="9"/>
    <x v="12"/>
    <x v="562"/>
    <d v="2024-06-14T00:00:00"/>
    <d v="1899-12-30T14:25:34"/>
    <n v="73"/>
    <s v="E00073"/>
    <s v="RUTA KMS.073"/>
    <x v="193"/>
    <x v="0"/>
    <x v="0"/>
    <x v="8"/>
    <x v="0"/>
    <d v="2024-06-13T14:23:07"/>
    <x v="29"/>
    <n v="26.61472222226439"/>
    <d v="2024-06-14T14:25:34"/>
    <d v="1899-12-30T00:58:24"/>
    <d v="2024-06-14T15:23:58"/>
    <n v="1.6005555556621403"/>
    <x v="0"/>
    <m/>
    <m/>
    <x v="0"/>
    <x v="1"/>
    <x v="0"/>
    <x v="0"/>
    <x v="13"/>
    <n v="6"/>
    <s v="TTES COOPERATIVOS ARAGONES S COOP"/>
    <d v="1899-12-30T23:21:36"/>
    <n v="24.641388888931058"/>
    <n v="12"/>
    <n v="12.641388888931058"/>
  </r>
  <r>
    <s v="E002"/>
    <s v="EO65"/>
    <x v="552"/>
    <x v="0"/>
    <s v="E3"/>
    <s v="0100057753"/>
    <s v="HORM. Y ARIDOS NUÑEZ, S.L."/>
    <s v="0085000211"/>
    <s v="BROZAS"/>
    <s v="000000000000003228"/>
    <x v="55"/>
    <d v="2024-06-13T00:00:00"/>
    <d v="1899-12-30T15:58:34"/>
    <s v="14/06 08:00h"/>
    <d v="2024-06-14T00:00:00"/>
    <x v="10"/>
    <x v="12"/>
    <x v="563"/>
    <d v="2024-06-13T00:00:00"/>
    <d v="1899-12-30T17:10:23"/>
    <n v="186"/>
    <s v="E00186"/>
    <s v="RUTA KMS.186"/>
    <x v="196"/>
    <x v="0"/>
    <x v="0"/>
    <x v="8"/>
    <x v="0"/>
    <d v="2024-06-13T15:58:34"/>
    <x v="10"/>
    <n v="16.023888889001682"/>
    <d v="2024-06-13T17:10:23"/>
    <d v="1899-12-30T02:28:48"/>
    <d v="2024-06-13T19:39:11"/>
    <n v="12.346944444521796"/>
    <x v="0"/>
    <m/>
    <m/>
    <x v="0"/>
    <x v="0"/>
    <x v="0"/>
    <x v="0"/>
    <x v="5"/>
    <n v="5"/>
    <s v="HORMIGONES Y CONTENEDORES JARA"/>
    <d v="1900-01-01T11:31:12"/>
    <n v="12.543888889001682"/>
    <n v="12"/>
    <n v="0.54388888900168197"/>
  </r>
  <r>
    <s v="E002"/>
    <s v="EO65"/>
    <x v="553"/>
    <x v="0"/>
    <s v="E3"/>
    <s v="0432000110"/>
    <s v="PREBETONG HORMIGONES, S.A."/>
    <s v="0085000005"/>
    <s v="BADAJOZ-CAYA Nº 37"/>
    <s v="000000000000003297"/>
    <x v="56"/>
    <d v="2024-06-13T00:00:00"/>
    <d v="1899-12-30T16:34:47"/>
    <s v="14/06 13:00h"/>
    <d v="2024-06-14T00:00:00"/>
    <x v="13"/>
    <x v="12"/>
    <x v="564"/>
    <d v="2024-06-14T00:00:00"/>
    <d v="1899-12-30T13:19:41"/>
    <n v="94"/>
    <s v="E00094"/>
    <s v="RUTA KMS.094"/>
    <x v="169"/>
    <x v="0"/>
    <x v="0"/>
    <x v="8"/>
    <x v="0"/>
    <d v="2024-06-13T16:34:47"/>
    <x v="44"/>
    <n v="21.920277777768206"/>
    <d v="2024-06-14T13:19:41"/>
    <d v="1899-12-30T01:15:12"/>
    <d v="2024-06-14T14:34:53"/>
    <n v="-8.1388888880610466E-2"/>
    <x v="0"/>
    <m/>
    <m/>
    <x v="0"/>
    <x v="1"/>
    <x v="0"/>
    <x v="0"/>
    <x v="7"/>
    <n v="6"/>
    <s v="TTES COOPERATIVOS ARAGONES S COOP"/>
    <d v="1899-12-31T06:04:48"/>
    <n v="19.666944444434872"/>
    <n v="12"/>
    <n v="7.666944444434872"/>
  </r>
  <r>
    <s v="E002"/>
    <s v="EO65"/>
    <x v="554"/>
    <x v="0"/>
    <s v="E4"/>
    <s v="0100057750"/>
    <s v="ALM. AGRUPADOS MAT, S.L."/>
    <s v="0084000075"/>
    <s v="CACERES-PREF. MANZANO, S.L."/>
    <s v="000000000000003232"/>
    <x v="60"/>
    <d v="2024-06-13T00:00:00"/>
    <d v="1899-12-30T16:40:57"/>
    <s v="14/06 MATTERIA + 1P"/>
    <d v="2024-06-14T00:00:00"/>
    <x v="6"/>
    <x v="12"/>
    <x v="565"/>
    <d v="2024-06-14T00:00:00"/>
    <d v="1899-12-30T07:35:38"/>
    <n v="142"/>
    <s v="E00142"/>
    <s v="RUTA KMS.142"/>
    <x v="197"/>
    <x v="0"/>
    <x v="0"/>
    <x v="8"/>
    <x v="1"/>
    <d v="2024-06-13T16:40:57"/>
    <x v="20"/>
    <n v="27.317500000004657"/>
    <d v="2024-06-14T07:35:38"/>
    <d v="1899-12-30T01:53:36"/>
    <d v="2024-06-14T09:29:14"/>
    <n v="10.512777777970769"/>
    <x v="0"/>
    <m/>
    <m/>
    <x v="0"/>
    <x v="1"/>
    <x v="0"/>
    <x v="0"/>
    <x v="11"/>
    <n v="6"/>
    <s v=""/>
    <d v="1899-12-31T21:26:24"/>
    <n v="24.424166666671322"/>
    <n v="12"/>
    <n v="12.424166666671322"/>
  </r>
  <r>
    <s v="E002"/>
    <s v="EO65"/>
    <x v="555"/>
    <x v="0"/>
    <s v="E3"/>
    <s v="0100046984"/>
    <s v="TRANSP. Y CEMENTOS HIDALGO, S.L."/>
    <s v="0085000526"/>
    <s v="ALPEDRETE_HORMIGONES PAZ DEL BARRIO"/>
    <s v="000000000000003228"/>
    <x v="55"/>
    <d v="2024-06-13T00:00:00"/>
    <d v="1899-12-30T17:18:12"/>
    <s v="17/06 08:00h PAZ DEL"/>
    <d v="2024-06-17T00:00:00"/>
    <x v="10"/>
    <x v="12"/>
    <x v="566"/>
    <d v="2024-06-14T00:00:00"/>
    <d v="1899-12-30T19:03:45"/>
    <n v="439"/>
    <s v="E00439"/>
    <s v="RUTA KMS.439"/>
    <x v="168"/>
    <x v="0"/>
    <x v="0"/>
    <x v="8"/>
    <x v="0"/>
    <d v="2024-06-13T17:18:12"/>
    <x v="46"/>
    <n v="86.696666666655801"/>
    <d v="2024-06-14T19:03:45"/>
    <d v="1899-12-30T05:51:12"/>
    <d v="2024-06-15T00:54:57"/>
    <n v="55.08416666672565"/>
    <x v="0"/>
    <m/>
    <m/>
    <x v="0"/>
    <x v="1"/>
    <x v="0"/>
    <x v="0"/>
    <x v="10"/>
    <n v="6"/>
    <s v="LOGISTICA GALVEZ MARIN, S.L."/>
    <d v="1900-01-04T20:28:48"/>
    <n v="79.843333333322462"/>
    <n v="48"/>
    <n v="31.843333333322462"/>
  </r>
  <r>
    <s v="E002"/>
    <s v="EO65"/>
    <x v="556"/>
    <x v="0"/>
    <s v="E3"/>
    <s v="0100019775"/>
    <s v="HORMIGONES Y ARIDOS ALCAIDE, S.L."/>
    <s v="0085000010"/>
    <s v="ARACENA"/>
    <s v="000000000000003228"/>
    <x v="55"/>
    <d v="2024-06-13T00:00:00"/>
    <d v="1899-12-30T18:18:27"/>
    <s v="14/06 DURANTE EL DÍA"/>
    <d v="2024-06-14T00:00:00"/>
    <x v="9"/>
    <x v="12"/>
    <x v="567"/>
    <d v="2024-06-14T00:00:00"/>
    <d v="1899-12-30T12:01:59"/>
    <n v="88"/>
    <s v="E00088"/>
    <s v="RUTA KMS.088"/>
    <x v="190"/>
    <x v="0"/>
    <x v="0"/>
    <x v="8"/>
    <x v="0"/>
    <d v="2024-06-13T18:18:27"/>
    <x v="29"/>
    <n v="22.692500000121072"/>
    <d v="2024-06-14T12:01:59"/>
    <d v="1899-12-30T01:10:24"/>
    <d v="2024-06-14T13:12:23"/>
    <n v="3.7936111111775972"/>
    <x v="0"/>
    <m/>
    <m/>
    <x v="0"/>
    <x v="1"/>
    <x v="0"/>
    <x v="0"/>
    <x v="3"/>
    <n v="6"/>
    <s v="HIBURSANFRE, S.L.U."/>
    <d v="1899-12-31T04:09:36"/>
    <n v="20.51916666678774"/>
    <n v="12"/>
    <n v="8.5191666667877399"/>
  </r>
  <r>
    <s v="E002"/>
    <s v="EO65"/>
    <x v="557"/>
    <x v="0"/>
    <s v="E4"/>
    <s v="0100059053"/>
    <s v="AZULEJOS HERMANOS HERRERO S.L."/>
    <s v="0084000579"/>
    <s v="LEGANÉS- HERMANOS HERRERO"/>
    <s v="000000000000003230"/>
    <x v="57"/>
    <d v="2024-06-13T00:00:00"/>
    <d v="1899-12-30T18:24:51"/>
    <s v="17/06"/>
    <d v="2024-06-17T00:00:00"/>
    <x v="6"/>
    <x v="12"/>
    <x v="568"/>
    <d v="2024-06-14T00:00:00"/>
    <d v="1899-12-30T15:55:57"/>
    <n v="413"/>
    <s v="E00413"/>
    <s v="RUTA KMS.413"/>
    <x v="198"/>
    <x v="0"/>
    <x v="0"/>
    <x v="8"/>
    <x v="1"/>
    <d v="2024-06-13T18:24:51"/>
    <x v="17"/>
    <n v="97.585833333316259"/>
    <d v="2024-06-14T15:55:57"/>
    <d v="1899-12-30T05:30:24"/>
    <d v="2024-06-14T21:26:21"/>
    <n v="70.560833333409391"/>
    <x v="0"/>
    <m/>
    <m/>
    <x v="0"/>
    <x v="1"/>
    <x v="0"/>
    <x v="0"/>
    <x v="4"/>
    <n v="6"/>
    <s v=""/>
    <d v="1900-01-04T12:09:36"/>
    <n v="91.079166666649598"/>
    <n v="48"/>
    <n v="43.079166666649598"/>
  </r>
  <r>
    <s v="E002"/>
    <s v="EO65"/>
    <x v="558"/>
    <x v="0"/>
    <s v="E4"/>
    <s v="0100057842"/>
    <s v="TPTES DE CEMENTOS LA CELESTINA, SL"/>
    <s v="0084000183"/>
    <s v="MONBELTRAN-MACOGREDOS/ALEJ.SCHEZ"/>
    <s v="000000000000003230"/>
    <x v="57"/>
    <d v="2024-06-13T00:00:00"/>
    <d v="1899-12-30T18:44:30"/>
    <s v="17/06 urgente"/>
    <d v="2024-06-17T00:00:00"/>
    <x v="6"/>
    <x v="12"/>
    <x v="569"/>
    <d v="2024-06-14T00:00:00"/>
    <d v="1899-12-30T15:22:39"/>
    <n v="312"/>
    <s v="E00312"/>
    <s v="RUTA KMS.312"/>
    <x v="199"/>
    <x v="0"/>
    <x v="0"/>
    <x v="8"/>
    <x v="1"/>
    <d v="2024-06-13T18:44:30"/>
    <x v="17"/>
    <n v="97.258333333418705"/>
    <d v="2024-06-14T15:22:39"/>
    <d v="1899-12-30T04:09:36"/>
    <d v="2024-06-14T19:32:15"/>
    <n v="72.462500000023283"/>
    <x v="0"/>
    <m/>
    <m/>
    <x v="0"/>
    <x v="1"/>
    <x v="0"/>
    <x v="0"/>
    <x v="4"/>
    <n v="6"/>
    <s v=""/>
    <d v="1900-01-03T03:50:24"/>
    <n v="92.098333333418708"/>
    <n v="48"/>
    <n v="44.098333333418708"/>
  </r>
  <r>
    <s v="E002"/>
    <s v="EO65"/>
    <x v="559"/>
    <x v="0"/>
    <s v="E3"/>
    <s v="0100041604"/>
    <s v="MOVELANA, S.L."/>
    <s v="0085000105"/>
    <s v="GUILLENA"/>
    <s v="000000000000003228"/>
    <x v="55"/>
    <d v="2024-06-14T00:00:00"/>
    <d v="1899-12-30T08:25:22"/>
    <s v="14/06 15:00h"/>
    <d v="2024-06-14T00:00:00"/>
    <x v="12"/>
    <x v="12"/>
    <x v="570"/>
    <d v="2024-06-14T00:00:00"/>
    <d v="1899-12-30T15:05:35"/>
    <n v="133"/>
    <s v="E00133"/>
    <s v="RUTA KMS.133"/>
    <x v="200"/>
    <x v="0"/>
    <x v="0"/>
    <x v="8"/>
    <x v="0"/>
    <d v="2024-06-14T08:25:22"/>
    <x v="33"/>
    <n v="7.5772222221130505"/>
    <d v="2024-06-14T15:05:35"/>
    <d v="1899-12-30T01:46:24"/>
    <d v="2024-06-14T16:51:59"/>
    <n v="-0.8663888888549991"/>
    <x v="1"/>
    <m/>
    <m/>
    <x v="0"/>
    <x v="1"/>
    <x v="1"/>
    <x v="0"/>
    <x v="4"/>
    <n v="6"/>
    <s v="HIBURSANFRE, S.L.U."/>
    <d v="1899-12-31T18:33:36"/>
    <n v="4.8038888887797171"/>
    <n v="0"/>
    <n v="4.8038888887797171"/>
  </r>
  <r>
    <s v="E002"/>
    <s v="EO65"/>
    <x v="560"/>
    <x v="0"/>
    <s v="E3"/>
    <s v="0100057734"/>
    <s v="VIBRADOS LA ESTRELLA, S.L."/>
    <s v="0085000163"/>
    <s v="LOS SANTOS DE MAIMONA"/>
    <s v="000000000000003228"/>
    <x v="55"/>
    <d v="2024-06-14T00:00:00"/>
    <d v="1899-12-30T08:26:13"/>
    <s v="14/06 15:30"/>
    <d v="2024-06-14T00:00:00"/>
    <x v="22"/>
    <x v="12"/>
    <x v="571"/>
    <d v="2024-06-14T00:00:00"/>
    <d v="1899-12-30T14:21:00"/>
    <n v="23"/>
    <s v="E00023"/>
    <s v="RUTA KMS.023"/>
    <x v="164"/>
    <x v="0"/>
    <x v="0"/>
    <x v="8"/>
    <x v="0"/>
    <d v="2024-06-14T08:26:13"/>
    <x v="45"/>
    <n v="7.063055555569008"/>
    <d v="2024-06-14T14:21:00"/>
    <d v="1899-12-30T00:18:24"/>
    <d v="2024-06-14T14:39:24"/>
    <n v="0.84333333349786699"/>
    <x v="0"/>
    <m/>
    <m/>
    <x v="0"/>
    <x v="1"/>
    <x v="0"/>
    <x v="0"/>
    <x v="13"/>
    <n v="6"/>
    <s v=""/>
    <d v="1899-12-30T07:21:36"/>
    <n v="5.7563888889023413"/>
    <n v="0"/>
    <n v="5.7563888889023413"/>
  </r>
  <r>
    <s v="E002"/>
    <s v="EO65"/>
    <x v="561"/>
    <x v="0"/>
    <s v="E3"/>
    <s v="0100051174"/>
    <s v="HORMIGONES CONO, SL"/>
    <s v="0085000421"/>
    <s v="POZOBLANCO-DEPURADORA"/>
    <s v="000000000000003228"/>
    <x v="55"/>
    <d v="2024-06-14T00:00:00"/>
    <d v="1899-12-30T08:30:37"/>
    <s v="17/06 08:00h"/>
    <d v="2024-06-17T00:00:00"/>
    <x v="10"/>
    <x v="12"/>
    <x v="572"/>
    <d v="2024-06-14T00:00:00"/>
    <d v="1899-12-30T12:26:55"/>
    <n v="168"/>
    <s v="E00168"/>
    <s v="RUTA KMS.168"/>
    <x v="196"/>
    <x v="0"/>
    <x v="0"/>
    <x v="8"/>
    <x v="0"/>
    <d v="2024-06-14T08:30:37"/>
    <x v="46"/>
    <n v="71.489722222206183"/>
    <d v="2024-06-14T12:26:55"/>
    <d v="1899-12-30T02:14:24"/>
    <d v="2024-06-14T14:41:19"/>
    <n v="65.311388889094815"/>
    <x v="0"/>
    <m/>
    <m/>
    <x v="0"/>
    <x v="1"/>
    <x v="0"/>
    <x v="0"/>
    <x v="3"/>
    <n v="6"/>
    <s v="HORMIGONES Y CONTENEDORES JARA"/>
    <d v="1900-01-01T05:45:36"/>
    <n v="68.249722222206188"/>
    <n v="36"/>
    <n v="32.249722222206188"/>
  </r>
  <r>
    <s v="E002"/>
    <s v="EO65"/>
    <x v="562"/>
    <x v="0"/>
    <s v="E3"/>
    <s v="0100051755"/>
    <s v="STRATA PAVIMENTOS, S.L.U"/>
    <s v="0085000527"/>
    <s v="LA ROCA DE LA SIERRA-STRATA"/>
    <s v="000000000000003228"/>
    <x v="55"/>
    <d v="2024-06-14T00:00:00"/>
    <d v="1899-12-30T08:53:25"/>
    <s v="17/06 09:00h"/>
    <d v="2024-06-17T00:00:00"/>
    <x v="15"/>
    <x v="12"/>
    <x v="573"/>
    <d v="2024-06-17T00:00:00"/>
    <d v="1899-12-30T06:33:28"/>
    <n v="120"/>
    <s v="E00120"/>
    <s v="RUTA KMS.120"/>
    <x v="140"/>
    <x v="0"/>
    <x v="0"/>
    <x v="8"/>
    <x v="0"/>
    <d v="2024-06-14T08:53:25"/>
    <x v="42"/>
    <n v="72.109722222201526"/>
    <d v="2024-06-17T06:33:28"/>
    <d v="1899-12-30T01:36:00"/>
    <d v="2024-06-17T08:09:28"/>
    <n v="0.84222222230164334"/>
    <x v="0"/>
    <m/>
    <m/>
    <x v="0"/>
    <x v="2"/>
    <x v="0"/>
    <x v="1"/>
    <x v="12"/>
    <n v="2"/>
    <s v="LOGISTICA GALVEZ MARIN, S.L."/>
    <d v="1899-12-31T14:24:00"/>
    <n v="69.509722222201532"/>
    <n v="36"/>
    <n v="33.509722222201532"/>
  </r>
  <r>
    <s v="E002"/>
    <s v="EO65"/>
    <x v="563"/>
    <x v="0"/>
    <s v="E4"/>
    <s v="0100059000"/>
    <s v="AZULEJOS JAVIER FERNANDEZ, S.L."/>
    <s v="0084000559"/>
    <s v="HUMANES DE MADRID-AZULEJOS JAVIER F"/>
    <s v="000000000000003230"/>
    <x v="57"/>
    <d v="2024-06-14T00:00:00"/>
    <d v="1899-12-30T09:04:58"/>
    <s v="17/06 56s recog36pal"/>
    <d v="2024-06-17T00:00:00"/>
    <x v="6"/>
    <x v="12"/>
    <x v="574"/>
    <d v="2024-06-14T00:00:00"/>
    <d v="1899-12-30T17:06:44"/>
    <n v="400"/>
    <s v="E00400"/>
    <s v="RUTA KMS.400"/>
    <x v="201"/>
    <x v="0"/>
    <x v="0"/>
    <x v="8"/>
    <x v="1"/>
    <d v="2024-06-14T09:04:58"/>
    <x v="17"/>
    <n v="82.917222222313285"/>
    <d v="2024-06-14T17:06:44"/>
    <d v="1899-12-30T05:20:00"/>
    <d v="2024-06-14T22:26:44"/>
    <n v="69.554444444656838"/>
    <x v="0"/>
    <m/>
    <m/>
    <x v="0"/>
    <x v="1"/>
    <x v="0"/>
    <x v="0"/>
    <x v="5"/>
    <n v="6"/>
    <s v="ORETANA LOGISTICA Y S. INT. S.L"/>
    <d v="1900-01-04T08:00:00"/>
    <n v="76.583888888979956"/>
    <n v="36"/>
    <n v="40.583888888979956"/>
  </r>
  <r>
    <s v="E002"/>
    <s v="EO65"/>
    <x v="564"/>
    <x v="0"/>
    <s v="E4"/>
    <s v="0100059660"/>
    <s v="GESNAV SERVICIOS INDUSTRIALES, S.L."/>
    <s v="0084000694"/>
    <s v="TORRELODONES - GESNAV PRADO DE LA V"/>
    <s v="000000000000003230"/>
    <x v="57"/>
    <d v="2024-06-14T00:00:00"/>
    <d v="1899-12-30T09:35:26"/>
    <s v="ALBMAN CCAL91"/>
    <d v="2024-06-14T00:00:00"/>
    <x v="6"/>
    <x v="12"/>
    <x v="575"/>
    <d v="2024-06-14T00:00:00"/>
    <d v="1899-12-30T10:05:02"/>
    <n v="0"/>
    <s v=""/>
    <s v=""/>
    <x v="202"/>
    <x v="0"/>
    <x v="0"/>
    <x v="8"/>
    <x v="1"/>
    <d v="2024-06-14T09:35:26"/>
    <x v="20"/>
    <n v="10.409444444580004"/>
    <d v="2024-06-14T10:05:02"/>
    <d v="1899-12-30T00:00:00"/>
    <d v="2024-06-14T10:05:02"/>
    <n v="9.9161111111752689"/>
    <x v="0"/>
    <m/>
    <m/>
    <x v="0"/>
    <x v="1"/>
    <x v="0"/>
    <x v="0"/>
    <x v="1"/>
    <n v="6"/>
    <s v=""/>
    <d v="1899-12-30T00:00:00"/>
    <n v="9.4094444445800036"/>
    <n v="0"/>
    <n v="9.4094444445800036"/>
  </r>
  <r>
    <s v="E002"/>
    <s v="EO65"/>
    <x v="565"/>
    <x v="0"/>
    <s v="E4"/>
    <s v="0100057845"/>
    <s v="INVERSIONES SEGURA SARRIA, S.L."/>
    <s v="0084000019"/>
    <s v="ARROYOMOLINOS"/>
    <s v="000000000000003230"/>
    <x v="57"/>
    <d v="2024-06-14T00:00:00"/>
    <d v="1899-12-30T09:43:43"/>
    <s v="17/06 64s 10h-17h"/>
    <d v="2024-06-17T00:00:00"/>
    <x v="9"/>
    <x v="12"/>
    <x v="576"/>
    <d v="2024-06-14T00:00:00"/>
    <d v="1899-12-30T13:38:41"/>
    <n v="391"/>
    <s v="E00391"/>
    <s v="RUTA KMS.391"/>
    <x v="203"/>
    <x v="0"/>
    <x v="0"/>
    <x v="8"/>
    <x v="1"/>
    <d v="2024-06-14T09:43:43"/>
    <x v="67"/>
    <n v="79.271388888882939"/>
    <d v="2024-06-14T13:38:41"/>
    <d v="1899-12-30T05:12:48"/>
    <d v="2024-06-14T18:51:29"/>
    <n v="70.141944444563705"/>
    <x v="0"/>
    <m/>
    <m/>
    <x v="0"/>
    <x v="1"/>
    <x v="0"/>
    <x v="0"/>
    <x v="7"/>
    <n v="6"/>
    <s v=""/>
    <d v="1900-01-04T05:07:12"/>
    <n v="73.058055555549601"/>
    <n v="36"/>
    <n v="37.058055555549601"/>
  </r>
  <r>
    <s v="E002"/>
    <s v="EO65"/>
    <x v="566"/>
    <x v="0"/>
    <s v="E4"/>
    <s v="0100057845"/>
    <s v="INVERSIONES SEGURA SARRIA, S.L."/>
    <s v="0084000019"/>
    <s v="ARROYOMOLINOS"/>
    <s v="000000000000003230"/>
    <x v="57"/>
    <d v="2024-06-14T00:00:00"/>
    <d v="1899-12-30T09:44:08"/>
    <s v="17/06 64s 10h-17h"/>
    <d v="2024-06-17T00:00:00"/>
    <x v="9"/>
    <x v="12"/>
    <x v="577"/>
    <d v="2024-06-14T00:00:00"/>
    <d v="1899-12-30T14:59:41"/>
    <n v="391"/>
    <s v="E00391"/>
    <s v="RUTA KMS.391"/>
    <x v="204"/>
    <x v="0"/>
    <x v="0"/>
    <x v="8"/>
    <x v="1"/>
    <d v="2024-06-14T09:44:08"/>
    <x v="67"/>
    <n v="79.264444444561377"/>
    <d v="2024-06-14T14:59:41"/>
    <d v="1899-12-30T05:12:48"/>
    <d v="2024-06-14T20:12:29"/>
    <n v="68.791944444528781"/>
    <x v="0"/>
    <m/>
    <m/>
    <x v="0"/>
    <x v="1"/>
    <x v="0"/>
    <x v="0"/>
    <x v="13"/>
    <n v="6"/>
    <s v=""/>
    <d v="1900-01-04T05:07:12"/>
    <n v="73.051111111228039"/>
    <n v="36"/>
    <n v="37.051111111228039"/>
  </r>
  <r>
    <s v="E002"/>
    <s v="EO65"/>
    <x v="567"/>
    <x v="0"/>
    <s v="E3"/>
    <s v="0432000110"/>
    <s v="PREBETONG HORMIGONES, S.A."/>
    <s v="0085000333"/>
    <s v="AVE PLASENCIA MOVIL"/>
    <s v="000000000000003228"/>
    <x v="55"/>
    <d v="2024-06-14T00:00:00"/>
    <d v="1899-12-30T09:54:56"/>
    <s v="17/06 09:00h"/>
    <d v="2024-06-17T00:00:00"/>
    <x v="15"/>
    <x v="12"/>
    <x v="578"/>
    <d v="2024-06-14T00:00:00"/>
    <d v="1899-12-30T19:47:51"/>
    <n v="222"/>
    <s v="E00222"/>
    <s v="RUTA KMS.222"/>
    <x v="171"/>
    <x v="0"/>
    <x v="0"/>
    <x v="8"/>
    <x v="0"/>
    <d v="2024-06-14T09:54:56"/>
    <x v="42"/>
    <n v="71.084444444510154"/>
    <d v="2024-06-14T19:47:51"/>
    <d v="1899-12-30T02:57:36"/>
    <d v="2024-06-14T22:45:27"/>
    <n v="58.2424999998766"/>
    <x v="0"/>
    <m/>
    <m/>
    <x v="0"/>
    <x v="1"/>
    <x v="0"/>
    <x v="0"/>
    <x v="10"/>
    <n v="6"/>
    <s v="HIBURSANFRE, S.L.U."/>
    <d v="1900-01-01T23:02:24"/>
    <n v="67.124444444510161"/>
    <n v="36"/>
    <n v="31.124444444510161"/>
  </r>
  <r>
    <s v="E002"/>
    <s v="EO65"/>
    <x v="568"/>
    <x v="0"/>
    <s v="E4"/>
    <s v="0100057842"/>
    <s v="TPTES DE CEMENTOS LA CELESTINA, SL"/>
    <s v="0084000059"/>
    <s v="VILLACAÑAS-Mª CARMEN FLORES VELA"/>
    <s v="000000000000003230"/>
    <x v="57"/>
    <d v="2024-06-14T00:00:00"/>
    <d v="1899-12-30T09:55:28"/>
    <s v="18/06 LUNES FESTIVO"/>
    <d v="2024-06-18T00:00:00"/>
    <x v="1"/>
    <x v="12"/>
    <x v="579"/>
    <d v="2024-06-14T00:00:00"/>
    <d v="1899-12-30T16:54:45"/>
    <n v="455"/>
    <s v="E00455"/>
    <s v="RUTA KMS.455"/>
    <x v="205"/>
    <x v="0"/>
    <x v="0"/>
    <x v="8"/>
    <x v="1"/>
    <d v="2024-06-14T09:55:28"/>
    <x v="72"/>
    <n v="100.07555555569706"/>
    <d v="2024-06-14T16:54:45"/>
    <d v="1899-12-30T06:04:00"/>
    <d v="2024-06-14T22:58:45"/>
    <n v="87.020833333313931"/>
    <x v="0"/>
    <m/>
    <m/>
    <x v="0"/>
    <x v="1"/>
    <x v="0"/>
    <x v="0"/>
    <x v="8"/>
    <n v="6"/>
    <s v=""/>
    <d v="1900-01-05T01:36:00"/>
    <n v="93.008888889030402"/>
    <n v="48"/>
    <n v="45.008888889030402"/>
  </r>
  <r>
    <s v="E002"/>
    <s v="EO65"/>
    <x v="569"/>
    <x v="0"/>
    <s v="E3"/>
    <s v="0100057782"/>
    <s v="TPTES. Y MAT. EL ESPABILAO,SL"/>
    <s v="0085000032"/>
    <s v="HERRERA DEL DUQUE"/>
    <s v="000000000000003228"/>
    <x v="55"/>
    <d v="2024-06-14T00:00:00"/>
    <d v="1899-12-30T10:28:39"/>
    <s v="17/06 08:00h"/>
    <d v="2024-06-17T00:00:00"/>
    <x v="10"/>
    <x v="12"/>
    <x v="580"/>
    <d v="2024-06-14T00:00:00"/>
    <d v="1899-12-30T16:12:41"/>
    <n v="220"/>
    <s v="E00220"/>
    <s v="RUTA KMS.220"/>
    <x v="190"/>
    <x v="0"/>
    <x v="0"/>
    <x v="8"/>
    <x v="0"/>
    <d v="2024-06-14T10:28:39"/>
    <x v="46"/>
    <n v="69.522500000079162"/>
    <d v="2024-06-14T16:12:41"/>
    <d v="1899-12-30T02:56:00"/>
    <d v="2024-06-14T19:08:41"/>
    <n v="60.855277777940501"/>
    <x v="0"/>
    <m/>
    <m/>
    <x v="0"/>
    <x v="1"/>
    <x v="0"/>
    <x v="0"/>
    <x v="8"/>
    <n v="6"/>
    <s v="HIBURSANFRE, S.L.U."/>
    <d v="1900-01-01T22:24:00"/>
    <n v="65.589166666745825"/>
    <n v="36"/>
    <n v="29.589166666745825"/>
  </r>
  <r>
    <s v="E002"/>
    <s v="EO65"/>
    <x v="570"/>
    <x v="0"/>
    <s v="E4"/>
    <s v="0100059250"/>
    <s v="VENEGAS 24"/>
    <s v="0084000628"/>
    <s v="VALLE DE SANTA ANA-VENEGAS 24"/>
    <s v="000000000000003230"/>
    <x v="57"/>
    <d v="2024-06-14T00:00:00"/>
    <d v="1899-12-30T10:33:08"/>
    <s v="17/06 10pal"/>
    <d v="2024-06-17T00:00:00"/>
    <x v="6"/>
    <x v="12"/>
    <x v="581"/>
    <d v="2024-06-17T00:00:00"/>
    <d v="1899-12-30T07:17:57"/>
    <n v="34"/>
    <s v="E00034"/>
    <s v="RUTA KMS.034"/>
    <x v="192"/>
    <x v="0"/>
    <x v="0"/>
    <x v="8"/>
    <x v="1"/>
    <d v="2024-06-14T10:33:08"/>
    <x v="17"/>
    <n v="81.447777777852025"/>
    <d v="2024-06-17T07:17:57"/>
    <d v="1899-12-30T00:27:12"/>
    <d v="2024-06-17T07:45:09"/>
    <n v="12.247500000055879"/>
    <x v="0"/>
    <m/>
    <m/>
    <x v="0"/>
    <x v="2"/>
    <x v="0"/>
    <x v="1"/>
    <x v="11"/>
    <n v="2"/>
    <s v=""/>
    <d v="1899-12-30T10:52:48"/>
    <n v="79.994444444518692"/>
    <n v="36"/>
    <n v="43.994444444518692"/>
  </r>
  <r>
    <s v="E002"/>
    <s v="EO65"/>
    <x v="571"/>
    <x v="0"/>
    <s v="E3"/>
    <s v="0100057809"/>
    <s v="HORM. QUINTANAR, SL"/>
    <s v="0085000092"/>
    <s v="QUINTANAR DE LA ORDEN"/>
    <s v="000000000000003228"/>
    <x v="55"/>
    <d v="2024-06-14T00:00:00"/>
    <d v="1899-12-30T10:34:56"/>
    <s v="17/06 08:00h"/>
    <d v="2024-06-17T00:00:00"/>
    <x v="10"/>
    <x v="12"/>
    <x v="582"/>
    <d v="2024-06-14T00:00:00"/>
    <d v="1899-12-30T15:52:50"/>
    <n v="492"/>
    <s v="E00492"/>
    <s v="RUTA KMS.492"/>
    <x v="206"/>
    <x v="0"/>
    <x v="0"/>
    <x v="8"/>
    <x v="0"/>
    <d v="2024-06-14T10:34:56"/>
    <x v="46"/>
    <n v="69.417777777824085"/>
    <d v="2024-06-14T15:52:50"/>
    <d v="1899-12-30T06:33:36"/>
    <d v="2024-06-14T22:26:26"/>
    <n v="57.559444444603287"/>
    <x v="0"/>
    <m/>
    <m/>
    <x v="0"/>
    <x v="1"/>
    <x v="0"/>
    <x v="0"/>
    <x v="4"/>
    <n v="6"/>
    <s v="HORMIGONES Y CONTENEDORES JARA"/>
    <d v="1900-01-05T13:26:24"/>
    <n v="61.857777777824083"/>
    <n v="36"/>
    <n v="25.857777777824083"/>
  </r>
  <r>
    <s v="E002"/>
    <s v="EO65"/>
    <x v="572"/>
    <x v="0"/>
    <s v="E3"/>
    <s v="0100051755"/>
    <s v="STRATA PAVIMENTOS, S.L.U"/>
    <s v="0085000500"/>
    <s v="NAVALVILLAR DE PELA-STRATA"/>
    <s v="000000000000003228"/>
    <x v="55"/>
    <d v="2024-06-14T00:00:00"/>
    <d v="1899-12-30T10:39:59"/>
    <s v="17/06 8h PELA"/>
    <d v="2024-06-17T00:00:00"/>
    <x v="10"/>
    <x v="12"/>
    <x v="583"/>
    <d v="2024-06-17T00:00:00"/>
    <d v="1899-12-30T06:30:39"/>
    <n v="159"/>
    <s v="E00159"/>
    <s v="RUTA KMS.159"/>
    <x v="164"/>
    <x v="0"/>
    <x v="0"/>
    <x v="8"/>
    <x v="0"/>
    <d v="2024-06-14T10:39:59"/>
    <x v="46"/>
    <n v="69.33361111121485"/>
    <d v="2024-06-17T06:30:39"/>
    <d v="1899-12-30T02:07:12"/>
    <d v="2024-06-17T08:37:51"/>
    <n v="-0.63083333324175328"/>
    <x v="0"/>
    <m/>
    <m/>
    <x v="0"/>
    <x v="2"/>
    <x v="0"/>
    <x v="1"/>
    <x v="12"/>
    <n v="2"/>
    <s v=""/>
    <d v="1900-01-01T02:52:48"/>
    <n v="66.213611111214846"/>
    <n v="36"/>
    <n v="30.213611111214846"/>
  </r>
  <r>
    <s v="E002"/>
    <s v="EO65"/>
    <x v="573"/>
    <x v="0"/>
    <s v="E3"/>
    <s v="0100051755"/>
    <s v="STRATA PAVIMENTOS, S.L.U"/>
    <s v="0085000500"/>
    <s v="NAVALVILLAR DE PELA-STRATA"/>
    <s v="000000000000003228"/>
    <x v="55"/>
    <d v="2024-06-14T00:00:00"/>
    <d v="1899-12-30T10:40:27"/>
    <s v="17/06 9h PELA"/>
    <d v="2024-06-17T00:00:00"/>
    <x v="15"/>
    <x v="12"/>
    <x v="584"/>
    <d v="2024-06-14T00:00:00"/>
    <d v="1899-12-30T18:00:41"/>
    <n v="159"/>
    <s v="E00159"/>
    <s v="RUTA KMS.159"/>
    <x v="169"/>
    <x v="0"/>
    <x v="0"/>
    <x v="8"/>
    <x v="0"/>
    <d v="2024-06-14T10:40:27"/>
    <x v="42"/>
    <n v="70.325833333306946"/>
    <d v="2024-06-14T18:00:41"/>
    <d v="1899-12-30T02:07:12"/>
    <d v="2024-06-14T20:07:53"/>
    <n v="60.868611111072823"/>
    <x v="0"/>
    <m/>
    <m/>
    <x v="0"/>
    <x v="1"/>
    <x v="0"/>
    <x v="0"/>
    <x v="9"/>
    <n v="6"/>
    <s v="TTES COOPERATIVOS ARAGONES S COOP"/>
    <d v="1900-01-01T02:52:48"/>
    <n v="67.205833333306941"/>
    <n v="36"/>
    <n v="31.205833333306941"/>
  </r>
  <r>
    <s v="E002"/>
    <s v="EO65"/>
    <x v="574"/>
    <x v="0"/>
    <s v="E3"/>
    <s v="0100057849"/>
    <s v="HORMIGONES HUELVA Y SEVILLA, S.L."/>
    <s v="0085000023"/>
    <s v="ALMONTE"/>
    <s v="000000000000003228"/>
    <x v="55"/>
    <d v="2024-06-14T00:00:00"/>
    <d v="1899-12-30T10:46:06"/>
    <s v="17/06 08h"/>
    <d v="2024-06-17T00:00:00"/>
    <x v="10"/>
    <x v="12"/>
    <x v="585"/>
    <d v="2024-06-14T00:00:00"/>
    <d v="1899-12-30T20:39:31"/>
    <n v="204"/>
    <s v="E00204"/>
    <s v="RUTA KMS.204"/>
    <x v="207"/>
    <x v="0"/>
    <x v="0"/>
    <x v="8"/>
    <x v="0"/>
    <d v="2024-06-14T10:46:06"/>
    <x v="46"/>
    <n v="69.231666666688398"/>
    <d v="2024-06-14T20:39:31"/>
    <d v="1899-12-30T02:43:12"/>
    <d v="2024-06-14T23:22:43"/>
    <n v="56.621388888917863"/>
    <x v="0"/>
    <m/>
    <m/>
    <x v="0"/>
    <x v="1"/>
    <x v="0"/>
    <x v="0"/>
    <x v="14"/>
    <n v="6"/>
    <s v=""/>
    <d v="1900-01-01T17:16:48"/>
    <n v="65.511666666688399"/>
    <n v="36"/>
    <n v="29.511666666688399"/>
  </r>
  <r>
    <s v="E002"/>
    <s v="EO65"/>
    <x v="575"/>
    <x v="0"/>
    <s v="E3"/>
    <s v="0100051335"/>
    <s v="ARIDOS GALLARDO, S.L."/>
    <s v="0085000029"/>
    <s v="ZALAMEA DE LA SERENA"/>
    <s v="000000000000003228"/>
    <x v="55"/>
    <d v="2024-06-14T00:00:00"/>
    <d v="1899-12-30T10:46:34"/>
    <s v="17/06 08:00h"/>
    <d v="2024-06-17T00:00:00"/>
    <x v="10"/>
    <x v="12"/>
    <x v="586"/>
    <d v="2024-06-14T00:00:00"/>
    <d v="1899-12-30T18:36:46"/>
    <n v="104"/>
    <s v="E00104"/>
    <s v="RUTA KMS.104"/>
    <x v="193"/>
    <x v="0"/>
    <x v="0"/>
    <x v="8"/>
    <x v="0"/>
    <d v="2024-06-14T10:46:34"/>
    <x v="46"/>
    <n v="69.223888889013324"/>
    <d v="2024-06-14T18:36:46"/>
    <d v="1899-12-30T01:23:12"/>
    <d v="2024-06-14T19:59:58"/>
    <n v="60.0005555555108"/>
    <x v="0"/>
    <m/>
    <m/>
    <x v="0"/>
    <x v="1"/>
    <x v="0"/>
    <x v="0"/>
    <x v="9"/>
    <n v="6"/>
    <s v="TTES COOPERATIVOS ARAGONES S COOP"/>
    <d v="1899-12-31T09:16:48"/>
    <n v="66.837222222346654"/>
    <n v="36"/>
    <n v="30.837222222346654"/>
  </r>
  <r>
    <s v="E002"/>
    <s v="EO65"/>
    <x v="576"/>
    <x v="0"/>
    <s v="E4"/>
    <s v="0100057842"/>
    <s v="TPTES DE CEMENTOS LA CELESTINA, SL"/>
    <s v="0084000044"/>
    <s v="MEJORADA DEL CAMPO-BROTONS E HIJOS"/>
    <s v="000000000000003230"/>
    <x v="57"/>
    <d v="2024-06-14T00:00:00"/>
    <d v="1899-12-30T10:47:24"/>
    <s v="56s URGE 615441400"/>
    <d v="2024-06-17T00:00:00"/>
    <x v="7"/>
    <x v="12"/>
    <x v="587"/>
    <d v="2024-06-14T00:00:00"/>
    <d v="1899-12-30T14:37:56"/>
    <n v="436"/>
    <s v="E00436"/>
    <s v="RUTA KMS.436"/>
    <x v="208"/>
    <x v="0"/>
    <x v="0"/>
    <x v="8"/>
    <x v="1"/>
    <d v="2024-06-14T10:47:24"/>
    <x v="73"/>
    <n v="76.209999999962747"/>
    <d v="2024-06-14T14:37:56"/>
    <d v="1899-12-30T05:48:48"/>
    <d v="2024-06-14T20:26:44"/>
    <n v="66.554444444482215"/>
    <x v="0"/>
    <m/>
    <m/>
    <x v="0"/>
    <x v="1"/>
    <x v="0"/>
    <x v="0"/>
    <x v="13"/>
    <n v="6"/>
    <s v=""/>
    <d v="1900-01-04T19:31:12"/>
    <n v="69.396666666629415"/>
    <n v="36"/>
    <n v="33.396666666629415"/>
  </r>
  <r>
    <s v="E002"/>
    <s v="EO65"/>
    <x v="577"/>
    <x v="0"/>
    <s v="E3"/>
    <s v="0100057858"/>
    <s v="SPECIAL CONCRETE 3, S.L."/>
    <s v="0085000115"/>
    <s v="ALCORCON"/>
    <s v="000000000000003228"/>
    <x v="55"/>
    <d v="2024-06-14T00:00:00"/>
    <d v="1899-12-30T11:03:45"/>
    <s v="17/06 08:00h"/>
    <d v="2024-06-17T00:00:00"/>
    <x v="10"/>
    <x v="12"/>
    <x v="588"/>
    <d v="2024-06-14T00:00:00"/>
    <d v="1899-12-30T15:09:01"/>
    <n v="403"/>
    <s v="E00403"/>
    <s v="RUTA KMS.403"/>
    <x v="209"/>
    <x v="0"/>
    <x v="0"/>
    <x v="8"/>
    <x v="0"/>
    <d v="2024-06-14T11:03:45"/>
    <x v="46"/>
    <n v="68.937500000058208"/>
    <d v="2024-06-14T15:09:01"/>
    <d v="1899-12-30T05:22:24"/>
    <d v="2024-06-14T20:31:25"/>
    <n v="59.476388888899237"/>
    <x v="0"/>
    <m/>
    <m/>
    <x v="0"/>
    <x v="1"/>
    <x v="0"/>
    <x v="0"/>
    <x v="4"/>
    <n v="6"/>
    <s v="HORMIGONES Y CONTENEDORES JARA"/>
    <d v="1900-01-04T08:57:36"/>
    <n v="62.564166666724873"/>
    <n v="36"/>
    <n v="26.564166666724873"/>
  </r>
  <r>
    <s v="E002"/>
    <s v="EO65"/>
    <x v="578"/>
    <x v="0"/>
    <s v="E3"/>
    <s v="0100057858"/>
    <s v="SPECIAL CONCRETE 3, S.L."/>
    <s v="0085000115"/>
    <s v="ALCORCON"/>
    <s v="000000000000003228"/>
    <x v="55"/>
    <d v="2024-06-14T00:00:00"/>
    <d v="1899-12-30T11:03:54"/>
    <s v="17/06 11:00h"/>
    <d v="2024-06-17T00:00:00"/>
    <x v="24"/>
    <x v="12"/>
    <x v="589"/>
    <d v="2024-06-14T00:00:00"/>
    <d v="1899-12-30T13:09:57"/>
    <n v="403"/>
    <s v="E00403"/>
    <s v="RUTA KMS.403"/>
    <x v="210"/>
    <x v="0"/>
    <x v="0"/>
    <x v="8"/>
    <x v="0"/>
    <d v="2024-06-14T11:03:54"/>
    <x v="50"/>
    <n v="71.934999999997672"/>
    <d v="2024-06-14T13:09:57"/>
    <d v="1899-12-30T05:22:24"/>
    <d v="2024-06-14T18:32:21"/>
    <n v="64.460833333432674"/>
    <x v="0"/>
    <m/>
    <m/>
    <x v="0"/>
    <x v="1"/>
    <x v="0"/>
    <x v="0"/>
    <x v="7"/>
    <n v="6"/>
    <s v="HORMIGONES Y CONTENEDORES JARA"/>
    <d v="1900-01-04T08:57:36"/>
    <n v="65.561666666664337"/>
    <n v="36"/>
    <n v="29.561666666664337"/>
  </r>
  <r>
    <s v="E002"/>
    <s v="EO65"/>
    <x v="579"/>
    <x v="0"/>
    <s v="E3"/>
    <s v="0100018456"/>
    <s v="HORMIGONES PREBESUR S.A."/>
    <s v="0085000444"/>
    <s v="CORDOBA"/>
    <s v="000000000000003228"/>
    <x v="55"/>
    <d v="2024-06-14T00:00:00"/>
    <d v="1899-12-30T11:18:33"/>
    <s v="17/06 08h"/>
    <d v="2024-06-17T00:00:00"/>
    <x v="10"/>
    <x v="12"/>
    <x v="590"/>
    <d v="2024-06-14T00:00:00"/>
    <d v="1899-12-30T16:02:52"/>
    <n v="200"/>
    <s v="E00200"/>
    <s v="RUTA KMS.200"/>
    <x v="175"/>
    <x v="0"/>
    <x v="0"/>
    <x v="8"/>
    <x v="0"/>
    <d v="2024-06-14T11:18:33"/>
    <x v="46"/>
    <n v="68.69083333335584"/>
    <d v="2024-06-14T16:02:52"/>
    <d v="1899-12-30T02:40:00"/>
    <d v="2024-06-14T18:42:52"/>
    <n v="61.28555555571802"/>
    <x v="0"/>
    <m/>
    <m/>
    <x v="0"/>
    <x v="1"/>
    <x v="0"/>
    <x v="0"/>
    <x v="8"/>
    <n v="6"/>
    <s v=""/>
    <d v="1900-01-01T16:00:00"/>
    <n v="65.024166666689169"/>
    <n v="36"/>
    <n v="29.024166666689169"/>
  </r>
  <r>
    <s v="E002"/>
    <s v="EO65"/>
    <x v="580"/>
    <x v="0"/>
    <s v="E3"/>
    <s v="0100018456"/>
    <s v="HORMIGONES PREBESUR S.A."/>
    <s v="0085000444"/>
    <s v="CORDOBA"/>
    <s v="000000000000003228"/>
    <x v="55"/>
    <d v="2024-06-14T00:00:00"/>
    <d v="1899-12-30T11:19:01"/>
    <s v="17/06 10h"/>
    <d v="2024-06-17T00:00:00"/>
    <x v="17"/>
    <x v="12"/>
    <x v="591"/>
    <d v="2024-06-15T00:00:00"/>
    <d v="1899-12-30T08:01:42"/>
    <n v="200"/>
    <s v="E00200"/>
    <s v="RUTA KMS.200"/>
    <x v="167"/>
    <x v="0"/>
    <x v="0"/>
    <x v="8"/>
    <x v="0"/>
    <d v="2024-06-14T11:19:01"/>
    <x v="49"/>
    <n v="70.683055555564351"/>
    <d v="2024-06-15T08:01:42"/>
    <d v="1899-12-30T02:40:00"/>
    <d v="2024-06-15T10:41:42"/>
    <n v="47.304999999934807"/>
    <x v="0"/>
    <m/>
    <m/>
    <x v="0"/>
    <x v="3"/>
    <x v="0"/>
    <x v="0"/>
    <x v="0"/>
    <n v="7"/>
    <s v="HIBURSANFRE, S.L.U."/>
    <d v="1900-01-01T16:00:00"/>
    <n v="67.01638888889768"/>
    <n v="36"/>
    <n v="31.01638888889768"/>
  </r>
  <r>
    <s v="E002"/>
    <s v="EO65"/>
    <x v="581"/>
    <x v="0"/>
    <s v="E3"/>
    <s v="0100057753"/>
    <s v="HORM. Y ARIDOS NUÑEZ, S.L."/>
    <s v="0085000160"/>
    <s v="OBRA AVE PLANTA TORIL"/>
    <s v="000000000000003228"/>
    <x v="55"/>
    <d v="2024-06-14T00:00:00"/>
    <d v="1899-12-30T11:46:12"/>
    <s v="17/06 08:00h"/>
    <d v="2024-06-17T00:00:00"/>
    <x v="10"/>
    <x v="12"/>
    <x v="592"/>
    <d v="2024-06-14T00:00:00"/>
    <d v="1899-12-30T15:02:25"/>
    <n v="244"/>
    <s v="E00244"/>
    <s v="RUTA KMS.244"/>
    <x v="191"/>
    <x v="0"/>
    <x v="0"/>
    <x v="8"/>
    <x v="0"/>
    <d v="2024-06-14T11:46:12"/>
    <x v="46"/>
    <n v="68.230000000039581"/>
    <d v="2024-06-14T15:02:25"/>
    <d v="1899-12-30T03:15:12"/>
    <d v="2024-06-14T18:17:37"/>
    <n v="61.706388888938818"/>
    <x v="0"/>
    <m/>
    <m/>
    <x v="0"/>
    <x v="1"/>
    <x v="0"/>
    <x v="0"/>
    <x v="4"/>
    <n v="6"/>
    <s v="HORMIGONES Y CONTENEDORES JARA"/>
    <d v="1900-01-02T06:04:48"/>
    <n v="63.976666666706251"/>
    <n v="36"/>
    <n v="27.976666666706251"/>
  </r>
  <r>
    <s v="E002"/>
    <s v="EO65"/>
    <x v="582"/>
    <x v="0"/>
    <s v="E3"/>
    <s v="0100057753"/>
    <s v="HORM. Y ARIDOS NUÑEZ, S.L."/>
    <s v="0085000160"/>
    <s v="OBRA AVE PLANTA TORIL"/>
    <s v="000000000000003228"/>
    <x v="55"/>
    <d v="2024-06-14T00:00:00"/>
    <d v="1899-12-30T11:46:21"/>
    <s v="17/06 10:00h"/>
    <d v="2024-06-17T00:00:00"/>
    <x v="17"/>
    <x v="12"/>
    <x v="593"/>
    <d v="2024-06-14T00:00:00"/>
    <d v="1899-12-30T18:42:32"/>
    <n v="244"/>
    <s v="E00244"/>
    <s v="RUTA KMS.244"/>
    <x v="162"/>
    <x v="0"/>
    <x v="0"/>
    <x v="8"/>
    <x v="0"/>
    <d v="2024-06-14T11:46:21"/>
    <x v="49"/>
    <n v="70.22749999986263"/>
    <d v="2024-06-14T18:42:32"/>
    <d v="1899-12-30T03:15:12"/>
    <d v="2024-06-14T21:57:44"/>
    <n v="60.037777777703013"/>
    <x v="0"/>
    <m/>
    <m/>
    <x v="0"/>
    <x v="1"/>
    <x v="0"/>
    <x v="0"/>
    <x v="9"/>
    <n v="6"/>
    <s v="HORMIGONES Y CONTENEDORES JARA"/>
    <d v="1900-01-02T06:04:48"/>
    <n v="65.9741666665293"/>
    <n v="36"/>
    <n v="29.9741666665293"/>
  </r>
  <r>
    <s v="E002"/>
    <s v="EO65"/>
    <x v="583"/>
    <x v="0"/>
    <s v="E3"/>
    <s v="0100057885"/>
    <s v="UTE AVE CASATEJADA TORIL"/>
    <s v="0085000400"/>
    <s v="NAVALMORAL DE LA MATA-HORM. MORALOS"/>
    <s v="000000000000003228"/>
    <x v="55"/>
    <d v="2024-06-14T00:00:00"/>
    <d v="1899-12-30T12:16:00"/>
    <s v="17/06 08:30h"/>
    <d v="2024-06-17T00:00:00"/>
    <x v="23"/>
    <x v="12"/>
    <x v="594"/>
    <d v="2024-06-14T00:00:00"/>
    <d v="1899-12-30T14:44:26"/>
    <n v="233"/>
    <s v="E00233"/>
    <s v="RUTA KMS.233"/>
    <x v="211"/>
    <x v="0"/>
    <x v="0"/>
    <x v="8"/>
    <x v="0"/>
    <d v="2024-06-14T12:16:00"/>
    <x v="74"/>
    <n v="68.233333333279006"/>
    <d v="2024-06-14T14:44:26"/>
    <d v="1899-12-30T03:06:24"/>
    <d v="2024-06-14T17:50:50"/>
    <n v="62.652777777810115"/>
    <x v="0"/>
    <m/>
    <m/>
    <x v="0"/>
    <x v="1"/>
    <x v="0"/>
    <x v="0"/>
    <x v="13"/>
    <n v="6"/>
    <s v="HORMIGONES Y CONTENEDORES JARA"/>
    <d v="1900-01-02T02:33:36"/>
    <n v="64.126666666612337"/>
    <n v="36"/>
    <n v="28.126666666612337"/>
  </r>
  <r>
    <s v="E002"/>
    <s v="EO65"/>
    <x v="584"/>
    <x v="0"/>
    <s v="E3"/>
    <s v="0100057863"/>
    <s v="UTE TORIL"/>
    <s v="0085000117"/>
    <s v="TORIL"/>
    <s v="000000000000003227"/>
    <x v="59"/>
    <d v="2024-06-14T00:00:00"/>
    <d v="1899-12-30T12:29:53"/>
    <s v="17/06 10:00h"/>
    <d v="2024-06-17T00:00:00"/>
    <x v="17"/>
    <x v="12"/>
    <x v="595"/>
    <d v="2024-06-14T00:00:00"/>
    <d v="1899-12-30T17:51:41"/>
    <n v="244"/>
    <s v="E00244"/>
    <s v="RUTA KMS.244"/>
    <x v="180"/>
    <x v="0"/>
    <x v="0"/>
    <x v="8"/>
    <x v="0"/>
    <d v="2024-06-14T12:29:53"/>
    <x v="49"/>
    <n v="69.50194444443332"/>
    <d v="2024-06-14T17:51:41"/>
    <d v="1899-12-30T03:15:12"/>
    <d v="2024-06-14T21:06:53"/>
    <n v="60.885277777619194"/>
    <x v="0"/>
    <m/>
    <m/>
    <x v="0"/>
    <x v="1"/>
    <x v="0"/>
    <x v="0"/>
    <x v="5"/>
    <n v="6"/>
    <s v=""/>
    <d v="1900-01-02T06:04:48"/>
    <n v="65.24861111109999"/>
    <n v="36"/>
    <n v="29.24861111109999"/>
  </r>
  <r>
    <s v="E002"/>
    <s v="EO65"/>
    <x v="585"/>
    <x v="0"/>
    <s v="E3"/>
    <s v="0100041604"/>
    <s v="MOVELANA, S.L."/>
    <s v="0085000105"/>
    <s v="GUILLENA"/>
    <s v="000000000000003228"/>
    <x v="55"/>
    <d v="2024-06-14T00:00:00"/>
    <d v="1899-12-30T16:22:43"/>
    <s v="17/06 12:00h"/>
    <d v="2024-06-17T00:00:00"/>
    <x v="8"/>
    <x v="12"/>
    <x v="596"/>
    <d v="2024-06-17T00:00:00"/>
    <d v="1899-12-30T07:24:48"/>
    <n v="133"/>
    <s v="E00133"/>
    <s v="RUTA KMS.133"/>
    <x v="172"/>
    <x v="0"/>
    <x v="0"/>
    <x v="8"/>
    <x v="0"/>
    <d v="2024-06-14T16:22:43"/>
    <x v="52"/>
    <n v="67.621388888976071"/>
    <d v="2024-06-17T07:24:48"/>
    <d v="1899-12-30T01:46:24"/>
    <d v="2024-06-17T09:11:12"/>
    <n v="2.813333333353512"/>
    <x v="0"/>
    <m/>
    <m/>
    <x v="0"/>
    <x v="2"/>
    <x v="0"/>
    <x v="1"/>
    <x v="11"/>
    <n v="2"/>
    <s v="HORMIGONES Y CONTENEDORES JARA"/>
    <d v="1899-12-31T18:33:36"/>
    <n v="64.84805555564273"/>
    <n v="36"/>
    <n v="28.84805555564273"/>
  </r>
  <r>
    <s v="E002"/>
    <s v="EO11"/>
    <x v="586"/>
    <x v="0"/>
    <s v="E3"/>
    <s v="0100018925"/>
    <s v="TRAVIESAS DEL NORTE, S.A."/>
    <s v="0022001250"/>
    <s v="VILLAFRANCA"/>
    <s v="000000000000003218"/>
    <x v="7"/>
    <d v="2024-06-12T00:00:00"/>
    <d v="1899-12-30T14:51:11"/>
    <s v="17/06 urgente"/>
    <d v="2024-06-17T00:00:00"/>
    <x v="7"/>
    <x v="2"/>
    <x v="597"/>
    <d v="2024-06-17T00:00:00"/>
    <d v="1899-12-30T13:10:48"/>
    <n v="10"/>
    <s v="E00010"/>
    <s v="RUTA KMS.010"/>
    <x v="212"/>
    <x v="0"/>
    <x v="0"/>
    <x v="2"/>
    <x v="0"/>
    <d v="2024-06-12T14:51:11"/>
    <x v="73"/>
    <n v="120.14694444439374"/>
    <d v="2024-06-17T13:10:48"/>
    <d v="1899-12-30T00:08:00"/>
    <d v="2024-06-17T13:18:48"/>
    <n v="1.686666666646488"/>
    <x v="0"/>
    <m/>
    <m/>
    <x v="0"/>
    <x v="2"/>
    <x v="0"/>
    <x v="1"/>
    <x v="7"/>
    <n v="2"/>
    <s v=""/>
    <d v="1899-12-30T03:12:00"/>
    <n v="119.0136111110604"/>
    <n v="60"/>
    <n v="59.013611111060399"/>
  </r>
  <r>
    <s v="E002"/>
    <s v="EO11"/>
    <x v="587"/>
    <x v="0"/>
    <s v="E3"/>
    <s v="0100000455"/>
    <s v="FORJADOS HERMANOS DURAN S.L."/>
    <s v="0022000130"/>
    <s v="AS NEVES (GRANEL)"/>
    <s v="000000000000002853"/>
    <x v="6"/>
    <d v="2024-06-14T00:00:00"/>
    <d v="1899-12-30T08:27:00"/>
    <s v="17/06 urgente"/>
    <d v="2024-06-17T00:00:00"/>
    <x v="8"/>
    <x v="2"/>
    <x v="598"/>
    <d v="2024-06-17T00:00:00"/>
    <d v="1899-12-30T09:44:18"/>
    <n v="205"/>
    <s v="E00205"/>
    <s v="RUTA KMS.205"/>
    <x v="22"/>
    <x v="0"/>
    <x v="0"/>
    <x v="2"/>
    <x v="0"/>
    <d v="2024-06-14T08:27:00"/>
    <x v="52"/>
    <n v="75.550000000046566"/>
    <d v="2024-06-17T09:44:18"/>
    <d v="1899-12-30T02:44:00"/>
    <d v="2024-06-17T12:28:18"/>
    <n v="-0.47166666673729196"/>
    <x v="0"/>
    <m/>
    <m/>
    <x v="0"/>
    <x v="2"/>
    <x v="0"/>
    <x v="1"/>
    <x v="6"/>
    <n v="2"/>
    <s v=""/>
    <d v="1900-01-01T17:36:00"/>
    <n v="71.816666666713232"/>
    <n v="36"/>
    <n v="35.816666666713232"/>
  </r>
  <r>
    <s v="E002"/>
    <s v="EO11"/>
    <x v="588"/>
    <x v="0"/>
    <s v="E3"/>
    <s v="0100058086"/>
    <s v="BETONVAL HORMIGONES, S.L."/>
    <s v="0022002936"/>
    <s v="BARCO DE VALDEORRAS"/>
    <s v="000000000000000055"/>
    <x v="3"/>
    <d v="2024-06-14T00:00:00"/>
    <d v="1899-12-30T11:29:54"/>
    <s v="17/06 x mañana"/>
    <d v="2024-06-17T00:00:00"/>
    <x v="1"/>
    <x v="2"/>
    <x v="599"/>
    <d v="2024-06-17T00:00:00"/>
    <d v="1899-12-30T12:04:34"/>
    <n v="31"/>
    <s v="E00031"/>
    <s v="RUTA KMS.031"/>
    <x v="23"/>
    <x v="0"/>
    <x v="0"/>
    <x v="2"/>
    <x v="0"/>
    <d v="2024-06-14T11:29:54"/>
    <x v="75"/>
    <n v="74.501666666648816"/>
    <d v="2024-06-17T12:04:34"/>
    <d v="1899-12-30T00:24:48"/>
    <d v="2024-06-17T12:29:22"/>
    <n v="1.5105555555783212"/>
    <x v="0"/>
    <m/>
    <m/>
    <x v="0"/>
    <x v="2"/>
    <x v="0"/>
    <x v="1"/>
    <x v="3"/>
    <n v="2"/>
    <s v=""/>
    <d v="1899-12-30T09:55:12"/>
    <n v="73.088333333315489"/>
    <n v="36"/>
    <n v="37.088333333315489"/>
  </r>
  <r>
    <s v="E002"/>
    <s v="EO11"/>
    <x v="589"/>
    <x v="0"/>
    <s v="E3"/>
    <s v="0100000834"/>
    <s v="AGLOMERADOS Y CNES. VALDEORRAS S.A."/>
    <s v="0022000369"/>
    <s v="QUIROGA"/>
    <s v="000000000000000055"/>
    <x v="3"/>
    <d v="2024-06-14T00:00:00"/>
    <d v="1899-12-30T11:49:00"/>
    <s v="17/06 11h"/>
    <d v="2024-06-17T00:00:00"/>
    <x v="24"/>
    <x v="2"/>
    <x v="600"/>
    <d v="2024-06-17T00:00:00"/>
    <d v="1899-12-30T11:02:16"/>
    <n v="68"/>
    <s v="E00068"/>
    <s v="RUTA KMS.068"/>
    <x v="30"/>
    <x v="0"/>
    <x v="0"/>
    <x v="2"/>
    <x v="0"/>
    <d v="2024-06-14T11:49:00"/>
    <x v="50"/>
    <n v="71.183333333465271"/>
    <d v="2024-06-17T11:02:16"/>
    <d v="1899-12-30T00:54:24"/>
    <d v="2024-06-17T11:56:40"/>
    <n v="-0.9444444443215616"/>
    <x v="1"/>
    <m/>
    <m/>
    <x v="0"/>
    <x v="2"/>
    <x v="1"/>
    <x v="1"/>
    <x v="2"/>
    <n v="2"/>
    <s v=""/>
    <d v="1899-12-30T21:45:36"/>
    <n v="69.276666666798604"/>
    <n v="36"/>
    <n v="33.276666666798604"/>
  </r>
  <r>
    <s v="E002"/>
    <s v="EO11"/>
    <x v="590"/>
    <x v="0"/>
    <s v="E3"/>
    <s v="0100048420"/>
    <s v="RODIÑAS PRETENSADOS, S. L."/>
    <s v="0022002398"/>
    <s v="CALO"/>
    <s v="000000000000003042"/>
    <x v="0"/>
    <d v="2024-06-14T00:00:00"/>
    <d v="1899-12-30T13:27:03"/>
    <s v="17/06 10:30h SILO 3"/>
    <d v="2024-06-17T00:00:00"/>
    <x v="20"/>
    <x v="4"/>
    <x v="601"/>
    <d v="2024-06-17T00:00:00"/>
    <d v="1899-12-30T09:42:03"/>
    <n v="15"/>
    <s v="E00015"/>
    <s v="RUTA KMS.015"/>
    <x v="2"/>
    <x v="0"/>
    <x v="0"/>
    <x v="0"/>
    <x v="0"/>
    <d v="2024-06-14T13:27:03"/>
    <x v="51"/>
    <n v="69.049166666634846"/>
    <d v="2024-06-17T09:42:03"/>
    <d v="1899-12-30T00:12:00"/>
    <d v="2024-06-17T09:54:03"/>
    <n v="0.59916666668141261"/>
    <x v="0"/>
    <m/>
    <m/>
    <x v="0"/>
    <x v="2"/>
    <x v="0"/>
    <x v="1"/>
    <x v="6"/>
    <n v="2"/>
    <s v=""/>
    <d v="1899-12-30T04:48:00"/>
    <n v="67.849166666634844"/>
    <n v="36"/>
    <n v="31.849166666634844"/>
  </r>
  <r>
    <s v="E002"/>
    <s v="EO11"/>
    <x v="591"/>
    <x v="0"/>
    <s v="E3"/>
    <s v="0100048420"/>
    <s v="RODIÑAS PRETENSADOS, S. L."/>
    <s v="0022002398"/>
    <s v="CALO"/>
    <s v="000000000000003042"/>
    <x v="0"/>
    <d v="2024-06-14T00:00:00"/>
    <d v="1899-12-30T13:27:38"/>
    <s v="17/06 12:00h SILO 3"/>
    <d v="2024-06-17T00:00:00"/>
    <x v="8"/>
    <x v="4"/>
    <x v="602"/>
    <d v="2024-06-17T00:00:00"/>
    <d v="1899-12-30T11:43:25"/>
    <n v="15"/>
    <s v="E00015"/>
    <s v="RUTA KMS.015"/>
    <x v="2"/>
    <x v="0"/>
    <x v="0"/>
    <x v="0"/>
    <x v="0"/>
    <d v="2024-06-14T13:27:38"/>
    <x v="52"/>
    <n v="70.539444444410037"/>
    <d v="2024-06-17T11:43:25"/>
    <d v="1899-12-30T00:12:00"/>
    <d v="2024-06-17T11:55:25"/>
    <n v="7.6388888934161514E-2"/>
    <x v="0"/>
    <m/>
    <m/>
    <x v="0"/>
    <x v="2"/>
    <x v="0"/>
    <x v="1"/>
    <x v="2"/>
    <n v="2"/>
    <s v=""/>
    <d v="1899-12-30T04:48:00"/>
    <n v="69.339444444410034"/>
    <n v="36"/>
    <n v="33.339444444410034"/>
  </r>
  <r>
    <s v="E002"/>
    <s v="EO11"/>
    <x v="592"/>
    <x v="0"/>
    <s v="E3"/>
    <s v="0100000764"/>
    <s v="HORMIGONES BERGANTIÑOS S.A."/>
    <s v="0022001477"/>
    <s v="CERCEDA"/>
    <s v="000000000000000055"/>
    <x v="3"/>
    <d v="2024-06-14T00:00:00"/>
    <d v="1899-12-30T14:26:25"/>
    <s v="martes 18/06 x mañan"/>
    <d v="2024-06-18T00:00:00"/>
    <x v="14"/>
    <x v="2"/>
    <x v="603"/>
    <d v="2024-06-17T00:00:00"/>
    <d v="1899-12-30T19:59:48"/>
    <n v="203"/>
    <s v="E00203"/>
    <s v="RUTA KMS.203"/>
    <x v="4"/>
    <x v="0"/>
    <x v="0"/>
    <x v="2"/>
    <x v="0"/>
    <d v="2024-06-14T14:26:25"/>
    <x v="76"/>
    <n v="94.559722222213168"/>
    <d v="2024-06-17T19:59:48"/>
    <d v="1899-12-30T02:42:24"/>
    <d v="2024-06-17T22:42:12"/>
    <n v="14.296666666574311"/>
    <x v="0"/>
    <m/>
    <m/>
    <x v="0"/>
    <x v="2"/>
    <x v="0"/>
    <x v="1"/>
    <x v="10"/>
    <n v="2"/>
    <s v=""/>
    <d v="1900-01-01T16:57:36"/>
    <n v="90.853055555546504"/>
    <n v="48"/>
    <n v="42.853055555546504"/>
  </r>
  <r>
    <s v="E002"/>
    <s v="EO11"/>
    <x v="593"/>
    <x v="0"/>
    <s v="E3"/>
    <s v="0432000110"/>
    <s v="PREBETONG HORMIGONES, S.A."/>
    <s v="0021000011"/>
    <s v="MEIXOEIRO"/>
    <s v="000000000000000055"/>
    <x v="3"/>
    <d v="2024-06-14T00:00:00"/>
    <d v="1899-12-30T14:42:45"/>
    <s v="17/06 16:00h"/>
    <d v="2024-06-17T00:00:00"/>
    <x v="12"/>
    <x v="3"/>
    <x v="604"/>
    <d v="2024-06-17T00:00:00"/>
    <d v="1899-12-30T15:18:36"/>
    <n v="18"/>
    <s v="E00018"/>
    <s v="RUTA KMS.018"/>
    <x v="15"/>
    <x v="0"/>
    <x v="0"/>
    <x v="0"/>
    <x v="0"/>
    <d v="2024-06-14T14:42:45"/>
    <x v="25"/>
    <n v="73.287499999918509"/>
    <d v="2024-06-17T15:18:36"/>
    <d v="1899-12-30T00:14:24"/>
    <d v="2024-06-17T15:33:00"/>
    <n v="0.44999999989522621"/>
    <x v="0"/>
    <m/>
    <m/>
    <x v="0"/>
    <x v="2"/>
    <x v="0"/>
    <x v="1"/>
    <x v="4"/>
    <n v="2"/>
    <s v=""/>
    <d v="1899-12-30T05:45:36"/>
    <n v="72.047499999918514"/>
    <n v="36"/>
    <n v="36.047499999918514"/>
  </r>
  <r>
    <s v="E002"/>
    <s v="EO11"/>
    <x v="594"/>
    <x v="0"/>
    <s v="E3"/>
    <s v="0100008915"/>
    <s v="COMERCIAL ARROYO CONSTRUCCIÓN, S.A."/>
    <s v="0022002560"/>
    <s v="VILAVELLA"/>
    <s v="000000000000003042"/>
    <x v="0"/>
    <d v="2024-06-14T00:00:00"/>
    <d v="1899-12-30T15:45:01"/>
    <s v="17/06 15h"/>
    <d v="2024-06-17T00:00:00"/>
    <x v="7"/>
    <x v="2"/>
    <x v="605"/>
    <d v="2024-06-17T00:00:00"/>
    <d v="1899-12-30T12:58:34"/>
    <n v="103"/>
    <s v="E00103"/>
    <s v="RUTA KMS.103"/>
    <x v="40"/>
    <x v="0"/>
    <x v="0"/>
    <x v="2"/>
    <x v="0"/>
    <d v="2024-06-14T15:45:01"/>
    <x v="73"/>
    <n v="71.249722222157288"/>
    <d v="2024-06-17T12:58:34"/>
    <d v="1899-12-30T01:22:24"/>
    <d v="2024-06-17T14:20:58"/>
    <n v="0.6505555555340834"/>
    <x v="0"/>
    <m/>
    <m/>
    <x v="0"/>
    <x v="2"/>
    <x v="0"/>
    <x v="1"/>
    <x v="3"/>
    <n v="2"/>
    <s v=""/>
    <d v="1899-12-31T08:57:36"/>
    <n v="68.876388888823953"/>
    <n v="36"/>
    <n v="32.876388888823953"/>
  </r>
  <r>
    <s v="E002"/>
    <s v="EO11"/>
    <x v="595"/>
    <x v="0"/>
    <s v="E3"/>
    <s v="0100028413"/>
    <s v="HORMIGONES CARRAL, S.L."/>
    <s v="0022002990"/>
    <s v="PUERTO EXTERIOR DE FERROL"/>
    <s v="000000000000003042"/>
    <x v="0"/>
    <d v="2024-06-14T00:00:00"/>
    <d v="1899-12-30T15:47:23"/>
    <s v="17/06 08:00h - 1º"/>
    <d v="2024-06-17T00:00:00"/>
    <x v="14"/>
    <x v="0"/>
    <x v="606"/>
    <d v="2024-06-17T00:00:00"/>
    <d v="1899-12-30T08:29:51"/>
    <n v="71"/>
    <s v="E00071"/>
    <s v="RUTA KMS.071"/>
    <x v="1"/>
    <x v="0"/>
    <x v="0"/>
    <x v="0"/>
    <x v="0"/>
    <d v="2024-06-14T15:47:23"/>
    <x v="47"/>
    <n v="69.210277777689043"/>
    <d v="2024-06-17T08:29:51"/>
    <d v="1899-12-30T00:56:48"/>
    <d v="2024-06-17T09:26:39"/>
    <n v="3.5558333331719041"/>
    <x v="0"/>
    <m/>
    <m/>
    <x v="0"/>
    <x v="2"/>
    <x v="0"/>
    <x v="1"/>
    <x v="0"/>
    <n v="2"/>
    <s v=""/>
    <d v="1899-12-30T22:43:12"/>
    <n v="67.263611111022371"/>
    <n v="36"/>
    <n v="31.263611111022371"/>
  </r>
  <r>
    <s v="E002"/>
    <s v="EO11"/>
    <x v="596"/>
    <x v="0"/>
    <s v="E3"/>
    <s v="0100028413"/>
    <s v="HORMIGONES CARRAL, S.L."/>
    <s v="0022002990"/>
    <s v="PUERTO EXTERIOR DE FERROL"/>
    <s v="000000000000003042"/>
    <x v="0"/>
    <d v="2024-06-14T00:00:00"/>
    <d v="1899-12-30T15:47:53"/>
    <s v="17/06 09:00h - 2º"/>
    <d v="2024-06-17T00:00:00"/>
    <x v="0"/>
    <x v="0"/>
    <x v="607"/>
    <d v="2024-06-17T00:00:00"/>
    <d v="1899-12-30T09:03:57"/>
    <n v="71"/>
    <s v="E00071"/>
    <s v="RUTA KMS.071"/>
    <x v="0"/>
    <x v="0"/>
    <x v="0"/>
    <x v="0"/>
    <x v="0"/>
    <d v="2024-06-14T15:47:53"/>
    <x v="77"/>
    <n v="69.701944444386754"/>
    <d v="2024-06-17T09:03:57"/>
    <d v="1899-12-30T00:56:48"/>
    <d v="2024-06-17T10:00:45"/>
    <n v="3.4874999999301508"/>
    <x v="0"/>
    <m/>
    <m/>
    <x v="0"/>
    <x v="2"/>
    <x v="0"/>
    <x v="1"/>
    <x v="6"/>
    <n v="2"/>
    <s v=""/>
    <d v="1899-12-30T22:43:12"/>
    <n v="67.755277777720082"/>
    <n v="36"/>
    <n v="31.755277777720082"/>
  </r>
  <r>
    <s v="E002"/>
    <s v="EO11"/>
    <x v="597"/>
    <x v="0"/>
    <s v="E3"/>
    <s v="0100028413"/>
    <s v="HORMIGONES CARRAL, S.L."/>
    <s v="0022002990"/>
    <s v="PUERTO EXTERIOR DE FERROL"/>
    <s v="000000000000003042"/>
    <x v="0"/>
    <d v="2024-06-14T00:00:00"/>
    <d v="1899-12-30T15:48:35"/>
    <s v="17/06 11:00h - 3º"/>
    <d v="2024-06-17T00:00:00"/>
    <x v="1"/>
    <x v="0"/>
    <x v="608"/>
    <d v="2024-06-17T00:00:00"/>
    <d v="1899-12-30T11:23:55"/>
    <n v="71"/>
    <s v="E00071"/>
    <s v="RUTA KMS.071"/>
    <x v="1"/>
    <x v="0"/>
    <x v="0"/>
    <x v="0"/>
    <x v="0"/>
    <d v="2024-06-14T15:48:35"/>
    <x v="75"/>
    <n v="70.19027777784504"/>
    <d v="2024-06-17T11:23:55"/>
    <d v="1899-12-30T00:56:48"/>
    <d v="2024-06-17T12:20:43"/>
    <n v="1.6547222222434357"/>
    <x v="0"/>
    <m/>
    <m/>
    <x v="0"/>
    <x v="2"/>
    <x v="0"/>
    <x v="1"/>
    <x v="2"/>
    <n v="2"/>
    <s v=""/>
    <d v="1899-12-30T22:43:12"/>
    <n v="68.243611111178367"/>
    <n v="36"/>
    <n v="32.243611111178367"/>
  </r>
  <r>
    <s v="E002"/>
    <s v="EO11"/>
    <x v="598"/>
    <x v="0"/>
    <s v="E3"/>
    <s v="0100028413"/>
    <s v="HORMIGONES CARRAL, S.L."/>
    <s v="0022002990"/>
    <s v="PUERTO EXTERIOR DE FERROL"/>
    <s v="000000000000003042"/>
    <x v="0"/>
    <d v="2024-06-14T00:00:00"/>
    <d v="1899-12-30T15:50:31"/>
    <s v="17/06 13:00h - 4º"/>
    <d v="2024-06-17T00:00:00"/>
    <x v="2"/>
    <x v="0"/>
    <x v="609"/>
    <d v="2024-06-17T00:00:00"/>
    <d v="1899-12-30T11:48:20"/>
    <n v="71"/>
    <s v="E00071"/>
    <s v="RUTA KMS.071"/>
    <x v="3"/>
    <x v="0"/>
    <x v="0"/>
    <x v="0"/>
    <x v="0"/>
    <d v="2024-06-14T15:50:31"/>
    <x v="78"/>
    <n v="74.158055555541068"/>
    <d v="2024-06-17T11:48:20"/>
    <d v="1899-12-30T00:56:48"/>
    <d v="2024-06-17T12:45:08"/>
    <n v="5.2477777777821757"/>
    <x v="0"/>
    <m/>
    <m/>
    <x v="0"/>
    <x v="2"/>
    <x v="0"/>
    <x v="1"/>
    <x v="2"/>
    <n v="2"/>
    <s v=""/>
    <d v="1899-12-30T22:43:12"/>
    <n v="72.211388888874396"/>
    <n v="36"/>
    <n v="36.211388888874396"/>
  </r>
  <r>
    <s v="E002"/>
    <s v="EO11"/>
    <x v="599"/>
    <x v="0"/>
    <s v="E3"/>
    <s v="0100028413"/>
    <s v="HORMIGONES CARRAL, S.L."/>
    <s v="0022002746"/>
    <s v="NARON"/>
    <s v="000000000000003042"/>
    <x v="0"/>
    <d v="2024-06-14T00:00:00"/>
    <d v="1899-12-30T15:51:10"/>
    <s v="17/06 15:00h - 2º"/>
    <d v="2024-06-17T00:00:00"/>
    <x v="2"/>
    <x v="0"/>
    <x v="610"/>
    <d v="2024-06-17T00:00:00"/>
    <d v="1899-12-30T12:30:47"/>
    <n v="71"/>
    <s v="E00071"/>
    <s v="RUTA KMS.071"/>
    <x v="0"/>
    <x v="0"/>
    <x v="0"/>
    <x v="0"/>
    <x v="0"/>
    <d v="2024-06-14T15:51:10"/>
    <x v="78"/>
    <n v="74.147222222294658"/>
    <d v="2024-06-17T12:30:47"/>
    <d v="1899-12-30T00:56:48"/>
    <d v="2024-06-17T13:27:35"/>
    <n v="4.5402777777635492"/>
    <x v="0"/>
    <m/>
    <m/>
    <x v="0"/>
    <x v="2"/>
    <x v="0"/>
    <x v="1"/>
    <x v="3"/>
    <n v="2"/>
    <s v=""/>
    <d v="1899-12-30T22:43:12"/>
    <n v="72.200555555627986"/>
    <n v="36"/>
    <n v="36.200555555627986"/>
  </r>
  <r>
    <s v="E002"/>
    <s v="EO11"/>
    <x v="600"/>
    <x v="0"/>
    <s v="E3"/>
    <s v="0100028413"/>
    <s v="HORMIGONES CARRAL, S.L."/>
    <s v="0022002990"/>
    <s v="PUERTO EXTERIOR DE FERROL"/>
    <s v="000000000000003042"/>
    <x v="0"/>
    <d v="2024-06-14T00:00:00"/>
    <d v="1899-12-30T15:51:20"/>
    <s v="17/06 15:00h - 5º"/>
    <d v="2024-06-17T00:00:00"/>
    <x v="3"/>
    <x v="0"/>
    <x v="611"/>
    <d v="2024-06-17T00:00:00"/>
    <d v="1899-12-30T15:12:09"/>
    <n v="71"/>
    <s v="E00071"/>
    <s v="RUTA KMS.071"/>
    <x v="7"/>
    <x v="0"/>
    <x v="0"/>
    <x v="0"/>
    <x v="0"/>
    <d v="2024-06-14T15:51:20"/>
    <x v="79"/>
    <n v="74.644444444449618"/>
    <d v="2024-06-17T15:12:09"/>
    <d v="1899-12-30T00:56:48"/>
    <d v="2024-06-17T16:08:57"/>
    <n v="2.3508333333302289"/>
    <x v="0"/>
    <m/>
    <m/>
    <x v="0"/>
    <x v="2"/>
    <x v="0"/>
    <x v="1"/>
    <x v="4"/>
    <n v="2"/>
    <s v=""/>
    <d v="1899-12-30T22:43:12"/>
    <n v="72.697777777782946"/>
    <n v="36"/>
    <n v="36.697777777782946"/>
  </r>
  <r>
    <s v="E002"/>
    <s v="EO11"/>
    <x v="601"/>
    <x v="0"/>
    <s v="E3"/>
    <s v="0100028413"/>
    <s v="HORMIGONES CARRAL, S.L."/>
    <s v="0022002990"/>
    <s v="PUERTO EXTERIOR DE FERROL"/>
    <s v="000000000000003042"/>
    <x v="0"/>
    <d v="2024-06-14T00:00:00"/>
    <d v="1899-12-30T15:51:34"/>
    <s v="17/06 17:00h - 6º"/>
    <d v="2024-06-17T00:00:00"/>
    <x v="4"/>
    <x v="0"/>
    <x v="612"/>
    <d v="2024-06-17T00:00:00"/>
    <d v="1899-12-30T16:21:04"/>
    <n v="71"/>
    <s v="E00071"/>
    <s v="RUTA KMS.071"/>
    <x v="0"/>
    <x v="0"/>
    <x v="0"/>
    <x v="0"/>
    <x v="0"/>
    <d v="2024-06-14T15:51:34"/>
    <x v="80"/>
    <n v="75.140555555582978"/>
    <d v="2024-06-17T16:21:04"/>
    <d v="1899-12-30T00:56:48"/>
    <d v="2024-06-17T17:17:52"/>
    <n v="1.7022222221712582"/>
    <x v="0"/>
    <m/>
    <m/>
    <x v="0"/>
    <x v="2"/>
    <x v="0"/>
    <x v="1"/>
    <x v="8"/>
    <n v="2"/>
    <s v=""/>
    <d v="1899-12-30T22:43:12"/>
    <n v="73.193888888916305"/>
    <n v="36"/>
    <n v="37.193888888916305"/>
  </r>
  <r>
    <s v="E002"/>
    <s v="EO11"/>
    <x v="602"/>
    <x v="0"/>
    <s v="E3"/>
    <s v="0100028413"/>
    <s v="HORMIGONES CARRAL, S.L."/>
    <s v="0022002990"/>
    <s v="PUERTO EXTERIOR DE FERROL"/>
    <s v="000000000000003042"/>
    <x v="0"/>
    <d v="2024-06-14T00:00:00"/>
    <d v="1899-12-30T15:51:58"/>
    <s v="17/06 18:00h - 7º"/>
    <d v="2024-06-17T00:00:00"/>
    <x v="5"/>
    <x v="0"/>
    <x v="613"/>
    <d v="2024-06-17T00:00:00"/>
    <d v="1899-12-30T16:28:57"/>
    <n v="71"/>
    <s v="E00071"/>
    <s v="RUTA KMS.071"/>
    <x v="3"/>
    <x v="0"/>
    <x v="0"/>
    <x v="0"/>
    <x v="0"/>
    <d v="2024-06-14T15:51:58"/>
    <x v="66"/>
    <n v="75.63388888881309"/>
    <d v="2024-06-17T16:28:57"/>
    <d v="1899-12-30T00:56:48"/>
    <d v="2024-06-17T17:25:45"/>
    <n v="2.0708333333604969"/>
    <x v="0"/>
    <m/>
    <m/>
    <x v="0"/>
    <x v="2"/>
    <x v="0"/>
    <x v="1"/>
    <x v="8"/>
    <n v="2"/>
    <s v=""/>
    <d v="1899-12-30T22:43:12"/>
    <n v="73.687222222146417"/>
    <n v="36"/>
    <n v="37.687222222146417"/>
  </r>
  <r>
    <s v="E002"/>
    <s v="EO11"/>
    <x v="603"/>
    <x v="0"/>
    <s v="E3"/>
    <s v="0100028413"/>
    <s v="HORMIGONES CARRAL, S.L."/>
    <s v="0022002990"/>
    <s v="PUERTO EXTERIOR DE FERROL"/>
    <s v="000000000000003042"/>
    <x v="0"/>
    <d v="2024-06-14T00:00:00"/>
    <d v="1899-12-30T15:52:17"/>
    <s v="17/06 19:00h - 8º"/>
    <d v="2024-06-17T00:00:00"/>
    <x v="6"/>
    <x v="0"/>
    <x v="614"/>
    <d v="2024-06-17T00:00:00"/>
    <d v="1899-12-30T17:46:03"/>
    <n v="71"/>
    <s v="E00071"/>
    <s v="RUTA KMS.071"/>
    <x v="2"/>
    <x v="0"/>
    <x v="0"/>
    <x v="0"/>
    <x v="0"/>
    <d v="2024-06-14T15:52:17"/>
    <x v="17"/>
    <n v="76.128611111082137"/>
    <d v="2024-06-17T17:46:03"/>
    <d v="1899-12-30T00:56:48"/>
    <d v="2024-06-17T18:42:51"/>
    <n v="1.2858333333861083"/>
    <x v="0"/>
    <m/>
    <m/>
    <x v="0"/>
    <x v="2"/>
    <x v="0"/>
    <x v="1"/>
    <x v="5"/>
    <n v="2"/>
    <s v=""/>
    <d v="1899-12-30T22:43:12"/>
    <n v="74.181944444415464"/>
    <n v="36"/>
    <n v="38.181944444415464"/>
  </r>
  <r>
    <s v="E002"/>
    <s v="EO11"/>
    <x v="604"/>
    <x v="0"/>
    <s v="E3"/>
    <s v="0100010280"/>
    <s v="ANLLACO, S.A."/>
    <s v="0022000631"/>
    <s v="CABAÑINAS"/>
    <s v="000000000000000055"/>
    <x v="3"/>
    <d v="2024-06-14T00:00:00"/>
    <d v="1899-12-30T15:55:14"/>
    <s v="17/06 urgente"/>
    <d v="2024-06-17T00:00:00"/>
    <x v="14"/>
    <x v="2"/>
    <x v="615"/>
    <d v="2024-06-17T00:00:00"/>
    <d v="1899-12-30T11:25:41"/>
    <n v="32"/>
    <s v="E00032"/>
    <s v="RUTA KMS.032"/>
    <x v="41"/>
    <x v="0"/>
    <x v="0"/>
    <x v="2"/>
    <x v="0"/>
    <d v="2024-06-14T15:55:14"/>
    <x v="47"/>
    <n v="69.079444444330875"/>
    <d v="2024-06-17T11:25:41"/>
    <d v="1899-12-30T00:25:36"/>
    <d v="2024-06-17T11:51:17"/>
    <n v="1.1452777776285075"/>
    <x v="0"/>
    <m/>
    <m/>
    <x v="0"/>
    <x v="2"/>
    <x v="0"/>
    <x v="1"/>
    <x v="2"/>
    <n v="2"/>
    <s v=""/>
    <d v="1899-12-30T10:14:24"/>
    <n v="67.652777777664213"/>
    <n v="36"/>
    <n v="31.652777777664213"/>
  </r>
  <r>
    <s v="E002"/>
    <s v="EO11"/>
    <x v="605"/>
    <x v="0"/>
    <s v="E3"/>
    <s v="0100010280"/>
    <s v="ANLLACO, S.A."/>
    <s v="0022000631"/>
    <s v="CABAÑINAS"/>
    <s v="000000000000000055"/>
    <x v="3"/>
    <d v="2024-06-14T00:00:00"/>
    <d v="1899-12-30T15:55:34"/>
    <s v="17/06 8:30h"/>
    <d v="2024-06-17T00:00:00"/>
    <x v="23"/>
    <x v="2"/>
    <x v="616"/>
    <d v="2024-06-17T00:00:00"/>
    <d v="1899-12-30T09:28:00"/>
    <n v="32"/>
    <s v="E00032"/>
    <s v="RUTA KMS.032"/>
    <x v="20"/>
    <x v="0"/>
    <x v="0"/>
    <x v="2"/>
    <x v="0"/>
    <d v="2024-06-14T15:55:34"/>
    <x v="74"/>
    <n v="64.573888888873626"/>
    <d v="2024-06-17T09:28:00"/>
    <d v="1899-12-30T00:25:36"/>
    <d v="2024-06-17T09:53:36"/>
    <n v="-1.3933333333698101"/>
    <x v="1"/>
    <m/>
    <m/>
    <x v="0"/>
    <x v="2"/>
    <x v="1"/>
    <x v="1"/>
    <x v="6"/>
    <n v="2"/>
    <s v=""/>
    <d v="1899-12-30T10:14:24"/>
    <n v="63.147222222206963"/>
    <n v="36"/>
    <n v="27.147222222206963"/>
  </r>
  <r>
    <s v="E002"/>
    <s v="EO11"/>
    <x v="606"/>
    <x v="0"/>
    <s v="E4"/>
    <s v="0100042299"/>
    <s v="B.FANDIÑO LADO, S.L"/>
    <s v="0020002995"/>
    <s v="VALDEPEÑAS"/>
    <s v="000000000000002906"/>
    <x v="4"/>
    <d v="2024-06-14T00:00:00"/>
    <d v="1899-12-30T16:20:56"/>
    <s v="17/06 981748003-cem"/>
    <d v="2024-06-17T00:00:00"/>
    <x v="6"/>
    <x v="4"/>
    <x v="617"/>
    <d v="2024-06-17T00:00:00"/>
    <d v="1899-12-30T15:20:39"/>
    <n v="70"/>
    <s v="E00070"/>
    <s v="RUTA KMS.070"/>
    <x v="213"/>
    <x v="0"/>
    <x v="0"/>
    <x v="0"/>
    <x v="1"/>
    <d v="2024-06-14T16:20:56"/>
    <x v="17"/>
    <n v="75.651111111219507"/>
    <d v="2024-06-17T15:20:39"/>
    <d v="1899-12-30T00:56:00"/>
    <d v="2024-06-17T16:16:39"/>
    <n v="3.7225000000325963"/>
    <x v="0"/>
    <m/>
    <m/>
    <x v="0"/>
    <x v="2"/>
    <x v="0"/>
    <x v="1"/>
    <x v="4"/>
    <n v="2"/>
    <s v=""/>
    <d v="1899-12-30T22:24:00"/>
    <n v="73.71777777788617"/>
    <n v="36"/>
    <n v="37.71777777788617"/>
  </r>
  <r>
    <s v="E002"/>
    <s v="EO11"/>
    <x v="607"/>
    <x v="0"/>
    <s v="E4"/>
    <s v="0100044731"/>
    <s v="LOPIRSA VERIN, S.L."/>
    <s v="0019001251"/>
    <s v="VERIN"/>
    <s v="000000000000002906"/>
    <x v="4"/>
    <d v="2024-06-14T00:00:00"/>
    <d v="1899-12-30T17:36:47"/>
    <s v="17/06 llamar antes a"/>
    <d v="2024-06-17T00:00:00"/>
    <x v="6"/>
    <x v="2"/>
    <x v="618"/>
    <d v="2024-06-17T00:00:00"/>
    <d v="1899-12-30T12:14:15"/>
    <n v="140"/>
    <s v="E00140"/>
    <s v="RUTA KMS.140"/>
    <x v="17"/>
    <x v="0"/>
    <x v="0"/>
    <x v="2"/>
    <x v="1"/>
    <d v="2024-06-14T17:36:47"/>
    <x v="17"/>
    <n v="74.386944444500841"/>
    <d v="2024-06-17T12:14:15"/>
    <d v="1899-12-30T01:52:00"/>
    <d v="2024-06-17T14:06:15"/>
    <n v="5.8958333334303461"/>
    <x v="0"/>
    <m/>
    <m/>
    <x v="0"/>
    <x v="2"/>
    <x v="0"/>
    <x v="1"/>
    <x v="3"/>
    <n v="2"/>
    <s v=""/>
    <d v="1899-12-31T20:48:00"/>
    <n v="71.520277777834181"/>
    <n v="36"/>
    <n v="35.520277777834181"/>
  </r>
  <r>
    <s v="E002"/>
    <s v="EO11"/>
    <x v="608"/>
    <x v="0"/>
    <s v="E3"/>
    <s v="0100009172"/>
    <s v="BAÑEZANA DE HORMIGONES MIGUEL S.L."/>
    <s v="0022002290"/>
    <s v="LA BAÑEZA"/>
    <s v="000000000000000055"/>
    <x v="3"/>
    <d v="2024-06-14T00:00:00"/>
    <d v="1899-12-30T17:52:43"/>
    <s v="17/06 08:00h"/>
    <d v="2024-06-17T00:00:00"/>
    <x v="10"/>
    <x v="2"/>
    <x v="619"/>
    <d v="2024-06-17T00:00:00"/>
    <d v="1899-12-30T09:12:56"/>
    <n v="105"/>
    <s v="E00105"/>
    <s v="RUTA KMS.105"/>
    <x v="214"/>
    <x v="0"/>
    <x v="0"/>
    <x v="2"/>
    <x v="0"/>
    <d v="2024-06-14T17:52:43"/>
    <x v="46"/>
    <n v="62.121388889034279"/>
    <d v="2024-06-17T09:12:56"/>
    <d v="1899-12-30T01:24:00"/>
    <d v="2024-06-17T10:36:56"/>
    <n v="-2.6155555554432794"/>
    <x v="1"/>
    <m/>
    <m/>
    <x v="0"/>
    <x v="2"/>
    <x v="2"/>
    <x v="1"/>
    <x v="6"/>
    <n v="2"/>
    <s v=""/>
    <d v="1899-12-31T09:36:00"/>
    <n v="59.72138888903428"/>
    <n v="36"/>
    <n v="23.72138888903428"/>
  </r>
  <r>
    <s v="E002"/>
    <s v="EO11"/>
    <x v="609"/>
    <x v="0"/>
    <s v="E3"/>
    <s v="0100048420"/>
    <s v="RODIÑAS PRETENSADOS, S. L."/>
    <s v="0022002397"/>
    <s v="TEIXEIRO"/>
    <s v="000000000000003218"/>
    <x v="7"/>
    <d v="2024-06-14T00:00:00"/>
    <d v="1899-12-30T18:01:30"/>
    <s v="17/06 16h"/>
    <d v="2024-06-17T00:00:00"/>
    <x v="9"/>
    <x v="2"/>
    <x v="620"/>
    <d v="2024-06-17T00:00:00"/>
    <d v="1899-12-30T15:05:25"/>
    <n v="151"/>
    <s v="E00151"/>
    <s v="RUTA KMS.151"/>
    <x v="39"/>
    <x v="0"/>
    <x v="0"/>
    <x v="2"/>
    <x v="0"/>
    <d v="2024-06-14T18:01:30"/>
    <x v="67"/>
    <n v="70.974999999976717"/>
    <d v="2024-06-17T15:05:25"/>
    <d v="1899-12-30T02:00:48"/>
    <d v="2024-06-17T17:06:13"/>
    <n v="-0.10361111105885357"/>
    <x v="0"/>
    <m/>
    <m/>
    <x v="0"/>
    <x v="2"/>
    <x v="0"/>
    <x v="1"/>
    <x v="4"/>
    <n v="2"/>
    <s v=""/>
    <d v="1900-01-01T00:19:12"/>
    <n v="67.961666666643382"/>
    <n v="36"/>
    <n v="31.961666666643382"/>
  </r>
  <r>
    <s v="E002"/>
    <s v="EO11"/>
    <x v="610"/>
    <x v="0"/>
    <s v="E3"/>
    <s v="0100000764"/>
    <s v="HORMIGONES BERGANTIÑOS S.A."/>
    <s v="0022000267"/>
    <s v="CARBALLO"/>
    <s v="000000000000000055"/>
    <x v="3"/>
    <d v="2024-06-14T00:00:00"/>
    <d v="1899-12-30T18:32:51"/>
    <s v="17/06 10:00h"/>
    <d v="2024-06-17T00:00:00"/>
    <x v="17"/>
    <x v="0"/>
    <x v="621"/>
    <d v="2024-06-17T00:00:00"/>
    <d v="1899-12-30T09:09:31"/>
    <n v="33"/>
    <s v="E00033"/>
    <s v="RUTA KMS.033"/>
    <x v="7"/>
    <x v="0"/>
    <x v="0"/>
    <x v="0"/>
    <x v="0"/>
    <d v="2024-06-14T18:32:51"/>
    <x v="49"/>
    <n v="63.452499999955762"/>
    <d v="2024-06-17T09:09:31"/>
    <d v="1899-12-30T00:26:24"/>
    <d v="2024-06-17T09:35:55"/>
    <n v="0.40138888877118006"/>
    <x v="0"/>
    <m/>
    <m/>
    <x v="0"/>
    <x v="2"/>
    <x v="0"/>
    <x v="1"/>
    <x v="6"/>
    <n v="2"/>
    <s v=""/>
    <d v="1899-12-30T10:33:36"/>
    <n v="62.012499999955764"/>
    <n v="36"/>
    <n v="26.012499999955764"/>
  </r>
  <r>
    <s v="E002"/>
    <s v="EO11"/>
    <x v="611"/>
    <x v="0"/>
    <s v="E3"/>
    <s v="0100000764"/>
    <s v="HORMIGONES BERGANTIÑOS S.A."/>
    <s v="0022000267"/>
    <s v="CARBALLO"/>
    <s v="000000000000000055"/>
    <x v="3"/>
    <d v="2024-06-14T00:00:00"/>
    <d v="1899-12-30T18:32:58"/>
    <s v="17/06 16:00h"/>
    <d v="2024-06-17T00:00:00"/>
    <x v="12"/>
    <x v="0"/>
    <x v="622"/>
    <d v="2024-06-17T00:00:00"/>
    <d v="1899-12-30T15:12:38"/>
    <n v="33"/>
    <s v="E00033"/>
    <s v="RUTA KMS.033"/>
    <x v="1"/>
    <x v="0"/>
    <x v="0"/>
    <x v="0"/>
    <x v="0"/>
    <d v="2024-06-14T18:32:58"/>
    <x v="25"/>
    <n v="69.45055555558065"/>
    <d v="2024-06-17T15:12:38"/>
    <d v="1899-12-30T00:26:24"/>
    <d v="2024-06-17T15:39:02"/>
    <n v="0.34944444440770894"/>
    <x v="0"/>
    <m/>
    <m/>
    <x v="0"/>
    <x v="2"/>
    <x v="0"/>
    <x v="1"/>
    <x v="4"/>
    <n v="2"/>
    <s v=""/>
    <d v="1899-12-30T10:33:36"/>
    <n v="68.010555555580652"/>
    <n v="36"/>
    <n v="32.010555555580652"/>
  </r>
  <r>
    <s v="E002"/>
    <s v="EO11"/>
    <x v="612"/>
    <x v="0"/>
    <s v="E3"/>
    <s v="0100049226"/>
    <s v="ALMACENES MIRANDA CELANOVA, S.L."/>
    <s v="0022002476"/>
    <s v="CELANOVA (GRANEL)"/>
    <s v="000000000000000055"/>
    <x v="3"/>
    <d v="2024-06-14T00:00:00"/>
    <d v="1899-12-30T18:51:31"/>
    <s v="17/06 11:30h SILO 2"/>
    <d v="2024-06-17T00:00:00"/>
    <x v="16"/>
    <x v="5"/>
    <x v="623"/>
    <d v="2024-06-17T00:00:00"/>
    <d v="1899-12-30T10:19:31"/>
    <n v="28"/>
    <s v="E00028"/>
    <s v="RUTA KMS.028"/>
    <x v="11"/>
    <x v="0"/>
    <x v="0"/>
    <x v="0"/>
    <x v="0"/>
    <d v="2024-06-14T18:51:31"/>
    <x v="81"/>
    <n v="64.641388888761867"/>
    <d v="2024-06-17T10:19:31"/>
    <d v="1899-12-30T00:22:24"/>
    <d v="2024-06-17T10:41:55"/>
    <n v="0.80138888885267079"/>
    <x v="0"/>
    <m/>
    <m/>
    <x v="0"/>
    <x v="2"/>
    <x v="0"/>
    <x v="1"/>
    <x v="1"/>
    <n v="2"/>
    <s v=""/>
    <d v="1899-12-30T08:57:36"/>
    <n v="63.268055555428532"/>
    <n v="36"/>
    <n v="27.268055555428532"/>
  </r>
  <r>
    <s v="E002"/>
    <s v="EO11"/>
    <x v="613"/>
    <x v="0"/>
    <s v="E3"/>
    <s v="0100022370"/>
    <s v="PREFABRICADOS LUIS BARROS S.L."/>
    <s v="0022002536"/>
    <s v="PUXEIROS"/>
    <s v="000000000000000055"/>
    <x v="3"/>
    <d v="2024-06-14T00:00:00"/>
    <d v="1899-12-30T18:52:01"/>
    <s v="17/06 11:00h Silo 1"/>
    <d v="2024-06-17T00:00:00"/>
    <x v="24"/>
    <x v="3"/>
    <x v="624"/>
    <d v="2024-06-17T00:00:00"/>
    <d v="1899-12-30T10:26:20"/>
    <n v="15"/>
    <s v="E00015"/>
    <s v="RUTA KMS.015"/>
    <x v="15"/>
    <x v="0"/>
    <x v="0"/>
    <x v="0"/>
    <x v="0"/>
    <d v="2024-06-14T18:52:01"/>
    <x v="50"/>
    <n v="64.133055555692408"/>
    <d v="2024-06-17T10:26:20"/>
    <d v="1899-12-30T00:12:00"/>
    <d v="2024-06-17T10:38:20"/>
    <n v="0.36111111118225381"/>
    <x v="0"/>
    <m/>
    <m/>
    <x v="0"/>
    <x v="2"/>
    <x v="0"/>
    <x v="1"/>
    <x v="1"/>
    <n v="2"/>
    <s v=""/>
    <d v="1899-12-30T04:48:00"/>
    <n v="62.933055555692405"/>
    <n v="36"/>
    <n v="26.933055555692405"/>
  </r>
  <r>
    <s v="E002"/>
    <s v="EO11"/>
    <x v="614"/>
    <x v="0"/>
    <s v="E3"/>
    <s v="0100022370"/>
    <s v="PREFABRICADOS LUIS BARROS S.L."/>
    <s v="0022002536"/>
    <s v="PUXEIROS"/>
    <s v="000000000000000055"/>
    <x v="3"/>
    <d v="2024-06-14T00:00:00"/>
    <d v="1899-12-30T18:52:30"/>
    <s v="17/06 13:00h Silo 1"/>
    <d v="2024-06-17T00:00:00"/>
    <x v="7"/>
    <x v="3"/>
    <x v="625"/>
    <d v="2024-06-17T00:00:00"/>
    <d v="1899-12-30T12:08:39"/>
    <n v="15"/>
    <s v="E00015"/>
    <s v="RUTA KMS.015"/>
    <x v="15"/>
    <x v="0"/>
    <x v="0"/>
    <x v="0"/>
    <x v="0"/>
    <d v="2024-06-14T18:52:30"/>
    <x v="73"/>
    <n v="68.124999999941792"/>
    <d v="2024-06-17T12:08:39"/>
    <d v="1899-12-30T00:12:00"/>
    <d v="2024-06-17T12:20:39"/>
    <n v="2.6558333333814517"/>
    <x v="0"/>
    <m/>
    <m/>
    <x v="0"/>
    <x v="2"/>
    <x v="0"/>
    <x v="1"/>
    <x v="3"/>
    <n v="2"/>
    <s v=""/>
    <d v="1899-12-30T04:48:00"/>
    <n v="66.924999999941789"/>
    <n v="36"/>
    <n v="30.924999999941789"/>
  </r>
  <r>
    <s v="E002"/>
    <s v="EO11"/>
    <x v="615"/>
    <x v="0"/>
    <s v="E3"/>
    <s v="0432000110"/>
    <s v="PREBETONG HORMIGONES, S.A."/>
    <s v="0022001522"/>
    <s v="SAN COSME DE BARREIRO"/>
    <s v="000000000000000055"/>
    <x v="3"/>
    <d v="2024-06-17T00:00:00"/>
    <d v="1899-12-30T08:00:28"/>
    <s v="17/06 14:00H"/>
    <d v="2024-06-17T00:00:00"/>
    <x v="22"/>
    <x v="2"/>
    <x v="626"/>
    <d v="2024-06-17T00:00:00"/>
    <d v="1899-12-30T12:15:20"/>
    <n v="205"/>
    <s v="E00205"/>
    <s v="RUTA KMS.205"/>
    <x v="20"/>
    <x v="0"/>
    <x v="0"/>
    <x v="2"/>
    <x v="0"/>
    <d v="2024-06-17T08:00:28"/>
    <x v="82"/>
    <n v="7.4922222223249264"/>
    <d v="2024-06-17T12:15:20"/>
    <d v="1899-12-30T02:44:00"/>
    <d v="2024-06-17T14:59:20"/>
    <n v="0.51111111114732921"/>
    <x v="0"/>
    <m/>
    <m/>
    <x v="0"/>
    <x v="2"/>
    <x v="0"/>
    <x v="1"/>
    <x v="3"/>
    <n v="2"/>
    <s v=""/>
    <d v="1900-01-01T17:36:00"/>
    <n v="3.758888888991593"/>
    <n v="0"/>
    <n v="3.758888888991593"/>
  </r>
  <r>
    <s v="E002"/>
    <s v="EO11"/>
    <x v="616"/>
    <x v="0"/>
    <s v="E3"/>
    <s v="0100053492"/>
    <s v="HORMIGONES Y MINERALES S.L."/>
    <s v="0022002720"/>
    <s v="DEHESAS"/>
    <s v="000000000000000055"/>
    <x v="3"/>
    <d v="2024-06-17T00:00:00"/>
    <d v="1899-12-30T09:14:02"/>
    <s v="17/06 URGENTE"/>
    <d v="2024-06-17T00:00:00"/>
    <x v="19"/>
    <x v="2"/>
    <x v="627"/>
    <d v="2024-06-17T00:00:00"/>
    <d v="1899-12-30T12:52:13"/>
    <n v="20"/>
    <s v="E00020"/>
    <s v="RUTA KMS.020"/>
    <x v="4"/>
    <x v="0"/>
    <x v="0"/>
    <x v="2"/>
    <x v="0"/>
    <d v="2024-06-17T09:14:02"/>
    <x v="83"/>
    <n v="3.2661111111519858"/>
    <d v="2024-06-17T12:52:13"/>
    <d v="1899-12-30T00:16:00"/>
    <d v="2024-06-17T13:08:13"/>
    <n v="-0.63694444438442588"/>
    <x v="0"/>
    <m/>
    <m/>
    <x v="0"/>
    <x v="2"/>
    <x v="0"/>
    <x v="1"/>
    <x v="3"/>
    <n v="2"/>
    <s v=""/>
    <d v="1899-12-30T06:24:00"/>
    <n v="1.9994444444853192"/>
    <n v="0"/>
    <n v="1.9994444444853192"/>
  </r>
  <r>
    <s v="E002"/>
    <s v="EO11"/>
    <x v="617"/>
    <x v="0"/>
    <s v="E3"/>
    <s v="0100022674"/>
    <s v="COMERCIAL SILOS DE GALICIA, S.L."/>
    <s v="0022002564"/>
    <s v="LOMBA"/>
    <s v="000000000000000055"/>
    <x v="3"/>
    <d v="2024-06-17T00:00:00"/>
    <d v="1899-12-30T09:14:40"/>
    <s v="17/06 URGE"/>
    <d v="2024-06-17T00:00:00"/>
    <x v="14"/>
    <x v="3"/>
    <x v="628"/>
    <d v="2024-06-17T00:00:00"/>
    <d v="1899-12-30T11:50:08"/>
    <n v="15"/>
    <s v="E00015"/>
    <s v="RUTA KMS.015"/>
    <x v="10"/>
    <x v="0"/>
    <x v="0"/>
    <x v="0"/>
    <x v="0"/>
    <d v="2024-06-17T09:14:40"/>
    <x v="47"/>
    <n v="3.7555555554572493"/>
    <d v="2024-06-17T11:50:08"/>
    <d v="1899-12-30T00:12:00"/>
    <d v="2024-06-17T12:02:08"/>
    <n v="0.96444444445660338"/>
    <x v="0"/>
    <m/>
    <m/>
    <x v="0"/>
    <x v="2"/>
    <x v="0"/>
    <x v="1"/>
    <x v="2"/>
    <n v="2"/>
    <s v=""/>
    <d v="1899-12-30T04:48:00"/>
    <n v="2.5555555554572491"/>
    <n v="0"/>
    <n v="2.5555555554572491"/>
  </r>
  <r>
    <s v="E002"/>
    <s v="EO11"/>
    <x v="618"/>
    <x v="0"/>
    <s v="E3"/>
    <s v="0100055495"/>
    <s v="FIGUEIRO FORJADOS S.L."/>
    <s v="0022002865"/>
    <s v="NIGRAN"/>
    <s v="000000000000000055"/>
    <x v="3"/>
    <d v="2024-06-17T00:00:00"/>
    <d v="1899-12-30T09:15:32"/>
    <s v="17/06 URGENTE"/>
    <d v="2024-06-17T00:00:00"/>
    <x v="19"/>
    <x v="3"/>
    <x v="629"/>
    <d v="2024-06-17T00:00:00"/>
    <d v="1899-12-30T09:37:47"/>
    <n v="25"/>
    <s v="E00025"/>
    <s v="RUTA KMS.025"/>
    <x v="10"/>
    <x v="0"/>
    <x v="0"/>
    <x v="0"/>
    <x v="0"/>
    <d v="2024-06-17T09:15:32"/>
    <x v="83"/>
    <n v="3.2411111112451181"/>
    <d v="2024-06-17T09:37:47"/>
    <d v="1899-12-30T00:20:00"/>
    <d v="2024-06-17T09:57:47"/>
    <n v="2.5369444444659166"/>
    <x v="0"/>
    <m/>
    <m/>
    <x v="0"/>
    <x v="2"/>
    <x v="0"/>
    <x v="1"/>
    <x v="6"/>
    <n v="2"/>
    <s v=""/>
    <d v="1899-12-30T08:00:00"/>
    <n v="1.9077777779117846"/>
    <n v="0"/>
    <n v="1.9077777779117846"/>
  </r>
  <r>
    <s v="E002"/>
    <s v="EO11"/>
    <x v="619"/>
    <x v="0"/>
    <s v="E3"/>
    <s v="0100000750"/>
    <s v="LOPEZ LOPEZ JOSE MARIA"/>
    <s v="0022000252"/>
    <s v="SARRIA"/>
    <s v="000000000000003042"/>
    <x v="0"/>
    <d v="2024-06-17T00:00:00"/>
    <d v="1899-12-30T09:19:16"/>
    <s v="17/06 15H"/>
    <d v="2024-06-17T00:00:00"/>
    <x v="11"/>
    <x v="2"/>
    <x v="630"/>
    <d v="2024-06-17T00:00:00"/>
    <d v="1899-12-30T13:09:11"/>
    <n v="105"/>
    <s v="E00105"/>
    <s v="RUTA KMS.105"/>
    <x v="37"/>
    <x v="0"/>
    <x v="0"/>
    <x v="2"/>
    <x v="0"/>
    <d v="2024-06-17T09:19:16"/>
    <x v="84"/>
    <n v="7.1788888889132068"/>
    <d v="2024-06-17T13:09:11"/>
    <d v="1899-12-30T01:24:00"/>
    <d v="2024-06-17T14:33:11"/>
    <n v="1.9469444444985129"/>
    <x v="0"/>
    <m/>
    <m/>
    <x v="0"/>
    <x v="2"/>
    <x v="0"/>
    <x v="1"/>
    <x v="7"/>
    <n v="2"/>
    <s v=""/>
    <d v="1899-12-31T09:36:00"/>
    <n v="4.7788888889132064"/>
    <n v="0"/>
    <n v="4.7788888889132064"/>
  </r>
  <r>
    <s v="E002"/>
    <s v="EO11"/>
    <x v="620"/>
    <x v="0"/>
    <s v="E3"/>
    <s v="0432000165"/>
    <s v="MORTEROS DE GALICIA S.L."/>
    <s v="0022001550"/>
    <s v="SUSANA"/>
    <s v="000000000000000055"/>
    <x v="3"/>
    <d v="2024-06-17T00:00:00"/>
    <d v="1899-12-30T09:19:53"/>
    <s v="17/06 *Por la tarde"/>
    <d v="2024-06-17T00:00:00"/>
    <x v="0"/>
    <x v="4"/>
    <x v="631"/>
    <d v="2024-06-17T00:00:00"/>
    <d v="1899-12-30T13:10:34"/>
    <n v="1"/>
    <s v="E00001"/>
    <s v="RUTA KMS.0001"/>
    <x v="38"/>
    <x v="0"/>
    <x v="0"/>
    <x v="0"/>
    <x v="0"/>
    <d v="2024-06-17T09:19:53"/>
    <x v="77"/>
    <n v="4.1686111111775972"/>
    <d v="2024-06-17T13:10:34"/>
    <d v="1899-12-30T00:00:48"/>
    <d v="2024-06-17T13:11:22"/>
    <n v="0.31055555550847203"/>
    <x v="0"/>
    <m/>
    <m/>
    <x v="0"/>
    <x v="2"/>
    <x v="0"/>
    <x v="1"/>
    <x v="7"/>
    <n v="2"/>
    <s v=""/>
    <d v="1899-12-30T00:19:12"/>
    <n v="3.1552777778442636"/>
    <n v="0"/>
    <n v="3.1552777778442636"/>
  </r>
  <r>
    <s v="E002"/>
    <s v="EO11"/>
    <x v="621"/>
    <x v="0"/>
    <s v="E3"/>
    <s v="0432000165"/>
    <s v="MORTEROS DE GALICIA S.L."/>
    <s v="0022001550"/>
    <s v="SUSANA"/>
    <s v="000000000000000055"/>
    <x v="3"/>
    <d v="2024-06-17T00:00:00"/>
    <d v="1899-12-30T09:20:16"/>
    <s v="Por la tarde"/>
    <d v="2024-06-17T00:00:00"/>
    <x v="0"/>
    <x v="4"/>
    <x v="632"/>
    <d v="2024-06-17T00:00:00"/>
    <d v="1899-12-30T16:02:23"/>
    <n v="1"/>
    <s v="E00001"/>
    <s v="RUTA KMS.0001"/>
    <x v="38"/>
    <x v="0"/>
    <x v="0"/>
    <x v="0"/>
    <x v="0"/>
    <d v="2024-06-17T09:20:16"/>
    <x v="77"/>
    <n v="4.1622222221922129"/>
    <d v="2024-06-17T16:02:23"/>
    <d v="1899-12-30T00:00:48"/>
    <d v="2024-06-17T16:03:11"/>
    <n v="-2.5530555555014871"/>
    <x v="1"/>
    <m/>
    <m/>
    <x v="0"/>
    <x v="2"/>
    <x v="2"/>
    <x v="1"/>
    <x v="8"/>
    <n v="2"/>
    <s v=""/>
    <d v="1899-12-30T00:19:12"/>
    <n v="3.1488888888588793"/>
    <n v="0"/>
    <n v="3.1488888888588793"/>
  </r>
  <r>
    <s v="E002"/>
    <s v="EO11"/>
    <x v="622"/>
    <x v="0"/>
    <s v="E4"/>
    <s v="0100000266"/>
    <s v="PEREZ REY S.L."/>
    <s v="0019000701"/>
    <s v="VIMIANZO DESTINO"/>
    <s v="000000000000003124"/>
    <x v="61"/>
    <d v="2024-06-17T00:00:00"/>
    <d v="1899-12-30T09:46:42"/>
    <s v="18/06"/>
    <d v="2024-06-18T00:00:00"/>
    <x v="6"/>
    <x v="2"/>
    <x v="633"/>
    <d v="2024-06-17T00:00:00"/>
    <d v="1899-12-30T17:33:28"/>
    <n v="260"/>
    <s v="E00260"/>
    <s v="RUTA KMS.260"/>
    <x v="24"/>
    <x v="0"/>
    <x v="0"/>
    <x v="2"/>
    <x v="1"/>
    <d v="2024-06-17T09:46:42"/>
    <x v="85"/>
    <n v="34.221666666737292"/>
    <d v="2024-06-17T17:33:28"/>
    <d v="1899-12-30T03:28:00"/>
    <d v="2024-06-17T21:01:28"/>
    <n v="22.97555555566214"/>
    <x v="0"/>
    <m/>
    <m/>
    <x v="0"/>
    <x v="2"/>
    <x v="0"/>
    <x v="1"/>
    <x v="5"/>
    <n v="2"/>
    <s v=""/>
    <d v="1900-01-02T11:12:00"/>
    <n v="29.755000000070623"/>
    <n v="12"/>
    <n v="17.755000000070623"/>
  </r>
  <r>
    <s v="E002"/>
    <s v="EO11"/>
    <x v="623"/>
    <x v="0"/>
    <s v="E3"/>
    <s v="0432000110"/>
    <s v="PREBETONG HORMIGONES, S.A."/>
    <s v="0021000010"/>
    <s v="LA GRELA"/>
    <s v="000000000000003043"/>
    <x v="5"/>
    <d v="2024-06-17T00:00:00"/>
    <d v="1899-12-30T10:04:05"/>
    <s v="17/06 17:00h CEM ESP"/>
    <d v="2024-06-17T00:00:00"/>
    <x v="2"/>
    <x v="2"/>
    <x v="634"/>
    <d v="2024-06-17T00:00:00"/>
    <d v="1899-12-30T15:23:58"/>
    <n v="211"/>
    <s v="E00211"/>
    <s v="RUTA KMS.211"/>
    <x v="30"/>
    <x v="0"/>
    <x v="0"/>
    <x v="2"/>
    <x v="0"/>
    <d v="2024-06-17T10:04:05"/>
    <x v="78"/>
    <n v="7.9319444444845431"/>
    <d v="2024-06-17T15:23:58"/>
    <d v="1899-12-30T02:48:48"/>
    <d v="2024-06-17T18:12:46"/>
    <n v="-0.2127777777495794"/>
    <x v="0"/>
    <m/>
    <m/>
    <x v="0"/>
    <x v="2"/>
    <x v="0"/>
    <x v="1"/>
    <x v="4"/>
    <n v="2"/>
    <s v=""/>
    <d v="1900-01-01T19:31:12"/>
    <n v="4.1186111111512096"/>
    <n v="0"/>
    <n v="4.1186111111512096"/>
  </r>
  <r>
    <s v="E002"/>
    <s v="EO11"/>
    <x v="624"/>
    <x v="0"/>
    <s v="E3"/>
    <s v="0100018657"/>
    <s v="POSTES XEIXALVO, S.L. UNIPERSONAL"/>
    <s v="0022002665"/>
    <s v="XEIXALVO"/>
    <s v="000000000000003042"/>
    <x v="0"/>
    <d v="2024-06-17T00:00:00"/>
    <d v="1899-12-30T10:04:34"/>
    <s v="17/06 12:30h NAVE 4"/>
    <d v="2024-06-17T00:00:00"/>
    <x v="19"/>
    <x v="5"/>
    <x v="635"/>
    <d v="2024-06-17T00:00:00"/>
    <d v="1899-12-30T11:13:14"/>
    <n v="13"/>
    <s v="E00013"/>
    <s v="RUTA KMS.013"/>
    <x v="14"/>
    <x v="0"/>
    <x v="0"/>
    <x v="0"/>
    <x v="0"/>
    <d v="2024-06-17T10:04:34"/>
    <x v="83"/>
    <n v="2.4238888890249655"/>
    <d v="2024-06-17T11:13:14"/>
    <d v="1899-12-30T00:10:24"/>
    <d v="2024-06-17T11:23:38"/>
    <n v="1.1061111112358049"/>
    <x v="0"/>
    <m/>
    <m/>
    <x v="0"/>
    <x v="2"/>
    <x v="0"/>
    <x v="1"/>
    <x v="2"/>
    <n v="2"/>
    <s v=""/>
    <d v="1899-12-30T04:09:36"/>
    <n v="1.2505555556916321"/>
    <n v="0"/>
    <n v="1.2505555556916321"/>
  </r>
  <r>
    <s v="E002"/>
    <s v="EO11"/>
    <x v="625"/>
    <x v="0"/>
    <s v="E3"/>
    <s v="0432000110"/>
    <s v="PREBETONG HORMIGONES, S.A."/>
    <s v="0021000042"/>
    <s v="REIGOSA"/>
    <s v="000000000000000055"/>
    <x v="3"/>
    <d v="2024-06-17T00:00:00"/>
    <d v="1899-12-30T10:05:08"/>
    <s v="17/06 15:00h"/>
    <d v="2024-06-17T00:00:00"/>
    <x v="7"/>
    <x v="3"/>
    <x v="636"/>
    <d v="2024-06-17T00:00:00"/>
    <d v="1899-12-30T13:22:20"/>
    <n v="52"/>
    <s v="E00052"/>
    <s v="RUTA KMS.052"/>
    <x v="10"/>
    <x v="0"/>
    <x v="0"/>
    <x v="0"/>
    <x v="0"/>
    <d v="2024-06-17T10:05:08"/>
    <x v="73"/>
    <n v="4.9144444444100372"/>
    <d v="2024-06-17T13:22:20"/>
    <d v="1899-12-30T00:41:36"/>
    <d v="2024-06-17T14:03:56"/>
    <n v="0.9344444444286637"/>
    <x v="0"/>
    <m/>
    <m/>
    <x v="0"/>
    <x v="2"/>
    <x v="0"/>
    <x v="1"/>
    <x v="7"/>
    <n v="2"/>
    <s v=""/>
    <d v="1899-12-30T16:38:24"/>
    <n v="3.2211111110767039"/>
    <n v="0"/>
    <n v="3.2211111110767039"/>
  </r>
  <r>
    <s v="E002"/>
    <s v="EO11"/>
    <x v="626"/>
    <x v="0"/>
    <s v="E4"/>
    <s v="0100029597"/>
    <s v="RECAREY MAT. CONSTRUCCIÓN S.L."/>
    <s v="0020002332"/>
    <s v="PADREIRO DESTINO"/>
    <s v="000000000000002906"/>
    <x v="4"/>
    <d v="2024-06-17T00:00:00"/>
    <d v="1899-12-30T10:06:10"/>
    <s v="18/06"/>
    <d v="2024-06-18T00:00:00"/>
    <x v="6"/>
    <x v="2"/>
    <x v="637"/>
    <d v="2024-06-17T00:00:00"/>
    <d v="1899-12-30T17:03:45"/>
    <n v="247"/>
    <s v="E00247"/>
    <s v="RUTA KMS.247"/>
    <x v="33"/>
    <x v="0"/>
    <x v="0"/>
    <x v="2"/>
    <x v="1"/>
    <d v="2024-06-17T10:06:10"/>
    <x v="85"/>
    <n v="33.897222222236451"/>
    <d v="2024-06-17T17:03:45"/>
    <d v="1899-12-30T03:17:36"/>
    <d v="2024-06-17T20:21:21"/>
    <n v="23.64416666678153"/>
    <x v="0"/>
    <m/>
    <m/>
    <x v="0"/>
    <x v="2"/>
    <x v="0"/>
    <x v="1"/>
    <x v="5"/>
    <n v="2"/>
    <s v=""/>
    <d v="1900-01-02T07:02:24"/>
    <n v="29.603888888903118"/>
    <n v="12"/>
    <n v="17.603888888903118"/>
  </r>
  <r>
    <s v="E002"/>
    <s v="EO11"/>
    <x v="627"/>
    <x v="0"/>
    <s v="E3"/>
    <s v="0100059105"/>
    <s v="TUNEL DE RANTE UTE"/>
    <s v="0022002985"/>
    <s v="SAN CIBRAO - UTE TUNEL DE RANTE"/>
    <s v="000000000000003042"/>
    <x v="0"/>
    <d v="2024-06-17T00:00:00"/>
    <d v="1899-12-30T10:25:25"/>
    <s v="17/06 15h"/>
    <d v="2024-06-17T00:00:00"/>
    <x v="22"/>
    <x v="5"/>
    <x v="638"/>
    <d v="2024-06-17T00:00:00"/>
    <d v="1899-12-30T12:42:45"/>
    <n v="12"/>
    <s v="E00012"/>
    <s v="RUTA KMS.012"/>
    <x v="11"/>
    <x v="0"/>
    <x v="0"/>
    <x v="0"/>
    <x v="0"/>
    <d v="2024-06-17T10:25:25"/>
    <x v="82"/>
    <n v="5.0763888889923692"/>
    <d v="2024-06-17T12:42:45"/>
    <d v="1899-12-30T00:09:36"/>
    <d v="2024-06-17T12:52:21"/>
    <n v="2.627500000060536"/>
    <x v="0"/>
    <m/>
    <m/>
    <x v="0"/>
    <x v="2"/>
    <x v="0"/>
    <x v="1"/>
    <x v="3"/>
    <n v="2"/>
    <s v=""/>
    <d v="1899-12-30T03:50:24"/>
    <n v="3.916388888992369"/>
    <n v="0"/>
    <n v="3.916388888992369"/>
  </r>
  <r>
    <s v="E002"/>
    <s v="EO11"/>
    <x v="628"/>
    <x v="0"/>
    <s v="E3"/>
    <s v="0100018925"/>
    <s v="TRAVIESAS DEL NORTE, S.A."/>
    <s v="0022001250"/>
    <s v="VILLAFRANCA"/>
    <s v="000000000000001054"/>
    <x v="1"/>
    <d v="2024-06-17T00:00:00"/>
    <d v="1899-12-30T10:26:28"/>
    <s v="18/06  A01  8h-16h"/>
    <d v="2024-06-18T00:00:00"/>
    <x v="20"/>
    <x v="1"/>
    <x v="639"/>
    <d v="2024-06-18T00:00:00"/>
    <d v="1899-12-30T13:06:38"/>
    <n v="100"/>
    <s v="E00100"/>
    <s v="RUTA KMS.100"/>
    <x v="37"/>
    <x v="0"/>
    <x v="0"/>
    <x v="1"/>
    <x v="0"/>
    <d v="2024-06-17T10:26:28"/>
    <x v="86"/>
    <n v="24.058888888859656"/>
    <d v="2024-06-18T13:06:38"/>
    <d v="1899-12-30T01:20:00"/>
    <d v="2024-06-18T14:26:38"/>
    <n v="-3.9438888888107613"/>
    <x v="1"/>
    <m/>
    <m/>
    <x v="0"/>
    <x v="5"/>
    <x v="3"/>
    <x v="1"/>
    <x v="7"/>
    <n v="3"/>
    <s v=""/>
    <d v="1899-12-31T08:00:00"/>
    <n v="21.725555555526324"/>
    <n v="12"/>
    <n v="9.7255555555263236"/>
  </r>
  <r>
    <s v="E002"/>
    <s v="EO11"/>
    <x v="629"/>
    <x v="0"/>
    <s v="E3"/>
    <s v="0100000764"/>
    <s v="HORMIGONES BERGANTIÑOS S.A."/>
    <s v="0022000268"/>
    <s v="ESPIRITU SANTO"/>
    <s v="000000000000000055"/>
    <x v="3"/>
    <d v="2024-06-17T00:00:00"/>
    <d v="1899-12-30T10:30:51"/>
    <s v="17/06 x TARDE"/>
    <d v="2024-06-17T00:00:00"/>
    <x v="2"/>
    <x v="4"/>
    <x v="640"/>
    <d v="2024-06-17T00:00:00"/>
    <d v="1899-12-30T15:20:30"/>
    <n v="73"/>
    <s v="E00073"/>
    <s v="RUTA KMS.073"/>
    <x v="2"/>
    <x v="0"/>
    <x v="0"/>
    <x v="0"/>
    <x v="0"/>
    <d v="2024-06-17T10:30:51"/>
    <x v="78"/>
    <n v="7.4858333333395422"/>
    <d v="2024-06-17T15:20:30"/>
    <d v="1899-12-30T00:58:24"/>
    <d v="2024-06-17T16:18:54"/>
    <n v="1.684999999939464"/>
    <x v="0"/>
    <m/>
    <m/>
    <x v="0"/>
    <x v="2"/>
    <x v="0"/>
    <x v="1"/>
    <x v="4"/>
    <n v="2"/>
    <s v=""/>
    <d v="1899-12-30T23:21:36"/>
    <n v="5.5125000000062085"/>
    <n v="0"/>
    <n v="5.5125000000062085"/>
  </r>
  <r>
    <s v="E002"/>
    <s v="EO11"/>
    <x v="630"/>
    <x v="0"/>
    <s v="E3"/>
    <s v="0100000764"/>
    <s v="HORMIGONES BERGANTIÑOS S.A."/>
    <s v="0022000268"/>
    <s v="ESPIRITU SANTO"/>
    <s v="000000000000000055"/>
    <x v="3"/>
    <d v="2024-06-17T00:00:00"/>
    <d v="1899-12-30T10:31:05"/>
    <s v="17/06 x MAÑANA"/>
    <d v="2024-06-17T00:00:00"/>
    <x v="7"/>
    <x v="0"/>
    <x v="641"/>
    <d v="2024-06-17T00:00:00"/>
    <d v="1899-12-30T11:40:36"/>
    <n v="15"/>
    <s v="E00015"/>
    <s v="RUTA KMS.015"/>
    <x v="7"/>
    <x v="0"/>
    <x v="0"/>
    <x v="0"/>
    <x v="0"/>
    <d v="2024-06-17T10:31:05"/>
    <x v="73"/>
    <n v="4.4819444444146939"/>
    <d v="2024-06-17T11:40:36"/>
    <d v="1899-12-30T00:12:00"/>
    <d v="2024-06-17T11:52:36"/>
    <n v="3.1233333333511837"/>
    <x v="0"/>
    <m/>
    <m/>
    <x v="0"/>
    <x v="2"/>
    <x v="0"/>
    <x v="1"/>
    <x v="2"/>
    <n v="2"/>
    <s v=""/>
    <d v="1899-12-30T04:48:00"/>
    <n v="3.2819444444146937"/>
    <n v="0"/>
    <n v="3.2819444444146937"/>
  </r>
  <r>
    <s v="E002"/>
    <s v="EO11"/>
    <x v="631"/>
    <x v="0"/>
    <s v="E3"/>
    <s v="0100000785"/>
    <s v="ARIDOS DO MENDO S.L."/>
    <s v="0022000297"/>
    <s v="SALVATERRA"/>
    <s v="000000000000000055"/>
    <x v="3"/>
    <d v="2024-06-17T00:00:00"/>
    <d v="1899-12-30T10:41:48"/>
    <s v="17/06 16:00h"/>
    <d v="2024-06-17T00:00:00"/>
    <x v="12"/>
    <x v="2"/>
    <x v="642"/>
    <d v="2024-06-17T00:00:00"/>
    <d v="1899-12-30T12:32:15"/>
    <n v="205"/>
    <s v="E00205"/>
    <s v="RUTA KMS.205"/>
    <x v="8"/>
    <x v="0"/>
    <x v="0"/>
    <x v="2"/>
    <x v="0"/>
    <d v="2024-06-17T10:41:48"/>
    <x v="25"/>
    <n v="5.3033333332277834"/>
    <d v="2024-06-17T12:32:15"/>
    <d v="1899-12-30T02:44:00"/>
    <d v="2024-06-17T15:16:15"/>
    <n v="0.72916666668606922"/>
    <x v="0"/>
    <m/>
    <m/>
    <x v="0"/>
    <x v="2"/>
    <x v="0"/>
    <x v="1"/>
    <x v="3"/>
    <n v="2"/>
    <s v=""/>
    <d v="1900-01-01T17:36:00"/>
    <n v="1.56999999989445"/>
    <n v="0"/>
    <n v="1.56999999989445"/>
  </r>
  <r>
    <s v="E002"/>
    <s v="EO11"/>
    <x v="632"/>
    <x v="0"/>
    <s v="E3"/>
    <s v="0100022674"/>
    <s v="COMERCIAL SILOS DE GALICIA, S.L."/>
    <s v="0022002149"/>
    <s v="SALVATERRA DE MIÑO"/>
    <s v="000000000000003218"/>
    <x v="7"/>
    <d v="2024-06-17T00:00:00"/>
    <d v="1899-12-30T10:53:44"/>
    <s v="18/06  de mañama"/>
    <d v="2024-06-18T00:00:00"/>
    <x v="8"/>
    <x v="2"/>
    <x v="643"/>
    <d v="2024-06-17T00:00:00"/>
    <d v="1899-12-30T17:09:30"/>
    <n v="205"/>
    <s v="E00205"/>
    <s v="RUTA KMS.205"/>
    <x v="212"/>
    <x v="0"/>
    <x v="0"/>
    <x v="2"/>
    <x v="0"/>
    <d v="2024-06-17T10:53:44"/>
    <x v="87"/>
    <n v="25.104444444528781"/>
    <d v="2024-06-17T17:09:30"/>
    <d v="1899-12-30T02:44:00"/>
    <d v="2024-06-17T19:53:30"/>
    <n v="16.108333333279006"/>
    <x v="0"/>
    <m/>
    <m/>
    <x v="0"/>
    <x v="2"/>
    <x v="0"/>
    <x v="1"/>
    <x v="5"/>
    <n v="2"/>
    <s v=""/>
    <d v="1900-01-01T17:36:00"/>
    <n v="21.371111111195447"/>
    <n v="12"/>
    <n v="9.3711111111954466"/>
  </r>
  <r>
    <s v="E002"/>
    <s v="EO11"/>
    <x v="633"/>
    <x v="0"/>
    <s v="E3"/>
    <s v="0100049282"/>
    <s v="PREFABRICADOS ARIAS, S.L."/>
    <s v="0022002482"/>
    <s v="TORAL DE MERAYO"/>
    <s v="000000000000000055"/>
    <x v="3"/>
    <d v="2024-06-17T00:00:00"/>
    <d v="1899-12-30T11:09:43"/>
    <s v="17/06 urgente"/>
    <d v="2024-06-17T00:00:00"/>
    <x v="12"/>
    <x v="2"/>
    <x v="644"/>
    <d v="2024-06-17T00:00:00"/>
    <d v="1899-12-30T13:12:25"/>
    <n v="25"/>
    <s v="E00025"/>
    <s v="RUTA KMS.025"/>
    <x v="16"/>
    <x v="0"/>
    <x v="0"/>
    <x v="2"/>
    <x v="0"/>
    <d v="2024-06-17T11:09:43"/>
    <x v="25"/>
    <n v="4.8380555554758757"/>
    <d v="2024-06-17T13:12:25"/>
    <d v="1899-12-30T00:20:00"/>
    <d v="2024-06-17T13:32:25"/>
    <n v="2.4597222221782431"/>
    <x v="0"/>
    <m/>
    <m/>
    <x v="0"/>
    <x v="2"/>
    <x v="0"/>
    <x v="1"/>
    <x v="7"/>
    <n v="2"/>
    <s v=""/>
    <d v="1899-12-30T08:00:00"/>
    <n v="3.5047222221425427"/>
    <n v="0"/>
    <n v="3.5047222221425427"/>
  </r>
  <r>
    <s v="E002"/>
    <s v="EO11"/>
    <x v="634"/>
    <x v="0"/>
    <s v="E3"/>
    <s v="0432000110"/>
    <s v="PREBETONG HORMIGONES, S.A."/>
    <s v="0022002920"/>
    <s v="PLANTA MOVIL OURAL"/>
    <s v="000000000000003043"/>
    <x v="5"/>
    <d v="2024-06-17T00:00:00"/>
    <d v="1899-12-30T11:40:18"/>
    <s v="17/06 16:00h"/>
    <d v="2024-06-17T00:00:00"/>
    <x v="12"/>
    <x v="2"/>
    <x v="645"/>
    <d v="2024-06-17T00:00:00"/>
    <d v="1899-12-30T12:55:20"/>
    <n v="123"/>
    <s v="E00123"/>
    <s v="RUTA KMS.123"/>
    <x v="13"/>
    <x v="0"/>
    <x v="0"/>
    <x v="2"/>
    <x v="0"/>
    <d v="2024-06-17T11:40:18"/>
    <x v="25"/>
    <n v="4.3283333331928588"/>
    <d v="2024-06-17T12:55:20"/>
    <d v="1899-12-30T01:38:24"/>
    <d v="2024-06-17T14:33:44"/>
    <n v="1.4377777777262963"/>
    <x v="0"/>
    <m/>
    <m/>
    <x v="0"/>
    <x v="2"/>
    <x v="0"/>
    <x v="1"/>
    <x v="3"/>
    <n v="2"/>
    <s v=""/>
    <d v="1899-12-31T15:21:36"/>
    <n v="1.6883333331928592"/>
    <n v="0"/>
    <n v="1.6883333331928592"/>
  </r>
  <r>
    <s v="E002"/>
    <s v="EO11"/>
    <x v="635"/>
    <x v="0"/>
    <s v="E3"/>
    <s v="0432000110"/>
    <s v="PREBETONG HORMIGONES, S.A."/>
    <s v="0022002920"/>
    <s v="PLANTA MOVIL OURAL"/>
    <s v="000000000000003043"/>
    <x v="5"/>
    <d v="2024-06-17T00:00:00"/>
    <d v="1899-12-30T11:40:25"/>
    <s v="17/06 17:00h"/>
    <d v="2024-06-17T00:00:00"/>
    <x v="9"/>
    <x v="2"/>
    <x v="646"/>
    <d v="2024-06-17T00:00:00"/>
    <d v="1899-12-30T16:27:58"/>
    <n v="123"/>
    <s v="E00123"/>
    <s v="RUTA KMS.123"/>
    <x v="16"/>
    <x v="0"/>
    <x v="0"/>
    <x v="2"/>
    <x v="0"/>
    <d v="2024-06-17T11:40:25"/>
    <x v="67"/>
    <n v="5.3263888889341615"/>
    <d v="2024-06-17T16:27:58"/>
    <d v="1899-12-30T01:38:24"/>
    <d v="2024-06-17T18:06:22"/>
    <n v="-1.1061111110611819"/>
    <x v="1"/>
    <m/>
    <m/>
    <x v="0"/>
    <x v="2"/>
    <x v="1"/>
    <x v="1"/>
    <x v="8"/>
    <n v="2"/>
    <s v=""/>
    <d v="1899-12-31T15:21:36"/>
    <n v="2.6863888889341618"/>
    <n v="0"/>
    <n v="2.6863888889341618"/>
  </r>
  <r>
    <s v="E002"/>
    <s v="EO11"/>
    <x v="636"/>
    <x v="0"/>
    <s v="E3"/>
    <s v="0100022350"/>
    <s v="LUSO GALAICA DE TRAVIESAS, S.A."/>
    <s v="0022001365"/>
    <s v="O CARBALLIÑO"/>
    <s v="000000000000001054"/>
    <x v="1"/>
    <d v="2024-06-17T00:00:00"/>
    <d v="1899-12-30T11:48:42"/>
    <s v="17/06 16:00h C10"/>
    <d v="2024-06-17T00:00:00"/>
    <x v="12"/>
    <x v="1"/>
    <x v="647"/>
    <d v="2024-06-17T00:00:00"/>
    <d v="1899-12-30T12:52:35"/>
    <n v="90"/>
    <s v="E00090"/>
    <s v="RUTA KMS.090"/>
    <x v="26"/>
    <x v="0"/>
    <x v="0"/>
    <x v="1"/>
    <x v="0"/>
    <d v="2024-06-17T11:48:42"/>
    <x v="25"/>
    <n v="4.1883333332953043"/>
    <d v="2024-06-17T12:52:35"/>
    <d v="1899-12-30T01:12:00"/>
    <d v="2024-06-17T14:04:35"/>
    <n v="1.9236111109494232"/>
    <x v="0"/>
    <m/>
    <m/>
    <x v="0"/>
    <x v="2"/>
    <x v="0"/>
    <x v="1"/>
    <x v="3"/>
    <n v="2"/>
    <s v=""/>
    <d v="1899-12-31T04:48:00"/>
    <n v="1.9883333332953042"/>
    <n v="0"/>
    <n v="1.9883333332953042"/>
  </r>
  <r>
    <s v="E002"/>
    <s v="EO11"/>
    <x v="637"/>
    <x v="0"/>
    <s v="E3"/>
    <s v="0100022350"/>
    <s v="LUSO GALAICA DE TRAVIESAS, S.A."/>
    <s v="0022001365"/>
    <s v="O CARBALLIÑO"/>
    <s v="000000000000001054"/>
    <x v="1"/>
    <d v="2024-06-17T00:00:00"/>
    <d v="1899-12-30T11:49:11"/>
    <s v="17/06 17:00h A01"/>
    <d v="2024-06-17T00:00:00"/>
    <x v="9"/>
    <x v="1"/>
    <x v="648"/>
    <d v="2024-06-17T00:00:00"/>
    <d v="1899-12-30T16:39:42"/>
    <n v="90"/>
    <s v="E00090"/>
    <s v="RUTA KMS.090"/>
    <x v="37"/>
    <x v="0"/>
    <x v="0"/>
    <x v="1"/>
    <x v="0"/>
    <d v="2024-06-17T11:49:11"/>
    <x v="67"/>
    <n v="5.1802777778939344"/>
    <d v="2024-06-17T16:39:42"/>
    <d v="1899-12-30T01:12:00"/>
    <d v="2024-06-17T17:51:42"/>
    <n v="-0.8616666667512618"/>
    <x v="1"/>
    <m/>
    <m/>
    <x v="0"/>
    <x v="2"/>
    <x v="1"/>
    <x v="1"/>
    <x v="8"/>
    <n v="2"/>
    <s v=""/>
    <d v="1899-12-31T04:48:00"/>
    <n v="2.9802777778939342"/>
    <n v="0"/>
    <n v="2.9802777778939342"/>
  </r>
  <r>
    <s v="E002"/>
    <s v="EO11"/>
    <x v="638"/>
    <x v="0"/>
    <s v="E3"/>
    <s v="0100051530"/>
    <s v="MYHNOR MORTEROS Y HORMIGONES DEL"/>
    <s v="0022002637"/>
    <s v="NARON-FERROL"/>
    <s v="000000000000000055"/>
    <x v="3"/>
    <d v="2024-06-17T00:00:00"/>
    <d v="1899-12-30T11:59:32"/>
    <s v="17/06 17h"/>
    <d v="2024-06-17T00:00:00"/>
    <x v="9"/>
    <x v="2"/>
    <x v="649"/>
    <d v="2024-06-17T00:00:00"/>
    <d v="1899-12-30T13:32:32"/>
    <n v="202"/>
    <s v="E00202"/>
    <s v="RUTA KMS.202"/>
    <x v="41"/>
    <x v="0"/>
    <x v="0"/>
    <x v="2"/>
    <x v="0"/>
    <d v="2024-06-17T11:59:32"/>
    <x v="67"/>
    <n v="5.0077777779079042"/>
    <d v="2024-06-17T13:32:32"/>
    <d v="1899-12-30T02:41:36"/>
    <d v="2024-06-17T16:14:08"/>
    <n v="0.76444444450316951"/>
    <x v="0"/>
    <m/>
    <m/>
    <x v="0"/>
    <x v="2"/>
    <x v="0"/>
    <x v="1"/>
    <x v="7"/>
    <n v="2"/>
    <s v=""/>
    <d v="1900-01-01T16:38:24"/>
    <n v="1.3144444445745709"/>
    <n v="0"/>
    <n v="1.3144444445745709"/>
  </r>
  <r>
    <s v="E002"/>
    <s v="EO11"/>
    <x v="639"/>
    <x v="0"/>
    <s v="E3"/>
    <s v="0432000181"/>
    <s v="PREBETONG LUGO HORMIGONES, S.A."/>
    <s v="0022002590"/>
    <s v="MONFORTE"/>
    <s v="000000000000000055"/>
    <x v="3"/>
    <d v="2024-06-17T00:00:00"/>
    <d v="1899-12-30T12:00:33"/>
    <s v="17/06 18:00h"/>
    <d v="2024-06-17T00:00:00"/>
    <x v="2"/>
    <x v="2"/>
    <x v="650"/>
    <d v="2024-06-17T00:00:00"/>
    <d v="1899-12-30T15:31:10"/>
    <n v="102"/>
    <s v="E00102"/>
    <s v="RUTA KMS.102"/>
    <x v="29"/>
    <x v="0"/>
    <x v="0"/>
    <x v="2"/>
    <x v="0"/>
    <d v="2024-06-17T12:00:33"/>
    <x v="78"/>
    <n v="5.9908333332859911"/>
    <d v="2024-06-17T15:31:10"/>
    <d v="1899-12-30T01:21:36"/>
    <d v="2024-06-17T16:52:46"/>
    <n v="1.1205555555643514"/>
    <x v="0"/>
    <m/>
    <m/>
    <x v="0"/>
    <x v="2"/>
    <x v="0"/>
    <x v="1"/>
    <x v="4"/>
    <n v="2"/>
    <s v=""/>
    <d v="1899-12-31T08:38:24"/>
    <n v="3.6308333332859908"/>
    <n v="0"/>
    <n v="3.6308333332859908"/>
  </r>
  <r>
    <s v="E002"/>
    <s v="EO11"/>
    <x v="640"/>
    <x v="0"/>
    <s v="E3"/>
    <s v="0100000841"/>
    <s v="CNES. VOCES CHANTADA S.L."/>
    <s v="0022000387"/>
    <s v="CHANTADA"/>
    <s v="000000000000000055"/>
    <x v="3"/>
    <d v="2024-06-17T00:00:00"/>
    <d v="1899-12-30T12:20:13"/>
    <s v="17/06 x tarde"/>
    <d v="2024-06-17T00:00:00"/>
    <x v="2"/>
    <x v="5"/>
    <x v="651"/>
    <d v="2024-06-17T00:00:00"/>
    <d v="1899-12-30T15:05:17"/>
    <n v="38"/>
    <s v="E00038"/>
    <s v="RUTA KMS.038"/>
    <x v="14"/>
    <x v="0"/>
    <x v="0"/>
    <x v="0"/>
    <x v="0"/>
    <d v="2024-06-17T12:20:13"/>
    <x v="78"/>
    <n v="5.6630555555457249"/>
    <d v="2024-06-17T15:05:17"/>
    <d v="1899-12-30T00:30:24"/>
    <d v="2024-06-17T15:35:41"/>
    <n v="2.405277777754236"/>
    <x v="0"/>
    <m/>
    <m/>
    <x v="0"/>
    <x v="2"/>
    <x v="0"/>
    <x v="1"/>
    <x v="4"/>
    <n v="2"/>
    <s v=""/>
    <d v="1899-12-30T12:09:36"/>
    <n v="4.1563888888790581"/>
    <n v="0"/>
    <n v="4.1563888888790581"/>
  </r>
  <r>
    <s v="E002"/>
    <s v="EO11"/>
    <x v="641"/>
    <x v="0"/>
    <s v="E3"/>
    <s v="0100046984"/>
    <s v="TRANSP. Y CEMENTOS HIDALGO, S.L."/>
    <s v="0022002955"/>
    <s v="VILLARES DE LA REINA - ARIDOS ARELS"/>
    <s v="000000000000003218"/>
    <x v="7"/>
    <d v="2024-06-17T00:00:00"/>
    <d v="1899-12-30T12:26:14"/>
    <s v="18/06 08:00h ARELSA"/>
    <d v="2024-06-18T00:00:00"/>
    <x v="10"/>
    <x v="2"/>
    <x v="652"/>
    <d v="2024-06-17T00:00:00"/>
    <d v="1899-12-30T16:11:39"/>
    <n v="274"/>
    <s v="E00274"/>
    <s v="RUTA KMS.274"/>
    <x v="18"/>
    <x v="0"/>
    <x v="0"/>
    <x v="2"/>
    <x v="0"/>
    <d v="2024-06-17T12:26:14"/>
    <x v="88"/>
    <n v="19.562777777784504"/>
    <d v="2024-06-17T16:11:39"/>
    <d v="1899-12-30T03:39:12"/>
    <d v="2024-06-17T19:50:51"/>
    <n v="12.152500000200234"/>
    <x v="0"/>
    <m/>
    <m/>
    <x v="0"/>
    <x v="2"/>
    <x v="0"/>
    <x v="1"/>
    <x v="8"/>
    <n v="2"/>
    <s v=""/>
    <d v="1900-01-02T15:40:48"/>
    <n v="14.909444444451172"/>
    <n v="12"/>
    <n v="2.9094444444511716"/>
  </r>
  <r>
    <s v="E002"/>
    <s v="EO11"/>
    <x v="642"/>
    <x v="0"/>
    <s v="E3"/>
    <s v="0100058086"/>
    <s v="BETONVAL HORMIGONES, S.L."/>
    <s v="0022002936"/>
    <s v="BARCO DE VALDEORRAS"/>
    <s v="000000000000000055"/>
    <x v="3"/>
    <d v="2024-06-17T00:00:00"/>
    <d v="1899-12-30T12:38:16"/>
    <s v="17/06 17:00h"/>
    <d v="2024-06-17T00:00:00"/>
    <x v="9"/>
    <x v="2"/>
    <x v="653"/>
    <d v="2024-06-17T00:00:00"/>
    <d v="1899-12-30T15:49:20"/>
    <n v="31"/>
    <s v="E00031"/>
    <s v="RUTA KMS.031"/>
    <x v="22"/>
    <x v="0"/>
    <x v="0"/>
    <x v="2"/>
    <x v="0"/>
    <d v="2024-06-17T12:38:16"/>
    <x v="67"/>
    <n v="4.3622222223202698"/>
    <d v="2024-06-17T15:49:20"/>
    <d v="1899-12-30T00:24:48"/>
    <d v="2024-06-17T16:14:08"/>
    <n v="0.76444444450316951"/>
    <x v="0"/>
    <m/>
    <m/>
    <x v="0"/>
    <x v="2"/>
    <x v="0"/>
    <x v="1"/>
    <x v="4"/>
    <n v="2"/>
    <s v=""/>
    <d v="1899-12-30T09:55:12"/>
    <n v="2.9488888889869367"/>
    <n v="0"/>
    <n v="2.9488888889869367"/>
  </r>
  <r>
    <s v="E002"/>
    <s v="EO11"/>
    <x v="643"/>
    <x v="0"/>
    <s v="E3"/>
    <s v="0100022370"/>
    <s v="PREFABRICADOS LUIS BARROS S.L."/>
    <s v="0022002691"/>
    <s v="BUEU"/>
    <s v="000000000000000055"/>
    <x v="3"/>
    <d v="2024-06-17T00:00:00"/>
    <d v="1899-12-30T12:41:11"/>
    <s v="17/06 x la tarde"/>
    <d v="2024-06-17T00:00:00"/>
    <x v="9"/>
    <x v="3"/>
    <x v="654"/>
    <d v="2024-06-17T00:00:00"/>
    <d v="1899-12-30T15:00:35"/>
    <n v="59"/>
    <s v="E00059"/>
    <s v="RUTA KMS.059"/>
    <x v="19"/>
    <x v="0"/>
    <x v="0"/>
    <x v="0"/>
    <x v="0"/>
    <d v="2024-06-17T12:41:11"/>
    <x v="67"/>
    <n v="4.3136111111962236"/>
    <d v="2024-06-17T15:00:35"/>
    <d v="1899-12-30T00:47:12"/>
    <d v="2024-06-17T15:47:47"/>
    <n v="1.2036111111519858"/>
    <x v="0"/>
    <m/>
    <m/>
    <x v="0"/>
    <x v="2"/>
    <x v="0"/>
    <x v="1"/>
    <x v="4"/>
    <n v="2"/>
    <s v=""/>
    <d v="1899-12-30T18:52:48"/>
    <n v="2.526944444529557"/>
    <n v="0"/>
    <n v="2.526944444529557"/>
  </r>
  <r>
    <s v="E002"/>
    <s v="EO11"/>
    <x v="644"/>
    <x v="0"/>
    <s v="E3"/>
    <s v="0100048420"/>
    <s v="RODIÑAS PRETENSADOS, S. L."/>
    <s v="0022002398"/>
    <s v="CALO"/>
    <s v="000000000000003042"/>
    <x v="0"/>
    <d v="2024-06-17T00:00:00"/>
    <d v="1899-12-30T12:59:48"/>
    <s v="18/06 10:00h SILO 4"/>
    <d v="2024-06-18T00:00:00"/>
    <x v="17"/>
    <x v="0"/>
    <x v="655"/>
    <d v="2024-06-17T00:00:00"/>
    <d v="1899-12-30T17:21:10"/>
    <n v="89"/>
    <s v="E00089"/>
    <s v="RUTA KMS.089"/>
    <x v="1"/>
    <x v="0"/>
    <x v="0"/>
    <x v="0"/>
    <x v="0"/>
    <d v="2024-06-17T12:59:48"/>
    <x v="89"/>
    <n v="21.003333333239425"/>
    <d v="2024-06-17T17:21:10"/>
    <d v="1899-12-30T01:11:12"/>
    <d v="2024-06-17T18:32:22"/>
    <n v="15.46055555564817"/>
    <x v="0"/>
    <m/>
    <m/>
    <x v="0"/>
    <x v="2"/>
    <x v="0"/>
    <x v="1"/>
    <x v="5"/>
    <n v="2"/>
    <s v=""/>
    <d v="1899-12-31T04:28:48"/>
    <n v="18.816666666572758"/>
    <n v="12"/>
    <n v="6.8166666665727575"/>
  </r>
  <r>
    <s v="E002"/>
    <s v="EO11"/>
    <x v="645"/>
    <x v="0"/>
    <s v="E3"/>
    <s v="0100048420"/>
    <s v="RODIÑAS PRETENSADOS, S. L."/>
    <s v="0022002398"/>
    <s v="CALO"/>
    <s v="000000000000003042"/>
    <x v="0"/>
    <d v="2024-06-17T00:00:00"/>
    <d v="1899-12-30T13:00:30"/>
    <s v="18/06 12:30h SILO 4"/>
    <d v="2024-06-18T00:00:00"/>
    <x v="19"/>
    <x v="4"/>
    <x v="656"/>
    <d v="2024-06-18T00:00:00"/>
    <d v="1899-12-30T12:14:07"/>
    <n v="15"/>
    <s v="E00015"/>
    <s v="RUTA KMS.015"/>
    <x v="1"/>
    <x v="0"/>
    <x v="0"/>
    <x v="0"/>
    <x v="0"/>
    <d v="2024-06-17T13:00:30"/>
    <x v="90"/>
    <n v="23.491666666755918"/>
    <d v="2024-06-18T12:14:07"/>
    <d v="1899-12-30T00:12:00"/>
    <d v="2024-06-18T12:26:07"/>
    <n v="6.4722222334239632E-2"/>
    <x v="0"/>
    <m/>
    <m/>
    <x v="0"/>
    <x v="5"/>
    <x v="0"/>
    <x v="1"/>
    <x v="3"/>
    <n v="3"/>
    <s v=""/>
    <d v="1899-12-30T04:48:00"/>
    <n v="22.291666666755919"/>
    <n v="12"/>
    <n v="10.291666666755919"/>
  </r>
  <r>
    <s v="E002"/>
    <s v="EO11"/>
    <x v="646"/>
    <x v="0"/>
    <s v="E3"/>
    <s v="0432000181"/>
    <s v="PREBETONG LUGO HORMIGONES, S.A."/>
    <s v="0022001450"/>
    <s v="LUGO"/>
    <s v="000000000000000055"/>
    <x v="3"/>
    <d v="2024-06-17T00:00:00"/>
    <d v="1899-12-30T14:47:30"/>
    <s v="18/06 09:00h"/>
    <d v="2024-06-18T00:00:00"/>
    <x v="15"/>
    <x v="2"/>
    <x v="657"/>
    <d v="2024-06-17T00:00:00"/>
    <d v="1899-12-30T17:54:43"/>
    <n v="108"/>
    <s v="E00108"/>
    <s v="RUTA KMS.108"/>
    <x v="22"/>
    <x v="0"/>
    <x v="0"/>
    <x v="2"/>
    <x v="0"/>
    <d v="2024-06-17T14:47:30"/>
    <x v="91"/>
    <n v="18.208333333313931"/>
    <d v="2024-06-17T17:54:43"/>
    <d v="1899-12-30T01:26:24"/>
    <d v="2024-06-17T19:21:07"/>
    <n v="13.648055555589963"/>
    <x v="0"/>
    <m/>
    <m/>
    <x v="0"/>
    <x v="2"/>
    <x v="0"/>
    <x v="1"/>
    <x v="5"/>
    <n v="2"/>
    <s v=""/>
    <d v="1899-12-31T10:33:36"/>
    <n v="15.76833333331393"/>
    <n v="12"/>
    <n v="3.7683333333139295"/>
  </r>
  <r>
    <s v="E002"/>
    <s v="EO11"/>
    <x v="647"/>
    <x v="0"/>
    <s v="E3"/>
    <s v="0432000181"/>
    <s v="PREBETONG LUGO HORMIGONES, S.A."/>
    <s v="0022001450"/>
    <s v="LUGO"/>
    <s v="000000000000000055"/>
    <x v="3"/>
    <d v="2024-06-17T00:00:00"/>
    <d v="1899-12-30T14:48:04"/>
    <s v="18/06 11:00h"/>
    <d v="2024-06-18T00:00:00"/>
    <x v="24"/>
    <x v="2"/>
    <x v="658"/>
    <d v="2024-06-18T00:00:00"/>
    <d v="1899-12-30T08:35:39"/>
    <n v="108"/>
    <s v="E00108"/>
    <s v="RUTA KMS.108"/>
    <x v="25"/>
    <x v="0"/>
    <x v="0"/>
    <x v="2"/>
    <x v="0"/>
    <d v="2024-06-17T14:48:04"/>
    <x v="92"/>
    <n v="20.198888888990041"/>
    <d v="2024-06-18T08:35:39"/>
    <d v="1899-12-30T01:26:24"/>
    <d v="2024-06-18T10:02:03"/>
    <n v="0.96583333349553868"/>
    <x v="0"/>
    <m/>
    <m/>
    <x v="0"/>
    <x v="5"/>
    <x v="0"/>
    <x v="1"/>
    <x v="0"/>
    <n v="3"/>
    <s v=""/>
    <d v="1899-12-31T10:33:36"/>
    <n v="17.75888888899004"/>
    <n v="12"/>
    <n v="5.7588888889900396"/>
  </r>
  <r>
    <s v="E002"/>
    <s v="EO11"/>
    <x v="648"/>
    <x v="0"/>
    <s v="E3"/>
    <s v="0100018657"/>
    <s v="POSTES XEIXALVO, S.L. UNIPERSONAL"/>
    <s v="0022002665"/>
    <s v="XEIXALVO"/>
    <s v="000000000000003042"/>
    <x v="0"/>
    <d v="2024-06-17T00:00:00"/>
    <d v="1899-12-30T14:48:36"/>
    <s v="18/06 09:30h NAVE 3"/>
    <d v="2024-06-18T00:00:00"/>
    <x v="21"/>
    <x v="5"/>
    <x v="659"/>
    <d v="2024-06-18T00:00:00"/>
    <d v="1899-12-30T08:39:16"/>
    <n v="13"/>
    <s v="E00013"/>
    <s v="RUTA KMS.013"/>
    <x v="14"/>
    <x v="0"/>
    <x v="0"/>
    <x v="0"/>
    <x v="0"/>
    <d v="2024-06-17T14:48:36"/>
    <x v="93"/>
    <n v="18.690000000118744"/>
    <d v="2024-06-18T08:39:16"/>
    <d v="1899-12-30T00:10:24"/>
    <d v="2024-06-18T08:49:40"/>
    <n v="0.67222222220152617"/>
    <x v="0"/>
    <m/>
    <m/>
    <x v="0"/>
    <x v="5"/>
    <x v="0"/>
    <x v="1"/>
    <x v="0"/>
    <n v="3"/>
    <s v=""/>
    <d v="1899-12-30T04:09:36"/>
    <n v="17.516666666785412"/>
    <n v="12"/>
    <n v="5.5166666667854116"/>
  </r>
  <r>
    <s v="E002"/>
    <s v="EO11"/>
    <x v="649"/>
    <x v="0"/>
    <s v="E3"/>
    <s v="0100010280"/>
    <s v="ANLLACO, S.A."/>
    <s v="0022000631"/>
    <s v="CABAÑINAS"/>
    <s v="000000000000000055"/>
    <x v="3"/>
    <d v="2024-06-17T00:00:00"/>
    <d v="1899-12-30T15:13:38"/>
    <s v="18/06 08:30h"/>
    <d v="2024-06-18T00:00:00"/>
    <x v="23"/>
    <x v="2"/>
    <x v="660"/>
    <d v="2024-06-17T00:00:00"/>
    <d v="1899-12-30T19:17:21"/>
    <n v="32"/>
    <s v="E00032"/>
    <s v="RUTA KMS.032"/>
    <x v="214"/>
    <x v="0"/>
    <x v="0"/>
    <x v="2"/>
    <x v="0"/>
    <d v="2024-06-17T15:13:38"/>
    <x v="94"/>
    <n v="17.272777777689043"/>
    <d v="2024-06-17T19:17:21"/>
    <d v="1899-12-30T00:25:36"/>
    <d v="2024-06-17T19:42:57"/>
    <n v="12.784166666620877"/>
    <x v="0"/>
    <m/>
    <m/>
    <x v="0"/>
    <x v="2"/>
    <x v="0"/>
    <x v="1"/>
    <x v="10"/>
    <n v="2"/>
    <s v=""/>
    <d v="1899-12-30T10:14:24"/>
    <n v="15.846111111022378"/>
    <n v="12"/>
    <n v="3.8461111110223776"/>
  </r>
  <r>
    <s v="E002"/>
    <s v="EO11"/>
    <x v="650"/>
    <x v="0"/>
    <s v="E3"/>
    <s v="0100051530"/>
    <s v="MYHNOR MORTEROS Y HORMIGONES DEL"/>
    <s v="0022002573"/>
    <s v="MONTESALGUEIRO"/>
    <s v="000000000000000055"/>
    <x v="3"/>
    <d v="2024-06-17T00:00:00"/>
    <d v="1899-12-30T15:30:30"/>
    <s v="18/06 08:30h"/>
    <d v="2024-06-18T00:00:00"/>
    <x v="23"/>
    <x v="2"/>
    <x v="661"/>
    <d v="2024-06-17T00:00:00"/>
    <d v="1899-12-30T16:22:21"/>
    <n v="153"/>
    <s v="E00153"/>
    <s v="RUTA KMS.153"/>
    <x v="27"/>
    <x v="0"/>
    <x v="0"/>
    <x v="2"/>
    <x v="0"/>
    <d v="2024-06-17T15:30:30"/>
    <x v="94"/>
    <n v="16.991666666523088"/>
    <d v="2024-06-17T16:22:21"/>
    <d v="1899-12-30T02:02:24"/>
    <d v="2024-06-17T18:24:45"/>
    <n v="14.087499999906868"/>
    <x v="0"/>
    <m/>
    <m/>
    <x v="0"/>
    <x v="2"/>
    <x v="0"/>
    <x v="1"/>
    <x v="8"/>
    <n v="2"/>
    <s v=""/>
    <d v="1900-01-01T00:57:36"/>
    <n v="13.951666666523089"/>
    <n v="12"/>
    <n v="1.9516666665230886"/>
  </r>
  <r>
    <s v="E002"/>
    <s v="EO11"/>
    <x v="651"/>
    <x v="0"/>
    <s v="E3"/>
    <s v="0100000062"/>
    <s v="PREFABRICADOS MORAN S.L."/>
    <s v="0022000105"/>
    <s v="DEHESAS"/>
    <s v="000000000000000055"/>
    <x v="3"/>
    <d v="2024-06-17T00:00:00"/>
    <d v="1899-12-30T15:38:00"/>
    <s v="18/06 x mañana"/>
    <d v="2024-06-18T00:00:00"/>
    <x v="24"/>
    <x v="2"/>
    <x v="662"/>
    <d v="2024-06-18T00:00:00"/>
    <d v="1899-12-30T11:17:07"/>
    <n v="20"/>
    <s v="E00020"/>
    <s v="RUTA KMS.020"/>
    <x v="30"/>
    <x v="0"/>
    <x v="0"/>
    <x v="2"/>
    <x v="0"/>
    <d v="2024-06-17T15:38:00"/>
    <x v="92"/>
    <n v="19.366666666755918"/>
    <d v="2024-06-18T11:17:07"/>
    <d v="1899-12-30T00:16:00"/>
    <d v="2024-06-18T11:33:07"/>
    <n v="-0.55194444442167878"/>
    <x v="0"/>
    <m/>
    <m/>
    <x v="0"/>
    <x v="5"/>
    <x v="0"/>
    <x v="1"/>
    <x v="2"/>
    <n v="3"/>
    <s v=""/>
    <d v="1899-12-30T06:24:00"/>
    <n v="18.100000000089253"/>
    <n v="12"/>
    <n v="6.1000000000892527"/>
  </r>
  <r>
    <s v="E002"/>
    <s v="EO11"/>
    <x v="652"/>
    <x v="0"/>
    <s v="E3"/>
    <s v="0100053398"/>
    <s v="HORMIGONES ANPASA, S.L.U."/>
    <s v="0022002666"/>
    <s v="OUTARIZ"/>
    <s v="000000000000003218"/>
    <x v="7"/>
    <d v="2024-06-17T00:00:00"/>
    <d v="1899-12-30T15:44:14"/>
    <s v="18/06  URGENTE"/>
    <d v="2024-06-18T00:00:00"/>
    <x v="10"/>
    <x v="2"/>
    <x v="663"/>
    <d v="2024-06-17T00:00:00"/>
    <d v="1899-12-30T18:28:07"/>
    <n v="145"/>
    <s v="E00145"/>
    <s v="RUTA KMS.145"/>
    <x v="11"/>
    <x v="0"/>
    <x v="0"/>
    <x v="2"/>
    <x v="0"/>
    <d v="2024-06-17T15:44:14"/>
    <x v="88"/>
    <n v="16.262777777854353"/>
    <d v="2024-06-17T18:28:07"/>
    <d v="1899-12-30T01:56:00"/>
    <d v="2024-06-17T20:24:07"/>
    <n v="11.598055555543397"/>
    <x v="0"/>
    <m/>
    <m/>
    <x v="0"/>
    <x v="2"/>
    <x v="0"/>
    <x v="1"/>
    <x v="9"/>
    <n v="2"/>
    <s v=""/>
    <d v="1899-12-31T22:24:00"/>
    <n v="13.32944444452102"/>
    <n v="12"/>
    <n v="1.3294444445210196"/>
  </r>
  <r>
    <s v="E002"/>
    <s v="EO11"/>
    <x v="653"/>
    <x v="0"/>
    <s v="E3"/>
    <s v="0100028413"/>
    <s v="HORMIGONES CARRAL, S.L."/>
    <s v="0022002990"/>
    <s v="PUERTO EXTERIOR DE FERROL"/>
    <s v="000000000000003042"/>
    <x v="0"/>
    <d v="2024-06-17T00:00:00"/>
    <d v="1899-12-30T15:52:20"/>
    <s v="18/06 09:00h - 1º"/>
    <d v="2024-06-18T00:00:00"/>
    <x v="15"/>
    <x v="2"/>
    <x v="664"/>
    <d v="2024-06-17T00:00:00"/>
    <d v="1899-12-30T18:17:56"/>
    <n v="212"/>
    <s v="E00212"/>
    <s v="RUTA KMS.212"/>
    <x v="13"/>
    <x v="0"/>
    <x v="0"/>
    <x v="2"/>
    <x v="0"/>
    <d v="2024-06-17T15:52:20"/>
    <x v="91"/>
    <n v="17.12777777784504"/>
    <d v="2024-06-17T18:17:56"/>
    <d v="1899-12-30T02:49:36"/>
    <d v="2024-06-17T21:07:32"/>
    <n v="11.874444444430992"/>
    <x v="0"/>
    <m/>
    <m/>
    <x v="0"/>
    <x v="2"/>
    <x v="0"/>
    <x v="1"/>
    <x v="9"/>
    <n v="2"/>
    <s v=""/>
    <d v="1900-01-01T19:50:24"/>
    <n v="13.301111111178374"/>
    <n v="12"/>
    <n v="1.3011111111783737"/>
  </r>
  <r>
    <s v="E002"/>
    <s v="EO11"/>
    <x v="654"/>
    <x v="0"/>
    <s v="E3"/>
    <s v="0100028413"/>
    <s v="HORMIGONES CARRAL, S.L."/>
    <s v="0022002990"/>
    <s v="PUERTO EXTERIOR DE FERROL"/>
    <s v="000000000000003042"/>
    <x v="0"/>
    <d v="2024-06-17T00:00:00"/>
    <d v="1899-12-30T15:52:47"/>
    <s v="18/06 10:00h - 2º"/>
    <d v="2024-06-18T00:00:00"/>
    <x v="17"/>
    <x v="2"/>
    <x v="665"/>
    <d v="2024-06-17T00:00:00"/>
    <d v="1899-12-30T19:12:34"/>
    <n v="212"/>
    <s v="E00212"/>
    <s v="RUTA KMS.212"/>
    <x v="20"/>
    <x v="0"/>
    <x v="0"/>
    <x v="2"/>
    <x v="0"/>
    <d v="2024-06-17T15:52:47"/>
    <x v="89"/>
    <n v="18.120277777779847"/>
    <d v="2024-06-17T19:12:34"/>
    <d v="1899-12-30T02:49:36"/>
    <d v="2024-06-17T22:02:10"/>
    <n v="11.963888888829388"/>
    <x v="0"/>
    <m/>
    <m/>
    <x v="0"/>
    <x v="2"/>
    <x v="0"/>
    <x v="1"/>
    <x v="10"/>
    <n v="2"/>
    <s v=""/>
    <d v="1900-01-01T19:50:24"/>
    <n v="14.293611111113181"/>
    <n v="12"/>
    <n v="2.2936111111131812"/>
  </r>
  <r>
    <s v="E002"/>
    <s v="EO11"/>
    <x v="655"/>
    <x v="0"/>
    <s v="E3"/>
    <s v="0100059274"/>
    <s v="UTE O BARCO"/>
    <s v="0022002995"/>
    <s v="O BARCO"/>
    <s v="000000000000003044"/>
    <x v="2"/>
    <d v="2024-06-17T00:00:00"/>
    <d v="1899-12-30T15:53:44"/>
    <s v="18/06 10h"/>
    <d v="2024-06-18T00:00:00"/>
    <x v="17"/>
    <x v="2"/>
    <x v="666"/>
    <d v="2024-06-18T00:00:00"/>
    <d v="1899-12-30T09:24:49"/>
    <n v="32"/>
    <s v="E00032"/>
    <s v="RUTA KMS.032"/>
    <x v="41"/>
    <x v="0"/>
    <x v="0"/>
    <x v="2"/>
    <x v="0"/>
    <d v="2024-06-17T15:53:44"/>
    <x v="89"/>
    <n v="18.104444444412366"/>
    <d v="2024-06-18T09:24:49"/>
    <d v="1899-12-30T00:25:36"/>
    <d v="2024-06-18T09:50:25"/>
    <n v="0.15972222218988463"/>
    <x v="0"/>
    <m/>
    <m/>
    <x v="0"/>
    <x v="5"/>
    <x v="0"/>
    <x v="1"/>
    <x v="6"/>
    <n v="3"/>
    <s v=""/>
    <d v="1899-12-30T10:14:24"/>
    <n v="16.6777777777457"/>
    <n v="12"/>
    <n v="4.6777777777456997"/>
  </r>
  <r>
    <s v="E002"/>
    <s v="EO11"/>
    <x v="656"/>
    <x v="0"/>
    <s v="E3"/>
    <s v="0100028413"/>
    <s v="HORMIGONES CARRAL, S.L."/>
    <s v="0022002990"/>
    <s v="PUERTO EXTERIOR DE FERROL"/>
    <s v="000000000000003042"/>
    <x v="0"/>
    <d v="2024-06-17T00:00:00"/>
    <d v="1899-12-30T15:53:45"/>
    <s v="18/06 11:00h - 3º"/>
    <d v="2024-06-18T00:00:00"/>
    <x v="24"/>
    <x v="2"/>
    <x v="667"/>
    <d v="2024-06-17T00:00:00"/>
    <d v="1899-12-30T18:46:41"/>
    <n v="212"/>
    <s v="E00212"/>
    <s v="RUTA KMS.212"/>
    <x v="40"/>
    <x v="0"/>
    <x v="0"/>
    <x v="2"/>
    <x v="0"/>
    <d v="2024-06-17T15:53:45"/>
    <x v="92"/>
    <n v="19.104166666686069"/>
    <d v="2024-06-17T18:46:41"/>
    <d v="1899-12-30T02:49:36"/>
    <d v="2024-06-17T21:36:17"/>
    <n v="13.395277777919546"/>
    <x v="0"/>
    <m/>
    <m/>
    <x v="0"/>
    <x v="2"/>
    <x v="0"/>
    <x v="1"/>
    <x v="9"/>
    <n v="2"/>
    <s v=""/>
    <d v="1900-01-01T19:50:24"/>
    <n v="15.277500000019401"/>
    <n v="12"/>
    <n v="3.2775000000194012"/>
  </r>
  <r>
    <s v="E002"/>
    <s v="EO11"/>
    <x v="657"/>
    <x v="0"/>
    <s v="E3"/>
    <s v="0100028413"/>
    <s v="HORMIGONES CARRAL, S.L."/>
    <s v="0022002990"/>
    <s v="PUERTO EXTERIOR DE FERROL"/>
    <s v="000000000000003042"/>
    <x v="0"/>
    <d v="2024-06-17T00:00:00"/>
    <d v="1899-12-30T15:54:16"/>
    <s v="18/06 15:00h - 4º"/>
    <d v="2024-06-18T00:00:00"/>
    <x v="7"/>
    <x v="2"/>
    <x v="668"/>
    <d v="2024-06-18T00:00:00"/>
    <d v="1899-12-30T13:12:48"/>
    <n v="212"/>
    <s v="E00212"/>
    <s v="RUTA KMS.212"/>
    <x v="16"/>
    <x v="0"/>
    <x v="0"/>
    <x v="2"/>
    <x v="0"/>
    <d v="2024-06-17T15:54:16"/>
    <x v="95"/>
    <n v="23.095555555599276"/>
    <d v="2024-06-18T13:12:48"/>
    <d v="1899-12-30T02:49:36"/>
    <d v="2024-06-18T16:02:24"/>
    <n v="-1.0400000000372529"/>
    <x v="1"/>
    <m/>
    <m/>
    <x v="0"/>
    <x v="5"/>
    <x v="1"/>
    <x v="1"/>
    <x v="7"/>
    <n v="3"/>
    <s v=""/>
    <d v="1900-01-01T19:50:24"/>
    <n v="19.268888888932608"/>
    <n v="12"/>
    <n v="7.268888888932608"/>
  </r>
  <r>
    <s v="E002"/>
    <s v="EO11"/>
    <x v="658"/>
    <x v="0"/>
    <s v="E3"/>
    <s v="0100028413"/>
    <s v="HORMIGONES CARRAL, S.L."/>
    <s v="0022002990"/>
    <s v="PUERTO EXTERIOR DE FERROL"/>
    <s v="000000000000003042"/>
    <x v="0"/>
    <d v="2024-06-17T00:00:00"/>
    <d v="1899-12-30T15:55:06"/>
    <s v="18/06 16:00h - 5º"/>
    <d v="2024-06-18T00:00:00"/>
    <x v="12"/>
    <x v="2"/>
    <x v="669"/>
    <d v="2024-06-18T00:00:00"/>
    <d v="1899-12-30T12:29:38"/>
    <n v="212"/>
    <s v="E00212"/>
    <s v="RUTA KMS.212"/>
    <x v="39"/>
    <x v="0"/>
    <x v="0"/>
    <x v="2"/>
    <x v="0"/>
    <d v="2024-06-17T15:55:06"/>
    <x v="96"/>
    <n v="24.081666666548699"/>
    <d v="2024-06-18T12:29:38"/>
    <d v="1899-12-30T02:49:36"/>
    <d v="2024-06-18T15:19:14"/>
    <n v="0.67944444436579943"/>
    <x v="0"/>
    <m/>
    <m/>
    <x v="0"/>
    <x v="5"/>
    <x v="0"/>
    <x v="1"/>
    <x v="3"/>
    <n v="3"/>
    <s v=""/>
    <d v="1900-01-01T19:50:24"/>
    <n v="20.254999999882031"/>
    <n v="12"/>
    <n v="8.2549999998820311"/>
  </r>
  <r>
    <s v="E002"/>
    <s v="EO11"/>
    <x v="659"/>
    <x v="0"/>
    <s v="E3"/>
    <s v="0100028413"/>
    <s v="HORMIGONES CARRAL, S.L."/>
    <s v="0022002990"/>
    <s v="PUERTO EXTERIOR DE FERROL"/>
    <s v="000000000000003042"/>
    <x v="0"/>
    <d v="2024-06-17T00:00:00"/>
    <d v="1899-12-30T15:55:39"/>
    <s v="18/06 17:00h - 6º"/>
    <d v="2024-06-18T00:00:00"/>
    <x v="4"/>
    <x v="2"/>
    <x v="670"/>
    <d v="2024-06-18T00:00:00"/>
    <d v="1899-12-30T13:36:18"/>
    <n v="212"/>
    <s v="E00212"/>
    <s v="RUTA KMS.212"/>
    <x v="2"/>
    <x v="0"/>
    <x v="0"/>
    <x v="2"/>
    <x v="0"/>
    <d v="2024-06-17T15:55:39"/>
    <x v="97"/>
    <n v="27.072500000009313"/>
    <d v="2024-06-18T13:36:18"/>
    <d v="1899-12-30T02:49:36"/>
    <d v="2024-06-18T16:25:54"/>
    <n v="2.5683333333581686"/>
    <x v="0"/>
    <m/>
    <m/>
    <x v="0"/>
    <x v="5"/>
    <x v="0"/>
    <x v="1"/>
    <x v="7"/>
    <n v="3"/>
    <s v=""/>
    <d v="1900-01-01T19:50:24"/>
    <n v="23.245833333342645"/>
    <n v="12"/>
    <n v="11.245833333342645"/>
  </r>
  <r>
    <s v="E002"/>
    <s v="EO11"/>
    <x v="660"/>
    <x v="0"/>
    <s v="E3"/>
    <s v="0100046984"/>
    <s v="TRANSP. Y CEMENTOS HIDALGO, S.L."/>
    <s v="0022002955"/>
    <s v="VILLARES DE LA REINA - ARIDOS ARELS"/>
    <s v="000000000000003218"/>
    <x v="7"/>
    <d v="2024-06-17T00:00:00"/>
    <d v="1899-12-30T15:56:54"/>
    <s v="18/06 12:30h ARELSA"/>
    <d v="2024-06-18T00:00:00"/>
    <x v="22"/>
    <x v="2"/>
    <x v="671"/>
    <d v="2024-06-18T00:00:00"/>
    <d v="1899-12-30T11:23:07"/>
    <n v="274"/>
    <s v="E00274"/>
    <s v="RUTA KMS.274"/>
    <x v="214"/>
    <x v="0"/>
    <x v="0"/>
    <x v="2"/>
    <x v="0"/>
    <d v="2024-06-17T15:56:54"/>
    <x v="98"/>
    <n v="23.551666666811798"/>
    <d v="2024-06-18T11:23:07"/>
    <d v="1899-12-30T03:39:12"/>
    <d v="2024-06-18T15:02:19"/>
    <n v="0.4613888890016824"/>
    <x v="0"/>
    <m/>
    <m/>
    <x v="0"/>
    <x v="5"/>
    <x v="0"/>
    <x v="1"/>
    <x v="2"/>
    <n v="3"/>
    <s v=""/>
    <d v="1900-01-02T15:40:48"/>
    <n v="18.898333333478465"/>
    <n v="12"/>
    <n v="6.8983333334784653"/>
  </r>
  <r>
    <s v="E002"/>
    <s v="EO11"/>
    <x v="661"/>
    <x v="0"/>
    <s v="E3"/>
    <s v="0100059105"/>
    <s v="TUNEL DE RANTE UTE"/>
    <s v="0022002985"/>
    <s v="SAN CIBRAO - UTE TUNEL DE RANTE"/>
    <s v="000000000000003042"/>
    <x v="0"/>
    <d v="2024-06-17T00:00:00"/>
    <d v="1899-12-30T16:08:04"/>
    <s v="18/06 10:30confirmac"/>
    <d v="2024-06-18T00:00:00"/>
    <x v="20"/>
    <x v="5"/>
    <x v="672"/>
    <d v="2024-06-18T00:00:00"/>
    <d v="1899-12-30T09:41:22"/>
    <n v="12"/>
    <s v="E00012"/>
    <s v="RUTA KMS.012"/>
    <x v="11"/>
    <x v="0"/>
    <x v="0"/>
    <x v="0"/>
    <x v="0"/>
    <d v="2024-06-17T16:08:04"/>
    <x v="86"/>
    <n v="18.365555555617902"/>
    <d v="2024-06-18T09:41:22"/>
    <d v="1899-12-30T00:09:36"/>
    <d v="2024-06-18T09:50:58"/>
    <n v="0.6505555555340834"/>
    <x v="0"/>
    <m/>
    <m/>
    <x v="0"/>
    <x v="5"/>
    <x v="0"/>
    <x v="1"/>
    <x v="6"/>
    <n v="3"/>
    <s v=""/>
    <d v="1899-12-30T03:50:24"/>
    <n v="17.205555555617902"/>
    <n v="12"/>
    <n v="5.2055555556179023"/>
  </r>
  <r>
    <s v="E002"/>
    <s v="EO11"/>
    <x v="662"/>
    <x v="0"/>
    <s v="E3"/>
    <s v="0100059105"/>
    <s v="TUNEL DE RANTE UTE"/>
    <s v="0022002985"/>
    <s v="SAN CIBRAO - UTE TUNEL DE RANTE"/>
    <s v="000000000000003042"/>
    <x v="0"/>
    <d v="2024-06-17T00:00:00"/>
    <d v="1899-12-30T16:08:37"/>
    <s v="18/06 16:30confirmac"/>
    <d v="2024-06-18T00:00:00"/>
    <x v="11"/>
    <x v="5"/>
    <x v="673"/>
    <d v="2024-06-18T00:00:00"/>
    <d v="1899-12-30T11:54:15"/>
    <n v="12"/>
    <s v="E00012"/>
    <s v="RUTA KMS.012"/>
    <x v="11"/>
    <x v="0"/>
    <x v="0"/>
    <x v="0"/>
    <x v="0"/>
    <d v="2024-06-17T16:08:37"/>
    <x v="99"/>
    <n v="24.356388888903894"/>
    <d v="2024-06-18T11:54:15"/>
    <d v="1899-12-30T00:09:36"/>
    <d v="2024-06-18T12:03:51"/>
    <n v="4.4358333333511837"/>
    <x v="0"/>
    <m/>
    <m/>
    <x v="0"/>
    <x v="5"/>
    <x v="0"/>
    <x v="1"/>
    <x v="2"/>
    <n v="3"/>
    <s v=""/>
    <d v="1899-12-30T03:50:24"/>
    <n v="23.196388888903893"/>
    <n v="12"/>
    <n v="11.196388888903893"/>
  </r>
  <r>
    <s v="E002"/>
    <s v="EO11"/>
    <x v="663"/>
    <x v="0"/>
    <s v="E3"/>
    <s v="0432000110"/>
    <s v="PREBETONG HORMIGONES, S.A."/>
    <s v="0022001522"/>
    <s v="SAN COSME DE BARREIRO"/>
    <s v="000000000000003044"/>
    <x v="2"/>
    <d v="2024-06-17T00:00:00"/>
    <d v="1899-12-30T16:09:10"/>
    <s v="18/06 16:30h"/>
    <d v="2024-06-18T00:00:00"/>
    <x v="11"/>
    <x v="2"/>
    <x v="674"/>
    <d v="2024-06-18T00:00:00"/>
    <d v="1899-12-30T13:11:07"/>
    <n v="205"/>
    <s v="E00205"/>
    <s v="RUTA KMS.205"/>
    <x v="6"/>
    <x v="0"/>
    <x v="0"/>
    <x v="2"/>
    <x v="0"/>
    <d v="2024-06-17T16:09:10"/>
    <x v="99"/>
    <n v="24.347222222189885"/>
    <d v="2024-06-18T13:11:07"/>
    <d v="1899-12-30T02:44:00"/>
    <d v="2024-06-18T15:55:07"/>
    <n v="0.58138888893881813"/>
    <x v="0"/>
    <m/>
    <m/>
    <x v="0"/>
    <x v="5"/>
    <x v="0"/>
    <x v="1"/>
    <x v="7"/>
    <n v="3"/>
    <s v=""/>
    <d v="1900-01-01T17:36:00"/>
    <n v="20.61388888885655"/>
    <n v="12"/>
    <n v="8.6138888888565504"/>
  </r>
  <r>
    <s v="E002"/>
    <s v="EO11"/>
    <x v="664"/>
    <x v="0"/>
    <s v="E4"/>
    <s v="0100048649"/>
    <s v="ALMACENES Y FERRALLA RODIÑAS, S. L."/>
    <s v="0019000865"/>
    <s v="NEGREIRA"/>
    <s v="000000000000002906"/>
    <x v="4"/>
    <d v="2024-06-17T00:00:00"/>
    <d v="1899-12-30T16:43:06"/>
    <s v="18/06 nº 1250"/>
    <d v="2024-06-18T00:00:00"/>
    <x v="6"/>
    <x v="2"/>
    <x v="675"/>
    <d v="2024-06-17T00:00:00"/>
    <d v="1899-12-30T18:08:28"/>
    <n v="251"/>
    <s v="E00251"/>
    <s v="RUTA KMS.251"/>
    <x v="32"/>
    <x v="0"/>
    <x v="0"/>
    <x v="2"/>
    <x v="1"/>
    <d v="2024-06-17T16:43:06"/>
    <x v="85"/>
    <n v="27.281666666676756"/>
    <d v="2024-06-17T18:08:28"/>
    <d v="1899-12-30T03:20:48"/>
    <d v="2024-06-17T21:29:16"/>
    <n v="22.512222222285345"/>
    <x v="0"/>
    <m/>
    <m/>
    <x v="0"/>
    <x v="2"/>
    <x v="0"/>
    <x v="1"/>
    <x v="9"/>
    <n v="2"/>
    <s v=""/>
    <d v="1900-01-02T08:19:12"/>
    <n v="22.935000000010088"/>
    <n v="12"/>
    <n v="10.935000000010088"/>
  </r>
  <r>
    <s v="E002"/>
    <s v="EO11"/>
    <x v="665"/>
    <x v="0"/>
    <s v="E4"/>
    <s v="0100044803"/>
    <s v="BRENLLA MARTINEZ MARIA DOLORES"/>
    <s v="0019000640"/>
    <s v="SANTA COMBA"/>
    <s v="000000000000002906"/>
    <x v="4"/>
    <d v="2024-06-17T00:00:00"/>
    <d v="1899-12-30T17:18:52"/>
    <s v="18/06 12 fardos"/>
    <d v="2024-06-18T00:00:00"/>
    <x v="6"/>
    <x v="2"/>
    <x v="676"/>
    <d v="2024-06-17T00:00:00"/>
    <d v="1899-12-30T18:10:18"/>
    <n v="239"/>
    <s v="E00239"/>
    <s v="RUTA KMS.239"/>
    <x v="31"/>
    <x v="0"/>
    <x v="0"/>
    <x v="2"/>
    <x v="1"/>
    <d v="2024-06-17T17:18:52"/>
    <x v="85"/>
    <n v="26.68555555556668"/>
    <d v="2024-06-17T18:10:18"/>
    <d v="1899-12-30T03:11:12"/>
    <d v="2024-06-17T21:21:30"/>
    <n v="22.641666666779201"/>
    <x v="0"/>
    <m/>
    <m/>
    <x v="0"/>
    <x v="2"/>
    <x v="0"/>
    <x v="1"/>
    <x v="9"/>
    <n v="2"/>
    <s v=""/>
    <d v="1900-01-02T04:28:48"/>
    <n v="22.498888888900012"/>
    <n v="12"/>
    <n v="10.498888888900012"/>
  </r>
  <r>
    <s v="E002"/>
    <s v="EO11"/>
    <x v="666"/>
    <x v="0"/>
    <s v="E3"/>
    <s v="0100048420"/>
    <s v="RODIÑAS PRETENSADOS, S. L."/>
    <s v="0022002397"/>
    <s v="TEIXEIRO"/>
    <s v="000000000000003218"/>
    <x v="7"/>
    <d v="2024-06-17T00:00:00"/>
    <d v="1899-12-30T17:32:51"/>
    <s v="18/06 11:00h TEIXEIR"/>
    <d v="2024-06-18T00:00:00"/>
    <x v="24"/>
    <x v="2"/>
    <x v="677"/>
    <d v="2024-06-17T00:00:00"/>
    <d v="1899-12-30T18:59:14"/>
    <n v="151"/>
    <s v="E00151"/>
    <s v="RUTA KMS.151"/>
    <x v="26"/>
    <x v="0"/>
    <x v="0"/>
    <x v="2"/>
    <x v="0"/>
    <d v="2024-06-17T17:32:51"/>
    <x v="92"/>
    <n v="17.45250000001397"/>
    <d v="2024-06-17T18:59:14"/>
    <d v="1899-12-30T02:00:48"/>
    <d v="2024-06-17T21:00:02"/>
    <n v="13.999444444547407"/>
    <x v="0"/>
    <m/>
    <m/>
    <x v="0"/>
    <x v="2"/>
    <x v="0"/>
    <x v="1"/>
    <x v="9"/>
    <n v="2"/>
    <s v=""/>
    <d v="1900-01-01T00:19:12"/>
    <n v="14.439166666680636"/>
    <n v="12"/>
    <n v="2.4391666666806362"/>
  </r>
  <r>
    <s v="E002"/>
    <s v="EO11"/>
    <x v="667"/>
    <x v="0"/>
    <s v="E3"/>
    <s v="0432000110"/>
    <s v="PREBETONG HORMIGONES, S.A."/>
    <s v="0021000010"/>
    <s v="LA GRELA"/>
    <s v="000000000000003043"/>
    <x v="5"/>
    <d v="2024-06-17T00:00:00"/>
    <d v="1899-12-30T18:18:44"/>
    <s v="18/06 14h CEM ESPECI"/>
    <d v="2024-06-18T00:00:00"/>
    <x v="1"/>
    <x v="2"/>
    <x v="678"/>
    <d v="2024-06-18T00:00:00"/>
    <d v="1899-12-30T09:30:57"/>
    <n v="211"/>
    <s v="E00211"/>
    <s v="RUTA KMS.211"/>
    <x v="3"/>
    <x v="0"/>
    <x v="0"/>
    <x v="2"/>
    <x v="0"/>
    <d v="2024-06-17T18:18:44"/>
    <x v="72"/>
    <n v="19.687777777842712"/>
    <d v="2024-06-18T09:30:57"/>
    <d v="1899-12-30T02:48:48"/>
    <d v="2024-06-18T12:19:45"/>
    <n v="1.6708333334536292"/>
    <x v="0"/>
    <m/>
    <m/>
    <x v="0"/>
    <x v="5"/>
    <x v="0"/>
    <x v="1"/>
    <x v="6"/>
    <n v="3"/>
    <s v=""/>
    <d v="1900-01-01T19:31:12"/>
    <n v="15.874444444509379"/>
    <n v="12"/>
    <n v="3.8744444445093791"/>
  </r>
  <r>
    <s v="E002"/>
    <s v="EO11"/>
    <x v="668"/>
    <x v="0"/>
    <s v="E3"/>
    <s v="0100000865"/>
    <s v="HORMIGONES SINDO CASTRO S.L."/>
    <s v="0022000428"/>
    <s v="VILLAMARTIN A."/>
    <s v="000000000000000055"/>
    <x v="3"/>
    <d v="2024-06-17T00:00:00"/>
    <d v="1899-12-30T18:35:31"/>
    <s v="18/06 11h"/>
    <d v="2024-06-18T00:00:00"/>
    <x v="24"/>
    <x v="2"/>
    <x v="679"/>
    <d v="2024-06-18T00:00:00"/>
    <d v="1899-12-30T10:38:33"/>
    <n v="4"/>
    <s v="E00004"/>
    <s v="RUTA KMS.004"/>
    <x v="22"/>
    <x v="0"/>
    <x v="0"/>
    <x v="2"/>
    <x v="0"/>
    <d v="2024-06-17T18:35:31"/>
    <x v="92"/>
    <n v="16.408055555541068"/>
    <d v="2024-06-18T10:38:33"/>
    <d v="1899-12-30T00:03:12"/>
    <d v="2024-06-18T10:41:45"/>
    <n v="0.30416666669771075"/>
    <x v="0"/>
    <m/>
    <m/>
    <x v="0"/>
    <x v="5"/>
    <x v="0"/>
    <x v="1"/>
    <x v="1"/>
    <n v="3"/>
    <s v=""/>
    <d v="1899-12-30T01:16:48"/>
    <n v="15.354722222207734"/>
    <n v="12"/>
    <n v="3.3547222222077338"/>
  </r>
  <r>
    <s v="E002"/>
    <s v="EO11"/>
    <x v="669"/>
    <x v="0"/>
    <s v="E3"/>
    <s v="0100022370"/>
    <s v="PREFABRICADOS LUIS BARROS S.L."/>
    <s v="0022002691"/>
    <s v="BUEU"/>
    <s v="000000000000000055"/>
    <x v="3"/>
    <d v="2024-06-17T00:00:00"/>
    <d v="1899-12-30T19:15:25"/>
    <s v="18/06 15:30h Pregunt"/>
    <d v="2024-06-18T00:00:00"/>
    <x v="22"/>
    <x v="2"/>
    <x v="680"/>
    <d v="2024-06-18T00:00:00"/>
    <d v="1899-12-30T14:25:16"/>
    <n v="258"/>
    <s v="E00258"/>
    <s v="RUTA KMS.258"/>
    <x v="19"/>
    <x v="0"/>
    <x v="0"/>
    <x v="2"/>
    <x v="0"/>
    <d v="2024-06-17T19:15:25"/>
    <x v="98"/>
    <n v="20.243055555678438"/>
    <d v="2024-06-18T14:25:16"/>
    <d v="1899-12-30T03:26:24"/>
    <d v="2024-06-18T17:51:40"/>
    <n v="-2.3611111110658385"/>
    <x v="1"/>
    <m/>
    <m/>
    <x v="0"/>
    <x v="5"/>
    <x v="2"/>
    <x v="1"/>
    <x v="13"/>
    <n v="3"/>
    <s v=""/>
    <d v="1900-01-02T10:33:36"/>
    <n v="15.803055555678437"/>
    <n v="12"/>
    <n v="3.8030555556784371"/>
  </r>
  <r>
    <s v="E002"/>
    <s v="EO11"/>
    <x v="670"/>
    <x v="0"/>
    <s v="E3"/>
    <s v="0432000181"/>
    <s v="PREBETONG LUGO HORMIGONES, S.A."/>
    <s v="0022001450"/>
    <s v="LUGO"/>
    <s v="000000000000000055"/>
    <x v="3"/>
    <d v="2024-06-18T00:00:00"/>
    <d v="1899-12-30T08:03:40"/>
    <s v="19/06 08:30"/>
    <d v="2024-06-19T00:00:00"/>
    <x v="23"/>
    <x v="2"/>
    <x v="681"/>
    <d v="2024-06-18T00:00:00"/>
    <d v="1899-12-30T18:27:52"/>
    <n v="108"/>
    <s v="E00108"/>
    <s v="RUTA KMS.108"/>
    <x v="22"/>
    <x v="0"/>
    <x v="0"/>
    <x v="2"/>
    <x v="0"/>
    <d v="2024-06-18T08:03:40"/>
    <x v="100"/>
    <n v="24.438888888806105"/>
    <d v="2024-06-18T18:27:52"/>
    <d v="1899-12-30T01:26:24"/>
    <d v="2024-06-18T19:54:16"/>
    <n v="12.595555555599276"/>
    <x v="0"/>
    <m/>
    <m/>
    <x v="0"/>
    <x v="5"/>
    <x v="0"/>
    <x v="1"/>
    <x v="9"/>
    <n v="3"/>
    <s v=""/>
    <d v="1899-12-31T10:33:36"/>
    <n v="21.998888888806103"/>
    <n v="12"/>
    <n v="9.9988888888061034"/>
  </r>
  <r>
    <s v="E002"/>
    <s v="EO11"/>
    <x v="671"/>
    <x v="0"/>
    <s v="E3"/>
    <s v="0432000181"/>
    <s v="PREBETONG LUGO HORMIGONES, S.A."/>
    <s v="0022001450"/>
    <s v="LUGO"/>
    <s v="000000000000000055"/>
    <x v="3"/>
    <d v="2024-06-18T00:00:00"/>
    <d v="1899-12-30T08:04:09"/>
    <s v="18/06 15:00h"/>
    <d v="2024-06-18T00:00:00"/>
    <x v="7"/>
    <x v="2"/>
    <x v="682"/>
    <d v="2024-06-18T00:00:00"/>
    <d v="1899-12-30T13:29:00"/>
    <n v="108"/>
    <s v="E00108"/>
    <s v="RUTA KMS.108"/>
    <x v="20"/>
    <x v="0"/>
    <x v="0"/>
    <x v="2"/>
    <x v="0"/>
    <d v="2024-06-18T08:04:09"/>
    <x v="95"/>
    <n v="6.9308333333465271"/>
    <d v="2024-06-18T13:29:00"/>
    <d v="1899-12-30T01:26:24"/>
    <d v="2024-06-18T14:55:24"/>
    <n v="7.6666666776873171E-2"/>
    <x v="0"/>
    <m/>
    <m/>
    <x v="0"/>
    <x v="5"/>
    <x v="0"/>
    <x v="1"/>
    <x v="7"/>
    <n v="3"/>
    <s v=""/>
    <d v="1899-12-31T10:33:36"/>
    <n v="4.4908333333465276"/>
    <n v="0"/>
    <n v="4.4908333333465276"/>
  </r>
  <r>
    <s v="E002"/>
    <s v="EO11"/>
    <x v="672"/>
    <x v="0"/>
    <s v="E3"/>
    <s v="0100022674"/>
    <s v="COMERCIAL SILOS DE GALICIA, S.L."/>
    <s v="0022002564"/>
    <s v="LOMBA"/>
    <s v="000000000000000055"/>
    <x v="3"/>
    <d v="2024-06-18T00:00:00"/>
    <d v="1899-12-30T08:16:28"/>
    <s v="18/06 11:00h"/>
    <d v="2024-06-18T00:00:00"/>
    <x v="16"/>
    <x v="3"/>
    <x v="683"/>
    <d v="2024-06-18T00:00:00"/>
    <d v="1899-12-30T08:53:27"/>
    <n v="15"/>
    <s v="E00015"/>
    <s v="RUTA KMS.015"/>
    <x v="15"/>
    <x v="0"/>
    <x v="0"/>
    <x v="0"/>
    <x v="0"/>
    <d v="2024-06-18T08:16:28"/>
    <x v="101"/>
    <n v="3.2255555555457249"/>
    <d v="2024-06-18T08:53:27"/>
    <d v="1899-12-30T00:12:00"/>
    <d v="2024-06-18T09:05:27"/>
    <n v="2.4091666666790843"/>
    <x v="0"/>
    <m/>
    <m/>
    <x v="0"/>
    <x v="5"/>
    <x v="0"/>
    <x v="1"/>
    <x v="0"/>
    <n v="3"/>
    <s v=""/>
    <d v="1899-12-30T04:48:00"/>
    <n v="2.0255555555457248"/>
    <n v="0"/>
    <n v="2.0255555555457248"/>
  </r>
  <r>
    <s v="E002"/>
    <s v="EO11"/>
    <x v="673"/>
    <x v="0"/>
    <s v="E4"/>
    <s v="0100030716"/>
    <s v="GRUPO GARCIA DO RIBEIRO, S. L."/>
    <s v="0019000461"/>
    <s v="RIBADAVIA"/>
    <s v="000000000000002906"/>
    <x v="4"/>
    <d v="2024-06-18T00:00:00"/>
    <d v="1899-12-30T08:40:09"/>
    <s v="CTOR-46"/>
    <d v="2024-06-18T00:00:00"/>
    <x v="6"/>
    <x v="2"/>
    <x v="684"/>
    <d v="2024-06-18T00:00:00"/>
    <d v="1899-12-30T08:57:53"/>
    <n v="166"/>
    <s v="E00166"/>
    <s v="RUTA KMS.166"/>
    <x v="33"/>
    <x v="0"/>
    <x v="0"/>
    <x v="2"/>
    <x v="1"/>
    <d v="2024-06-18T08:40:09"/>
    <x v="85"/>
    <n v="11.33083333336981"/>
    <d v="2024-06-18T08:57:53"/>
    <d v="1899-12-30T02:12:48"/>
    <d v="2024-06-18T11:10:41"/>
    <n v="8.8219444445567206"/>
    <x v="0"/>
    <m/>
    <m/>
    <x v="0"/>
    <x v="5"/>
    <x v="0"/>
    <x v="1"/>
    <x v="0"/>
    <n v="3"/>
    <s v=""/>
    <d v="1900-01-01T05:07:12"/>
    <n v="8.1175000000364772"/>
    <n v="0"/>
    <n v="8.1175000000364772"/>
  </r>
  <r>
    <s v="E002"/>
    <s v="EO11"/>
    <x v="674"/>
    <x v="0"/>
    <s v="E3"/>
    <s v="0100049604"/>
    <s v="COMERCIAL DIALSEA, S. L."/>
    <s v="0022002501"/>
    <s v="CORDEIRO VALGA"/>
    <s v="000000000000000055"/>
    <x v="3"/>
    <d v="2024-06-18T00:00:00"/>
    <d v="1899-12-30T09:01:12"/>
    <s v="ALBMAN CTOR 45"/>
    <d v="2024-06-18T00:00:00"/>
    <x v="6"/>
    <x v="2"/>
    <x v="685"/>
    <d v="2024-06-18T00:00:00"/>
    <d v="1899-12-30T09:09:17"/>
    <n v="255"/>
    <s v="E00255"/>
    <s v="RUTA KMS.255"/>
    <x v="39"/>
    <x v="0"/>
    <x v="0"/>
    <x v="2"/>
    <x v="0"/>
    <d v="2024-06-18T09:01:12"/>
    <x v="85"/>
    <n v="10.980000000097789"/>
    <d v="2024-06-18T09:09:17"/>
    <d v="1899-12-30T03:24:00"/>
    <d v="2024-06-18T12:33:17"/>
    <n v="7.4452777777332813"/>
    <x v="0"/>
    <m/>
    <m/>
    <x v="0"/>
    <x v="5"/>
    <x v="0"/>
    <x v="1"/>
    <x v="6"/>
    <n v="3"/>
    <s v=""/>
    <d v="1900-01-02T09:36:00"/>
    <n v="6.5800000000977885"/>
    <n v="0"/>
    <n v="6.5800000000977885"/>
  </r>
  <r>
    <s v="E002"/>
    <s v="EO11"/>
    <x v="675"/>
    <x v="0"/>
    <s v="E3"/>
    <s v="0100055329"/>
    <s v="PRETENSADOS MONTALBAN, S.L."/>
    <s v="0022002750"/>
    <s v="RAIRIZ DE VEIGA"/>
    <s v="000000000000000055"/>
    <x v="3"/>
    <d v="2024-06-18T00:00:00"/>
    <d v="1899-12-30T09:06:28"/>
    <s v="18/06 12:30h"/>
    <d v="2024-06-18T00:00:00"/>
    <x v="19"/>
    <x v="5"/>
    <x v="686"/>
    <d v="2024-06-18T00:00:00"/>
    <d v="1899-12-30T10:59:08"/>
    <n v="42"/>
    <s v="E00042"/>
    <s v="RUTA KMS.042"/>
    <x v="14"/>
    <x v="0"/>
    <x v="0"/>
    <x v="0"/>
    <x v="0"/>
    <d v="2024-06-18T09:06:28"/>
    <x v="90"/>
    <n v="3.3922222222317941"/>
    <d v="2024-06-18T10:59:08"/>
    <d v="1899-12-30T00:33:36"/>
    <d v="2024-06-18T11:32:44"/>
    <n v="0.95444444456370547"/>
    <x v="0"/>
    <m/>
    <m/>
    <x v="0"/>
    <x v="5"/>
    <x v="0"/>
    <x v="1"/>
    <x v="1"/>
    <n v="3"/>
    <s v=""/>
    <d v="1899-12-30T13:26:24"/>
    <n v="1.8322222222317941"/>
    <n v="0"/>
    <n v="1.8322222222317941"/>
  </r>
  <r>
    <s v="E002"/>
    <s v="EO11"/>
    <x v="676"/>
    <x v="0"/>
    <s v="E4"/>
    <s v="0100003956"/>
    <s v="MATERIALES LAMARCA S.L."/>
    <s v="0020002647"/>
    <s v="VALGA"/>
    <s v="000000000000003124"/>
    <x v="61"/>
    <d v="2024-06-18T00:00:00"/>
    <d v="1899-12-30T09:19:48"/>
    <s v="Cemento + Mortero"/>
    <d v="2024-06-18T00:00:00"/>
    <x v="6"/>
    <x v="4"/>
    <x v="687"/>
    <d v="2024-06-18T00:00:00"/>
    <d v="1899-12-30T11:07:00"/>
    <n v="230"/>
    <s v="E00230"/>
    <s v="RUTA KMS.230"/>
    <x v="42"/>
    <x v="0"/>
    <x v="0"/>
    <x v="0"/>
    <x v="1"/>
    <d v="2024-06-18T09:19:48"/>
    <x v="85"/>
    <n v="10.670000000100117"/>
    <d v="2024-06-18T11:07:00"/>
    <d v="1899-12-30T03:04:00"/>
    <d v="2024-06-18T14:11:00"/>
    <n v="5.8166666667675599"/>
    <x v="0"/>
    <m/>
    <m/>
    <x v="0"/>
    <x v="5"/>
    <x v="0"/>
    <x v="1"/>
    <x v="2"/>
    <n v="3"/>
    <s v=""/>
    <d v="1900-01-02T01:36:00"/>
    <n v="6.6033333334334499"/>
    <n v="0"/>
    <n v="6.6033333334334499"/>
  </r>
  <r>
    <s v="E002"/>
    <s v="EO11"/>
    <x v="677"/>
    <x v="0"/>
    <s v="E3"/>
    <s v="0432000165"/>
    <s v="MORTEROS DE GALICIA S.L."/>
    <s v="0022001550"/>
    <s v="SUSANA"/>
    <s v="000000000000000055"/>
    <x v="3"/>
    <d v="2024-06-18T00:00:00"/>
    <d v="1899-12-30T09:30:41"/>
    <s v="18/06 de tarde"/>
    <d v="2024-06-18T00:00:00"/>
    <x v="3"/>
    <x v="4"/>
    <x v="688"/>
    <d v="2024-06-18T00:00:00"/>
    <d v="1899-12-30T15:19:36"/>
    <n v="1"/>
    <s v="E00001"/>
    <s v="RUTA KMS.0001"/>
    <x v="38"/>
    <x v="0"/>
    <x v="0"/>
    <x v="0"/>
    <x v="0"/>
    <d v="2024-06-18T09:30:41"/>
    <x v="102"/>
    <n v="8.9886111112427898"/>
    <d v="2024-06-18T15:19:36"/>
    <d v="1899-12-30T00:00:48"/>
    <d v="2024-06-18T15:20:24"/>
    <n v="3.1600000000325963"/>
    <x v="0"/>
    <m/>
    <m/>
    <x v="0"/>
    <x v="5"/>
    <x v="0"/>
    <x v="1"/>
    <x v="4"/>
    <n v="3"/>
    <s v=""/>
    <d v="1899-12-30T00:19:12"/>
    <n v="7.9752777779094561"/>
    <n v="0"/>
    <n v="7.9752777779094561"/>
  </r>
  <r>
    <s v="E002"/>
    <s v="EO11"/>
    <x v="678"/>
    <x v="0"/>
    <s v="E3"/>
    <s v="0432000165"/>
    <s v="MORTEROS DE GALICIA S.L."/>
    <s v="0022001550"/>
    <s v="SUSANA"/>
    <s v="000000000000000055"/>
    <x v="3"/>
    <d v="2024-06-18T00:00:00"/>
    <d v="1899-12-30T09:31:01"/>
    <s v="19/06 x MAÑANA"/>
    <d v="2024-06-19T00:00:00"/>
    <x v="19"/>
    <x v="4"/>
    <x v="689"/>
    <d v="2024-06-19T00:00:00"/>
    <d v="1899-12-30T10:11:31"/>
    <n v="1"/>
    <s v="E00001"/>
    <s v="RUTA KMS.0001"/>
    <x v="38"/>
    <x v="0"/>
    <x v="0"/>
    <x v="0"/>
    <x v="0"/>
    <d v="2024-06-18T09:31:01"/>
    <x v="103"/>
    <n v="26.983055555610918"/>
    <d v="2024-06-19T10:11:31"/>
    <d v="1899-12-30T00:00:48"/>
    <d v="2024-06-19T10:12:19"/>
    <n v="2.2947222223738208"/>
    <x v="0"/>
    <m/>
    <m/>
    <x v="0"/>
    <x v="6"/>
    <x v="0"/>
    <x v="1"/>
    <x v="1"/>
    <n v="4"/>
    <s v=""/>
    <d v="1899-12-30T00:19:12"/>
    <n v="25.969722222277586"/>
    <n v="12"/>
    <n v="13.969722222277586"/>
  </r>
  <r>
    <s v="E002"/>
    <s v="EO11"/>
    <x v="679"/>
    <x v="0"/>
    <s v="E3"/>
    <s v="0100018925"/>
    <s v="TRAVIESAS DEL NORTE, S.A."/>
    <s v="0022001250"/>
    <s v="VILLAFRANCA"/>
    <s v="000000000000001054"/>
    <x v="1"/>
    <d v="2024-06-18T00:00:00"/>
    <d v="1899-12-30T09:31:25"/>
    <s v="19/06  C17  8h-16h"/>
    <d v="2024-06-19T00:00:00"/>
    <x v="12"/>
    <x v="1"/>
    <x v="690"/>
    <d v="2024-06-19T00:00:00"/>
    <d v="1899-12-30T10:15:25"/>
    <n v="100"/>
    <s v="E00100"/>
    <s v="RUTA KMS.100"/>
    <x v="22"/>
    <x v="0"/>
    <x v="0"/>
    <x v="1"/>
    <x v="0"/>
    <d v="2024-06-18T09:31:25"/>
    <x v="104"/>
    <n v="30.476388888841029"/>
    <d v="2024-06-19T10:15:25"/>
    <d v="1899-12-30T01:20:00"/>
    <d v="2024-06-19T11:35:25"/>
    <n v="4.4097222222480923"/>
    <x v="0"/>
    <m/>
    <m/>
    <x v="0"/>
    <x v="6"/>
    <x v="0"/>
    <x v="1"/>
    <x v="1"/>
    <n v="4"/>
    <s v=""/>
    <d v="1899-12-31T08:00:00"/>
    <n v="28.143055555507697"/>
    <n v="12"/>
    <n v="16.143055555507697"/>
  </r>
  <r>
    <s v="E002"/>
    <s v="EO11"/>
    <x v="680"/>
    <x v="0"/>
    <s v="E3"/>
    <s v="0432000110"/>
    <s v="PREBETONG HORMIGONES, S.A."/>
    <s v="0021000010"/>
    <s v="LA GRELA"/>
    <s v="000000000000000055"/>
    <x v="3"/>
    <d v="2024-06-18T00:00:00"/>
    <d v="1899-12-30T09:51:22"/>
    <s v="18/06 x MAÑANA"/>
    <d v="2024-06-18T00:00:00"/>
    <x v="1"/>
    <x v="0"/>
    <x v="691"/>
    <d v="2024-06-18T00:00:00"/>
    <d v="1899-12-30T10:27:48"/>
    <n v="2"/>
    <s v="E00002"/>
    <s v="RUTA KMS.0002"/>
    <x v="7"/>
    <x v="0"/>
    <x v="0"/>
    <x v="0"/>
    <x v="0"/>
    <d v="2024-06-18T09:51:22"/>
    <x v="72"/>
    <n v="4.1438888889388181"/>
    <d v="2024-06-18T10:27:48"/>
    <d v="1899-12-30T00:01:36"/>
    <d v="2024-06-18T10:29:24"/>
    <n v="3.5100000001257285"/>
    <x v="0"/>
    <m/>
    <m/>
    <x v="0"/>
    <x v="5"/>
    <x v="0"/>
    <x v="1"/>
    <x v="1"/>
    <n v="3"/>
    <s v=""/>
    <d v="1899-12-30T00:38:24"/>
    <n v="3.1172222222721517"/>
    <n v="0"/>
    <n v="3.1172222222721517"/>
  </r>
  <r>
    <s v="E002"/>
    <s v="EO11"/>
    <x v="681"/>
    <x v="0"/>
    <s v="E3"/>
    <s v="0100022674"/>
    <s v="COMERCIAL SILOS DE GALICIA, S.L."/>
    <s v="0022002150"/>
    <s v="SILLEDA"/>
    <s v="000000000000003042"/>
    <x v="0"/>
    <d v="2024-06-18T00:00:00"/>
    <d v="1899-12-30T10:09:22"/>
    <s v="18/06 16h"/>
    <d v="2024-06-18T00:00:00"/>
    <x v="12"/>
    <x v="4"/>
    <x v="692"/>
    <d v="2024-06-18T00:00:00"/>
    <d v="1899-12-30T15:26:39"/>
    <n v="42"/>
    <s v="E00042"/>
    <s v="RUTA KMS.042"/>
    <x v="1"/>
    <x v="0"/>
    <x v="0"/>
    <x v="0"/>
    <x v="0"/>
    <d v="2024-06-18T10:09:22"/>
    <x v="96"/>
    <n v="5.843888888892252"/>
    <d v="2024-06-18T15:26:39"/>
    <d v="1899-12-30T00:33:36"/>
    <d v="2024-06-18T16:00:15"/>
    <n v="-4.1666665929369628E-3"/>
    <x v="0"/>
    <m/>
    <m/>
    <x v="0"/>
    <x v="5"/>
    <x v="0"/>
    <x v="1"/>
    <x v="4"/>
    <n v="3"/>
    <s v=""/>
    <d v="1899-12-30T13:26:24"/>
    <n v="4.2838888888922515"/>
    <n v="0"/>
    <n v="4.2838888888922515"/>
  </r>
  <r>
    <s v="E002"/>
    <s v="EO11"/>
    <x v="682"/>
    <x v="0"/>
    <s v="E4"/>
    <s v="0100053436"/>
    <s v="IMAGAL CERAMICA Y BAÑO, S.L."/>
    <s v="0019001163"/>
    <s v="ALMACEN CEAO-LUGO"/>
    <s v="000000000000003091"/>
    <x v="8"/>
    <d v="2024-06-18T00:00:00"/>
    <d v="1899-12-30T10:13:26"/>
    <s v="19/06 FARDO SOBRE PA"/>
    <d v="2024-06-19T00:00:00"/>
    <x v="6"/>
    <x v="2"/>
    <x v="693"/>
    <d v="2024-06-18T00:00:00"/>
    <d v="1899-12-30T16:36:05"/>
    <n v="108"/>
    <s v="E00108"/>
    <s v="RUTA KMS.108"/>
    <x v="28"/>
    <x v="0"/>
    <x v="0"/>
    <x v="2"/>
    <x v="1"/>
    <d v="2024-06-18T10:13:26"/>
    <x v="105"/>
    <n v="33.776111111103091"/>
    <d v="2024-06-18T16:36:05"/>
    <d v="1899-12-30T01:26:24"/>
    <d v="2024-06-18T18:02:29"/>
    <n v="25.958611111273058"/>
    <x v="0"/>
    <m/>
    <m/>
    <x v="0"/>
    <x v="5"/>
    <x v="0"/>
    <x v="1"/>
    <x v="8"/>
    <n v="3"/>
    <s v=""/>
    <d v="1899-12-31T10:33:36"/>
    <n v="31.336111111103094"/>
    <n v="12"/>
    <n v="19.336111111103094"/>
  </r>
  <r>
    <s v="E002"/>
    <s v="EO11"/>
    <x v="683"/>
    <x v="0"/>
    <s v="E3"/>
    <s v="0100059291"/>
    <s v="REPORICELO S.L."/>
    <s v="0022002996"/>
    <s v="O BARCO DE VALDEORRAS"/>
    <s v="000000000000000055"/>
    <x v="3"/>
    <d v="2024-06-18T00:00:00"/>
    <d v="1899-12-30T10:40:23"/>
    <s v="18/06 x DIA antes 18"/>
    <d v="2024-06-18T00:00:00"/>
    <x v="2"/>
    <x v="2"/>
    <x v="694"/>
    <d v="2024-06-18T00:00:00"/>
    <d v="1899-12-30T12:04:39"/>
    <n v="32"/>
    <s v="E00032"/>
    <s v="RUTA KMS.032"/>
    <x v="13"/>
    <x v="0"/>
    <x v="0"/>
    <x v="2"/>
    <x v="0"/>
    <d v="2024-06-18T10:40:23"/>
    <x v="106"/>
    <n v="7.3269444445031695"/>
    <d v="2024-06-18T12:04:39"/>
    <d v="1899-12-30T00:25:36"/>
    <d v="2024-06-18T12:30:15"/>
    <n v="5.4958333333488554"/>
    <x v="0"/>
    <m/>
    <m/>
    <x v="0"/>
    <x v="5"/>
    <x v="0"/>
    <x v="1"/>
    <x v="3"/>
    <n v="3"/>
    <s v=""/>
    <d v="1899-12-30T10:14:24"/>
    <n v="5.9002777778365028"/>
    <n v="0"/>
    <n v="5.9002777778365028"/>
  </r>
  <r>
    <s v="E002"/>
    <s v="EO11"/>
    <x v="684"/>
    <x v="0"/>
    <s v="E4"/>
    <s v="0100046562"/>
    <s v="SUMINISTROS O CANDADO, S.L."/>
    <s v="0019000726"/>
    <s v="LORENZANA"/>
    <s v="000000000000002906"/>
    <x v="4"/>
    <d v="2024-06-18T00:00:00"/>
    <d v="1899-12-30T10:41:23"/>
    <s v="19/06 SERVIR"/>
    <d v="2024-06-19T00:00:00"/>
    <x v="6"/>
    <x v="2"/>
    <x v="695"/>
    <d v="2024-06-18T00:00:00"/>
    <d v="1899-12-30T15:35:38"/>
    <n v="155"/>
    <s v="E00155"/>
    <s v="RUTA KMS.155"/>
    <x v="24"/>
    <x v="0"/>
    <x v="0"/>
    <x v="2"/>
    <x v="1"/>
    <d v="2024-06-18T10:41:23"/>
    <x v="105"/>
    <n v="33.310277777840383"/>
    <d v="2024-06-18T15:35:38"/>
    <d v="1899-12-30T02:04:00"/>
    <d v="2024-06-18T17:39:38"/>
    <n v="26.339444444573019"/>
    <x v="0"/>
    <m/>
    <m/>
    <x v="0"/>
    <x v="5"/>
    <x v="0"/>
    <x v="1"/>
    <x v="4"/>
    <n v="3"/>
    <s v=""/>
    <d v="1900-01-01T01:36:00"/>
    <n v="30.243611111173717"/>
    <n v="12"/>
    <n v="18.243611111173717"/>
  </r>
  <r>
    <s v="E002"/>
    <s v="EO11"/>
    <x v="684"/>
    <x v="0"/>
    <s v="E4"/>
    <s v="0100046562"/>
    <s v="SUMINISTROS O CANDADO, S.L."/>
    <s v="0019000726"/>
    <s v="LORENZANA"/>
    <s v="000000000000003091"/>
    <x v="8"/>
    <d v="2024-06-18T00:00:00"/>
    <d v="1899-12-30T10:41:23"/>
    <s v="19/06 SERVIR"/>
    <d v="2024-06-19T00:00:00"/>
    <x v="6"/>
    <x v="2"/>
    <x v="695"/>
    <d v="2024-06-18T00:00:00"/>
    <d v="1899-12-30T15:35:38"/>
    <n v="155"/>
    <s v="E00155"/>
    <s v="RUTA KMS.155"/>
    <x v="24"/>
    <x v="0"/>
    <x v="1"/>
    <x v="2"/>
    <x v="1"/>
    <d v="2024-06-18T10:41:23"/>
    <x v="105"/>
    <n v="33.310277777840383"/>
    <d v="2024-06-18T15:35:38"/>
    <d v="1899-12-30T02:04:00"/>
    <d v="2024-06-18T17:39:38"/>
    <n v="26.339444444573019"/>
    <x v="0"/>
    <m/>
    <m/>
    <x v="0"/>
    <x v="5"/>
    <x v="0"/>
    <x v="1"/>
    <x v="4"/>
    <n v="3"/>
    <s v=""/>
    <d v="1900-01-01T01:36:00"/>
    <n v="30.243611111173717"/>
    <n v="12"/>
    <n v="18.243611111173717"/>
  </r>
  <r>
    <s v="E002"/>
    <s v="EO11"/>
    <x v="685"/>
    <x v="0"/>
    <s v="E3"/>
    <s v="0432000110"/>
    <s v="PREBETONG HORMIGONES, S.A."/>
    <s v="0021000010"/>
    <s v="LA GRELA"/>
    <s v="000000000000003043"/>
    <x v="5"/>
    <d v="2024-06-18T00:00:00"/>
    <d v="1899-12-30T10:52:00"/>
    <s v="18/06 16:30h CEM ESP"/>
    <d v="2024-06-18T00:00:00"/>
    <x v="11"/>
    <x v="2"/>
    <x v="696"/>
    <d v="2024-06-18T00:00:00"/>
    <d v="1899-12-30T11:49:07"/>
    <n v="211"/>
    <s v="E00211"/>
    <s v="RUTA KMS.211"/>
    <x v="41"/>
    <x v="0"/>
    <x v="0"/>
    <x v="2"/>
    <x v="0"/>
    <d v="2024-06-18T10:52:00"/>
    <x v="99"/>
    <n v="5.6333333333604969"/>
    <d v="2024-06-18T11:49:07"/>
    <d v="1899-12-30T02:48:48"/>
    <d v="2024-06-18T14:37:55"/>
    <n v="1.8680555555038154"/>
    <x v="0"/>
    <m/>
    <m/>
    <x v="0"/>
    <x v="5"/>
    <x v="0"/>
    <x v="1"/>
    <x v="2"/>
    <n v="3"/>
    <s v=""/>
    <d v="1900-01-01T19:31:12"/>
    <n v="1.8200000000271634"/>
    <n v="0"/>
    <n v="1.8200000000271634"/>
  </r>
  <r>
    <s v="E002"/>
    <s v="EO11"/>
    <x v="686"/>
    <x v="0"/>
    <s v="E4"/>
    <s v="0100000060"/>
    <s v="ALMACENES HERMANOS PAMPIN S.L."/>
    <s v="0019000267"/>
    <s v="DESTINO ORDENES Y VISANTOÑA"/>
    <s v="000000000000002906"/>
    <x v="4"/>
    <d v="2024-06-18T00:00:00"/>
    <d v="1899-12-30T10:54:31"/>
    <s v="19/06 ALMACÉN CLIENT"/>
    <d v="2024-06-19T00:00:00"/>
    <x v="6"/>
    <x v="2"/>
    <x v="697"/>
    <d v="2024-06-18T00:00:00"/>
    <d v="1899-12-30T13:58:34"/>
    <n v="188"/>
    <s v="E00188"/>
    <s v="RUTA KMS.188"/>
    <x v="17"/>
    <x v="0"/>
    <x v="0"/>
    <x v="2"/>
    <x v="1"/>
    <d v="2024-06-18T10:54:31"/>
    <x v="105"/>
    <n v="33.091388888948131"/>
    <d v="2024-06-18T13:58:34"/>
    <d v="1899-12-30T02:30:24"/>
    <d v="2024-06-18T16:28:58"/>
    <n v="27.517222222290002"/>
    <x v="0"/>
    <m/>
    <m/>
    <x v="0"/>
    <x v="5"/>
    <x v="0"/>
    <x v="1"/>
    <x v="7"/>
    <n v="3"/>
    <s v=""/>
    <d v="1900-01-01T12:09:36"/>
    <n v="29.584722222281464"/>
    <n v="12"/>
    <n v="17.584722222281464"/>
  </r>
  <r>
    <s v="E002"/>
    <s v="EO11"/>
    <x v="687"/>
    <x v="0"/>
    <s v="E3"/>
    <s v="0432000110"/>
    <s v="PREBETONG HORMIGONES, S.A."/>
    <s v="0022001522"/>
    <s v="SAN COSME DE BARREIRO"/>
    <s v="000000000000000055"/>
    <x v="3"/>
    <d v="2024-06-18T00:00:00"/>
    <d v="1899-12-30T11:00:05"/>
    <s v="19/06 12:00"/>
    <d v="2024-06-19T00:00:00"/>
    <x v="8"/>
    <x v="2"/>
    <x v="698"/>
    <d v="2024-06-19T00:00:00"/>
    <d v="1899-12-30T09:57:34"/>
    <n v="205"/>
    <s v="E00205"/>
    <s v="RUTA KMS.205"/>
    <x v="30"/>
    <x v="0"/>
    <x v="0"/>
    <x v="2"/>
    <x v="0"/>
    <d v="2024-06-18T11:00:05"/>
    <x v="107"/>
    <n v="24.99861111107748"/>
    <d v="2024-06-19T09:57:34"/>
    <d v="1899-12-30T02:44:00"/>
    <d v="2024-06-19T12:41:34"/>
    <n v="-0.69277777784736827"/>
    <x v="0"/>
    <m/>
    <m/>
    <x v="0"/>
    <x v="6"/>
    <x v="0"/>
    <x v="1"/>
    <x v="6"/>
    <n v="4"/>
    <s v=""/>
    <d v="1900-01-01T17:36:00"/>
    <n v="21.265277777744146"/>
    <n v="12"/>
    <n v="9.2652777777441457"/>
  </r>
  <r>
    <s v="E002"/>
    <s v="EO11"/>
    <x v="688"/>
    <x v="0"/>
    <s v="E3"/>
    <s v="0100028413"/>
    <s v="HORMIGONES CARRAL, S.L."/>
    <s v="0022003021"/>
    <s v="RANTE-TABOADELA"/>
    <s v="000000000000003042"/>
    <x v="0"/>
    <d v="2024-06-18T00:00:00"/>
    <d v="1899-12-30T11:18:34"/>
    <s v="18/06 15:30h"/>
    <d v="2024-06-18T00:00:00"/>
    <x v="22"/>
    <x v="2"/>
    <x v="699"/>
    <d v="2024-06-18T00:00:00"/>
    <d v="1899-12-30T13:57:33"/>
    <n v="155"/>
    <s v="E00155"/>
    <s v="RUTA KMS.155"/>
    <x v="8"/>
    <x v="0"/>
    <x v="0"/>
    <x v="2"/>
    <x v="0"/>
    <d v="2024-06-18T11:18:34"/>
    <x v="98"/>
    <n v="4.1905555556877516"/>
    <d v="2024-06-18T13:57:33"/>
    <d v="1899-12-30T02:04:00"/>
    <d v="2024-06-18T16:01:33"/>
    <n v="-0.52583333314396441"/>
    <x v="0"/>
    <m/>
    <m/>
    <x v="0"/>
    <x v="5"/>
    <x v="0"/>
    <x v="1"/>
    <x v="7"/>
    <n v="3"/>
    <s v=""/>
    <d v="1900-01-01T01:36:00"/>
    <n v="1.1238888890210847"/>
    <n v="0"/>
    <n v="1.1238888890210847"/>
  </r>
  <r>
    <s v="E002"/>
    <s v="EO11"/>
    <x v="689"/>
    <x v="0"/>
    <s v="E3"/>
    <s v="0100028413"/>
    <s v="HORMIGONES CARRAL, S.L."/>
    <s v="0022003021"/>
    <s v="RANTE-TABOADELA"/>
    <s v="000000000000003042"/>
    <x v="0"/>
    <d v="2024-06-18T00:00:00"/>
    <d v="1899-12-30T11:19:47"/>
    <s v="19/06 08:30"/>
    <d v="2024-06-19T00:00:00"/>
    <x v="23"/>
    <x v="5"/>
    <x v="700"/>
    <d v="2024-06-18T00:00:00"/>
    <d v="1899-12-30T18:24:56"/>
    <n v="20"/>
    <s v="E00020"/>
    <s v="RUTA KMS.020"/>
    <x v="14"/>
    <x v="0"/>
    <x v="0"/>
    <x v="0"/>
    <x v="0"/>
    <d v="2024-06-18T11:19:47"/>
    <x v="100"/>
    <n v="21.170277777768206"/>
    <d v="2024-06-18T18:24:56"/>
    <d v="1899-12-30T00:16:00"/>
    <d v="2024-06-18T18:40:56"/>
    <n v="13.817777777672745"/>
    <x v="0"/>
    <m/>
    <m/>
    <x v="0"/>
    <x v="5"/>
    <x v="0"/>
    <x v="1"/>
    <x v="9"/>
    <n v="3"/>
    <s v=""/>
    <d v="1899-12-30T06:24:00"/>
    <n v="19.90361111110154"/>
    <n v="12"/>
    <n v="7.9036111111015401"/>
  </r>
  <r>
    <s v="E002"/>
    <s v="EO11"/>
    <x v="690"/>
    <x v="0"/>
    <s v="E3"/>
    <s v="0100028413"/>
    <s v="HORMIGONES CARRAL, S.L."/>
    <s v="0022003021"/>
    <s v="RANTE-TABOADELA"/>
    <s v="000000000000003042"/>
    <x v="0"/>
    <d v="2024-06-18T00:00:00"/>
    <d v="1899-12-30T11:20:29"/>
    <s v="18/06 16:30h"/>
    <d v="2024-06-18T00:00:00"/>
    <x v="11"/>
    <x v="2"/>
    <x v="701"/>
    <d v="2024-06-18T00:00:00"/>
    <d v="1899-12-30T14:18:21"/>
    <n v="155"/>
    <s v="E00155"/>
    <s v="RUTA KMS.155"/>
    <x v="25"/>
    <x v="0"/>
    <x v="0"/>
    <x v="2"/>
    <x v="0"/>
    <d v="2024-06-18T11:20:29"/>
    <x v="99"/>
    <n v="5.1586111110518686"/>
    <d v="2024-06-18T14:18:21"/>
    <d v="1899-12-30T02:04:00"/>
    <d v="2024-06-18T16:22:21"/>
    <n v="0.12750000011874363"/>
    <x v="0"/>
    <m/>
    <m/>
    <x v="0"/>
    <x v="5"/>
    <x v="0"/>
    <x v="1"/>
    <x v="13"/>
    <n v="3"/>
    <s v=""/>
    <d v="1900-01-01T01:36:00"/>
    <n v="2.0919444443852018"/>
    <n v="0"/>
    <n v="2.0919444443852018"/>
  </r>
  <r>
    <s v="E002"/>
    <s v="EO11"/>
    <x v="691"/>
    <x v="0"/>
    <s v="E3"/>
    <s v="0100022370"/>
    <s v="PREFABRICADOS LUIS BARROS S.L."/>
    <s v="0022002704"/>
    <s v="TOMIÑO"/>
    <s v="000000000000000055"/>
    <x v="3"/>
    <d v="2024-06-18T00:00:00"/>
    <d v="1899-12-30T11:21:16"/>
    <s v="18/06 15:30h Pregunt"/>
    <d v="2024-06-18T00:00:00"/>
    <x v="22"/>
    <x v="3"/>
    <x v="702"/>
    <d v="2024-06-18T00:00:00"/>
    <d v="1899-12-30T12:31:39"/>
    <n v="26"/>
    <s v="E00026"/>
    <s v="RUTA KMS.026"/>
    <x v="10"/>
    <x v="0"/>
    <x v="0"/>
    <x v="0"/>
    <x v="0"/>
    <d v="2024-06-18T11:21:16"/>
    <x v="98"/>
    <n v="4.1455555556458421"/>
    <d v="2024-06-18T12:31:39"/>
    <d v="1899-12-30T00:20:48"/>
    <d v="2024-06-18T12:52:27"/>
    <n v="2.625833333353512"/>
    <x v="0"/>
    <m/>
    <m/>
    <x v="0"/>
    <x v="5"/>
    <x v="0"/>
    <x v="1"/>
    <x v="3"/>
    <n v="3"/>
    <s v=""/>
    <d v="1899-12-30T08:19:12"/>
    <n v="2.7988888889791754"/>
    <n v="0"/>
    <n v="2.7988888889791754"/>
  </r>
  <r>
    <s v="E002"/>
    <s v="EO11"/>
    <x v="692"/>
    <x v="0"/>
    <s v="E3"/>
    <s v="0100028413"/>
    <s v="HORMIGONES CARRAL, S.L."/>
    <s v="0022003021"/>
    <s v="RANTE-TABOADELA"/>
    <s v="000000000000003042"/>
    <x v="0"/>
    <d v="2024-06-18T00:00:00"/>
    <d v="1899-12-30T11:21:43"/>
    <s v="19/06 10:30h"/>
    <d v="2024-06-19T00:00:00"/>
    <x v="20"/>
    <x v="5"/>
    <x v="703"/>
    <d v="2024-06-19T00:00:00"/>
    <d v="1899-12-30T10:11:09"/>
    <n v="20"/>
    <s v="E00020"/>
    <s v="RUTA KMS.020"/>
    <x v="11"/>
    <x v="0"/>
    <x v="0"/>
    <x v="0"/>
    <x v="0"/>
    <d v="2024-06-18T11:21:43"/>
    <x v="108"/>
    <n v="23.13805555558065"/>
    <d v="2024-06-19T10:11:09"/>
    <d v="1899-12-30T00:16:00"/>
    <d v="2024-06-19T10:27:09"/>
    <n v="4.74999999278225E-2"/>
    <x v="0"/>
    <m/>
    <m/>
    <x v="0"/>
    <x v="6"/>
    <x v="0"/>
    <x v="1"/>
    <x v="1"/>
    <n v="4"/>
    <s v=""/>
    <d v="1899-12-30T06:24:00"/>
    <n v="21.871388888913984"/>
    <n v="12"/>
    <n v="9.8713888889139838"/>
  </r>
  <r>
    <s v="E002"/>
    <s v="EO11"/>
    <x v="693"/>
    <x v="0"/>
    <s v="E3"/>
    <s v="0100022370"/>
    <s v="PREFABRICADOS LUIS BARROS S.L."/>
    <s v="0022002704"/>
    <s v="TOMIÑO"/>
    <s v="000000000000000055"/>
    <x v="3"/>
    <d v="2024-06-18T00:00:00"/>
    <d v="1899-12-30T11:22:00"/>
    <s v="19/06 09:30h Pregunt"/>
    <d v="2024-06-19T00:00:00"/>
    <x v="21"/>
    <x v="3"/>
    <x v="704"/>
    <d v="2024-06-18T00:00:00"/>
    <d v="1899-12-30T18:14:48"/>
    <n v="26"/>
    <s v="E00026"/>
    <s v="RUTA KMS.026"/>
    <x v="10"/>
    <x v="0"/>
    <x v="0"/>
    <x v="0"/>
    <x v="0"/>
    <d v="2024-06-18T11:22:00"/>
    <x v="109"/>
    <n v="22.133333333360497"/>
    <d v="2024-06-18T18:14:48"/>
    <d v="1899-12-30T00:20:48"/>
    <d v="2024-06-18T18:35:36"/>
    <n v="14.906666666676756"/>
    <x v="0"/>
    <m/>
    <m/>
    <x v="0"/>
    <x v="5"/>
    <x v="0"/>
    <x v="1"/>
    <x v="9"/>
    <n v="3"/>
    <s v=""/>
    <d v="1899-12-30T08:19:12"/>
    <n v="20.786666666693829"/>
    <n v="12"/>
    <n v="8.7866666666938293"/>
  </r>
  <r>
    <s v="E002"/>
    <s v="EO11"/>
    <x v="694"/>
    <x v="0"/>
    <s v="E3"/>
    <s v="0100000764"/>
    <s v="HORMIGONES BERGANTIÑOS S.A."/>
    <s v="0022000267"/>
    <s v="CARBALLO"/>
    <s v="000000000000000055"/>
    <x v="3"/>
    <d v="2024-06-18T00:00:00"/>
    <d v="1899-12-30T11:27:54"/>
    <s v="19/06 09:00h C21"/>
    <d v="2024-06-19T00:00:00"/>
    <x v="15"/>
    <x v="0"/>
    <x v="705"/>
    <d v="2024-06-19T00:00:00"/>
    <d v="1899-12-30T08:10:21"/>
    <n v="33"/>
    <s v="E00033"/>
    <s v="RUTA KMS.033"/>
    <x v="7"/>
    <x v="0"/>
    <x v="0"/>
    <x v="0"/>
    <x v="0"/>
    <d v="2024-06-18T11:27:54"/>
    <x v="110"/>
    <n v="21.535000000032596"/>
    <d v="2024-06-19T08:10:21"/>
    <d v="1899-12-30T00:26:24"/>
    <d v="2024-06-19T08:36:45"/>
    <n v="0.38749999995343387"/>
    <x v="0"/>
    <m/>
    <m/>
    <x v="0"/>
    <x v="6"/>
    <x v="0"/>
    <x v="1"/>
    <x v="0"/>
    <n v="4"/>
    <s v=""/>
    <d v="1899-12-30T10:33:36"/>
    <n v="20.095000000032595"/>
    <n v="12"/>
    <n v="8.095000000032595"/>
  </r>
  <r>
    <s v="E002"/>
    <s v="EO11"/>
    <x v="695"/>
    <x v="0"/>
    <s v="E3"/>
    <s v="0100000764"/>
    <s v="HORMIGONES BERGANTIÑOS S.A."/>
    <s v="0022000267"/>
    <s v="CARBALLO"/>
    <s v="000000000000000055"/>
    <x v="3"/>
    <d v="2024-06-18T00:00:00"/>
    <d v="1899-12-30T11:28:10"/>
    <s v="18/06 17:00h"/>
    <d v="2024-06-18T00:00:00"/>
    <x v="9"/>
    <x v="0"/>
    <x v="706"/>
    <d v="2024-06-18T00:00:00"/>
    <d v="1899-12-30T15:04:43"/>
    <n v="33"/>
    <s v="E00033"/>
    <s v="RUTA KMS.033"/>
    <x v="7"/>
    <x v="0"/>
    <x v="0"/>
    <x v="0"/>
    <x v="0"/>
    <d v="2024-06-18T11:28:10"/>
    <x v="111"/>
    <n v="5.5305555556551553"/>
    <d v="2024-06-18T15:04:43"/>
    <d v="1899-12-30T00:26:24"/>
    <d v="2024-06-18T15:31:07"/>
    <n v="1.4813888889038935"/>
    <x v="0"/>
    <m/>
    <m/>
    <x v="0"/>
    <x v="5"/>
    <x v="0"/>
    <x v="1"/>
    <x v="4"/>
    <n v="3"/>
    <s v=""/>
    <d v="1899-12-30T10:33:36"/>
    <n v="4.0905555556551549"/>
    <n v="0"/>
    <n v="4.0905555556551549"/>
  </r>
  <r>
    <s v="E002"/>
    <s v="EO11"/>
    <x v="696"/>
    <x v="0"/>
    <s v="E3"/>
    <s v="0432000110"/>
    <s v="PREBETONG HORMIGONES, S.A."/>
    <s v="0021000010"/>
    <s v="LA GRELA"/>
    <s v="000000000000000055"/>
    <x v="3"/>
    <d v="2024-06-18T00:00:00"/>
    <d v="1899-12-30T11:52:07"/>
    <s v="18/06  16h hasta 18h"/>
    <d v="2024-06-18T00:00:00"/>
    <x v="12"/>
    <x v="2"/>
    <x v="707"/>
    <d v="2024-06-18T00:00:00"/>
    <d v="1899-12-30T13:04:38"/>
    <n v="211"/>
    <s v="E00211"/>
    <s v="RUTA KMS.211"/>
    <x v="30"/>
    <x v="0"/>
    <x v="0"/>
    <x v="2"/>
    <x v="0"/>
    <d v="2024-06-18T11:52:07"/>
    <x v="96"/>
    <n v="4.1313888888107613"/>
    <d v="2024-06-18T13:04:38"/>
    <d v="1899-12-30T02:48:48"/>
    <d v="2024-06-18T15:53:26"/>
    <n v="0.10944444435881451"/>
    <x v="0"/>
    <m/>
    <m/>
    <x v="0"/>
    <x v="5"/>
    <x v="0"/>
    <x v="1"/>
    <x v="7"/>
    <n v="3"/>
    <s v=""/>
    <d v="1900-01-01T19:31:12"/>
    <n v="0.31805555547742781"/>
    <n v="0"/>
    <n v="0.31805555547742781"/>
  </r>
  <r>
    <s v="E002"/>
    <s v="EO11"/>
    <x v="697"/>
    <x v="0"/>
    <s v="E3"/>
    <s v="0100056297"/>
    <s v="HORMIGONES HORPASA, S.L."/>
    <s v="0022002815"/>
    <s v="BARRO (SEQUEIROS)"/>
    <s v="000000000000000055"/>
    <x v="3"/>
    <d v="2024-06-18T00:00:00"/>
    <d v="1899-12-30T12:27:29"/>
    <s v="18/06 17:30h"/>
    <d v="2024-06-18T00:00:00"/>
    <x v="18"/>
    <x v="3"/>
    <x v="708"/>
    <d v="2024-06-18T00:00:00"/>
    <d v="1899-12-30T12:48:39"/>
    <n v="58"/>
    <s v="E00058"/>
    <s v="RUTA KMS.058"/>
    <x v="15"/>
    <x v="0"/>
    <x v="0"/>
    <x v="0"/>
    <x v="0"/>
    <d v="2024-06-18T12:27:29"/>
    <x v="112"/>
    <n v="5.0419444443541579"/>
    <d v="2024-06-18T12:48:39"/>
    <d v="1899-12-30T00:46:24"/>
    <d v="2024-06-18T13:35:03"/>
    <n v="3.9158333331579342"/>
    <x v="0"/>
    <m/>
    <m/>
    <x v="0"/>
    <x v="5"/>
    <x v="0"/>
    <x v="1"/>
    <x v="3"/>
    <n v="3"/>
    <s v=""/>
    <d v="1899-12-30T18:33:36"/>
    <n v="3.2686111110208245"/>
    <n v="0"/>
    <n v="3.2686111110208245"/>
  </r>
  <r>
    <s v="E002"/>
    <s v="EO11"/>
    <x v="698"/>
    <x v="0"/>
    <s v="E3"/>
    <s v="0100009172"/>
    <s v="BAÑEZANA DE HORMIGONES MIGUEL S.L."/>
    <s v="0022002290"/>
    <s v="LA BAÑEZA"/>
    <s v="000000000000000055"/>
    <x v="3"/>
    <d v="2024-06-18T00:00:00"/>
    <d v="1899-12-30T12:27:37"/>
    <s v="19/06 08:30h"/>
    <d v="2024-06-19T00:00:00"/>
    <x v="23"/>
    <x v="2"/>
    <x v="709"/>
    <d v="2024-06-18T00:00:00"/>
    <d v="1899-12-30T15:14:23"/>
    <n v="105"/>
    <s v="E00105"/>
    <s v="RUTA KMS.105"/>
    <x v="18"/>
    <x v="0"/>
    <x v="0"/>
    <x v="2"/>
    <x v="0"/>
    <d v="2024-06-18T12:27:37"/>
    <x v="100"/>
    <n v="20.039722222136334"/>
    <d v="2024-06-18T15:14:23"/>
    <d v="1899-12-30T01:24:00"/>
    <d v="2024-06-18T16:38:23"/>
    <n v="15.860277777712326"/>
    <x v="0"/>
    <m/>
    <m/>
    <x v="0"/>
    <x v="5"/>
    <x v="0"/>
    <x v="1"/>
    <x v="4"/>
    <n v="3"/>
    <s v=""/>
    <d v="1899-12-31T09:36:00"/>
    <n v="17.639722222136335"/>
    <n v="12"/>
    <n v="5.639722222136335"/>
  </r>
  <r>
    <s v="E002"/>
    <s v="EO11"/>
    <x v="699"/>
    <x v="0"/>
    <s v="E4"/>
    <s v="0100030725"/>
    <s v="ALMACENES OTERO, S. L."/>
    <s v="0019000463"/>
    <s v="MONDOÑEDO"/>
    <s v="000000000000002906"/>
    <x v="4"/>
    <d v="2024-06-18T00:00:00"/>
    <d v="1899-12-30T12:42:43"/>
    <s v="19/06 descarga 9-13h"/>
    <d v="2024-06-19T00:00:00"/>
    <x v="6"/>
    <x v="2"/>
    <x v="710"/>
    <d v="2024-06-18T00:00:00"/>
    <d v="1899-12-30T14:48:49"/>
    <n v="180"/>
    <s v="E00180"/>
    <s v="RUTA KMS.180"/>
    <x v="215"/>
    <x v="0"/>
    <x v="0"/>
    <x v="2"/>
    <x v="1"/>
    <d v="2024-06-18T12:42:43"/>
    <x v="105"/>
    <n v="31.288055555603933"/>
    <d v="2024-06-18T14:48:49"/>
    <d v="1899-12-30T02:24:00"/>
    <d v="2024-06-18T17:12:49"/>
    <n v="26.786388888896909"/>
    <x v="0"/>
    <m/>
    <m/>
    <x v="0"/>
    <x v="5"/>
    <x v="0"/>
    <x v="1"/>
    <x v="13"/>
    <n v="3"/>
    <s v=""/>
    <d v="1900-01-01T09:36:00"/>
    <n v="27.888055555603934"/>
    <n v="12"/>
    <n v="15.888055555603934"/>
  </r>
  <r>
    <s v="E002"/>
    <s v="EO11"/>
    <x v="700"/>
    <x v="0"/>
    <s v="E3"/>
    <s v="0432000110"/>
    <s v="PREBETONG HORMIGONES, S.A."/>
    <s v="0021000042"/>
    <s v="REIGOSA"/>
    <s v="000000000000000055"/>
    <x v="3"/>
    <d v="2024-06-18T00:00:00"/>
    <d v="1899-12-30T12:51:56"/>
    <s v="18/06 16:00h"/>
    <d v="2024-06-18T00:00:00"/>
    <x v="9"/>
    <x v="3"/>
    <x v="711"/>
    <d v="2024-06-18T00:00:00"/>
    <d v="1899-12-30T15:42:48"/>
    <n v="52"/>
    <s v="E00052"/>
    <s v="RUTA KMS.052"/>
    <x v="10"/>
    <x v="0"/>
    <x v="0"/>
    <x v="0"/>
    <x v="0"/>
    <d v="2024-06-18T12:51:56"/>
    <x v="111"/>
    <n v="4.1344444445567206"/>
    <d v="2024-06-18T15:42:48"/>
    <d v="1899-12-30T00:41:36"/>
    <d v="2024-06-18T16:24:24"/>
    <n v="0.59333333338145167"/>
    <x v="0"/>
    <m/>
    <m/>
    <x v="0"/>
    <x v="5"/>
    <x v="0"/>
    <x v="1"/>
    <x v="4"/>
    <n v="3"/>
    <s v=""/>
    <d v="1899-12-30T16:38:24"/>
    <n v="2.4411111112233872"/>
    <n v="0"/>
    <n v="2.4411111112233872"/>
  </r>
  <r>
    <s v="E002"/>
    <s v="EO11"/>
    <x v="701"/>
    <x v="0"/>
    <s v="E3"/>
    <s v="0100046984"/>
    <s v="TRANSP. Y CEMENTOS HIDALGO, S.L."/>
    <s v="0022002955"/>
    <s v="VILLARES DE LA REINA - ARIDOS ARELS"/>
    <s v="000000000000003218"/>
    <x v="7"/>
    <d v="2024-06-18T00:00:00"/>
    <d v="1899-12-30T13:13:18"/>
    <s v="19/06 08h cem especi"/>
    <d v="2024-06-19T00:00:00"/>
    <x v="10"/>
    <x v="2"/>
    <x v="712"/>
    <d v="2024-06-18T00:00:00"/>
    <d v="1899-12-30T16:34:02"/>
    <n v="274"/>
    <s v="E00274"/>
    <s v="RUTA KMS.274"/>
    <x v="40"/>
    <x v="0"/>
    <x v="0"/>
    <x v="2"/>
    <x v="0"/>
    <d v="2024-06-18T13:13:18"/>
    <x v="113"/>
    <n v="18.778333333320916"/>
    <d v="2024-06-18T16:34:02"/>
    <d v="1899-12-30T03:39:12"/>
    <d v="2024-06-18T20:13:14"/>
    <n v="11.779444444575347"/>
    <x v="0"/>
    <m/>
    <m/>
    <x v="0"/>
    <x v="5"/>
    <x v="0"/>
    <x v="1"/>
    <x v="8"/>
    <n v="3"/>
    <s v=""/>
    <d v="1900-01-02T15:40:48"/>
    <n v="14.124999999987583"/>
    <n v="12"/>
    <n v="2.1249999999875833"/>
  </r>
  <r>
    <s v="E002"/>
    <s v="EO11"/>
    <x v="702"/>
    <x v="0"/>
    <s v="E4"/>
    <s v="0100056452"/>
    <s v="CONSTRUFER VILALBA LUGO, S.L."/>
    <s v="0019001350"/>
    <s v="COSPEITO"/>
    <s v="000000000000002906"/>
    <x v="4"/>
    <d v="2024-06-18T00:00:00"/>
    <d v="1899-12-30T13:29:11"/>
    <s v="20/06 FARDO SOBRE PA"/>
    <d v="2024-06-20T00:00:00"/>
    <x v="6"/>
    <x v="2"/>
    <x v="713"/>
    <d v="2024-06-18T00:00:00"/>
    <d v="1899-12-30T16:50:24"/>
    <n v="120"/>
    <s v="E00120"/>
    <s v="RUTA KMS.120"/>
    <x v="31"/>
    <x v="0"/>
    <x v="0"/>
    <x v="2"/>
    <x v="1"/>
    <d v="2024-06-18T13:29:11"/>
    <x v="114"/>
    <n v="54.513611111207865"/>
    <d v="2024-06-18T16:50:24"/>
    <d v="1899-12-30T01:36:00"/>
    <d v="2024-06-18T18:26:24"/>
    <n v="49.560000000055879"/>
    <x v="0"/>
    <m/>
    <m/>
    <x v="0"/>
    <x v="5"/>
    <x v="0"/>
    <x v="1"/>
    <x v="8"/>
    <n v="3"/>
    <s v=""/>
    <d v="1899-12-31T14:24:00"/>
    <n v="51.913611111207864"/>
    <n v="24"/>
    <n v="27.913611111207864"/>
  </r>
  <r>
    <s v="E002"/>
    <s v="EO11"/>
    <x v="702"/>
    <x v="0"/>
    <s v="E4"/>
    <s v="0100056452"/>
    <s v="CONSTRUFER VILALBA LUGO, S.L."/>
    <s v="0019001350"/>
    <s v="COSPEITO"/>
    <s v="000000000000003091"/>
    <x v="8"/>
    <d v="2024-06-18T00:00:00"/>
    <d v="1899-12-30T13:29:11"/>
    <s v="20/06 FARDO SOBRE PA"/>
    <d v="2024-06-20T00:00:00"/>
    <x v="6"/>
    <x v="2"/>
    <x v="713"/>
    <d v="2024-06-18T00:00:00"/>
    <d v="1899-12-30T16:50:24"/>
    <n v="120"/>
    <s v="E00120"/>
    <s v="RUTA KMS.120"/>
    <x v="31"/>
    <x v="0"/>
    <x v="1"/>
    <x v="2"/>
    <x v="1"/>
    <d v="2024-06-18T13:29:11"/>
    <x v="114"/>
    <n v="54.513611111207865"/>
    <d v="2024-06-18T16:50:24"/>
    <d v="1899-12-30T01:36:00"/>
    <d v="2024-06-18T18:26:24"/>
    <n v="49.560000000055879"/>
    <x v="0"/>
    <m/>
    <m/>
    <x v="0"/>
    <x v="5"/>
    <x v="0"/>
    <x v="1"/>
    <x v="8"/>
    <n v="3"/>
    <s v=""/>
    <d v="1899-12-31T14:24:00"/>
    <n v="51.913611111207864"/>
    <n v="24"/>
    <n v="27.913611111207864"/>
  </r>
  <r>
    <s v="E002"/>
    <s v="EO11"/>
    <x v="703"/>
    <x v="0"/>
    <s v="E3"/>
    <s v="0432000181"/>
    <s v="PREBETONG LUGO HORMIGONES, S.A."/>
    <s v="0022001450"/>
    <s v="LUGO"/>
    <s v="000000000000000055"/>
    <x v="3"/>
    <d v="2024-06-18T00:00:00"/>
    <d v="1899-12-30T14:25:08"/>
    <s v="19/06 09:30H"/>
    <d v="2024-06-19T00:00:00"/>
    <x v="21"/>
    <x v="2"/>
    <x v="714"/>
    <d v="2024-06-18T00:00:00"/>
    <d v="1899-12-30T20:22:50"/>
    <n v="108"/>
    <s v="E00108"/>
    <s v="RUTA KMS.108"/>
    <x v="214"/>
    <x v="0"/>
    <x v="0"/>
    <x v="2"/>
    <x v="0"/>
    <d v="2024-06-18T14:25:08"/>
    <x v="109"/>
    <n v="19.081111111154314"/>
    <d v="2024-06-18T20:22:50"/>
    <d v="1899-12-30T01:26:24"/>
    <d v="2024-06-18T21:49:14"/>
    <n v="11.67944444459863"/>
    <x v="0"/>
    <m/>
    <m/>
    <x v="0"/>
    <x v="5"/>
    <x v="0"/>
    <x v="1"/>
    <x v="14"/>
    <n v="3"/>
    <s v=""/>
    <d v="1899-12-31T10:33:36"/>
    <n v="16.641111111154313"/>
    <n v="12"/>
    <n v="4.6411111111543129"/>
  </r>
  <r>
    <s v="E002"/>
    <s v="EO11"/>
    <x v="704"/>
    <x v="0"/>
    <s v="E3"/>
    <s v="0432000181"/>
    <s v="PREBETONG LUGO HORMIGONES, S.A."/>
    <s v="0022001450"/>
    <s v="LUGO"/>
    <s v="000000000000003044"/>
    <x v="2"/>
    <d v="2024-06-18T00:00:00"/>
    <d v="1899-12-30T15:18:08"/>
    <s v="19/06 10:30h SILO 6"/>
    <d v="2024-06-19T00:00:00"/>
    <x v="20"/>
    <x v="2"/>
    <x v="715"/>
    <d v="2024-06-18T00:00:00"/>
    <d v="1899-12-30T18:25:56"/>
    <n v="108"/>
    <s v="E00108"/>
    <s v="RUTA KMS.108"/>
    <x v="27"/>
    <x v="0"/>
    <x v="0"/>
    <x v="2"/>
    <x v="0"/>
    <d v="2024-06-18T15:18:08"/>
    <x v="108"/>
    <n v="19.197777777852025"/>
    <d v="2024-06-18T18:25:56"/>
    <d v="1899-12-30T01:26:24"/>
    <d v="2024-06-18T19:52:20"/>
    <n v="14.627777777903248"/>
    <x v="0"/>
    <m/>
    <m/>
    <x v="0"/>
    <x v="5"/>
    <x v="0"/>
    <x v="1"/>
    <x v="9"/>
    <n v="3"/>
    <s v=""/>
    <d v="1899-12-31T10:33:36"/>
    <n v="16.757777777852024"/>
    <n v="12"/>
    <n v="4.7577777778520236"/>
  </r>
  <r>
    <s v="E002"/>
    <s v="EO11"/>
    <x v="705"/>
    <x v="0"/>
    <s v="E3"/>
    <s v="0100000865"/>
    <s v="HORMIGONES SINDO CASTRO S.L."/>
    <s v="0022000428"/>
    <s v="VILLAMARTIN A."/>
    <s v="000000000000000922"/>
    <x v="2"/>
    <d v="2024-06-18T00:00:00"/>
    <d v="1899-12-30T15:18:49"/>
    <s v="19/06 11h  A01"/>
    <d v="2024-06-19T00:00:00"/>
    <x v="24"/>
    <x v="1"/>
    <x v="716"/>
    <d v="2024-06-19T00:00:00"/>
    <d v="1899-12-30T09:22:36"/>
    <n v="114"/>
    <s v="E00114"/>
    <s v="RUTA KMS.114"/>
    <x v="37"/>
    <x v="0"/>
    <x v="0"/>
    <x v="1"/>
    <x v="0"/>
    <d v="2024-06-18T15:18:49"/>
    <x v="115"/>
    <n v="19.686388888978399"/>
    <d v="2024-06-19T09:22:36"/>
    <d v="1899-12-30T01:31:12"/>
    <d v="2024-06-19T10:53:48"/>
    <n v="0.10333333339076489"/>
    <x v="0"/>
    <m/>
    <m/>
    <x v="0"/>
    <x v="6"/>
    <x v="0"/>
    <x v="1"/>
    <x v="6"/>
    <n v="4"/>
    <s v=""/>
    <d v="1899-12-31T12:28:48"/>
    <n v="17.1663888889784"/>
    <n v="12"/>
    <n v="5.1663888889783998"/>
  </r>
  <r>
    <s v="E002"/>
    <s v="EO11"/>
    <x v="706"/>
    <x v="0"/>
    <s v="E3"/>
    <s v="0100059105"/>
    <s v="TUNEL DE RANTE UTE"/>
    <s v="0022002985"/>
    <s v="SAN CIBRAO - UTE TUNEL DE RANTE"/>
    <s v="000000000000003042"/>
    <x v="0"/>
    <d v="2024-06-18T00:00:00"/>
    <d v="1899-12-30T15:26:20"/>
    <s v="19/06 09:00hconfirma"/>
    <d v="2024-06-19T00:00:00"/>
    <x v="15"/>
    <x v="5"/>
    <x v="717"/>
    <d v="2024-06-19T00:00:00"/>
    <d v="1899-12-30T09:41:06"/>
    <n v="12"/>
    <s v="E00012"/>
    <s v="RUTA KMS.012"/>
    <x v="14"/>
    <x v="0"/>
    <x v="0"/>
    <x v="0"/>
    <x v="0"/>
    <d v="2024-06-18T15:26:20"/>
    <x v="110"/>
    <n v="17.561111111193895"/>
    <d v="2024-06-19T09:41:06"/>
    <d v="1899-12-30T00:09:36"/>
    <d v="2024-06-19T09:50:42"/>
    <n v="-0.84500000003026798"/>
    <x v="1"/>
    <m/>
    <m/>
    <x v="0"/>
    <x v="6"/>
    <x v="1"/>
    <x v="1"/>
    <x v="6"/>
    <n v="4"/>
    <s v=""/>
    <d v="1899-12-30T03:50:24"/>
    <n v="16.401111111193895"/>
    <n v="12"/>
    <n v="4.4011111111938952"/>
  </r>
  <r>
    <s v="E002"/>
    <s v="EO11"/>
    <x v="707"/>
    <x v="0"/>
    <s v="E4"/>
    <s v="0100049356"/>
    <s v="AMARELLE GUILLIN, EMILIO"/>
    <s v="0019001170"/>
    <s v="PEDRASALGUEIRA-ANXERIZ"/>
    <s v="000000000000003124"/>
    <x v="61"/>
    <d v="2024-06-18T00:00:00"/>
    <d v="1899-12-30T15:31:53"/>
    <s v="19/06 16pals"/>
    <d v="2024-06-19T00:00:00"/>
    <x v="6"/>
    <x v="2"/>
    <x v="718"/>
    <d v="2024-06-18T00:00:00"/>
    <d v="1899-12-30T16:51:46"/>
    <n v="231"/>
    <s v="E00231"/>
    <s v="RUTA KMS.231"/>
    <x v="36"/>
    <x v="0"/>
    <x v="0"/>
    <x v="2"/>
    <x v="1"/>
    <d v="2024-06-18T15:31:53"/>
    <x v="105"/>
    <n v="28.468611111107748"/>
    <d v="2024-06-18T16:51:46"/>
    <d v="1899-12-30T03:04:48"/>
    <d v="2024-06-18T19:56:34"/>
    <n v="24.057222222327255"/>
    <x v="0"/>
    <m/>
    <m/>
    <x v="0"/>
    <x v="5"/>
    <x v="0"/>
    <x v="1"/>
    <x v="8"/>
    <n v="3"/>
    <s v=""/>
    <d v="1900-01-02T01:55:12"/>
    <n v="24.38861111110775"/>
    <n v="12"/>
    <n v="12.38861111110775"/>
  </r>
  <r>
    <s v="E002"/>
    <s v="EO11"/>
    <x v="708"/>
    <x v="0"/>
    <s v="E3"/>
    <s v="0100028413"/>
    <s v="HORMIGONES CARRAL, S.L."/>
    <s v="0022002990"/>
    <s v="PUERTO EXTERIOR DE FERROL"/>
    <s v="000000000000003042"/>
    <x v="0"/>
    <d v="2024-06-18T00:00:00"/>
    <d v="1899-12-30T15:48:10"/>
    <s v="19/06 09:00h - 1º pe"/>
    <d v="2024-06-19T00:00:00"/>
    <x v="15"/>
    <x v="0"/>
    <x v="719"/>
    <d v="2024-06-19T00:00:00"/>
    <d v="1899-12-30T08:02:20"/>
    <n v="71"/>
    <s v="E00071"/>
    <s v="RUTA KMS.071"/>
    <x v="23"/>
    <x v="0"/>
    <x v="0"/>
    <x v="0"/>
    <x v="0"/>
    <d v="2024-06-18T15:48:10"/>
    <x v="110"/>
    <n v="17.197222222283017"/>
    <d v="2024-06-19T08:02:20"/>
    <d v="1899-12-30T00:56:48"/>
    <d v="2024-06-19T08:59:08"/>
    <n v="1.4444444328546524E-2"/>
    <x v="0"/>
    <m/>
    <m/>
    <x v="0"/>
    <x v="6"/>
    <x v="0"/>
    <x v="1"/>
    <x v="0"/>
    <n v="4"/>
    <s v=""/>
    <d v="1899-12-30T22:43:12"/>
    <n v="15.250555555616351"/>
    <n v="12"/>
    <n v="3.2505555556163515"/>
  </r>
  <r>
    <s v="E002"/>
    <s v="EO11"/>
    <x v="709"/>
    <x v="0"/>
    <s v="E3"/>
    <s v="0100028413"/>
    <s v="HORMIGONES CARRAL, S.L."/>
    <s v="0022002990"/>
    <s v="PUERTO EXTERIOR DE FERROL"/>
    <s v="000000000000003042"/>
    <x v="0"/>
    <d v="2024-06-18T00:00:00"/>
    <d v="1899-12-30T15:49:04"/>
    <s v="19/06 10:00h - 2º"/>
    <d v="2024-06-19T00:00:00"/>
    <x v="17"/>
    <x v="2"/>
    <x v="720"/>
    <d v="2024-06-18T00:00:00"/>
    <d v="1899-12-30T19:49:52"/>
    <n v="212"/>
    <s v="E00212"/>
    <s v="RUTA KMS.212"/>
    <x v="1"/>
    <x v="0"/>
    <x v="0"/>
    <x v="2"/>
    <x v="0"/>
    <d v="2024-06-18T15:49:04"/>
    <x v="116"/>
    <n v="18.182222222210839"/>
    <d v="2024-06-18T19:49:52"/>
    <d v="1899-12-30T02:49:36"/>
    <d v="2024-06-18T22:39:28"/>
    <n v="11.34222222212702"/>
    <x v="0"/>
    <m/>
    <m/>
    <x v="0"/>
    <x v="5"/>
    <x v="0"/>
    <x v="1"/>
    <x v="10"/>
    <n v="3"/>
    <s v=""/>
    <d v="1900-01-01T19:50:24"/>
    <n v="14.355555555544173"/>
    <n v="12"/>
    <n v="2.3555555555441732"/>
  </r>
  <r>
    <s v="E002"/>
    <s v="EO11"/>
    <x v="710"/>
    <x v="0"/>
    <s v="E3"/>
    <s v="0100028413"/>
    <s v="HORMIGONES CARRAL, S.L."/>
    <s v="0022002990"/>
    <s v="PUERTO EXTERIOR DE FERROL"/>
    <s v="000000000000003042"/>
    <x v="0"/>
    <d v="2024-06-18T00:00:00"/>
    <d v="1899-12-30T15:49:39"/>
    <s v="19/06 12:00h - 3º"/>
    <d v="2024-06-19T00:00:00"/>
    <x v="8"/>
    <x v="2"/>
    <x v="721"/>
    <d v="2024-06-19T00:00:00"/>
    <d v="1899-12-30T08:05:15"/>
    <n v="212"/>
    <s v="E00212"/>
    <s v="RUTA KMS.212"/>
    <x v="16"/>
    <x v="0"/>
    <x v="0"/>
    <x v="2"/>
    <x v="0"/>
    <d v="2024-06-18T15:49:39"/>
    <x v="107"/>
    <n v="20.172500000044238"/>
    <d v="2024-06-19T08:05:15"/>
    <d v="1899-12-30T02:49:36"/>
    <d v="2024-06-19T10:54:51"/>
    <n v="1.0858333332580514"/>
    <x v="0"/>
    <m/>
    <m/>
    <x v="0"/>
    <x v="6"/>
    <x v="0"/>
    <x v="1"/>
    <x v="0"/>
    <n v="4"/>
    <s v=""/>
    <d v="1900-01-01T19:50:24"/>
    <n v="16.34583333337757"/>
    <n v="12"/>
    <n v="4.3458333333775698"/>
  </r>
  <r>
    <s v="E002"/>
    <s v="EO11"/>
    <x v="711"/>
    <x v="0"/>
    <s v="E3"/>
    <s v="0100028413"/>
    <s v="HORMIGONES CARRAL, S.L."/>
    <s v="0022002746"/>
    <s v="NARON"/>
    <s v="000000000000003042"/>
    <x v="0"/>
    <d v="2024-06-18T00:00:00"/>
    <d v="1899-12-30T15:52:00"/>
    <s v="19/06 11:00h"/>
    <d v="2024-06-19T00:00:00"/>
    <x v="24"/>
    <x v="2"/>
    <x v="722"/>
    <d v="2024-06-18T00:00:00"/>
    <d v="1899-12-30T20:10:36"/>
    <n v="196"/>
    <s v="E00196"/>
    <s v="RUTA KMS.196"/>
    <x v="41"/>
    <x v="0"/>
    <x v="0"/>
    <x v="2"/>
    <x v="0"/>
    <d v="2024-06-18T15:52:00"/>
    <x v="115"/>
    <n v="19.133333333360497"/>
    <d v="2024-06-18T20:10:36"/>
    <d v="1899-12-30T02:36:48"/>
    <d v="2024-06-18T22:47:24"/>
    <n v="12.210000000020955"/>
    <x v="0"/>
    <m/>
    <m/>
    <x v="0"/>
    <x v="5"/>
    <x v="0"/>
    <x v="1"/>
    <x v="14"/>
    <n v="3"/>
    <s v=""/>
    <d v="1900-01-01T14:43:12"/>
    <n v="15.520000000027164"/>
    <n v="12"/>
    <n v="3.5200000000271636"/>
  </r>
  <r>
    <s v="E002"/>
    <s v="EO11"/>
    <x v="712"/>
    <x v="0"/>
    <s v="E3"/>
    <s v="0100010280"/>
    <s v="ANLLACO, S.A."/>
    <s v="0022000631"/>
    <s v="CABAÑINAS"/>
    <s v="000000000000000055"/>
    <x v="3"/>
    <d v="2024-06-18T00:00:00"/>
    <d v="1899-12-30T16:04:42"/>
    <s v="19/06 08:30h"/>
    <d v="2024-06-19T00:00:00"/>
    <x v="23"/>
    <x v="2"/>
    <x v="723"/>
    <d v="2024-06-18T00:00:00"/>
    <d v="1899-12-30T20:54:42"/>
    <n v="32"/>
    <s v="E00032"/>
    <s v="RUTA KMS.032"/>
    <x v="29"/>
    <x v="0"/>
    <x v="0"/>
    <x v="2"/>
    <x v="0"/>
    <d v="2024-06-18T16:04:42"/>
    <x v="100"/>
    <n v="16.421666666690726"/>
    <d v="2024-06-18T20:54:42"/>
    <d v="1899-12-30T00:25:36"/>
    <d v="2024-06-18T21:20:18"/>
    <n v="11.161666666623205"/>
    <x v="0"/>
    <m/>
    <m/>
    <x v="0"/>
    <x v="5"/>
    <x v="0"/>
    <x v="1"/>
    <x v="14"/>
    <n v="3"/>
    <s v=""/>
    <d v="1899-12-30T10:14:24"/>
    <n v="14.99500000002406"/>
    <n v="12"/>
    <n v="2.99500000002406"/>
  </r>
  <r>
    <s v="E002"/>
    <s v="EO11"/>
    <x v="713"/>
    <x v="0"/>
    <s v="E3"/>
    <s v="0100000794"/>
    <s v="PREFABRICADOS Y HIERROS TOURON S.L"/>
    <s v="0022002690"/>
    <s v="BETOTE-SARRIA"/>
    <s v="000000000000000055"/>
    <x v="3"/>
    <d v="2024-06-18T00:00:00"/>
    <d v="1899-12-30T16:09:06"/>
    <s v="18/06  urgente"/>
    <d v="2024-06-18T00:00:00"/>
    <x v="4"/>
    <x v="2"/>
    <x v="724"/>
    <d v="2024-06-18T00:00:00"/>
    <d v="1899-12-30T16:39:02"/>
    <n v="105"/>
    <s v="E00105"/>
    <s v="RUTA KMS.105"/>
    <x v="37"/>
    <x v="0"/>
    <x v="0"/>
    <x v="2"/>
    <x v="0"/>
    <d v="2024-06-18T16:09:06"/>
    <x v="97"/>
    <n v="2.8483333333279006"/>
    <d v="2024-06-18T16:39:02"/>
    <d v="1899-12-30T01:24:00"/>
    <d v="2024-06-18T18:03:02"/>
    <n v="0.94944444444263354"/>
    <x v="0"/>
    <m/>
    <m/>
    <x v="0"/>
    <x v="5"/>
    <x v="0"/>
    <x v="1"/>
    <x v="8"/>
    <n v="3"/>
    <s v=""/>
    <d v="1899-12-31T09:36:00"/>
    <n v="0.44833333332790071"/>
    <n v="0"/>
    <n v="0.44833333332790071"/>
  </r>
  <r>
    <s v="E002"/>
    <s v="EO11"/>
    <x v="714"/>
    <x v="0"/>
    <s v="E3"/>
    <s v="0100051530"/>
    <s v="MYHNOR MORTEROS Y HORMIGONES DEL"/>
    <s v="0022002945"/>
    <s v="ESTACION INTERMODAL - A CORUÑA"/>
    <s v="000000000000000055"/>
    <x v="3"/>
    <d v="2024-06-18T00:00:00"/>
    <d v="1899-12-30T16:19:05"/>
    <s v="19/06 8:00h"/>
    <d v="2024-06-19T00:00:00"/>
    <x v="10"/>
    <x v="2"/>
    <x v="725"/>
    <d v="2024-06-18T00:00:00"/>
    <d v="1899-12-30T18:08:23"/>
    <n v="203"/>
    <s v="E00203"/>
    <s v="RUTA KMS.203"/>
    <x v="3"/>
    <x v="0"/>
    <x v="0"/>
    <x v="2"/>
    <x v="0"/>
    <d v="2024-06-18T16:19:05"/>
    <x v="113"/>
    <n v="15.681944444426335"/>
    <d v="2024-06-18T18:08:23"/>
    <d v="1899-12-30T02:42:24"/>
    <d v="2024-06-18T20:50:47"/>
    <n v="11.15361111110542"/>
    <x v="0"/>
    <m/>
    <m/>
    <x v="0"/>
    <x v="5"/>
    <x v="0"/>
    <x v="1"/>
    <x v="9"/>
    <n v="3"/>
    <s v=""/>
    <d v="1900-01-01T16:57:36"/>
    <n v="11.975277777759668"/>
    <n v="12"/>
    <n v="-2.4722222240331604E-2"/>
  </r>
  <r>
    <s v="E002"/>
    <s v="EO11"/>
    <x v="715"/>
    <x v="0"/>
    <s v="E3"/>
    <s v="0100051530"/>
    <s v="MYHNOR MORTEROS Y HORMIGONES DEL"/>
    <s v="0022002945"/>
    <s v="ESTACION INTERMODAL - A CORUÑA"/>
    <s v="000000000000000055"/>
    <x v="3"/>
    <d v="2024-06-18T00:00:00"/>
    <d v="1899-12-30T16:19:24"/>
    <s v="19/06 09:00 C02"/>
    <d v="2024-06-19T00:00:00"/>
    <x v="15"/>
    <x v="0"/>
    <x v="726"/>
    <d v="2024-06-19T00:00:00"/>
    <d v="1899-12-30T08:34:06"/>
    <n v="7"/>
    <s v="E00007"/>
    <s v="RUTA KMS.007"/>
    <x v="2"/>
    <x v="0"/>
    <x v="0"/>
    <x v="0"/>
    <x v="0"/>
    <d v="2024-06-18T16:19:24"/>
    <x v="110"/>
    <n v="16.67666666675359"/>
    <d v="2024-06-19T08:34:06"/>
    <d v="1899-12-30T00:05:36"/>
    <d v="2024-06-19T08:39:42"/>
    <n v="0.33833333331858739"/>
    <x v="0"/>
    <m/>
    <m/>
    <x v="0"/>
    <x v="6"/>
    <x v="0"/>
    <x v="1"/>
    <x v="0"/>
    <n v="4"/>
    <s v=""/>
    <d v="1899-12-30T02:14:24"/>
    <n v="15.583333333420256"/>
    <n v="12"/>
    <n v="3.5833333334202564"/>
  </r>
  <r>
    <s v="E002"/>
    <s v="EO11"/>
    <x v="716"/>
    <x v="0"/>
    <s v="E3"/>
    <s v="0100022674"/>
    <s v="COMERCIAL SILOS DE GALICIA, S.L."/>
    <s v="0022002564"/>
    <s v="LOMBA"/>
    <s v="000000000000000055"/>
    <x v="3"/>
    <d v="2024-06-18T00:00:00"/>
    <d v="1899-12-30T16:28:18"/>
    <s v="19/06 10:30h"/>
    <d v="2024-06-19T00:00:00"/>
    <x v="20"/>
    <x v="3"/>
    <x v="727"/>
    <d v="2024-06-18T00:00:00"/>
    <d v="1899-12-30T18:00:49"/>
    <n v="15"/>
    <s v="E00015"/>
    <s v="RUTA KMS.015"/>
    <x v="15"/>
    <x v="0"/>
    <x v="0"/>
    <x v="0"/>
    <x v="0"/>
    <d v="2024-06-18T16:28:18"/>
    <x v="108"/>
    <n v="18.028333333320916"/>
    <d v="2024-06-18T18:00:49"/>
    <d v="1899-12-30T00:12:00"/>
    <d v="2024-06-18T18:12:49"/>
    <n v="16.286388888896909"/>
    <x v="0"/>
    <m/>
    <m/>
    <x v="0"/>
    <x v="5"/>
    <x v="0"/>
    <x v="1"/>
    <x v="9"/>
    <n v="3"/>
    <s v=""/>
    <d v="1899-12-30T04:48:00"/>
    <n v="16.828333333320916"/>
    <n v="12"/>
    <n v="4.8283333333209164"/>
  </r>
  <r>
    <s v="E002"/>
    <s v="EO11"/>
    <x v="717"/>
    <x v="0"/>
    <s v="E3"/>
    <s v="0432000110"/>
    <s v="PREBETONG HORMIGONES, S.A."/>
    <s v="0021000012"/>
    <s v="OURENSE"/>
    <s v="000000000000000055"/>
    <x v="3"/>
    <d v="2024-06-18T00:00:00"/>
    <d v="1899-12-30T16:39:25"/>
    <s v="19/06 09h"/>
    <d v="2024-06-19T00:00:00"/>
    <x v="15"/>
    <x v="5"/>
    <x v="728"/>
    <d v="2024-06-18T00:00:00"/>
    <d v="1899-12-30T18:42:40"/>
    <n v="14"/>
    <s v="E00014"/>
    <s v="RUTA KMS.014"/>
    <x v="11"/>
    <x v="0"/>
    <x v="0"/>
    <x v="0"/>
    <x v="0"/>
    <d v="2024-06-18T16:39:25"/>
    <x v="110"/>
    <n v="16.34305555553874"/>
    <d v="2024-06-18T18:42:40"/>
    <d v="1899-12-30T00:11:12"/>
    <d v="2024-06-18T18:53:52"/>
    <n v="14.102222222252749"/>
    <x v="0"/>
    <m/>
    <m/>
    <x v="0"/>
    <x v="5"/>
    <x v="0"/>
    <x v="1"/>
    <x v="9"/>
    <n v="3"/>
    <s v=""/>
    <d v="1899-12-30T04:28:48"/>
    <n v="15.156388888872073"/>
    <n v="12"/>
    <n v="3.1563888888720726"/>
  </r>
  <r>
    <s v="E002"/>
    <s v="EO11"/>
    <x v="718"/>
    <x v="0"/>
    <s v="E3"/>
    <s v="0100000764"/>
    <s v="HORMIGONES BERGANTIÑOS S.A."/>
    <s v="0022000268"/>
    <s v="ESPIRITU SANTO"/>
    <s v="000000000000000055"/>
    <x v="3"/>
    <d v="2024-06-18T00:00:00"/>
    <d v="1899-12-30T16:54:16"/>
    <s v="19/06 de mañana"/>
    <d v="2024-06-19T00:00:00"/>
    <x v="1"/>
    <x v="2"/>
    <x v="729"/>
    <d v="2024-06-19T00:00:00"/>
    <d v="1899-12-30T08:08:11"/>
    <n v="183"/>
    <s v="E00183"/>
    <s v="RUTA KMS.183"/>
    <x v="6"/>
    <x v="0"/>
    <x v="0"/>
    <x v="2"/>
    <x v="0"/>
    <d v="2024-06-18T16:54:16"/>
    <x v="117"/>
    <n v="21.095555555541068"/>
    <d v="2024-06-19T08:08:11"/>
    <d v="1899-12-30T02:26:24"/>
    <d v="2024-06-19T10:34:35"/>
    <n v="3.4236111111240461"/>
    <x v="0"/>
    <m/>
    <m/>
    <x v="0"/>
    <x v="6"/>
    <x v="0"/>
    <x v="1"/>
    <x v="0"/>
    <n v="4"/>
    <s v=""/>
    <d v="1900-01-01T10:33:36"/>
    <n v="17.655555555541067"/>
    <n v="12"/>
    <n v="5.655555555541067"/>
  </r>
  <r>
    <s v="E002"/>
    <s v="EO11"/>
    <x v="719"/>
    <x v="0"/>
    <s v="E3"/>
    <s v="0100022370"/>
    <s v="PREFABRICADOS LUIS BARROS S.L."/>
    <s v="0022002536"/>
    <s v="PUXEIROS"/>
    <s v="000000000000000055"/>
    <x v="3"/>
    <d v="2024-06-18T00:00:00"/>
    <d v="1899-12-30T18:06:47"/>
    <s v="19/06 11h silo 2"/>
    <d v="2024-06-19T00:00:00"/>
    <x v="24"/>
    <x v="3"/>
    <x v="730"/>
    <d v="2024-06-19T00:00:00"/>
    <d v="1899-12-30T10:10:45"/>
    <n v="15"/>
    <s v="E00015"/>
    <s v="RUTA KMS.015"/>
    <x v="15"/>
    <x v="0"/>
    <x v="0"/>
    <x v="0"/>
    <x v="0"/>
    <d v="2024-06-18T18:06:47"/>
    <x v="115"/>
    <n v="16.886944444442634"/>
    <d v="2024-06-19T10:10:45"/>
    <d v="1899-12-30T00:12:00"/>
    <d v="2024-06-19T10:22:45"/>
    <n v="0.62083333352347836"/>
    <x v="0"/>
    <m/>
    <m/>
    <x v="0"/>
    <x v="6"/>
    <x v="0"/>
    <x v="1"/>
    <x v="1"/>
    <n v="4"/>
    <s v=""/>
    <d v="1899-12-30T04:48:00"/>
    <n v="15.686944444442634"/>
    <n v="12"/>
    <n v="3.6869444444426342"/>
  </r>
  <r>
    <s v="E002"/>
    <s v="EO11"/>
    <x v="720"/>
    <x v="0"/>
    <s v="E3"/>
    <s v="0100053398"/>
    <s v="HORMIGONES ANPASA, S.L.U."/>
    <s v="0022002666"/>
    <s v="OUTARIZ"/>
    <s v="000000000000003218"/>
    <x v="7"/>
    <d v="2024-06-18T00:00:00"/>
    <d v="1899-12-30T18:08:45"/>
    <s v="19/06 12:00h"/>
    <d v="2024-06-19T00:00:00"/>
    <x v="0"/>
    <x v="2"/>
    <x v="731"/>
    <d v="2024-06-19T00:00:00"/>
    <d v="1899-12-30T09:20:12"/>
    <n v="145"/>
    <s v="E00145"/>
    <s v="RUTA KMS.145"/>
    <x v="25"/>
    <x v="0"/>
    <x v="0"/>
    <x v="2"/>
    <x v="0"/>
    <d v="2024-06-18T18:08:45"/>
    <x v="118"/>
    <n v="19.354166666627862"/>
    <d v="2024-06-19T09:20:12"/>
    <d v="1899-12-30T01:56:00"/>
    <d v="2024-06-19T11:16:12"/>
    <n v="2.2300000000395812"/>
    <x v="0"/>
    <m/>
    <m/>
    <x v="0"/>
    <x v="6"/>
    <x v="0"/>
    <x v="1"/>
    <x v="6"/>
    <n v="4"/>
    <s v=""/>
    <d v="1899-12-31T22:24:00"/>
    <n v="16.420833333294528"/>
    <n v="12"/>
    <n v="4.420833333294528"/>
  </r>
  <r>
    <s v="E002"/>
    <s v="EO11"/>
    <x v="721"/>
    <x v="0"/>
    <s v="E3"/>
    <s v="0100013649"/>
    <s v="HORMIGONES MARBE HISPANIA, S.L."/>
    <s v="0022002481"/>
    <s v="PLANTA LALIN"/>
    <s v="000000000000000055"/>
    <x v="3"/>
    <d v="2024-06-18T00:00:00"/>
    <d v="1899-12-30T18:09:26"/>
    <s v="19/06 11h"/>
    <d v="2024-06-19T00:00:00"/>
    <x v="24"/>
    <x v="2"/>
    <x v="732"/>
    <d v="2024-06-18T00:00:00"/>
    <d v="1899-12-30T19:54:52"/>
    <n v="170"/>
    <s v="E00170"/>
    <s v="RUTA KMS.170"/>
    <x v="39"/>
    <x v="0"/>
    <x v="0"/>
    <x v="2"/>
    <x v="0"/>
    <d v="2024-06-18T18:09:26"/>
    <x v="115"/>
    <n v="16.842777777754236"/>
    <d v="2024-06-18T19:54:52"/>
    <d v="1899-12-30T02:16:00"/>
    <d v="2024-06-18T22:10:52"/>
    <n v="12.818888888927177"/>
    <x v="0"/>
    <m/>
    <m/>
    <x v="0"/>
    <x v="5"/>
    <x v="0"/>
    <x v="1"/>
    <x v="10"/>
    <n v="3"/>
    <s v=""/>
    <d v="1900-01-01T06:24:00"/>
    <n v="13.57611111108757"/>
    <n v="12"/>
    <n v="1.5761111110875703"/>
  </r>
  <r>
    <s v="E002"/>
    <s v="EO11"/>
    <x v="722"/>
    <x v="0"/>
    <s v="E3"/>
    <s v="0432000110"/>
    <s v="PREBETONG HORMIGONES, S.A."/>
    <s v="0021000010"/>
    <s v="LA GRELA"/>
    <s v="000000000000000055"/>
    <x v="3"/>
    <d v="2024-06-18T00:00:00"/>
    <d v="1899-12-30T18:13:33"/>
    <s v="19/06 09:30"/>
    <d v="2024-06-19T00:00:00"/>
    <x v="21"/>
    <x v="2"/>
    <x v="733"/>
    <d v="2024-06-18T00:00:00"/>
    <d v="1899-12-30T20:58:15"/>
    <n v="211"/>
    <s v="E00211"/>
    <s v="RUTA KMS.211"/>
    <x v="8"/>
    <x v="0"/>
    <x v="0"/>
    <x v="2"/>
    <x v="0"/>
    <d v="2024-06-18T18:13:33"/>
    <x v="109"/>
    <n v="15.274166666669771"/>
    <d v="2024-06-18T20:58:15"/>
    <d v="1899-12-30T02:48:48"/>
    <d v="2024-06-18T23:47:03"/>
    <n v="9.7158333333791234"/>
    <x v="0"/>
    <m/>
    <m/>
    <x v="0"/>
    <x v="5"/>
    <x v="0"/>
    <x v="1"/>
    <x v="14"/>
    <n v="3"/>
    <s v=""/>
    <d v="1900-01-01T19:31:12"/>
    <n v="11.460833333336438"/>
    <n v="12"/>
    <n v="-0.5391666666635615"/>
  </r>
  <r>
    <s v="E002"/>
    <s v="EO11"/>
    <x v="723"/>
    <x v="0"/>
    <s v="E3"/>
    <s v="0432000110"/>
    <s v="PREBETONG HORMIGONES, S.A."/>
    <s v="0022001012"/>
    <s v="FENE"/>
    <s v="000000000000000055"/>
    <x v="3"/>
    <d v="2024-06-18T00:00:00"/>
    <d v="1899-12-30T18:46:57"/>
    <s v="19/06 11:00h"/>
    <d v="2024-06-19T00:00:00"/>
    <x v="24"/>
    <x v="2"/>
    <x v="734"/>
    <d v="2024-06-18T00:00:00"/>
    <d v="1899-12-30T20:36:37"/>
    <n v="192"/>
    <s v="E00192"/>
    <s v="RUTA KMS.192"/>
    <x v="4"/>
    <x v="0"/>
    <x v="0"/>
    <x v="2"/>
    <x v="0"/>
    <d v="2024-06-18T18:46:57"/>
    <x v="115"/>
    <n v="16.217500000144355"/>
    <d v="2024-06-18T20:36:37"/>
    <d v="1899-12-30T02:33:36"/>
    <d v="2024-06-18T23:10:13"/>
    <n v="11.829722222231794"/>
    <x v="0"/>
    <m/>
    <m/>
    <x v="0"/>
    <x v="5"/>
    <x v="0"/>
    <x v="1"/>
    <x v="14"/>
    <n v="3"/>
    <s v=""/>
    <d v="1900-01-01T13:26:24"/>
    <n v="12.657500000144355"/>
    <n v="12"/>
    <n v="0.6575000001443545"/>
  </r>
  <r>
    <s v="E002"/>
    <s v="EO11"/>
    <x v="724"/>
    <x v="0"/>
    <s v="E3"/>
    <s v="0100000785"/>
    <s v="ARIDOS DO MENDO S.L."/>
    <s v="0022000297"/>
    <s v="SALVATERRA"/>
    <s v="000000000000000055"/>
    <x v="3"/>
    <d v="2024-06-18T00:00:00"/>
    <d v="1899-12-30T18:58:02"/>
    <s v="19/06 09:30h"/>
    <d v="2024-06-19T00:00:00"/>
    <x v="21"/>
    <x v="2"/>
    <x v="735"/>
    <d v="2024-06-18T00:00:00"/>
    <d v="1899-12-30T20:27:25"/>
    <n v="205"/>
    <s v="E00205"/>
    <s v="RUTA KMS.205"/>
    <x v="212"/>
    <x v="0"/>
    <x v="0"/>
    <x v="2"/>
    <x v="0"/>
    <d v="2024-06-18T18:58:02"/>
    <x v="109"/>
    <n v="14.53277777787298"/>
    <d v="2024-06-18T20:27:25"/>
    <d v="1899-12-30T02:44:00"/>
    <d v="2024-06-18T23:11:25"/>
    <n v="10.309722222271375"/>
    <x v="0"/>
    <m/>
    <m/>
    <x v="0"/>
    <x v="5"/>
    <x v="0"/>
    <x v="1"/>
    <x v="14"/>
    <n v="3"/>
    <s v=""/>
    <d v="1900-01-01T17:36:00"/>
    <n v="10.799444444539645"/>
    <n v="12"/>
    <n v="-1.2005555554603546"/>
  </r>
  <r>
    <s v="E002"/>
    <s v="EO21"/>
    <x v="725"/>
    <x v="0"/>
    <s v="E3"/>
    <s v="0100053327"/>
    <s v="ABTF BETAO, LDA."/>
    <s v="0022003000"/>
    <s v="MOGADOURO"/>
    <s v="000000000000000055"/>
    <x v="3"/>
    <d v="2024-06-14T00:00:00"/>
    <d v="1899-12-30T17:55:51"/>
    <s v="ALB,MAN CTOR 47"/>
    <d v="2024-06-17T00:00:00"/>
    <x v="1"/>
    <x v="2"/>
    <x v="736"/>
    <d v="2024-06-17T00:00:00"/>
    <d v="1899-12-30T10:37:44"/>
    <n v="243"/>
    <s v="E00243"/>
    <s v="RUTA KMS.243"/>
    <x v="25"/>
    <x v="0"/>
    <x v="0"/>
    <x v="2"/>
    <x v="0"/>
    <d v="2024-06-14T17:55:51"/>
    <x v="75"/>
    <n v="68.069166666653473"/>
    <d v="2024-06-17T10:37:44"/>
    <d v="1899-12-30T03:14:24"/>
    <d v="2024-06-17T13:52:08"/>
    <n v="0.13111111120088026"/>
    <x v="0"/>
    <m/>
    <m/>
    <x v="0"/>
    <x v="2"/>
    <x v="0"/>
    <x v="1"/>
    <x v="1"/>
    <n v="2"/>
    <s v=""/>
    <d v="1900-01-02T05:45:36"/>
    <n v="63.829166666653478"/>
    <n v="36"/>
    <n v="27.829166666653478"/>
  </r>
  <r>
    <s v="E002"/>
    <s v="EO21"/>
    <x v="726"/>
    <x v="0"/>
    <s v="E3"/>
    <s v="0100050338"/>
    <s v="PRISMOTEPI, LDA."/>
    <s v="0022002522"/>
    <s v="FAMALIÇÃO"/>
    <s v="000000000000000055"/>
    <x v="3"/>
    <d v="2024-06-17T00:00:00"/>
    <d v="1899-12-30T07:59:59"/>
    <s v="17/06 14:00h"/>
    <d v="2024-06-17T00:00:00"/>
    <x v="1"/>
    <x v="3"/>
    <x v="737"/>
    <d v="2024-06-17T00:00:00"/>
    <d v="1899-12-30T09:58:05"/>
    <n v="103"/>
    <s v="E00103"/>
    <s v="RUTA KMS.103"/>
    <x v="19"/>
    <x v="0"/>
    <x v="0"/>
    <x v="0"/>
    <x v="0"/>
    <d v="2024-06-17T07:59:59"/>
    <x v="75"/>
    <n v="6.0002777778427117"/>
    <d v="2024-06-17T09:58:05"/>
    <d v="1899-12-30T01:22:24"/>
    <d v="2024-06-17T11:20:29"/>
    <n v="2.6586111111100763"/>
    <x v="0"/>
    <m/>
    <m/>
    <x v="0"/>
    <x v="2"/>
    <x v="0"/>
    <x v="1"/>
    <x v="6"/>
    <n v="2"/>
    <s v=""/>
    <d v="1899-12-31T08:57:36"/>
    <n v="3.6269444445093786"/>
    <n v="0"/>
    <n v="3.6269444445093786"/>
  </r>
  <r>
    <s v="E002"/>
    <s v="EO21"/>
    <x v="727"/>
    <x v="0"/>
    <s v="E3"/>
    <s v="0100053327"/>
    <s v="ABTF BETAO, LDA."/>
    <s v="0022002997"/>
    <s v="MACEDO DE CAVALEIROS"/>
    <s v="000000000000000055"/>
    <x v="3"/>
    <d v="2024-06-18T00:00:00"/>
    <d v="1899-12-30T12:39:12"/>
    <s v="19/06 10:00h"/>
    <d v="2024-06-19T00:00:00"/>
    <x v="17"/>
    <x v="2"/>
    <x v="738"/>
    <d v="2024-06-18T00:00:00"/>
    <d v="1899-12-30T19:20:13"/>
    <n v="223"/>
    <s v="E00223"/>
    <s v="RUTA KMS.223"/>
    <x v="20"/>
    <x v="0"/>
    <x v="0"/>
    <x v="2"/>
    <x v="0"/>
    <d v="2024-06-18T12:39:12"/>
    <x v="116"/>
    <n v="21.346666666679084"/>
    <d v="2024-06-18T19:20:13"/>
    <d v="1899-12-30T02:58:24"/>
    <d v="2024-06-18T22:18:37"/>
    <n v="11.689722222159617"/>
    <x v="0"/>
    <m/>
    <m/>
    <x v="0"/>
    <x v="5"/>
    <x v="0"/>
    <x v="1"/>
    <x v="10"/>
    <n v="3"/>
    <s v=""/>
    <d v="1900-01-01T23:21:36"/>
    <n v="17.373333333345752"/>
    <n v="12"/>
    <n v="5.3733333333457516"/>
  </r>
  <r>
    <s v="E002"/>
    <s v="EO21"/>
    <x v="728"/>
    <x v="0"/>
    <s v="E3"/>
    <s v="0100053327"/>
    <s v="ABTF BETAO, LDA."/>
    <s v="0022003000"/>
    <s v="MOGADOURO"/>
    <s v="000000000000000055"/>
    <x v="3"/>
    <d v="2024-06-18T00:00:00"/>
    <d v="1899-12-30T16:51:33"/>
    <s v="19/06 08:00h"/>
    <d v="2024-06-19T00:00:00"/>
    <x v="10"/>
    <x v="2"/>
    <x v="739"/>
    <d v="2024-06-18T00:00:00"/>
    <d v="1899-12-30T18:29:22"/>
    <n v="243"/>
    <s v="E00243"/>
    <s v="RUTA KMS.243"/>
    <x v="26"/>
    <x v="0"/>
    <x v="0"/>
    <x v="2"/>
    <x v="0"/>
    <d v="2024-06-18T16:51:33"/>
    <x v="113"/>
    <n v="15.140833333425689"/>
    <d v="2024-06-18T18:29:22"/>
    <d v="1899-12-30T03:14:24"/>
    <d v="2024-06-18T21:43:46"/>
    <n v="10.270555555529427"/>
    <x v="0"/>
    <m/>
    <m/>
    <x v="0"/>
    <x v="5"/>
    <x v="0"/>
    <x v="1"/>
    <x v="9"/>
    <n v="3"/>
    <s v=""/>
    <d v="1900-01-02T05:45:36"/>
    <n v="10.900833333425689"/>
    <n v="12"/>
    <n v="-1.0991666665743107"/>
  </r>
  <r>
    <s v="E026"/>
    <s v="EO79"/>
    <x v="729"/>
    <x v="0"/>
    <s v="E4"/>
    <s v="0433000279"/>
    <s v="CEMENTOS DE GRANADILLA, S.L."/>
    <s v="0068001793"/>
    <s v="POLIGONO"/>
    <s v="000000000000003145"/>
    <x v="62"/>
    <d v="2024-06-13T00:00:00"/>
    <d v="1899-12-30T19:38:32"/>
    <s v="PEDIDO 14/06 ENSACAD"/>
    <d v="2024-06-20T00:00:00"/>
    <x v="13"/>
    <x v="13"/>
    <x v="740"/>
    <d v="2024-06-17T00:00:00"/>
    <d v="1899-12-30T09:49:12"/>
    <n v="2"/>
    <s v="E0053G"/>
    <s v="Entorno Fábrica"/>
    <x v="151"/>
    <x v="0"/>
    <x v="0"/>
    <x v="7"/>
    <x v="1"/>
    <d v="2024-06-13T19:38:32"/>
    <x v="119"/>
    <n v="162.85777777765179"/>
    <d v="2024-06-17T09:49:12"/>
    <d v="1899-12-30T00:01:36"/>
    <d v="2024-06-17T09:50:48"/>
    <n v="76.653333333379123"/>
    <x v="0"/>
    <m/>
    <m/>
    <x v="0"/>
    <x v="2"/>
    <x v="0"/>
    <x v="1"/>
    <x v="6"/>
    <n v="2"/>
    <s v=""/>
    <d v="1899-12-30T00:38:24"/>
    <n v="161.83111111098512"/>
    <n v="60"/>
    <n v="101.83111111098512"/>
  </r>
  <r>
    <s v="E026"/>
    <s v="EO79"/>
    <x v="730"/>
    <x v="0"/>
    <s v="E4"/>
    <s v="0433000279"/>
    <s v="CEMENTOS DE GRANADILLA, S.L."/>
    <s v="0068001793"/>
    <s v="POLIGONO"/>
    <s v="000000000000003145"/>
    <x v="62"/>
    <d v="2024-06-13T00:00:00"/>
    <d v="1899-12-30T19:39:36"/>
    <s v="PEDIDO 14/06 ENSACAD"/>
    <d v="2024-06-20T00:00:00"/>
    <x v="13"/>
    <x v="13"/>
    <x v="741"/>
    <d v="2024-06-17T00:00:00"/>
    <d v="1899-12-30T12:06:05"/>
    <n v="2"/>
    <s v="E0053G"/>
    <s v="Entorno Fábrica"/>
    <x v="151"/>
    <x v="0"/>
    <x v="0"/>
    <x v="7"/>
    <x v="1"/>
    <d v="2024-06-13T19:39:36"/>
    <x v="119"/>
    <n v="162.8399999999092"/>
    <d v="2024-06-17T12:06:05"/>
    <d v="1899-12-30T00:01:36"/>
    <d v="2024-06-17T12:07:41"/>
    <n v="74.371944444486871"/>
    <x v="0"/>
    <m/>
    <m/>
    <x v="0"/>
    <x v="2"/>
    <x v="0"/>
    <x v="1"/>
    <x v="3"/>
    <n v="2"/>
    <s v=""/>
    <d v="1899-12-30T00:38:24"/>
    <n v="161.81333333324253"/>
    <n v="60"/>
    <n v="101.81333333324253"/>
  </r>
  <r>
    <s v="E026"/>
    <s v="EO79"/>
    <x v="731"/>
    <x v="0"/>
    <s v="E4"/>
    <s v="0433000279"/>
    <s v="CEMENTOS DE GRANADILLA, S.L."/>
    <s v="0068001793"/>
    <s v="POLIGONO"/>
    <s v="000000000000003145"/>
    <x v="62"/>
    <d v="2024-06-13T00:00:00"/>
    <d v="1899-12-30T19:39:57"/>
    <s v="PEDIDO 14/06 ENSACAD"/>
    <d v="2024-06-20T00:00:00"/>
    <x v="13"/>
    <x v="13"/>
    <x v="742"/>
    <d v="2024-06-18T00:00:00"/>
    <d v="1899-12-30T06:32:33"/>
    <n v="2"/>
    <s v="E0053G"/>
    <s v="Entorno Fábrica"/>
    <x v="151"/>
    <x v="0"/>
    <x v="0"/>
    <x v="7"/>
    <x v="1"/>
    <d v="2024-06-13T19:39:57"/>
    <x v="119"/>
    <n v="162.83416666660924"/>
    <d v="2024-06-18T06:32:33"/>
    <d v="1899-12-30T00:01:36"/>
    <d v="2024-06-18T06:34:09"/>
    <n v="55.930833333288319"/>
    <x v="0"/>
    <m/>
    <m/>
    <x v="0"/>
    <x v="5"/>
    <x v="0"/>
    <x v="1"/>
    <x v="12"/>
    <n v="3"/>
    <s v=""/>
    <d v="1899-12-30T00:38:24"/>
    <n v="161.80749999994256"/>
    <n v="60"/>
    <n v="101.80749999994256"/>
  </r>
  <r>
    <s v="E026"/>
    <s v="EO79"/>
    <x v="732"/>
    <x v="0"/>
    <s v="E4"/>
    <s v="0433000279"/>
    <s v="CEMENTOS DE GRANADILLA, S.L."/>
    <s v="0068001793"/>
    <s v="POLIGONO"/>
    <s v="000000000000003209"/>
    <x v="63"/>
    <d v="2024-06-18T00:00:00"/>
    <d v="1899-12-30T15:22:27"/>
    <s v="PEDIDO 19/06 ENSACAD"/>
    <d v="2024-06-26T00:00:00"/>
    <x v="1"/>
    <x v="13"/>
    <x v="743"/>
    <d v="2024-06-19T00:00:00"/>
    <d v="1899-12-30T06:59:58"/>
    <n v="2"/>
    <s v="E0053G"/>
    <s v="Entorno Fábrica"/>
    <x v="216"/>
    <x v="0"/>
    <x v="0"/>
    <x v="7"/>
    <x v="1"/>
    <d v="2024-06-18T15:22:27"/>
    <x v="120"/>
    <n v="190.62583333341172"/>
    <d v="2024-06-19T06:59:58"/>
    <d v="1899-12-30T00:01:36"/>
    <d v="2024-06-19T07:01:34"/>
    <n v="174.97388888901332"/>
    <x v="0"/>
    <m/>
    <m/>
    <x v="0"/>
    <x v="6"/>
    <x v="0"/>
    <x v="1"/>
    <x v="12"/>
    <n v="4"/>
    <s v=""/>
    <d v="1899-12-30T00:38:24"/>
    <n v="189.59916666674505"/>
    <n v="60"/>
    <n v="129.59916666674505"/>
  </r>
  <r>
    <s v="E016"/>
    <s v="EM11"/>
    <x v="733"/>
    <x v="0"/>
    <s v="E2"/>
    <s v="0100000136"/>
    <s v="CONSTRUDECO NORTE S.L."/>
    <s v="0017007722"/>
    <s v="R.F. AMANUENSE Y NOSTRAMO(A GRAÑA)"/>
    <s v="000000000000192129"/>
    <x v="64"/>
    <d v="2024-06-12T00:00:00"/>
    <d v="1899-12-30T12:17:15"/>
    <s v="17/06  Nostramu"/>
    <d v="2024-06-17T00:00:00"/>
    <x v="6"/>
    <x v="6"/>
    <x v="744"/>
    <d v="2024-06-17T00:00:00"/>
    <d v="1899-12-30T16:09:53"/>
    <n v="107"/>
    <s v="E00107"/>
    <s v="RUTA KMS.107"/>
    <x v="12"/>
    <x v="0"/>
    <x v="0"/>
    <x v="3"/>
    <x v="0"/>
    <d v="2024-06-12T12:17:15"/>
    <x v="17"/>
    <n v="127.71250000008149"/>
    <d v="2024-06-17T16:09:53"/>
    <d v="1899-12-30T01:25:36"/>
    <d v="2024-06-17T17:35:29"/>
    <n v="2.408611111168284"/>
    <x v="0"/>
    <m/>
    <m/>
    <x v="0"/>
    <x v="2"/>
    <x v="0"/>
    <x v="1"/>
    <x v="8"/>
    <n v="2"/>
    <s v=""/>
    <d v="1899-12-31T10:14:24"/>
    <n v="125.28583333341483"/>
    <n v="60"/>
    <n v="65.285833333414828"/>
  </r>
  <r>
    <s v="E016"/>
    <s v="EM11"/>
    <x v="734"/>
    <x v="0"/>
    <s v="E2"/>
    <s v="0100000136"/>
    <s v="CONSTRUDECO NORTE S.L."/>
    <s v="0017007722"/>
    <s v="R.F. AMANUENSE Y NOSTRAMO(A GRAÑA)"/>
    <s v="000000000008000667"/>
    <x v="65"/>
    <d v="2024-06-12T00:00:00"/>
    <d v="1899-12-30T13:08:54"/>
    <s v="17/06  Amanuense"/>
    <d v="2024-06-17T00:00:00"/>
    <x v="6"/>
    <x v="6"/>
    <x v="745"/>
    <d v="2024-06-17T00:00:00"/>
    <d v="1899-12-30T17:00:42"/>
    <n v="107"/>
    <s v="E00107"/>
    <s v="RUTA KMS.107"/>
    <x v="12"/>
    <x v="0"/>
    <x v="0"/>
    <x v="3"/>
    <x v="0"/>
    <d v="2024-06-12T13:08:54"/>
    <x v="17"/>
    <n v="126.85166666668374"/>
    <d v="2024-06-17T17:00:42"/>
    <d v="1899-12-30T01:25:36"/>
    <d v="2024-06-17T18:26:18"/>
    <n v="1.5616666667629033"/>
    <x v="0"/>
    <m/>
    <m/>
    <x v="0"/>
    <x v="2"/>
    <x v="0"/>
    <x v="1"/>
    <x v="5"/>
    <n v="2"/>
    <s v=""/>
    <d v="1899-12-31T10:14:24"/>
    <n v="124.42500000001708"/>
    <n v="60"/>
    <n v="64.425000000017079"/>
  </r>
  <r>
    <s v="E016"/>
    <s v="EM11"/>
    <x v="734"/>
    <x v="0"/>
    <s v="E2"/>
    <s v="0100000136"/>
    <s v="CONSTRUDECO NORTE S.L."/>
    <s v="0017007722"/>
    <s v="R.F. AMANUENSE Y NOSTRAMO(A GRAÑA)"/>
    <s v="000000000008000793"/>
    <x v="66"/>
    <d v="2024-06-12T00:00:00"/>
    <d v="1899-12-30T13:08:54"/>
    <s v="17/06  Amanuense"/>
    <d v="2024-06-17T00:00:00"/>
    <x v="6"/>
    <x v="6"/>
    <x v="745"/>
    <d v="2024-06-17T00:00:00"/>
    <d v="1899-12-30T17:00:42"/>
    <n v="107"/>
    <s v="E00107"/>
    <s v="RUTA KMS.107"/>
    <x v="12"/>
    <x v="0"/>
    <x v="1"/>
    <x v="3"/>
    <x v="0"/>
    <d v="2024-06-12T13:08:54"/>
    <x v="17"/>
    <n v="126.85166666668374"/>
    <d v="2024-06-17T17:00:42"/>
    <d v="1899-12-30T01:25:36"/>
    <d v="2024-06-17T18:26:18"/>
    <n v="1.5616666667629033"/>
    <x v="0"/>
    <m/>
    <m/>
    <x v="0"/>
    <x v="2"/>
    <x v="0"/>
    <x v="1"/>
    <x v="5"/>
    <n v="2"/>
    <s v=""/>
    <d v="1899-12-31T10:14:24"/>
    <n v="124.42500000001708"/>
    <n v="60"/>
    <n v="64.425000000017079"/>
  </r>
  <r>
    <s v="E016"/>
    <s v="EM11"/>
    <x v="734"/>
    <x v="0"/>
    <s v="E2"/>
    <s v="0100000136"/>
    <s v="CONSTRUDECO NORTE S.L."/>
    <s v="0017007722"/>
    <s v="R.F. AMANUENSE Y NOSTRAMO(A GRAÑA)"/>
    <s v="000000000000192129"/>
    <x v="64"/>
    <d v="2024-06-12T00:00:00"/>
    <d v="1899-12-30T13:08:54"/>
    <s v="17/06  Amanuense"/>
    <d v="2024-06-17T00:00:00"/>
    <x v="6"/>
    <x v="6"/>
    <x v="745"/>
    <d v="2024-06-17T00:00:00"/>
    <d v="1899-12-30T17:00:42"/>
    <n v="107"/>
    <s v="E00107"/>
    <s v="RUTA KMS.107"/>
    <x v="12"/>
    <x v="0"/>
    <x v="2"/>
    <x v="3"/>
    <x v="0"/>
    <d v="2024-06-12T13:08:54"/>
    <x v="17"/>
    <n v="126.85166666668374"/>
    <d v="2024-06-17T17:00:42"/>
    <d v="1899-12-30T01:25:36"/>
    <d v="2024-06-17T18:26:18"/>
    <n v="1.5616666667629033"/>
    <x v="0"/>
    <m/>
    <m/>
    <x v="0"/>
    <x v="2"/>
    <x v="0"/>
    <x v="1"/>
    <x v="5"/>
    <n v="2"/>
    <s v=""/>
    <d v="1899-12-31T10:14:24"/>
    <n v="124.42500000001708"/>
    <n v="60"/>
    <n v="64.425000000017079"/>
  </r>
  <r>
    <s v="E016"/>
    <s v="EM11"/>
    <x v="735"/>
    <x v="0"/>
    <s v="E2"/>
    <s v="0100000136"/>
    <s v="CONSTRUDECO NORTE S.L."/>
    <s v="0020000513"/>
    <s v="BURELA"/>
    <s v="000000000000192129"/>
    <x v="64"/>
    <d v="2024-06-13T00:00:00"/>
    <d v="1899-12-30T09:28:56"/>
    <s v="17/06 mortero + sate"/>
    <d v="2024-06-17T00:00:00"/>
    <x v="6"/>
    <x v="6"/>
    <x v="746"/>
    <d v="2024-06-17T00:00:00"/>
    <d v="1899-12-30T17:06:18"/>
    <n v="186"/>
    <s v="E00186"/>
    <s v="RUTA KMS.186"/>
    <x v="213"/>
    <x v="0"/>
    <x v="0"/>
    <x v="3"/>
    <x v="0"/>
    <d v="2024-06-13T09:28:56"/>
    <x v="17"/>
    <n v="106.51777777791722"/>
    <d v="2024-06-17T17:06:18"/>
    <d v="1899-12-30T02:28:48"/>
    <d v="2024-06-17T19:35:06"/>
    <n v="0.41500000009546056"/>
    <x v="0"/>
    <m/>
    <m/>
    <x v="0"/>
    <x v="2"/>
    <x v="0"/>
    <x v="1"/>
    <x v="5"/>
    <n v="2"/>
    <s v=""/>
    <d v="1900-01-01T11:31:12"/>
    <n v="103.03777777791721"/>
    <n v="48"/>
    <n v="55.037777777917213"/>
  </r>
  <r>
    <s v="E016"/>
    <s v="EM11"/>
    <x v="735"/>
    <x v="0"/>
    <s v="E2"/>
    <s v="0100000136"/>
    <s v="CONSTRUDECO NORTE S.L."/>
    <s v="0020000513"/>
    <s v="BURELA"/>
    <s v="000000000008000682"/>
    <x v="67"/>
    <d v="2024-06-13T00:00:00"/>
    <d v="1899-12-30T09:28:56"/>
    <s v="17/06 mortero + sate"/>
    <d v="2024-06-17T00:00:00"/>
    <x v="6"/>
    <x v="6"/>
    <x v="746"/>
    <d v="2024-06-17T00:00:00"/>
    <d v="1899-12-30T17:06:18"/>
    <n v="186"/>
    <s v="E00186"/>
    <s v="RUTA KMS.186"/>
    <x v="213"/>
    <x v="0"/>
    <x v="1"/>
    <x v="3"/>
    <x v="0"/>
    <d v="2024-06-13T09:28:56"/>
    <x v="17"/>
    <n v="106.51777777791722"/>
    <d v="2024-06-17T17:06:18"/>
    <d v="1899-12-30T02:28:48"/>
    <d v="2024-06-17T19:35:06"/>
    <n v="0.41500000009546056"/>
    <x v="0"/>
    <m/>
    <m/>
    <x v="0"/>
    <x v="2"/>
    <x v="0"/>
    <x v="1"/>
    <x v="5"/>
    <n v="2"/>
    <s v=""/>
    <d v="1900-01-01T11:31:12"/>
    <n v="103.03777777791721"/>
    <n v="48"/>
    <n v="55.037777777917213"/>
  </r>
  <r>
    <s v="E016"/>
    <s v="EM11"/>
    <x v="735"/>
    <x v="0"/>
    <s v="E2"/>
    <s v="0100000136"/>
    <s v="CONSTRUDECO NORTE S.L."/>
    <s v="0020000513"/>
    <s v="BURELA"/>
    <s v="000000000008000943"/>
    <x v="68"/>
    <d v="2024-06-13T00:00:00"/>
    <d v="1899-12-30T09:28:56"/>
    <s v="17/06 mortero + sate"/>
    <d v="2024-06-17T00:00:00"/>
    <x v="6"/>
    <x v="6"/>
    <x v="746"/>
    <d v="2024-06-17T00:00:00"/>
    <d v="1899-12-30T17:06:18"/>
    <n v="186"/>
    <s v="E00186"/>
    <s v="RUTA KMS.186"/>
    <x v="213"/>
    <x v="0"/>
    <x v="2"/>
    <x v="3"/>
    <x v="0"/>
    <d v="2024-06-13T09:28:56"/>
    <x v="17"/>
    <n v="106.51777777791722"/>
    <d v="2024-06-17T17:06:18"/>
    <d v="1899-12-30T02:28:48"/>
    <d v="2024-06-17T19:35:06"/>
    <n v="0.41500000009546056"/>
    <x v="0"/>
    <m/>
    <m/>
    <x v="0"/>
    <x v="2"/>
    <x v="0"/>
    <x v="1"/>
    <x v="5"/>
    <n v="2"/>
    <s v=""/>
    <d v="1900-01-01T11:31:12"/>
    <n v="103.03777777791721"/>
    <n v="48"/>
    <n v="55.037777777917213"/>
  </r>
  <r>
    <s v="E016"/>
    <s v="EM11"/>
    <x v="735"/>
    <x v="0"/>
    <s v="E2"/>
    <s v="0100000136"/>
    <s v="CONSTRUDECO NORTE S.L."/>
    <s v="0020000513"/>
    <s v="BURELA"/>
    <s v="000000000000190140"/>
    <x v="21"/>
    <d v="2024-06-13T00:00:00"/>
    <d v="1899-12-30T09:28:56"/>
    <s v="17/06 mortero + sate"/>
    <d v="2024-06-17T00:00:00"/>
    <x v="6"/>
    <x v="6"/>
    <x v="746"/>
    <d v="2024-06-17T00:00:00"/>
    <d v="1899-12-30T17:06:18"/>
    <n v="186"/>
    <s v="E00186"/>
    <s v="RUTA KMS.186"/>
    <x v="213"/>
    <x v="0"/>
    <x v="3"/>
    <x v="3"/>
    <x v="0"/>
    <d v="2024-06-13T09:28:56"/>
    <x v="17"/>
    <n v="106.51777777791722"/>
    <d v="2024-06-17T17:06:18"/>
    <d v="1899-12-30T02:28:48"/>
    <d v="2024-06-17T19:35:06"/>
    <n v="0.41500000009546056"/>
    <x v="0"/>
    <m/>
    <m/>
    <x v="0"/>
    <x v="2"/>
    <x v="0"/>
    <x v="1"/>
    <x v="5"/>
    <n v="2"/>
    <s v=""/>
    <d v="1900-01-01T11:31:12"/>
    <n v="103.03777777791721"/>
    <n v="48"/>
    <n v="55.037777777917213"/>
  </r>
  <r>
    <s v="E016"/>
    <s v="EM11"/>
    <x v="735"/>
    <x v="0"/>
    <s v="E2"/>
    <s v="0100000136"/>
    <s v="CONSTRUDECO NORTE S.L."/>
    <s v="0020000513"/>
    <s v="BURELA"/>
    <s v="000000000000190870"/>
    <x v="19"/>
    <d v="2024-06-13T00:00:00"/>
    <d v="1899-12-30T09:28:56"/>
    <s v="17/06 mortero + sate"/>
    <d v="2024-06-17T00:00:00"/>
    <x v="6"/>
    <x v="6"/>
    <x v="746"/>
    <d v="2024-06-17T00:00:00"/>
    <d v="1899-12-30T17:06:18"/>
    <n v="186"/>
    <s v="E00186"/>
    <s v="RUTA KMS.186"/>
    <x v="213"/>
    <x v="0"/>
    <x v="4"/>
    <x v="3"/>
    <x v="0"/>
    <d v="2024-06-13T09:28:56"/>
    <x v="17"/>
    <n v="106.51777777791722"/>
    <d v="2024-06-17T17:06:18"/>
    <d v="1899-12-30T02:28:48"/>
    <d v="2024-06-17T19:35:06"/>
    <n v="0.41500000009546056"/>
    <x v="0"/>
    <m/>
    <m/>
    <x v="0"/>
    <x v="2"/>
    <x v="0"/>
    <x v="1"/>
    <x v="5"/>
    <n v="2"/>
    <s v=""/>
    <d v="1900-01-01T11:31:12"/>
    <n v="103.03777777791721"/>
    <n v="48"/>
    <n v="55.037777777917213"/>
  </r>
  <r>
    <s v="E016"/>
    <s v="EM11"/>
    <x v="735"/>
    <x v="0"/>
    <s v="E2"/>
    <s v="0100000136"/>
    <s v="CONSTRUDECO NORTE S.L."/>
    <s v="0020000513"/>
    <s v="BURELA"/>
    <s v="000000000000190193"/>
    <x v="69"/>
    <d v="2024-06-13T00:00:00"/>
    <d v="1899-12-30T09:28:56"/>
    <s v="17/06 mortero + sate"/>
    <d v="2024-06-17T00:00:00"/>
    <x v="6"/>
    <x v="6"/>
    <x v="746"/>
    <d v="2024-06-17T00:00:00"/>
    <d v="1899-12-30T17:06:18"/>
    <n v="186"/>
    <s v="E00186"/>
    <s v="RUTA KMS.186"/>
    <x v="213"/>
    <x v="0"/>
    <x v="5"/>
    <x v="3"/>
    <x v="0"/>
    <d v="2024-06-13T09:28:56"/>
    <x v="17"/>
    <n v="106.51777777791722"/>
    <d v="2024-06-17T17:06:18"/>
    <d v="1899-12-30T02:28:48"/>
    <d v="2024-06-17T19:35:06"/>
    <n v="0.41500000009546056"/>
    <x v="0"/>
    <m/>
    <m/>
    <x v="0"/>
    <x v="2"/>
    <x v="0"/>
    <x v="1"/>
    <x v="5"/>
    <n v="2"/>
    <s v=""/>
    <d v="1900-01-01T11:31:12"/>
    <n v="103.03777777791721"/>
    <n v="48"/>
    <n v="55.037777777917213"/>
  </r>
  <r>
    <s v="E016"/>
    <s v="EM11"/>
    <x v="735"/>
    <x v="0"/>
    <s v="E2"/>
    <s v="0100000136"/>
    <s v="CONSTRUDECO NORTE S.L."/>
    <s v="0020000513"/>
    <s v="BURELA"/>
    <s v="000000000000210217"/>
    <x v="70"/>
    <d v="2024-06-13T00:00:00"/>
    <d v="1899-12-30T09:28:56"/>
    <s v="17/06 mortero + sate"/>
    <d v="2024-06-17T00:00:00"/>
    <x v="6"/>
    <x v="6"/>
    <x v="746"/>
    <d v="2024-06-17T00:00:00"/>
    <d v="1899-12-30T17:06:18"/>
    <n v="186"/>
    <s v="E00186"/>
    <s v="RUTA KMS.186"/>
    <x v="213"/>
    <x v="0"/>
    <x v="6"/>
    <x v="3"/>
    <x v="0"/>
    <d v="2024-06-13T09:28:56"/>
    <x v="17"/>
    <n v="106.51777777791722"/>
    <d v="2024-06-17T17:06:18"/>
    <d v="1899-12-30T02:28:48"/>
    <d v="2024-06-17T19:35:06"/>
    <n v="0.41500000009546056"/>
    <x v="0"/>
    <m/>
    <m/>
    <x v="0"/>
    <x v="2"/>
    <x v="0"/>
    <x v="1"/>
    <x v="5"/>
    <n v="2"/>
    <s v=""/>
    <d v="1900-01-01T11:31:12"/>
    <n v="103.03777777791721"/>
    <n v="48"/>
    <n v="55.037777777917213"/>
  </r>
  <r>
    <s v="E016"/>
    <s v="EM11"/>
    <x v="735"/>
    <x v="0"/>
    <s v="E2"/>
    <s v="0100000136"/>
    <s v="CONSTRUDECO NORTE S.L."/>
    <s v="0020000513"/>
    <s v="BURELA"/>
    <s v="000000000000191212"/>
    <x v="18"/>
    <d v="2024-06-13T00:00:00"/>
    <d v="1899-12-30T09:28:56"/>
    <s v="17/06 mortero + sate"/>
    <d v="2024-06-17T00:00:00"/>
    <x v="6"/>
    <x v="6"/>
    <x v="746"/>
    <d v="2024-06-17T00:00:00"/>
    <d v="1899-12-30T17:06:18"/>
    <n v="186"/>
    <s v="E00186"/>
    <s v="RUTA KMS.186"/>
    <x v="213"/>
    <x v="0"/>
    <x v="7"/>
    <x v="3"/>
    <x v="0"/>
    <d v="2024-06-13T09:28:56"/>
    <x v="17"/>
    <n v="106.51777777791722"/>
    <d v="2024-06-17T17:06:18"/>
    <d v="1899-12-30T02:28:48"/>
    <d v="2024-06-17T19:35:06"/>
    <n v="0.41500000009546056"/>
    <x v="0"/>
    <m/>
    <m/>
    <x v="0"/>
    <x v="2"/>
    <x v="0"/>
    <x v="1"/>
    <x v="5"/>
    <n v="2"/>
    <s v=""/>
    <d v="1900-01-01T11:31:12"/>
    <n v="103.03777777791721"/>
    <n v="48"/>
    <n v="55.037777777917213"/>
  </r>
  <r>
    <s v="E016"/>
    <s v="EM11"/>
    <x v="735"/>
    <x v="0"/>
    <s v="E2"/>
    <s v="0100000136"/>
    <s v="CONSTRUDECO NORTE S.L."/>
    <s v="0020000513"/>
    <s v="BURELA"/>
    <s v="000000000000191254"/>
    <x v="71"/>
    <d v="2024-06-13T00:00:00"/>
    <d v="1899-12-30T09:28:56"/>
    <s v="17/06 mortero + sate"/>
    <d v="2024-06-17T00:00:00"/>
    <x v="6"/>
    <x v="6"/>
    <x v="746"/>
    <d v="2024-06-17T00:00:00"/>
    <d v="1899-12-30T17:06:18"/>
    <n v="186"/>
    <s v="E00186"/>
    <s v="RUTA KMS.186"/>
    <x v="213"/>
    <x v="0"/>
    <x v="8"/>
    <x v="3"/>
    <x v="0"/>
    <d v="2024-06-13T09:28:56"/>
    <x v="17"/>
    <n v="106.51777777791722"/>
    <d v="2024-06-17T17:06:18"/>
    <d v="1899-12-30T02:28:48"/>
    <d v="2024-06-17T19:35:06"/>
    <n v="0.41500000009546056"/>
    <x v="0"/>
    <m/>
    <m/>
    <x v="0"/>
    <x v="2"/>
    <x v="0"/>
    <x v="1"/>
    <x v="5"/>
    <n v="2"/>
    <s v=""/>
    <d v="1900-01-01T11:31:12"/>
    <n v="103.03777777791721"/>
    <n v="48"/>
    <n v="55.037777777917213"/>
  </r>
  <r>
    <s v="E016"/>
    <s v="EM11"/>
    <x v="735"/>
    <x v="0"/>
    <s v="E2"/>
    <s v="0100000136"/>
    <s v="CONSTRUDECO NORTE S.L."/>
    <s v="0020000513"/>
    <s v="BURELA"/>
    <s v="000000000000191610"/>
    <x v="15"/>
    <d v="2024-06-13T00:00:00"/>
    <d v="1899-12-30T09:28:56"/>
    <s v="17/06 mortero + sate"/>
    <d v="2024-06-17T00:00:00"/>
    <x v="6"/>
    <x v="6"/>
    <x v="746"/>
    <d v="2024-06-17T00:00:00"/>
    <d v="1899-12-30T17:06:18"/>
    <n v="186"/>
    <s v="E00186"/>
    <s v="RUTA KMS.186"/>
    <x v="213"/>
    <x v="0"/>
    <x v="9"/>
    <x v="3"/>
    <x v="0"/>
    <d v="2024-06-13T09:28:56"/>
    <x v="17"/>
    <n v="106.51777777791722"/>
    <d v="2024-06-17T17:06:18"/>
    <d v="1899-12-30T02:28:48"/>
    <d v="2024-06-17T19:35:06"/>
    <n v="0.41500000009546056"/>
    <x v="0"/>
    <m/>
    <m/>
    <x v="0"/>
    <x v="2"/>
    <x v="0"/>
    <x v="1"/>
    <x v="5"/>
    <n v="2"/>
    <s v=""/>
    <d v="1900-01-01T11:31:12"/>
    <n v="103.03777777791721"/>
    <n v="48"/>
    <n v="55.037777777917213"/>
  </r>
  <r>
    <s v="E016"/>
    <s v="EM11"/>
    <x v="736"/>
    <x v="0"/>
    <s v="E2"/>
    <s v="0100021405"/>
    <s v="MAT. DE CONST. FERNANDO ALONSO,S.L."/>
    <s v="0020001986"/>
    <s v="BEADE"/>
    <s v="000000000000190100"/>
    <x v="72"/>
    <d v="2024-06-13T00:00:00"/>
    <d v="1899-12-30T13:03:45"/>
    <s v="14/06 18pals+8cajas"/>
    <d v="2024-06-14T00:00:00"/>
    <x v="6"/>
    <x v="6"/>
    <x v="747"/>
    <d v="2024-06-17T00:00:00"/>
    <d v="1899-12-30T10:56:22"/>
    <n v="104"/>
    <s v="E00104"/>
    <s v="RUTA KMS.104"/>
    <x v="42"/>
    <x v="0"/>
    <x v="0"/>
    <x v="3"/>
    <x v="0"/>
    <d v="2024-06-13T13:03:45"/>
    <x v="20"/>
    <n v="30.9375"/>
    <d v="2024-06-17T10:56:22"/>
    <d v="1899-12-30T01:23:12"/>
    <d v="2024-06-17T12:19:34"/>
    <n v="-64.326111111149658"/>
    <x v="1"/>
    <m/>
    <m/>
    <x v="0"/>
    <x v="2"/>
    <x v="3"/>
    <x v="1"/>
    <x v="1"/>
    <n v="2"/>
    <s v=""/>
    <d v="1899-12-31T09:16:48"/>
    <n v="28.550833333333333"/>
    <n v="12"/>
    <n v="16.550833333333333"/>
  </r>
  <r>
    <s v="E016"/>
    <s v="EM11"/>
    <x v="736"/>
    <x v="0"/>
    <s v="E2"/>
    <s v="0100021405"/>
    <s v="MAT. DE CONST. FERNANDO ALONSO,S.L."/>
    <s v="0020001986"/>
    <s v="BEADE"/>
    <s v="000000000000191212"/>
    <x v="18"/>
    <d v="2024-06-13T00:00:00"/>
    <d v="1899-12-30T13:03:45"/>
    <s v="14/06 18pals+8cajas"/>
    <d v="2024-06-14T00:00:00"/>
    <x v="6"/>
    <x v="6"/>
    <x v="747"/>
    <d v="2024-06-17T00:00:00"/>
    <d v="1899-12-30T10:56:22"/>
    <n v="104"/>
    <s v="E00104"/>
    <s v="RUTA KMS.104"/>
    <x v="42"/>
    <x v="0"/>
    <x v="1"/>
    <x v="3"/>
    <x v="0"/>
    <d v="2024-06-13T13:03:45"/>
    <x v="20"/>
    <n v="30.9375"/>
    <d v="2024-06-17T10:56:22"/>
    <d v="1899-12-30T01:23:12"/>
    <d v="2024-06-17T12:19:34"/>
    <n v="-64.326111111149658"/>
    <x v="1"/>
    <m/>
    <m/>
    <x v="0"/>
    <x v="2"/>
    <x v="3"/>
    <x v="1"/>
    <x v="1"/>
    <n v="2"/>
    <s v=""/>
    <d v="1899-12-31T09:16:48"/>
    <n v="28.550833333333333"/>
    <n v="12"/>
    <n v="16.550833333333333"/>
  </r>
  <r>
    <s v="E016"/>
    <s v="EM11"/>
    <x v="736"/>
    <x v="0"/>
    <s v="E2"/>
    <s v="0100021405"/>
    <s v="MAT. DE CONST. FERNANDO ALONSO,S.L."/>
    <s v="0020001986"/>
    <s v="BEADE"/>
    <s v="000000000000190017"/>
    <x v="14"/>
    <d v="2024-06-13T00:00:00"/>
    <d v="1899-12-30T13:03:45"/>
    <s v="14/06 18pals+8cajas"/>
    <d v="2024-06-14T00:00:00"/>
    <x v="6"/>
    <x v="6"/>
    <x v="747"/>
    <d v="2024-06-17T00:00:00"/>
    <d v="1899-12-30T10:56:22"/>
    <n v="104"/>
    <s v="E00104"/>
    <s v="RUTA KMS.104"/>
    <x v="42"/>
    <x v="0"/>
    <x v="2"/>
    <x v="3"/>
    <x v="0"/>
    <d v="2024-06-13T13:03:45"/>
    <x v="20"/>
    <n v="30.9375"/>
    <d v="2024-06-17T10:56:22"/>
    <d v="1899-12-30T01:23:12"/>
    <d v="2024-06-17T12:19:34"/>
    <n v="-64.326111111149658"/>
    <x v="1"/>
    <m/>
    <m/>
    <x v="0"/>
    <x v="2"/>
    <x v="3"/>
    <x v="1"/>
    <x v="1"/>
    <n v="2"/>
    <s v=""/>
    <d v="1899-12-31T09:16:48"/>
    <n v="28.550833333333333"/>
    <n v="12"/>
    <n v="16.550833333333333"/>
  </r>
  <r>
    <s v="E016"/>
    <s v="EM11"/>
    <x v="736"/>
    <x v="0"/>
    <s v="E2"/>
    <s v="0100021405"/>
    <s v="MAT. DE CONST. FERNANDO ALONSO,S.L."/>
    <s v="0020001986"/>
    <s v="BEADE"/>
    <s v="000000000000210211"/>
    <x v="23"/>
    <d v="2024-06-13T00:00:00"/>
    <d v="1899-12-30T13:03:45"/>
    <s v="14/06 18pals+8cajas"/>
    <d v="2024-06-14T00:00:00"/>
    <x v="6"/>
    <x v="6"/>
    <x v="747"/>
    <d v="2024-06-17T00:00:00"/>
    <d v="1899-12-30T10:56:22"/>
    <n v="104"/>
    <s v="E00104"/>
    <s v="RUTA KMS.104"/>
    <x v="42"/>
    <x v="0"/>
    <x v="3"/>
    <x v="3"/>
    <x v="0"/>
    <d v="2024-06-13T13:03:45"/>
    <x v="20"/>
    <n v="30.9375"/>
    <d v="2024-06-17T10:56:22"/>
    <d v="1899-12-30T01:23:12"/>
    <d v="2024-06-17T12:19:34"/>
    <n v="-64.326111111149658"/>
    <x v="1"/>
    <m/>
    <m/>
    <x v="0"/>
    <x v="2"/>
    <x v="3"/>
    <x v="1"/>
    <x v="1"/>
    <n v="2"/>
    <s v=""/>
    <d v="1899-12-31T09:16:48"/>
    <n v="28.550833333333333"/>
    <n v="12"/>
    <n v="16.550833333333333"/>
  </r>
  <r>
    <s v="E016"/>
    <s v="EM11"/>
    <x v="736"/>
    <x v="0"/>
    <s v="E2"/>
    <s v="0100021405"/>
    <s v="MAT. DE CONST. FERNANDO ALONSO,S.L."/>
    <s v="0020001986"/>
    <s v="BEADE"/>
    <s v="000000000000190194"/>
    <x v="73"/>
    <d v="2024-06-13T00:00:00"/>
    <d v="1899-12-30T13:03:45"/>
    <s v="14/06 18pals+8cajas"/>
    <d v="2024-06-14T00:00:00"/>
    <x v="6"/>
    <x v="6"/>
    <x v="747"/>
    <d v="2024-06-17T00:00:00"/>
    <d v="1899-12-30T10:56:22"/>
    <n v="104"/>
    <s v="E00104"/>
    <s v="RUTA KMS.104"/>
    <x v="42"/>
    <x v="0"/>
    <x v="4"/>
    <x v="3"/>
    <x v="0"/>
    <d v="2024-06-13T13:03:45"/>
    <x v="20"/>
    <n v="30.9375"/>
    <d v="2024-06-17T10:56:22"/>
    <d v="1899-12-30T01:23:12"/>
    <d v="2024-06-17T12:19:34"/>
    <n v="-64.326111111149658"/>
    <x v="1"/>
    <m/>
    <m/>
    <x v="0"/>
    <x v="2"/>
    <x v="3"/>
    <x v="1"/>
    <x v="1"/>
    <n v="2"/>
    <s v=""/>
    <d v="1899-12-31T09:16:48"/>
    <n v="28.550833333333333"/>
    <n v="12"/>
    <n v="16.550833333333333"/>
  </r>
  <r>
    <s v="E016"/>
    <s v="EM11"/>
    <x v="736"/>
    <x v="0"/>
    <s v="E2"/>
    <s v="0100021405"/>
    <s v="MAT. DE CONST. FERNANDO ALONSO,S.L."/>
    <s v="0020001986"/>
    <s v="BEADE"/>
    <s v="000000000000210562"/>
    <x v="74"/>
    <d v="2024-06-13T00:00:00"/>
    <d v="1899-12-30T13:03:45"/>
    <s v="14/06 18pals+8cajas"/>
    <d v="2024-06-14T00:00:00"/>
    <x v="6"/>
    <x v="6"/>
    <x v="747"/>
    <d v="2024-06-17T00:00:00"/>
    <d v="1899-12-30T10:56:22"/>
    <n v="104"/>
    <s v="E00104"/>
    <s v="RUTA KMS.104"/>
    <x v="42"/>
    <x v="0"/>
    <x v="5"/>
    <x v="3"/>
    <x v="0"/>
    <d v="2024-06-13T13:03:45"/>
    <x v="20"/>
    <n v="30.9375"/>
    <d v="2024-06-17T10:56:22"/>
    <d v="1899-12-30T01:23:12"/>
    <d v="2024-06-17T12:19:34"/>
    <n v="-64.326111111149658"/>
    <x v="1"/>
    <m/>
    <m/>
    <x v="0"/>
    <x v="2"/>
    <x v="3"/>
    <x v="1"/>
    <x v="1"/>
    <n v="2"/>
    <s v=""/>
    <d v="1899-12-31T09:16:48"/>
    <n v="28.550833333333333"/>
    <n v="12"/>
    <n v="16.550833333333333"/>
  </r>
  <r>
    <s v="E016"/>
    <s v="EM11"/>
    <x v="736"/>
    <x v="0"/>
    <s v="E2"/>
    <s v="0100021405"/>
    <s v="MAT. DE CONST. FERNANDO ALONSO,S.L."/>
    <s v="0020001986"/>
    <s v="BEADE"/>
    <s v="000000000000210614"/>
    <x v="75"/>
    <d v="2024-06-13T00:00:00"/>
    <d v="1899-12-30T13:03:45"/>
    <s v="14/06 18pals+8cajas"/>
    <d v="2024-06-14T00:00:00"/>
    <x v="6"/>
    <x v="6"/>
    <x v="747"/>
    <d v="2024-06-17T00:00:00"/>
    <d v="1899-12-30T10:56:22"/>
    <n v="104"/>
    <s v="E00104"/>
    <s v="RUTA KMS.104"/>
    <x v="42"/>
    <x v="0"/>
    <x v="6"/>
    <x v="3"/>
    <x v="0"/>
    <d v="2024-06-13T13:03:45"/>
    <x v="20"/>
    <n v="30.9375"/>
    <d v="2024-06-17T10:56:22"/>
    <d v="1899-12-30T01:23:12"/>
    <d v="2024-06-17T12:19:34"/>
    <n v="-64.326111111149658"/>
    <x v="1"/>
    <m/>
    <m/>
    <x v="0"/>
    <x v="2"/>
    <x v="3"/>
    <x v="1"/>
    <x v="1"/>
    <n v="2"/>
    <s v=""/>
    <d v="1899-12-31T09:16:48"/>
    <n v="28.550833333333333"/>
    <n v="12"/>
    <n v="16.550833333333333"/>
  </r>
  <r>
    <s v="E016"/>
    <s v="EM11"/>
    <x v="736"/>
    <x v="0"/>
    <s v="E2"/>
    <s v="0100021405"/>
    <s v="MAT. DE CONST. FERNANDO ALONSO,S.L."/>
    <s v="0020001986"/>
    <s v="BEADE"/>
    <s v="000000000000210593"/>
    <x v="76"/>
    <d v="2024-06-13T00:00:00"/>
    <d v="1899-12-30T13:03:45"/>
    <s v="14/06 18pals+8cajas"/>
    <d v="2024-06-14T00:00:00"/>
    <x v="6"/>
    <x v="6"/>
    <x v="747"/>
    <d v="2024-06-17T00:00:00"/>
    <d v="1899-12-30T10:56:22"/>
    <n v="104"/>
    <s v="E00104"/>
    <s v="RUTA KMS.104"/>
    <x v="42"/>
    <x v="0"/>
    <x v="7"/>
    <x v="3"/>
    <x v="0"/>
    <d v="2024-06-13T13:03:45"/>
    <x v="20"/>
    <n v="30.9375"/>
    <d v="2024-06-17T10:56:22"/>
    <d v="1899-12-30T01:23:12"/>
    <d v="2024-06-17T12:19:34"/>
    <n v="-64.326111111149658"/>
    <x v="1"/>
    <m/>
    <m/>
    <x v="0"/>
    <x v="2"/>
    <x v="3"/>
    <x v="1"/>
    <x v="1"/>
    <n v="2"/>
    <s v=""/>
    <d v="1899-12-31T09:16:48"/>
    <n v="28.550833333333333"/>
    <n v="12"/>
    <n v="16.550833333333333"/>
  </r>
  <r>
    <s v="E016"/>
    <s v="EM11"/>
    <x v="737"/>
    <x v="0"/>
    <s v="E2"/>
    <s v="0100052799"/>
    <s v="CONSTRUCTORA NISTAL Y BELLO, SA"/>
    <s v="0017007707"/>
    <s v="54 VIV-C/ OTERO PEDRAYO-LUGO"/>
    <s v="000000000000191914"/>
    <x v="77"/>
    <d v="2024-06-14T00:00:00"/>
    <d v="1899-12-30T09:01:32"/>
    <s v="14/06 8167FXL"/>
    <d v="2024-06-14T00:00:00"/>
    <x v="6"/>
    <x v="6"/>
    <x v="748"/>
    <d v="2024-06-17T00:00:00"/>
    <d v="1899-12-30T09:17:50"/>
    <n v="127"/>
    <s v="E00127"/>
    <s v="RUTA KMS.127"/>
    <x v="44"/>
    <x v="0"/>
    <x v="0"/>
    <x v="3"/>
    <x v="0"/>
    <d v="2024-06-14T09:01:32"/>
    <x v="20"/>
    <n v="10.974444444465917"/>
    <d v="2024-06-17T09:17:50"/>
    <d v="1899-12-30T01:41:36"/>
    <d v="2024-06-17T10:59:26"/>
    <n v="-62.990555555443279"/>
    <x v="1"/>
    <m/>
    <m/>
    <x v="0"/>
    <x v="2"/>
    <x v="3"/>
    <x v="1"/>
    <x v="6"/>
    <n v="2"/>
    <s v=""/>
    <d v="1899-12-31T16:38:24"/>
    <n v="8.2811111111325832"/>
    <n v="0"/>
    <n v="8.2811111111325832"/>
  </r>
  <r>
    <s v="E016"/>
    <s v="EM11"/>
    <x v="738"/>
    <x v="0"/>
    <s v="E2"/>
    <s v="0100051737"/>
    <s v="CONSTRU-KALOR VIANA S.L."/>
    <s v="0017006348"/>
    <s v="VIANA DO BOLO"/>
    <s v="000000000000191212"/>
    <x v="18"/>
    <d v="2024-06-14T00:00:00"/>
    <d v="1899-12-30T12:25:46"/>
    <s v="17/06 5p mort + 1p c"/>
    <d v="2024-06-17T00:00:00"/>
    <x v="6"/>
    <x v="6"/>
    <x v="749"/>
    <d v="2024-06-17T00:00:00"/>
    <d v="1899-12-30T12:35:14"/>
    <n v="202"/>
    <s v="E00202"/>
    <s v="RUTA KMS.202"/>
    <x v="34"/>
    <x v="0"/>
    <x v="0"/>
    <x v="3"/>
    <x v="0"/>
    <d v="2024-06-14T12:25:46"/>
    <x v="17"/>
    <n v="79.570555555634201"/>
    <d v="2024-06-17T12:35:14"/>
    <d v="1899-12-30T02:41:36"/>
    <d v="2024-06-17T15:16:50"/>
    <n v="4.7194444444030523"/>
    <x v="0"/>
    <m/>
    <m/>
    <x v="0"/>
    <x v="2"/>
    <x v="0"/>
    <x v="1"/>
    <x v="3"/>
    <n v="2"/>
    <s v=""/>
    <d v="1900-01-01T16:38:24"/>
    <n v="75.877222222300873"/>
    <n v="36"/>
    <n v="39.877222222300873"/>
  </r>
  <r>
    <s v="E016"/>
    <s v="EM11"/>
    <x v="738"/>
    <x v="0"/>
    <s v="E2"/>
    <s v="0100051737"/>
    <s v="CONSTRU-KALOR VIANA S.L."/>
    <s v="0017006348"/>
    <s v="VIANA DO BOLO"/>
    <s v="000000000000191610"/>
    <x v="15"/>
    <d v="2024-06-14T00:00:00"/>
    <d v="1899-12-30T12:25:46"/>
    <s v="17/06 5p mort + 1p c"/>
    <d v="2024-06-17T00:00:00"/>
    <x v="6"/>
    <x v="6"/>
    <x v="749"/>
    <d v="2024-06-17T00:00:00"/>
    <d v="1899-12-30T12:35:14"/>
    <n v="202"/>
    <s v="E00202"/>
    <s v="RUTA KMS.202"/>
    <x v="34"/>
    <x v="0"/>
    <x v="1"/>
    <x v="3"/>
    <x v="0"/>
    <d v="2024-06-14T12:25:46"/>
    <x v="17"/>
    <n v="79.570555555634201"/>
    <d v="2024-06-17T12:35:14"/>
    <d v="1899-12-30T02:41:36"/>
    <d v="2024-06-17T15:16:50"/>
    <n v="4.7194444444030523"/>
    <x v="0"/>
    <m/>
    <m/>
    <x v="0"/>
    <x v="2"/>
    <x v="0"/>
    <x v="1"/>
    <x v="3"/>
    <n v="2"/>
    <s v=""/>
    <d v="1900-01-01T16:38:24"/>
    <n v="75.877222222300873"/>
    <n v="36"/>
    <n v="39.877222222300873"/>
  </r>
  <r>
    <s v="E016"/>
    <s v="EM11"/>
    <x v="738"/>
    <x v="0"/>
    <s v="E2"/>
    <s v="0100051737"/>
    <s v="CONSTRU-KALOR VIANA S.L."/>
    <s v="0017006348"/>
    <s v="VIANA DO BOLO"/>
    <s v="000000000000003080"/>
    <x v="26"/>
    <d v="2024-06-14T00:00:00"/>
    <d v="1899-12-30T12:25:46"/>
    <s v="17/06 5p mort + 1p c"/>
    <d v="2024-06-17T00:00:00"/>
    <x v="6"/>
    <x v="6"/>
    <x v="749"/>
    <d v="2024-06-17T00:00:00"/>
    <d v="1899-12-30T12:35:14"/>
    <n v="202"/>
    <s v="E00202"/>
    <s v="RUTA KMS.202"/>
    <x v="34"/>
    <x v="0"/>
    <x v="2"/>
    <x v="3"/>
    <x v="0"/>
    <d v="2024-06-14T12:25:46"/>
    <x v="17"/>
    <n v="79.570555555634201"/>
    <d v="2024-06-17T12:35:14"/>
    <d v="1899-12-30T02:41:36"/>
    <d v="2024-06-17T15:16:50"/>
    <n v="4.7194444444030523"/>
    <x v="0"/>
    <m/>
    <m/>
    <x v="0"/>
    <x v="2"/>
    <x v="0"/>
    <x v="1"/>
    <x v="3"/>
    <n v="2"/>
    <s v=""/>
    <d v="1900-01-01T16:38:24"/>
    <n v="75.877222222300873"/>
    <n v="36"/>
    <n v="39.877222222300873"/>
  </r>
  <r>
    <s v="E016"/>
    <s v="EM11"/>
    <x v="738"/>
    <x v="0"/>
    <s v="E2"/>
    <s v="0100051737"/>
    <s v="CONSTRU-KALOR VIANA S.L."/>
    <s v="0017006348"/>
    <s v="VIANA DO BOLO"/>
    <s v="000000000000190140"/>
    <x v="21"/>
    <d v="2024-06-14T00:00:00"/>
    <d v="1899-12-30T12:25:46"/>
    <s v="17/06 5p mort + 1p c"/>
    <d v="2024-06-17T00:00:00"/>
    <x v="6"/>
    <x v="6"/>
    <x v="749"/>
    <d v="2024-06-17T00:00:00"/>
    <d v="1899-12-30T12:35:14"/>
    <n v="202"/>
    <s v="E00202"/>
    <s v="RUTA KMS.202"/>
    <x v="34"/>
    <x v="0"/>
    <x v="3"/>
    <x v="3"/>
    <x v="0"/>
    <d v="2024-06-14T12:25:46"/>
    <x v="17"/>
    <n v="79.570555555634201"/>
    <d v="2024-06-17T12:35:14"/>
    <d v="1899-12-30T02:41:36"/>
    <d v="2024-06-17T15:16:50"/>
    <n v="4.7194444444030523"/>
    <x v="0"/>
    <m/>
    <m/>
    <x v="0"/>
    <x v="2"/>
    <x v="0"/>
    <x v="1"/>
    <x v="3"/>
    <n v="2"/>
    <s v=""/>
    <d v="1900-01-01T16:38:24"/>
    <n v="75.877222222300873"/>
    <n v="36"/>
    <n v="39.877222222300873"/>
  </r>
  <r>
    <s v="E016"/>
    <s v="EM11"/>
    <x v="738"/>
    <x v="0"/>
    <s v="E2"/>
    <s v="0100051737"/>
    <s v="CONSTRU-KALOR VIANA S.L."/>
    <s v="0017006348"/>
    <s v="VIANA DO BOLO"/>
    <s v="000000000000190069"/>
    <x v="78"/>
    <d v="2024-06-14T00:00:00"/>
    <d v="1899-12-30T12:25:46"/>
    <s v="17/06 5p mort + 1p c"/>
    <d v="2024-06-17T00:00:00"/>
    <x v="6"/>
    <x v="6"/>
    <x v="749"/>
    <d v="2024-06-17T00:00:00"/>
    <d v="1899-12-30T12:35:14"/>
    <n v="202"/>
    <s v="E00202"/>
    <s v="RUTA KMS.202"/>
    <x v="34"/>
    <x v="0"/>
    <x v="4"/>
    <x v="3"/>
    <x v="0"/>
    <d v="2024-06-14T12:25:46"/>
    <x v="17"/>
    <n v="79.570555555634201"/>
    <d v="2024-06-17T12:35:14"/>
    <d v="1899-12-30T02:41:36"/>
    <d v="2024-06-17T15:16:50"/>
    <n v="4.7194444444030523"/>
    <x v="0"/>
    <m/>
    <m/>
    <x v="0"/>
    <x v="2"/>
    <x v="0"/>
    <x v="1"/>
    <x v="3"/>
    <n v="2"/>
    <s v=""/>
    <d v="1900-01-01T16:38:24"/>
    <n v="75.877222222300873"/>
    <n v="36"/>
    <n v="39.877222222300873"/>
  </r>
  <r>
    <s v="E016"/>
    <s v="EM11"/>
    <x v="739"/>
    <x v="0"/>
    <s v="E2"/>
    <s v="0100057640"/>
    <s v="PRODUCTOS MIÑO SL"/>
    <s v="0017007744"/>
    <s v="CHANTADA"/>
    <s v="000000000000192129"/>
    <x v="64"/>
    <d v="2024-06-14T00:00:00"/>
    <d v="1899-12-30T13:01:42"/>
    <s v="20/06 Pdte Stock Sat"/>
    <d v="2024-06-20T00:00:00"/>
    <x v="6"/>
    <x v="6"/>
    <x v="750"/>
    <d v="2024-06-18T00:00:00"/>
    <d v="1899-12-30T17:53:32"/>
    <n v="0"/>
    <s v="E00000"/>
    <s v="RUTA KMS.0000"/>
    <x v="42"/>
    <x v="0"/>
    <x v="0"/>
    <x v="3"/>
    <x v="0"/>
    <d v="2024-06-14T13:01:42"/>
    <x v="114"/>
    <n v="150.9716666667955"/>
    <d v="2024-06-18T17:53:32"/>
    <d v="1899-12-30T00:00:00"/>
    <d v="2024-06-18T17:53:32"/>
    <n v="50.107777777884621"/>
    <x v="0"/>
    <m/>
    <m/>
    <x v="0"/>
    <x v="5"/>
    <x v="0"/>
    <x v="1"/>
    <x v="5"/>
    <n v="3"/>
    <s v=""/>
    <d v="1899-12-30T00:00:00"/>
    <n v="149.9716666667955"/>
    <n v="60"/>
    <n v="89.9716666667955"/>
  </r>
  <r>
    <s v="E016"/>
    <s v="EM11"/>
    <x v="739"/>
    <x v="0"/>
    <s v="E2"/>
    <s v="0100057640"/>
    <s v="PRODUCTOS MIÑO SL"/>
    <s v="0017007744"/>
    <s v="CHANTADA"/>
    <s v="000000000008000943"/>
    <x v="68"/>
    <d v="2024-06-14T00:00:00"/>
    <d v="1899-12-30T13:01:42"/>
    <s v="20/06 Pdte Stock Sat"/>
    <d v="2024-06-20T00:00:00"/>
    <x v="6"/>
    <x v="6"/>
    <x v="750"/>
    <d v="2024-06-18T00:00:00"/>
    <d v="1899-12-30T17:53:32"/>
    <n v="0"/>
    <s v="E00000"/>
    <s v="RUTA KMS.0000"/>
    <x v="42"/>
    <x v="0"/>
    <x v="2"/>
    <x v="3"/>
    <x v="0"/>
    <d v="2024-06-14T13:01:42"/>
    <x v="114"/>
    <n v="150.9716666667955"/>
    <d v="2024-06-18T17:53:32"/>
    <d v="1899-12-30T00:00:00"/>
    <d v="2024-06-18T17:53:32"/>
    <n v="50.107777777884621"/>
    <x v="0"/>
    <m/>
    <m/>
    <x v="0"/>
    <x v="5"/>
    <x v="0"/>
    <x v="1"/>
    <x v="5"/>
    <n v="3"/>
    <s v=""/>
    <d v="1899-12-30T00:00:00"/>
    <n v="149.9716666667955"/>
    <n v="60"/>
    <n v="89.9716666667955"/>
  </r>
  <r>
    <s v="E016"/>
    <s v="EM11"/>
    <x v="739"/>
    <x v="0"/>
    <s v="E2"/>
    <s v="0100057640"/>
    <s v="PRODUCTOS MIÑO SL"/>
    <s v="0017007744"/>
    <s v="CHANTADA"/>
    <s v="000000000008000757"/>
    <x v="79"/>
    <d v="2024-06-14T00:00:00"/>
    <d v="1899-12-30T13:01:42"/>
    <s v="20/06 Pdte Stock Sat"/>
    <d v="2024-06-20T00:00:00"/>
    <x v="6"/>
    <x v="6"/>
    <x v="750"/>
    <d v="2024-06-18T00:00:00"/>
    <d v="1899-12-30T17:53:32"/>
    <n v="0"/>
    <s v="E00000"/>
    <s v="RUTA KMS.0000"/>
    <x v="42"/>
    <x v="0"/>
    <x v="3"/>
    <x v="3"/>
    <x v="0"/>
    <d v="2024-06-14T13:01:42"/>
    <x v="114"/>
    <n v="150.9716666667955"/>
    <d v="2024-06-18T17:53:32"/>
    <d v="1899-12-30T00:00:00"/>
    <d v="2024-06-18T17:53:32"/>
    <n v="50.107777777884621"/>
    <x v="0"/>
    <m/>
    <m/>
    <x v="0"/>
    <x v="5"/>
    <x v="0"/>
    <x v="1"/>
    <x v="5"/>
    <n v="3"/>
    <s v=""/>
    <d v="1899-12-30T00:00:00"/>
    <n v="149.9716666667955"/>
    <n v="60"/>
    <n v="89.9716666667955"/>
  </r>
  <r>
    <s v="E016"/>
    <s v="EM11"/>
    <x v="739"/>
    <x v="0"/>
    <s v="E2"/>
    <s v="0100057640"/>
    <s v="PRODUCTOS MIÑO SL"/>
    <s v="0017007744"/>
    <s v="CHANTADA"/>
    <s v="000000000008000680"/>
    <x v="80"/>
    <d v="2024-06-14T00:00:00"/>
    <d v="1899-12-30T13:01:42"/>
    <s v="20/06 Pdte Stock Sat"/>
    <d v="2024-06-20T00:00:00"/>
    <x v="6"/>
    <x v="6"/>
    <x v="750"/>
    <d v="2024-06-18T00:00:00"/>
    <d v="1899-12-30T17:53:32"/>
    <n v="0"/>
    <s v="E00000"/>
    <s v="RUTA KMS.0000"/>
    <x v="42"/>
    <x v="0"/>
    <x v="4"/>
    <x v="3"/>
    <x v="0"/>
    <d v="2024-06-14T13:01:42"/>
    <x v="114"/>
    <n v="150.9716666667955"/>
    <d v="2024-06-18T17:53:32"/>
    <d v="1899-12-30T00:00:00"/>
    <d v="2024-06-18T17:53:32"/>
    <n v="50.107777777884621"/>
    <x v="0"/>
    <m/>
    <m/>
    <x v="0"/>
    <x v="5"/>
    <x v="0"/>
    <x v="1"/>
    <x v="5"/>
    <n v="3"/>
    <s v=""/>
    <d v="1899-12-30T00:00:00"/>
    <n v="149.9716666667955"/>
    <n v="60"/>
    <n v="89.9716666667955"/>
  </r>
  <r>
    <s v="E016"/>
    <s v="EM11"/>
    <x v="739"/>
    <x v="0"/>
    <s v="E2"/>
    <s v="0100057640"/>
    <s v="PRODUCTOS MIÑO SL"/>
    <s v="0017007744"/>
    <s v="CHANTADA"/>
    <s v="000000000008000678"/>
    <x v="81"/>
    <d v="2024-06-14T00:00:00"/>
    <d v="1899-12-30T13:01:42"/>
    <s v="20/06 Pdte Stock Sat"/>
    <d v="2024-06-20T00:00:00"/>
    <x v="6"/>
    <x v="6"/>
    <x v="750"/>
    <d v="2024-06-18T00:00:00"/>
    <d v="1899-12-30T17:53:32"/>
    <n v="0"/>
    <s v="E00000"/>
    <s v="RUTA KMS.0000"/>
    <x v="42"/>
    <x v="0"/>
    <x v="5"/>
    <x v="3"/>
    <x v="0"/>
    <d v="2024-06-14T13:01:42"/>
    <x v="114"/>
    <n v="150.9716666667955"/>
    <d v="2024-06-18T17:53:32"/>
    <d v="1899-12-30T00:00:00"/>
    <d v="2024-06-18T17:53:32"/>
    <n v="50.107777777884621"/>
    <x v="0"/>
    <m/>
    <m/>
    <x v="0"/>
    <x v="5"/>
    <x v="0"/>
    <x v="1"/>
    <x v="5"/>
    <n v="3"/>
    <s v=""/>
    <d v="1899-12-30T00:00:00"/>
    <n v="149.9716666667955"/>
    <n v="60"/>
    <n v="89.9716666667955"/>
  </r>
  <r>
    <s v="E016"/>
    <s v="EM11"/>
    <x v="739"/>
    <x v="0"/>
    <s v="E2"/>
    <s v="0100057640"/>
    <s v="PRODUCTOS MIÑO SL"/>
    <s v="0017007744"/>
    <s v="CHANTADA"/>
    <s v="000000000008000694"/>
    <x v="82"/>
    <d v="2024-06-14T00:00:00"/>
    <d v="1899-12-30T13:01:42"/>
    <s v="20/06 Pdte Stock Sat"/>
    <d v="2024-06-20T00:00:00"/>
    <x v="6"/>
    <x v="6"/>
    <x v="750"/>
    <d v="2024-06-18T00:00:00"/>
    <d v="1899-12-30T17:53:32"/>
    <n v="0"/>
    <s v="E00000"/>
    <s v="RUTA KMS.0000"/>
    <x v="42"/>
    <x v="0"/>
    <x v="6"/>
    <x v="3"/>
    <x v="0"/>
    <d v="2024-06-14T13:01:42"/>
    <x v="114"/>
    <n v="150.9716666667955"/>
    <d v="2024-06-18T17:53:32"/>
    <d v="1899-12-30T00:00:00"/>
    <d v="2024-06-18T17:53:32"/>
    <n v="50.107777777884621"/>
    <x v="0"/>
    <m/>
    <m/>
    <x v="0"/>
    <x v="5"/>
    <x v="0"/>
    <x v="1"/>
    <x v="5"/>
    <n v="3"/>
    <s v=""/>
    <d v="1899-12-30T00:00:00"/>
    <n v="149.9716666667955"/>
    <n v="60"/>
    <n v="89.9716666667955"/>
  </r>
  <r>
    <s v="E016"/>
    <s v="EM11"/>
    <x v="739"/>
    <x v="0"/>
    <s v="E2"/>
    <s v="0100057640"/>
    <s v="PRODUCTOS MIÑO SL"/>
    <s v="0017007744"/>
    <s v="CHANTADA"/>
    <s v="000000000008000730"/>
    <x v="83"/>
    <d v="2024-06-14T00:00:00"/>
    <d v="1899-12-30T13:01:42"/>
    <s v="20/06 Pdte Stock Sat"/>
    <d v="2024-06-20T00:00:00"/>
    <x v="6"/>
    <x v="6"/>
    <x v="750"/>
    <d v="2024-06-18T00:00:00"/>
    <d v="1899-12-30T17:53:32"/>
    <n v="0"/>
    <s v="E00000"/>
    <s v="RUTA KMS.0000"/>
    <x v="42"/>
    <x v="0"/>
    <x v="7"/>
    <x v="3"/>
    <x v="0"/>
    <d v="2024-06-14T13:01:42"/>
    <x v="114"/>
    <n v="150.9716666667955"/>
    <d v="2024-06-18T17:53:32"/>
    <d v="1899-12-30T00:00:00"/>
    <d v="2024-06-18T17:53:32"/>
    <n v="50.107777777884621"/>
    <x v="0"/>
    <m/>
    <m/>
    <x v="0"/>
    <x v="5"/>
    <x v="0"/>
    <x v="1"/>
    <x v="5"/>
    <n v="3"/>
    <s v=""/>
    <d v="1899-12-30T00:00:00"/>
    <n v="149.9716666667955"/>
    <n v="60"/>
    <n v="89.9716666667955"/>
  </r>
  <r>
    <s v="E016"/>
    <s v="EM11"/>
    <x v="739"/>
    <x v="0"/>
    <s v="E2"/>
    <s v="0100057640"/>
    <s v="PRODUCTOS MIÑO SL"/>
    <s v="0017007744"/>
    <s v="CHANTADA"/>
    <s v="000000000008000794"/>
    <x v="84"/>
    <d v="2024-06-14T00:00:00"/>
    <d v="1899-12-30T13:01:42"/>
    <s v="20/06 Pdte Stock Sat"/>
    <d v="2024-06-20T00:00:00"/>
    <x v="6"/>
    <x v="6"/>
    <x v="750"/>
    <d v="2024-06-18T00:00:00"/>
    <d v="1899-12-30T17:53:32"/>
    <n v="0"/>
    <s v="E00000"/>
    <s v="RUTA KMS.0000"/>
    <x v="42"/>
    <x v="0"/>
    <x v="9"/>
    <x v="3"/>
    <x v="0"/>
    <d v="2024-06-14T13:01:42"/>
    <x v="114"/>
    <n v="150.9716666667955"/>
    <d v="2024-06-18T17:53:32"/>
    <d v="1899-12-30T00:00:00"/>
    <d v="2024-06-18T17:53:32"/>
    <n v="50.107777777884621"/>
    <x v="0"/>
    <m/>
    <m/>
    <x v="0"/>
    <x v="5"/>
    <x v="0"/>
    <x v="1"/>
    <x v="5"/>
    <n v="3"/>
    <s v=""/>
    <d v="1899-12-30T00:00:00"/>
    <n v="149.9716666667955"/>
    <n v="60"/>
    <n v="89.9716666667955"/>
  </r>
  <r>
    <s v="E016"/>
    <s v="EM11"/>
    <x v="739"/>
    <x v="0"/>
    <s v="E2"/>
    <s v="0100057640"/>
    <s v="PRODUCTOS MIÑO SL"/>
    <s v="0017007744"/>
    <s v="CHANTADA"/>
    <s v="000000000008000830"/>
    <x v="85"/>
    <d v="2024-06-14T00:00:00"/>
    <d v="1899-12-30T13:01:42"/>
    <s v="20/06 Pdte Stock Sat"/>
    <d v="2024-06-20T00:00:00"/>
    <x v="6"/>
    <x v="6"/>
    <x v="750"/>
    <d v="2024-06-18T00:00:00"/>
    <d v="1899-12-30T17:53:32"/>
    <n v="0"/>
    <s v="E00000"/>
    <s v="RUTA KMS.0000"/>
    <x v="42"/>
    <x v="0"/>
    <x v="10"/>
    <x v="3"/>
    <x v="0"/>
    <d v="2024-06-14T13:01:42"/>
    <x v="114"/>
    <n v="150.9716666667955"/>
    <d v="2024-06-18T17:53:32"/>
    <d v="1899-12-30T00:00:00"/>
    <d v="2024-06-18T17:53:32"/>
    <n v="50.107777777884621"/>
    <x v="0"/>
    <m/>
    <m/>
    <x v="0"/>
    <x v="5"/>
    <x v="0"/>
    <x v="1"/>
    <x v="5"/>
    <n v="3"/>
    <s v=""/>
    <d v="1899-12-30T00:00:00"/>
    <n v="149.9716666667955"/>
    <n v="60"/>
    <n v="89.9716666667955"/>
  </r>
  <r>
    <s v="E016"/>
    <s v="EM11"/>
    <x v="739"/>
    <x v="0"/>
    <s v="E2"/>
    <s v="0100057640"/>
    <s v="PRODUCTOS MIÑO SL"/>
    <s v="0017007744"/>
    <s v="CHANTADA"/>
    <s v="000000000008000843"/>
    <x v="86"/>
    <d v="2024-06-14T00:00:00"/>
    <d v="1899-12-30T13:01:42"/>
    <s v="20/06 Pdte Stock Sat"/>
    <d v="2024-06-20T00:00:00"/>
    <x v="6"/>
    <x v="6"/>
    <x v="750"/>
    <d v="2024-06-18T00:00:00"/>
    <d v="1899-12-30T17:53:32"/>
    <n v="0"/>
    <s v="E00000"/>
    <s v="RUTA KMS.0000"/>
    <x v="42"/>
    <x v="0"/>
    <x v="11"/>
    <x v="3"/>
    <x v="0"/>
    <d v="2024-06-14T13:01:42"/>
    <x v="114"/>
    <n v="150.9716666667955"/>
    <d v="2024-06-18T17:53:32"/>
    <d v="1899-12-30T00:00:00"/>
    <d v="2024-06-18T17:53:32"/>
    <n v="50.107777777884621"/>
    <x v="0"/>
    <m/>
    <m/>
    <x v="0"/>
    <x v="5"/>
    <x v="0"/>
    <x v="1"/>
    <x v="5"/>
    <n v="3"/>
    <s v=""/>
    <d v="1899-12-30T00:00:00"/>
    <n v="149.9716666667955"/>
    <n v="60"/>
    <n v="89.9716666667955"/>
  </r>
  <r>
    <s v="E016"/>
    <s v="EM11"/>
    <x v="740"/>
    <x v="0"/>
    <s v="E2"/>
    <s v="0100042299"/>
    <s v="B.FANDIÑO LADO, S.L"/>
    <s v="0017006048"/>
    <s v="DESTINO VALDEPEÑAS"/>
    <s v="000000000000190010"/>
    <x v="20"/>
    <d v="2024-06-14T00:00:00"/>
    <d v="1899-12-30T16:23:13"/>
    <s v="17/06 981748003-cem"/>
    <d v="2024-06-17T00:00:00"/>
    <x v="6"/>
    <x v="6"/>
    <x v="751"/>
    <d v="2024-06-17T00:00:00"/>
    <d v="1899-12-30T15:17:14"/>
    <n v="86"/>
    <s v="E00086"/>
    <s v="RUTA KMS.086"/>
    <x v="213"/>
    <x v="0"/>
    <x v="0"/>
    <x v="3"/>
    <x v="0"/>
    <d v="2024-06-14T16:23:13"/>
    <x v="17"/>
    <n v="75.613055555673782"/>
    <d v="2024-06-17T15:17:14"/>
    <d v="1899-12-30T01:08:48"/>
    <d v="2024-06-17T16:26:02"/>
    <n v="3.5661111110821366"/>
    <x v="0"/>
    <m/>
    <m/>
    <x v="0"/>
    <x v="2"/>
    <x v="0"/>
    <x v="1"/>
    <x v="4"/>
    <n v="2"/>
    <s v=""/>
    <d v="1899-12-31T03:31:12"/>
    <n v="73.466388889007121"/>
    <n v="36"/>
    <n v="37.466388889007121"/>
  </r>
  <r>
    <s v="E016"/>
    <s v="EM11"/>
    <x v="740"/>
    <x v="0"/>
    <s v="E2"/>
    <s v="0100042299"/>
    <s v="B.FANDIÑO LADO, S.L"/>
    <s v="0017006048"/>
    <s v="DESTINO VALDEPEÑAS"/>
    <s v="000000000000190191"/>
    <x v="13"/>
    <d v="2024-06-14T00:00:00"/>
    <d v="1899-12-30T16:23:13"/>
    <s v="17/06 981748003-cem"/>
    <d v="2024-06-17T00:00:00"/>
    <x v="6"/>
    <x v="6"/>
    <x v="751"/>
    <d v="2024-06-17T00:00:00"/>
    <d v="1899-12-30T15:17:14"/>
    <n v="86"/>
    <s v="E00086"/>
    <s v="RUTA KMS.086"/>
    <x v="213"/>
    <x v="0"/>
    <x v="1"/>
    <x v="3"/>
    <x v="0"/>
    <d v="2024-06-14T16:23:13"/>
    <x v="17"/>
    <n v="75.613055555673782"/>
    <d v="2024-06-17T15:17:14"/>
    <d v="1899-12-30T01:08:48"/>
    <d v="2024-06-17T16:26:02"/>
    <n v="3.5661111110821366"/>
    <x v="0"/>
    <m/>
    <m/>
    <x v="0"/>
    <x v="2"/>
    <x v="0"/>
    <x v="1"/>
    <x v="4"/>
    <n v="2"/>
    <s v=""/>
    <d v="1899-12-31T03:31:12"/>
    <n v="73.466388889007121"/>
    <n v="36"/>
    <n v="37.466388889007121"/>
  </r>
  <r>
    <s v="E016"/>
    <s v="EM11"/>
    <x v="740"/>
    <x v="0"/>
    <s v="E2"/>
    <s v="0100042299"/>
    <s v="B.FANDIÑO LADO, S.L"/>
    <s v="0017006048"/>
    <s v="DESTINO VALDEPEÑAS"/>
    <s v="000000000000191212"/>
    <x v="18"/>
    <d v="2024-06-14T00:00:00"/>
    <d v="1899-12-30T16:23:13"/>
    <s v="17/06 981748003-cem"/>
    <d v="2024-06-17T00:00:00"/>
    <x v="6"/>
    <x v="6"/>
    <x v="751"/>
    <d v="2024-06-17T00:00:00"/>
    <d v="1899-12-30T15:17:14"/>
    <n v="86"/>
    <s v="E00086"/>
    <s v="RUTA KMS.086"/>
    <x v="213"/>
    <x v="0"/>
    <x v="2"/>
    <x v="3"/>
    <x v="0"/>
    <d v="2024-06-14T16:23:13"/>
    <x v="17"/>
    <n v="75.613055555673782"/>
    <d v="2024-06-17T15:17:14"/>
    <d v="1899-12-30T01:08:48"/>
    <d v="2024-06-17T16:26:02"/>
    <n v="3.5661111110821366"/>
    <x v="0"/>
    <m/>
    <m/>
    <x v="0"/>
    <x v="2"/>
    <x v="0"/>
    <x v="1"/>
    <x v="4"/>
    <n v="2"/>
    <s v=""/>
    <d v="1899-12-31T03:31:12"/>
    <n v="73.466388889007121"/>
    <n v="36"/>
    <n v="37.466388889007121"/>
  </r>
  <r>
    <s v="E016"/>
    <s v="EM11"/>
    <x v="740"/>
    <x v="0"/>
    <s v="E2"/>
    <s v="0100042299"/>
    <s v="B.FANDIÑO LADO, S.L"/>
    <s v="0017006048"/>
    <s v="DESTINO VALDEPEÑAS"/>
    <s v="000000000000190870"/>
    <x v="19"/>
    <d v="2024-06-14T00:00:00"/>
    <d v="1899-12-30T16:23:13"/>
    <s v="17/06 981748003-cem"/>
    <d v="2024-06-17T00:00:00"/>
    <x v="6"/>
    <x v="6"/>
    <x v="751"/>
    <d v="2024-06-17T00:00:00"/>
    <d v="1899-12-30T15:17:14"/>
    <n v="86"/>
    <s v="E00086"/>
    <s v="RUTA KMS.086"/>
    <x v="213"/>
    <x v="0"/>
    <x v="3"/>
    <x v="3"/>
    <x v="0"/>
    <d v="2024-06-14T16:23:13"/>
    <x v="17"/>
    <n v="75.613055555673782"/>
    <d v="2024-06-17T15:17:14"/>
    <d v="1899-12-30T01:08:48"/>
    <d v="2024-06-17T16:26:02"/>
    <n v="3.5661111110821366"/>
    <x v="0"/>
    <m/>
    <m/>
    <x v="0"/>
    <x v="2"/>
    <x v="0"/>
    <x v="1"/>
    <x v="4"/>
    <n v="2"/>
    <s v=""/>
    <d v="1899-12-31T03:31:12"/>
    <n v="73.466388889007121"/>
    <n v="36"/>
    <n v="37.466388889007121"/>
  </r>
  <r>
    <s v="E016"/>
    <s v="EM11"/>
    <x v="740"/>
    <x v="0"/>
    <s v="E2"/>
    <s v="0100042299"/>
    <s v="B.FANDIÑO LADO, S.L"/>
    <s v="0017006048"/>
    <s v="DESTINO VALDEPEÑAS"/>
    <s v="000000000000003080"/>
    <x v="26"/>
    <d v="2024-06-14T00:00:00"/>
    <d v="1899-12-30T16:23:13"/>
    <s v="17/06 981748003-cem"/>
    <d v="2024-06-17T00:00:00"/>
    <x v="6"/>
    <x v="6"/>
    <x v="751"/>
    <d v="2024-06-17T00:00:00"/>
    <d v="1899-12-30T15:17:14"/>
    <n v="86"/>
    <s v="E00086"/>
    <s v="RUTA KMS.086"/>
    <x v="213"/>
    <x v="0"/>
    <x v="4"/>
    <x v="3"/>
    <x v="0"/>
    <d v="2024-06-14T16:23:13"/>
    <x v="17"/>
    <n v="75.613055555673782"/>
    <d v="2024-06-17T15:17:14"/>
    <d v="1899-12-30T01:08:48"/>
    <d v="2024-06-17T16:26:02"/>
    <n v="3.5661111110821366"/>
    <x v="0"/>
    <m/>
    <m/>
    <x v="0"/>
    <x v="2"/>
    <x v="0"/>
    <x v="1"/>
    <x v="4"/>
    <n v="2"/>
    <s v=""/>
    <d v="1899-12-31T03:31:12"/>
    <n v="73.466388889007121"/>
    <n v="36"/>
    <n v="37.466388889007121"/>
  </r>
  <r>
    <s v="E016"/>
    <s v="EM11"/>
    <x v="741"/>
    <x v="0"/>
    <s v="E2"/>
    <s v="0100008819"/>
    <s v="DIYESCA S.L."/>
    <s v="0020001515"/>
    <s v="SANTIAGO"/>
    <s v="000000000000190069"/>
    <x v="78"/>
    <d v="2024-06-14T00:00:00"/>
    <d v="1899-12-30T18:57:26"/>
    <s v="17/06"/>
    <d v="2024-06-17T00:00:00"/>
    <x v="6"/>
    <x v="6"/>
    <x v="752"/>
    <d v="2024-06-18T00:00:00"/>
    <d v="1899-12-30T17:14:40"/>
    <n v="20"/>
    <s v="E00020"/>
    <s v="RUTA KMS.020"/>
    <x v="12"/>
    <x v="0"/>
    <x v="0"/>
    <x v="3"/>
    <x v="0"/>
    <d v="2024-06-14T18:57:26"/>
    <x v="17"/>
    <n v="73.042777777765878"/>
    <d v="2024-06-18T17:14:40"/>
    <d v="1899-12-30T00:16:00"/>
    <d v="2024-06-18T17:30:40"/>
    <n v="-21.511111110972706"/>
    <x v="1"/>
    <m/>
    <m/>
    <x v="0"/>
    <x v="5"/>
    <x v="3"/>
    <x v="1"/>
    <x v="5"/>
    <n v="3"/>
    <s v=""/>
    <d v="1899-12-30T06:24:00"/>
    <n v="71.776111111099212"/>
    <n v="36"/>
    <n v="35.776111111099212"/>
  </r>
  <r>
    <s v="E016"/>
    <s v="EM11"/>
    <x v="741"/>
    <x v="0"/>
    <s v="E2"/>
    <s v="0100008819"/>
    <s v="DIYESCA S.L."/>
    <s v="0020001515"/>
    <s v="SANTIAGO"/>
    <s v="000000000000192133"/>
    <x v="87"/>
    <d v="2024-06-14T00:00:00"/>
    <d v="1899-12-30T18:57:26"/>
    <s v="17/06"/>
    <d v="2024-06-17T00:00:00"/>
    <x v="6"/>
    <x v="6"/>
    <x v="752"/>
    <d v="2024-06-18T00:00:00"/>
    <d v="1899-12-30T17:14:40"/>
    <n v="20"/>
    <s v="E00020"/>
    <s v="RUTA KMS.020"/>
    <x v="12"/>
    <x v="0"/>
    <x v="1"/>
    <x v="3"/>
    <x v="0"/>
    <d v="2024-06-14T18:57:26"/>
    <x v="17"/>
    <n v="73.042777777765878"/>
    <d v="2024-06-18T17:14:40"/>
    <d v="1899-12-30T00:16:00"/>
    <d v="2024-06-18T17:30:40"/>
    <n v="-21.511111110972706"/>
    <x v="1"/>
    <m/>
    <m/>
    <x v="0"/>
    <x v="5"/>
    <x v="3"/>
    <x v="1"/>
    <x v="5"/>
    <n v="3"/>
    <s v=""/>
    <d v="1899-12-30T06:24:00"/>
    <n v="71.776111111099212"/>
    <n v="36"/>
    <n v="35.776111111099212"/>
  </r>
  <r>
    <s v="E016"/>
    <s v="EM11"/>
    <x v="742"/>
    <x v="0"/>
    <s v="E2"/>
    <s v="0100000511"/>
    <s v="FERRETERIA Y CNES. SAR S.L"/>
    <s v="0020000416"/>
    <s v="ARES"/>
    <s v="000000000000191610"/>
    <x v="15"/>
    <d v="2024-06-17T00:00:00"/>
    <d v="1899-12-30T10:07:58"/>
    <s v="18/06 SERVIR"/>
    <d v="2024-06-18T00:00:00"/>
    <x v="6"/>
    <x v="6"/>
    <x v="753"/>
    <d v="2024-06-17T00:00:00"/>
    <d v="1899-12-30T17:01:47"/>
    <n v="97"/>
    <s v="E00097"/>
    <s v="RUTA KMS.097"/>
    <x v="42"/>
    <x v="0"/>
    <x v="0"/>
    <x v="3"/>
    <x v="0"/>
    <d v="2024-06-17T10:07:58"/>
    <x v="85"/>
    <n v="33.867222222208511"/>
    <d v="2024-06-17T17:01:47"/>
    <d v="1899-12-30T01:17:36"/>
    <d v="2024-06-17T18:19:23"/>
    <n v="25.676944444421679"/>
    <x v="0"/>
    <m/>
    <m/>
    <x v="0"/>
    <x v="2"/>
    <x v="0"/>
    <x v="1"/>
    <x v="5"/>
    <n v="2"/>
    <s v=""/>
    <d v="1899-12-31T07:02:24"/>
    <n v="31.573888888875175"/>
    <n v="12"/>
    <n v="19.573888888875175"/>
  </r>
  <r>
    <s v="E016"/>
    <s v="EM11"/>
    <x v="742"/>
    <x v="0"/>
    <s v="E2"/>
    <s v="0100000511"/>
    <s v="FERRETERIA Y CNES. SAR S.L"/>
    <s v="0020000416"/>
    <s v="ARES"/>
    <s v="000000000000190010"/>
    <x v="20"/>
    <d v="2024-06-17T00:00:00"/>
    <d v="1899-12-30T10:07:58"/>
    <s v="18/06 SERVIR"/>
    <d v="2024-06-18T00:00:00"/>
    <x v="6"/>
    <x v="6"/>
    <x v="753"/>
    <d v="2024-06-17T00:00:00"/>
    <d v="1899-12-30T17:01:47"/>
    <n v="97"/>
    <s v="E00097"/>
    <s v="RUTA KMS.097"/>
    <x v="42"/>
    <x v="0"/>
    <x v="1"/>
    <x v="3"/>
    <x v="0"/>
    <d v="2024-06-17T10:07:58"/>
    <x v="85"/>
    <n v="33.867222222208511"/>
    <d v="2024-06-17T17:01:47"/>
    <d v="1899-12-30T01:17:36"/>
    <d v="2024-06-17T18:19:23"/>
    <n v="25.676944444421679"/>
    <x v="0"/>
    <m/>
    <m/>
    <x v="0"/>
    <x v="2"/>
    <x v="0"/>
    <x v="1"/>
    <x v="5"/>
    <n v="2"/>
    <s v=""/>
    <d v="1899-12-31T07:02:24"/>
    <n v="31.573888888875175"/>
    <n v="12"/>
    <n v="19.573888888875175"/>
  </r>
  <r>
    <s v="E016"/>
    <s v="EM11"/>
    <x v="742"/>
    <x v="0"/>
    <s v="E2"/>
    <s v="0100000511"/>
    <s v="FERRETERIA Y CNES. SAR S.L"/>
    <s v="0020000416"/>
    <s v="ARES"/>
    <s v="000000000000190062"/>
    <x v="35"/>
    <d v="2024-06-17T00:00:00"/>
    <d v="1899-12-30T10:07:58"/>
    <s v="18/06 SERVIR"/>
    <d v="2024-06-18T00:00:00"/>
    <x v="6"/>
    <x v="6"/>
    <x v="753"/>
    <d v="2024-06-17T00:00:00"/>
    <d v="1899-12-30T17:01:47"/>
    <n v="97"/>
    <s v="E00097"/>
    <s v="RUTA KMS.097"/>
    <x v="42"/>
    <x v="0"/>
    <x v="2"/>
    <x v="3"/>
    <x v="0"/>
    <d v="2024-06-17T10:07:58"/>
    <x v="85"/>
    <n v="33.867222222208511"/>
    <d v="2024-06-17T17:01:47"/>
    <d v="1899-12-30T01:17:36"/>
    <d v="2024-06-17T18:19:23"/>
    <n v="25.676944444421679"/>
    <x v="0"/>
    <m/>
    <m/>
    <x v="0"/>
    <x v="2"/>
    <x v="0"/>
    <x v="1"/>
    <x v="5"/>
    <n v="2"/>
    <s v=""/>
    <d v="1899-12-31T07:02:24"/>
    <n v="31.573888888875175"/>
    <n v="12"/>
    <n v="19.573888888875175"/>
  </r>
  <r>
    <s v="E016"/>
    <s v="EM11"/>
    <x v="742"/>
    <x v="0"/>
    <s v="E2"/>
    <s v="0100000511"/>
    <s v="FERRETERIA Y CNES. SAR S.L"/>
    <s v="0020000416"/>
    <s v="ARES"/>
    <s v="000000000000191212"/>
    <x v="18"/>
    <d v="2024-06-17T00:00:00"/>
    <d v="1899-12-30T10:07:58"/>
    <s v="18/06 SERVIR"/>
    <d v="2024-06-18T00:00:00"/>
    <x v="6"/>
    <x v="6"/>
    <x v="753"/>
    <d v="2024-06-17T00:00:00"/>
    <d v="1899-12-30T17:01:47"/>
    <n v="97"/>
    <s v="E00097"/>
    <s v="RUTA KMS.097"/>
    <x v="42"/>
    <x v="0"/>
    <x v="3"/>
    <x v="3"/>
    <x v="0"/>
    <d v="2024-06-17T10:07:58"/>
    <x v="85"/>
    <n v="33.867222222208511"/>
    <d v="2024-06-17T17:01:47"/>
    <d v="1899-12-30T01:17:36"/>
    <d v="2024-06-17T18:19:23"/>
    <n v="25.676944444421679"/>
    <x v="0"/>
    <m/>
    <m/>
    <x v="0"/>
    <x v="2"/>
    <x v="0"/>
    <x v="1"/>
    <x v="5"/>
    <n v="2"/>
    <s v=""/>
    <d v="1899-12-31T07:02:24"/>
    <n v="31.573888888875175"/>
    <n v="12"/>
    <n v="19.573888888875175"/>
  </r>
  <r>
    <s v="E016"/>
    <s v="EM11"/>
    <x v="743"/>
    <x v="0"/>
    <s v="E2"/>
    <s v="0100049233"/>
    <s v="POMBO ARTEIXO, S. L."/>
    <s v="0017006044"/>
    <s v="ARTEIXO"/>
    <s v="000000000000191212"/>
    <x v="18"/>
    <d v="2024-06-17T00:00:00"/>
    <d v="1899-12-30T10:47:03"/>
    <s v="18/06 OBRA LUKIA"/>
    <d v="2024-06-18T00:00:00"/>
    <x v="6"/>
    <x v="6"/>
    <x v="754"/>
    <d v="2024-06-18T00:00:00"/>
    <d v="1899-12-30T16:10:47"/>
    <n v="68"/>
    <s v="E00068"/>
    <s v="RUTA KMS.068"/>
    <x v="213"/>
    <x v="0"/>
    <x v="0"/>
    <x v="3"/>
    <x v="0"/>
    <d v="2024-06-17T10:47:03"/>
    <x v="85"/>
    <n v="33.215833333320916"/>
    <d v="2024-06-18T16:10:47"/>
    <d v="1899-12-30T00:54:24"/>
    <d v="2024-06-18T17:05:11"/>
    <n v="2.9136111111729406"/>
    <x v="0"/>
    <m/>
    <m/>
    <x v="0"/>
    <x v="5"/>
    <x v="0"/>
    <x v="1"/>
    <x v="8"/>
    <n v="3"/>
    <s v=""/>
    <d v="1899-12-30T21:45:36"/>
    <n v="31.309166666654249"/>
    <n v="12"/>
    <n v="19.309166666654249"/>
  </r>
  <r>
    <s v="E016"/>
    <s v="EM11"/>
    <x v="744"/>
    <x v="0"/>
    <s v="E2"/>
    <s v="0100000208"/>
    <s v="PREFABRICADOS DENA S.L."/>
    <s v="0017007530"/>
    <s v="PREFABRICADOS DENA-FOXOS-A LANZADA"/>
    <s v="000000000000190030"/>
    <x v="33"/>
    <d v="2024-06-17T00:00:00"/>
    <d v="1899-12-30T13:09:23"/>
    <s v="18/06 nº 03924  8167"/>
    <d v="2024-06-18T00:00:00"/>
    <x v="6"/>
    <x v="6"/>
    <x v="755"/>
    <d v="2024-06-18T00:00:00"/>
    <d v="1899-12-30T08:22:42"/>
    <n v="81"/>
    <s v="E00081"/>
    <s v="RUTA KMS.081"/>
    <x v="44"/>
    <x v="0"/>
    <x v="0"/>
    <x v="3"/>
    <x v="0"/>
    <d v="2024-06-17T13:09:23"/>
    <x v="85"/>
    <n v="30.843611111165956"/>
    <d v="2024-06-18T08:22:42"/>
    <d v="1899-12-30T01:04:48"/>
    <d v="2024-06-18T09:27:30"/>
    <n v="10.541666666802485"/>
    <x v="0"/>
    <m/>
    <m/>
    <x v="0"/>
    <x v="5"/>
    <x v="0"/>
    <x v="1"/>
    <x v="0"/>
    <n v="3"/>
    <s v=""/>
    <d v="1899-12-31T01:55:12"/>
    <n v="28.763611111165957"/>
    <n v="12"/>
    <n v="16.763611111165957"/>
  </r>
  <r>
    <s v="E016"/>
    <s v="EM11"/>
    <x v="745"/>
    <x v="0"/>
    <s v="E2"/>
    <s v="0100018296"/>
    <s v="LUIS DIAZ DIAZ S.L."/>
    <s v="0020001747"/>
    <s v="RABADE"/>
    <s v="000000000000190140"/>
    <x v="21"/>
    <d v="2024-06-17T00:00:00"/>
    <d v="1899-12-30T16:46:15"/>
    <s v="21/06 3 pal"/>
    <d v="2024-06-21T00:00:00"/>
    <x v="6"/>
    <x v="6"/>
    <x v="756"/>
    <d v="2024-06-18T00:00:00"/>
    <d v="1899-12-30T16:20:47"/>
    <n v="103"/>
    <s v="E00103"/>
    <s v="RUTA KMS.103"/>
    <x v="43"/>
    <x v="0"/>
    <x v="0"/>
    <x v="3"/>
    <x v="0"/>
    <d v="2024-06-17T16:46:15"/>
    <x v="121"/>
    <n v="99.229166666802485"/>
    <d v="2024-06-18T16:20:47"/>
    <d v="1899-12-30T01:22:24"/>
    <d v="2024-06-18T17:43:11"/>
    <n v="74.280277777696028"/>
    <x v="0"/>
    <m/>
    <m/>
    <x v="0"/>
    <x v="5"/>
    <x v="0"/>
    <x v="1"/>
    <x v="8"/>
    <n v="3"/>
    <s v=""/>
    <d v="1899-12-31T08:57:36"/>
    <n v="96.85583333346915"/>
    <n v="48"/>
    <n v="48.85583333346915"/>
  </r>
  <r>
    <s v="E016"/>
    <s v="EM11"/>
    <x v="745"/>
    <x v="0"/>
    <s v="E2"/>
    <s v="0100018296"/>
    <s v="LUIS DIAZ DIAZ S.L."/>
    <s v="0020001747"/>
    <s v="RABADE"/>
    <s v="000000000000190870"/>
    <x v="19"/>
    <d v="2024-06-17T00:00:00"/>
    <d v="1899-12-30T16:46:15"/>
    <s v="21/06 3 pal"/>
    <d v="2024-06-21T00:00:00"/>
    <x v="6"/>
    <x v="6"/>
    <x v="756"/>
    <d v="2024-06-18T00:00:00"/>
    <d v="1899-12-30T16:20:47"/>
    <n v="103"/>
    <s v="E00103"/>
    <s v="RUTA KMS.103"/>
    <x v="43"/>
    <x v="0"/>
    <x v="1"/>
    <x v="3"/>
    <x v="0"/>
    <d v="2024-06-17T16:46:15"/>
    <x v="121"/>
    <n v="99.229166666802485"/>
    <d v="2024-06-18T16:20:47"/>
    <d v="1899-12-30T01:22:24"/>
    <d v="2024-06-18T17:43:11"/>
    <n v="74.280277777696028"/>
    <x v="0"/>
    <m/>
    <m/>
    <x v="0"/>
    <x v="5"/>
    <x v="0"/>
    <x v="1"/>
    <x v="8"/>
    <n v="3"/>
    <s v=""/>
    <d v="1899-12-31T08:57:36"/>
    <n v="96.85583333346915"/>
    <n v="48"/>
    <n v="48.85583333346915"/>
  </r>
  <r>
    <s v="E016"/>
    <s v="EM11"/>
    <x v="746"/>
    <x v="0"/>
    <s v="E2"/>
    <s v="0100000136"/>
    <s v="CONSTRUDECO NORTE S.L."/>
    <s v="0017005567"/>
    <s v="NARON"/>
    <s v="000000000000191070"/>
    <x v="88"/>
    <d v="2024-06-17T00:00:00"/>
    <d v="1899-12-30T17:25:47"/>
    <s v="18/06 + GRAÑA"/>
    <d v="2024-06-18T00:00:00"/>
    <x v="6"/>
    <x v="6"/>
    <x v="757"/>
    <d v="2024-06-17T00:00:00"/>
    <d v="1899-12-30T17:50:53"/>
    <n v="102"/>
    <s v="E00102"/>
    <s v="RUTA KMS.102"/>
    <x v="12"/>
    <x v="0"/>
    <x v="0"/>
    <x v="3"/>
    <x v="0"/>
    <d v="2024-06-17T17:25:47"/>
    <x v="85"/>
    <n v="26.570277777907904"/>
    <d v="2024-06-17T17:50:53"/>
    <d v="1899-12-30T01:21:36"/>
    <d v="2024-06-17T19:12:29"/>
    <n v="24.791944444645196"/>
    <x v="0"/>
    <m/>
    <m/>
    <x v="0"/>
    <x v="2"/>
    <x v="0"/>
    <x v="1"/>
    <x v="5"/>
    <n v="2"/>
    <s v=""/>
    <d v="1899-12-31T08:38:24"/>
    <n v="24.210277777907905"/>
    <n v="12"/>
    <n v="12.210277777907905"/>
  </r>
  <r>
    <s v="E016"/>
    <s v="EM11"/>
    <x v="746"/>
    <x v="0"/>
    <s v="E2"/>
    <s v="0100000136"/>
    <s v="CONSTRUDECO NORTE S.L."/>
    <s v="0017005567"/>
    <s v="NARON"/>
    <s v="000000000000190140"/>
    <x v="21"/>
    <d v="2024-06-17T00:00:00"/>
    <d v="1899-12-30T17:25:47"/>
    <s v="18/06 + GRAÑA"/>
    <d v="2024-06-18T00:00:00"/>
    <x v="6"/>
    <x v="6"/>
    <x v="757"/>
    <d v="2024-06-17T00:00:00"/>
    <d v="1899-12-30T17:50:53"/>
    <n v="102"/>
    <s v="E00102"/>
    <s v="RUTA KMS.102"/>
    <x v="12"/>
    <x v="0"/>
    <x v="1"/>
    <x v="3"/>
    <x v="0"/>
    <d v="2024-06-17T17:25:47"/>
    <x v="85"/>
    <n v="26.570277777907904"/>
    <d v="2024-06-17T17:50:53"/>
    <d v="1899-12-30T01:21:36"/>
    <d v="2024-06-17T19:12:29"/>
    <n v="24.791944444645196"/>
    <x v="0"/>
    <m/>
    <m/>
    <x v="0"/>
    <x v="2"/>
    <x v="0"/>
    <x v="1"/>
    <x v="5"/>
    <n v="2"/>
    <s v=""/>
    <d v="1899-12-31T08:38:24"/>
    <n v="24.210277777907905"/>
    <n v="12"/>
    <n v="12.210277777907905"/>
  </r>
  <r>
    <s v="E016"/>
    <s v="EM11"/>
    <x v="746"/>
    <x v="0"/>
    <s v="E2"/>
    <s v="0100000136"/>
    <s v="CONSTRUDECO NORTE S.L."/>
    <s v="0017005567"/>
    <s v="NARON"/>
    <s v="000000000000190870"/>
    <x v="19"/>
    <d v="2024-06-17T00:00:00"/>
    <d v="1899-12-30T17:25:47"/>
    <s v="18/06 + GRAÑA"/>
    <d v="2024-06-18T00:00:00"/>
    <x v="6"/>
    <x v="6"/>
    <x v="757"/>
    <d v="2024-06-17T00:00:00"/>
    <d v="1899-12-30T17:50:53"/>
    <n v="102"/>
    <s v="E00102"/>
    <s v="RUTA KMS.102"/>
    <x v="12"/>
    <x v="0"/>
    <x v="2"/>
    <x v="3"/>
    <x v="0"/>
    <d v="2024-06-17T17:25:47"/>
    <x v="85"/>
    <n v="26.570277777907904"/>
    <d v="2024-06-17T17:50:53"/>
    <d v="1899-12-30T01:21:36"/>
    <d v="2024-06-17T19:12:29"/>
    <n v="24.791944444645196"/>
    <x v="0"/>
    <m/>
    <m/>
    <x v="0"/>
    <x v="2"/>
    <x v="0"/>
    <x v="1"/>
    <x v="5"/>
    <n v="2"/>
    <s v=""/>
    <d v="1899-12-31T08:38:24"/>
    <n v="24.210277777907905"/>
    <n v="12"/>
    <n v="12.210277777907905"/>
  </r>
  <r>
    <s v="E016"/>
    <s v="EM11"/>
    <x v="746"/>
    <x v="0"/>
    <s v="E2"/>
    <s v="0100000136"/>
    <s v="CONSTRUDECO NORTE S.L."/>
    <s v="0017005567"/>
    <s v="NARON"/>
    <s v="000000000000190010"/>
    <x v="20"/>
    <d v="2024-06-17T00:00:00"/>
    <d v="1899-12-30T17:25:47"/>
    <s v="18/06 + GRAÑA"/>
    <d v="2024-06-18T00:00:00"/>
    <x v="6"/>
    <x v="6"/>
    <x v="757"/>
    <d v="2024-06-17T00:00:00"/>
    <d v="1899-12-30T17:50:53"/>
    <n v="102"/>
    <s v="E00102"/>
    <s v="RUTA KMS.102"/>
    <x v="12"/>
    <x v="0"/>
    <x v="3"/>
    <x v="3"/>
    <x v="0"/>
    <d v="2024-06-17T17:25:47"/>
    <x v="85"/>
    <n v="26.570277777907904"/>
    <d v="2024-06-17T17:50:53"/>
    <d v="1899-12-30T01:21:36"/>
    <d v="2024-06-17T19:12:29"/>
    <n v="24.791944444645196"/>
    <x v="0"/>
    <m/>
    <m/>
    <x v="0"/>
    <x v="2"/>
    <x v="0"/>
    <x v="1"/>
    <x v="5"/>
    <n v="2"/>
    <s v=""/>
    <d v="1899-12-31T08:38:24"/>
    <n v="24.210277777907905"/>
    <n v="12"/>
    <n v="12.210277777907905"/>
  </r>
  <r>
    <s v="E016"/>
    <s v="EM11"/>
    <x v="746"/>
    <x v="0"/>
    <s v="E2"/>
    <s v="0100000136"/>
    <s v="CONSTRUDECO NORTE S.L."/>
    <s v="0017005567"/>
    <s v="NARON"/>
    <s v="000000000000191212"/>
    <x v="18"/>
    <d v="2024-06-17T00:00:00"/>
    <d v="1899-12-30T17:25:47"/>
    <s v="18/06 + GRAÑA"/>
    <d v="2024-06-18T00:00:00"/>
    <x v="6"/>
    <x v="6"/>
    <x v="757"/>
    <d v="2024-06-17T00:00:00"/>
    <d v="1899-12-30T17:50:53"/>
    <n v="102"/>
    <s v="E00102"/>
    <s v="RUTA KMS.102"/>
    <x v="12"/>
    <x v="0"/>
    <x v="4"/>
    <x v="3"/>
    <x v="0"/>
    <d v="2024-06-17T17:25:47"/>
    <x v="85"/>
    <n v="26.570277777907904"/>
    <d v="2024-06-17T17:50:53"/>
    <d v="1899-12-30T01:21:36"/>
    <d v="2024-06-17T19:12:29"/>
    <n v="24.791944444645196"/>
    <x v="0"/>
    <m/>
    <m/>
    <x v="0"/>
    <x v="2"/>
    <x v="0"/>
    <x v="1"/>
    <x v="5"/>
    <n v="2"/>
    <s v=""/>
    <d v="1899-12-31T08:38:24"/>
    <n v="24.210277777907905"/>
    <n v="12"/>
    <n v="12.210277777907905"/>
  </r>
  <r>
    <s v="E016"/>
    <s v="EM11"/>
    <x v="747"/>
    <x v="0"/>
    <s v="E2"/>
    <s v="0100000944"/>
    <s v="ACCIONA CONSTRUCCION, S.A."/>
    <s v="0017007794"/>
    <s v="C3034- SAN CAETANO (A CORUÑA)"/>
    <s v="000000000000190023"/>
    <x v="32"/>
    <d v="2024-06-18T00:00:00"/>
    <d v="1899-12-30T08:24:54"/>
    <s v="18/06"/>
    <d v="2024-06-18T00:00:00"/>
    <x v="6"/>
    <x v="6"/>
    <x v="758"/>
    <d v="2024-06-18T00:00:00"/>
    <d v="1899-12-30T11:41:45"/>
    <n v="0"/>
    <s v="E00000"/>
    <s v="RUTA KMS.0000"/>
    <x v="44"/>
    <x v="0"/>
    <x v="0"/>
    <x v="3"/>
    <x v="0"/>
    <d v="2024-06-18T08:24:54"/>
    <x v="85"/>
    <n v="11.585000000079162"/>
    <d v="2024-06-18T11:41:45"/>
    <d v="1899-12-30T00:00:00"/>
    <d v="2024-06-18T11:41:45"/>
    <n v="8.3041666667559184"/>
    <x v="0"/>
    <m/>
    <m/>
    <x v="0"/>
    <x v="5"/>
    <x v="0"/>
    <x v="1"/>
    <x v="2"/>
    <n v="3"/>
    <s v=""/>
    <d v="1899-12-30T00:00:00"/>
    <n v="10.585000000079162"/>
    <n v="0"/>
    <n v="10.585000000079162"/>
  </r>
  <r>
    <s v="E016"/>
    <s v="EM11"/>
    <x v="748"/>
    <x v="0"/>
    <s v="E2"/>
    <s v="0100059070"/>
    <s v="UTE OLIMPIA VIGO"/>
    <s v="0017007683"/>
    <s v="CENTRO SALUD OLIMPIA-VIGO"/>
    <s v="000000000000190023"/>
    <x v="32"/>
    <d v="2024-06-18T00:00:00"/>
    <d v="1899-12-30T09:14:36"/>
    <s v="19/06 E8167FXN"/>
    <d v="2024-06-19T00:00:00"/>
    <x v="6"/>
    <x v="6"/>
    <x v="759"/>
    <d v="2024-06-18T00:00:00"/>
    <d v="1899-12-30T15:49:46"/>
    <n v="99"/>
    <s v="E00099"/>
    <s v="RUTA KMS.099"/>
    <x v="44"/>
    <x v="0"/>
    <x v="0"/>
    <x v="3"/>
    <x v="0"/>
    <d v="2024-06-18T09:14:36"/>
    <x v="105"/>
    <n v="34.756666666769888"/>
    <d v="2024-06-18T15:49:46"/>
    <d v="1899-12-30T01:19:12"/>
    <d v="2024-06-18T17:08:58"/>
    <n v="26.850555555545725"/>
    <x v="0"/>
    <m/>
    <m/>
    <x v="0"/>
    <x v="5"/>
    <x v="0"/>
    <x v="1"/>
    <x v="4"/>
    <n v="3"/>
    <s v=""/>
    <d v="1899-12-31T07:40:48"/>
    <n v="32.436666666769888"/>
    <n v="12"/>
    <n v="20.436666666769888"/>
  </r>
  <r>
    <s v="E016"/>
    <s v="EM11"/>
    <x v="749"/>
    <x v="0"/>
    <s v="E2"/>
    <s v="0100003956"/>
    <s v="MATERIALES LAMARCA S.L."/>
    <s v="0020002647"/>
    <s v="VALGA"/>
    <s v="000000000000191610"/>
    <x v="15"/>
    <d v="2024-06-18T00:00:00"/>
    <d v="1899-12-30T09:20:00"/>
    <s v="Cemento + Mortero"/>
    <d v="2024-06-18T00:00:00"/>
    <x v="6"/>
    <x v="6"/>
    <x v="760"/>
    <d v="2024-06-18T00:00:00"/>
    <d v="1899-12-30T11:03:35"/>
    <n v="36"/>
    <s v="E00036"/>
    <s v="RUTA KMS.036"/>
    <x v="42"/>
    <x v="0"/>
    <x v="0"/>
    <x v="3"/>
    <x v="0"/>
    <d v="2024-06-18T09:20:00"/>
    <x v="85"/>
    <n v="10.666666666686069"/>
    <d v="2024-06-18T11:03:35"/>
    <d v="1899-12-30T00:28:48"/>
    <d v="2024-06-18T11:32:23"/>
    <n v="8.4602777778636664"/>
    <x v="0"/>
    <m/>
    <m/>
    <x v="0"/>
    <x v="5"/>
    <x v="0"/>
    <x v="1"/>
    <x v="2"/>
    <n v="3"/>
    <s v=""/>
    <d v="1899-12-30T11:31:12"/>
    <n v="9.1866666666860688"/>
    <n v="0"/>
    <n v="9.1866666666860688"/>
  </r>
  <r>
    <s v="E016"/>
    <s v="EM11"/>
    <x v="749"/>
    <x v="0"/>
    <s v="E2"/>
    <s v="0100003956"/>
    <s v="MATERIALES LAMARCA S.L."/>
    <s v="0020002647"/>
    <s v="VALGA"/>
    <s v="000000000000190071"/>
    <x v="89"/>
    <d v="2024-06-18T00:00:00"/>
    <d v="1899-12-30T09:20:00"/>
    <s v="Cemento + Mortero"/>
    <d v="2024-06-18T00:00:00"/>
    <x v="6"/>
    <x v="6"/>
    <x v="760"/>
    <d v="2024-06-18T00:00:00"/>
    <d v="1899-12-30T11:03:35"/>
    <n v="36"/>
    <s v="E00036"/>
    <s v="RUTA KMS.036"/>
    <x v="42"/>
    <x v="0"/>
    <x v="1"/>
    <x v="3"/>
    <x v="0"/>
    <d v="2024-06-18T09:20:00"/>
    <x v="85"/>
    <n v="10.666666666686069"/>
    <d v="2024-06-18T11:03:35"/>
    <d v="1899-12-30T00:28:48"/>
    <d v="2024-06-18T11:32:23"/>
    <n v="8.4602777778636664"/>
    <x v="0"/>
    <m/>
    <m/>
    <x v="0"/>
    <x v="5"/>
    <x v="0"/>
    <x v="1"/>
    <x v="2"/>
    <n v="3"/>
    <s v=""/>
    <d v="1899-12-30T11:31:12"/>
    <n v="9.1866666666860688"/>
    <n v="0"/>
    <n v="9.1866666666860688"/>
  </r>
  <r>
    <s v="E016"/>
    <s v="EM11"/>
    <x v="750"/>
    <x v="0"/>
    <s v="E2"/>
    <s v="0100010360"/>
    <s v="SANEAMIENTOS PIPO, S.L."/>
    <s v="0017006736"/>
    <s v="ALMACENES CEAO - LUGO"/>
    <s v="000000000000191212"/>
    <x v="18"/>
    <d v="2024-06-18T00:00:00"/>
    <d v="1899-12-30T10:08:41"/>
    <s v="19/06 4 Pal"/>
    <d v="2024-06-19T00:00:00"/>
    <x v="6"/>
    <x v="6"/>
    <x v="761"/>
    <d v="2024-06-18T00:00:00"/>
    <d v="1899-12-30T16:21:58"/>
    <n v="120"/>
    <s v="E00120"/>
    <s v="RUTA KMS.120"/>
    <x v="43"/>
    <x v="0"/>
    <x v="0"/>
    <x v="3"/>
    <x v="0"/>
    <d v="2024-06-18T10:08:41"/>
    <x v="105"/>
    <n v="33.855277777765878"/>
    <d v="2024-06-18T16:21:58"/>
    <d v="1899-12-30T01:36:00"/>
    <d v="2024-06-18T17:57:58"/>
    <n v="26.033888889010996"/>
    <x v="0"/>
    <m/>
    <m/>
    <x v="0"/>
    <x v="5"/>
    <x v="0"/>
    <x v="1"/>
    <x v="8"/>
    <n v="3"/>
    <s v=""/>
    <d v="1899-12-31T14:24:00"/>
    <n v="31.255277777765876"/>
    <n v="12"/>
    <n v="19.255277777765876"/>
  </r>
  <r>
    <s v="E016"/>
    <s v="EM11"/>
    <x v="750"/>
    <x v="0"/>
    <s v="E2"/>
    <s v="0100010360"/>
    <s v="SANEAMIENTOS PIPO, S.L."/>
    <s v="0017006736"/>
    <s v="ALMACENES CEAO - LUGO"/>
    <s v="000000000000190010"/>
    <x v="20"/>
    <d v="2024-06-18T00:00:00"/>
    <d v="1899-12-30T10:08:41"/>
    <s v="19/06 4 Pal"/>
    <d v="2024-06-19T00:00:00"/>
    <x v="6"/>
    <x v="6"/>
    <x v="761"/>
    <d v="2024-06-18T00:00:00"/>
    <d v="1899-12-30T16:21:58"/>
    <n v="120"/>
    <s v="E00120"/>
    <s v="RUTA KMS.120"/>
    <x v="43"/>
    <x v="0"/>
    <x v="1"/>
    <x v="3"/>
    <x v="0"/>
    <d v="2024-06-18T10:08:41"/>
    <x v="105"/>
    <n v="33.855277777765878"/>
    <d v="2024-06-18T16:21:58"/>
    <d v="1899-12-30T01:36:00"/>
    <d v="2024-06-18T17:57:58"/>
    <n v="26.033888889010996"/>
    <x v="0"/>
    <m/>
    <m/>
    <x v="0"/>
    <x v="5"/>
    <x v="0"/>
    <x v="1"/>
    <x v="8"/>
    <n v="3"/>
    <s v=""/>
    <d v="1899-12-31T14:24:00"/>
    <n v="31.255277777765876"/>
    <n v="12"/>
    <n v="19.255277777765876"/>
  </r>
  <r>
    <s v="E016"/>
    <s v="EM11"/>
    <x v="751"/>
    <x v="0"/>
    <s v="E2"/>
    <s v="0100052470"/>
    <s v="YPGAL CONSTRUCTORA S.L."/>
    <s v="0017007776"/>
    <s v="I23014 VIV. SANJURJO BADÍA 105-VIGO"/>
    <s v="000000000000190023"/>
    <x v="32"/>
    <d v="2024-06-18T00:00:00"/>
    <d v="1899-12-30T10:33:13"/>
    <s v="19/06 07:30 5966DNB"/>
    <d v="2024-06-19T00:00:00"/>
    <x v="6"/>
    <x v="6"/>
    <x v="762"/>
    <d v="2024-06-18T00:00:00"/>
    <d v="1899-12-30T17:37:34"/>
    <n v="97"/>
    <s v="E00097"/>
    <s v="RUTA KMS.097"/>
    <x v="38"/>
    <x v="0"/>
    <x v="0"/>
    <x v="3"/>
    <x v="0"/>
    <d v="2024-06-18T10:33:13"/>
    <x v="105"/>
    <n v="33.446388888987713"/>
    <d v="2024-06-18T17:37:34"/>
    <d v="1899-12-30T01:17:36"/>
    <d v="2024-06-18T18:55:10"/>
    <n v="25.080555555468891"/>
    <x v="0"/>
    <m/>
    <m/>
    <x v="0"/>
    <x v="5"/>
    <x v="0"/>
    <x v="1"/>
    <x v="5"/>
    <n v="3"/>
    <s v=""/>
    <d v="1899-12-31T07:02:24"/>
    <n v="31.153055555654376"/>
    <n v="12"/>
    <n v="19.153055555654376"/>
  </r>
  <r>
    <s v="E016"/>
    <s v="EM11"/>
    <x v="752"/>
    <x v="0"/>
    <s v="E2"/>
    <s v="0100000029"/>
    <s v="PREFABRICADOS CANDIDO S.A."/>
    <s v="0020000026"/>
    <s v="CARBALLINO"/>
    <s v="000000000000191610"/>
    <x v="15"/>
    <d v="2024-06-18T00:00:00"/>
    <d v="1899-12-30T11:03:05"/>
    <s v="21/06 5 pal con MNOS"/>
    <d v="2024-06-21T00:00:00"/>
    <x v="6"/>
    <x v="6"/>
    <x v="763"/>
    <d v="2024-06-18T00:00:00"/>
    <d v="1899-12-30T17:55:36"/>
    <n v="76"/>
    <s v="E00076"/>
    <s v="RUTA KMS.076"/>
    <x v="42"/>
    <x v="0"/>
    <x v="0"/>
    <x v="3"/>
    <x v="0"/>
    <d v="2024-06-18T11:03:05"/>
    <x v="121"/>
    <n v="80.948611111147329"/>
    <d v="2024-06-18T17:55:36"/>
    <d v="1899-12-30T01:00:48"/>
    <d v="2024-06-18T18:56:24"/>
    <n v="73.060000000172295"/>
    <x v="0"/>
    <m/>
    <m/>
    <x v="0"/>
    <x v="5"/>
    <x v="0"/>
    <x v="1"/>
    <x v="5"/>
    <n v="3"/>
    <s v=""/>
    <d v="1899-12-31T00:19:12"/>
    <n v="78.935277777813994"/>
    <n v="36"/>
    <n v="42.935277777813994"/>
  </r>
  <r>
    <s v="E016"/>
    <s v="EM11"/>
    <x v="752"/>
    <x v="0"/>
    <s v="E2"/>
    <s v="0100000029"/>
    <s v="PREFABRICADOS CANDIDO S.A."/>
    <s v="0020000026"/>
    <s v="CARBALLINO"/>
    <s v="000000000000190140"/>
    <x v="21"/>
    <d v="2024-06-18T00:00:00"/>
    <d v="1899-12-30T11:03:05"/>
    <s v="21/06 5 pal con MNOS"/>
    <d v="2024-06-21T00:00:00"/>
    <x v="6"/>
    <x v="6"/>
    <x v="763"/>
    <d v="2024-06-18T00:00:00"/>
    <d v="1899-12-30T17:55:36"/>
    <n v="76"/>
    <s v="E00076"/>
    <s v="RUTA KMS.076"/>
    <x v="42"/>
    <x v="0"/>
    <x v="1"/>
    <x v="3"/>
    <x v="0"/>
    <d v="2024-06-18T11:03:05"/>
    <x v="121"/>
    <n v="80.948611111147329"/>
    <d v="2024-06-18T17:55:36"/>
    <d v="1899-12-30T01:00:48"/>
    <d v="2024-06-18T18:56:24"/>
    <n v="73.060000000172295"/>
    <x v="0"/>
    <m/>
    <m/>
    <x v="0"/>
    <x v="5"/>
    <x v="0"/>
    <x v="1"/>
    <x v="5"/>
    <n v="3"/>
    <s v=""/>
    <d v="1899-12-31T00:19:12"/>
    <n v="78.935277777813994"/>
    <n v="36"/>
    <n v="42.935277777813994"/>
  </r>
  <r>
    <s v="E016"/>
    <s v="EM11"/>
    <x v="752"/>
    <x v="0"/>
    <s v="E2"/>
    <s v="0100000029"/>
    <s v="PREFABRICADOS CANDIDO S.A."/>
    <s v="0020000026"/>
    <s v="CARBALLINO"/>
    <s v="000000000000190870"/>
    <x v="19"/>
    <d v="2024-06-18T00:00:00"/>
    <d v="1899-12-30T11:03:05"/>
    <s v="21/06 5 pal con MNOS"/>
    <d v="2024-06-21T00:00:00"/>
    <x v="6"/>
    <x v="6"/>
    <x v="763"/>
    <d v="2024-06-18T00:00:00"/>
    <d v="1899-12-30T17:55:36"/>
    <n v="76"/>
    <s v="E00076"/>
    <s v="RUTA KMS.076"/>
    <x v="42"/>
    <x v="0"/>
    <x v="2"/>
    <x v="3"/>
    <x v="0"/>
    <d v="2024-06-18T11:03:05"/>
    <x v="121"/>
    <n v="80.948611111147329"/>
    <d v="2024-06-18T17:55:36"/>
    <d v="1899-12-30T01:00:48"/>
    <d v="2024-06-18T18:56:24"/>
    <n v="73.060000000172295"/>
    <x v="0"/>
    <m/>
    <m/>
    <x v="0"/>
    <x v="5"/>
    <x v="0"/>
    <x v="1"/>
    <x v="5"/>
    <n v="3"/>
    <s v=""/>
    <d v="1899-12-31T00:19:12"/>
    <n v="78.935277777813994"/>
    <n v="36"/>
    <n v="42.935277777813994"/>
  </r>
  <r>
    <s v="E016"/>
    <s v="EM11"/>
    <x v="752"/>
    <x v="0"/>
    <s v="E2"/>
    <s v="0100000029"/>
    <s v="PREFABRICADOS CANDIDO S.A."/>
    <s v="0020000026"/>
    <s v="CARBALLINO"/>
    <s v="000000000000191212"/>
    <x v="18"/>
    <d v="2024-06-18T00:00:00"/>
    <d v="1899-12-30T11:03:05"/>
    <s v="21/06 5 pal con MNOS"/>
    <d v="2024-06-21T00:00:00"/>
    <x v="6"/>
    <x v="6"/>
    <x v="763"/>
    <d v="2024-06-18T00:00:00"/>
    <d v="1899-12-30T17:55:36"/>
    <n v="76"/>
    <s v="E00076"/>
    <s v="RUTA KMS.076"/>
    <x v="42"/>
    <x v="0"/>
    <x v="3"/>
    <x v="3"/>
    <x v="0"/>
    <d v="2024-06-18T11:03:05"/>
    <x v="121"/>
    <n v="80.948611111147329"/>
    <d v="2024-06-18T17:55:36"/>
    <d v="1899-12-30T01:00:48"/>
    <d v="2024-06-18T18:56:24"/>
    <n v="73.060000000172295"/>
    <x v="0"/>
    <m/>
    <m/>
    <x v="0"/>
    <x v="5"/>
    <x v="0"/>
    <x v="1"/>
    <x v="5"/>
    <n v="3"/>
    <s v=""/>
    <d v="1899-12-31T00:19:12"/>
    <n v="78.935277777813994"/>
    <n v="36"/>
    <n v="42.935277777813994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764"/>
    <d v="2024-06-17T00:00:00"/>
    <d v="1899-12-30T14:02:54"/>
    <n v="29"/>
    <s v="E00029"/>
    <s v="RUTA KMS.029"/>
    <x v="49"/>
    <x v="0"/>
    <x v="0"/>
    <x v="4"/>
    <x v="0"/>
    <d v="2024-06-06T17:59:38"/>
    <x v="53"/>
    <n v="26.00611111120088"/>
    <d v="2024-06-17T14:02:54"/>
    <d v="1899-12-30T00:23:12"/>
    <d v="2024-06-17T14:26:06"/>
    <n v="-234.43499999988126"/>
    <x v="1"/>
    <m/>
    <m/>
    <x v="0"/>
    <x v="2"/>
    <x v="3"/>
    <x v="1"/>
    <x v="13"/>
    <n v="2"/>
    <s v=""/>
    <d v="1899-12-30T09:16:48"/>
    <n v="24.619444444534214"/>
    <n v="12"/>
    <n v="12.619444444534214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765"/>
    <d v="2024-06-17T00:00:00"/>
    <d v="1899-12-30T14:12:22"/>
    <n v="29"/>
    <s v="E00029"/>
    <s v="RUTA KMS.029"/>
    <x v="217"/>
    <x v="0"/>
    <x v="0"/>
    <x v="4"/>
    <x v="0"/>
    <d v="2024-06-06T17:59:38"/>
    <x v="53"/>
    <n v="26.00611111120088"/>
    <d v="2024-06-17T14:12:22"/>
    <d v="1899-12-30T00:23:12"/>
    <d v="2024-06-17T14:35:34"/>
    <n v="-234.59277777769603"/>
    <x v="1"/>
    <m/>
    <m/>
    <x v="0"/>
    <x v="2"/>
    <x v="3"/>
    <x v="1"/>
    <x v="13"/>
    <n v="2"/>
    <s v=""/>
    <d v="1899-12-30T09:16:48"/>
    <n v="24.619444444534214"/>
    <n v="12"/>
    <n v="12.619444444534214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766"/>
    <d v="2024-06-17T00:00:00"/>
    <d v="1899-12-30T14:22:45"/>
    <n v="29"/>
    <s v="E00029"/>
    <s v="RUTA KMS.029"/>
    <x v="218"/>
    <x v="0"/>
    <x v="0"/>
    <x v="4"/>
    <x v="0"/>
    <d v="2024-06-06T17:59:38"/>
    <x v="53"/>
    <n v="26.00611111120088"/>
    <d v="2024-06-17T14:22:45"/>
    <d v="1899-12-30T00:23:12"/>
    <d v="2024-06-17T14:45:57"/>
    <n v="-234.76583333319286"/>
    <x v="1"/>
    <m/>
    <m/>
    <x v="0"/>
    <x v="2"/>
    <x v="3"/>
    <x v="1"/>
    <x v="13"/>
    <n v="2"/>
    <s v=""/>
    <d v="1899-12-30T09:16:48"/>
    <n v="24.619444444534214"/>
    <n v="12"/>
    <n v="12.619444444534214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767"/>
    <d v="2024-06-17T00:00:00"/>
    <d v="1899-12-30T15:29:53"/>
    <n v="29"/>
    <s v="E00029"/>
    <s v="RUTA KMS.029"/>
    <x v="48"/>
    <x v="0"/>
    <x v="0"/>
    <x v="4"/>
    <x v="0"/>
    <d v="2024-06-06T17:59:38"/>
    <x v="53"/>
    <n v="26.00611111120088"/>
    <d v="2024-06-17T15:29:53"/>
    <d v="1899-12-30T00:23:12"/>
    <d v="2024-06-17T15:53:05"/>
    <n v="-235.88472222205019"/>
    <x v="1"/>
    <m/>
    <m/>
    <x v="0"/>
    <x v="2"/>
    <x v="3"/>
    <x v="1"/>
    <x v="4"/>
    <n v="2"/>
    <s v=""/>
    <d v="1899-12-30T09:16:48"/>
    <n v="24.619444444534214"/>
    <n v="12"/>
    <n v="12.619444444534214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768"/>
    <d v="2024-06-17T00:00:00"/>
    <d v="1899-12-30T16:09:00"/>
    <n v="29"/>
    <s v="E00029"/>
    <s v="RUTA KMS.029"/>
    <x v="217"/>
    <x v="0"/>
    <x v="0"/>
    <x v="4"/>
    <x v="0"/>
    <d v="2024-06-06T17:59:38"/>
    <x v="53"/>
    <n v="26.00611111120088"/>
    <d v="2024-06-17T16:09:00"/>
    <d v="1899-12-30T00:23:12"/>
    <d v="2024-06-17T16:32:12"/>
    <n v="-236.5366666666232"/>
    <x v="1"/>
    <m/>
    <m/>
    <x v="0"/>
    <x v="2"/>
    <x v="3"/>
    <x v="1"/>
    <x v="8"/>
    <n v="2"/>
    <s v=""/>
    <d v="1899-12-30T09:16:48"/>
    <n v="24.619444444534214"/>
    <n v="12"/>
    <n v="12.619444444534214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769"/>
    <d v="2024-06-17T00:00:00"/>
    <d v="1899-12-30T16:17:04"/>
    <n v="29"/>
    <s v="E00029"/>
    <s v="RUTA KMS.029"/>
    <x v="218"/>
    <x v="0"/>
    <x v="0"/>
    <x v="4"/>
    <x v="0"/>
    <d v="2024-06-06T17:59:38"/>
    <x v="53"/>
    <n v="26.00611111120088"/>
    <d v="2024-06-17T16:17:04"/>
    <d v="1899-12-30T00:23:12"/>
    <d v="2024-06-17T16:40:16"/>
    <n v="-236.67111111106351"/>
    <x v="1"/>
    <m/>
    <m/>
    <x v="0"/>
    <x v="2"/>
    <x v="3"/>
    <x v="1"/>
    <x v="8"/>
    <n v="2"/>
    <s v=""/>
    <d v="1899-12-30T09:16:48"/>
    <n v="24.619444444534214"/>
    <n v="12"/>
    <n v="12.619444444534214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770"/>
    <d v="2024-06-18T00:00:00"/>
    <d v="1899-12-30T06:23:14"/>
    <n v="29"/>
    <s v="E00029"/>
    <s v="RUTA KMS.029"/>
    <x v="47"/>
    <x v="0"/>
    <x v="0"/>
    <x v="4"/>
    <x v="0"/>
    <d v="2024-06-06T17:59:38"/>
    <x v="53"/>
    <n v="26.00611111120088"/>
    <d v="2024-06-18T06:23:14"/>
    <d v="1899-12-30T00:23:12"/>
    <d v="2024-06-18T06:46:26"/>
    <n v="-250.77388888882706"/>
    <x v="1"/>
    <m/>
    <m/>
    <x v="0"/>
    <x v="5"/>
    <x v="3"/>
    <x v="1"/>
    <x v="12"/>
    <n v="3"/>
    <s v=""/>
    <d v="1899-12-30T09:16:48"/>
    <n v="24.619444444534214"/>
    <n v="12"/>
    <n v="12.619444444534214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771"/>
    <d v="2024-06-18T00:00:00"/>
    <d v="1899-12-30T07:56:21"/>
    <n v="29"/>
    <s v="E00029"/>
    <s v="RUTA KMS.029"/>
    <x v="47"/>
    <x v="0"/>
    <x v="0"/>
    <x v="4"/>
    <x v="0"/>
    <d v="2024-06-06T17:59:38"/>
    <x v="53"/>
    <n v="26.00611111120088"/>
    <d v="2024-06-18T07:56:21"/>
    <d v="1899-12-30T00:23:12"/>
    <d v="2024-06-18T08:19:33"/>
    <n v="-252.32583333319053"/>
    <x v="1"/>
    <m/>
    <m/>
    <x v="0"/>
    <x v="5"/>
    <x v="3"/>
    <x v="1"/>
    <x v="11"/>
    <n v="3"/>
    <s v=""/>
    <d v="1899-12-30T09:16:48"/>
    <n v="24.619444444534214"/>
    <n v="12"/>
    <n v="12.619444444534214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772"/>
    <d v="2024-06-18T00:00:00"/>
    <d v="1899-12-30T09:27:17"/>
    <n v="29"/>
    <s v="E00029"/>
    <s v="RUTA KMS.029"/>
    <x v="47"/>
    <x v="0"/>
    <x v="0"/>
    <x v="4"/>
    <x v="0"/>
    <d v="2024-06-06T17:59:38"/>
    <x v="53"/>
    <n v="26.00611111120088"/>
    <d v="2024-06-18T09:27:17"/>
    <d v="1899-12-30T00:23:12"/>
    <d v="2024-06-18T09:50:29"/>
    <n v="-253.8413888887153"/>
    <x v="1"/>
    <m/>
    <m/>
    <x v="0"/>
    <x v="5"/>
    <x v="3"/>
    <x v="1"/>
    <x v="6"/>
    <n v="3"/>
    <s v=""/>
    <d v="1899-12-30T09:16:48"/>
    <n v="24.619444444534214"/>
    <n v="12"/>
    <n v="12.619444444534214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773"/>
    <d v="2024-06-18T00:00:00"/>
    <d v="1899-12-30T10:54:50"/>
    <n v="29"/>
    <s v="E00029"/>
    <s v="RUTA KMS.029"/>
    <x v="47"/>
    <x v="0"/>
    <x v="0"/>
    <x v="4"/>
    <x v="0"/>
    <d v="2024-06-06T17:59:38"/>
    <x v="53"/>
    <n v="26.00611111120088"/>
    <d v="2024-06-18T10:54:50"/>
    <d v="1899-12-30T00:23:12"/>
    <d v="2024-06-18T11:18:02"/>
    <n v="-255.30055555544095"/>
    <x v="1"/>
    <m/>
    <m/>
    <x v="0"/>
    <x v="5"/>
    <x v="3"/>
    <x v="1"/>
    <x v="1"/>
    <n v="3"/>
    <s v=""/>
    <d v="1899-12-30T09:16:48"/>
    <n v="24.619444444534214"/>
    <n v="12"/>
    <n v="12.619444444534214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774"/>
    <d v="2024-06-18T00:00:00"/>
    <d v="1899-12-30T12:19:11"/>
    <n v="29"/>
    <s v="E00029"/>
    <s v="RUTA KMS.029"/>
    <x v="47"/>
    <x v="0"/>
    <x v="0"/>
    <x v="4"/>
    <x v="0"/>
    <d v="2024-06-06T17:59:38"/>
    <x v="53"/>
    <n v="26.00611111120088"/>
    <d v="2024-06-18T12:19:11"/>
    <d v="1899-12-30T00:23:12"/>
    <d v="2024-06-18T12:42:23"/>
    <n v="-256.7063888887642"/>
    <x v="1"/>
    <m/>
    <m/>
    <x v="0"/>
    <x v="5"/>
    <x v="3"/>
    <x v="1"/>
    <x v="3"/>
    <n v="3"/>
    <s v=""/>
    <d v="1899-12-30T09:16:48"/>
    <n v="24.619444444534214"/>
    <n v="12"/>
    <n v="12.619444444534214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775"/>
    <d v="2024-06-18T00:00:00"/>
    <d v="1899-12-30T14:18:20"/>
    <n v="29"/>
    <s v="E00029"/>
    <s v="RUTA KMS.029"/>
    <x v="49"/>
    <x v="0"/>
    <x v="0"/>
    <x v="4"/>
    <x v="0"/>
    <d v="2024-06-06T17:59:38"/>
    <x v="53"/>
    <n v="26.00611111120088"/>
    <d v="2024-06-18T14:18:20"/>
    <d v="1899-12-30T00:23:12"/>
    <d v="2024-06-18T14:41:32"/>
    <n v="-258.69222222216194"/>
    <x v="1"/>
    <m/>
    <m/>
    <x v="0"/>
    <x v="5"/>
    <x v="3"/>
    <x v="1"/>
    <x v="13"/>
    <n v="3"/>
    <s v=""/>
    <d v="1899-12-30T09:16:48"/>
    <n v="24.619444444534214"/>
    <n v="12"/>
    <n v="12.619444444534214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776"/>
    <d v="2024-06-18T00:00:00"/>
    <d v="1899-12-30T14:37:22"/>
    <n v="29"/>
    <s v="E00029"/>
    <s v="RUTA KMS.029"/>
    <x v="219"/>
    <x v="0"/>
    <x v="0"/>
    <x v="4"/>
    <x v="0"/>
    <d v="2024-06-06T17:59:38"/>
    <x v="53"/>
    <n v="26.00611111120088"/>
    <d v="2024-06-18T14:37:22"/>
    <d v="1899-12-30T00:23:12"/>
    <d v="2024-06-18T15:00:34"/>
    <n v="-259.00944444432389"/>
    <x v="1"/>
    <m/>
    <m/>
    <x v="0"/>
    <x v="5"/>
    <x v="3"/>
    <x v="1"/>
    <x v="13"/>
    <n v="3"/>
    <s v=""/>
    <d v="1899-12-30T09:16:48"/>
    <n v="24.619444444534214"/>
    <n v="12"/>
    <n v="12.619444444534214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777"/>
    <d v="2024-06-18T00:00:00"/>
    <d v="1899-12-30T14:53:42"/>
    <n v="29"/>
    <s v="E00029"/>
    <s v="RUTA KMS.029"/>
    <x v="220"/>
    <x v="0"/>
    <x v="0"/>
    <x v="4"/>
    <x v="0"/>
    <d v="2024-06-06T17:59:38"/>
    <x v="53"/>
    <n v="26.00611111120088"/>
    <d v="2024-06-18T14:53:42"/>
    <d v="1899-12-30T00:23:12"/>
    <d v="2024-06-18T15:16:54"/>
    <n v="-259.28166666661855"/>
    <x v="1"/>
    <m/>
    <m/>
    <x v="0"/>
    <x v="5"/>
    <x v="3"/>
    <x v="1"/>
    <x v="13"/>
    <n v="3"/>
    <s v=""/>
    <d v="1899-12-30T09:16:48"/>
    <n v="24.619444444534214"/>
    <n v="12"/>
    <n v="12.619444444534214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778"/>
    <d v="2024-06-18T00:00:00"/>
    <d v="1899-12-30T15:19:59"/>
    <n v="29"/>
    <s v="E00029"/>
    <s v="RUTA KMS.029"/>
    <x v="47"/>
    <x v="0"/>
    <x v="0"/>
    <x v="4"/>
    <x v="0"/>
    <d v="2024-06-06T17:59:38"/>
    <x v="53"/>
    <n v="26.00611111120088"/>
    <d v="2024-06-18T15:19:59"/>
    <d v="1899-12-30T00:23:12"/>
    <d v="2024-06-18T15:43:11"/>
    <n v="-259.71972222207114"/>
    <x v="1"/>
    <m/>
    <m/>
    <x v="0"/>
    <x v="5"/>
    <x v="3"/>
    <x v="1"/>
    <x v="4"/>
    <n v="3"/>
    <s v=""/>
    <d v="1899-12-30T09:16:48"/>
    <n v="24.619444444534214"/>
    <n v="12"/>
    <n v="12.619444444534214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779"/>
    <d v="2024-06-18T00:00:00"/>
    <d v="1899-12-30T16:19:39"/>
    <n v="29"/>
    <s v="E00029"/>
    <s v="RUTA KMS.029"/>
    <x v="220"/>
    <x v="0"/>
    <x v="0"/>
    <x v="4"/>
    <x v="0"/>
    <d v="2024-06-06T17:59:38"/>
    <x v="53"/>
    <n v="26.00611111120088"/>
    <d v="2024-06-18T16:19:39"/>
    <d v="1899-12-30T00:23:12"/>
    <d v="2024-06-18T16:42:51"/>
    <n v="-260.71416666655568"/>
    <x v="1"/>
    <m/>
    <m/>
    <x v="0"/>
    <x v="5"/>
    <x v="3"/>
    <x v="1"/>
    <x v="8"/>
    <n v="3"/>
    <s v=""/>
    <d v="1899-12-30T09:16:48"/>
    <n v="24.619444444534214"/>
    <n v="12"/>
    <n v="12.619444444534214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780"/>
    <d v="2024-06-18T00:00:00"/>
    <d v="1899-12-30T16:21:25"/>
    <n v="29"/>
    <s v="E00029"/>
    <s v="RUTA KMS.029"/>
    <x v="219"/>
    <x v="0"/>
    <x v="0"/>
    <x v="4"/>
    <x v="0"/>
    <d v="2024-06-06T17:59:38"/>
    <x v="53"/>
    <n v="26.00611111120088"/>
    <d v="2024-06-18T16:21:25"/>
    <d v="1899-12-30T00:23:12"/>
    <d v="2024-06-18T16:44:37"/>
    <n v="-260.74361111107282"/>
    <x v="1"/>
    <m/>
    <m/>
    <x v="0"/>
    <x v="5"/>
    <x v="3"/>
    <x v="1"/>
    <x v="8"/>
    <n v="3"/>
    <s v=""/>
    <d v="1899-12-30T09:16:48"/>
    <n v="24.619444444534214"/>
    <n v="12"/>
    <n v="12.619444444534214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781"/>
    <d v="2024-06-18T00:00:00"/>
    <d v="1899-12-30T16:44:21"/>
    <n v="29"/>
    <s v="E00029"/>
    <s v="RUTA KMS.029"/>
    <x v="47"/>
    <x v="0"/>
    <x v="0"/>
    <x v="4"/>
    <x v="0"/>
    <d v="2024-06-06T17:59:38"/>
    <x v="53"/>
    <n v="26.00611111120088"/>
    <d v="2024-06-18T16:44:21"/>
    <d v="1899-12-30T00:23:12"/>
    <d v="2024-06-18T17:07:33"/>
    <n v="-261.1258333332371"/>
    <x v="1"/>
    <m/>
    <m/>
    <x v="0"/>
    <x v="5"/>
    <x v="3"/>
    <x v="1"/>
    <x v="8"/>
    <n v="3"/>
    <s v=""/>
    <d v="1899-12-30T09:16:48"/>
    <n v="24.619444444534214"/>
    <n v="12"/>
    <n v="12.619444444534214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782"/>
    <d v="2024-06-18T00:00:00"/>
    <d v="1899-12-30T17:53:34"/>
    <n v="29"/>
    <s v="E00029"/>
    <s v="RUTA KMS.029"/>
    <x v="221"/>
    <x v="0"/>
    <x v="0"/>
    <x v="4"/>
    <x v="0"/>
    <d v="2024-06-06T17:59:38"/>
    <x v="53"/>
    <n v="26.00611111120088"/>
    <d v="2024-06-18T17:53:34"/>
    <d v="1899-12-30T00:23:12"/>
    <d v="2024-06-18T18:16:46"/>
    <n v="-262.27944444440072"/>
    <x v="1"/>
    <m/>
    <m/>
    <x v="0"/>
    <x v="5"/>
    <x v="3"/>
    <x v="1"/>
    <x v="5"/>
    <n v="3"/>
    <s v=""/>
    <d v="1899-12-30T09:16:48"/>
    <n v="24.619444444534214"/>
    <n v="12"/>
    <n v="12.619444444534214"/>
  </r>
  <r>
    <s v="E002"/>
    <s v="EO55"/>
    <x v="753"/>
    <x v="0"/>
    <s v="E4"/>
    <s v="0100058411"/>
    <s v="BRICOLAJE BRICOMAN, S.L.U."/>
    <s v="0046005391"/>
    <s v="BRICOMART 008 -PDU HISPASUR MALAGA"/>
    <s v="000000000000003283"/>
    <x v="39"/>
    <d v="2024-06-10T00:00:00"/>
    <d v="1899-12-30T07:56:30"/>
    <s v="1761314443 17/06 AER"/>
    <d v="2024-06-17T00:00:00"/>
    <x v="8"/>
    <x v="8"/>
    <x v="783"/>
    <d v="2024-06-17T00:00:00"/>
    <d v="1899-12-30T11:34:00"/>
    <n v="33"/>
    <s v="E00033"/>
    <s v="RUTA KMS.033"/>
    <x v="51"/>
    <x v="0"/>
    <x v="0"/>
    <x v="4"/>
    <x v="1"/>
    <d v="2024-06-10T07:56:30"/>
    <x v="52"/>
    <n v="172.05833333329065"/>
    <d v="2024-06-17T11:34:00"/>
    <d v="1899-12-30T00:26:24"/>
    <d v="2024-06-17T12:00:24"/>
    <n v="-6.6666666534729302E-3"/>
    <x v="0"/>
    <m/>
    <m/>
    <x v="0"/>
    <x v="2"/>
    <x v="0"/>
    <x v="1"/>
    <x v="2"/>
    <n v="2"/>
    <s v=""/>
    <d v="1899-12-30T10:33:36"/>
    <n v="170.61833333329065"/>
    <n v="60"/>
    <n v="110.61833333329065"/>
  </r>
  <r>
    <s v="E002"/>
    <s v="EO55"/>
    <x v="754"/>
    <x v="0"/>
    <s v="E4"/>
    <s v="0100058375"/>
    <s v="GRUPO PUYA 68, S.L."/>
    <s v="0046005786"/>
    <s v="B. SOLIS LA QUINTA-BENAHAVIS"/>
    <s v="000000000000003283"/>
    <x v="39"/>
    <d v="2024-06-12T00:00:00"/>
    <d v="1899-12-30T09:27:34"/>
    <s v="18/06 Lo antes posib"/>
    <d v="2024-06-18T00:00:00"/>
    <x v="6"/>
    <x v="8"/>
    <x v="784"/>
    <d v="2024-06-17T00:00:00"/>
    <d v="1899-12-30T16:14:06"/>
    <n v="93"/>
    <s v="E00093"/>
    <s v="RUTA KMS.093"/>
    <x v="52"/>
    <x v="0"/>
    <x v="0"/>
    <x v="4"/>
    <x v="1"/>
    <d v="2024-06-12T09:27:34"/>
    <x v="85"/>
    <n v="154.54055555560626"/>
    <d v="2024-06-17T16:14:06"/>
    <d v="1899-12-30T01:14:24"/>
    <d v="2024-06-17T17:28:30"/>
    <n v="26.525000000023283"/>
    <x v="0"/>
    <m/>
    <m/>
    <x v="0"/>
    <x v="2"/>
    <x v="0"/>
    <x v="1"/>
    <x v="8"/>
    <n v="2"/>
    <s v=""/>
    <d v="1899-12-31T05:45:36"/>
    <n v="152.30055555560625"/>
    <n v="60"/>
    <n v="92.300555555606252"/>
  </r>
  <r>
    <s v="E002"/>
    <s v="EO55"/>
    <x v="755"/>
    <x v="0"/>
    <s v="E4"/>
    <s v="0100056469"/>
    <s v="EXC. Y MAT. DE CONST. JOMA S.L."/>
    <s v="0046004733"/>
    <s v="TORRE DE BENAGALBON (ALMACEN)"/>
    <s v="000000000000003283"/>
    <x v="39"/>
    <d v="2024-06-13T00:00:00"/>
    <d v="1899-12-30T09:10:03"/>
    <s v="18/06 12:30h"/>
    <d v="2024-06-18T00:00:00"/>
    <x v="19"/>
    <x v="8"/>
    <x v="785"/>
    <d v="2024-06-18T00:00:00"/>
    <d v="1899-12-30T16:32:55"/>
    <n v="12"/>
    <s v="E00012"/>
    <s v="RUTA KMS.012"/>
    <x v="55"/>
    <x v="0"/>
    <x v="0"/>
    <x v="4"/>
    <x v="1"/>
    <d v="2024-06-13T09:10:03"/>
    <x v="90"/>
    <n v="123.33250000001863"/>
    <d v="2024-06-18T16:32:55"/>
    <d v="1899-12-30T00:09:36"/>
    <d v="2024-06-18T16:42:31"/>
    <n v="-4.2086111110984348"/>
    <x v="1"/>
    <m/>
    <m/>
    <x v="0"/>
    <x v="5"/>
    <x v="3"/>
    <x v="1"/>
    <x v="8"/>
    <n v="3"/>
    <s v=""/>
    <d v="1899-12-30T03:50:24"/>
    <n v="122.17250000001863"/>
    <n v="60"/>
    <n v="62.17250000001863"/>
  </r>
  <r>
    <s v="E002"/>
    <s v="EO55"/>
    <x v="756"/>
    <x v="0"/>
    <s v="E4"/>
    <s v="0100018407"/>
    <s v="GRUPO UNAMACOR, S.L."/>
    <s v="0046002590"/>
    <s v="LA TORRECILLA (CENTRO LOGISTICO)"/>
    <s v="000000000000003283"/>
    <x v="39"/>
    <d v="2024-06-13T00:00:00"/>
    <d v="1899-12-30T14:13:53"/>
    <s v="5428 19/06 08:00"/>
    <d v="2024-06-19T00:00:00"/>
    <x v="10"/>
    <x v="8"/>
    <x v="786"/>
    <d v="2024-06-18T00:00:00"/>
    <d v="1899-12-30T14:20:17"/>
    <n v="161"/>
    <s v="E00161"/>
    <s v="RUTA KMS.161"/>
    <x v="222"/>
    <x v="0"/>
    <x v="0"/>
    <x v="4"/>
    <x v="1"/>
    <d v="2024-06-13T14:13:53"/>
    <x v="113"/>
    <n v="137.76861111115431"/>
    <d v="2024-06-18T14:20:17"/>
    <d v="1899-12-30T02:08:48"/>
    <d v="2024-06-18T16:29:05"/>
    <n v="15.515277777914889"/>
    <x v="0"/>
    <m/>
    <m/>
    <x v="0"/>
    <x v="5"/>
    <x v="0"/>
    <x v="1"/>
    <x v="13"/>
    <n v="3"/>
    <s v=""/>
    <d v="1900-01-01T03:31:12"/>
    <n v="134.62194444448764"/>
    <n v="60"/>
    <n v="74.621944444487639"/>
  </r>
  <r>
    <s v="E002"/>
    <s v="EO55"/>
    <x v="757"/>
    <x v="0"/>
    <s v="E3"/>
    <s v="0100058384"/>
    <s v="ADOQUINES Y MARCOS, S.L."/>
    <s v="0046005169"/>
    <s v="PLANTA LA RODA DE ANDALUCIA"/>
    <s v="000000000000003263"/>
    <x v="49"/>
    <d v="2024-06-13T00:00:00"/>
    <d v="1899-12-30T19:43:18"/>
    <s v="17/06 11:00H"/>
    <d v="2024-06-17T00:00:00"/>
    <x v="24"/>
    <x v="8"/>
    <x v="787"/>
    <d v="2024-06-17T00:00:00"/>
    <d v="1899-12-30T09:45:56"/>
    <n v="90"/>
    <s v="E00090"/>
    <s v="RUTA KMS.090"/>
    <x v="66"/>
    <x v="0"/>
    <x v="0"/>
    <x v="4"/>
    <x v="0"/>
    <d v="2024-06-13T19:43:18"/>
    <x v="50"/>
    <n v="87.278333333437331"/>
    <d v="2024-06-17T09:45:56"/>
    <d v="1899-12-30T01:12:00"/>
    <d v="2024-06-17T10:57:56"/>
    <n v="3.4444444463588297E-2"/>
    <x v="0"/>
    <m/>
    <m/>
    <x v="0"/>
    <x v="2"/>
    <x v="0"/>
    <x v="1"/>
    <x v="6"/>
    <n v="2"/>
    <s v=""/>
    <d v="1899-12-31T04:48:00"/>
    <n v="85.078333333437328"/>
    <n v="48"/>
    <n v="37.078333333437328"/>
  </r>
  <r>
    <s v="E002"/>
    <s v="EO55"/>
    <x v="758"/>
    <x v="0"/>
    <s v="E4"/>
    <s v="0100058375"/>
    <s v="GRUPO PUYA 68, S.L."/>
    <s v="0046005331"/>
    <s v="ALMACEN-S.PEDRO ALCANTARA"/>
    <s v="000000000000003282"/>
    <x v="40"/>
    <d v="2024-06-14T00:00:00"/>
    <d v="1899-12-30T07:50:27"/>
    <s v="Pedido diario"/>
    <d v="2024-06-17T00:00:00"/>
    <x v="6"/>
    <x v="8"/>
    <x v="788"/>
    <d v="2024-06-17T00:00:00"/>
    <d v="1899-12-30T12:44:04"/>
    <n v="84"/>
    <s v="E00084"/>
    <s v="RUTA KMS.084"/>
    <x v="55"/>
    <x v="0"/>
    <x v="0"/>
    <x v="4"/>
    <x v="1"/>
    <d v="2024-06-14T07:50:27"/>
    <x v="17"/>
    <n v="84.159166666679084"/>
    <d v="2024-06-17T12:44:04"/>
    <d v="1899-12-30T01:07:12"/>
    <d v="2024-06-17T13:51:16"/>
    <n v="6.1455555555294268"/>
    <x v="0"/>
    <m/>
    <m/>
    <x v="0"/>
    <x v="2"/>
    <x v="0"/>
    <x v="1"/>
    <x v="3"/>
    <n v="2"/>
    <s v=""/>
    <d v="1899-12-31T02:52:48"/>
    <n v="82.03916666667908"/>
    <n v="36"/>
    <n v="46.03916666667908"/>
  </r>
  <r>
    <s v="E002"/>
    <s v="EO55"/>
    <x v="759"/>
    <x v="0"/>
    <s v="E4"/>
    <s v="0100058375"/>
    <s v="GRUPO PUYA 68, S.L."/>
    <s v="0046005331"/>
    <s v="ALMACEN-S.PEDRO ALCANTARA"/>
    <s v="000000000000003282"/>
    <x v="40"/>
    <d v="2024-06-14T00:00:00"/>
    <d v="1899-12-30T07:50:48"/>
    <s v="Pedido diario"/>
    <d v="2024-06-18T00:00:00"/>
    <x v="6"/>
    <x v="8"/>
    <x v="789"/>
    <d v="2024-06-18T00:00:00"/>
    <d v="1899-12-30T10:58:12"/>
    <n v="84"/>
    <s v="E00084"/>
    <s v="RUTA KMS.084"/>
    <x v="51"/>
    <x v="0"/>
    <x v="0"/>
    <x v="4"/>
    <x v="1"/>
    <d v="2024-06-14T07:50:48"/>
    <x v="85"/>
    <n v="108.15333333337912"/>
    <d v="2024-06-18T10:58:12"/>
    <d v="1899-12-30T01:07:12"/>
    <d v="2024-06-18T12:05:24"/>
    <n v="7.9099999999743886"/>
    <x v="0"/>
    <m/>
    <m/>
    <x v="0"/>
    <x v="5"/>
    <x v="0"/>
    <x v="1"/>
    <x v="1"/>
    <n v="3"/>
    <s v=""/>
    <d v="1899-12-31T02:52:48"/>
    <n v="106.03333333337912"/>
    <n v="48"/>
    <n v="58.033333333379119"/>
  </r>
  <r>
    <s v="E002"/>
    <s v="EO55"/>
    <x v="759"/>
    <x v="0"/>
    <s v="E4"/>
    <s v="0100058375"/>
    <s v="GRUPO PUYA 68, S.L."/>
    <s v="0046005331"/>
    <s v="ALMACEN-S.PEDRO ALCANTARA"/>
    <s v="000000000000003283"/>
    <x v="39"/>
    <d v="2024-06-14T00:00:00"/>
    <d v="1899-12-30T07:50:48"/>
    <s v="Pedido diario"/>
    <d v="2024-06-18T00:00:00"/>
    <x v="6"/>
    <x v="8"/>
    <x v="789"/>
    <d v="2024-06-18T00:00:00"/>
    <d v="1899-12-30T10:58:12"/>
    <n v="84"/>
    <s v="E00084"/>
    <s v="RUTA KMS.084"/>
    <x v="51"/>
    <x v="0"/>
    <x v="1"/>
    <x v="4"/>
    <x v="1"/>
    <d v="2024-06-14T07:50:48"/>
    <x v="85"/>
    <n v="108.15333333337912"/>
    <d v="2024-06-18T10:58:12"/>
    <d v="1899-12-30T01:07:12"/>
    <d v="2024-06-18T12:05:24"/>
    <n v="7.9099999999743886"/>
    <x v="0"/>
    <m/>
    <m/>
    <x v="0"/>
    <x v="5"/>
    <x v="0"/>
    <x v="1"/>
    <x v="1"/>
    <n v="3"/>
    <s v=""/>
    <d v="1899-12-31T02:52:48"/>
    <n v="106.03333333337912"/>
    <n v="48"/>
    <n v="58.033333333379119"/>
  </r>
  <r>
    <s v="E002"/>
    <s v="EO55"/>
    <x v="760"/>
    <x v="0"/>
    <s v="E4"/>
    <s v="0100058411"/>
    <s v="BRICOLAJE BRICOMAN, S.L.U."/>
    <s v="0046005390"/>
    <s v="BRICOMART 008 - MALAGA"/>
    <s v="000000000000003283"/>
    <x v="39"/>
    <d v="2024-06-14T00:00:00"/>
    <d v="1899-12-30T08:03:47"/>
    <s v="1802793189 18/06 07:"/>
    <d v="2024-06-18T00:00:00"/>
    <x v="25"/>
    <x v="8"/>
    <x v="790"/>
    <d v="2024-06-17T00:00:00"/>
    <d v="1899-12-30T16:15:43"/>
    <n v="24"/>
    <s v="E00024"/>
    <s v="RUTA KMS.024"/>
    <x v="55"/>
    <x v="0"/>
    <x v="0"/>
    <x v="4"/>
    <x v="1"/>
    <d v="2024-06-14T08:03:47"/>
    <x v="122"/>
    <n v="94.936944444430992"/>
    <d v="2024-06-17T16:15:43"/>
    <d v="1899-12-30T00:19:12"/>
    <d v="2024-06-17T16:34:55"/>
    <n v="14.418055555375759"/>
    <x v="0"/>
    <m/>
    <m/>
    <x v="0"/>
    <x v="2"/>
    <x v="0"/>
    <x v="1"/>
    <x v="8"/>
    <n v="2"/>
    <s v=""/>
    <d v="1899-12-30T07:40:48"/>
    <n v="93.616944444430999"/>
    <n v="48"/>
    <n v="45.616944444430999"/>
  </r>
  <r>
    <s v="E002"/>
    <s v="EO55"/>
    <x v="761"/>
    <x v="0"/>
    <s v="E3"/>
    <s v="0100024595"/>
    <s v="HORMIGONES ACEDO, S.L."/>
    <s v="0046005223"/>
    <s v="ANTEQUERA 2"/>
    <s v="000000000000003264"/>
    <x v="41"/>
    <d v="2024-06-14T00:00:00"/>
    <d v="1899-12-30T08:39:41"/>
    <s v="17/06 10:00 SILO 4"/>
    <d v="2024-06-17T00:00:00"/>
    <x v="17"/>
    <x v="8"/>
    <x v="791"/>
    <d v="2024-06-17T00:00:00"/>
    <d v="1899-12-30T09:13:53"/>
    <n v="63"/>
    <s v="E00063"/>
    <s v="RUTA KMS.063"/>
    <x v="110"/>
    <x v="0"/>
    <x v="0"/>
    <x v="4"/>
    <x v="0"/>
    <d v="2024-06-14T08:39:41"/>
    <x v="49"/>
    <n v="73.338611111103091"/>
    <d v="2024-06-17T09:13:53"/>
    <d v="1899-12-30T00:50:24"/>
    <d v="2024-06-17T10:04:17"/>
    <n v="-7.1388888987712562E-2"/>
    <x v="0"/>
    <m/>
    <m/>
    <x v="0"/>
    <x v="2"/>
    <x v="0"/>
    <x v="1"/>
    <x v="6"/>
    <n v="2"/>
    <s v="TRANSPORTES FRANCISCO CASTILLA E HI"/>
    <d v="1899-12-30T20:09:36"/>
    <n v="71.498611111103088"/>
    <n v="36"/>
    <n v="35.498611111103088"/>
  </r>
  <r>
    <s v="E002"/>
    <s v="EO55"/>
    <x v="762"/>
    <x v="0"/>
    <s v="E3"/>
    <s v="0432000110"/>
    <s v="PREBETONG HORMIGONES, S.A."/>
    <s v="0046001417"/>
    <s v="CORIA DEL RIO"/>
    <s v="000000000000000837"/>
    <x v="43"/>
    <d v="2024-06-14T00:00:00"/>
    <d v="1899-12-30T10:56:02"/>
    <s v="17/06 10h SILO 2"/>
    <d v="2024-06-17T00:00:00"/>
    <x v="17"/>
    <x v="9"/>
    <x v="792"/>
    <d v="2024-06-17T00:00:00"/>
    <d v="1899-12-30T09:20:25"/>
    <n v="85"/>
    <s v="E00085"/>
    <s v="RUTA KMS.085"/>
    <x v="88"/>
    <x v="0"/>
    <x v="0"/>
    <x v="5"/>
    <x v="0"/>
    <d v="2024-06-14T10:56:02"/>
    <x v="49"/>
    <n v="71.066111111082137"/>
    <d v="2024-06-17T09:20:25"/>
    <d v="1899-12-30T01:08:00"/>
    <d v="2024-06-17T10:28:25"/>
    <n v="-0.47361111111240461"/>
    <x v="0"/>
    <m/>
    <m/>
    <x v="0"/>
    <x v="2"/>
    <x v="0"/>
    <x v="1"/>
    <x v="6"/>
    <n v="2"/>
    <s v=""/>
    <d v="1899-12-31T03:12:00"/>
    <n v="68.932777777748797"/>
    <n v="36"/>
    <n v="32.932777777748797"/>
  </r>
  <r>
    <s v="E002"/>
    <s v="EO55"/>
    <x v="763"/>
    <x v="0"/>
    <s v="E3"/>
    <s v="0100057968"/>
    <s v="LOZAC OBRAS Y SERVICIOS, S.L."/>
    <s v="0046005114"/>
    <s v="PLANTA DE PUERTO REAL"/>
    <s v="000000000000003264"/>
    <x v="41"/>
    <d v="2024-06-14T00:00:00"/>
    <d v="1899-12-30T11:18:57"/>
    <s v="17/06 14:00h"/>
    <d v="2024-06-17T00:00:00"/>
    <x v="1"/>
    <x v="8"/>
    <x v="793"/>
    <d v="2024-06-17T00:00:00"/>
    <d v="1899-12-30T10:16:48"/>
    <n v="232"/>
    <s v="E00232"/>
    <s v="RUTA KMS.232"/>
    <x v="127"/>
    <x v="0"/>
    <x v="0"/>
    <x v="4"/>
    <x v="0"/>
    <d v="2024-06-14T11:18:57"/>
    <x v="75"/>
    <n v="74.684166666702367"/>
    <d v="2024-06-17T10:16:48"/>
    <d v="1899-12-30T03:05:36"/>
    <d v="2024-06-17T13:22:24"/>
    <n v="0.62666666664881632"/>
    <x v="0"/>
    <m/>
    <m/>
    <x v="0"/>
    <x v="2"/>
    <x v="0"/>
    <x v="1"/>
    <x v="1"/>
    <n v="2"/>
    <s v=""/>
    <d v="1900-01-02T02:14:24"/>
    <n v="70.590833333369034"/>
    <n v="36"/>
    <n v="34.590833333369034"/>
  </r>
  <r>
    <s v="E002"/>
    <s v="EO55"/>
    <x v="764"/>
    <x v="0"/>
    <s v="E3"/>
    <s v="0100057968"/>
    <s v="LOZAC OBRAS Y SERVICIOS, S.L."/>
    <s v="0046005114"/>
    <s v="PLANTA DE PUERTO REAL"/>
    <s v="000000000000003264"/>
    <x v="41"/>
    <d v="2024-06-14T00:00:00"/>
    <d v="1899-12-30T11:19:05"/>
    <s v="17/06 16:00h"/>
    <d v="2024-06-17T00:00:00"/>
    <x v="12"/>
    <x v="8"/>
    <x v="794"/>
    <d v="2024-06-17T00:00:00"/>
    <d v="1899-12-30T11:22:45"/>
    <n v="232"/>
    <s v="E00232"/>
    <s v="RUTA KMS.232"/>
    <x v="223"/>
    <x v="0"/>
    <x v="0"/>
    <x v="4"/>
    <x v="0"/>
    <d v="2024-06-14T11:19:05"/>
    <x v="25"/>
    <n v="76.681944444368128"/>
    <d v="2024-06-17T11:22:45"/>
    <d v="1899-12-30T03:05:36"/>
    <d v="2024-06-17T14:28:21"/>
    <n v="1.5274999999674037"/>
    <x v="0"/>
    <m/>
    <m/>
    <x v="0"/>
    <x v="2"/>
    <x v="0"/>
    <x v="1"/>
    <x v="2"/>
    <n v="2"/>
    <s v=""/>
    <d v="1900-01-02T02:14:24"/>
    <n v="72.588611111034794"/>
    <n v="36"/>
    <n v="36.588611111034794"/>
  </r>
  <r>
    <s v="E002"/>
    <s v="EO55"/>
    <x v="765"/>
    <x v="0"/>
    <s v="E4"/>
    <s v="0100039340"/>
    <s v="GOYVA CEMENTOS, S.L."/>
    <s v="0046005509"/>
    <s v="VVA. DE LA CONCEPCION(SALVADOR MON"/>
    <s v="000000000000003283"/>
    <x v="39"/>
    <d v="2024-06-14T00:00:00"/>
    <d v="1899-12-30T11:28:15"/>
    <s v="17/06 10 H."/>
    <d v="2024-06-17T00:00:00"/>
    <x v="6"/>
    <x v="8"/>
    <x v="795"/>
    <d v="2024-06-17T00:00:00"/>
    <d v="1899-12-30T09:40:35"/>
    <n v="45"/>
    <s v="E00045"/>
    <s v="RUTA KMS.045"/>
    <x v="55"/>
    <x v="0"/>
    <x v="0"/>
    <x v="4"/>
    <x v="1"/>
    <d v="2024-06-14T11:28:15"/>
    <x v="17"/>
    <n v="80.529166666790843"/>
    <d v="2024-06-17T09:40:35"/>
    <d v="1899-12-30T00:36:00"/>
    <d v="2024-06-17T10:16:35"/>
    <n v="9.723611111054197"/>
    <x v="0"/>
    <m/>
    <m/>
    <x v="0"/>
    <x v="2"/>
    <x v="0"/>
    <x v="1"/>
    <x v="6"/>
    <n v="2"/>
    <s v=""/>
    <d v="1899-12-30T14:24:00"/>
    <n v="78.929166666790849"/>
    <n v="36"/>
    <n v="42.929166666790849"/>
  </r>
  <r>
    <s v="E002"/>
    <s v="EO55"/>
    <x v="766"/>
    <x v="0"/>
    <s v="E3"/>
    <s v="0100037768"/>
    <s v="MINAS DE AGUAS TEÑIDAS, S.A.U. (MAT"/>
    <s v="0046004165"/>
    <s v="ZREP4500031988_5  HORMIGON VALDELAM"/>
    <s v="000000000000003236"/>
    <x v="48"/>
    <d v="2024-06-14T00:00:00"/>
    <d v="1899-12-30T11:54:15"/>
    <s v="17/06 16:00h"/>
    <d v="2024-06-17T00:00:00"/>
    <x v="6"/>
    <x v="9"/>
    <x v="796"/>
    <d v="2024-06-17T00:00:00"/>
    <d v="1899-12-30T15:59:10"/>
    <n v="85"/>
    <s v="E00085"/>
    <s v="RUTA KMS.085"/>
    <x v="91"/>
    <x v="0"/>
    <x v="0"/>
    <x v="5"/>
    <x v="0"/>
    <d v="2024-06-14T11:54:15"/>
    <x v="17"/>
    <n v="80.095833333441988"/>
    <d v="2024-06-17T15:59:10"/>
    <d v="1899-12-30T01:08:00"/>
    <d v="2024-06-17T17:07:10"/>
    <n v="2.8805555555736646"/>
    <x v="0"/>
    <m/>
    <m/>
    <x v="0"/>
    <x v="2"/>
    <x v="0"/>
    <x v="1"/>
    <x v="4"/>
    <n v="2"/>
    <s v=""/>
    <d v="1899-12-31T03:12:00"/>
    <n v="77.962500000108648"/>
    <n v="36"/>
    <n v="41.962500000108648"/>
  </r>
  <r>
    <s v="E002"/>
    <s v="EO55"/>
    <x v="767"/>
    <x v="0"/>
    <s v="E3"/>
    <s v="0100037768"/>
    <s v="MINAS DE AGUAS TEÑIDAS, S.A.U. (MAT"/>
    <s v="0046004428"/>
    <s v="ZREP4500031988_6 @ HORMIGON VALDELA"/>
    <s v="000000000000003236"/>
    <x v="48"/>
    <d v="2024-06-14T00:00:00"/>
    <d v="1899-12-30T11:57:02"/>
    <s v="16/06 16:00 CSNB-92"/>
    <d v="2024-06-16T00:00:00"/>
    <x v="12"/>
    <x v="9"/>
    <x v="797"/>
    <d v="2024-06-16T00:00:00"/>
    <d v="1899-12-30T12:20:03"/>
    <n v="85"/>
    <s v="E00085"/>
    <s v="RUTA KMS.085"/>
    <x v="140"/>
    <x v="0"/>
    <x v="0"/>
    <x v="5"/>
    <x v="0"/>
    <d v="2024-06-14T11:57:02"/>
    <x v="123"/>
    <n v="52.04944444441935"/>
    <d v="2024-06-16T12:20:03"/>
    <d v="1899-12-30T01:08:00"/>
    <d v="2024-06-16T13:28:03"/>
    <n v="2.532499999855645"/>
    <x v="0"/>
    <m/>
    <m/>
    <x v="0"/>
    <x v="4"/>
    <x v="0"/>
    <x v="0"/>
    <x v="3"/>
    <n v="1"/>
    <s v="LOGISTICA GALVEZ MARIN, S.L."/>
    <d v="1899-12-31T03:12:00"/>
    <n v="49.916111111086018"/>
    <n v="24"/>
    <n v="25.916111111086018"/>
  </r>
  <r>
    <s v="E002"/>
    <s v="EO55"/>
    <x v="768"/>
    <x v="0"/>
    <s v="E3"/>
    <s v="0100033645"/>
    <s v="HORMIALIA 2007 S.L."/>
    <s v="0046005121"/>
    <s v="PLANTA FUENGIROLA"/>
    <s v="000000000000003264"/>
    <x v="41"/>
    <d v="2024-06-14T00:00:00"/>
    <d v="1899-12-30T12:19:21"/>
    <s v="17/06 12:00h"/>
    <d v="2024-06-17T00:00:00"/>
    <x v="8"/>
    <x v="8"/>
    <x v="798"/>
    <d v="2024-06-17T00:00:00"/>
    <d v="1899-12-30T12:34:44"/>
    <n v="54"/>
    <s v="E00054"/>
    <s v="RUTA KMS.054"/>
    <x v="224"/>
    <x v="0"/>
    <x v="0"/>
    <x v="4"/>
    <x v="0"/>
    <d v="2024-06-14T12:19:21"/>
    <x v="52"/>
    <n v="71.677500000048894"/>
    <d v="2024-06-17T12:34:44"/>
    <d v="1899-12-30T00:43:12"/>
    <d v="2024-06-17T13:17:56"/>
    <n v="-1.2988888888503425"/>
    <x v="1"/>
    <m/>
    <m/>
    <x v="0"/>
    <x v="2"/>
    <x v="1"/>
    <x v="1"/>
    <x v="3"/>
    <n v="2"/>
    <s v=""/>
    <d v="1899-12-30T17:16:48"/>
    <n v="69.957500000048896"/>
    <n v="36"/>
    <n v="33.957500000048896"/>
  </r>
  <r>
    <s v="E002"/>
    <s v="EO55"/>
    <x v="769"/>
    <x v="0"/>
    <s v="E4"/>
    <s v="0100028278"/>
    <s v="CEFERINO CERVERA E HIJOS,S.L."/>
    <s v="0046005485"/>
    <s v="ALMACEN HUÉTOR TÁJAR"/>
    <s v="000000000000003283"/>
    <x v="39"/>
    <d v="2024-06-14T00:00:00"/>
    <d v="1899-12-30T12:24:40"/>
    <s v="17/06 11:00h"/>
    <d v="2024-06-17T00:00:00"/>
    <x v="24"/>
    <x v="8"/>
    <x v="799"/>
    <d v="2024-06-17T00:00:00"/>
    <d v="1899-12-30T08:56:08"/>
    <n v="96"/>
    <s v="E00096"/>
    <s v="RUTA KMS.096"/>
    <x v="52"/>
    <x v="0"/>
    <x v="0"/>
    <x v="4"/>
    <x v="1"/>
    <d v="2024-06-14T12:24:40"/>
    <x v="50"/>
    <n v="70.588888888887595"/>
    <d v="2024-06-17T08:56:08"/>
    <d v="1899-12-30T01:16:48"/>
    <d v="2024-06-17T10:12:56"/>
    <n v="0.7844444444635883"/>
    <x v="0"/>
    <m/>
    <m/>
    <x v="0"/>
    <x v="2"/>
    <x v="0"/>
    <x v="1"/>
    <x v="0"/>
    <n v="2"/>
    <s v=""/>
    <d v="1899-12-31T06:43:12"/>
    <n v="68.308888888887594"/>
    <n v="36"/>
    <n v="32.308888888887594"/>
  </r>
  <r>
    <s v="E002"/>
    <s v="EO55"/>
    <x v="770"/>
    <x v="0"/>
    <s v="E3"/>
    <s v="0100043691"/>
    <s v="PAVESUR DERIVADOS, S.A."/>
    <s v="0046005102"/>
    <s v="PLANTA OJEN"/>
    <s v="000000000000003269"/>
    <x v="44"/>
    <d v="2024-06-14T00:00:00"/>
    <d v="1899-12-30T13:13:29"/>
    <s v="12:00"/>
    <d v="2024-06-17T00:00:00"/>
    <x v="8"/>
    <x v="8"/>
    <x v="800"/>
    <d v="2024-06-17T00:00:00"/>
    <d v="1899-12-30T11:24:06"/>
    <n v="68"/>
    <s v="E00068"/>
    <s v="RUTA KMS.068"/>
    <x v="111"/>
    <x v="0"/>
    <x v="0"/>
    <x v="4"/>
    <x v="0"/>
    <d v="2024-06-14T13:13:29"/>
    <x v="52"/>
    <n v="70.775277777691372"/>
    <d v="2024-06-17T11:24:06"/>
    <d v="1899-12-30T00:54:24"/>
    <d v="2024-06-17T12:18:30"/>
    <n v="-0.30833333329064772"/>
    <x v="0"/>
    <m/>
    <m/>
    <x v="0"/>
    <x v="2"/>
    <x v="0"/>
    <x v="1"/>
    <x v="2"/>
    <n v="2"/>
    <s v=""/>
    <d v="1899-12-30T21:45:36"/>
    <n v="68.868611111024705"/>
    <n v="36"/>
    <n v="32.868611111024705"/>
  </r>
  <r>
    <s v="E002"/>
    <s v="EO55"/>
    <x v="771"/>
    <x v="0"/>
    <s v="E3"/>
    <s v="0100021981"/>
    <s v="CEMENTOS CAPA, S.L."/>
    <s v="0046005184"/>
    <s v="FABRICA SALINAS-ARCHIDONA (MALAGA)"/>
    <s v="000000000000003260"/>
    <x v="90"/>
    <d v="2024-06-14T00:00:00"/>
    <d v="1899-12-30T13:15:02"/>
    <s v="durante la mañana"/>
    <d v="2024-06-17T00:00:00"/>
    <x v="15"/>
    <x v="8"/>
    <x v="801"/>
    <d v="2024-06-17T00:00:00"/>
    <d v="1899-12-30T11:29:38"/>
    <n v="69"/>
    <s v="E00069"/>
    <s v="RUTA KMS.069"/>
    <x v="69"/>
    <x v="0"/>
    <x v="0"/>
    <x v="4"/>
    <x v="0"/>
    <d v="2024-06-14T13:15:02"/>
    <x v="42"/>
    <n v="67.749444444430992"/>
    <d v="2024-06-17T11:29:38"/>
    <d v="1899-12-30T00:55:12"/>
    <d v="2024-06-17T12:24:50"/>
    <n v="-3.4138888888992369"/>
    <x v="1"/>
    <m/>
    <m/>
    <x v="0"/>
    <x v="2"/>
    <x v="3"/>
    <x v="1"/>
    <x v="2"/>
    <n v="2"/>
    <s v=""/>
    <d v="1899-12-30T22:04:48"/>
    <n v="65.82944444443099"/>
    <n v="36"/>
    <n v="29.82944444443099"/>
  </r>
  <r>
    <s v="E002"/>
    <s v="EO55"/>
    <x v="772"/>
    <x v="0"/>
    <s v="E3"/>
    <s v="0100018311"/>
    <s v="ANDALUZA DE MORTEROS, SA (ANDEMOSA)"/>
    <s v="0046005100"/>
    <s v="PLANTA VILLA ROSA (CON TTE) MALAGA"/>
    <s v="000000000000003264"/>
    <x v="41"/>
    <d v="2024-06-14T00:00:00"/>
    <d v="1899-12-30T13:25:30"/>
    <s v="17/06 09:00h"/>
    <d v="2024-06-17T00:00:00"/>
    <x v="15"/>
    <x v="8"/>
    <x v="802"/>
    <d v="2024-06-17T00:00:00"/>
    <d v="1899-12-30T09:21:42"/>
    <n v="24"/>
    <s v="E00024"/>
    <s v="RUTA KMS.024"/>
    <x v="85"/>
    <x v="0"/>
    <x v="0"/>
    <x v="4"/>
    <x v="0"/>
    <d v="2024-06-14T13:25:30"/>
    <x v="42"/>
    <n v="67.575000000069849"/>
    <d v="2024-06-17T09:21:42"/>
    <d v="1899-12-30T00:19:12"/>
    <d v="2024-06-17T09:40:54"/>
    <n v="-0.68166666675824672"/>
    <x v="0"/>
    <m/>
    <m/>
    <x v="0"/>
    <x v="2"/>
    <x v="0"/>
    <x v="1"/>
    <x v="6"/>
    <n v="2"/>
    <s v=""/>
    <d v="1899-12-30T07:40:48"/>
    <n v="66.255000000069856"/>
    <n v="36"/>
    <n v="30.255000000069856"/>
  </r>
  <r>
    <s v="E002"/>
    <s v="EO55"/>
    <x v="773"/>
    <x v="0"/>
    <s v="E3"/>
    <s v="0100052034"/>
    <s v="GRUPO PUMA ESPAÑA S.L."/>
    <s v="0046005388"/>
    <s v="FABRICA - GRANADA"/>
    <s v="000000000000003264"/>
    <x v="41"/>
    <d v="2024-06-14T00:00:00"/>
    <d v="1899-12-30T13:48:37"/>
    <s v="17/06 12:00h"/>
    <d v="2024-06-17T00:00:00"/>
    <x v="8"/>
    <x v="8"/>
    <x v="803"/>
    <d v="2024-06-17T00:00:00"/>
    <d v="1899-12-30T09:03:30"/>
    <n v="132"/>
    <s v="E00132"/>
    <s v="RUTA KMS.132"/>
    <x v="118"/>
    <x v="0"/>
    <x v="0"/>
    <x v="4"/>
    <x v="0"/>
    <d v="2024-06-14T13:48:37"/>
    <x v="52"/>
    <n v="70.189722222159617"/>
    <d v="2024-06-17T09:03:30"/>
    <d v="1899-12-30T01:45:36"/>
    <d v="2024-06-17T10:49:06"/>
    <n v="1.1816666666418314"/>
    <x v="0"/>
    <m/>
    <m/>
    <x v="0"/>
    <x v="2"/>
    <x v="0"/>
    <x v="1"/>
    <x v="6"/>
    <n v="2"/>
    <s v=""/>
    <d v="1899-12-31T18:14:24"/>
    <n v="67.429722222159612"/>
    <n v="36"/>
    <n v="31.429722222159612"/>
  </r>
  <r>
    <s v="E002"/>
    <s v="EO55"/>
    <x v="774"/>
    <x v="0"/>
    <s v="E3"/>
    <s v="0100033645"/>
    <s v="HORMIALIA 2007 S.L."/>
    <s v="0046005120"/>
    <s v="PLANTA CAMPILLOS"/>
    <s v="000000000000003264"/>
    <x v="41"/>
    <d v="2024-06-14T00:00:00"/>
    <d v="1899-12-30T13:55:57"/>
    <s v="17/06 08:00 a 13:00h"/>
    <d v="2024-06-17T00:00:00"/>
    <x v="14"/>
    <x v="8"/>
    <x v="804"/>
    <d v="2024-06-17T00:00:00"/>
    <d v="1899-12-30T12:00:04"/>
    <n v="89"/>
    <s v="E00089"/>
    <s v="RUTA KMS.089"/>
    <x v="85"/>
    <x v="0"/>
    <x v="0"/>
    <x v="4"/>
    <x v="0"/>
    <d v="2024-06-14T13:55:57"/>
    <x v="47"/>
    <n v="71.067499999946449"/>
    <d v="2024-06-17T12:00:04"/>
    <d v="1899-12-30T01:11:12"/>
    <d v="2024-06-17T13:11:16"/>
    <n v="-0.18777777784271166"/>
    <x v="0"/>
    <m/>
    <m/>
    <x v="0"/>
    <x v="2"/>
    <x v="0"/>
    <x v="1"/>
    <x v="3"/>
    <n v="2"/>
    <s v=""/>
    <d v="1899-12-31T04:28:48"/>
    <n v="68.880833333279782"/>
    <n v="36"/>
    <n v="32.880833333279782"/>
  </r>
  <r>
    <s v="E002"/>
    <s v="EO55"/>
    <x v="775"/>
    <x v="0"/>
    <s v="E3"/>
    <s v="0100057966"/>
    <s v="HORPRESOL, SRL"/>
    <s v="0046005112"/>
    <s v="PLANTA ALMERIA"/>
    <s v="000000000000003269"/>
    <x v="44"/>
    <d v="2024-06-14T00:00:00"/>
    <d v="1899-12-30T13:58:51"/>
    <s v="votorantim 15:00"/>
    <d v="2024-06-17T00:00:00"/>
    <x v="7"/>
    <x v="8"/>
    <x v="805"/>
    <d v="2024-06-17T00:00:00"/>
    <d v="1899-12-30T12:01:10"/>
    <n v="195"/>
    <s v="E00195"/>
    <s v="RUTA KMS.195"/>
    <x v="121"/>
    <x v="0"/>
    <x v="0"/>
    <x v="4"/>
    <x v="0"/>
    <d v="2024-06-14T13:58:51"/>
    <x v="73"/>
    <n v="73.019166666723322"/>
    <d v="2024-06-17T12:01:10"/>
    <d v="1899-12-30T02:36:00"/>
    <d v="2024-06-17T14:37:10"/>
    <n v="0.38055555563187227"/>
    <x v="0"/>
    <m/>
    <m/>
    <x v="0"/>
    <x v="2"/>
    <x v="0"/>
    <x v="1"/>
    <x v="3"/>
    <n v="2"/>
    <s v=""/>
    <d v="1900-01-01T14:24:00"/>
    <n v="69.419166666723328"/>
    <n v="36"/>
    <n v="33.419166666723328"/>
  </r>
  <r>
    <s v="E002"/>
    <s v="EO55"/>
    <x v="776"/>
    <x v="0"/>
    <s v="E3"/>
    <s v="0100057966"/>
    <s v="HORPRESOL, SRL"/>
    <s v="0046005108"/>
    <s v="PLANTA VICAR"/>
    <s v="000000000000003269"/>
    <x v="44"/>
    <d v="2024-06-14T00:00:00"/>
    <d v="1899-12-30T13:59:25"/>
    <s v="GESTRANS"/>
    <d v="2024-06-17T00:00:00"/>
    <x v="5"/>
    <x v="8"/>
    <x v="806"/>
    <d v="2024-06-17T00:00:00"/>
    <d v="1899-12-30T12:15:20"/>
    <n v="187"/>
    <s v="E00187"/>
    <s v="RUTA KMS.187"/>
    <x v="75"/>
    <x v="0"/>
    <x v="0"/>
    <x v="4"/>
    <x v="0"/>
    <d v="2024-06-14T13:59:25"/>
    <x v="66"/>
    <n v="77.509722222166602"/>
    <d v="2024-06-17T12:15:20"/>
    <d v="1899-12-30T02:29:36"/>
    <d v="2024-06-17T14:44:56"/>
    <n v="4.751111111138016"/>
    <x v="0"/>
    <m/>
    <m/>
    <x v="0"/>
    <x v="2"/>
    <x v="0"/>
    <x v="1"/>
    <x v="3"/>
    <n v="2"/>
    <s v=""/>
    <d v="1900-01-01T11:50:24"/>
    <n v="74.016388888833262"/>
    <n v="36"/>
    <n v="38.016388888833262"/>
  </r>
  <r>
    <s v="E002"/>
    <s v="EO55"/>
    <x v="777"/>
    <x v="0"/>
    <s v="E3"/>
    <s v="0100057966"/>
    <s v="HORPRESOL, SRL"/>
    <s v="0046005105"/>
    <s v="PLANTA MALAGA"/>
    <s v="000000000000003269"/>
    <x v="44"/>
    <d v="2024-06-14T00:00:00"/>
    <d v="1899-12-30T13:59:58"/>
    <s v="GESTRANS"/>
    <d v="2024-06-17T00:00:00"/>
    <x v="5"/>
    <x v="8"/>
    <x v="807"/>
    <d v="2024-06-17T00:00:00"/>
    <d v="1899-12-30T10:17:49"/>
    <n v="24"/>
    <s v="E00024"/>
    <s v="RUTA KMS.024"/>
    <x v="76"/>
    <x v="0"/>
    <x v="0"/>
    <x v="4"/>
    <x v="0"/>
    <d v="2024-06-14T13:59:58"/>
    <x v="66"/>
    <n v="77.500555555627216"/>
    <d v="2024-06-17T10:17:49"/>
    <d v="1899-12-30T00:19:12"/>
    <d v="2024-06-17T10:37:01"/>
    <n v="8.8830555554595776"/>
    <x v="0"/>
    <m/>
    <m/>
    <x v="0"/>
    <x v="2"/>
    <x v="0"/>
    <x v="1"/>
    <x v="1"/>
    <n v="2"/>
    <s v=""/>
    <d v="1899-12-30T07:40:48"/>
    <n v="76.180555555627222"/>
    <n v="36"/>
    <n v="40.180555555627222"/>
  </r>
  <r>
    <s v="E002"/>
    <s v="EO55"/>
    <x v="778"/>
    <x v="0"/>
    <s v="E3"/>
    <s v="0100057966"/>
    <s v="HORPRESOL, SRL"/>
    <s v="0046005105"/>
    <s v="PLANTA MALAGA"/>
    <s v="000000000000003269"/>
    <x v="44"/>
    <d v="2024-06-14T00:00:00"/>
    <d v="1899-12-30T14:00:14"/>
    <s v="GESTRANS"/>
    <d v="2024-06-17T00:00:00"/>
    <x v="5"/>
    <x v="8"/>
    <x v="808"/>
    <d v="2024-06-17T00:00:00"/>
    <d v="1899-12-30T13:02:17"/>
    <n v="24"/>
    <s v="E00024"/>
    <s v="RUTA KMS.024"/>
    <x v="76"/>
    <x v="0"/>
    <x v="0"/>
    <x v="4"/>
    <x v="0"/>
    <d v="2024-06-14T14:00:14"/>
    <x v="66"/>
    <n v="77.496111111191567"/>
    <d v="2024-06-17T13:02:17"/>
    <d v="1899-12-30T00:19:12"/>
    <d v="2024-06-17T13:21:29"/>
    <n v="6.1419444444472902"/>
    <x v="0"/>
    <m/>
    <m/>
    <x v="0"/>
    <x v="2"/>
    <x v="0"/>
    <x v="1"/>
    <x v="7"/>
    <n v="2"/>
    <s v=""/>
    <d v="1899-12-30T07:40:48"/>
    <n v="76.176111111191574"/>
    <n v="36"/>
    <n v="40.176111111191574"/>
  </r>
  <r>
    <s v="E002"/>
    <s v="EO55"/>
    <x v="779"/>
    <x v="0"/>
    <s v="E3"/>
    <s v="0100057966"/>
    <s v="HORPRESOL, SRL"/>
    <s v="0046005112"/>
    <s v="PLANTA ALMERIA"/>
    <s v="000000000000003269"/>
    <x v="44"/>
    <d v="2024-06-14T00:00:00"/>
    <d v="1899-12-30T14:00:33"/>
    <s v="GESTRANS"/>
    <d v="2024-06-17T00:00:00"/>
    <x v="5"/>
    <x v="8"/>
    <x v="809"/>
    <d v="2024-06-17T00:00:00"/>
    <d v="1899-12-30T13:50:03"/>
    <n v="195"/>
    <s v="E00195"/>
    <s v="RUTA KMS.195"/>
    <x v="73"/>
    <x v="0"/>
    <x v="0"/>
    <x v="4"/>
    <x v="0"/>
    <d v="2024-06-14T14:00:33"/>
    <x v="66"/>
    <n v="77.490833333402406"/>
    <d v="2024-06-17T13:50:03"/>
    <d v="1899-12-30T02:36:00"/>
    <d v="2024-06-17T16:26:03"/>
    <n v="3.0658333333558403"/>
    <x v="0"/>
    <m/>
    <m/>
    <x v="0"/>
    <x v="2"/>
    <x v="0"/>
    <x v="1"/>
    <x v="7"/>
    <n v="2"/>
    <s v=""/>
    <d v="1900-01-01T14:24:00"/>
    <n v="73.890833333402412"/>
    <n v="36"/>
    <n v="37.890833333402412"/>
  </r>
  <r>
    <s v="E002"/>
    <s v="EO55"/>
    <x v="780"/>
    <x v="0"/>
    <s v="E3"/>
    <s v="0100057966"/>
    <s v="HORPRESOL, SRL"/>
    <s v="0046005104"/>
    <s v="PLANTA JUNCARIL - FYM -ALBOLOTE"/>
    <s v="000000000000003269"/>
    <x v="44"/>
    <d v="2024-06-14T00:00:00"/>
    <d v="1899-12-30T14:01:08"/>
    <s v="GESTRANS"/>
    <d v="2024-06-17T00:00:00"/>
    <x v="5"/>
    <x v="8"/>
    <x v="810"/>
    <d v="2024-06-17T00:00:00"/>
    <d v="1899-12-30T12:09:35"/>
    <n v="141"/>
    <s v="E00141"/>
    <s v="RUTA KMS.141"/>
    <x v="74"/>
    <x v="0"/>
    <x v="0"/>
    <x v="4"/>
    <x v="0"/>
    <d v="2024-06-14T14:01:08"/>
    <x v="66"/>
    <n v="77.481111111177597"/>
    <d v="2024-06-17T12:09:35"/>
    <d v="1899-12-30T01:52:48"/>
    <d v="2024-06-17T14:02:23"/>
    <n v="5.4602777778636664"/>
    <x v="0"/>
    <m/>
    <m/>
    <x v="0"/>
    <x v="2"/>
    <x v="0"/>
    <x v="1"/>
    <x v="3"/>
    <n v="2"/>
    <s v=""/>
    <d v="1899-12-31T21:07:12"/>
    <n v="74.601111111177602"/>
    <n v="36"/>
    <n v="38.601111111177602"/>
  </r>
  <r>
    <s v="E002"/>
    <s v="EO55"/>
    <x v="781"/>
    <x v="0"/>
    <s v="E3"/>
    <s v="0100057966"/>
    <s v="HORPRESOL, SRL"/>
    <s v="0046005107"/>
    <s v="PLANTA RIO GUI-TORROX COSTA"/>
    <s v="000000000000003269"/>
    <x v="44"/>
    <d v="2024-06-14T00:00:00"/>
    <d v="1899-12-30T14:09:05"/>
    <s v="GESTRANS"/>
    <d v="2024-06-17T00:00:00"/>
    <x v="5"/>
    <x v="8"/>
    <x v="811"/>
    <d v="2024-06-17T00:00:00"/>
    <d v="1899-12-30T09:15:18"/>
    <n v="40"/>
    <s v="E00040"/>
    <s v="RUTA KMS.040"/>
    <x v="75"/>
    <x v="0"/>
    <x v="0"/>
    <x v="4"/>
    <x v="0"/>
    <d v="2024-06-14T14:09:05"/>
    <x v="66"/>
    <n v="77.348611111112405"/>
    <d v="2024-06-17T09:15:18"/>
    <d v="1899-12-30T00:32:00"/>
    <d v="2024-06-17T09:47:18"/>
    <n v="9.7116666666115634"/>
    <x v="0"/>
    <m/>
    <m/>
    <x v="0"/>
    <x v="2"/>
    <x v="0"/>
    <x v="1"/>
    <x v="6"/>
    <n v="2"/>
    <s v=""/>
    <d v="1899-12-30T12:48:00"/>
    <n v="75.815277777779073"/>
    <n v="36"/>
    <n v="39.815277777779073"/>
  </r>
  <r>
    <s v="E002"/>
    <s v="EO55"/>
    <x v="782"/>
    <x v="0"/>
    <s v="E3"/>
    <s v="0100057966"/>
    <s v="HORPRESOL, SRL"/>
    <s v="0046005107"/>
    <s v="PLANTA RIO GUI-TORROX COSTA"/>
    <s v="000000000000003269"/>
    <x v="44"/>
    <d v="2024-06-14T00:00:00"/>
    <d v="1899-12-30T14:09:21"/>
    <s v="GESTRANS"/>
    <d v="2024-06-17T00:00:00"/>
    <x v="5"/>
    <x v="8"/>
    <x v="812"/>
    <d v="2024-06-17T00:00:00"/>
    <d v="1899-12-30T15:39:03"/>
    <n v="40"/>
    <s v="E00040"/>
    <s v="RUTA KMS.040"/>
    <x v="76"/>
    <x v="0"/>
    <x v="0"/>
    <x v="4"/>
    <x v="0"/>
    <d v="2024-06-14T14:09:21"/>
    <x v="66"/>
    <n v="77.344166666676756"/>
    <d v="2024-06-17T15:39:03"/>
    <d v="1899-12-30T00:32:00"/>
    <d v="2024-06-17T16:11:03"/>
    <n v="3.3158333332976326"/>
    <x v="0"/>
    <m/>
    <m/>
    <x v="0"/>
    <x v="2"/>
    <x v="0"/>
    <x v="1"/>
    <x v="4"/>
    <n v="2"/>
    <s v=""/>
    <d v="1899-12-30T12:48:00"/>
    <n v="75.810833333343425"/>
    <n v="36"/>
    <n v="39.810833333343425"/>
  </r>
  <r>
    <s v="E002"/>
    <s v="EO55"/>
    <x v="783"/>
    <x v="0"/>
    <s v="E3"/>
    <s v="0432000110"/>
    <s v="PREBETONG HORMIGONES, S.A."/>
    <s v="0046001416"/>
    <s v="ALCALA DE GUADAIRA"/>
    <s v="000000000000002032"/>
    <x v="47"/>
    <d v="2024-06-14T00:00:00"/>
    <d v="1899-12-30T14:10:06"/>
    <s v="silo nº 3 10:00"/>
    <d v="2024-06-17T00:00:00"/>
    <x v="17"/>
    <x v="9"/>
    <x v="813"/>
    <d v="2024-06-17T00:00:00"/>
    <d v="1899-12-30T11:27:12"/>
    <n v="83"/>
    <s v="E00083"/>
    <s v="RUTA KMS.083"/>
    <x v="61"/>
    <x v="0"/>
    <x v="0"/>
    <x v="5"/>
    <x v="0"/>
    <d v="2024-06-14T14:10:06"/>
    <x v="49"/>
    <n v="67.831666666665114"/>
    <d v="2024-06-17T11:27:12"/>
    <d v="1899-12-30T01:06:24"/>
    <d v="2024-06-17T12:33:36"/>
    <n v="-2.5600000001722947"/>
    <x v="1"/>
    <m/>
    <m/>
    <x v="0"/>
    <x v="2"/>
    <x v="2"/>
    <x v="1"/>
    <x v="2"/>
    <n v="2"/>
    <s v="LOGISTICA GALVEZ MARIN, S.L."/>
    <d v="1899-12-31T02:33:36"/>
    <n v="65.724999999998445"/>
    <n v="36"/>
    <n v="29.724999999998445"/>
  </r>
  <r>
    <s v="E002"/>
    <s v="EO55"/>
    <x v="784"/>
    <x v="0"/>
    <s v="E3"/>
    <s v="0432000110"/>
    <s v="PREBETONG HORMIGONES, S.A."/>
    <s v="0046001416"/>
    <s v="ALCALA DE GUADAIRA"/>
    <s v="000000000000000837"/>
    <x v="43"/>
    <d v="2024-06-14T00:00:00"/>
    <d v="1899-12-30T14:10:30"/>
    <s v="11:30"/>
    <d v="2024-06-17T00:00:00"/>
    <x v="16"/>
    <x v="9"/>
    <x v="814"/>
    <d v="2024-06-17T00:00:00"/>
    <d v="1899-12-30T09:36:23"/>
    <n v="83"/>
    <s v="E00083"/>
    <s v="RUTA KMS.083"/>
    <x v="59"/>
    <x v="0"/>
    <x v="0"/>
    <x v="5"/>
    <x v="0"/>
    <d v="2024-06-14T14:10:30"/>
    <x v="81"/>
    <n v="69.325000000011642"/>
    <d v="2024-06-17T09:36:23"/>
    <d v="1899-12-30T01:06:24"/>
    <d v="2024-06-17T10:42:47"/>
    <n v="0.78694444434950128"/>
    <x v="0"/>
    <m/>
    <m/>
    <x v="0"/>
    <x v="2"/>
    <x v="0"/>
    <x v="1"/>
    <x v="6"/>
    <n v="2"/>
    <s v=""/>
    <d v="1899-12-31T02:33:36"/>
    <n v="67.218333333344972"/>
    <n v="36"/>
    <n v="31.218333333344972"/>
  </r>
  <r>
    <s v="E002"/>
    <s v="EO55"/>
    <x v="785"/>
    <x v="0"/>
    <s v="E3"/>
    <s v="0100037768"/>
    <s v="MINAS DE AGUAS TEÑIDAS, S.A.U. (MAT"/>
    <s v="0046004165"/>
    <s v="ZREP4500031988_5  HORMIGON VALDELAM"/>
    <s v="000000000000003236"/>
    <x v="48"/>
    <d v="2024-06-14T00:00:00"/>
    <d v="1899-12-30T14:20:36"/>
    <s v="18/06 08:00"/>
    <d v="2024-06-18T00:00:00"/>
    <x v="10"/>
    <x v="9"/>
    <x v="815"/>
    <d v="2024-06-17T00:00:00"/>
    <d v="1899-12-30T20:18:01"/>
    <n v="85"/>
    <s v="E00085"/>
    <s v="RUTA KMS.085"/>
    <x v="91"/>
    <x v="0"/>
    <x v="0"/>
    <x v="5"/>
    <x v="0"/>
    <d v="2024-06-14T14:20:36"/>
    <x v="88"/>
    <n v="89.656666666734964"/>
    <d v="2024-06-17T20:18:01"/>
    <d v="1899-12-30T01:08:00"/>
    <d v="2024-06-17T21:26:01"/>
    <n v="10.566388888866641"/>
    <x v="0"/>
    <m/>
    <m/>
    <x v="0"/>
    <x v="2"/>
    <x v="0"/>
    <x v="1"/>
    <x v="14"/>
    <n v="2"/>
    <s v=""/>
    <d v="1899-12-31T03:12:00"/>
    <n v="87.523333333401624"/>
    <n v="48"/>
    <n v="39.523333333401624"/>
  </r>
  <r>
    <s v="E002"/>
    <s v="EO55"/>
    <x v="786"/>
    <x v="0"/>
    <s v="E3"/>
    <s v="0100037768"/>
    <s v="MINAS DE AGUAS TEÑIDAS, S.A.U. (MAT"/>
    <s v="0046004165"/>
    <s v="ZREP4500031988_5  HORMIGON VALDELAM"/>
    <s v="000000000000003236"/>
    <x v="48"/>
    <d v="2024-06-14T00:00:00"/>
    <d v="1899-12-30T14:21:25"/>
    <s v="18/06  16:0h"/>
    <d v="2024-06-18T00:00:00"/>
    <x v="12"/>
    <x v="9"/>
    <x v="816"/>
    <d v="2024-06-18T00:00:00"/>
    <d v="1899-12-30T13:56:44"/>
    <n v="85"/>
    <s v="E00085"/>
    <s v="RUTA KMS.085"/>
    <x v="91"/>
    <x v="0"/>
    <x v="0"/>
    <x v="5"/>
    <x v="0"/>
    <d v="2024-06-14T14:21:25"/>
    <x v="96"/>
    <n v="97.643055555468891"/>
    <d v="2024-06-18T13:56:44"/>
    <d v="1899-12-30T01:08:00"/>
    <d v="2024-06-18T15:04:44"/>
    <n v="0.92111111094709486"/>
    <x v="0"/>
    <m/>
    <m/>
    <x v="0"/>
    <x v="5"/>
    <x v="0"/>
    <x v="1"/>
    <x v="7"/>
    <n v="3"/>
    <s v=""/>
    <d v="1899-12-31T03:12:00"/>
    <n v="95.509722222135551"/>
    <n v="48"/>
    <n v="47.509722222135551"/>
  </r>
  <r>
    <s v="E002"/>
    <s v="EO55"/>
    <x v="787"/>
    <x v="0"/>
    <s v="E4"/>
    <s v="0100030200"/>
    <s v="LEROY MERLIN ESPAÑA,S.L.U."/>
    <s v="0046005549"/>
    <s v="SEVILLA-ALCALA (49)"/>
    <s v="000000000000003295"/>
    <x v="45"/>
    <d v="2024-06-14T00:00:00"/>
    <d v="1899-12-30T14:28:13"/>
    <s v="84930603 18/06 07:00"/>
    <d v="2024-06-18T00:00:00"/>
    <x v="25"/>
    <x v="8"/>
    <x v="817"/>
    <d v="2024-06-17T00:00:00"/>
    <d v="1899-12-30T15:19:08"/>
    <n v="204"/>
    <s v="E00204"/>
    <s v="RUTA KMS.204"/>
    <x v="51"/>
    <x v="0"/>
    <x v="0"/>
    <x v="4"/>
    <x v="1"/>
    <d v="2024-06-14T14:28:13"/>
    <x v="122"/>
    <n v="88.529722222185228"/>
    <d v="2024-06-17T15:19:08"/>
    <d v="1899-12-30T02:43:12"/>
    <d v="2024-06-17T18:02:20"/>
    <n v="12.961111111042555"/>
    <x v="0"/>
    <m/>
    <m/>
    <x v="0"/>
    <x v="2"/>
    <x v="0"/>
    <x v="1"/>
    <x v="4"/>
    <n v="2"/>
    <s v=""/>
    <d v="1900-01-01T17:16:48"/>
    <n v="84.809722222185229"/>
    <n v="48"/>
    <n v="36.809722222185229"/>
  </r>
  <r>
    <s v="E002"/>
    <s v="EO55"/>
    <x v="788"/>
    <x v="0"/>
    <s v="E3"/>
    <s v="0100037768"/>
    <s v="MINAS DE AGUAS TEÑIDAS, S.A.U. (MAT"/>
    <s v="0046004426"/>
    <s v="ZREP4500031988_3 @ VALDELAMUSA PAST"/>
    <s v="000000000000001782"/>
    <x v="46"/>
    <d v="2024-06-14T00:00:00"/>
    <d v="1899-12-30T14:46:11"/>
    <s v="16/06 09:00 CSNB-91"/>
    <d v="2024-06-16T00:00:00"/>
    <x v="6"/>
    <x v="9"/>
    <x v="818"/>
    <d v="2024-06-16T00:00:00"/>
    <d v="1899-12-30T13:03:56"/>
    <n v="85"/>
    <s v="E00085"/>
    <s v="RUTA KMS.085"/>
    <x v="61"/>
    <x v="0"/>
    <x v="0"/>
    <x v="5"/>
    <x v="0"/>
    <d v="2024-06-14T14:46:11"/>
    <x v="68"/>
    <n v="53.230277777882293"/>
    <d v="2024-06-16T13:03:56"/>
    <d v="1899-12-30T01:08:00"/>
    <d v="2024-06-16T14:11:56"/>
    <n v="5.8011111110681668"/>
    <x v="0"/>
    <m/>
    <m/>
    <x v="0"/>
    <x v="4"/>
    <x v="0"/>
    <x v="0"/>
    <x v="7"/>
    <n v="1"/>
    <s v="LOGISTICA GALVEZ MARIN, S.L."/>
    <d v="1899-12-31T03:12:00"/>
    <n v="51.09694444454896"/>
    <n v="24"/>
    <n v="27.09694444454896"/>
  </r>
  <r>
    <s v="E002"/>
    <s v="EO55"/>
    <x v="789"/>
    <x v="0"/>
    <s v="E3"/>
    <s v="0100037768"/>
    <s v="MINAS DE AGUAS TEÑIDAS, S.A.U. (MAT"/>
    <s v="0046004426"/>
    <s v="ZREP4500031988_3 @ VALDELAMUSA PAST"/>
    <s v="000000000000001782"/>
    <x v="46"/>
    <d v="2024-06-14T00:00:00"/>
    <d v="1899-12-30T14:46:52"/>
    <s v="16/06 10:00 CSNB-87"/>
    <d v="2024-06-16T00:00:00"/>
    <x v="6"/>
    <x v="9"/>
    <x v="819"/>
    <d v="2024-06-16T00:00:00"/>
    <d v="1899-12-30T10:57:51"/>
    <n v="85"/>
    <s v="E00085"/>
    <s v="RUTA KMS.085"/>
    <x v="96"/>
    <x v="0"/>
    <x v="0"/>
    <x v="5"/>
    <x v="0"/>
    <d v="2024-06-14T14:46:52"/>
    <x v="68"/>
    <n v="53.21888888895046"/>
    <d v="2024-06-16T10:57:51"/>
    <d v="1899-12-30T01:08:00"/>
    <d v="2024-06-16T12:05:51"/>
    <n v="7.9024999999674037"/>
    <x v="0"/>
    <m/>
    <m/>
    <x v="0"/>
    <x v="4"/>
    <x v="0"/>
    <x v="0"/>
    <x v="1"/>
    <n v="1"/>
    <s v=""/>
    <d v="1899-12-31T03:12:00"/>
    <n v="51.085555555617127"/>
    <n v="24"/>
    <n v="27.085555555617127"/>
  </r>
  <r>
    <s v="E002"/>
    <s v="EO55"/>
    <x v="790"/>
    <x v="0"/>
    <s v="E3"/>
    <s v="0100037768"/>
    <s v="MINAS DE AGUAS TEÑIDAS, S.A.U. (MAT"/>
    <s v="0046004426"/>
    <s v="ZREP4500031988_3 @ VALDELAMUSA PAST"/>
    <s v="000000000000001782"/>
    <x v="46"/>
    <d v="2024-06-14T00:00:00"/>
    <d v="1899-12-30T14:47:26"/>
    <s v="16/06 11:00 CSNB-84"/>
    <d v="2024-06-16T00:00:00"/>
    <x v="6"/>
    <x v="9"/>
    <x v="820"/>
    <d v="2024-06-16T00:00:00"/>
    <d v="1899-12-30T09:35:24"/>
    <n v="85"/>
    <s v="E00085"/>
    <s v="RUTA KMS.085"/>
    <x v="225"/>
    <x v="0"/>
    <x v="0"/>
    <x v="5"/>
    <x v="0"/>
    <d v="2024-06-14T14:47:26"/>
    <x v="68"/>
    <n v="53.209444444568362"/>
    <d v="2024-06-16T09:35:24"/>
    <d v="1899-12-30T01:08:00"/>
    <d v="2024-06-16T10:43:24"/>
    <n v="9.276666666730307"/>
    <x v="0"/>
    <m/>
    <m/>
    <x v="0"/>
    <x v="4"/>
    <x v="0"/>
    <x v="0"/>
    <x v="6"/>
    <n v="1"/>
    <s v=""/>
    <d v="1899-12-31T03:12:00"/>
    <n v="51.076111111235029"/>
    <n v="24"/>
    <n v="27.076111111235029"/>
  </r>
  <r>
    <s v="E002"/>
    <s v="EO55"/>
    <x v="791"/>
    <x v="0"/>
    <s v="E3"/>
    <s v="0100037768"/>
    <s v="MINAS DE AGUAS TEÑIDAS, S.A.U. (MAT"/>
    <s v="0046004426"/>
    <s v="ZREP4500031988_3 @ VALDELAMUSA PAST"/>
    <s v="000000000000001782"/>
    <x v="46"/>
    <d v="2024-06-14T00:00:00"/>
    <d v="1899-12-30T14:48:07"/>
    <s v="16/06 12:00 CSNB-93"/>
    <d v="2024-06-16T00:00:00"/>
    <x v="6"/>
    <x v="9"/>
    <x v="821"/>
    <d v="2024-06-16T00:00:00"/>
    <d v="1899-12-30T12:22:28"/>
    <n v="85"/>
    <s v="E00085"/>
    <s v="RUTA KMS.085"/>
    <x v="67"/>
    <x v="0"/>
    <x v="0"/>
    <x v="5"/>
    <x v="0"/>
    <d v="2024-06-14T14:48:07"/>
    <x v="68"/>
    <n v="53.198055555636529"/>
    <d v="2024-06-16T12:22:28"/>
    <d v="1899-12-30T01:08:00"/>
    <d v="2024-06-16T13:30:28"/>
    <n v="6.4922222222085111"/>
    <x v="0"/>
    <m/>
    <m/>
    <x v="0"/>
    <x v="4"/>
    <x v="0"/>
    <x v="0"/>
    <x v="3"/>
    <n v="1"/>
    <s v=""/>
    <d v="1899-12-31T03:12:00"/>
    <n v="51.064722222303196"/>
    <n v="24"/>
    <n v="27.064722222303196"/>
  </r>
  <r>
    <s v="E002"/>
    <s v="EO55"/>
    <x v="792"/>
    <x v="0"/>
    <s v="E3"/>
    <s v="0100037768"/>
    <s v="MINAS DE AGUAS TEÑIDAS, S.A.U. (MAT"/>
    <s v="0046004426"/>
    <s v="ZREP4500031988_3 @ VALDELAMUSA PAST"/>
    <s v="000000000000001782"/>
    <x v="46"/>
    <d v="2024-06-14T00:00:00"/>
    <d v="1899-12-30T14:48:46"/>
    <s v="16/06 13:00 CSNB-96"/>
    <d v="2024-06-16T00:00:00"/>
    <x v="6"/>
    <x v="9"/>
    <x v="822"/>
    <d v="2024-06-16T00:00:00"/>
    <d v="1899-12-30T12:29:45"/>
    <n v="85"/>
    <s v="E00085"/>
    <s v="RUTA KMS.085"/>
    <x v="226"/>
    <x v="0"/>
    <x v="0"/>
    <x v="5"/>
    <x v="0"/>
    <d v="2024-06-14T14:48:46"/>
    <x v="68"/>
    <n v="53.187222222215496"/>
    <d v="2024-06-16T12:29:45"/>
    <d v="1899-12-30T01:08:00"/>
    <d v="2024-06-16T13:37:45"/>
    <n v="6.370833333407063"/>
    <x v="0"/>
    <m/>
    <m/>
    <x v="0"/>
    <x v="4"/>
    <x v="0"/>
    <x v="0"/>
    <x v="3"/>
    <n v="1"/>
    <s v=""/>
    <d v="1899-12-31T03:12:00"/>
    <n v="51.053888888882163"/>
    <n v="24"/>
    <n v="27.053888888882163"/>
  </r>
  <r>
    <s v="E002"/>
    <s v="EO55"/>
    <x v="793"/>
    <x v="0"/>
    <s v="E3"/>
    <s v="0100037768"/>
    <s v="MINAS DE AGUAS TEÑIDAS, S.A.U. (MAT"/>
    <s v="0046004427"/>
    <s v="ZREP4500031988_4 @ MAGDALENA PASTA"/>
    <s v="000000000000001782"/>
    <x v="46"/>
    <d v="2024-06-14T00:00:00"/>
    <d v="1899-12-30T14:54:27"/>
    <s v="16/06 09:00 CSNB-88"/>
    <d v="2024-06-16T00:00:00"/>
    <x v="6"/>
    <x v="9"/>
    <x v="823"/>
    <d v="2024-06-16T00:00:00"/>
    <d v="1899-12-30T12:47:29"/>
    <n v="85"/>
    <s v="E00085"/>
    <s v="RUTA KMS.085"/>
    <x v="105"/>
    <x v="0"/>
    <x v="0"/>
    <x v="5"/>
    <x v="0"/>
    <d v="2024-06-14T14:54:27"/>
    <x v="68"/>
    <n v="53.09250000002794"/>
    <d v="2024-06-16T12:47:29"/>
    <d v="1899-12-30T01:08:00"/>
    <d v="2024-06-16T13:55:29"/>
    <n v="6.0752777777379379"/>
    <x v="0"/>
    <m/>
    <m/>
    <x v="0"/>
    <x v="4"/>
    <x v="0"/>
    <x v="0"/>
    <x v="3"/>
    <n v="1"/>
    <s v=""/>
    <d v="1899-12-31T03:12:00"/>
    <n v="50.959166666694607"/>
    <n v="24"/>
    <n v="26.959166666694607"/>
  </r>
  <r>
    <s v="E002"/>
    <s v="EO55"/>
    <x v="794"/>
    <x v="0"/>
    <s v="E3"/>
    <s v="0100037768"/>
    <s v="MINAS DE AGUAS TEÑIDAS, S.A.U. (MAT"/>
    <s v="0046004427"/>
    <s v="ZREP4500031988_4 @ MAGDALENA PASTA"/>
    <s v="000000000000001782"/>
    <x v="46"/>
    <d v="2024-06-14T00:00:00"/>
    <d v="1899-12-30T14:55:47"/>
    <s v="16/06 10:00 CSNB-90"/>
    <d v="2024-06-16T00:00:00"/>
    <x v="6"/>
    <x v="9"/>
    <x v="824"/>
    <d v="2024-06-16T00:00:00"/>
    <d v="1899-12-30T11:19:01"/>
    <n v="85"/>
    <s v="E00085"/>
    <s v="RUTA KMS.085"/>
    <x v="90"/>
    <x v="0"/>
    <x v="0"/>
    <x v="5"/>
    <x v="0"/>
    <d v="2024-06-14T14:55:47"/>
    <x v="68"/>
    <n v="53.070277777849697"/>
    <d v="2024-06-16T11:19:01"/>
    <d v="1899-12-30T01:08:00"/>
    <d v="2024-06-16T12:27:01"/>
    <n v="7.5497222223202698"/>
    <x v="0"/>
    <m/>
    <m/>
    <x v="0"/>
    <x v="4"/>
    <x v="0"/>
    <x v="0"/>
    <x v="2"/>
    <n v="1"/>
    <s v=""/>
    <d v="1899-12-31T03:12:00"/>
    <n v="50.936944444516364"/>
    <n v="24"/>
    <n v="26.936944444516364"/>
  </r>
  <r>
    <s v="E002"/>
    <s v="EO55"/>
    <x v="795"/>
    <x v="0"/>
    <s v="E3"/>
    <s v="0100037768"/>
    <s v="MINAS DE AGUAS TEÑIDAS, S.A.U. (MAT"/>
    <s v="0046004427"/>
    <s v="ZREP4500031988_4 @ MAGDALENA PASTA"/>
    <s v="000000000000001782"/>
    <x v="46"/>
    <d v="2024-06-14T00:00:00"/>
    <d v="1899-12-30T14:56:25"/>
    <s v="16/06 11:00 CSNB-86"/>
    <d v="2024-06-16T00:00:00"/>
    <x v="6"/>
    <x v="9"/>
    <x v="825"/>
    <d v="2024-06-17T00:00:00"/>
    <d v="1899-12-30T10:18:14"/>
    <n v="85"/>
    <s v="E00085"/>
    <s v="RUTA KMS.085"/>
    <x v="87"/>
    <x v="0"/>
    <x v="0"/>
    <x v="5"/>
    <x v="0"/>
    <d v="2024-06-14T14:56:25"/>
    <x v="68"/>
    <n v="53.059722222271375"/>
    <d v="2024-06-17T10:18:14"/>
    <d v="1899-12-30T01:08:00"/>
    <d v="2024-06-17T11:26:14"/>
    <n v="-15.437222222273704"/>
    <x v="1"/>
    <m/>
    <m/>
    <x v="0"/>
    <x v="2"/>
    <x v="3"/>
    <x v="1"/>
    <x v="1"/>
    <n v="2"/>
    <s v=""/>
    <d v="1899-12-31T03:12:00"/>
    <n v="50.926388888938042"/>
    <n v="24"/>
    <n v="26.926388888938042"/>
  </r>
  <r>
    <s v="E002"/>
    <s v="EO55"/>
    <x v="796"/>
    <x v="0"/>
    <s v="E3"/>
    <s v="0100037768"/>
    <s v="MINAS DE AGUAS TEÑIDAS, S.A.U. (MAT"/>
    <s v="0046004427"/>
    <s v="ZREP4500031988_4 @ MAGDALENA PASTA"/>
    <s v="000000000000001782"/>
    <x v="46"/>
    <d v="2024-06-14T00:00:00"/>
    <d v="1899-12-30T14:57:08"/>
    <s v="16/06 12:00 CSNB-97"/>
    <d v="2024-06-16T00:00:00"/>
    <x v="6"/>
    <x v="9"/>
    <x v="826"/>
    <d v="2024-06-16T00:00:00"/>
    <d v="1899-12-30T12:38:24"/>
    <n v="85"/>
    <s v="E00085"/>
    <s v="RUTA KMS.085"/>
    <x v="105"/>
    <x v="0"/>
    <x v="0"/>
    <x v="5"/>
    <x v="0"/>
    <d v="2024-06-14T14:57:08"/>
    <x v="68"/>
    <n v="53.047777777828742"/>
    <d v="2024-06-16T12:38:24"/>
    <d v="1899-12-30T01:08:00"/>
    <d v="2024-06-16T13:46:24"/>
    <n v="6.2266666667419486"/>
    <x v="0"/>
    <m/>
    <m/>
    <x v="0"/>
    <x v="4"/>
    <x v="0"/>
    <x v="0"/>
    <x v="3"/>
    <n v="1"/>
    <s v=""/>
    <d v="1899-12-31T03:12:00"/>
    <n v="50.914444444495409"/>
    <n v="24"/>
    <n v="26.914444444495409"/>
  </r>
  <r>
    <s v="E002"/>
    <s v="EO55"/>
    <x v="797"/>
    <x v="0"/>
    <s v="E3"/>
    <s v="0100037768"/>
    <s v="MINAS DE AGUAS TEÑIDAS, S.A.U. (MAT"/>
    <s v="0046004427"/>
    <s v="ZREP4500031988_4 @ MAGDALENA PASTA"/>
    <s v="000000000000001782"/>
    <x v="46"/>
    <d v="2024-06-14T00:00:00"/>
    <d v="1899-12-30T14:58:48"/>
    <s v="16/06 13:00 CSNB-95"/>
    <d v="2024-06-16T00:00:00"/>
    <x v="6"/>
    <x v="9"/>
    <x v="827"/>
    <d v="2024-06-16T00:00:00"/>
    <d v="1899-12-30T12:49:26"/>
    <n v="85"/>
    <s v="E00085"/>
    <s v="RUTA KMS.085"/>
    <x v="96"/>
    <x v="0"/>
    <x v="0"/>
    <x v="5"/>
    <x v="0"/>
    <d v="2024-06-14T14:58:48"/>
    <x v="68"/>
    <n v="53.020000000018626"/>
    <d v="2024-06-16T12:49:26"/>
    <d v="1899-12-30T01:08:00"/>
    <d v="2024-06-16T13:57:26"/>
    <n v="6.0427777778240852"/>
    <x v="0"/>
    <m/>
    <m/>
    <x v="0"/>
    <x v="4"/>
    <x v="0"/>
    <x v="0"/>
    <x v="3"/>
    <n v="1"/>
    <s v=""/>
    <d v="1899-12-31T03:12:00"/>
    <n v="50.886666666685294"/>
    <n v="24"/>
    <n v="26.886666666685294"/>
  </r>
  <r>
    <s v="E002"/>
    <s v="EO55"/>
    <x v="798"/>
    <x v="0"/>
    <s v="E3"/>
    <s v="0100037768"/>
    <s v="MINAS DE AGUAS TEÑIDAS, S.A.U. (MAT"/>
    <s v="0046004427"/>
    <s v="ZREP4500031988_4 @ MAGDALENA PASTA"/>
    <s v="000000000000001782"/>
    <x v="46"/>
    <d v="2024-06-14T00:00:00"/>
    <d v="1899-12-30T14:58:59"/>
    <s v="16/06 16h CSNB-85"/>
    <d v="2024-06-16T00:00:00"/>
    <x v="6"/>
    <x v="9"/>
    <x v="828"/>
    <d v="2024-06-16T00:00:00"/>
    <d v="1899-12-30T13:34:51"/>
    <n v="85"/>
    <s v="E00085"/>
    <s v="RUTA KMS.085"/>
    <x v="226"/>
    <x v="0"/>
    <x v="0"/>
    <x v="5"/>
    <x v="0"/>
    <d v="2024-06-14T14:58:59"/>
    <x v="68"/>
    <n v="53.01694444444729"/>
    <d v="2024-06-16T13:34:51"/>
    <d v="1899-12-30T01:08:00"/>
    <d v="2024-06-16T14:42:51"/>
    <n v="5.2858333333279006"/>
    <x v="0"/>
    <m/>
    <m/>
    <x v="0"/>
    <x v="4"/>
    <x v="0"/>
    <x v="0"/>
    <x v="7"/>
    <n v="1"/>
    <s v=""/>
    <d v="1899-12-31T03:12:00"/>
    <n v="50.883611111113957"/>
    <n v="24"/>
    <n v="26.883611111113957"/>
  </r>
  <r>
    <s v="E002"/>
    <s v="EO55"/>
    <x v="799"/>
    <x v="0"/>
    <s v="E3"/>
    <s v="0100037768"/>
    <s v="MINAS DE AGUAS TEÑIDAS, S.A.U. (MAT"/>
    <s v="0046004427"/>
    <s v="ZREP4500031988_4 @ MAGDALENA PASTA"/>
    <s v="000000000000001782"/>
    <x v="46"/>
    <d v="2024-06-14T00:00:00"/>
    <d v="1899-12-30T14:59:28"/>
    <s v="16/06 14:00 CSNB-94"/>
    <d v="2024-06-16T00:00:00"/>
    <x v="6"/>
    <x v="9"/>
    <x v="829"/>
    <d v="2024-06-16T00:00:00"/>
    <d v="1899-12-30T12:27:06"/>
    <n v="85"/>
    <s v="E00085"/>
    <s v="RUTA KMS.085"/>
    <x v="87"/>
    <x v="0"/>
    <x v="0"/>
    <x v="5"/>
    <x v="0"/>
    <d v="2024-06-14T14:59:28"/>
    <x v="68"/>
    <n v="53.008888888929505"/>
    <d v="2024-06-16T12:27:06"/>
    <d v="1899-12-30T01:08:00"/>
    <d v="2024-06-16T13:35:06"/>
    <n v="6.4150000000954606"/>
    <x v="0"/>
    <m/>
    <m/>
    <x v="0"/>
    <x v="4"/>
    <x v="0"/>
    <x v="0"/>
    <x v="3"/>
    <n v="1"/>
    <s v=""/>
    <d v="1899-12-31T03:12:00"/>
    <n v="50.875555555596172"/>
    <n v="24"/>
    <n v="26.875555555596172"/>
  </r>
  <r>
    <s v="E002"/>
    <s v="EO55"/>
    <x v="800"/>
    <x v="0"/>
    <s v="E3"/>
    <s v="0100037768"/>
    <s v="MINAS DE AGUAS TEÑIDAS, S.A.U. (MAT"/>
    <s v="0046004427"/>
    <s v="ZREP4500031988_4 @ MAGDALENA PASTA"/>
    <s v="000000000000001782"/>
    <x v="46"/>
    <d v="2024-06-14T00:00:00"/>
    <d v="1899-12-30T15:00:00"/>
    <s v="16/06 15:00 CSNB-98"/>
    <d v="2024-06-16T00:00:00"/>
    <x v="6"/>
    <x v="9"/>
    <x v="830"/>
    <d v="2024-06-16T00:00:00"/>
    <d v="1899-12-30T12:43:37"/>
    <n v="85"/>
    <s v="E00085"/>
    <s v="RUTA KMS.085"/>
    <x v="225"/>
    <x v="0"/>
    <x v="0"/>
    <x v="5"/>
    <x v="0"/>
    <d v="2024-06-14T15:00:00"/>
    <x v="68"/>
    <n v="53.000000000058208"/>
    <d v="2024-06-16T12:43:37"/>
    <d v="1899-12-30T01:08:00"/>
    <d v="2024-06-16T13:51:37"/>
    <n v="6.1397222222294658"/>
    <x v="0"/>
    <m/>
    <m/>
    <x v="0"/>
    <x v="4"/>
    <x v="0"/>
    <x v="0"/>
    <x v="3"/>
    <n v="1"/>
    <s v=""/>
    <d v="1899-12-31T03:12:00"/>
    <n v="50.866666666724875"/>
    <n v="24"/>
    <n v="26.866666666724875"/>
  </r>
  <r>
    <s v="E002"/>
    <s v="EO55"/>
    <x v="420"/>
    <x v="0"/>
    <s v="E3"/>
    <s v="0100037768"/>
    <s v="MINAS DE AGUAS TEÑIDAS, S.A.U. (MAT"/>
    <s v="0046004426"/>
    <s v="ZREP4500031988_3 @ VALDELAMUSA PAST"/>
    <s v="000000000000001782"/>
    <x v="46"/>
    <d v="2024-06-14T00:00:00"/>
    <d v="1899-12-30T15:06:46"/>
    <s v="Reser finde  CSNB-89"/>
    <d v="2024-06-16T00:00:00"/>
    <x v="6"/>
    <x v="9"/>
    <x v="831"/>
    <d v="2024-06-16T00:00:00"/>
    <d v="1899-12-30T15:36:11"/>
    <n v="85"/>
    <s v="E00085"/>
    <s v="RUTA KMS.085"/>
    <x v="89"/>
    <x v="0"/>
    <x v="0"/>
    <x v="5"/>
    <x v="0"/>
    <d v="2024-06-14T15:06:46"/>
    <x v="68"/>
    <n v="52.887222222285345"/>
    <d v="2024-06-16T15:36:11"/>
    <d v="1899-12-30T01:08:00"/>
    <d v="2024-06-16T16:44:11"/>
    <n v="3.2636111110914499"/>
    <x v="0"/>
    <m/>
    <m/>
    <x v="0"/>
    <x v="4"/>
    <x v="0"/>
    <x v="0"/>
    <x v="4"/>
    <n v="1"/>
    <s v=""/>
    <d v="1899-12-31T03:12:00"/>
    <n v="50.753888888952012"/>
    <n v="24"/>
    <n v="26.753888888952012"/>
  </r>
  <r>
    <s v="E002"/>
    <s v="EO55"/>
    <x v="420"/>
    <x v="0"/>
    <s v="E3"/>
    <s v="0100037768"/>
    <s v="MINAS DE AGUAS TEÑIDAS, S.A.U. (MAT"/>
    <s v="0046004426"/>
    <s v="ZREP4500031988_3 @ VALDELAMUSA PAST"/>
    <s v="000000000000001782"/>
    <x v="46"/>
    <d v="2024-06-14T00:00:00"/>
    <d v="1899-12-30T15:06:46"/>
    <s v="Reser finde  CSNB-89"/>
    <d v="2024-06-16T00:00:00"/>
    <x v="6"/>
    <x v="9"/>
    <x v="832"/>
    <d v="2024-06-17T00:00:00"/>
    <d v="1899-12-30T15:59:19"/>
    <n v="85"/>
    <s v="E00085"/>
    <s v="RUTA KMS.085"/>
    <x v="89"/>
    <x v="0"/>
    <x v="0"/>
    <x v="5"/>
    <x v="0"/>
    <d v="2024-06-14T15:06:46"/>
    <x v="68"/>
    <n v="52.887222222285345"/>
    <d v="2024-06-17T15:59:19"/>
    <d v="1899-12-30T01:08:00"/>
    <d v="2024-06-17T17:07:19"/>
    <n v="-21.121944444486871"/>
    <x v="1"/>
    <m/>
    <m/>
    <x v="0"/>
    <x v="2"/>
    <x v="3"/>
    <x v="1"/>
    <x v="4"/>
    <n v="2"/>
    <s v=""/>
    <d v="1899-12-31T03:12:00"/>
    <n v="50.753888888952012"/>
    <n v="24"/>
    <n v="26.753888888952012"/>
  </r>
  <r>
    <s v="E002"/>
    <s v="EO55"/>
    <x v="801"/>
    <x v="0"/>
    <s v="E3"/>
    <s v="0100058036"/>
    <s v="HORMI CONTADO, S.L."/>
    <s v="0046005174"/>
    <s v="PLANTA DE MANILVA E/O 56"/>
    <s v="000000000000003269"/>
    <x v="44"/>
    <d v="2024-06-14T00:00:00"/>
    <d v="1899-12-30T15:08:56"/>
    <s v="17/06 13:00"/>
    <d v="2024-06-17T00:00:00"/>
    <x v="14"/>
    <x v="8"/>
    <x v="833"/>
    <d v="2024-06-17T00:00:00"/>
    <d v="1899-12-30T11:05:00"/>
    <n v="118"/>
    <s v="E00118"/>
    <s v="RUTA KMS.118"/>
    <x v="64"/>
    <x v="0"/>
    <x v="0"/>
    <x v="4"/>
    <x v="0"/>
    <d v="2024-06-14T15:08:56"/>
    <x v="47"/>
    <n v="69.851111110998318"/>
    <d v="2024-06-17T11:05:00"/>
    <d v="1899-12-30T01:34:24"/>
    <d v="2024-06-17T12:39:24"/>
    <n v="0.34333333326503634"/>
    <x v="0"/>
    <m/>
    <m/>
    <x v="0"/>
    <x v="2"/>
    <x v="0"/>
    <x v="1"/>
    <x v="2"/>
    <n v="2"/>
    <s v=""/>
    <d v="1899-12-31T13:45:36"/>
    <n v="67.27777777766498"/>
    <n v="36"/>
    <n v="31.27777777766498"/>
  </r>
  <r>
    <s v="E002"/>
    <s v="EO55"/>
    <x v="802"/>
    <x v="0"/>
    <s v="E3"/>
    <s v="0100058036"/>
    <s v="HORMI CONTADO, S.L."/>
    <s v="0046005174"/>
    <s v="PLANTA DE MANILVA E/O 56"/>
    <s v="000000000000003269"/>
    <x v="44"/>
    <d v="2024-06-14T00:00:00"/>
    <d v="1899-12-30T15:09:27"/>
    <s v="17/06 14:00"/>
    <d v="2024-06-17T00:00:00"/>
    <x v="1"/>
    <x v="8"/>
    <x v="834"/>
    <d v="2024-06-17T00:00:00"/>
    <d v="1899-12-30T12:32:03"/>
    <n v="118"/>
    <s v="E00118"/>
    <s v="RUTA KMS.118"/>
    <x v="79"/>
    <x v="0"/>
    <x v="0"/>
    <x v="4"/>
    <x v="0"/>
    <d v="2024-06-14T15:09:27"/>
    <x v="75"/>
    <n v="70.842500000086147"/>
    <d v="2024-06-17T12:32:03"/>
    <d v="1899-12-30T01:34:24"/>
    <d v="2024-06-17T14:06:27"/>
    <n v="-0.10749999998370185"/>
    <x v="0"/>
    <m/>
    <m/>
    <x v="0"/>
    <x v="2"/>
    <x v="0"/>
    <x v="1"/>
    <x v="3"/>
    <n v="2"/>
    <s v=""/>
    <d v="1899-12-31T13:45:36"/>
    <n v="68.26916666675281"/>
    <n v="36"/>
    <n v="32.26916666675281"/>
  </r>
  <r>
    <s v="E002"/>
    <s v="EO55"/>
    <x v="803"/>
    <x v="0"/>
    <s v="E3"/>
    <s v="0100058036"/>
    <s v="HORMI CONTADO, S.L."/>
    <s v="0046005174"/>
    <s v="PLANTA DE MANILVA E/O 56"/>
    <s v="000000000000003269"/>
    <x v="44"/>
    <d v="2024-06-14T00:00:00"/>
    <d v="1899-12-30T15:10:35"/>
    <s v="17/06 15:00h"/>
    <d v="2024-06-17T00:00:00"/>
    <x v="7"/>
    <x v="8"/>
    <x v="835"/>
    <d v="2024-06-17T00:00:00"/>
    <d v="1899-12-30T13:34:53"/>
    <n v="118"/>
    <s v="E00118"/>
    <s v="RUTA KMS.118"/>
    <x v="143"/>
    <x v="0"/>
    <x v="0"/>
    <x v="4"/>
    <x v="0"/>
    <d v="2024-06-14T15:10:35"/>
    <x v="73"/>
    <n v="71.823611111089122"/>
    <d v="2024-06-17T13:34:53"/>
    <d v="1899-12-30T01:34:24"/>
    <d v="2024-06-17T15:09:17"/>
    <n v="-0.15472222224343568"/>
    <x v="0"/>
    <m/>
    <m/>
    <x v="0"/>
    <x v="2"/>
    <x v="0"/>
    <x v="1"/>
    <x v="7"/>
    <n v="2"/>
    <s v=""/>
    <d v="1899-12-31T13:45:36"/>
    <n v="69.250277777755784"/>
    <n v="36"/>
    <n v="33.250277777755784"/>
  </r>
  <r>
    <s v="E002"/>
    <s v="EO55"/>
    <x v="804"/>
    <x v="0"/>
    <s v="E3"/>
    <s v="0100058036"/>
    <s v="HORMI CONTADO, S.L."/>
    <s v="0046005174"/>
    <s v="PLANTA DE MANILVA E/O 56"/>
    <s v="000000000000003269"/>
    <x v="44"/>
    <d v="2024-06-14T00:00:00"/>
    <d v="1899-12-30T15:10:52"/>
    <s v="17/06 16:00h"/>
    <d v="2024-06-17T00:00:00"/>
    <x v="12"/>
    <x v="8"/>
    <x v="836"/>
    <d v="2024-06-17T00:00:00"/>
    <d v="1899-12-30T14:00:09"/>
    <n v="118"/>
    <s v="E00118"/>
    <s v="RUTA KMS.118"/>
    <x v="104"/>
    <x v="0"/>
    <x v="0"/>
    <x v="4"/>
    <x v="0"/>
    <d v="2024-06-14T15:10:52"/>
    <x v="25"/>
    <n v="72.818888888752554"/>
    <d v="2024-06-17T14:00:09"/>
    <d v="1899-12-30T01:34:24"/>
    <d v="2024-06-17T15:34:33"/>
    <n v="0.42416666663484648"/>
    <x v="0"/>
    <m/>
    <m/>
    <x v="0"/>
    <x v="2"/>
    <x v="0"/>
    <x v="1"/>
    <x v="13"/>
    <n v="2"/>
    <s v=""/>
    <d v="1899-12-31T13:45:36"/>
    <n v="70.245555555419216"/>
    <n v="36"/>
    <n v="34.245555555419216"/>
  </r>
  <r>
    <s v="E002"/>
    <s v="EO55"/>
    <x v="805"/>
    <x v="0"/>
    <s v="E3"/>
    <s v="0100058036"/>
    <s v="HORMI CONTADO, S.L."/>
    <s v="0046005174"/>
    <s v="PLANTA DE MANILVA E/O 56"/>
    <s v="000000000000003269"/>
    <x v="44"/>
    <d v="2024-06-14T00:00:00"/>
    <d v="1899-12-30T15:11:52"/>
    <s v="17/06 12:00h"/>
    <d v="2024-06-17T00:00:00"/>
    <x v="8"/>
    <x v="8"/>
    <x v="837"/>
    <d v="2024-06-17T00:00:00"/>
    <d v="1899-12-30T10:09:28"/>
    <n v="118"/>
    <s v="E00118"/>
    <s v="RUTA KMS.118"/>
    <x v="130"/>
    <x v="0"/>
    <x v="0"/>
    <x v="4"/>
    <x v="0"/>
    <d v="2024-06-14T15:11:52"/>
    <x v="52"/>
    <n v="68.80222222226439"/>
    <d v="2024-06-17T10:09:28"/>
    <d v="1899-12-30T01:34:24"/>
    <d v="2024-06-17T11:43:52"/>
    <n v="0.26888888888061047"/>
    <x v="0"/>
    <m/>
    <m/>
    <x v="0"/>
    <x v="2"/>
    <x v="0"/>
    <x v="1"/>
    <x v="1"/>
    <n v="2"/>
    <s v=""/>
    <d v="1899-12-31T13:45:36"/>
    <n v="66.228888888931053"/>
    <n v="36"/>
    <n v="30.228888888931053"/>
  </r>
  <r>
    <s v="E002"/>
    <s v="EO55"/>
    <x v="806"/>
    <x v="0"/>
    <s v="E3"/>
    <s v="0100058399"/>
    <s v="HORMIGONES ESTEBBUNA, S.L."/>
    <s v="0046005172"/>
    <s v="PLANTA ESTEPONA"/>
    <s v="000000000000003264"/>
    <x v="41"/>
    <d v="2024-06-14T00:00:00"/>
    <d v="1899-12-30T15:34:49"/>
    <s v="15:00"/>
    <d v="2024-06-17T00:00:00"/>
    <x v="7"/>
    <x v="8"/>
    <x v="838"/>
    <d v="2024-06-17T00:00:00"/>
    <d v="1899-12-30T10:54:39"/>
    <n v="110"/>
    <s v="E00110"/>
    <s v="RUTA KMS.110"/>
    <x v="119"/>
    <x v="0"/>
    <x v="0"/>
    <x v="4"/>
    <x v="0"/>
    <d v="2024-06-14T15:34:49"/>
    <x v="73"/>
    <n v="71.419722222257406"/>
    <d v="2024-06-17T10:54:39"/>
    <d v="1899-12-30T01:28:00"/>
    <d v="2024-06-17T12:22:39"/>
    <n v="2.622499999939464"/>
    <x v="0"/>
    <m/>
    <m/>
    <x v="0"/>
    <x v="2"/>
    <x v="0"/>
    <x v="1"/>
    <x v="1"/>
    <n v="2"/>
    <s v=""/>
    <d v="1899-12-31T11:12:00"/>
    <n v="68.953055555590737"/>
    <n v="36"/>
    <n v="32.953055555590737"/>
  </r>
  <r>
    <s v="E002"/>
    <s v="EO55"/>
    <x v="807"/>
    <x v="0"/>
    <s v="E3"/>
    <s v="0100058399"/>
    <s v="HORMIGONES ESTEBBUNA, S.L."/>
    <s v="0046005172"/>
    <s v="PLANTA ESTEPONA"/>
    <s v="000000000000003264"/>
    <x v="41"/>
    <d v="2024-06-14T00:00:00"/>
    <d v="1899-12-30T15:35:18"/>
    <s v="13:00"/>
    <d v="2024-06-17T00:00:00"/>
    <x v="14"/>
    <x v="8"/>
    <x v="839"/>
    <d v="2024-06-17T00:00:00"/>
    <d v="1899-12-30T11:04:45"/>
    <n v="110"/>
    <s v="E00110"/>
    <s v="RUTA KMS.110"/>
    <x v="65"/>
    <x v="0"/>
    <x v="0"/>
    <x v="4"/>
    <x v="0"/>
    <d v="2024-06-14T15:35:18"/>
    <x v="47"/>
    <n v="69.411666666681413"/>
    <d v="2024-06-17T11:04:45"/>
    <d v="1899-12-30T01:28:00"/>
    <d v="2024-06-17T12:32:45"/>
    <n v="0.45416666648816317"/>
    <x v="0"/>
    <m/>
    <m/>
    <x v="0"/>
    <x v="2"/>
    <x v="0"/>
    <x v="1"/>
    <x v="2"/>
    <n v="2"/>
    <s v=""/>
    <d v="1899-12-31T11:12:00"/>
    <n v="66.945000000014744"/>
    <n v="36"/>
    <n v="30.945000000014744"/>
  </r>
  <r>
    <s v="E002"/>
    <s v="EO55"/>
    <x v="808"/>
    <x v="0"/>
    <s v="E3"/>
    <s v="0100037768"/>
    <s v="MINAS DE AGUAS TEÑIDAS, S.A.U. (MAT"/>
    <s v="0046003118"/>
    <s v="ZREP4500031988_1 VALDELAMUSA PASTA"/>
    <s v="000000000000001782"/>
    <x v="46"/>
    <d v="2024-06-14T00:00:00"/>
    <d v="1899-12-30T15:38:36"/>
    <s v="17/06 10:00h"/>
    <d v="2024-06-17T00:00:00"/>
    <x v="6"/>
    <x v="9"/>
    <x v="840"/>
    <d v="2024-06-17T00:00:00"/>
    <d v="1899-12-30T08:32:24"/>
    <n v="85"/>
    <s v="E00085"/>
    <s v="RUTA KMS.085"/>
    <x v="87"/>
    <x v="0"/>
    <x v="0"/>
    <x v="5"/>
    <x v="0"/>
    <d v="2024-06-14T15:38:36"/>
    <x v="17"/>
    <n v="76.356666666688398"/>
    <d v="2024-06-17T08:32:24"/>
    <d v="1899-12-30T01:08:00"/>
    <d v="2024-06-17T09:40:24"/>
    <n v="10.326666666660458"/>
    <x v="0"/>
    <m/>
    <m/>
    <x v="0"/>
    <x v="2"/>
    <x v="0"/>
    <x v="1"/>
    <x v="0"/>
    <n v="2"/>
    <s v=""/>
    <d v="1899-12-31T03:12:00"/>
    <n v="74.223333333355058"/>
    <n v="36"/>
    <n v="38.223333333355058"/>
  </r>
  <r>
    <s v="E002"/>
    <s v="EO55"/>
    <x v="808"/>
    <x v="0"/>
    <s v="E3"/>
    <s v="0100037768"/>
    <s v="MINAS DE AGUAS TEÑIDAS, S.A.U. (MAT"/>
    <s v="0046003118"/>
    <s v="ZREP4500031988_1 VALDELAMUSA PASTA"/>
    <s v="000000000000001782"/>
    <x v="46"/>
    <d v="2024-06-14T00:00:00"/>
    <d v="1899-12-30T15:38:36"/>
    <s v="17/06 10:00h"/>
    <d v="2024-06-17T00:00:00"/>
    <x v="6"/>
    <x v="9"/>
    <x v="841"/>
    <d v="2024-06-17T00:00:00"/>
    <d v="1899-12-30T08:57:11"/>
    <n v="85"/>
    <s v="E00085"/>
    <s v="RUTA KMS.085"/>
    <x v="89"/>
    <x v="0"/>
    <x v="0"/>
    <x v="5"/>
    <x v="0"/>
    <d v="2024-06-14T15:38:36"/>
    <x v="17"/>
    <n v="76.356666666688398"/>
    <d v="2024-06-17T08:57:11"/>
    <d v="1899-12-30T01:08:00"/>
    <d v="2024-06-17T10:05:11"/>
    <n v="9.9136111111147329"/>
    <x v="0"/>
    <m/>
    <m/>
    <x v="0"/>
    <x v="2"/>
    <x v="0"/>
    <x v="1"/>
    <x v="0"/>
    <n v="2"/>
    <s v=""/>
    <d v="1899-12-31T03:12:00"/>
    <n v="74.223333333355058"/>
    <n v="36"/>
    <n v="38.223333333355058"/>
  </r>
  <r>
    <s v="E002"/>
    <s v="EO55"/>
    <x v="809"/>
    <x v="0"/>
    <s v="E3"/>
    <s v="0100037768"/>
    <s v="MINAS DE AGUAS TEÑIDAS, S.A.U. (MAT"/>
    <s v="0046003118"/>
    <s v="ZREP4500031988_1 VALDELAMUSA PASTA"/>
    <s v="000000000000001782"/>
    <x v="46"/>
    <d v="2024-06-14T00:00:00"/>
    <d v="1899-12-30T15:38:59"/>
    <s v="17/06 12:00h"/>
    <d v="2024-06-17T00:00:00"/>
    <x v="6"/>
    <x v="9"/>
    <x v="842"/>
    <d v="2024-06-17T00:00:00"/>
    <d v="1899-12-30T12:31:06"/>
    <n v="85"/>
    <s v="E00085"/>
    <s v="RUTA KMS.085"/>
    <x v="96"/>
    <x v="0"/>
    <x v="0"/>
    <x v="5"/>
    <x v="0"/>
    <d v="2024-06-14T15:38:59"/>
    <x v="17"/>
    <n v="76.350277777877636"/>
    <d v="2024-06-17T12:31:06"/>
    <d v="1899-12-30T01:08:00"/>
    <d v="2024-06-17T13:39:06"/>
    <n v="6.3483333333861083"/>
    <x v="0"/>
    <m/>
    <m/>
    <x v="0"/>
    <x v="2"/>
    <x v="0"/>
    <x v="1"/>
    <x v="3"/>
    <n v="2"/>
    <s v=""/>
    <d v="1899-12-31T03:12:00"/>
    <n v="74.216944444544296"/>
    <n v="36"/>
    <n v="38.216944444544296"/>
  </r>
  <r>
    <s v="E002"/>
    <s v="EO55"/>
    <x v="810"/>
    <x v="0"/>
    <s v="E3"/>
    <s v="0100037768"/>
    <s v="MINAS DE AGUAS TEÑIDAS, S.A.U. (MAT"/>
    <s v="0046004267"/>
    <s v="ZREP4500031988_2 MAGDALENA PASTA"/>
    <s v="000000000000001782"/>
    <x v="46"/>
    <d v="2024-06-14T00:00:00"/>
    <d v="1899-12-30T15:39:28"/>
    <s v="17/06 06:00h"/>
    <d v="2024-06-17T00:00:00"/>
    <x v="6"/>
    <x v="9"/>
    <x v="843"/>
    <d v="2024-06-17T00:00:00"/>
    <d v="1899-12-30T12:34:05"/>
    <n v="85"/>
    <s v="E00085"/>
    <s v="RUTA KMS.085"/>
    <x v="86"/>
    <x v="0"/>
    <x v="0"/>
    <x v="5"/>
    <x v="0"/>
    <d v="2024-06-14T15:39:28"/>
    <x v="17"/>
    <n v="76.342222222359851"/>
    <d v="2024-06-17T12:34:05"/>
    <d v="1899-12-30T01:08:00"/>
    <d v="2024-06-17T13:42:05"/>
    <n v="6.2986111110658385"/>
    <x v="0"/>
    <m/>
    <m/>
    <x v="0"/>
    <x v="2"/>
    <x v="0"/>
    <x v="1"/>
    <x v="3"/>
    <n v="2"/>
    <s v=""/>
    <d v="1899-12-31T03:12:00"/>
    <n v="74.208888889026511"/>
    <n v="36"/>
    <n v="38.208888889026511"/>
  </r>
  <r>
    <s v="E002"/>
    <s v="EO55"/>
    <x v="811"/>
    <x v="0"/>
    <s v="E3"/>
    <s v="0100037768"/>
    <s v="MINAS DE AGUAS TEÑIDAS, S.A.U. (MAT"/>
    <s v="0046004267"/>
    <s v="ZREP4500031988_2 MAGDALENA PASTA"/>
    <s v="000000000000001782"/>
    <x v="46"/>
    <d v="2024-06-14T00:00:00"/>
    <d v="1899-12-30T15:39:52"/>
    <s v="17/06 07:00h"/>
    <d v="2024-06-17T00:00:00"/>
    <x v="6"/>
    <x v="9"/>
    <x v="844"/>
    <d v="2024-06-17T00:00:00"/>
    <d v="1899-12-30T11:40:16"/>
    <n v="85"/>
    <s v="E00085"/>
    <s v="RUTA KMS.085"/>
    <x v="94"/>
    <x v="0"/>
    <x v="0"/>
    <x v="5"/>
    <x v="0"/>
    <d v="2024-06-14T15:39:52"/>
    <x v="17"/>
    <n v="76.335555555531755"/>
    <d v="2024-06-17T11:40:16"/>
    <d v="1899-12-30T01:08:00"/>
    <d v="2024-06-17T12:48:16"/>
    <n v="7.1955555556342006"/>
    <x v="0"/>
    <m/>
    <m/>
    <x v="0"/>
    <x v="2"/>
    <x v="0"/>
    <x v="1"/>
    <x v="2"/>
    <n v="2"/>
    <s v=""/>
    <d v="1899-12-31T03:12:00"/>
    <n v="74.202222222198415"/>
    <n v="36"/>
    <n v="38.202222222198415"/>
  </r>
  <r>
    <s v="E002"/>
    <s v="EO55"/>
    <x v="812"/>
    <x v="0"/>
    <s v="E3"/>
    <s v="0100037768"/>
    <s v="MINAS DE AGUAS TEÑIDAS, S.A.U. (MAT"/>
    <s v="0046004267"/>
    <s v="ZREP4500031988_2 MAGDALENA PASTA"/>
    <s v="000000000000001782"/>
    <x v="46"/>
    <d v="2024-06-14T00:00:00"/>
    <d v="1899-12-30T15:42:23"/>
    <s v="17/06 09:00"/>
    <d v="2024-06-17T00:00:00"/>
    <x v="6"/>
    <x v="9"/>
    <x v="845"/>
    <d v="2024-06-17T00:00:00"/>
    <d v="1899-12-30T13:48:53"/>
    <n v="85"/>
    <s v="E00085"/>
    <s v="RUTA KMS.085"/>
    <x v="227"/>
    <x v="0"/>
    <x v="0"/>
    <x v="5"/>
    <x v="0"/>
    <d v="2024-06-14T15:42:23"/>
    <x v="17"/>
    <n v="76.293611111235805"/>
    <d v="2024-06-17T13:48:53"/>
    <d v="1899-12-30T01:08:00"/>
    <d v="2024-06-17T14:56:53"/>
    <n v="5.0519444444216788"/>
    <x v="0"/>
    <m/>
    <m/>
    <x v="0"/>
    <x v="2"/>
    <x v="0"/>
    <x v="1"/>
    <x v="7"/>
    <n v="2"/>
    <s v=""/>
    <d v="1899-12-31T03:12:00"/>
    <n v="74.160277777902465"/>
    <n v="36"/>
    <n v="38.160277777902465"/>
  </r>
  <r>
    <s v="E002"/>
    <s v="EO55"/>
    <x v="813"/>
    <x v="0"/>
    <s v="E3"/>
    <s v="0100037768"/>
    <s v="MINAS DE AGUAS TEÑIDAS, S.A.U. (MAT"/>
    <s v="0046004267"/>
    <s v="ZREP4500031988_2 MAGDALENA PASTA"/>
    <s v="000000000000001782"/>
    <x v="46"/>
    <d v="2024-06-14T00:00:00"/>
    <d v="1899-12-30T15:42:50"/>
    <s v="17/06 10:00h"/>
    <d v="2024-06-17T00:00:00"/>
    <x v="6"/>
    <x v="9"/>
    <x v="846"/>
    <d v="2024-06-17T00:00:00"/>
    <d v="1899-12-30T13:12:59"/>
    <n v="85"/>
    <s v="E00085"/>
    <s v="RUTA KMS.085"/>
    <x v="88"/>
    <x v="0"/>
    <x v="0"/>
    <x v="5"/>
    <x v="0"/>
    <d v="2024-06-14T15:42:50"/>
    <x v="17"/>
    <n v="76.28611111122882"/>
    <d v="2024-06-17T13:12:59"/>
    <d v="1899-12-30T01:08:00"/>
    <d v="2024-06-17T14:20:59"/>
    <n v="5.6502777777495794"/>
    <x v="0"/>
    <m/>
    <m/>
    <x v="0"/>
    <x v="2"/>
    <x v="0"/>
    <x v="1"/>
    <x v="7"/>
    <n v="2"/>
    <s v=""/>
    <d v="1899-12-31T03:12:00"/>
    <n v="74.15277777789548"/>
    <n v="36"/>
    <n v="38.15277777789548"/>
  </r>
  <r>
    <s v="E002"/>
    <s v="EO55"/>
    <x v="814"/>
    <x v="0"/>
    <s v="E3"/>
    <s v="0100037768"/>
    <s v="MINAS DE AGUAS TEÑIDAS, S.A.U. (MAT"/>
    <s v="0046004267"/>
    <s v="ZREP4500031988_2 MAGDALENA PASTA"/>
    <s v="000000000000001782"/>
    <x v="46"/>
    <d v="2024-06-14T00:00:00"/>
    <d v="1899-12-30T15:43:14"/>
    <s v="17/06 12:00h"/>
    <d v="2024-06-17T00:00:00"/>
    <x v="6"/>
    <x v="9"/>
    <x v="847"/>
    <d v="2024-06-17T00:00:00"/>
    <d v="1899-12-30T13:32:38"/>
    <n v="85"/>
    <s v="E00085"/>
    <s v="RUTA KMS.085"/>
    <x v="87"/>
    <x v="0"/>
    <x v="0"/>
    <x v="5"/>
    <x v="0"/>
    <d v="2024-06-14T15:43:14"/>
    <x v="17"/>
    <n v="76.279444444575347"/>
    <d v="2024-06-17T13:32:38"/>
    <d v="1899-12-30T01:08:00"/>
    <d v="2024-06-17T14:40:38"/>
    <n v="5.3227777778520249"/>
    <x v="0"/>
    <m/>
    <m/>
    <x v="0"/>
    <x v="2"/>
    <x v="0"/>
    <x v="1"/>
    <x v="7"/>
    <n v="2"/>
    <s v=""/>
    <d v="1899-12-31T03:12:00"/>
    <n v="74.146111111242007"/>
    <n v="36"/>
    <n v="38.146111111242007"/>
  </r>
  <r>
    <s v="E002"/>
    <s v="EO55"/>
    <x v="815"/>
    <x v="0"/>
    <s v="E3"/>
    <s v="0100037768"/>
    <s v="MINAS DE AGUAS TEÑIDAS, S.A.U. (MAT"/>
    <s v="0046004267"/>
    <s v="ZREP4500031988_2 MAGDALENA PASTA"/>
    <s v="000000000000001782"/>
    <x v="46"/>
    <d v="2024-06-14T00:00:00"/>
    <d v="1899-12-30T15:43:36"/>
    <s v="17/06 14:00"/>
    <d v="2024-06-17T00:00:00"/>
    <x v="6"/>
    <x v="9"/>
    <x v="848"/>
    <d v="2024-06-17T00:00:00"/>
    <d v="1899-12-30T13:58:01"/>
    <n v="85"/>
    <s v="E00085"/>
    <s v="RUTA KMS.085"/>
    <x v="89"/>
    <x v="0"/>
    <x v="0"/>
    <x v="5"/>
    <x v="0"/>
    <d v="2024-06-14T15:43:36"/>
    <x v="17"/>
    <n v="76.273333333432674"/>
    <d v="2024-06-17T13:58:01"/>
    <d v="1899-12-30T01:08:00"/>
    <d v="2024-06-17T15:06:01"/>
    <n v="4.8997222222387791"/>
    <x v="0"/>
    <m/>
    <m/>
    <x v="0"/>
    <x v="2"/>
    <x v="0"/>
    <x v="1"/>
    <x v="7"/>
    <n v="2"/>
    <s v=""/>
    <d v="1899-12-31T03:12:00"/>
    <n v="74.140000000099334"/>
    <n v="36"/>
    <n v="38.140000000099334"/>
  </r>
  <r>
    <s v="E002"/>
    <s v="EO55"/>
    <x v="816"/>
    <x v="0"/>
    <s v="E3"/>
    <s v="0100037768"/>
    <s v="MINAS DE AGUAS TEÑIDAS, S.A.U. (MAT"/>
    <s v="0046004267"/>
    <s v="ZREP4500031988_2 MAGDALENA PASTA"/>
    <s v="000000000000001782"/>
    <x v="46"/>
    <d v="2024-06-14T00:00:00"/>
    <d v="1899-12-30T15:43:58"/>
    <s v="17/06 15:00h"/>
    <d v="2024-06-17T00:00:00"/>
    <x v="6"/>
    <x v="9"/>
    <x v="849"/>
    <d v="2024-06-17T00:00:00"/>
    <d v="1899-12-30T17:03:36"/>
    <n v="85"/>
    <s v="E00085"/>
    <s v="RUTA KMS.085"/>
    <x v="86"/>
    <x v="0"/>
    <x v="0"/>
    <x v="5"/>
    <x v="0"/>
    <d v="2024-06-14T15:43:58"/>
    <x v="17"/>
    <n v="76.267222222290002"/>
    <d v="2024-06-17T17:03:36"/>
    <d v="1899-12-30T01:08:00"/>
    <d v="2024-06-17T18:11:36"/>
    <n v="1.8066666667582467"/>
    <x v="0"/>
    <m/>
    <m/>
    <x v="0"/>
    <x v="2"/>
    <x v="0"/>
    <x v="1"/>
    <x v="5"/>
    <n v="2"/>
    <s v=""/>
    <d v="1899-12-31T03:12:00"/>
    <n v="74.133888888956662"/>
    <n v="36"/>
    <n v="38.133888888956662"/>
  </r>
  <r>
    <s v="E002"/>
    <s v="EO55"/>
    <x v="817"/>
    <x v="0"/>
    <s v="E3"/>
    <s v="0100057966"/>
    <s v="HORPRESOL, SRL"/>
    <s v="0046005111"/>
    <s v="PLANTA FUENGIROLA"/>
    <s v="000000000000003264"/>
    <x v="41"/>
    <d v="2024-06-14T00:00:00"/>
    <d v="1899-12-30T15:44:51"/>
    <s v="votorantim 13:00"/>
    <d v="2024-06-17T00:00:00"/>
    <x v="14"/>
    <x v="8"/>
    <x v="850"/>
    <d v="2024-06-17T00:00:00"/>
    <d v="1899-12-30T13:29:08"/>
    <n v="57"/>
    <s v="E00057"/>
    <s v="RUTA KMS.057"/>
    <x v="60"/>
    <x v="0"/>
    <x v="0"/>
    <x v="4"/>
    <x v="0"/>
    <d v="2024-06-14T15:44:51"/>
    <x v="47"/>
    <n v="69.252500000002328"/>
    <d v="2024-06-17T13:29:08"/>
    <d v="1899-12-30T00:45:36"/>
    <d v="2024-06-17T14:14:44"/>
    <n v="-1.245555555622559"/>
    <x v="1"/>
    <m/>
    <m/>
    <x v="0"/>
    <x v="2"/>
    <x v="1"/>
    <x v="1"/>
    <x v="7"/>
    <n v="2"/>
    <s v="TRANSPORTES FRANCISCO CASTILLA E HI"/>
    <d v="1899-12-30T18:14:24"/>
    <n v="67.492500000002323"/>
    <n v="36"/>
    <n v="31.492500000002323"/>
  </r>
  <r>
    <s v="E002"/>
    <s v="EO55"/>
    <x v="818"/>
    <x v="0"/>
    <s v="E3"/>
    <s v="0100057966"/>
    <s v="HORPRESOL, SRL"/>
    <s v="0046005111"/>
    <s v="PLANTA FUENGIROLA"/>
    <s v="000000000000003264"/>
    <x v="41"/>
    <d v="2024-06-14T00:00:00"/>
    <d v="1899-12-30T15:45:07"/>
    <s v="votorantim 15:00"/>
    <d v="2024-06-17T00:00:00"/>
    <x v="7"/>
    <x v="8"/>
    <x v="851"/>
    <d v="2024-06-17T00:00:00"/>
    <d v="1899-12-30T12:58:57"/>
    <n v="57"/>
    <s v="E00057"/>
    <s v="RUTA KMS.057"/>
    <x v="110"/>
    <x v="0"/>
    <x v="0"/>
    <x v="4"/>
    <x v="0"/>
    <d v="2024-06-14T15:45:07"/>
    <x v="73"/>
    <n v="71.248055555624887"/>
    <d v="2024-06-17T12:58:57"/>
    <d v="1899-12-30T00:45:36"/>
    <d v="2024-06-17T13:44:33"/>
    <n v="1.2574999998905696"/>
    <x v="0"/>
    <m/>
    <m/>
    <x v="0"/>
    <x v="2"/>
    <x v="0"/>
    <x v="1"/>
    <x v="3"/>
    <n v="2"/>
    <s v="TRANSPORTES FRANCISCO CASTILLA E HI"/>
    <d v="1899-12-30T18:14:24"/>
    <n v="69.488055555624882"/>
    <n v="36"/>
    <n v="33.488055555624882"/>
  </r>
  <r>
    <s v="E002"/>
    <s v="EO55"/>
    <x v="819"/>
    <x v="0"/>
    <s v="E3"/>
    <s v="0100057966"/>
    <s v="HORPRESOL, SRL"/>
    <s v="0046005111"/>
    <s v="PLANTA FUENGIROLA"/>
    <s v="000000000000003264"/>
    <x v="41"/>
    <d v="2024-06-14T00:00:00"/>
    <d v="1899-12-30T15:45:20"/>
    <s v="GESTRANS"/>
    <d v="2024-06-17T00:00:00"/>
    <x v="5"/>
    <x v="8"/>
    <x v="852"/>
    <d v="2024-06-17T00:00:00"/>
    <d v="1899-12-30T08:59:17"/>
    <n v="57"/>
    <s v="E00057"/>
    <s v="RUTA KMS.057"/>
    <x v="74"/>
    <x v="0"/>
    <x v="0"/>
    <x v="4"/>
    <x v="0"/>
    <d v="2024-06-14T15:45:20"/>
    <x v="66"/>
    <n v="75.744444444368128"/>
    <d v="2024-06-17T08:59:17"/>
    <d v="1899-12-30T00:45:36"/>
    <d v="2024-06-17T09:44:53"/>
    <n v="9.7519444443751127"/>
    <x v="0"/>
    <m/>
    <m/>
    <x v="0"/>
    <x v="2"/>
    <x v="0"/>
    <x v="1"/>
    <x v="0"/>
    <n v="2"/>
    <s v=""/>
    <d v="1899-12-30T18:14:24"/>
    <n v="73.984444444368123"/>
    <n v="36"/>
    <n v="37.984444444368123"/>
  </r>
  <r>
    <s v="E002"/>
    <s v="EO55"/>
    <x v="820"/>
    <x v="0"/>
    <s v="E3"/>
    <s v="0100058036"/>
    <s v="HORMI CONTADO, S.L."/>
    <s v="0046005771"/>
    <s v="PLANTA DE MARBELLA"/>
    <s v="000000000000003269"/>
    <x v="44"/>
    <d v="2024-06-14T00:00:00"/>
    <d v="1899-12-30T15:51:29"/>
    <s v="17/06 14:00"/>
    <d v="2024-06-17T00:00:00"/>
    <x v="1"/>
    <x v="8"/>
    <x v="853"/>
    <d v="2024-06-17T00:00:00"/>
    <d v="1899-12-30T11:49:33"/>
    <n v="68"/>
    <s v="E00068"/>
    <s v="RUTA KMS.068"/>
    <x v="103"/>
    <x v="0"/>
    <x v="0"/>
    <x v="4"/>
    <x v="0"/>
    <d v="2024-06-14T15:51:29"/>
    <x v="75"/>
    <n v="70.141944444563705"/>
    <d v="2024-06-17T11:49:33"/>
    <d v="1899-12-30T00:54:24"/>
    <d v="2024-06-17T12:43:57"/>
    <n v="1.2675000001327135"/>
    <x v="0"/>
    <m/>
    <m/>
    <x v="0"/>
    <x v="2"/>
    <x v="0"/>
    <x v="1"/>
    <x v="2"/>
    <n v="2"/>
    <s v=""/>
    <d v="1899-12-30T21:45:36"/>
    <n v="68.235277777897039"/>
    <n v="36"/>
    <n v="32.235277777897039"/>
  </r>
  <r>
    <s v="E002"/>
    <s v="EO55"/>
    <x v="821"/>
    <x v="0"/>
    <s v="E3"/>
    <s v="0432000110"/>
    <s v="PREBETONG HORMIGONES, S.A."/>
    <s v="0046001418"/>
    <s v="SEVILLA (SAN JERONIMO)"/>
    <s v="000000000000000837"/>
    <x v="43"/>
    <d v="2024-06-14T00:00:00"/>
    <d v="1899-12-30T16:10:39"/>
    <s v="17/06 9h"/>
    <d v="2024-06-17T00:00:00"/>
    <x v="15"/>
    <x v="9"/>
    <x v="854"/>
    <d v="2024-06-17T00:00:00"/>
    <d v="1899-12-30T08:44:16"/>
    <n v="80"/>
    <s v="E00080"/>
    <s v="RUTA KMS.080"/>
    <x v="86"/>
    <x v="0"/>
    <x v="0"/>
    <x v="5"/>
    <x v="0"/>
    <d v="2024-06-14T16:10:39"/>
    <x v="42"/>
    <n v="64.822499999951106"/>
    <d v="2024-06-17T08:44:16"/>
    <d v="1899-12-30T01:04:00"/>
    <d v="2024-06-17T09:48:16"/>
    <n v="-0.80444444442400709"/>
    <x v="1"/>
    <m/>
    <m/>
    <x v="0"/>
    <x v="2"/>
    <x v="1"/>
    <x v="1"/>
    <x v="0"/>
    <n v="2"/>
    <s v=""/>
    <d v="1899-12-31T01:36:00"/>
    <n v="62.755833333284436"/>
    <n v="36"/>
    <n v="26.755833333284436"/>
  </r>
  <r>
    <s v="E002"/>
    <s v="EO55"/>
    <x v="822"/>
    <x v="0"/>
    <s v="E3"/>
    <s v="0432000110"/>
    <s v="PREBETONG HORMIGONES, S.A."/>
    <s v="0046001418"/>
    <s v="SEVILLA (SAN JERONIMO)"/>
    <s v="000000000000000837"/>
    <x v="43"/>
    <d v="2024-06-14T00:00:00"/>
    <d v="1899-12-30T16:11:19"/>
    <s v="17/06 12h"/>
    <d v="2024-06-17T00:00:00"/>
    <x v="8"/>
    <x v="9"/>
    <x v="855"/>
    <d v="2024-06-17T00:00:00"/>
    <d v="1899-12-30T11:03:53"/>
    <n v="80"/>
    <s v="E00080"/>
    <s v="RUTA KMS.080"/>
    <x v="105"/>
    <x v="0"/>
    <x v="0"/>
    <x v="5"/>
    <x v="0"/>
    <d v="2024-06-14T16:11:19"/>
    <x v="52"/>
    <n v="67.811388888861984"/>
    <d v="2024-06-17T11:03:53"/>
    <d v="1899-12-30T01:04:00"/>
    <d v="2024-06-17T12:07:53"/>
    <n v="-0.13138888886896893"/>
    <x v="0"/>
    <m/>
    <m/>
    <x v="0"/>
    <x v="2"/>
    <x v="0"/>
    <x v="1"/>
    <x v="2"/>
    <n v="2"/>
    <s v=""/>
    <d v="1899-12-31T01:36:00"/>
    <n v="65.744722222195321"/>
    <n v="36"/>
    <n v="29.744722222195321"/>
  </r>
  <r>
    <s v="E002"/>
    <s v="EO55"/>
    <x v="823"/>
    <x v="0"/>
    <s v="E3"/>
    <s v="0432000110"/>
    <s v="PREBETONG HORMIGONES, S.A."/>
    <s v="0046001418"/>
    <s v="SEVILLA (SAN JERONIMO)"/>
    <s v="000000000000000837"/>
    <x v="43"/>
    <d v="2024-06-14T00:00:00"/>
    <d v="1899-12-30T16:11:38"/>
    <s v="17/06 15h"/>
    <d v="2024-06-17T00:00:00"/>
    <x v="7"/>
    <x v="9"/>
    <x v="856"/>
    <d v="2024-06-17T00:00:00"/>
    <d v="1899-12-30T13:30:45"/>
    <n v="80"/>
    <s v="E00080"/>
    <s v="RUTA KMS.080"/>
    <x v="228"/>
    <x v="0"/>
    <x v="0"/>
    <x v="5"/>
    <x v="0"/>
    <d v="2024-06-14T16:11:38"/>
    <x v="73"/>
    <n v="70.806111111072823"/>
    <d v="2024-06-17T13:30:45"/>
    <d v="1899-12-30T01:04:00"/>
    <d v="2024-06-17T14:34:45"/>
    <n v="0.4208333333954215"/>
    <x v="0"/>
    <m/>
    <m/>
    <x v="0"/>
    <x v="2"/>
    <x v="0"/>
    <x v="1"/>
    <x v="7"/>
    <n v="2"/>
    <s v=""/>
    <d v="1899-12-31T01:36:00"/>
    <n v="68.739444444406161"/>
    <n v="36"/>
    <n v="32.739444444406161"/>
  </r>
  <r>
    <s v="E002"/>
    <s v="EO55"/>
    <x v="824"/>
    <x v="0"/>
    <s v="E4"/>
    <s v="0100059353"/>
    <s v="JAIME SIREROL S.L."/>
    <s v="0046005742"/>
    <s v="GATA DE GORGOS- SIREROL"/>
    <s v="000000000000003282"/>
    <x v="40"/>
    <d v="2024-06-14T00:00:00"/>
    <d v="1899-12-30T16:36:51"/>
    <s v="18/06 08:00h"/>
    <d v="2024-06-18T00:00:00"/>
    <x v="10"/>
    <x v="8"/>
    <x v="857"/>
    <d v="2024-06-17T00:00:00"/>
    <d v="1899-12-30T17:02:42"/>
    <n v="571"/>
    <s v="E00571"/>
    <s v="RUTA KMS.571"/>
    <x v="229"/>
    <x v="0"/>
    <x v="0"/>
    <x v="4"/>
    <x v="1"/>
    <d v="2024-06-14T16:36:51"/>
    <x v="88"/>
    <n v="87.385833333421033"/>
    <d v="2024-06-17T17:02:42"/>
    <d v="1899-12-30T07:36:48"/>
    <d v="2024-06-18T00:39:30"/>
    <n v="7.3416666668490507"/>
    <x v="0"/>
    <m/>
    <m/>
    <x v="0"/>
    <x v="2"/>
    <x v="0"/>
    <x v="1"/>
    <x v="5"/>
    <n v="2"/>
    <s v=""/>
    <d v="1900-01-06T14:43:12"/>
    <n v="78.772500000087703"/>
    <n v="48"/>
    <n v="30.772500000087703"/>
  </r>
  <r>
    <s v="E002"/>
    <s v="EO55"/>
    <x v="824"/>
    <x v="0"/>
    <s v="E4"/>
    <s v="0100059353"/>
    <s v="JAIME SIREROL S.L."/>
    <s v="0046005742"/>
    <s v="GATA DE GORGOS- SIREROL"/>
    <s v="000000000000003283"/>
    <x v="39"/>
    <d v="2024-06-14T00:00:00"/>
    <d v="1899-12-30T16:36:51"/>
    <s v="18/06 08:00h"/>
    <d v="2024-06-18T00:00:00"/>
    <x v="10"/>
    <x v="8"/>
    <x v="857"/>
    <d v="2024-06-17T00:00:00"/>
    <d v="1899-12-30T17:02:42"/>
    <n v="571"/>
    <s v="E00571"/>
    <s v="RUTA KMS.571"/>
    <x v="229"/>
    <x v="0"/>
    <x v="1"/>
    <x v="4"/>
    <x v="1"/>
    <d v="2024-06-14T16:36:51"/>
    <x v="88"/>
    <n v="87.385833333421033"/>
    <d v="2024-06-17T17:02:42"/>
    <d v="1899-12-30T07:36:48"/>
    <d v="2024-06-18T00:39:30"/>
    <n v="7.3416666668490507"/>
    <x v="0"/>
    <m/>
    <m/>
    <x v="0"/>
    <x v="2"/>
    <x v="0"/>
    <x v="1"/>
    <x v="5"/>
    <n v="2"/>
    <s v=""/>
    <d v="1900-01-06T14:43:12"/>
    <n v="78.772500000087703"/>
    <n v="48"/>
    <n v="30.772500000087703"/>
  </r>
  <r>
    <s v="E002"/>
    <s v="EO55"/>
    <x v="825"/>
    <x v="0"/>
    <s v="E3"/>
    <s v="0100018456"/>
    <s v="HORMIGONES PREBESUR S.A."/>
    <s v="0046004055"/>
    <s v="LA CARLOTA"/>
    <s v="000000000000003268"/>
    <x v="2"/>
    <d v="2024-06-14T00:00:00"/>
    <d v="1899-12-30T16:45:10"/>
    <s v="17/06 13:00h"/>
    <d v="2024-06-17T00:00:00"/>
    <x v="14"/>
    <x v="8"/>
    <x v="858"/>
    <d v="2024-06-17T00:00:00"/>
    <d v="1899-12-30T10:27:22"/>
    <n v="158"/>
    <s v="E00158"/>
    <s v="RUTA KMS.158"/>
    <x v="78"/>
    <x v="0"/>
    <x v="0"/>
    <x v="4"/>
    <x v="0"/>
    <d v="2024-06-14T16:45:10"/>
    <x v="47"/>
    <n v="68.247222222096752"/>
    <d v="2024-06-17T10:27:22"/>
    <d v="1899-12-30T02:06:24"/>
    <d v="2024-06-17T12:33:46"/>
    <n v="0.43722222209908068"/>
    <x v="0"/>
    <m/>
    <m/>
    <x v="0"/>
    <x v="2"/>
    <x v="0"/>
    <x v="1"/>
    <x v="1"/>
    <n v="2"/>
    <s v="TRANSPORTES FRANCISCO CASTILLA E HI"/>
    <d v="1900-01-01T02:33:36"/>
    <n v="65.140555555430083"/>
    <n v="36"/>
    <n v="29.140555555430083"/>
  </r>
  <r>
    <s v="E002"/>
    <s v="EO55"/>
    <x v="826"/>
    <x v="0"/>
    <s v="E3"/>
    <s v="0100058426"/>
    <s v="GRUAS MEDITERRANEO, S.A."/>
    <s v="0046005191"/>
    <s v="PLANTA PURCHIL"/>
    <s v="000000000000003260"/>
    <x v="90"/>
    <d v="2024-06-14T00:00:00"/>
    <d v="1899-12-30T17:30:19"/>
    <s v="17/06 10:00h"/>
    <d v="2024-06-17T00:00:00"/>
    <x v="17"/>
    <x v="8"/>
    <x v="859"/>
    <d v="2024-06-17T00:00:00"/>
    <d v="1899-12-30T09:06:07"/>
    <n v="143"/>
    <s v="E00143"/>
    <s v="RUTA KMS.143"/>
    <x v="120"/>
    <x v="0"/>
    <x v="0"/>
    <x v="4"/>
    <x v="0"/>
    <d v="2024-06-14T17:30:19"/>
    <x v="49"/>
    <n v="64.494722222210839"/>
    <d v="2024-06-17T09:06:07"/>
    <d v="1899-12-30T01:54:24"/>
    <d v="2024-06-17T11:00:31"/>
    <n v="-1.0086111113196239"/>
    <x v="1"/>
    <m/>
    <m/>
    <x v="0"/>
    <x v="2"/>
    <x v="1"/>
    <x v="1"/>
    <x v="6"/>
    <n v="2"/>
    <s v=""/>
    <d v="1899-12-31T21:45:36"/>
    <n v="61.588055555544173"/>
    <n v="36"/>
    <n v="25.588055555544173"/>
  </r>
  <r>
    <s v="E002"/>
    <s v="EO55"/>
    <x v="827"/>
    <x v="0"/>
    <s v="E4"/>
    <s v="0100058352"/>
    <s v="JULIO BAZA, S.A."/>
    <s v="0046005095"/>
    <s v="PLANTA DE BAZA"/>
    <s v="000000000000003282"/>
    <x v="40"/>
    <d v="2024-06-14T00:00:00"/>
    <d v="1899-12-30T17:34:19"/>
    <s v="17/06 En la mañana"/>
    <d v="2024-06-17T00:00:00"/>
    <x v="14"/>
    <x v="10"/>
    <x v="860"/>
    <d v="2024-06-17T00:00:00"/>
    <d v="1899-12-30T11:04:14"/>
    <n v="99"/>
    <s v="E00099"/>
    <s v="RUTA KMS.099"/>
    <x v="230"/>
    <x v="0"/>
    <x v="0"/>
    <x v="6"/>
    <x v="1"/>
    <d v="2024-06-14T17:34:19"/>
    <x v="47"/>
    <n v="67.428055555501487"/>
    <d v="2024-06-17T11:04:14"/>
    <d v="1899-12-30T01:19:12"/>
    <d v="2024-06-17T12:23:26"/>
    <n v="0.60944444441702217"/>
    <x v="0"/>
    <m/>
    <m/>
    <x v="0"/>
    <x v="2"/>
    <x v="0"/>
    <x v="1"/>
    <x v="2"/>
    <n v="2"/>
    <s v=""/>
    <d v="1899-12-31T07:40:48"/>
    <n v="65.108055555501494"/>
    <n v="36"/>
    <n v="29.108055555501494"/>
  </r>
  <r>
    <s v="E002"/>
    <s v="EO55"/>
    <x v="828"/>
    <x v="0"/>
    <s v="E3"/>
    <s v="0100018624"/>
    <s v="VIPRELUC, S.L."/>
    <s v="0046000748"/>
    <s v="PUENTE GENIL"/>
    <s v="000000000000003264"/>
    <x v="41"/>
    <d v="2024-06-14T00:00:00"/>
    <d v="1899-12-30T17:40:22"/>
    <s v="18/06 08:00h"/>
    <d v="2024-06-18T00:00:00"/>
    <x v="10"/>
    <x v="8"/>
    <x v="861"/>
    <d v="2024-06-18T00:00:00"/>
    <d v="1899-12-30T05:55:55"/>
    <n v="127"/>
    <s v="E00127"/>
    <s v="RUTA KMS.127"/>
    <x v="53"/>
    <x v="0"/>
    <x v="0"/>
    <x v="4"/>
    <x v="0"/>
    <d v="2024-06-14T17:40:22"/>
    <x v="88"/>
    <n v="86.327222222287674"/>
    <d v="2024-06-18T05:55:55"/>
    <d v="1899-12-30T01:41:36"/>
    <d v="2024-06-18T07:37:31"/>
    <n v="0.37472222233191133"/>
    <x v="0"/>
    <m/>
    <m/>
    <x v="0"/>
    <x v="5"/>
    <x v="0"/>
    <x v="1"/>
    <x v="15"/>
    <n v="3"/>
    <s v="HIBURSANFRE, S.L.U."/>
    <d v="1899-12-31T16:38:24"/>
    <n v="83.633888888954345"/>
    <n v="48"/>
    <n v="35.633888888954345"/>
  </r>
  <r>
    <s v="E002"/>
    <s v="EO55"/>
    <x v="829"/>
    <x v="0"/>
    <s v="E3"/>
    <s v="0100018624"/>
    <s v="VIPRELUC, S.L."/>
    <s v="0046000748"/>
    <s v="PUENTE GENIL"/>
    <s v="000000000000003264"/>
    <x v="41"/>
    <d v="2024-06-14T00:00:00"/>
    <d v="1899-12-30T17:40:30"/>
    <s v="19/06 08:00h"/>
    <d v="2024-06-19T00:00:00"/>
    <x v="10"/>
    <x v="8"/>
    <x v="862"/>
    <d v="2024-06-19T00:00:00"/>
    <d v="1899-12-30T05:52:43"/>
    <n v="127"/>
    <s v="E00127"/>
    <s v="RUTA KMS.127"/>
    <x v="53"/>
    <x v="0"/>
    <x v="0"/>
    <x v="4"/>
    <x v="0"/>
    <d v="2024-06-14T17:40:30"/>
    <x v="113"/>
    <n v="110.32500000006985"/>
    <d v="2024-06-19T05:52:43"/>
    <d v="1899-12-30T01:41:36"/>
    <d v="2024-06-19T07:34:19"/>
    <n v="0.42805555573431775"/>
    <x v="0"/>
    <m/>
    <m/>
    <x v="0"/>
    <x v="6"/>
    <x v="0"/>
    <x v="1"/>
    <x v="15"/>
    <n v="4"/>
    <s v="HIBURSANFRE, S.L.U."/>
    <d v="1899-12-31T16:38:24"/>
    <n v="107.63166666673652"/>
    <n v="60"/>
    <n v="47.631666666736521"/>
  </r>
  <r>
    <s v="E002"/>
    <s v="EO55"/>
    <x v="830"/>
    <x v="0"/>
    <s v="E3"/>
    <s v="0100050050"/>
    <s v="ESPINAL DE BOMBEOS, S. L."/>
    <s v="0046005060"/>
    <s v="UTRERA"/>
    <s v="000000000000000837"/>
    <x v="43"/>
    <d v="2024-06-14T00:00:00"/>
    <d v="1899-12-30T17:47:00"/>
    <s v="17/06 10:00h"/>
    <d v="2024-06-17T00:00:00"/>
    <x v="17"/>
    <x v="9"/>
    <x v="863"/>
    <d v="2024-06-17T00:00:00"/>
    <d v="1899-12-30T10:51:27"/>
    <n v="105"/>
    <s v="E00105"/>
    <s v="RUTA KMS.105"/>
    <x v="95"/>
    <x v="0"/>
    <x v="0"/>
    <x v="5"/>
    <x v="0"/>
    <d v="2024-06-14T17:47:00"/>
    <x v="49"/>
    <n v="64.21666666661622"/>
    <d v="2024-06-17T10:51:27"/>
    <d v="1899-12-30T01:24:00"/>
    <d v="2024-06-17T12:15:27"/>
    <n v="-2.2575000000069849"/>
    <x v="1"/>
    <m/>
    <m/>
    <x v="0"/>
    <x v="2"/>
    <x v="2"/>
    <x v="1"/>
    <x v="1"/>
    <n v="2"/>
    <s v=""/>
    <d v="1899-12-31T09:36:00"/>
    <n v="61.816666666616221"/>
    <n v="36"/>
    <n v="25.816666666616221"/>
  </r>
  <r>
    <s v="E002"/>
    <s v="EO55"/>
    <x v="831"/>
    <x v="0"/>
    <s v="E3"/>
    <s v="0100050050"/>
    <s v="ESPINAL DE BOMBEOS, S. L."/>
    <s v="0046005060"/>
    <s v="UTRERA"/>
    <s v="000000000000000837"/>
    <x v="43"/>
    <d v="2024-06-14T00:00:00"/>
    <d v="1899-12-30T17:47:09"/>
    <s v="17/06 13:00h"/>
    <d v="2024-06-17T00:00:00"/>
    <x v="14"/>
    <x v="9"/>
    <x v="864"/>
    <d v="2024-06-17T00:00:00"/>
    <d v="1899-12-30T12:38:41"/>
    <n v="105"/>
    <s v="E00105"/>
    <s v="RUTA KMS.105"/>
    <x v="68"/>
    <x v="0"/>
    <x v="0"/>
    <x v="5"/>
    <x v="0"/>
    <d v="2024-06-14T17:47:09"/>
    <x v="47"/>
    <n v="67.214166666555684"/>
    <d v="2024-06-17T12:38:41"/>
    <d v="1899-12-30T01:24:00"/>
    <d v="2024-06-17T14:02:41"/>
    <n v="-1.0447222223156132"/>
    <x v="1"/>
    <m/>
    <m/>
    <x v="0"/>
    <x v="2"/>
    <x v="1"/>
    <x v="1"/>
    <x v="3"/>
    <n v="2"/>
    <s v=""/>
    <d v="1899-12-31T09:36:00"/>
    <n v="64.814166666555678"/>
    <n v="36"/>
    <n v="28.814166666555678"/>
  </r>
  <r>
    <s v="E002"/>
    <s v="EO55"/>
    <x v="832"/>
    <x v="0"/>
    <s v="E3"/>
    <s v="0100037768"/>
    <s v="MINAS DE AGUAS TEÑIDAS, S.A.U. (MAT"/>
    <s v="0046004427"/>
    <s v="ZREP4500031988_4 @ MAGDALENA PASTA"/>
    <s v="000000000000001782"/>
    <x v="46"/>
    <d v="2024-06-17T00:00:00"/>
    <d v="1899-12-30T08:14:50"/>
    <s v="rerouting sust alb 7"/>
    <d v="2024-06-17T00:00:00"/>
    <x v="6"/>
    <x v="9"/>
    <x v="865"/>
    <d v="2024-06-15T00:00:00"/>
    <d v="1899-12-30T08:28:41"/>
    <n v="85"/>
    <s v="E00085"/>
    <s v="RUTA KMS.085"/>
    <x v="61"/>
    <x v="0"/>
    <x v="0"/>
    <x v="5"/>
    <x v="0"/>
    <d v="2024-06-17T08:14:50"/>
    <x v="17"/>
    <n v="11.752777777786832"/>
    <d v="2024-06-15T08:28:41"/>
    <d v="1899-12-30T01:08:00"/>
    <d v="2024-06-15T09:36:41"/>
    <n v="58.38861111109145"/>
    <x v="0"/>
    <m/>
    <m/>
    <x v="0"/>
    <x v="3"/>
    <x v="0"/>
    <x v="0"/>
    <x v="0"/>
    <n v="7"/>
    <s v="LOGISTICA GALVEZ MARIN, S.L."/>
    <d v="1899-12-31T03:12:00"/>
    <n v="9.6194444444534994"/>
    <n v="0"/>
    <n v="9.6194444444534994"/>
  </r>
  <r>
    <s v="E002"/>
    <s v="EO55"/>
    <x v="833"/>
    <x v="0"/>
    <s v="E4"/>
    <s v="0100030200"/>
    <s v="LEROY MERLIN ESPAÑA,S.L.U."/>
    <s v="0046005394"/>
    <s v="MALAGA (36)"/>
    <s v="000000000000003295"/>
    <x v="45"/>
    <d v="2024-06-17T00:00:00"/>
    <d v="1899-12-30T08:19:07"/>
    <s v="83662233 REMANSUR"/>
    <d v="2024-06-18T00:00:00"/>
    <x v="14"/>
    <x v="8"/>
    <x v="866"/>
    <d v="2024-06-18T00:00:00"/>
    <d v="1899-12-30T12:26:50"/>
    <n v="24"/>
    <s v="E00024"/>
    <s v="RUTA KMS.024"/>
    <x v="55"/>
    <x v="0"/>
    <x v="0"/>
    <x v="4"/>
    <x v="1"/>
    <d v="2024-06-17T08:19:07"/>
    <x v="76"/>
    <n v="28.681388888857327"/>
    <d v="2024-06-18T12:26:50"/>
    <d v="1899-12-30T00:19:12"/>
    <d v="2024-06-18T12:46:02"/>
    <n v="0.23277777770999819"/>
    <x v="0"/>
    <m/>
    <m/>
    <x v="0"/>
    <x v="5"/>
    <x v="0"/>
    <x v="1"/>
    <x v="3"/>
    <n v="3"/>
    <s v=""/>
    <d v="1899-12-30T07:40:48"/>
    <n v="27.361388888857327"/>
    <n v="12"/>
    <n v="15.361388888857327"/>
  </r>
  <r>
    <s v="E002"/>
    <s v="EO55"/>
    <x v="834"/>
    <x v="0"/>
    <s v="E3"/>
    <s v="0100037768"/>
    <s v="MINAS DE AGUAS TEÑIDAS, S.A.U. (MAT"/>
    <s v="0046003118"/>
    <s v="ZREP4500031988_1 VALDELAMUSA PASTA"/>
    <s v="000000000000001782"/>
    <x v="46"/>
    <d v="2024-06-17T00:00:00"/>
    <d v="1899-12-30T08:31:28"/>
    <s v="17/06 1º"/>
    <d v="2024-06-17T00:00:00"/>
    <x v="6"/>
    <x v="9"/>
    <x v="867"/>
    <d v="2024-06-17T00:00:00"/>
    <d v="1899-12-30T11:46:18"/>
    <n v="85"/>
    <s v="E00085"/>
    <s v="RUTA KMS.085"/>
    <x v="91"/>
    <x v="0"/>
    <x v="0"/>
    <x v="5"/>
    <x v="0"/>
    <d v="2024-06-17T08:31:28"/>
    <x v="17"/>
    <n v="11.475555555545725"/>
    <d v="2024-06-17T11:46:18"/>
    <d v="1899-12-30T01:08:00"/>
    <d v="2024-06-17T12:54:18"/>
    <n v="7.0949999999720603"/>
    <x v="0"/>
    <m/>
    <m/>
    <x v="0"/>
    <x v="2"/>
    <x v="0"/>
    <x v="1"/>
    <x v="2"/>
    <n v="2"/>
    <s v=""/>
    <d v="1899-12-31T03:12:00"/>
    <n v="9.3422222222123921"/>
    <n v="0"/>
    <n v="9.3422222222123921"/>
  </r>
  <r>
    <s v="E002"/>
    <s v="EO55"/>
    <x v="835"/>
    <x v="0"/>
    <s v="E3"/>
    <s v="0100037768"/>
    <s v="MINAS DE AGUAS TEÑIDAS, S.A.U. (MAT"/>
    <s v="0046003118"/>
    <s v="ZREP4500031988_1 VALDELAMUSA PASTA"/>
    <s v="000000000000001782"/>
    <x v="46"/>
    <d v="2024-06-17T00:00:00"/>
    <d v="1899-12-30T08:32:02"/>
    <s v="17/06 2º"/>
    <d v="2024-06-17T00:00:00"/>
    <x v="6"/>
    <x v="9"/>
    <x v="868"/>
    <d v="2024-06-17T00:00:00"/>
    <d v="1899-12-30T14:05:38"/>
    <n v="85"/>
    <s v="E00085"/>
    <s v="RUTA KMS.085"/>
    <x v="59"/>
    <x v="0"/>
    <x v="0"/>
    <x v="5"/>
    <x v="0"/>
    <d v="2024-06-17T08:32:02"/>
    <x v="17"/>
    <n v="11.466111111163627"/>
    <d v="2024-06-17T14:05:38"/>
    <d v="1899-12-30T01:08:00"/>
    <d v="2024-06-17T15:13:38"/>
    <n v="4.7727777778054588"/>
    <x v="0"/>
    <m/>
    <m/>
    <x v="0"/>
    <x v="2"/>
    <x v="0"/>
    <x v="1"/>
    <x v="13"/>
    <n v="2"/>
    <s v=""/>
    <d v="1899-12-31T03:12:00"/>
    <n v="9.3327777778302945"/>
    <n v="0"/>
    <n v="9.3327777778302945"/>
  </r>
  <r>
    <s v="E002"/>
    <s v="EO55"/>
    <x v="836"/>
    <x v="0"/>
    <s v="E3"/>
    <s v="0100037768"/>
    <s v="MINAS DE AGUAS TEÑIDAS, S.A.U. (MAT"/>
    <s v="0046003118"/>
    <s v="ZREP4500031988_1 VALDELAMUSA PASTA"/>
    <s v="000000000000001782"/>
    <x v="46"/>
    <d v="2024-06-17T00:00:00"/>
    <d v="1899-12-30T08:32:25"/>
    <s v="17/06 3º"/>
    <d v="2024-06-17T00:00:00"/>
    <x v="6"/>
    <x v="9"/>
    <x v="869"/>
    <d v="2024-06-17T00:00:00"/>
    <d v="1899-12-30T17:18:55"/>
    <n v="85"/>
    <s v="E00085"/>
    <s v="RUTA KMS.085"/>
    <x v="231"/>
    <x v="0"/>
    <x v="0"/>
    <x v="5"/>
    <x v="0"/>
    <d v="2024-06-17T08:32:25"/>
    <x v="17"/>
    <n v="11.459722222352866"/>
    <d v="2024-06-17T17:18:55"/>
    <d v="1899-12-30T01:08:00"/>
    <d v="2024-06-17T18:26:55"/>
    <n v="1.5513888888526708"/>
    <x v="0"/>
    <m/>
    <m/>
    <x v="0"/>
    <x v="2"/>
    <x v="0"/>
    <x v="1"/>
    <x v="5"/>
    <n v="2"/>
    <s v=""/>
    <d v="1899-12-31T03:12:00"/>
    <n v="9.3263888890195332"/>
    <n v="0"/>
    <n v="9.3263888890195332"/>
  </r>
  <r>
    <s v="E002"/>
    <s v="EO55"/>
    <x v="837"/>
    <x v="0"/>
    <s v="E3"/>
    <s v="0100037768"/>
    <s v="MINAS DE AGUAS TEÑIDAS, S.A.U. (MAT"/>
    <s v="0046003118"/>
    <s v="ZREP4500031988_1 VALDELAMUSA PASTA"/>
    <s v="000000000000001782"/>
    <x v="46"/>
    <d v="2024-06-17T00:00:00"/>
    <d v="1899-12-30T08:32:57"/>
    <s v="17/06 4º"/>
    <d v="2024-06-17T00:00:00"/>
    <x v="6"/>
    <x v="9"/>
    <x v="870"/>
    <d v="2024-06-17T00:00:00"/>
    <d v="1899-12-30T17:44:18"/>
    <n v="85"/>
    <s v="E00085"/>
    <s v="RUTA KMS.085"/>
    <x v="94"/>
    <x v="0"/>
    <x v="0"/>
    <x v="5"/>
    <x v="0"/>
    <d v="2024-06-17T08:32:57"/>
    <x v="17"/>
    <n v="11.450833333306946"/>
    <d v="2024-06-17T17:44:18"/>
    <d v="1899-12-30T01:08:00"/>
    <d v="2024-06-17T18:52:18"/>
    <n v="1.128333333414048"/>
    <x v="0"/>
    <m/>
    <m/>
    <x v="0"/>
    <x v="2"/>
    <x v="0"/>
    <x v="1"/>
    <x v="5"/>
    <n v="2"/>
    <s v=""/>
    <d v="1899-12-31T03:12:00"/>
    <n v="9.317499999973613"/>
    <n v="0"/>
    <n v="9.317499999973613"/>
  </r>
  <r>
    <s v="E002"/>
    <s v="EO55"/>
    <x v="838"/>
    <x v="0"/>
    <s v="E3"/>
    <s v="0100037768"/>
    <s v="MINAS DE AGUAS TEÑIDAS, S.A.U. (MAT"/>
    <s v="0046004267"/>
    <s v="ZREP4500031988_2 MAGDALENA PASTA"/>
    <s v="000000000000001782"/>
    <x v="46"/>
    <d v="2024-06-17T00:00:00"/>
    <d v="1899-12-30T08:33:24"/>
    <s v="17/06 1º"/>
    <d v="2024-06-17T00:00:00"/>
    <x v="6"/>
    <x v="9"/>
    <x v="871"/>
    <d v="2024-06-17T00:00:00"/>
    <d v="1899-12-30T14:41:16"/>
    <n v="85"/>
    <s v="E00085"/>
    <s v="RUTA KMS.085"/>
    <x v="105"/>
    <x v="0"/>
    <x v="0"/>
    <x v="5"/>
    <x v="0"/>
    <d v="2024-06-17T08:33:24"/>
    <x v="17"/>
    <n v="11.443333333474584"/>
    <d v="2024-06-17T14:41:16"/>
    <d v="1899-12-30T01:08:00"/>
    <d v="2024-06-17T15:49:16"/>
    <n v="4.1788888889132068"/>
    <x v="0"/>
    <m/>
    <m/>
    <x v="0"/>
    <x v="2"/>
    <x v="0"/>
    <x v="1"/>
    <x v="13"/>
    <n v="2"/>
    <s v=""/>
    <d v="1899-12-31T03:12:00"/>
    <n v="9.3100000001412511"/>
    <n v="0"/>
    <n v="9.3100000001412511"/>
  </r>
  <r>
    <s v="E002"/>
    <s v="EO55"/>
    <x v="839"/>
    <x v="0"/>
    <s v="E3"/>
    <s v="0100037768"/>
    <s v="MINAS DE AGUAS TEÑIDAS, S.A.U. (MAT"/>
    <s v="0046004267"/>
    <s v="ZREP4500031988_2 MAGDALENA PASTA"/>
    <s v="000000000000001782"/>
    <x v="46"/>
    <d v="2024-06-17T00:00:00"/>
    <d v="1899-12-30T08:33:44"/>
    <s v="18/06 6h"/>
    <d v="2024-06-17T00:00:00"/>
    <x v="6"/>
    <x v="9"/>
    <x v="872"/>
    <d v="2024-06-17T00:00:00"/>
    <d v="1899-12-30T09:06:06"/>
    <n v="85"/>
    <s v="E00085"/>
    <s v="RUTA KMS.085"/>
    <x v="129"/>
    <x v="0"/>
    <x v="0"/>
    <x v="5"/>
    <x v="0"/>
    <d v="2024-06-17T08:33:44"/>
    <x v="17"/>
    <n v="11.437777777842712"/>
    <d v="2024-06-17T09:06:06"/>
    <d v="1899-12-30T01:08:00"/>
    <d v="2024-06-17T10:14:06"/>
    <n v="9.7650000000139698"/>
    <x v="0"/>
    <m/>
    <m/>
    <x v="0"/>
    <x v="2"/>
    <x v="0"/>
    <x v="1"/>
    <x v="6"/>
    <n v="2"/>
    <s v=""/>
    <d v="1899-12-31T03:12:00"/>
    <n v="9.3044444445093788"/>
    <n v="0"/>
    <n v="9.3044444445093788"/>
  </r>
  <r>
    <s v="E002"/>
    <s v="EO55"/>
    <x v="840"/>
    <x v="0"/>
    <s v="E3"/>
    <s v="0100058437"/>
    <s v="SANEAMIENTOS GRANAMAX, SL"/>
    <s v="0046005740"/>
    <s v="PADUL -PREF. HNOS. SANTIAGO"/>
    <s v="000000000000003262"/>
    <x v="42"/>
    <d v="2024-06-17T00:00:00"/>
    <d v="1899-12-30T08:55:29"/>
    <s v="17/06 Lo antes posib"/>
    <d v="2024-06-17T00:00:00"/>
    <x v="12"/>
    <x v="8"/>
    <x v="873"/>
    <d v="2024-06-17T00:00:00"/>
    <d v="1899-12-30T14:01:08"/>
    <n v="128"/>
    <s v="E00128"/>
    <s v="RUTA KMS.128"/>
    <x v="71"/>
    <x v="0"/>
    <x v="0"/>
    <x v="4"/>
    <x v="0"/>
    <d v="2024-06-17T08:55:29"/>
    <x v="25"/>
    <n v="7.0752777776797302"/>
    <d v="2024-06-17T14:01:08"/>
    <d v="1899-12-30T01:42:24"/>
    <d v="2024-06-17T15:43:32"/>
    <n v="0.27444444451248273"/>
    <x v="0"/>
    <m/>
    <m/>
    <x v="0"/>
    <x v="2"/>
    <x v="0"/>
    <x v="1"/>
    <x v="13"/>
    <n v="2"/>
    <s v=""/>
    <d v="1899-12-31T16:57:36"/>
    <n v="4.3686111110130632"/>
    <n v="0"/>
    <n v="4.3686111110130632"/>
  </r>
  <r>
    <s v="E002"/>
    <s v="EO55"/>
    <x v="841"/>
    <x v="0"/>
    <s v="E3"/>
    <s v="0100050987"/>
    <s v="XIMOR MORTEROS, S.L."/>
    <s v="0046004229"/>
    <s v="FUENTES DE ANDALUCIA"/>
    <s v="000000000000003264"/>
    <x v="41"/>
    <d v="2024-06-17T00:00:00"/>
    <d v="1899-12-30T09:20:51"/>
    <s v="18/06 07:00h"/>
    <d v="2024-06-18T00:00:00"/>
    <x v="25"/>
    <x v="8"/>
    <x v="874"/>
    <d v="2024-06-17T00:00:00"/>
    <d v="1899-12-30T18:15:14"/>
    <n v="165"/>
    <s v="E00165"/>
    <s v="RUTA KMS.165"/>
    <x v="232"/>
    <x v="0"/>
    <x v="0"/>
    <x v="4"/>
    <x v="0"/>
    <d v="2024-06-17T09:20:51"/>
    <x v="122"/>
    <n v="21.652499999909196"/>
    <d v="2024-06-17T18:15:14"/>
    <d v="1899-12-30T02:12:00"/>
    <d v="2024-06-17T20:27:14"/>
    <n v="10.54611111106351"/>
    <x v="0"/>
    <m/>
    <m/>
    <x v="0"/>
    <x v="2"/>
    <x v="0"/>
    <x v="1"/>
    <x v="9"/>
    <n v="2"/>
    <s v=""/>
    <d v="1900-01-01T04:48:00"/>
    <n v="18.452499999909197"/>
    <n v="12"/>
    <n v="6.4524999999091968"/>
  </r>
  <r>
    <s v="E002"/>
    <s v="EO55"/>
    <x v="842"/>
    <x v="0"/>
    <s v="E4"/>
    <s v="0100052407"/>
    <s v="MATERIALES DE CONSTR. RAFAEL VIDAL,"/>
    <s v="0046005504"/>
    <s v="ALMACEN CASTELLON"/>
    <s v="000000000000003283"/>
    <x v="39"/>
    <d v="2024-06-17T00:00:00"/>
    <d v="1899-12-30T09:30:56"/>
    <s v="18/06 Lo antes posib"/>
    <d v="2024-06-18T00:00:00"/>
    <x v="6"/>
    <x v="8"/>
    <x v="875"/>
    <d v="2024-06-17T00:00:00"/>
    <d v="1899-12-30T13:14:22"/>
    <n v="706"/>
    <s v="E00706"/>
    <s v="RUTA KMS.706"/>
    <x v="233"/>
    <x v="0"/>
    <x v="0"/>
    <x v="4"/>
    <x v="1"/>
    <d v="2024-06-17T09:30:56"/>
    <x v="85"/>
    <n v="34.48444444447523"/>
    <d v="2024-06-17T13:14:22"/>
    <d v="1899-12-30T09:24:48"/>
    <d v="2024-06-17T22:39:10"/>
    <n v="21.347222222189885"/>
    <x v="0"/>
    <m/>
    <m/>
    <x v="0"/>
    <x v="2"/>
    <x v="0"/>
    <x v="1"/>
    <x v="7"/>
    <n v="2"/>
    <s v=""/>
    <d v="1900-01-08T09:55:12"/>
    <n v="24.071111111141896"/>
    <n v="12"/>
    <n v="12.071111111141896"/>
  </r>
  <r>
    <s v="E002"/>
    <s v="EO55"/>
    <x v="843"/>
    <x v="0"/>
    <s v="E4"/>
    <s v="0100052407"/>
    <s v="MATERIALES DE CONSTR. RAFAEL VIDAL,"/>
    <s v="0046005504"/>
    <s v="ALMACEN CASTELLON"/>
    <s v="000000000000003283"/>
    <x v="39"/>
    <d v="2024-06-17T00:00:00"/>
    <d v="1899-12-30T09:31:04"/>
    <s v="18/06 Lo antes posib"/>
    <d v="2024-06-18T00:00:00"/>
    <x v="6"/>
    <x v="8"/>
    <x v="876"/>
    <d v="2024-06-17T00:00:00"/>
    <d v="1899-12-30T20:57:19"/>
    <n v="706"/>
    <s v="E00706"/>
    <s v="RUTA KMS.706"/>
    <x v="234"/>
    <x v="0"/>
    <x v="0"/>
    <x v="4"/>
    <x v="1"/>
    <d v="2024-06-17T09:31:04"/>
    <x v="85"/>
    <n v="34.482222222257406"/>
    <d v="2024-06-17T20:57:19"/>
    <d v="1899-12-30T09:24:48"/>
    <d v="2024-06-18T06:22:07"/>
    <n v="13.631388888868969"/>
    <x v="0"/>
    <m/>
    <m/>
    <x v="0"/>
    <x v="2"/>
    <x v="0"/>
    <x v="1"/>
    <x v="14"/>
    <n v="2"/>
    <s v=""/>
    <d v="1900-01-08T09:55:12"/>
    <n v="24.068888888924072"/>
    <n v="12"/>
    <n v="12.068888888924072"/>
  </r>
  <r>
    <s v="E002"/>
    <s v="EO55"/>
    <x v="844"/>
    <x v="0"/>
    <s v="E4"/>
    <s v="0100049283"/>
    <s v="MAT. DE CONSTR. SAN GREGORIO, S.L."/>
    <s v="0046004122"/>
    <s v="POZOBLANCO(ALMACEN)"/>
    <s v="000000000000003283"/>
    <x v="39"/>
    <d v="2024-06-17T00:00:00"/>
    <d v="1899-12-30T09:40:02"/>
    <s v="18/06 Lo antes posib"/>
    <d v="2024-06-18T00:00:00"/>
    <x v="6"/>
    <x v="8"/>
    <x v="877"/>
    <d v="2024-06-18T00:00:00"/>
    <d v="1899-12-30T09:48:39"/>
    <n v="259"/>
    <s v="E00259"/>
    <s v="RUTA KMS.259"/>
    <x v="235"/>
    <x v="0"/>
    <x v="0"/>
    <x v="4"/>
    <x v="1"/>
    <d v="2024-06-17T09:40:02"/>
    <x v="85"/>
    <n v="34.33277777780313"/>
    <d v="2024-06-18T09:48:39"/>
    <d v="1899-12-30T03:27:12"/>
    <d v="2024-06-18T13:15:51"/>
    <n v="6.7358333333395422"/>
    <x v="0"/>
    <m/>
    <m/>
    <x v="0"/>
    <x v="5"/>
    <x v="0"/>
    <x v="1"/>
    <x v="6"/>
    <n v="3"/>
    <s v=""/>
    <d v="1900-01-02T10:52:48"/>
    <n v="29.879444444469797"/>
    <n v="12"/>
    <n v="17.879444444469797"/>
  </r>
  <r>
    <s v="E002"/>
    <s v="EO55"/>
    <x v="845"/>
    <x v="0"/>
    <s v="E4"/>
    <s v="0100051798"/>
    <s v="SERVICIOS Y TRANSPORTES ALPAMI S.L."/>
    <s v="0046004544"/>
    <s v="CORDOBA (ALMACENES BDB)"/>
    <s v="000000000000003283"/>
    <x v="39"/>
    <d v="2024-06-17T00:00:00"/>
    <d v="1899-12-30T09:47:32"/>
    <s v="18/06 Lo antes posib"/>
    <d v="2024-06-18T00:00:00"/>
    <x v="6"/>
    <x v="8"/>
    <x v="878"/>
    <d v="2024-06-17T00:00:00"/>
    <d v="1899-12-30T17:46:17"/>
    <n v="164"/>
    <s v="E00164"/>
    <s v="RUTA KMS.164"/>
    <x v="236"/>
    <x v="0"/>
    <x v="0"/>
    <x v="4"/>
    <x v="1"/>
    <d v="2024-06-17T09:47:32"/>
    <x v="85"/>
    <n v="34.207777777919546"/>
    <d v="2024-06-17T17:46:17"/>
    <d v="1899-12-30T02:11:12"/>
    <d v="2024-06-17T19:57:29"/>
    <n v="24.041944444470573"/>
    <x v="0"/>
    <m/>
    <m/>
    <x v="0"/>
    <x v="2"/>
    <x v="0"/>
    <x v="1"/>
    <x v="5"/>
    <n v="2"/>
    <s v=""/>
    <d v="1900-01-01T04:28:48"/>
    <n v="31.021111111252878"/>
    <n v="12"/>
    <n v="19.021111111252878"/>
  </r>
  <r>
    <s v="E002"/>
    <s v="EO55"/>
    <x v="846"/>
    <x v="0"/>
    <s v="E3"/>
    <s v="0100050050"/>
    <s v="ESPINAL DE BOMBEOS, S. L."/>
    <s v="0046005060"/>
    <s v="UTRERA"/>
    <s v="000000000000000837"/>
    <x v="43"/>
    <d v="2024-06-17T00:00:00"/>
    <d v="1899-12-30T10:07:56"/>
    <s v="17/06 Antes de 16:00"/>
    <d v="2024-06-17T00:00:00"/>
    <x v="12"/>
    <x v="9"/>
    <x v="879"/>
    <d v="2024-06-17T00:00:00"/>
    <d v="1899-12-30T16:29:47"/>
    <n v="105"/>
    <s v="E00105"/>
    <s v="RUTA KMS.105"/>
    <x v="61"/>
    <x v="0"/>
    <x v="0"/>
    <x v="5"/>
    <x v="0"/>
    <d v="2024-06-17T10:07:56"/>
    <x v="25"/>
    <n v="5.8677777777775191"/>
    <d v="2024-06-17T16:29:47"/>
    <d v="1899-12-30T01:24:00"/>
    <d v="2024-06-17T17:53:47"/>
    <n v="-1.8963888889993541"/>
    <x v="1"/>
    <m/>
    <m/>
    <x v="0"/>
    <x v="2"/>
    <x v="2"/>
    <x v="1"/>
    <x v="8"/>
    <n v="2"/>
    <s v="LOGISTICA GALVEZ MARIN, S.L."/>
    <d v="1899-12-31T09:36:00"/>
    <n v="3.4677777777775187"/>
    <n v="0"/>
    <n v="3.4677777777775187"/>
  </r>
  <r>
    <s v="E002"/>
    <s v="EO55"/>
    <x v="847"/>
    <x v="0"/>
    <s v="E3"/>
    <s v="0100045291"/>
    <s v="INDUSTRIAS ALHAURINAS DEL"/>
    <s v="0046005099"/>
    <s v="PLANTA - ALHAURIN EL GRANDE"/>
    <s v="000000000000003264"/>
    <x v="41"/>
    <d v="2024-06-17T00:00:00"/>
    <d v="1899-12-30T10:18:01"/>
    <s v="18/06 08:00h"/>
    <d v="2024-06-18T00:00:00"/>
    <x v="10"/>
    <x v="8"/>
    <x v="880"/>
    <d v="2024-06-17T00:00:00"/>
    <d v="1899-12-30T14:19:22"/>
    <n v="47"/>
    <s v="E00047"/>
    <s v="RUTA KMS.047"/>
    <x v="63"/>
    <x v="0"/>
    <x v="0"/>
    <x v="4"/>
    <x v="0"/>
    <d v="2024-06-17T10:18:01"/>
    <x v="88"/>
    <n v="21.699722222343553"/>
    <d v="2024-06-17T14:19:22"/>
    <d v="1899-12-30T00:37:36"/>
    <d v="2024-06-17T14:56:58"/>
    <n v="17.050555555557366"/>
    <x v="0"/>
    <m/>
    <m/>
    <x v="0"/>
    <x v="2"/>
    <x v="0"/>
    <x v="1"/>
    <x v="13"/>
    <n v="2"/>
    <s v=""/>
    <d v="1899-12-30T15:02:24"/>
    <n v="20.073055555676888"/>
    <n v="12"/>
    <n v="8.0730555556768877"/>
  </r>
  <r>
    <s v="E002"/>
    <s v="EO55"/>
    <x v="848"/>
    <x v="0"/>
    <s v="E3"/>
    <s v="0100029323"/>
    <s v="HORMIGONES COSTASUR, S.L."/>
    <s v="0046005677"/>
    <s v="ADIF_TRAMO GIBRALEON (ZALAMEA)"/>
    <s v="000000000000000837"/>
    <x v="43"/>
    <d v="2024-06-17T00:00:00"/>
    <d v="1899-12-30T10:46:59"/>
    <s v="18/06 08:00h"/>
    <d v="2024-06-18T00:00:00"/>
    <x v="10"/>
    <x v="9"/>
    <x v="881"/>
    <d v="2024-06-17T00:00:00"/>
    <d v="1899-12-30T17:58:08"/>
    <n v="47"/>
    <s v="E00047"/>
    <s v="RUTA KMS.047"/>
    <x v="88"/>
    <x v="0"/>
    <x v="0"/>
    <x v="5"/>
    <x v="0"/>
    <d v="2024-06-17T10:46:59"/>
    <x v="88"/>
    <n v="21.216944444517139"/>
    <d v="2024-06-17T17:58:08"/>
    <d v="1899-12-30T00:37:36"/>
    <d v="2024-06-17T18:35:44"/>
    <n v="13.404444444458932"/>
    <x v="0"/>
    <m/>
    <m/>
    <x v="0"/>
    <x v="2"/>
    <x v="0"/>
    <x v="1"/>
    <x v="5"/>
    <n v="2"/>
    <s v=""/>
    <d v="1899-12-30T15:02:24"/>
    <n v="19.590277777850474"/>
    <n v="12"/>
    <n v="7.5902777778504742"/>
  </r>
  <r>
    <s v="E002"/>
    <s v="EO55"/>
    <x v="849"/>
    <x v="0"/>
    <s v="E3"/>
    <s v="0100052945"/>
    <s v="HORMIGONES ROCIO S.L."/>
    <s v="0046004387"/>
    <s v="ALMONTE"/>
    <s v="000000000000000837"/>
    <x v="43"/>
    <d v="2024-06-17T00:00:00"/>
    <d v="1899-12-30T10:50:09"/>
    <s v="URGENTE 8:00"/>
    <d v="2024-06-18T00:00:00"/>
    <x v="10"/>
    <x v="9"/>
    <x v="882"/>
    <d v="2024-06-18T00:00:00"/>
    <d v="1899-12-30T07:47:43"/>
    <n v="27"/>
    <s v="E00027"/>
    <s v="RUTA KMS.027"/>
    <x v="105"/>
    <x v="0"/>
    <x v="0"/>
    <x v="5"/>
    <x v="0"/>
    <d v="2024-06-17T10:50:09"/>
    <x v="88"/>
    <n v="21.164166666800156"/>
    <d v="2024-06-18T07:47:43"/>
    <d v="1899-12-30T00:21:36"/>
    <d v="2024-06-18T08:09:19"/>
    <n v="-0.15527777775423601"/>
    <x v="0"/>
    <m/>
    <m/>
    <x v="0"/>
    <x v="5"/>
    <x v="0"/>
    <x v="1"/>
    <x v="11"/>
    <n v="3"/>
    <s v=""/>
    <d v="1899-12-30T08:38:24"/>
    <n v="19.804166666800157"/>
    <n v="12"/>
    <n v="7.8041666668001568"/>
  </r>
  <r>
    <s v="E002"/>
    <s v="EO55"/>
    <x v="850"/>
    <x v="0"/>
    <s v="E4"/>
    <s v="0100058330"/>
    <s v="TC TODO CONSTRUCCION SL"/>
    <s v="0046005329"/>
    <s v="ALMACEN-CAMPANILLAS  (MALAGA)"/>
    <s v="000000000000003283"/>
    <x v="39"/>
    <d v="2024-06-17T00:00:00"/>
    <d v="1899-12-30T11:29:25"/>
    <s v="17/06 16:00h"/>
    <d v="2024-06-17T00:00:00"/>
    <x v="12"/>
    <x v="8"/>
    <x v="883"/>
    <d v="2024-06-17T00:00:00"/>
    <d v="1899-12-30T13:47:18"/>
    <n v="27"/>
    <s v="E00027"/>
    <s v="RUTA KMS.027"/>
    <x v="52"/>
    <x v="0"/>
    <x v="0"/>
    <x v="4"/>
    <x v="1"/>
    <d v="2024-06-17T11:29:25"/>
    <x v="25"/>
    <n v="4.5097222222248092"/>
    <d v="2024-06-17T13:47:18"/>
    <d v="1899-12-30T00:21:36"/>
    <d v="2024-06-17T14:08:54"/>
    <n v="1.8516666666255333"/>
    <x v="0"/>
    <m/>
    <m/>
    <x v="0"/>
    <x v="2"/>
    <x v="0"/>
    <x v="1"/>
    <x v="7"/>
    <n v="2"/>
    <s v=""/>
    <d v="1899-12-30T08:38:24"/>
    <n v="3.1497222222248089"/>
    <n v="0"/>
    <n v="3.1497222222248089"/>
  </r>
  <r>
    <s v="E002"/>
    <s v="EO55"/>
    <x v="851"/>
    <x v="0"/>
    <s v="E3"/>
    <s v="0100023188"/>
    <s v="MTOS DE TIERRAS Y ARIDOS DEL TINTO,"/>
    <s v="0046001835"/>
    <s v="NERVA"/>
    <s v="000000000000000837"/>
    <x v="43"/>
    <d v="2024-06-17T00:00:00"/>
    <d v="1899-12-30T11:32:19"/>
    <s v="18/06 08:00h sin fal"/>
    <d v="2024-06-18T00:00:00"/>
    <x v="10"/>
    <x v="9"/>
    <x v="884"/>
    <d v="2024-06-17T00:00:00"/>
    <d v="1899-12-30T18:25:59"/>
    <n v="78"/>
    <s v="E00078"/>
    <s v="RUTA KMS.078"/>
    <x v="59"/>
    <x v="0"/>
    <x v="0"/>
    <x v="5"/>
    <x v="0"/>
    <d v="2024-06-17T11:32:19"/>
    <x v="88"/>
    <n v="20.461388888885267"/>
    <d v="2024-06-17T18:25:59"/>
    <d v="1899-12-30T01:02:24"/>
    <d v="2024-06-17T19:28:23"/>
    <n v="12.526944444514811"/>
    <x v="0"/>
    <m/>
    <m/>
    <x v="0"/>
    <x v="2"/>
    <x v="0"/>
    <x v="1"/>
    <x v="9"/>
    <n v="2"/>
    <s v=""/>
    <d v="1899-12-31T00:57:36"/>
    <n v="18.421388888885268"/>
    <n v="12"/>
    <n v="6.4213888888852679"/>
  </r>
  <r>
    <s v="E002"/>
    <s v="EO55"/>
    <x v="852"/>
    <x v="0"/>
    <s v="E3"/>
    <s v="0100052034"/>
    <s v="GRUPO PUMA ESPAÑA S.L."/>
    <s v="0046005379"/>
    <s v="FABRICA - ALICANTE"/>
    <s v="000000000000003262"/>
    <x v="42"/>
    <d v="2024-06-17T00:00:00"/>
    <d v="1899-12-30T11:35:21"/>
    <s v="PC109711-1 18/06 10:"/>
    <d v="2024-06-18T00:00:00"/>
    <x v="17"/>
    <x v="8"/>
    <x v="885"/>
    <d v="2024-06-18T00:00:00"/>
    <d v="1899-12-30T07:48:21"/>
    <n v="463"/>
    <s v="E00463"/>
    <s v="RUTA KMS.463"/>
    <x v="82"/>
    <x v="0"/>
    <x v="0"/>
    <x v="4"/>
    <x v="0"/>
    <d v="2024-06-17T11:35:21"/>
    <x v="89"/>
    <n v="22.410833333269693"/>
    <d v="2024-06-18T07:48:21"/>
    <d v="1899-12-30T06:10:24"/>
    <d v="2024-06-18T13:58:45"/>
    <n v="-3.9791666668024845"/>
    <x v="1"/>
    <m/>
    <m/>
    <x v="0"/>
    <x v="5"/>
    <x v="3"/>
    <x v="1"/>
    <x v="11"/>
    <n v="3"/>
    <s v=""/>
    <d v="1900-01-05T04:09:36"/>
    <n v="15.237499999936361"/>
    <n v="12"/>
    <n v="3.237499999936361"/>
  </r>
  <r>
    <s v="E002"/>
    <s v="EO55"/>
    <x v="853"/>
    <x v="0"/>
    <s v="E3"/>
    <s v="0100045043"/>
    <s v="HORMIGONES GUADARRANQUE, S.L."/>
    <s v="0046005161"/>
    <s v="PLANTA DE SAN ROQUE"/>
    <s v="000000000000003269"/>
    <x v="44"/>
    <d v="2024-06-17T00:00:00"/>
    <d v="1899-12-30T11:53:54"/>
    <s v="18/06 12:00h"/>
    <d v="2024-06-18T00:00:00"/>
    <x v="8"/>
    <x v="8"/>
    <x v="886"/>
    <d v="2024-06-18T00:00:00"/>
    <d v="1899-12-30T08:49:37"/>
    <n v="144"/>
    <s v="E00144"/>
    <s v="RUTA KMS.144"/>
    <x v="63"/>
    <x v="0"/>
    <x v="0"/>
    <x v="4"/>
    <x v="0"/>
    <d v="2024-06-17T11:53:54"/>
    <x v="87"/>
    <n v="24.101666666683741"/>
    <d v="2024-06-18T08:49:37"/>
    <d v="1899-12-30T01:55:12"/>
    <d v="2024-06-18T10:44:49"/>
    <n v="1.253055555454921"/>
    <x v="0"/>
    <m/>
    <m/>
    <x v="0"/>
    <x v="5"/>
    <x v="0"/>
    <x v="1"/>
    <x v="0"/>
    <n v="3"/>
    <s v=""/>
    <d v="1899-12-31T22:04:48"/>
    <n v="21.181666666683739"/>
    <n v="12"/>
    <n v="9.1816666666837392"/>
  </r>
  <r>
    <s v="E002"/>
    <s v="EO55"/>
    <x v="854"/>
    <x v="0"/>
    <s v="E4"/>
    <s v="0100034362"/>
    <s v="JOSE Mª CAMACHO DIAZ SL"/>
    <s v="0046005321"/>
    <s v="ALMACEN ALCAUDETE"/>
    <s v="000000000000003283"/>
    <x v="39"/>
    <d v="2024-06-17T00:00:00"/>
    <d v="1899-12-30T11:58:57"/>
    <s v="17/06 lo antes posib"/>
    <d v="2024-06-17T00:00:00"/>
    <x v="2"/>
    <x v="10"/>
    <x v="887"/>
    <d v="2024-06-17T00:00:00"/>
    <d v="1899-12-30T15:08:02"/>
    <n v="72"/>
    <s v="E00072"/>
    <s v="RUTA KMS.072"/>
    <x v="230"/>
    <x v="0"/>
    <x v="0"/>
    <x v="6"/>
    <x v="1"/>
    <d v="2024-06-17T11:58:57"/>
    <x v="78"/>
    <n v="6.0175000000745058"/>
    <d v="2024-06-17T15:08:02"/>
    <d v="1899-12-30T00:57:36"/>
    <d v="2024-06-17T16:05:38"/>
    <n v="1.9061111110495403"/>
    <x v="0"/>
    <m/>
    <m/>
    <x v="0"/>
    <x v="2"/>
    <x v="0"/>
    <x v="1"/>
    <x v="4"/>
    <n v="2"/>
    <s v=""/>
    <d v="1899-12-30T23:02:24"/>
    <n v="4.0575000000745058"/>
    <n v="0"/>
    <n v="4.0575000000745058"/>
  </r>
  <r>
    <s v="E002"/>
    <s v="EO55"/>
    <x v="855"/>
    <x v="0"/>
    <s v="E3"/>
    <s v="0100058384"/>
    <s v="ADOQUINES Y MARCOS, S.L."/>
    <s v="0046005169"/>
    <s v="PLANTA LA RODA DE ANDALUCIA"/>
    <s v="000000000000003263"/>
    <x v="49"/>
    <d v="2024-06-17T00:00:00"/>
    <d v="1899-12-30T12:33:34"/>
    <s v="18/06 11:00h"/>
    <d v="2024-06-18T00:00:00"/>
    <x v="24"/>
    <x v="8"/>
    <x v="888"/>
    <d v="2024-06-18T00:00:00"/>
    <d v="1899-12-30T09:09:36"/>
    <n v="90"/>
    <s v="E00090"/>
    <s v="RUTA KMS.090"/>
    <x v="110"/>
    <x v="0"/>
    <x v="0"/>
    <x v="4"/>
    <x v="0"/>
    <d v="2024-06-17T12:33:34"/>
    <x v="92"/>
    <n v="22.440555555629544"/>
    <d v="2024-06-18T09:09:36"/>
    <d v="1899-12-30T01:12:00"/>
    <d v="2024-06-18T10:21:36"/>
    <n v="0.63999999995576218"/>
    <x v="0"/>
    <m/>
    <m/>
    <x v="0"/>
    <x v="5"/>
    <x v="0"/>
    <x v="1"/>
    <x v="6"/>
    <n v="3"/>
    <s v="TRANSPORTES FRANCISCO CASTILLA E HI"/>
    <d v="1899-12-31T04:48:00"/>
    <n v="20.240555555629545"/>
    <n v="12"/>
    <n v="8.2405555556295447"/>
  </r>
  <r>
    <s v="E002"/>
    <s v="EO55"/>
    <x v="856"/>
    <x v="0"/>
    <s v="E3"/>
    <s v="0100058384"/>
    <s v="ADOQUINES Y MARCOS, S.L."/>
    <s v="0046005169"/>
    <s v="PLANTA LA RODA DE ANDALUCIA"/>
    <s v="000000000000003263"/>
    <x v="49"/>
    <d v="2024-06-17T00:00:00"/>
    <d v="1899-12-30T12:33:39"/>
    <s v="18/06 08:00h"/>
    <d v="2024-06-18T00:00:00"/>
    <x v="10"/>
    <x v="8"/>
    <x v="889"/>
    <d v="2024-06-17T00:00:00"/>
    <d v="1899-12-30T15:49:54"/>
    <n v="90"/>
    <s v="E00090"/>
    <s v="RUTA KMS.090"/>
    <x v="98"/>
    <x v="0"/>
    <x v="0"/>
    <x v="4"/>
    <x v="0"/>
    <d v="2024-06-17T12:33:39"/>
    <x v="88"/>
    <n v="19.439166666765232"/>
    <d v="2024-06-17T15:49:54"/>
    <d v="1899-12-30T01:12:00"/>
    <d v="2024-06-17T17:01:54"/>
    <n v="14.968333333265036"/>
    <x v="0"/>
    <m/>
    <m/>
    <x v="0"/>
    <x v="2"/>
    <x v="0"/>
    <x v="1"/>
    <x v="4"/>
    <n v="2"/>
    <s v=""/>
    <d v="1899-12-31T04:48:00"/>
    <n v="17.239166666765232"/>
    <n v="12"/>
    <n v="5.2391666667652323"/>
  </r>
  <r>
    <s v="E002"/>
    <s v="EO55"/>
    <x v="857"/>
    <x v="0"/>
    <s v="E3"/>
    <s v="0100018390"/>
    <s v="FORJADOS TOR S.L."/>
    <s v="0046005202"/>
    <s v="VILLANUEVA DEL TRABUCO"/>
    <s v="000000000000003262"/>
    <x v="42"/>
    <d v="2024-06-17T00:00:00"/>
    <d v="1899-12-30T12:46:34"/>
    <s v="18/06 12:00h"/>
    <d v="2024-06-18T00:00:00"/>
    <x v="8"/>
    <x v="8"/>
    <x v="890"/>
    <d v="2024-06-18T00:00:00"/>
    <d v="1899-12-30T11:49:30"/>
    <n v="62"/>
    <s v="E00062"/>
    <s v="RUTA KMS.062"/>
    <x v="237"/>
    <x v="0"/>
    <x v="0"/>
    <x v="4"/>
    <x v="0"/>
    <d v="2024-06-17T12:46:34"/>
    <x v="87"/>
    <n v="23.223888888896909"/>
    <d v="2024-06-18T11:49:30"/>
    <d v="1899-12-30T00:49:36"/>
    <d v="2024-06-18T12:39:06"/>
    <n v="-0.65166666655568406"/>
    <x v="0"/>
    <m/>
    <m/>
    <x v="0"/>
    <x v="5"/>
    <x v="0"/>
    <x v="1"/>
    <x v="2"/>
    <n v="3"/>
    <s v="TRANSPORTES FRANCISCO CASTILLA E HI"/>
    <d v="1899-12-30T19:50:24"/>
    <n v="21.397222222230241"/>
    <n v="12"/>
    <n v="9.3972222222302406"/>
  </r>
  <r>
    <s v="E002"/>
    <s v="EO55"/>
    <x v="858"/>
    <x v="0"/>
    <s v="E3"/>
    <s v="0100049685"/>
    <s v="HORMIGONES CASTRO DEL RIO, S. L."/>
    <s v="0046004155"/>
    <s v="CASTRO DEL RIO"/>
    <s v="000000000000003264"/>
    <x v="41"/>
    <d v="2024-06-17T00:00:00"/>
    <d v="1899-12-30T12:57:43"/>
    <s v="18/06 08:00h"/>
    <d v="2024-06-18T00:00:00"/>
    <x v="10"/>
    <x v="8"/>
    <x v="891"/>
    <d v="2024-06-18T00:00:00"/>
    <d v="1899-12-30T06:46:30"/>
    <n v="149"/>
    <s v="E00149"/>
    <s v="RUTA KMS.149"/>
    <x v="54"/>
    <x v="0"/>
    <x v="0"/>
    <x v="4"/>
    <x v="0"/>
    <d v="2024-06-17T12:57:43"/>
    <x v="88"/>
    <n v="19.03805555566214"/>
    <d v="2024-06-18T06:46:30"/>
    <d v="1899-12-30T01:59:12"/>
    <d v="2024-06-18T08:45:42"/>
    <n v="-0.76166666677454486"/>
    <x v="1"/>
    <m/>
    <m/>
    <x v="0"/>
    <x v="5"/>
    <x v="1"/>
    <x v="1"/>
    <x v="12"/>
    <n v="3"/>
    <s v=""/>
    <d v="1899-12-31T23:40:48"/>
    <n v="16.051388888995476"/>
    <n v="12"/>
    <n v="4.0513888889954757"/>
  </r>
  <r>
    <s v="E002"/>
    <s v="EO55"/>
    <x v="859"/>
    <x v="0"/>
    <s v="E3"/>
    <s v="0100058383"/>
    <s v="PREFABRICADOS Y MORTEROS SUR, S.L."/>
    <s v="0046005168"/>
    <s v="PTA PREF - LA RODA ANDALUCIA"/>
    <s v="000000000000003264"/>
    <x v="41"/>
    <d v="2024-06-17T00:00:00"/>
    <d v="1899-12-30T13:16:29"/>
    <s v="18/06 08:00 a 12:00"/>
    <d v="2024-06-18T00:00:00"/>
    <x v="8"/>
    <x v="8"/>
    <x v="892"/>
    <d v="2024-06-18T00:00:00"/>
    <d v="1899-12-30T09:36:08"/>
    <n v="90"/>
    <s v="E00090"/>
    <s v="RUTA KMS.090"/>
    <x v="57"/>
    <x v="0"/>
    <x v="0"/>
    <x v="4"/>
    <x v="0"/>
    <d v="2024-06-17T13:16:29"/>
    <x v="87"/>
    <n v="22.725277777703013"/>
    <d v="2024-06-18T09:36:08"/>
    <d v="1899-12-30T01:12:00"/>
    <d v="2024-06-18T10:48:08"/>
    <n v="1.1977777776774019"/>
    <x v="0"/>
    <m/>
    <m/>
    <x v="0"/>
    <x v="5"/>
    <x v="0"/>
    <x v="1"/>
    <x v="6"/>
    <n v="3"/>
    <s v=""/>
    <d v="1899-12-31T04:48:00"/>
    <n v="20.525277777703014"/>
    <n v="12"/>
    <n v="8.525277777703014"/>
  </r>
  <r>
    <s v="E002"/>
    <s v="EO55"/>
    <x v="860"/>
    <x v="0"/>
    <s v="E3"/>
    <s v="0432000110"/>
    <s v="PREBETONG HORMIGONES, S.A."/>
    <s v="0046004248"/>
    <s v="CORDOBA (LAS QUEMADILLAS)"/>
    <s v="000000000000003269"/>
    <x v="44"/>
    <d v="2024-06-17T00:00:00"/>
    <d v="1899-12-30T13:17:04"/>
    <s v="a las ocho de la mañ"/>
    <d v="2024-06-18T00:00:00"/>
    <x v="10"/>
    <x v="8"/>
    <x v="893"/>
    <d v="2024-06-17T00:00:00"/>
    <d v="1899-12-30T16:26:59"/>
    <n v="170"/>
    <s v="E00170"/>
    <s v="RUTA KMS.170"/>
    <x v="119"/>
    <x v="0"/>
    <x v="0"/>
    <x v="4"/>
    <x v="0"/>
    <d v="2024-06-17T13:17:04"/>
    <x v="88"/>
    <n v="18.715555555536412"/>
    <d v="2024-06-17T16:26:59"/>
    <d v="1899-12-30T02:16:00"/>
    <d v="2024-06-17T18:42:59"/>
    <n v="13.283611111168284"/>
    <x v="0"/>
    <m/>
    <m/>
    <x v="0"/>
    <x v="2"/>
    <x v="0"/>
    <x v="1"/>
    <x v="8"/>
    <n v="2"/>
    <s v=""/>
    <d v="1900-01-01T06:24:00"/>
    <n v="15.448888888869746"/>
    <n v="12"/>
    <n v="3.448888888869746"/>
  </r>
  <r>
    <s v="E002"/>
    <s v="EO55"/>
    <x v="861"/>
    <x v="0"/>
    <s v="E3"/>
    <s v="0432000110"/>
    <s v="PREBETONG HORMIGONES, S.A."/>
    <s v="0046004248"/>
    <s v="CORDOBA (LAS QUEMADILLAS)"/>
    <s v="000000000000002945"/>
    <x v="91"/>
    <d v="2024-06-17T00:00:00"/>
    <d v="1899-12-30T13:20:54"/>
    <s v="x la mañana"/>
    <d v="2024-06-18T00:00:00"/>
    <x v="19"/>
    <x v="14"/>
    <x v="894"/>
    <d v="2024-06-18T00:00:00"/>
    <d v="1899-12-30T09:13:17"/>
    <n v="10"/>
    <s v="E00010"/>
    <s v="RUTA KMS.010"/>
    <x v="77"/>
    <x v="0"/>
    <x v="0"/>
    <x v="9"/>
    <x v="0"/>
    <d v="2024-06-17T13:20:54"/>
    <x v="90"/>
    <n v="23.151666666730307"/>
    <d v="2024-06-18T09:13:17"/>
    <d v="1899-12-30T00:08:00"/>
    <d v="2024-06-18T09:21:17"/>
    <n v="3.1452777776867151"/>
    <x v="0"/>
    <m/>
    <m/>
    <x v="0"/>
    <x v="5"/>
    <x v="0"/>
    <x v="1"/>
    <x v="6"/>
    <n v="3"/>
    <s v="TRANSPORTES FRANCISCO CASTILLA E HI"/>
    <d v="1899-12-30T03:12:00"/>
    <n v="22.018333333396974"/>
    <n v="12"/>
    <n v="10.018333333396974"/>
  </r>
  <r>
    <s v="E002"/>
    <s v="EO55"/>
    <x v="862"/>
    <x v="0"/>
    <s v="E3"/>
    <s v="0100057843"/>
    <s v="ANDOSER OBRAS Y SERVICIOS S.L."/>
    <s v="0046005203"/>
    <s v="RUTE"/>
    <s v="000000000000003264"/>
    <x v="41"/>
    <d v="2024-06-17T00:00:00"/>
    <d v="1899-12-30T13:29:08"/>
    <s v="18/06 De 7 a 14"/>
    <d v="2024-06-18T00:00:00"/>
    <x v="1"/>
    <x v="8"/>
    <x v="895"/>
    <d v="2024-06-17T00:00:00"/>
    <d v="1899-12-30T19:44:04"/>
    <n v="101"/>
    <s v="E00101"/>
    <s v="RUTA KMS.101"/>
    <x v="57"/>
    <x v="0"/>
    <x v="0"/>
    <x v="4"/>
    <x v="0"/>
    <d v="2024-06-17T13:29:08"/>
    <x v="72"/>
    <n v="24.514444444561377"/>
    <d v="2024-06-17T19:44:04"/>
    <d v="1899-12-30T01:20:48"/>
    <d v="2024-06-17T21:04:52"/>
    <n v="16.918888889020309"/>
    <x v="0"/>
    <m/>
    <m/>
    <x v="0"/>
    <x v="2"/>
    <x v="0"/>
    <x v="1"/>
    <x v="10"/>
    <n v="2"/>
    <s v=""/>
    <d v="1899-12-31T08:19:12"/>
    <n v="22.16777777789471"/>
    <n v="12"/>
    <n v="10.16777777789471"/>
  </r>
  <r>
    <s v="E002"/>
    <s v="EO55"/>
    <x v="863"/>
    <x v="0"/>
    <s v="E3"/>
    <s v="0100058399"/>
    <s v="HORMIGONES ESTEBBUNA, S.L."/>
    <s v="0046005173"/>
    <s v="PLANTA MARBELLA"/>
    <s v="000000000000003264"/>
    <x v="41"/>
    <d v="2024-06-17T00:00:00"/>
    <d v="1899-12-30T13:30:36"/>
    <s v="11:00"/>
    <d v="2024-06-18T00:00:00"/>
    <x v="24"/>
    <x v="8"/>
    <x v="896"/>
    <d v="2024-06-18T00:00:00"/>
    <d v="1899-12-30T07:18:44"/>
    <n v="76"/>
    <s v="E00076"/>
    <s v="RUTA KMS.076"/>
    <x v="66"/>
    <x v="0"/>
    <x v="0"/>
    <x v="4"/>
    <x v="0"/>
    <d v="2024-06-17T13:30:36"/>
    <x v="92"/>
    <n v="21.489999999990687"/>
    <d v="2024-06-18T07:18:44"/>
    <d v="1899-12-30T01:00:48"/>
    <d v="2024-06-18T08:19:32"/>
    <n v="2.6744444446521811"/>
    <x v="0"/>
    <m/>
    <m/>
    <x v="0"/>
    <x v="5"/>
    <x v="0"/>
    <x v="1"/>
    <x v="11"/>
    <n v="3"/>
    <s v=""/>
    <d v="1899-12-31T00:19:12"/>
    <n v="19.476666666657355"/>
    <n v="12"/>
    <n v="7.4766666666573549"/>
  </r>
  <r>
    <s v="E002"/>
    <s v="EO55"/>
    <x v="864"/>
    <x v="0"/>
    <s v="E4"/>
    <s v="0100058986"/>
    <s v="COMERCIAL GETAFE NORTE S.L."/>
    <s v="0046005627"/>
    <s v="SUECA-PAREDES Y AISLAMIENTOS"/>
    <s v="000000000000003283"/>
    <x v="39"/>
    <d v="2024-06-17T00:00:00"/>
    <d v="1899-12-30T13:38:48"/>
    <s v="19/06 08:00h"/>
    <d v="2024-06-19T00:00:00"/>
    <x v="10"/>
    <x v="8"/>
    <x v="897"/>
    <d v="2024-06-18T00:00:00"/>
    <d v="1899-12-30T12:17:27"/>
    <n v="623"/>
    <s v="E00623"/>
    <s v="RUTA KMS.623"/>
    <x v="238"/>
    <x v="0"/>
    <x v="0"/>
    <x v="4"/>
    <x v="1"/>
    <d v="2024-06-17T13:38:48"/>
    <x v="113"/>
    <n v="42.353333333332557"/>
    <d v="2024-06-18T12:17:27"/>
    <d v="1899-12-30T08:18:24"/>
    <d v="2024-06-18T20:35:51"/>
    <n v="11.402500000025611"/>
    <x v="0"/>
    <m/>
    <m/>
    <x v="0"/>
    <x v="5"/>
    <x v="0"/>
    <x v="1"/>
    <x v="3"/>
    <n v="3"/>
    <s v=""/>
    <d v="1900-01-07T07:21:36"/>
    <n v="33.046666666665892"/>
    <n v="24"/>
    <n v="9.0466666666658924"/>
  </r>
  <r>
    <s v="E002"/>
    <s v="EO55"/>
    <x v="865"/>
    <x v="0"/>
    <s v="E3"/>
    <s v="0100057966"/>
    <s v="HORPRESOL, SRL"/>
    <s v="0046005108"/>
    <s v="PLANTA VICAR"/>
    <s v="000000000000003269"/>
    <x v="44"/>
    <d v="2024-06-17T00:00:00"/>
    <d v="1899-12-30T13:39:23"/>
    <s v="GESTRANS"/>
    <d v="2024-06-18T00:00:00"/>
    <x v="5"/>
    <x v="8"/>
    <x v="898"/>
    <d v="2024-06-18T00:00:00"/>
    <d v="1899-12-30T14:15:48"/>
    <n v="187"/>
    <s v="E00187"/>
    <s v="RUTA KMS.187"/>
    <x v="74"/>
    <x v="0"/>
    <x v="0"/>
    <x v="4"/>
    <x v="0"/>
    <d v="2024-06-17T13:39:23"/>
    <x v="124"/>
    <n v="29.84361111104954"/>
    <d v="2024-06-18T14:15:48"/>
    <d v="1899-12-30T02:29:36"/>
    <d v="2024-06-18T16:45:24"/>
    <n v="2.7433333334047347"/>
    <x v="0"/>
    <m/>
    <m/>
    <x v="0"/>
    <x v="5"/>
    <x v="0"/>
    <x v="1"/>
    <x v="13"/>
    <n v="3"/>
    <s v=""/>
    <d v="1900-01-01T11:50:24"/>
    <n v="26.350277777716208"/>
    <n v="12"/>
    <n v="14.350277777716208"/>
  </r>
  <r>
    <s v="E002"/>
    <s v="EO55"/>
    <x v="866"/>
    <x v="0"/>
    <s v="E3"/>
    <s v="0100057966"/>
    <s v="HORPRESOL, SRL"/>
    <s v="0046005107"/>
    <s v="PLANTA RIO GUI-TORROX COSTA"/>
    <s v="000000000000003269"/>
    <x v="44"/>
    <d v="2024-06-17T00:00:00"/>
    <d v="1899-12-30T13:39:39"/>
    <s v="GESTRANS"/>
    <d v="2024-06-18T00:00:00"/>
    <x v="5"/>
    <x v="8"/>
    <x v="899"/>
    <d v="2024-06-18T00:00:00"/>
    <d v="1899-12-30T15:13:43"/>
    <n v="40"/>
    <s v="E00040"/>
    <s v="RUTA KMS.040"/>
    <x v="76"/>
    <x v="0"/>
    <x v="0"/>
    <x v="4"/>
    <x v="0"/>
    <d v="2024-06-17T13:39:39"/>
    <x v="124"/>
    <n v="29.839166666613892"/>
    <d v="2024-06-18T15:13:43"/>
    <d v="1899-12-30T00:32:00"/>
    <d v="2024-06-18T15:45:43"/>
    <n v="3.7380555555573665"/>
    <x v="0"/>
    <m/>
    <m/>
    <x v="0"/>
    <x v="5"/>
    <x v="0"/>
    <x v="1"/>
    <x v="4"/>
    <n v="3"/>
    <s v=""/>
    <d v="1899-12-30T12:48:00"/>
    <n v="28.305833333280557"/>
    <n v="12"/>
    <n v="16.305833333280557"/>
  </r>
  <r>
    <s v="E002"/>
    <s v="EO55"/>
    <x v="867"/>
    <x v="0"/>
    <s v="E3"/>
    <s v="0100057966"/>
    <s v="HORPRESOL, SRL"/>
    <s v="0046005105"/>
    <s v="PLANTA MALAGA"/>
    <s v="000000000000003269"/>
    <x v="44"/>
    <d v="2024-06-17T00:00:00"/>
    <d v="1899-12-30T13:39:57"/>
    <s v="GESTRANS"/>
    <d v="2024-06-18T00:00:00"/>
    <x v="5"/>
    <x v="8"/>
    <x v="900"/>
    <d v="2024-06-18T00:00:00"/>
    <d v="1899-12-30T07:19:38"/>
    <n v="24"/>
    <s v="E00024"/>
    <s v="RUTA KMS.024"/>
    <x v="76"/>
    <x v="0"/>
    <x v="0"/>
    <x v="4"/>
    <x v="0"/>
    <d v="2024-06-17T13:39:57"/>
    <x v="124"/>
    <n v="29.834166666667443"/>
    <d v="2024-06-18T07:19:38"/>
    <d v="1899-12-30T00:19:12"/>
    <d v="2024-06-18T07:38:50"/>
    <n v="11.852777777763549"/>
    <x v="0"/>
    <m/>
    <m/>
    <x v="0"/>
    <x v="5"/>
    <x v="0"/>
    <x v="1"/>
    <x v="11"/>
    <n v="3"/>
    <s v=""/>
    <d v="1899-12-30T07:40:48"/>
    <n v="28.514166666667442"/>
    <n v="12"/>
    <n v="16.514166666667442"/>
  </r>
  <r>
    <s v="E002"/>
    <s v="EO55"/>
    <x v="868"/>
    <x v="0"/>
    <s v="E3"/>
    <s v="0100057966"/>
    <s v="HORPRESOL, SRL"/>
    <s v="0046005105"/>
    <s v="PLANTA MALAGA"/>
    <s v="000000000000003269"/>
    <x v="44"/>
    <d v="2024-06-17T00:00:00"/>
    <d v="1899-12-30T13:40:11"/>
    <s v="GESTRANS"/>
    <d v="2024-06-18T00:00:00"/>
    <x v="5"/>
    <x v="8"/>
    <x v="901"/>
    <d v="2024-06-18T00:00:00"/>
    <d v="1899-12-30T10:02:34"/>
    <n v="24"/>
    <s v="E00024"/>
    <s v="RUTA KMS.024"/>
    <x v="76"/>
    <x v="0"/>
    <x v="0"/>
    <x v="4"/>
    <x v="0"/>
    <d v="2024-06-17T13:40:11"/>
    <x v="124"/>
    <n v="29.830277777742594"/>
    <d v="2024-06-18T10:02:34"/>
    <d v="1899-12-30T00:19:12"/>
    <d v="2024-06-18T10:21:46"/>
    <n v="9.1372222221689299"/>
    <x v="0"/>
    <m/>
    <m/>
    <x v="0"/>
    <x v="5"/>
    <x v="0"/>
    <x v="1"/>
    <x v="1"/>
    <n v="3"/>
    <s v=""/>
    <d v="1899-12-30T07:40:48"/>
    <n v="28.510277777742594"/>
    <n v="12"/>
    <n v="16.510277777742594"/>
  </r>
  <r>
    <s v="E002"/>
    <s v="EO55"/>
    <x v="869"/>
    <x v="0"/>
    <s v="E3"/>
    <s v="0100057966"/>
    <s v="HORPRESOL, SRL"/>
    <s v="0046005105"/>
    <s v="PLANTA MALAGA"/>
    <s v="000000000000003269"/>
    <x v="44"/>
    <d v="2024-06-17T00:00:00"/>
    <d v="1899-12-30T13:40:23"/>
    <s v="GESTRANS"/>
    <d v="2024-06-18T00:00:00"/>
    <x v="5"/>
    <x v="8"/>
    <x v="902"/>
    <d v="2024-06-18T00:00:00"/>
    <d v="1899-12-30T12:43:21"/>
    <n v="24"/>
    <s v="E00024"/>
    <s v="RUTA KMS.024"/>
    <x v="76"/>
    <x v="0"/>
    <x v="0"/>
    <x v="4"/>
    <x v="0"/>
    <d v="2024-06-17T13:40:23"/>
    <x v="124"/>
    <n v="29.82694444450317"/>
    <d v="2024-06-18T12:43:21"/>
    <d v="1899-12-30T00:19:12"/>
    <d v="2024-06-18T13:02:33"/>
    <n v="6.4574999999022111"/>
    <x v="0"/>
    <m/>
    <m/>
    <x v="0"/>
    <x v="5"/>
    <x v="0"/>
    <x v="1"/>
    <x v="3"/>
    <n v="3"/>
    <s v=""/>
    <d v="1899-12-30T07:40:48"/>
    <n v="28.506944444503169"/>
    <n v="12"/>
    <n v="16.506944444503169"/>
  </r>
  <r>
    <s v="E002"/>
    <s v="EO55"/>
    <x v="870"/>
    <x v="0"/>
    <s v="E3"/>
    <s v="0100057966"/>
    <s v="HORPRESOL, SRL"/>
    <s v="0046005112"/>
    <s v="PLANTA ALMERIA"/>
    <s v="000000000000003269"/>
    <x v="44"/>
    <d v="2024-06-17T00:00:00"/>
    <d v="1899-12-30T13:40:40"/>
    <s v="GESTRANS"/>
    <d v="2024-06-18T00:00:00"/>
    <x v="5"/>
    <x v="8"/>
    <x v="903"/>
    <d v="2024-06-18T00:00:00"/>
    <d v="1899-12-30T11:00:52"/>
    <n v="195"/>
    <s v="E00195"/>
    <s v="RUTA KMS.195"/>
    <x v="75"/>
    <x v="0"/>
    <x v="0"/>
    <x v="4"/>
    <x v="0"/>
    <d v="2024-06-17T13:40:40"/>
    <x v="124"/>
    <n v="29.822222222224809"/>
    <d v="2024-06-18T11:00:52"/>
    <d v="1899-12-30T02:36:00"/>
    <d v="2024-06-18T13:36:52"/>
    <n v="5.8855555556947365"/>
    <x v="0"/>
    <m/>
    <m/>
    <x v="0"/>
    <x v="5"/>
    <x v="0"/>
    <x v="1"/>
    <x v="2"/>
    <n v="3"/>
    <s v=""/>
    <d v="1900-01-01T14:24:00"/>
    <n v="26.222222222224808"/>
    <n v="12"/>
    <n v="14.222222222224808"/>
  </r>
  <r>
    <s v="E002"/>
    <s v="EO55"/>
    <x v="871"/>
    <x v="0"/>
    <s v="E3"/>
    <s v="0100057966"/>
    <s v="HORPRESOL, SRL"/>
    <s v="0046005112"/>
    <s v="PLANTA ALMERIA"/>
    <s v="000000000000003269"/>
    <x v="44"/>
    <d v="2024-06-17T00:00:00"/>
    <d v="1899-12-30T13:40:51"/>
    <s v="GESTRANS"/>
    <d v="2024-06-18T00:00:00"/>
    <x v="5"/>
    <x v="8"/>
    <x v="904"/>
    <d v="2024-06-18T00:00:00"/>
    <d v="1899-12-30T08:01:17"/>
    <n v="195"/>
    <s v="E00195"/>
    <s v="RUTA KMS.195"/>
    <x v="73"/>
    <x v="0"/>
    <x v="0"/>
    <x v="4"/>
    <x v="0"/>
    <d v="2024-06-17T13:40:51"/>
    <x v="124"/>
    <n v="29.819166666653473"/>
    <d v="2024-06-18T08:01:17"/>
    <d v="1899-12-30T02:36:00"/>
    <d v="2024-06-18T10:37:17"/>
    <n v="8.878611111198552"/>
    <x v="0"/>
    <m/>
    <m/>
    <x v="0"/>
    <x v="5"/>
    <x v="0"/>
    <x v="1"/>
    <x v="0"/>
    <n v="3"/>
    <s v=""/>
    <d v="1900-01-01T14:24:00"/>
    <n v="26.219166666653472"/>
    <n v="12"/>
    <n v="14.219166666653472"/>
  </r>
  <r>
    <s v="E002"/>
    <s v="EO55"/>
    <x v="872"/>
    <x v="0"/>
    <s v="E3"/>
    <s v="0100057966"/>
    <s v="HORPRESOL, SRL"/>
    <s v="0046005112"/>
    <s v="PLANTA ALMERIA"/>
    <s v="000000000000003269"/>
    <x v="44"/>
    <d v="2024-06-17T00:00:00"/>
    <d v="1899-12-30T13:41:03"/>
    <s v="GESTRANS"/>
    <d v="2024-06-18T00:00:00"/>
    <x v="5"/>
    <x v="8"/>
    <x v="905"/>
    <d v="2024-06-18T00:00:00"/>
    <d v="1899-12-30T14:17:49"/>
    <n v="195"/>
    <s v="E00195"/>
    <s v="RUTA KMS.195"/>
    <x v="73"/>
    <x v="0"/>
    <x v="0"/>
    <x v="4"/>
    <x v="0"/>
    <d v="2024-06-17T13:41:03"/>
    <x v="124"/>
    <n v="29.815833333414048"/>
    <d v="2024-06-18T14:17:49"/>
    <d v="1899-12-30T02:36:00"/>
    <d v="2024-06-18T16:53:49"/>
    <n v="2.6030555556644686"/>
    <x v="0"/>
    <m/>
    <m/>
    <x v="0"/>
    <x v="5"/>
    <x v="0"/>
    <x v="1"/>
    <x v="13"/>
    <n v="3"/>
    <s v=""/>
    <d v="1900-01-01T14:24:00"/>
    <n v="26.215833333414047"/>
    <n v="12"/>
    <n v="14.215833333414047"/>
  </r>
  <r>
    <s v="E002"/>
    <s v="EO55"/>
    <x v="873"/>
    <x v="0"/>
    <s v="E3"/>
    <s v="0100021981"/>
    <s v="CEMENTOS CAPA, S.L."/>
    <s v="0046005184"/>
    <s v="FABRICA SALINAS-ARCHIDONA (MALAGA)"/>
    <s v="000000000000003264"/>
    <x v="41"/>
    <d v="2024-06-17T00:00:00"/>
    <d v="1899-12-30T13:42:52"/>
    <s v="durante la mañana"/>
    <d v="2024-06-18T00:00:00"/>
    <x v="15"/>
    <x v="8"/>
    <x v="906"/>
    <d v="2024-06-18T00:00:00"/>
    <d v="1899-12-30T10:25:37"/>
    <n v="69"/>
    <s v="E00069"/>
    <s v="RUTA KMS.069"/>
    <x v="60"/>
    <x v="0"/>
    <x v="0"/>
    <x v="4"/>
    <x v="0"/>
    <d v="2024-06-17T13:42:52"/>
    <x v="91"/>
    <n v="19.285555555543397"/>
    <d v="2024-06-18T10:25:37"/>
    <d v="1899-12-30T00:55:12"/>
    <d v="2024-06-18T11:20:49"/>
    <n v="-2.3469444444053806"/>
    <x v="1"/>
    <m/>
    <m/>
    <x v="0"/>
    <x v="5"/>
    <x v="2"/>
    <x v="1"/>
    <x v="1"/>
    <n v="3"/>
    <s v="TRANSPORTES FRANCISCO CASTILLA E HI"/>
    <d v="1899-12-30T22:04:48"/>
    <n v="17.365555555543395"/>
    <n v="12"/>
    <n v="5.3655555555433949"/>
  </r>
  <r>
    <s v="E002"/>
    <s v="EO55"/>
    <x v="874"/>
    <x v="0"/>
    <s v="E3"/>
    <s v="0100021981"/>
    <s v="CEMENTOS CAPA, S.L."/>
    <s v="0046005184"/>
    <s v="FABRICA SALINAS-ARCHIDONA (MALAGA)"/>
    <s v="000000000000003264"/>
    <x v="41"/>
    <d v="2024-06-17T00:00:00"/>
    <d v="1899-12-30T13:43:04"/>
    <s v="durante la mañana"/>
    <d v="2024-06-18T00:00:00"/>
    <x v="7"/>
    <x v="8"/>
    <x v="907"/>
    <d v="2024-06-18T00:00:00"/>
    <d v="1899-12-30T13:53:35"/>
    <n v="69"/>
    <s v="E00069"/>
    <s v="RUTA KMS.069"/>
    <x v="110"/>
    <x v="0"/>
    <x v="0"/>
    <x v="4"/>
    <x v="0"/>
    <d v="2024-06-17T13:43:04"/>
    <x v="95"/>
    <n v="25.282222222303972"/>
    <d v="2024-06-18T13:53:35"/>
    <d v="1899-12-30T00:55:12"/>
    <d v="2024-06-18T14:48:47"/>
    <n v="0.18694444448919967"/>
    <x v="0"/>
    <m/>
    <m/>
    <x v="0"/>
    <x v="5"/>
    <x v="0"/>
    <x v="1"/>
    <x v="7"/>
    <n v="3"/>
    <s v="TRANSPORTES FRANCISCO CASTILLA E HI"/>
    <d v="1899-12-30T22:04:48"/>
    <n v="23.36222222230397"/>
    <n v="12"/>
    <n v="11.36222222230397"/>
  </r>
  <r>
    <s v="E002"/>
    <s v="EO55"/>
    <x v="875"/>
    <x v="0"/>
    <s v="E3"/>
    <s v="0100055849"/>
    <s v="HORMECO S.L."/>
    <s v="0046005163"/>
    <s v="SUMIN CEMENTO SILO FYM - MELILLA"/>
    <s v="000000000000003264"/>
    <x v="41"/>
    <d v="2024-06-17T00:00:00"/>
    <d v="1899-12-30T13:45:22"/>
    <s v="18/06 1 viaje"/>
    <d v="2024-06-18T00:00:00"/>
    <x v="26"/>
    <x v="8"/>
    <x v="908"/>
    <d v="2024-06-18T00:00:00"/>
    <d v="1899-12-30T07:20:45"/>
    <n v="264"/>
    <s v="E00264"/>
    <s v="RUTA KMS.264"/>
    <x v="239"/>
    <x v="0"/>
    <x v="0"/>
    <x v="4"/>
    <x v="0"/>
    <d v="2024-06-17T13:45:22"/>
    <x v="125"/>
    <n v="32.243888888857327"/>
    <d v="2024-06-18T07:20:45"/>
    <d v="1899-12-30T03:31:12"/>
    <d v="2024-06-18T10:51:57"/>
    <n v="11.134166666655801"/>
    <x v="0"/>
    <m/>
    <m/>
    <x v="0"/>
    <x v="5"/>
    <x v="0"/>
    <x v="1"/>
    <x v="11"/>
    <n v="3"/>
    <s v=""/>
    <d v="1900-01-02T12:28:48"/>
    <n v="27.723888888857328"/>
    <n v="12"/>
    <n v="15.723888888857328"/>
  </r>
  <r>
    <s v="E002"/>
    <s v="EO55"/>
    <x v="876"/>
    <x v="0"/>
    <s v="E3"/>
    <s v="0100051798"/>
    <s v="SERVICIOS Y TRANSPORTES ALPAMI S.L."/>
    <s v="0046004396"/>
    <s v="CORDOBA (PLANTA DE TORRECILLA)"/>
    <s v="000000000000003264"/>
    <x v="41"/>
    <d v="2024-06-17T00:00:00"/>
    <d v="1899-12-30T13:49:56"/>
    <s v="18/06 De 7 a 14"/>
    <d v="2024-06-18T00:00:00"/>
    <x v="1"/>
    <x v="8"/>
    <x v="909"/>
    <d v="2024-06-18T00:00:00"/>
    <d v="1899-12-30T07:30:26"/>
    <n v="161"/>
    <s v="E00161"/>
    <s v="RUTA KMS.161"/>
    <x v="62"/>
    <x v="0"/>
    <x v="0"/>
    <x v="4"/>
    <x v="0"/>
    <d v="2024-06-17T13:49:56"/>
    <x v="72"/>
    <n v="24.167777777882293"/>
    <d v="2024-06-18T07:30:26"/>
    <d v="1899-12-30T02:08:48"/>
    <d v="2024-06-18T09:39:14"/>
    <n v="4.3461111112846993"/>
    <x v="0"/>
    <m/>
    <m/>
    <x v="0"/>
    <x v="5"/>
    <x v="0"/>
    <x v="1"/>
    <x v="11"/>
    <n v="3"/>
    <s v=""/>
    <d v="1900-01-01T03:31:12"/>
    <n v="21.021111111215625"/>
    <n v="12"/>
    <n v="9.0211111112156246"/>
  </r>
  <r>
    <s v="E002"/>
    <s v="EO55"/>
    <x v="877"/>
    <x v="0"/>
    <s v="E4"/>
    <s v="0100052034"/>
    <s v="GRUPO PUMA ESPAÑA S.L."/>
    <s v="0046005384"/>
    <s v="ALMACEN DE LA GINETA - ALBACETE"/>
    <s v="000000000000003277"/>
    <x v="92"/>
    <d v="2024-06-17T00:00:00"/>
    <d v="1899-12-30T13:50:46"/>
    <s v="P00109792-1 19/06"/>
    <d v="2024-06-19T00:00:00"/>
    <x v="14"/>
    <x v="8"/>
    <x v="910"/>
    <d v="2024-06-18T00:00:00"/>
    <d v="1899-12-30T13:21:02"/>
    <n v="509"/>
    <s v="E00509"/>
    <s v="RUTA KMS.509"/>
    <x v="240"/>
    <x v="0"/>
    <x v="0"/>
    <x v="4"/>
    <x v="1"/>
    <d v="2024-06-17T13:50:46"/>
    <x v="126"/>
    <n v="47.153888888773508"/>
    <d v="2024-06-18T13:21:02"/>
    <d v="1899-12-30T06:47:12"/>
    <d v="2024-06-18T20:08:14"/>
    <n v="16.862777777714655"/>
    <x v="0"/>
    <m/>
    <m/>
    <x v="0"/>
    <x v="5"/>
    <x v="0"/>
    <x v="1"/>
    <x v="7"/>
    <n v="3"/>
    <s v=""/>
    <d v="1900-01-05T18:52:48"/>
    <n v="39.36722222210684"/>
    <n v="24"/>
    <n v="15.36722222210684"/>
  </r>
  <r>
    <s v="E002"/>
    <s v="EO55"/>
    <x v="878"/>
    <x v="0"/>
    <s v="E3"/>
    <s v="0100057966"/>
    <s v="HORPRESOL, SRL"/>
    <s v="0046005111"/>
    <s v="PLANTA FUENGIROLA"/>
    <s v="000000000000003264"/>
    <x v="41"/>
    <d v="2024-06-17T00:00:00"/>
    <d v="1899-12-30T13:54:11"/>
    <s v="GESTRANS"/>
    <d v="2024-06-18T00:00:00"/>
    <x v="5"/>
    <x v="8"/>
    <x v="911"/>
    <d v="2024-06-18T00:00:00"/>
    <d v="1899-12-30T08:45:19"/>
    <n v="57"/>
    <s v="E00057"/>
    <s v="RUTA KMS.057"/>
    <x v="74"/>
    <x v="0"/>
    <x v="0"/>
    <x v="4"/>
    <x v="0"/>
    <d v="2024-06-17T13:54:11"/>
    <x v="124"/>
    <n v="29.596944444521796"/>
    <d v="2024-06-18T08:45:19"/>
    <d v="1899-12-30T00:45:36"/>
    <d v="2024-06-18T09:30:55"/>
    <n v="9.9847222220851108"/>
    <x v="0"/>
    <m/>
    <m/>
    <x v="0"/>
    <x v="5"/>
    <x v="0"/>
    <x v="1"/>
    <x v="0"/>
    <n v="3"/>
    <s v=""/>
    <d v="1899-12-30T18:14:24"/>
    <n v="27.836944444521794"/>
    <n v="12"/>
    <n v="15.836944444521794"/>
  </r>
  <r>
    <s v="E002"/>
    <s v="EO55"/>
    <x v="879"/>
    <x v="0"/>
    <s v="E3"/>
    <s v="0100057966"/>
    <s v="HORPRESOL, SRL"/>
    <s v="0046005112"/>
    <s v="PLANTA ALMERIA"/>
    <s v="000000000000003269"/>
    <x v="44"/>
    <d v="2024-06-17T00:00:00"/>
    <d v="1899-12-30T13:54:33"/>
    <s v="votorantim 13:00"/>
    <d v="2024-06-18T00:00:00"/>
    <x v="14"/>
    <x v="8"/>
    <x v="912"/>
    <d v="2024-06-17T00:00:00"/>
    <d v="1899-12-30T15:41:16"/>
    <n v="195"/>
    <s v="E00195"/>
    <s v="RUTA KMS.195"/>
    <x v="122"/>
    <x v="0"/>
    <x v="0"/>
    <x v="4"/>
    <x v="0"/>
    <d v="2024-06-17T13:54:33"/>
    <x v="76"/>
    <n v="23.090833333320916"/>
    <d v="2024-06-17T15:41:16"/>
    <d v="1899-12-30T02:36:00"/>
    <d v="2024-06-17T18:17:16"/>
    <n v="18.712222222296987"/>
    <x v="0"/>
    <m/>
    <m/>
    <x v="0"/>
    <x v="2"/>
    <x v="0"/>
    <x v="1"/>
    <x v="4"/>
    <n v="2"/>
    <s v=""/>
    <d v="1900-01-01T14:24:00"/>
    <n v="19.490833333320914"/>
    <n v="12"/>
    <n v="7.4908333333209143"/>
  </r>
  <r>
    <s v="E002"/>
    <s v="EO55"/>
    <x v="880"/>
    <x v="0"/>
    <s v="E3"/>
    <s v="0100057966"/>
    <s v="HORPRESOL, SRL"/>
    <s v="0046005112"/>
    <s v="PLANTA ALMERIA"/>
    <s v="000000000000003269"/>
    <x v="44"/>
    <d v="2024-06-17T00:00:00"/>
    <d v="1899-12-30T13:54:51"/>
    <s v="votorantim 15:00"/>
    <d v="2024-06-18T00:00:00"/>
    <x v="7"/>
    <x v="8"/>
    <x v="913"/>
    <d v="2024-06-18T00:00:00"/>
    <d v="1899-12-30T09:25:03"/>
    <n v="195"/>
    <s v="E00195"/>
    <s v="RUTA KMS.195"/>
    <x v="125"/>
    <x v="0"/>
    <x v="0"/>
    <x v="4"/>
    <x v="0"/>
    <d v="2024-06-17T13:54:51"/>
    <x v="95"/>
    <n v="25.085833333258051"/>
    <d v="2024-06-18T09:25:03"/>
    <d v="1899-12-30T02:36:00"/>
    <d v="2024-06-18T12:01:03"/>
    <n v="2.9825000001001172"/>
    <x v="0"/>
    <m/>
    <m/>
    <x v="0"/>
    <x v="5"/>
    <x v="0"/>
    <x v="1"/>
    <x v="6"/>
    <n v="3"/>
    <s v=""/>
    <d v="1900-01-01T14:24:00"/>
    <n v="21.48583333325805"/>
    <n v="12"/>
    <n v="9.48583333325805"/>
  </r>
  <r>
    <s v="E002"/>
    <s v="EO55"/>
    <x v="881"/>
    <x v="0"/>
    <s v="E3"/>
    <s v="0100057966"/>
    <s v="HORPRESOL, SRL"/>
    <s v="0046005112"/>
    <s v="PLANTA ALMERIA"/>
    <s v="000000000000003269"/>
    <x v="44"/>
    <d v="2024-06-17T00:00:00"/>
    <d v="1899-12-30T13:55:10"/>
    <s v="votorantim 09:00"/>
    <d v="2024-06-18T00:00:00"/>
    <x v="15"/>
    <x v="8"/>
    <x v="914"/>
    <d v="2024-06-17T00:00:00"/>
    <d v="1899-12-30T15:25:25"/>
    <n v="195"/>
    <s v="E00195"/>
    <s v="RUTA KMS.195"/>
    <x v="118"/>
    <x v="0"/>
    <x v="0"/>
    <x v="4"/>
    <x v="0"/>
    <d v="2024-06-17T13:55:10"/>
    <x v="91"/>
    <n v="19.080555555468891"/>
    <d v="2024-06-17T15:25:25"/>
    <d v="1899-12-30T02:36:00"/>
    <d v="2024-06-17T18:01:25"/>
    <n v="14.976388888957445"/>
    <x v="0"/>
    <m/>
    <m/>
    <x v="0"/>
    <x v="2"/>
    <x v="0"/>
    <x v="1"/>
    <x v="4"/>
    <n v="2"/>
    <s v=""/>
    <d v="1900-01-01T14:24:00"/>
    <n v="15.480555555468889"/>
    <n v="12"/>
    <n v="3.4805555554688894"/>
  </r>
  <r>
    <s v="E002"/>
    <s v="EO55"/>
    <x v="882"/>
    <x v="0"/>
    <s v="E3"/>
    <s v="0100057966"/>
    <s v="HORPRESOL, SRL"/>
    <s v="0046005111"/>
    <s v="PLANTA FUENGIROLA"/>
    <s v="000000000000003264"/>
    <x v="41"/>
    <d v="2024-06-17T00:00:00"/>
    <d v="1899-12-30T13:55:17"/>
    <s v="votorantim 08:00"/>
    <d v="2024-06-18T00:00:00"/>
    <x v="10"/>
    <x v="8"/>
    <x v="915"/>
    <d v="2024-06-17T00:00:00"/>
    <d v="1899-12-30T16:59:47"/>
    <n v="57"/>
    <s v="E00057"/>
    <s v="RUTA KMS.057"/>
    <x v="113"/>
    <x v="0"/>
    <x v="0"/>
    <x v="4"/>
    <x v="0"/>
    <d v="2024-06-17T13:55:17"/>
    <x v="88"/>
    <n v="18.078611111151986"/>
    <d v="2024-06-17T16:59:47"/>
    <d v="1899-12-30T00:45:36"/>
    <d v="2024-06-17T17:45:23"/>
    <n v="14.243611111014616"/>
    <x v="0"/>
    <m/>
    <m/>
    <x v="0"/>
    <x v="2"/>
    <x v="0"/>
    <x v="1"/>
    <x v="8"/>
    <n v="2"/>
    <s v=""/>
    <d v="1899-12-30T18:14:24"/>
    <n v="16.318611111151984"/>
    <n v="12"/>
    <n v="4.3186111111519843"/>
  </r>
  <r>
    <s v="E002"/>
    <s v="EO55"/>
    <x v="883"/>
    <x v="0"/>
    <s v="E3"/>
    <s v="0100057966"/>
    <s v="HORPRESOL, SRL"/>
    <s v="0046005111"/>
    <s v="PLANTA FUENGIROLA"/>
    <s v="000000000000003264"/>
    <x v="41"/>
    <d v="2024-06-17T00:00:00"/>
    <d v="1899-12-30T13:55:36"/>
    <s v="votorantim 13:00"/>
    <d v="2024-06-18T00:00:00"/>
    <x v="14"/>
    <x v="8"/>
    <x v="916"/>
    <d v="2024-06-18T00:00:00"/>
    <d v="1899-12-30T12:53:30"/>
    <n v="57"/>
    <s v="E00057"/>
    <s v="RUTA KMS.057"/>
    <x v="64"/>
    <x v="0"/>
    <x v="0"/>
    <x v="4"/>
    <x v="0"/>
    <d v="2024-06-17T13:55:36"/>
    <x v="76"/>
    <n v="23.07333333324641"/>
    <d v="2024-06-18T12:53:30"/>
    <d v="1899-12-30T00:45:36"/>
    <d v="2024-06-18T13:39:06"/>
    <n v="-0.65166666673030704"/>
    <x v="0"/>
    <m/>
    <m/>
    <x v="0"/>
    <x v="5"/>
    <x v="0"/>
    <x v="1"/>
    <x v="3"/>
    <n v="3"/>
    <s v=""/>
    <d v="1899-12-30T18:14:24"/>
    <n v="21.313333333246408"/>
    <n v="12"/>
    <n v="9.3133333332464083"/>
  </r>
  <r>
    <s v="E002"/>
    <s v="EO55"/>
    <x v="884"/>
    <x v="0"/>
    <s v="E4"/>
    <s v="0100058375"/>
    <s v="GRUPO PUYA 68, S.L."/>
    <s v="0046005331"/>
    <s v="ALMACEN-S.PEDRO ALCANTARA"/>
    <s v="000000000000003283"/>
    <x v="39"/>
    <d v="2024-06-17T00:00:00"/>
    <d v="1899-12-30T14:23:10"/>
    <s v="18/06 09:00h"/>
    <d v="2024-06-18T00:00:00"/>
    <x v="15"/>
    <x v="8"/>
    <x v="917"/>
    <d v="2024-06-18T00:00:00"/>
    <d v="1899-12-30T07:43:24"/>
    <n v="84"/>
    <s v="E00084"/>
    <s v="RUTA KMS.084"/>
    <x v="55"/>
    <x v="0"/>
    <x v="0"/>
    <x v="4"/>
    <x v="1"/>
    <d v="2024-06-17T14:23:10"/>
    <x v="91"/>
    <n v="18.613888888852671"/>
    <d v="2024-06-18T07:43:24"/>
    <d v="1899-12-30T01:07:12"/>
    <d v="2024-06-18T08:50:36"/>
    <n v="0.15666666661854833"/>
    <x v="0"/>
    <m/>
    <m/>
    <x v="0"/>
    <x v="5"/>
    <x v="0"/>
    <x v="1"/>
    <x v="11"/>
    <n v="3"/>
    <s v=""/>
    <d v="1899-12-31T02:52:48"/>
    <n v="16.49388888885267"/>
    <n v="12"/>
    <n v="4.4938888888526698"/>
  </r>
  <r>
    <s v="E002"/>
    <s v="EO55"/>
    <x v="885"/>
    <x v="0"/>
    <s v="E3"/>
    <s v="0100018390"/>
    <s v="FORJADOS TOR S.L."/>
    <s v="0046005202"/>
    <s v="VILLANUEVA DEL TRABUCO"/>
    <s v="000000000000003262"/>
    <x v="42"/>
    <d v="2024-06-17T00:00:00"/>
    <d v="1899-12-30T14:52:51"/>
    <s v="TOR 10:30"/>
    <d v="2024-06-18T00:00:00"/>
    <x v="20"/>
    <x v="8"/>
    <x v="918"/>
    <d v="2024-06-18T00:00:00"/>
    <d v="1899-12-30T08:33:53"/>
    <n v="62"/>
    <s v="E00062"/>
    <s v="RUTA KMS.062"/>
    <x v="237"/>
    <x v="0"/>
    <x v="0"/>
    <x v="4"/>
    <x v="0"/>
    <d v="2024-06-17T14:52:51"/>
    <x v="86"/>
    <n v="19.619166666583624"/>
    <d v="2024-06-18T08:33:53"/>
    <d v="1899-12-30T00:49:36"/>
    <d v="2024-06-18T09:23:29"/>
    <n v="1.1086111111217178"/>
    <x v="0"/>
    <m/>
    <m/>
    <x v="0"/>
    <x v="5"/>
    <x v="0"/>
    <x v="1"/>
    <x v="0"/>
    <n v="3"/>
    <s v="TRANSPORTES FRANCISCO CASTILLA E HI"/>
    <d v="1899-12-30T19:50:24"/>
    <n v="17.792499999916956"/>
    <n v="12"/>
    <n v="5.7924999999169557"/>
  </r>
  <r>
    <s v="E002"/>
    <s v="EO55"/>
    <x v="886"/>
    <x v="0"/>
    <s v="E3"/>
    <s v="0100018311"/>
    <s v="ANDALUZA DE MORTEROS, SA (ANDEMOSA)"/>
    <s v="0046005100"/>
    <s v="PLANTA VILLA ROSA (CON TTE) MALAGA"/>
    <s v="000000000000003264"/>
    <x v="41"/>
    <d v="2024-06-17T00:00:00"/>
    <d v="1899-12-30T15:01:39"/>
    <s v="18/06 07:00h"/>
    <d v="2024-06-18T00:00:00"/>
    <x v="25"/>
    <x v="8"/>
    <x v="919"/>
    <d v="2024-06-18T00:00:00"/>
    <d v="1899-12-30T06:43:25"/>
    <n v="24"/>
    <s v="E00024"/>
    <s v="RUTA KMS.024"/>
    <x v="85"/>
    <x v="0"/>
    <x v="0"/>
    <x v="4"/>
    <x v="0"/>
    <d v="2024-06-17T15:01:39"/>
    <x v="122"/>
    <n v="15.972499999974389"/>
    <d v="2024-06-18T06:43:25"/>
    <d v="1899-12-30T00:19:12"/>
    <d v="2024-06-18T07:02:37"/>
    <n v="-4.3611111177597195E-2"/>
    <x v="0"/>
    <m/>
    <m/>
    <x v="0"/>
    <x v="5"/>
    <x v="0"/>
    <x v="1"/>
    <x v="12"/>
    <n v="3"/>
    <s v=""/>
    <d v="1899-12-30T07:40:48"/>
    <n v="14.652499999974388"/>
    <n v="12"/>
    <n v="2.6524999999743883"/>
  </r>
  <r>
    <s v="E002"/>
    <s v="EO55"/>
    <x v="887"/>
    <x v="0"/>
    <s v="E3"/>
    <s v="0100018311"/>
    <s v="ANDALUZA DE MORTEROS, SA (ANDEMOSA)"/>
    <s v="0046005100"/>
    <s v="PLANTA VILLA ROSA (CON TTE) MALAGA"/>
    <s v="000000000000003264"/>
    <x v="41"/>
    <d v="2024-06-17T00:00:00"/>
    <d v="1899-12-30T15:01:47"/>
    <s v="18/06 09:00h"/>
    <d v="2024-06-18T00:00:00"/>
    <x v="15"/>
    <x v="8"/>
    <x v="920"/>
    <d v="2024-06-18T00:00:00"/>
    <d v="1899-12-30T08:39:21"/>
    <n v="24"/>
    <s v="E00024"/>
    <s v="RUTA KMS.024"/>
    <x v="85"/>
    <x v="0"/>
    <x v="0"/>
    <x v="4"/>
    <x v="0"/>
    <d v="2024-06-17T15:01:47"/>
    <x v="91"/>
    <n v="17.970277777814772"/>
    <d v="2024-06-18T08:39:21"/>
    <d v="1899-12-30T00:19:12"/>
    <d v="2024-06-18T08:58:33"/>
    <n v="2.4166666553355753E-2"/>
    <x v="0"/>
    <m/>
    <m/>
    <x v="0"/>
    <x v="5"/>
    <x v="0"/>
    <x v="1"/>
    <x v="0"/>
    <n v="3"/>
    <s v=""/>
    <d v="1899-12-30T07:40:48"/>
    <n v="16.650277777814772"/>
    <n v="12"/>
    <n v="4.6502777778147717"/>
  </r>
  <r>
    <s v="E002"/>
    <s v="EO55"/>
    <x v="888"/>
    <x v="0"/>
    <s v="E3"/>
    <s v="0100018311"/>
    <s v="ANDALUZA DE MORTEROS, SA (ANDEMOSA)"/>
    <s v="0046005100"/>
    <s v="PLANTA VILLA ROSA (CON TTE) MALAGA"/>
    <s v="000000000000003264"/>
    <x v="41"/>
    <d v="2024-06-17T00:00:00"/>
    <d v="1899-12-30T15:01:55"/>
    <s v="18/06 12:00h"/>
    <d v="2024-06-18T00:00:00"/>
    <x v="8"/>
    <x v="8"/>
    <x v="921"/>
    <d v="2024-06-18T00:00:00"/>
    <d v="1899-12-30T11:18:06"/>
    <n v="24"/>
    <s v="E00024"/>
    <s v="RUTA KMS.024"/>
    <x v="85"/>
    <x v="0"/>
    <x v="0"/>
    <x v="4"/>
    <x v="0"/>
    <d v="2024-06-17T15:01:55"/>
    <x v="87"/>
    <n v="20.968055555596948"/>
    <d v="2024-06-18T11:18:06"/>
    <d v="1899-12-30T00:19:12"/>
    <d v="2024-06-18T11:37:18"/>
    <n v="0.37833333323942497"/>
    <x v="0"/>
    <m/>
    <m/>
    <x v="0"/>
    <x v="5"/>
    <x v="0"/>
    <x v="1"/>
    <x v="2"/>
    <n v="3"/>
    <s v=""/>
    <d v="1899-12-30T07:40:48"/>
    <n v="19.648055555596947"/>
    <n v="12"/>
    <n v="7.6480555555969474"/>
  </r>
  <r>
    <s v="E002"/>
    <s v="EO55"/>
    <x v="889"/>
    <x v="0"/>
    <s v="E3"/>
    <s v="0100018311"/>
    <s v="ANDALUZA DE MORTEROS, SA (ANDEMOSA)"/>
    <s v="0046005100"/>
    <s v="PLANTA VILLA ROSA (CON TTE) MALAGA"/>
    <s v="000000000000003264"/>
    <x v="41"/>
    <d v="2024-06-17T00:00:00"/>
    <d v="1899-12-30T15:02:03"/>
    <s v="18/06 15:00h"/>
    <d v="2024-06-18T00:00:00"/>
    <x v="7"/>
    <x v="8"/>
    <x v="922"/>
    <d v="2024-06-18T00:00:00"/>
    <d v="1899-12-30T13:43:36"/>
    <n v="24"/>
    <s v="E00024"/>
    <s v="RUTA KMS.024"/>
    <x v="85"/>
    <x v="0"/>
    <x v="0"/>
    <x v="4"/>
    <x v="0"/>
    <d v="2024-06-17T15:02:03"/>
    <x v="95"/>
    <n v="23.965833333379123"/>
    <d v="2024-06-18T13:43:36"/>
    <d v="1899-12-30T00:19:12"/>
    <d v="2024-06-18T14:02:48"/>
    <n v="0.95333333319285884"/>
    <x v="0"/>
    <m/>
    <m/>
    <x v="0"/>
    <x v="5"/>
    <x v="0"/>
    <x v="1"/>
    <x v="7"/>
    <n v="3"/>
    <s v=""/>
    <d v="1899-12-30T07:40:48"/>
    <n v="22.645833333379123"/>
    <n v="12"/>
    <n v="10.645833333379123"/>
  </r>
  <r>
    <s v="E002"/>
    <s v="EO55"/>
    <x v="890"/>
    <x v="0"/>
    <s v="E3"/>
    <s v="0100058036"/>
    <s v="HORMI CONTADO, S.L."/>
    <s v="0046005175"/>
    <s v="PLANTA DE LA LINEA"/>
    <s v="000000000000003269"/>
    <x v="44"/>
    <d v="2024-06-17T00:00:00"/>
    <d v="1899-12-30T15:03:05"/>
    <s v="18/06 10:00h"/>
    <d v="2024-06-18T00:00:00"/>
    <x v="17"/>
    <x v="8"/>
    <x v="923"/>
    <d v="2024-06-18T00:00:00"/>
    <d v="1899-12-30T07:53:42"/>
    <n v="143"/>
    <s v="E00143"/>
    <s v="RUTA KMS.143"/>
    <x v="64"/>
    <x v="0"/>
    <x v="0"/>
    <x v="4"/>
    <x v="0"/>
    <d v="2024-06-17T15:03:05"/>
    <x v="89"/>
    <n v="18.948611111089122"/>
    <d v="2024-06-18T07:53:42"/>
    <d v="1899-12-30T01:54:24"/>
    <d v="2024-06-18T09:48:06"/>
    <n v="0.19833333324640989"/>
    <x v="0"/>
    <m/>
    <m/>
    <x v="0"/>
    <x v="5"/>
    <x v="0"/>
    <x v="1"/>
    <x v="11"/>
    <n v="3"/>
    <s v=""/>
    <d v="1899-12-31T21:45:36"/>
    <n v="16.041944444422455"/>
    <n v="12"/>
    <n v="4.0419444444224553"/>
  </r>
  <r>
    <s v="E002"/>
    <s v="EO55"/>
    <x v="891"/>
    <x v="0"/>
    <s v="E3"/>
    <s v="0100041278"/>
    <s v="MOV. DE TIERRAS RIOTINTO, S.L(TINTO"/>
    <s v="0046003387"/>
    <s v="SAN JUAN DEL PUERTO"/>
    <s v="000000000000000837"/>
    <x v="43"/>
    <d v="2024-06-17T00:00:00"/>
    <d v="1899-12-30T15:09:38"/>
    <s v="18/06 08:00h"/>
    <d v="2024-06-18T00:00:00"/>
    <x v="10"/>
    <x v="9"/>
    <x v="924"/>
    <d v="2024-06-18T00:00:00"/>
    <d v="1899-12-30T09:29:21"/>
    <n v="15"/>
    <s v="E00015"/>
    <s v="RUTA KMS.015"/>
    <x v="90"/>
    <x v="0"/>
    <x v="0"/>
    <x v="5"/>
    <x v="0"/>
    <d v="2024-06-17T15:09:38"/>
    <x v="88"/>
    <n v="16.839444444514811"/>
    <d v="2024-06-18T09:29:21"/>
    <d v="1899-12-30T00:12:00"/>
    <d v="2024-06-18T09:41:21"/>
    <n v="-1.689166666532401"/>
    <x v="1"/>
    <m/>
    <m/>
    <x v="0"/>
    <x v="5"/>
    <x v="2"/>
    <x v="1"/>
    <x v="6"/>
    <n v="3"/>
    <s v=""/>
    <d v="1899-12-30T04:48:00"/>
    <n v="15.639444444514812"/>
    <n v="12"/>
    <n v="3.6394444445148117"/>
  </r>
  <r>
    <s v="E002"/>
    <s v="EO55"/>
    <x v="892"/>
    <x v="0"/>
    <s v="E3"/>
    <s v="0100000928"/>
    <s v="PACADAR S.A."/>
    <s v="0046005066"/>
    <s v="FABRICA DE UTRERA (PS2404)"/>
    <s v="000000000000003262"/>
    <x v="42"/>
    <d v="2024-06-17T00:00:00"/>
    <d v="1899-12-30T15:14:12"/>
    <s v="18/06 08:00h"/>
    <d v="2024-06-18T00:00:00"/>
    <x v="10"/>
    <x v="8"/>
    <x v="925"/>
    <d v="2024-06-17T00:00:00"/>
    <d v="1899-12-30T15:56:22"/>
    <n v="208"/>
    <s v="E00208"/>
    <s v="RUTA KMS.208"/>
    <x v="97"/>
    <x v="0"/>
    <x v="0"/>
    <x v="4"/>
    <x v="0"/>
    <d v="2024-06-17T15:14:12"/>
    <x v="88"/>
    <n v="16.763333333423361"/>
    <d v="2024-06-17T15:56:22"/>
    <d v="1899-12-30T02:46:24"/>
    <d v="2024-06-17T18:42:46"/>
    <n v="13.287222222425044"/>
    <x v="0"/>
    <m/>
    <m/>
    <x v="0"/>
    <x v="2"/>
    <x v="0"/>
    <x v="1"/>
    <x v="4"/>
    <n v="2"/>
    <s v=""/>
    <d v="1900-01-01T18:33:36"/>
    <n v="12.990000000090028"/>
    <n v="12"/>
    <n v="0.99000000009002775"/>
  </r>
  <r>
    <s v="E002"/>
    <s v="EO55"/>
    <x v="893"/>
    <x v="0"/>
    <s v="E3"/>
    <s v="0100000928"/>
    <s v="PACADAR S.A."/>
    <s v="0046005066"/>
    <s v="FABRICA DE UTRERA (PS2404)"/>
    <s v="000000000000001782"/>
    <x v="46"/>
    <d v="2024-06-17T00:00:00"/>
    <d v="1899-12-30T15:14:56"/>
    <s v="18/06 8h 25-26TM"/>
    <d v="2024-06-18T00:00:00"/>
    <x v="10"/>
    <x v="9"/>
    <x v="926"/>
    <d v="2024-06-17T00:00:00"/>
    <d v="1899-12-30T17:38:00"/>
    <n v="105"/>
    <s v="E00105"/>
    <s v="RUTA KMS.105"/>
    <x v="95"/>
    <x v="0"/>
    <x v="0"/>
    <x v="5"/>
    <x v="0"/>
    <d v="2024-06-17T15:14:56"/>
    <x v="88"/>
    <n v="16.751111111138016"/>
    <d v="2024-06-17T17:38:00"/>
    <d v="1899-12-30T01:24:00"/>
    <d v="2024-06-17T19:02:00"/>
    <n v="12.966666666674428"/>
    <x v="0"/>
    <m/>
    <m/>
    <x v="0"/>
    <x v="2"/>
    <x v="0"/>
    <x v="1"/>
    <x v="5"/>
    <n v="2"/>
    <s v=""/>
    <d v="1899-12-31T09:36:00"/>
    <n v="14.351111111138016"/>
    <n v="12"/>
    <n v="2.3511111111380156"/>
  </r>
  <r>
    <s v="E002"/>
    <s v="EO55"/>
    <x v="894"/>
    <x v="0"/>
    <s v="E3"/>
    <s v="0100057968"/>
    <s v="LOZAC OBRAS Y SERVICIOS, S.L."/>
    <s v="0046005114"/>
    <s v="PLANTA DE PUERTO REAL"/>
    <s v="000000000000003264"/>
    <x v="41"/>
    <d v="2024-06-17T00:00:00"/>
    <d v="1899-12-30T15:16:25"/>
    <s v="18/06 13:00h"/>
    <d v="2024-06-18T00:00:00"/>
    <x v="14"/>
    <x v="8"/>
    <x v="927"/>
    <d v="2024-06-18T00:00:00"/>
    <d v="1899-12-30T09:44:22"/>
    <n v="232"/>
    <s v="E00232"/>
    <s v="RUTA KMS.232"/>
    <x v="127"/>
    <x v="0"/>
    <x v="0"/>
    <x v="4"/>
    <x v="0"/>
    <d v="2024-06-17T15:16:25"/>
    <x v="76"/>
    <n v="21.726388888782822"/>
    <d v="2024-06-18T09:44:22"/>
    <d v="1899-12-30T03:05:36"/>
    <d v="2024-06-18T12:49:58"/>
    <n v="0.16722222219686955"/>
    <x v="0"/>
    <m/>
    <m/>
    <x v="0"/>
    <x v="5"/>
    <x v="0"/>
    <x v="1"/>
    <x v="6"/>
    <n v="3"/>
    <s v=""/>
    <d v="1900-01-02T02:14:24"/>
    <n v="17.633055555449488"/>
    <n v="12"/>
    <n v="5.6330555554494879"/>
  </r>
  <r>
    <s v="E002"/>
    <s v="EO55"/>
    <x v="895"/>
    <x v="0"/>
    <s v="E3"/>
    <s v="0432000110"/>
    <s v="PREBETONG HORMIGONES, S.A."/>
    <s v="0046001416"/>
    <s v="ALCALA DE GUADAIRA"/>
    <s v="000000000000000837"/>
    <x v="43"/>
    <d v="2024-06-17T00:00:00"/>
    <d v="1899-12-30T15:24:20"/>
    <s v="11.00 horas"/>
    <d v="2024-06-18T00:00:00"/>
    <x v="22"/>
    <x v="9"/>
    <x v="928"/>
    <d v="2024-06-18T00:00:00"/>
    <d v="1899-12-30T09:58:37"/>
    <n v="83"/>
    <s v="E00083"/>
    <s v="RUTA KMS.083"/>
    <x v="105"/>
    <x v="0"/>
    <x v="0"/>
    <x v="5"/>
    <x v="0"/>
    <d v="2024-06-17T15:24:20"/>
    <x v="98"/>
    <n v="24.094444444519468"/>
    <d v="2024-06-18T09:58:37"/>
    <d v="1899-12-30T01:06:24"/>
    <d v="2024-06-18T11:05:01"/>
    <n v="4.4163888889015652"/>
    <x v="0"/>
    <m/>
    <m/>
    <x v="0"/>
    <x v="5"/>
    <x v="0"/>
    <x v="1"/>
    <x v="6"/>
    <n v="3"/>
    <s v=""/>
    <d v="1899-12-31T02:33:36"/>
    <n v="21.987777777852802"/>
    <n v="12"/>
    <n v="9.9877777778528021"/>
  </r>
  <r>
    <s v="E002"/>
    <s v="EO55"/>
    <x v="896"/>
    <x v="0"/>
    <s v="E3"/>
    <s v="0432000110"/>
    <s v="PREBETONG HORMIGONES, S.A."/>
    <s v="0046001418"/>
    <s v="SEVILLA (SAN JERONIMO)"/>
    <s v="000000000000000837"/>
    <x v="43"/>
    <d v="2024-06-17T00:00:00"/>
    <d v="1899-12-30T15:25:41"/>
    <s v="15:00 horas"/>
    <d v="2024-06-18T00:00:00"/>
    <x v="22"/>
    <x v="9"/>
    <x v="929"/>
    <d v="2024-06-18T00:00:00"/>
    <d v="1899-12-30T12:04:53"/>
    <n v="80"/>
    <s v="E00080"/>
    <s v="RUTA KMS.080"/>
    <x v="86"/>
    <x v="0"/>
    <x v="0"/>
    <x v="5"/>
    <x v="0"/>
    <d v="2024-06-17T15:25:41"/>
    <x v="98"/>
    <n v="24.071944444498513"/>
    <d v="2024-06-18T12:04:53"/>
    <d v="1899-12-30T01:04:00"/>
    <d v="2024-06-18T13:08:53"/>
    <n v="2.3519444445264526"/>
    <x v="0"/>
    <m/>
    <m/>
    <x v="0"/>
    <x v="5"/>
    <x v="0"/>
    <x v="1"/>
    <x v="3"/>
    <n v="3"/>
    <s v=""/>
    <d v="1899-12-31T01:36:00"/>
    <n v="22.005277777831846"/>
    <n v="12"/>
    <n v="10.005277777831846"/>
  </r>
  <r>
    <s v="E002"/>
    <s v="EO55"/>
    <x v="897"/>
    <x v="0"/>
    <s v="E3"/>
    <s v="0100058036"/>
    <s v="HORMI CONTADO, S.L."/>
    <s v="0046005174"/>
    <s v="PLANTA DE MANILVA E/O 56"/>
    <s v="000000000000003269"/>
    <x v="44"/>
    <d v="2024-06-17T00:00:00"/>
    <d v="1899-12-30T15:34:29"/>
    <s v="18/06 16:00h"/>
    <d v="2024-06-18T00:00:00"/>
    <x v="12"/>
    <x v="8"/>
    <x v="930"/>
    <d v="2024-06-18T00:00:00"/>
    <d v="1899-12-30T12:46:21"/>
    <n v="118"/>
    <s v="E00118"/>
    <s v="RUTA KMS.118"/>
    <x v="133"/>
    <x v="0"/>
    <x v="0"/>
    <x v="4"/>
    <x v="0"/>
    <d v="2024-06-17T15:34:29"/>
    <x v="96"/>
    <n v="24.425277777656447"/>
    <d v="2024-06-18T12:46:21"/>
    <d v="1899-12-30T01:34:24"/>
    <d v="2024-06-18T14:20:45"/>
    <n v="1.6541666665580124"/>
    <x v="0"/>
    <m/>
    <m/>
    <x v="0"/>
    <x v="5"/>
    <x v="0"/>
    <x v="1"/>
    <x v="3"/>
    <n v="3"/>
    <s v=""/>
    <d v="1899-12-31T13:45:36"/>
    <n v="21.851944444323113"/>
    <n v="12"/>
    <n v="9.851944444323113"/>
  </r>
  <r>
    <s v="E002"/>
    <s v="EO55"/>
    <x v="898"/>
    <x v="0"/>
    <s v="E3"/>
    <s v="0100058036"/>
    <s v="HORMI CONTADO, S.L."/>
    <s v="0046005174"/>
    <s v="PLANTA DE MANILVA E/O 56"/>
    <s v="000000000000003269"/>
    <x v="44"/>
    <d v="2024-06-17T00:00:00"/>
    <d v="1899-12-30T15:34:44"/>
    <s v="18/06 17:00h"/>
    <d v="2024-06-18T00:00:00"/>
    <x v="9"/>
    <x v="8"/>
    <x v="931"/>
    <d v="2024-06-18T00:00:00"/>
    <d v="1899-12-30T15:13:29"/>
    <n v="118"/>
    <s v="E00118"/>
    <s v="RUTA KMS.118"/>
    <x v="144"/>
    <x v="0"/>
    <x v="0"/>
    <x v="4"/>
    <x v="0"/>
    <d v="2024-06-17T15:34:44"/>
    <x v="111"/>
    <n v="25.421111111179926"/>
    <d v="2024-06-18T15:13:29"/>
    <d v="1899-12-30T01:34:24"/>
    <d v="2024-06-18T16:47:53"/>
    <n v="0.20194444450316951"/>
    <x v="0"/>
    <m/>
    <m/>
    <x v="0"/>
    <x v="5"/>
    <x v="0"/>
    <x v="1"/>
    <x v="4"/>
    <n v="3"/>
    <s v=""/>
    <d v="1899-12-31T13:45:36"/>
    <n v="22.847777777846591"/>
    <n v="12"/>
    <n v="10.847777777846591"/>
  </r>
  <r>
    <s v="E002"/>
    <s v="EO55"/>
    <x v="899"/>
    <x v="0"/>
    <s v="E3"/>
    <s v="0100058036"/>
    <s v="HORMI CONTADO, S.L."/>
    <s v="0046005174"/>
    <s v="PLANTA DE MANILVA E/O 56"/>
    <s v="000000000000003269"/>
    <x v="44"/>
    <d v="2024-06-17T00:00:00"/>
    <d v="1899-12-30T15:35:00"/>
    <s v="18/06 11:00h"/>
    <d v="2024-06-18T00:00:00"/>
    <x v="24"/>
    <x v="8"/>
    <x v="932"/>
    <d v="2024-06-18T00:00:00"/>
    <d v="1899-12-30T10:07:55"/>
    <n v="118"/>
    <s v="E00118"/>
    <s v="RUTA KMS.118"/>
    <x v="144"/>
    <x v="0"/>
    <x v="0"/>
    <x v="4"/>
    <x v="0"/>
    <d v="2024-06-17T15:35:00"/>
    <x v="92"/>
    <n v="19.416666666744277"/>
    <d v="2024-06-18T10:07:55"/>
    <d v="1899-12-30T01:34:24"/>
    <d v="2024-06-18T11:42:19"/>
    <n v="-0.70527777780080214"/>
    <x v="0"/>
    <m/>
    <m/>
    <x v="0"/>
    <x v="5"/>
    <x v="0"/>
    <x v="1"/>
    <x v="1"/>
    <n v="3"/>
    <s v=""/>
    <d v="1899-12-31T13:45:36"/>
    <n v="16.843333333410943"/>
    <n v="12"/>
    <n v="4.8433333334109427"/>
  </r>
  <r>
    <s v="E002"/>
    <s v="EO55"/>
    <x v="900"/>
    <x v="0"/>
    <s v="E3"/>
    <s v="0100058036"/>
    <s v="HORMI CONTADO, S.L."/>
    <s v="0046005174"/>
    <s v="PLANTA DE MANILVA E/O 56"/>
    <s v="000000000000003269"/>
    <x v="44"/>
    <d v="2024-06-17T00:00:00"/>
    <d v="1899-12-30T15:35:13"/>
    <s v="18/06 15:00h"/>
    <d v="2024-06-18T00:00:00"/>
    <x v="7"/>
    <x v="8"/>
    <x v="933"/>
    <d v="2024-06-18T00:00:00"/>
    <d v="1899-12-30T11:28:58"/>
    <n v="118"/>
    <s v="E00118"/>
    <s v="RUTA KMS.118"/>
    <x v="79"/>
    <x v="0"/>
    <x v="0"/>
    <x v="4"/>
    <x v="0"/>
    <d v="2024-06-17T15:35:13"/>
    <x v="95"/>
    <n v="23.413055555603933"/>
    <d v="2024-06-18T11:28:58"/>
    <d v="1899-12-30T01:34:24"/>
    <d v="2024-06-18T13:03:22"/>
    <n v="1.9438888889271766"/>
    <x v="0"/>
    <m/>
    <m/>
    <x v="0"/>
    <x v="5"/>
    <x v="0"/>
    <x v="1"/>
    <x v="2"/>
    <n v="3"/>
    <s v=""/>
    <d v="1899-12-31T13:45:36"/>
    <n v="20.839722222270598"/>
    <n v="12"/>
    <n v="8.8397222222705985"/>
  </r>
  <r>
    <s v="E002"/>
    <s v="EO55"/>
    <x v="901"/>
    <x v="0"/>
    <s v="E3"/>
    <s v="0100058036"/>
    <s v="HORMI CONTADO, S.L."/>
    <s v="0046005174"/>
    <s v="PLANTA DE MANILVA E/O 56"/>
    <s v="000000000000003269"/>
    <x v="44"/>
    <d v="2024-06-17T00:00:00"/>
    <d v="1899-12-30T15:35:32"/>
    <s v="18/06 08:00h"/>
    <d v="2024-06-18T00:00:00"/>
    <x v="10"/>
    <x v="8"/>
    <x v="934"/>
    <d v="2024-06-17T00:00:00"/>
    <d v="1899-12-30T16:46:16"/>
    <n v="118"/>
    <s v="E00118"/>
    <s v="RUTA KMS.118"/>
    <x v="102"/>
    <x v="0"/>
    <x v="0"/>
    <x v="4"/>
    <x v="0"/>
    <d v="2024-06-17T15:35:32"/>
    <x v="88"/>
    <n v="16.40777777787298"/>
    <d v="2024-06-17T16:46:16"/>
    <d v="1899-12-30T01:34:24"/>
    <d v="2024-06-17T18:20:40"/>
    <n v="13.655555555596948"/>
    <x v="0"/>
    <m/>
    <m/>
    <x v="0"/>
    <x v="2"/>
    <x v="0"/>
    <x v="1"/>
    <x v="8"/>
    <n v="2"/>
    <s v=""/>
    <d v="1899-12-31T13:45:36"/>
    <n v="13.834444444539646"/>
    <n v="12"/>
    <n v="1.8344444445396455"/>
  </r>
  <r>
    <s v="E002"/>
    <s v="EO55"/>
    <x v="902"/>
    <x v="0"/>
    <s v="E3"/>
    <s v="0100058036"/>
    <s v="HORMI CONTADO, S.L."/>
    <s v="0046005174"/>
    <s v="PLANTA DE MANILVA E/O 56"/>
    <s v="000000000000003269"/>
    <x v="44"/>
    <d v="2024-06-17T00:00:00"/>
    <d v="1899-12-30T15:35:48"/>
    <s v="18/06 13:00h"/>
    <d v="2024-06-18T00:00:00"/>
    <x v="14"/>
    <x v="8"/>
    <x v="935"/>
    <d v="2024-06-18T00:00:00"/>
    <d v="1899-12-30T11:18:42"/>
    <n v="118"/>
    <s v="E00118"/>
    <s v="RUTA KMS.118"/>
    <x v="102"/>
    <x v="0"/>
    <x v="0"/>
    <x v="4"/>
    <x v="0"/>
    <d v="2024-06-17T15:35:48"/>
    <x v="76"/>
    <n v="21.403333333320916"/>
    <d v="2024-06-18T11:18:42"/>
    <d v="1899-12-30T01:34:24"/>
    <d v="2024-06-18T12:53:06"/>
    <n v="0.11499999999068677"/>
    <x v="0"/>
    <m/>
    <m/>
    <x v="0"/>
    <x v="5"/>
    <x v="0"/>
    <x v="1"/>
    <x v="2"/>
    <n v="3"/>
    <s v=""/>
    <d v="1899-12-31T13:45:36"/>
    <n v="18.829999999987582"/>
    <n v="12"/>
    <n v="6.8299999999875816"/>
  </r>
  <r>
    <s v="E002"/>
    <s v="EO55"/>
    <x v="903"/>
    <x v="0"/>
    <s v="E3"/>
    <s v="0100058036"/>
    <s v="HORMI CONTADO, S.L."/>
    <s v="0046005174"/>
    <s v="PLANTA DE MANILVA E/O 56"/>
    <s v="000000000000003269"/>
    <x v="44"/>
    <d v="2024-06-17T00:00:00"/>
    <d v="1899-12-30T15:36:04"/>
    <s v="18/06 14:00h"/>
    <d v="2024-06-18T00:00:00"/>
    <x v="1"/>
    <x v="8"/>
    <x v="936"/>
    <d v="2024-06-18T00:00:00"/>
    <d v="1899-12-30T10:23:21"/>
    <n v="118"/>
    <s v="E00118"/>
    <s v="RUTA KMS.118"/>
    <x v="123"/>
    <x v="0"/>
    <x v="0"/>
    <x v="4"/>
    <x v="0"/>
    <d v="2024-06-17T15:36:04"/>
    <x v="72"/>
    <n v="22.398888889001682"/>
    <d v="2024-06-18T10:23:21"/>
    <d v="1899-12-30T01:34:24"/>
    <d v="2024-06-18T11:57:45"/>
    <n v="2.0375000000931323"/>
    <x v="0"/>
    <m/>
    <m/>
    <x v="0"/>
    <x v="5"/>
    <x v="0"/>
    <x v="1"/>
    <x v="1"/>
    <n v="3"/>
    <s v=""/>
    <d v="1899-12-31T13:45:36"/>
    <n v="19.825555555668348"/>
    <n v="12"/>
    <n v="7.8255555556683483"/>
  </r>
  <r>
    <s v="E002"/>
    <s v="EO55"/>
    <x v="904"/>
    <x v="0"/>
    <s v="E3"/>
    <s v="0100058036"/>
    <s v="HORMI CONTADO, S.L."/>
    <s v="0046005174"/>
    <s v="PLANTA DE MANILVA E/O 56"/>
    <s v="000000000000003269"/>
    <x v="44"/>
    <d v="2024-06-17T00:00:00"/>
    <d v="1899-12-30T15:36:20"/>
    <s v="18/06 11:30h"/>
    <d v="2024-06-18T00:00:00"/>
    <x v="16"/>
    <x v="8"/>
    <x v="937"/>
    <d v="2024-06-18T00:00:00"/>
    <d v="1899-12-30T10:45:33"/>
    <n v="118"/>
    <s v="E00118"/>
    <s v="RUTA KMS.118"/>
    <x v="113"/>
    <x v="0"/>
    <x v="0"/>
    <x v="4"/>
    <x v="0"/>
    <d v="2024-06-17T15:36:20"/>
    <x v="101"/>
    <n v="19.894444444449618"/>
    <d v="2024-06-18T10:45:33"/>
    <d v="1899-12-30T01:34:24"/>
    <d v="2024-06-18T12:19:57"/>
    <n v="-0.83250000007683411"/>
    <x v="1"/>
    <m/>
    <m/>
    <x v="0"/>
    <x v="5"/>
    <x v="1"/>
    <x v="1"/>
    <x v="1"/>
    <n v="3"/>
    <s v=""/>
    <d v="1899-12-31T13:45:36"/>
    <n v="17.321111111116284"/>
    <n v="12"/>
    <n v="5.3211111111162843"/>
  </r>
  <r>
    <s v="E002"/>
    <s v="EO55"/>
    <x v="905"/>
    <x v="0"/>
    <s v="E3"/>
    <s v="0100058036"/>
    <s v="HORMI CONTADO, S.L."/>
    <s v="0046005174"/>
    <s v="PLANTA DE MANILVA E/O 56"/>
    <s v="000000000000003269"/>
    <x v="44"/>
    <d v="2024-06-17T00:00:00"/>
    <d v="1899-12-30T15:36:34"/>
    <s v="18/06 09:00h"/>
    <d v="2024-06-18T00:00:00"/>
    <x v="15"/>
    <x v="8"/>
    <x v="938"/>
    <d v="2024-06-17T00:00:00"/>
    <d v="1899-12-30T16:42:31"/>
    <n v="118"/>
    <s v="E00118"/>
    <s v="RUTA KMS.118"/>
    <x v="133"/>
    <x v="0"/>
    <x v="0"/>
    <x v="4"/>
    <x v="0"/>
    <d v="2024-06-17T15:36:34"/>
    <x v="91"/>
    <n v="17.390555555582978"/>
    <d v="2024-06-17T16:42:31"/>
    <d v="1899-12-30T01:34:24"/>
    <d v="2024-06-17T18:16:55"/>
    <n v="14.718055555480532"/>
    <x v="0"/>
    <m/>
    <m/>
    <x v="0"/>
    <x v="2"/>
    <x v="0"/>
    <x v="1"/>
    <x v="8"/>
    <n v="2"/>
    <s v=""/>
    <d v="1899-12-31T13:45:36"/>
    <n v="14.817222222249644"/>
    <n v="12"/>
    <n v="2.8172222222496437"/>
  </r>
  <r>
    <s v="E002"/>
    <s v="EO55"/>
    <x v="906"/>
    <x v="0"/>
    <s v="E3"/>
    <s v="0100018445"/>
    <s v="HORMIGONES ESTEPA, S.A."/>
    <s v="0046000354"/>
    <s v="ESTEPA"/>
    <s v="000000000000003269"/>
    <x v="44"/>
    <d v="2024-06-17T00:00:00"/>
    <d v="1899-12-30T15:44:16"/>
    <s v="18/06 10:00h"/>
    <d v="2024-06-18T00:00:00"/>
    <x v="17"/>
    <x v="8"/>
    <x v="939"/>
    <d v="2024-06-18T00:00:00"/>
    <d v="1899-12-30T07:49:02"/>
    <n v="104"/>
    <s v="E00104"/>
    <s v="RUTA KMS.104"/>
    <x v="241"/>
    <x v="0"/>
    <x v="0"/>
    <x v="4"/>
    <x v="0"/>
    <d v="2024-06-17T15:44:16"/>
    <x v="89"/>
    <n v="18.262222222227138"/>
    <d v="2024-06-18T07:49:02"/>
    <d v="1899-12-30T01:23:12"/>
    <d v="2024-06-18T09:12:14"/>
    <n v="0.79611111106351018"/>
    <x v="0"/>
    <m/>
    <m/>
    <x v="0"/>
    <x v="5"/>
    <x v="0"/>
    <x v="1"/>
    <x v="11"/>
    <n v="3"/>
    <s v=""/>
    <d v="1899-12-31T09:16:48"/>
    <n v="15.875555555560471"/>
    <n v="12"/>
    <n v="3.8755555555604708"/>
  </r>
  <r>
    <s v="E002"/>
    <s v="EO55"/>
    <x v="907"/>
    <x v="0"/>
    <s v="E3"/>
    <s v="0432000110"/>
    <s v="PREBETONG HORMIGONES, S.A."/>
    <s v="0046001416"/>
    <s v="ALCALA DE GUADAIRA"/>
    <s v="000000000000000837"/>
    <x v="43"/>
    <d v="2024-06-17T00:00:00"/>
    <d v="1899-12-30T15:52:48"/>
    <s v="18/06 08:00h"/>
    <d v="2024-06-18T00:00:00"/>
    <x v="10"/>
    <x v="9"/>
    <x v="940"/>
    <d v="2024-06-17T00:00:00"/>
    <d v="1899-12-30T18:45:04"/>
    <n v="83"/>
    <s v="E00083"/>
    <s v="RUTA KMS.083"/>
    <x v="96"/>
    <x v="0"/>
    <x v="0"/>
    <x v="5"/>
    <x v="0"/>
    <d v="2024-06-17T15:52:48"/>
    <x v="88"/>
    <n v="16.120000000053551"/>
    <d v="2024-06-17T18:45:04"/>
    <d v="1899-12-30T01:06:24"/>
    <d v="2024-06-17T19:51:28"/>
    <n v="12.142222222115379"/>
    <x v="0"/>
    <m/>
    <m/>
    <x v="0"/>
    <x v="2"/>
    <x v="0"/>
    <x v="1"/>
    <x v="9"/>
    <n v="2"/>
    <s v=""/>
    <d v="1899-12-31T02:33:36"/>
    <n v="14.013333333386884"/>
    <n v="12"/>
    <n v="2.0133333333868837"/>
  </r>
  <r>
    <s v="E002"/>
    <s v="EO55"/>
    <x v="908"/>
    <x v="0"/>
    <s v="E3"/>
    <s v="0432000110"/>
    <s v="PREBETONG HORMIGONES, S.A."/>
    <s v="0046005596"/>
    <s v="PLANTA ALHAURIN MORTERO SECO"/>
    <s v="000000000000003269"/>
    <x v="44"/>
    <d v="2024-06-17T00:00:00"/>
    <d v="1899-12-30T15:53:03"/>
    <s v="S-1"/>
    <d v="2024-06-18T00:00:00"/>
    <x v="22"/>
    <x v="8"/>
    <x v="941"/>
    <d v="2024-06-17T00:00:00"/>
    <d v="1899-12-30T17:11:14"/>
    <n v="35"/>
    <s v="E00035"/>
    <s v="RUTA KMS.035"/>
    <x v="142"/>
    <x v="0"/>
    <x v="0"/>
    <x v="4"/>
    <x v="0"/>
    <d v="2024-06-17T15:53:03"/>
    <x v="98"/>
    <n v="23.615833333460614"/>
    <d v="2024-06-17T17:11:14"/>
    <d v="1899-12-30T00:28:00"/>
    <d v="2024-06-17T17:39:14"/>
    <n v="21.846111111226492"/>
    <x v="0"/>
    <m/>
    <m/>
    <x v="0"/>
    <x v="2"/>
    <x v="0"/>
    <x v="1"/>
    <x v="5"/>
    <n v="2"/>
    <s v=""/>
    <d v="1899-12-30T11:12:00"/>
    <n v="22.149166666793949"/>
    <n v="12"/>
    <n v="10.149166666793949"/>
  </r>
  <r>
    <s v="E002"/>
    <s v="EO55"/>
    <x v="909"/>
    <x v="0"/>
    <s v="E3"/>
    <s v="0100050050"/>
    <s v="ESPINAL DE BOMBEOS, S. L."/>
    <s v="0046005060"/>
    <s v="UTRERA"/>
    <s v="000000000000000837"/>
    <x v="43"/>
    <d v="2024-06-17T00:00:00"/>
    <d v="1899-12-30T16:03:36"/>
    <s v="18/06 10:30h"/>
    <d v="2024-06-18T00:00:00"/>
    <x v="20"/>
    <x v="9"/>
    <x v="942"/>
    <d v="2024-06-18T00:00:00"/>
    <d v="1899-12-30T09:32:19"/>
    <n v="105"/>
    <s v="E00105"/>
    <s v="RUTA KMS.105"/>
    <x v="231"/>
    <x v="0"/>
    <x v="0"/>
    <x v="5"/>
    <x v="0"/>
    <d v="2024-06-17T16:03:36"/>
    <x v="86"/>
    <n v="18.440000000002328"/>
    <d v="2024-06-18T09:32:19"/>
    <d v="1899-12-30T01:24:00"/>
    <d v="2024-06-18T10:56:19"/>
    <n v="-0.43861111113801599"/>
    <x v="0"/>
    <m/>
    <m/>
    <x v="0"/>
    <x v="5"/>
    <x v="0"/>
    <x v="1"/>
    <x v="6"/>
    <n v="3"/>
    <s v=""/>
    <d v="1899-12-31T09:36:00"/>
    <n v="16.04000000000233"/>
    <n v="12"/>
    <n v="4.0400000000023297"/>
  </r>
  <r>
    <s v="E002"/>
    <s v="EO55"/>
    <x v="910"/>
    <x v="0"/>
    <s v="E3"/>
    <s v="0100050050"/>
    <s v="ESPINAL DE BOMBEOS, S. L."/>
    <s v="0046005060"/>
    <s v="UTRERA"/>
    <s v="000000000000000837"/>
    <x v="43"/>
    <d v="2024-06-17T00:00:00"/>
    <d v="1899-12-30T16:03:43"/>
    <s v="18/06 13:00h"/>
    <d v="2024-06-18T00:00:00"/>
    <x v="14"/>
    <x v="9"/>
    <x v="943"/>
    <d v="2024-06-18T00:00:00"/>
    <d v="1899-12-30T10:50:08"/>
    <n v="105"/>
    <s v="E00105"/>
    <s v="RUTA KMS.105"/>
    <x v="59"/>
    <x v="0"/>
    <x v="0"/>
    <x v="5"/>
    <x v="0"/>
    <d v="2024-06-17T16:03:43"/>
    <x v="76"/>
    <n v="20.938055555569008"/>
    <d v="2024-06-18T10:50:08"/>
    <d v="1899-12-30T01:24:00"/>
    <d v="2024-06-18T12:14:08"/>
    <n v="0.76444444432854652"/>
    <x v="0"/>
    <m/>
    <m/>
    <x v="0"/>
    <x v="5"/>
    <x v="0"/>
    <x v="1"/>
    <x v="1"/>
    <n v="3"/>
    <s v=""/>
    <d v="1899-12-31T09:36:00"/>
    <n v="18.538055555569009"/>
    <n v="12"/>
    <n v="6.5380555555690094"/>
  </r>
  <r>
    <s v="E002"/>
    <s v="EO55"/>
    <x v="911"/>
    <x v="0"/>
    <s v="E4"/>
    <s v="0100030200"/>
    <s v="LEROY MERLIN ESPAÑA,S.L.U."/>
    <s v="0046005558"/>
    <s v="LOS BARRIOS_2 (115)"/>
    <s v="000000000000003295"/>
    <x v="45"/>
    <d v="2024-06-17T00:00:00"/>
    <d v="1899-12-30T16:06:52"/>
    <s v="18/06 81518000"/>
    <d v="2024-06-18T00:00:00"/>
    <x v="2"/>
    <x v="8"/>
    <x v="944"/>
    <d v="2024-06-18T00:00:00"/>
    <d v="1899-12-30T15:49:46"/>
    <n v="150"/>
    <s v="E00150"/>
    <s v="RUTA KMS.150"/>
    <x v="52"/>
    <x v="0"/>
    <x v="0"/>
    <x v="4"/>
    <x v="1"/>
    <d v="2024-06-17T16:06:52"/>
    <x v="106"/>
    <n v="25.885555555578321"/>
    <d v="2024-06-18T15:49:46"/>
    <d v="1899-12-30T02:00:00"/>
    <d v="2024-06-18T17:49:46"/>
    <n v="0.17055555543629453"/>
    <x v="0"/>
    <m/>
    <m/>
    <x v="0"/>
    <x v="5"/>
    <x v="0"/>
    <x v="1"/>
    <x v="4"/>
    <n v="3"/>
    <s v=""/>
    <d v="1900-01-01T00:00:00"/>
    <n v="22.885555555578321"/>
    <n v="12"/>
    <n v="10.885555555578321"/>
  </r>
  <r>
    <s v="E002"/>
    <s v="EO55"/>
    <x v="912"/>
    <x v="0"/>
    <s v="E3"/>
    <s v="0432000110"/>
    <s v="PREBETONG HORMIGONES, S.A."/>
    <s v="0046001417"/>
    <s v="CORIA DEL RIO"/>
    <s v="000000000000000837"/>
    <x v="43"/>
    <d v="2024-06-17T00:00:00"/>
    <d v="1899-12-30T16:23:47"/>
    <s v="SILO 2 10:00"/>
    <d v="2024-06-18T00:00:00"/>
    <x v="17"/>
    <x v="9"/>
    <x v="945"/>
    <d v="2024-06-18T00:00:00"/>
    <d v="1899-12-30T09:37:32"/>
    <n v="85"/>
    <s v="E00085"/>
    <s v="RUTA KMS.085"/>
    <x v="89"/>
    <x v="0"/>
    <x v="0"/>
    <x v="5"/>
    <x v="0"/>
    <d v="2024-06-17T16:23:47"/>
    <x v="89"/>
    <n v="17.603611111000646"/>
    <d v="2024-06-18T09:37:32"/>
    <d v="1899-12-30T01:08:00"/>
    <d v="2024-06-18T10:45:32"/>
    <n v="-0.75888888904592022"/>
    <x v="1"/>
    <m/>
    <m/>
    <x v="0"/>
    <x v="5"/>
    <x v="1"/>
    <x v="1"/>
    <x v="6"/>
    <n v="3"/>
    <s v=""/>
    <d v="1899-12-31T03:12:00"/>
    <n v="15.470277777667313"/>
    <n v="12"/>
    <n v="3.470277777667313"/>
  </r>
  <r>
    <s v="E002"/>
    <s v="EO55"/>
    <x v="913"/>
    <x v="0"/>
    <s v="E3"/>
    <s v="0100058399"/>
    <s v="HORMIGONES ESTEBBUNA, S.L."/>
    <s v="0046005172"/>
    <s v="PLANTA ESTEPONA"/>
    <s v="000000000000003264"/>
    <x v="41"/>
    <d v="2024-06-17T00:00:00"/>
    <d v="1899-12-30T16:24:03"/>
    <s v="15:00"/>
    <d v="2024-06-18T00:00:00"/>
    <x v="7"/>
    <x v="8"/>
    <x v="946"/>
    <d v="2024-06-18T00:00:00"/>
    <d v="1899-12-30T13:48:10"/>
    <n v="110"/>
    <s v="E00110"/>
    <s v="RUTA KMS.110"/>
    <x v="66"/>
    <x v="0"/>
    <x v="0"/>
    <x v="4"/>
    <x v="0"/>
    <d v="2024-06-17T16:24:03"/>
    <x v="95"/>
    <n v="22.599166666623205"/>
    <d v="2024-06-18T13:48:10"/>
    <d v="1899-12-30T01:28:00"/>
    <d v="2024-06-18T15:16:10"/>
    <n v="-0.26944444456603378"/>
    <x v="0"/>
    <m/>
    <m/>
    <x v="0"/>
    <x v="5"/>
    <x v="0"/>
    <x v="1"/>
    <x v="7"/>
    <n v="3"/>
    <s v=""/>
    <d v="1899-12-31T11:12:00"/>
    <n v="20.13249999995654"/>
    <n v="12"/>
    <n v="8.1324999999565399"/>
  </r>
  <r>
    <s v="E002"/>
    <s v="EO55"/>
    <x v="914"/>
    <x v="0"/>
    <s v="E3"/>
    <s v="0100058036"/>
    <s v="HORMI CONTADO, S.L."/>
    <s v="0046005771"/>
    <s v="PLANTA DE MARBELLA"/>
    <s v="000000000000003269"/>
    <x v="44"/>
    <d v="2024-06-17T00:00:00"/>
    <d v="1899-12-30T16:28:16"/>
    <s v=". 14:00"/>
    <d v="2024-06-18T00:00:00"/>
    <x v="1"/>
    <x v="8"/>
    <x v="947"/>
    <d v="2024-06-18T00:00:00"/>
    <d v="1899-12-30T12:58:28"/>
    <n v="68"/>
    <s v="E00068"/>
    <s v="RUTA KMS.068"/>
    <x v="84"/>
    <x v="0"/>
    <x v="0"/>
    <x v="4"/>
    <x v="0"/>
    <d v="2024-06-17T16:28:16"/>
    <x v="72"/>
    <n v="21.528888888889924"/>
    <d v="2024-06-18T12:58:28"/>
    <d v="1899-12-30T00:54:24"/>
    <d v="2024-06-18T13:52:52"/>
    <n v="0.11888888891553506"/>
    <x v="0"/>
    <m/>
    <m/>
    <x v="0"/>
    <x v="5"/>
    <x v="0"/>
    <x v="1"/>
    <x v="3"/>
    <n v="3"/>
    <s v=""/>
    <d v="1899-12-30T21:45:36"/>
    <n v="19.622222222223257"/>
    <n v="12"/>
    <n v="7.6222222222232574"/>
  </r>
  <r>
    <s v="E002"/>
    <s v="EO55"/>
    <x v="915"/>
    <x v="0"/>
    <s v="E4"/>
    <s v="0100030200"/>
    <s v="LEROY MERLIN ESPAÑA,S.L.U."/>
    <s v="0046005558"/>
    <s v="LOS BARRIOS_2 (115)"/>
    <s v="000000000000003295"/>
    <x v="45"/>
    <d v="2024-06-17T00:00:00"/>
    <d v="1899-12-30T16:29:23"/>
    <s v="81518001 NAVE 19/06"/>
    <d v="2024-06-19T00:00:00"/>
    <x v="10"/>
    <x v="8"/>
    <x v="948"/>
    <d v="2024-06-18T00:00:00"/>
    <d v="1899-12-30T17:35:10"/>
    <n v="150"/>
    <s v="E00150"/>
    <s v="RUTA KMS.150"/>
    <x v="55"/>
    <x v="0"/>
    <x v="0"/>
    <x v="4"/>
    <x v="1"/>
    <d v="2024-06-17T16:29:23"/>
    <x v="113"/>
    <n v="39.510277777793817"/>
    <d v="2024-06-18T17:35:10"/>
    <d v="1899-12-30T02:00:00"/>
    <d v="2024-06-18T19:35:10"/>
    <n v="12.413888888899237"/>
    <x v="0"/>
    <m/>
    <m/>
    <x v="0"/>
    <x v="5"/>
    <x v="0"/>
    <x v="1"/>
    <x v="5"/>
    <n v="3"/>
    <s v=""/>
    <d v="1900-01-01T00:00:00"/>
    <n v="36.510277777793817"/>
    <n v="24"/>
    <n v="12.510277777793817"/>
  </r>
  <r>
    <s v="E002"/>
    <s v="EO55"/>
    <x v="916"/>
    <x v="0"/>
    <s v="E3"/>
    <s v="0100043691"/>
    <s v="PAVESUR DERIVADOS, S.A."/>
    <s v="0046005102"/>
    <s v="PLANTA OJEN"/>
    <s v="000000000000003269"/>
    <x v="44"/>
    <d v="2024-06-17T00:00:00"/>
    <d v="1899-12-30T16:31:10"/>
    <s v="10:00"/>
    <d v="2024-06-18T00:00:00"/>
    <x v="17"/>
    <x v="8"/>
    <x v="949"/>
    <d v="2024-06-18T00:00:00"/>
    <d v="1899-12-30T07:52:56"/>
    <n v="68"/>
    <s v="E00068"/>
    <s v="RUTA KMS.068"/>
    <x v="79"/>
    <x v="0"/>
    <x v="0"/>
    <x v="4"/>
    <x v="0"/>
    <d v="2024-06-17T16:31:10"/>
    <x v="89"/>
    <n v="17.480555555492174"/>
    <d v="2024-06-18T07:52:56"/>
    <d v="1899-12-30T00:54:24"/>
    <d v="2024-06-18T08:47:20"/>
    <n v="1.2111111111589707"/>
    <x v="0"/>
    <m/>
    <m/>
    <x v="0"/>
    <x v="5"/>
    <x v="0"/>
    <x v="1"/>
    <x v="11"/>
    <n v="3"/>
    <s v=""/>
    <d v="1899-12-30T21:45:36"/>
    <n v="15.573888888825508"/>
    <n v="12"/>
    <n v="3.5738888888255076"/>
  </r>
  <r>
    <s v="E002"/>
    <s v="EO55"/>
    <x v="917"/>
    <x v="0"/>
    <s v="E3"/>
    <s v="0100043691"/>
    <s v="PAVESUR DERIVADOS, S.A."/>
    <s v="0046005102"/>
    <s v="PLANTA OJEN"/>
    <s v="000000000000003269"/>
    <x v="44"/>
    <d v="2024-06-17T00:00:00"/>
    <d v="1899-12-30T16:33:40"/>
    <s v="13 :00"/>
    <d v="2024-06-18T00:00:00"/>
    <x v="14"/>
    <x v="8"/>
    <x v="950"/>
    <d v="2024-06-18T00:00:00"/>
    <d v="1899-12-30T12:08:08"/>
    <n v="68"/>
    <s v="E00068"/>
    <s v="RUTA KMS.068"/>
    <x v="143"/>
    <x v="0"/>
    <x v="0"/>
    <x v="4"/>
    <x v="0"/>
    <d v="2024-06-17T16:33:40"/>
    <x v="76"/>
    <n v="20.438888888864312"/>
    <d v="2024-06-18T12:08:08"/>
    <d v="1899-12-30T00:54:24"/>
    <d v="2024-06-18T13:02:32"/>
    <n v="-4.2222222313284874E-2"/>
    <x v="0"/>
    <m/>
    <m/>
    <x v="0"/>
    <x v="5"/>
    <x v="0"/>
    <x v="1"/>
    <x v="3"/>
    <n v="3"/>
    <s v=""/>
    <d v="1899-12-30T21:45:36"/>
    <n v="18.532222222197646"/>
    <n v="12"/>
    <n v="6.532222222197646"/>
  </r>
  <r>
    <s v="E002"/>
    <s v="EO55"/>
    <x v="918"/>
    <x v="0"/>
    <s v="E3"/>
    <s v="0100053365"/>
    <s v="WORKBETON, S.L."/>
    <s v="0046004416"/>
    <s v="SALTERAS"/>
    <s v="000000000000000837"/>
    <x v="43"/>
    <d v="2024-06-17T00:00:00"/>
    <d v="1899-12-30T16:37:52"/>
    <s v="18/06_ 08:00h"/>
    <d v="2024-06-18T00:00:00"/>
    <x v="10"/>
    <x v="9"/>
    <x v="951"/>
    <d v="2024-06-18T00:00:00"/>
    <d v="1899-12-30T07:20:17"/>
    <n v="56"/>
    <s v="E00056"/>
    <s v="RUTA KMS.056"/>
    <x v="61"/>
    <x v="0"/>
    <x v="0"/>
    <x v="5"/>
    <x v="0"/>
    <d v="2024-06-17T16:37:52"/>
    <x v="88"/>
    <n v="15.36888888903195"/>
    <d v="2024-06-18T07:20:17"/>
    <d v="1899-12-30T00:44:48"/>
    <d v="2024-06-18T08:05:05"/>
    <n v="-8.472222212003544E-2"/>
    <x v="0"/>
    <m/>
    <m/>
    <x v="0"/>
    <x v="5"/>
    <x v="0"/>
    <x v="1"/>
    <x v="11"/>
    <n v="3"/>
    <s v="LOGISTICA GALVEZ MARIN, S.L."/>
    <d v="1899-12-30T17:55:12"/>
    <n v="13.622222222365284"/>
    <n v="12"/>
    <n v="1.6222222223652842"/>
  </r>
  <r>
    <s v="E002"/>
    <s v="EO55"/>
    <x v="919"/>
    <x v="0"/>
    <s v="E3"/>
    <s v="0100037768"/>
    <s v="MINAS DE AGUAS TEÑIDAS, S.A.U. (MAT"/>
    <s v="0046003118"/>
    <s v="ZREP4500031988_1 VALDELAMUSA PASTA"/>
    <s v="000000000000001782"/>
    <x v="46"/>
    <d v="2024-06-17T00:00:00"/>
    <d v="1899-12-30T16:46:29"/>
    <s v="18/06 12:00h"/>
    <d v="2024-06-18T00:00:00"/>
    <x v="6"/>
    <x v="9"/>
    <x v="952"/>
    <d v="2024-06-18T00:00:00"/>
    <d v="1899-12-30T09:48:55"/>
    <n v="85"/>
    <s v="E00085"/>
    <s v="RUTA KMS.085"/>
    <x v="88"/>
    <x v="0"/>
    <x v="0"/>
    <x v="5"/>
    <x v="0"/>
    <d v="2024-06-17T16:46:29"/>
    <x v="85"/>
    <n v="27.225277777877636"/>
    <d v="2024-06-18T09:48:55"/>
    <d v="1899-12-30T01:08:00"/>
    <d v="2024-06-18T10:56:55"/>
    <n v="9.0513888888526708"/>
    <x v="0"/>
    <m/>
    <m/>
    <x v="0"/>
    <x v="5"/>
    <x v="0"/>
    <x v="1"/>
    <x v="6"/>
    <n v="3"/>
    <s v=""/>
    <d v="1899-12-31T03:12:00"/>
    <n v="25.091944444544303"/>
    <n v="12"/>
    <n v="13.091944444544303"/>
  </r>
  <r>
    <s v="E002"/>
    <s v="EO55"/>
    <x v="920"/>
    <x v="0"/>
    <s v="E3"/>
    <s v="0100037768"/>
    <s v="MINAS DE AGUAS TEÑIDAS, S.A.U. (MAT"/>
    <s v="0046003118"/>
    <s v="ZREP4500031988_1 VALDELAMUSA PASTA"/>
    <s v="000000000000001782"/>
    <x v="46"/>
    <d v="2024-06-17T00:00:00"/>
    <d v="1899-12-30T16:52:05"/>
    <s v="18/06 16:00h"/>
    <d v="2024-06-18T00:00:00"/>
    <x v="6"/>
    <x v="9"/>
    <x v="953"/>
    <d v="2024-06-18T00:00:00"/>
    <d v="1899-12-30T10:33:32"/>
    <n v="85"/>
    <s v="E00085"/>
    <s v="RUTA KMS.085"/>
    <x v="227"/>
    <x v="0"/>
    <x v="0"/>
    <x v="5"/>
    <x v="0"/>
    <d v="2024-06-17T16:52:05"/>
    <x v="85"/>
    <n v="27.131944444554392"/>
    <d v="2024-06-18T10:33:32"/>
    <d v="1899-12-30T01:08:00"/>
    <d v="2024-06-18T11:41:32"/>
    <n v="8.307777777838055"/>
    <x v="0"/>
    <m/>
    <m/>
    <x v="0"/>
    <x v="5"/>
    <x v="0"/>
    <x v="1"/>
    <x v="1"/>
    <n v="3"/>
    <s v=""/>
    <d v="1899-12-31T03:12:00"/>
    <n v="24.998611111221059"/>
    <n v="12"/>
    <n v="12.998611111221059"/>
  </r>
  <r>
    <s v="E002"/>
    <s v="EO55"/>
    <x v="921"/>
    <x v="0"/>
    <s v="E3"/>
    <s v="0100037768"/>
    <s v="MINAS DE AGUAS TEÑIDAS, S.A.U. (MAT"/>
    <s v="0046004267"/>
    <s v="ZREP4500031988_2 MAGDALENA PASTA"/>
    <s v="000000000000001782"/>
    <x v="46"/>
    <d v="2024-06-17T00:00:00"/>
    <d v="1899-12-30T16:55:22"/>
    <s v="18/06 07:00h"/>
    <d v="2024-06-18T00:00:00"/>
    <x v="6"/>
    <x v="9"/>
    <x v="954"/>
    <d v="2024-06-17T00:00:00"/>
    <d v="1899-12-30T18:53:32"/>
    <n v="85"/>
    <s v="E00085"/>
    <s v="RUTA KMS.085"/>
    <x v="227"/>
    <x v="0"/>
    <x v="0"/>
    <x v="5"/>
    <x v="0"/>
    <d v="2024-06-17T16:55:22"/>
    <x v="85"/>
    <n v="27.077222222287674"/>
    <d v="2024-06-17T18:53:32"/>
    <d v="1899-12-30T01:08:00"/>
    <d v="2024-06-17T20:01:32"/>
    <n v="23.974444444407709"/>
    <x v="0"/>
    <m/>
    <m/>
    <x v="0"/>
    <x v="2"/>
    <x v="0"/>
    <x v="1"/>
    <x v="9"/>
    <n v="2"/>
    <s v=""/>
    <d v="1899-12-31T03:12:00"/>
    <n v="24.943888888954341"/>
    <n v="12"/>
    <n v="12.943888888954341"/>
  </r>
  <r>
    <s v="E002"/>
    <s v="EO55"/>
    <x v="922"/>
    <x v="0"/>
    <s v="E3"/>
    <s v="0100037768"/>
    <s v="MINAS DE AGUAS TEÑIDAS, S.A.U. (MAT"/>
    <s v="0046004267"/>
    <s v="ZREP4500031988_2 MAGDALENA PASTA"/>
    <s v="000000000000001782"/>
    <x v="46"/>
    <d v="2024-06-17T00:00:00"/>
    <d v="1899-12-30T16:56:36"/>
    <s v="18/06 08:00h"/>
    <d v="2024-06-18T00:00:00"/>
    <x v="6"/>
    <x v="9"/>
    <x v="955"/>
    <d v="2024-06-17T00:00:00"/>
    <d v="1899-12-30T19:18:04"/>
    <n v="85"/>
    <s v="E00085"/>
    <s v="RUTA KMS.085"/>
    <x v="87"/>
    <x v="0"/>
    <x v="0"/>
    <x v="5"/>
    <x v="0"/>
    <d v="2024-06-17T16:56:36"/>
    <x v="85"/>
    <n v="27.056666666641831"/>
    <d v="2024-06-17T19:18:04"/>
    <d v="1899-12-30T01:08:00"/>
    <d v="2024-06-17T20:26:04"/>
    <n v="23.565555555629544"/>
    <x v="0"/>
    <m/>
    <m/>
    <x v="0"/>
    <x v="2"/>
    <x v="0"/>
    <x v="1"/>
    <x v="10"/>
    <n v="2"/>
    <s v=""/>
    <d v="1899-12-31T03:12:00"/>
    <n v="24.923333333308499"/>
    <n v="12"/>
    <n v="12.923333333308499"/>
  </r>
  <r>
    <s v="E002"/>
    <s v="EO55"/>
    <x v="923"/>
    <x v="0"/>
    <s v="E3"/>
    <s v="0100037768"/>
    <s v="MINAS DE AGUAS TEÑIDAS, S.A.U. (MAT"/>
    <s v="0046004267"/>
    <s v="ZREP4500031988_2 MAGDALENA PASTA"/>
    <s v="000000000000001782"/>
    <x v="46"/>
    <d v="2024-06-17T00:00:00"/>
    <d v="1899-12-30T16:57:11"/>
    <s v="18/06 15:00h"/>
    <d v="2024-06-18T00:00:00"/>
    <x v="6"/>
    <x v="9"/>
    <x v="956"/>
    <d v="2024-06-18T00:00:00"/>
    <d v="1899-12-30T14:14:36"/>
    <n v="85"/>
    <s v="E00085"/>
    <s v="RUTA KMS.085"/>
    <x v="105"/>
    <x v="0"/>
    <x v="0"/>
    <x v="5"/>
    <x v="0"/>
    <d v="2024-06-17T16:57:11"/>
    <x v="85"/>
    <n v="27.046944444417022"/>
    <d v="2024-06-18T14:14:36"/>
    <d v="1899-12-30T01:08:00"/>
    <d v="2024-06-18T15:22:36"/>
    <n v="4.6233333333511837"/>
    <x v="0"/>
    <m/>
    <m/>
    <x v="0"/>
    <x v="5"/>
    <x v="0"/>
    <x v="1"/>
    <x v="13"/>
    <n v="3"/>
    <s v=""/>
    <d v="1899-12-31T03:12:00"/>
    <n v="24.913611111083689"/>
    <n v="12"/>
    <n v="12.913611111083689"/>
  </r>
  <r>
    <s v="E002"/>
    <s v="EO55"/>
    <x v="924"/>
    <x v="0"/>
    <s v="E4"/>
    <s v="0100052034"/>
    <s v="GRUPO PUMA ESPAÑA S.L."/>
    <s v="0046005639"/>
    <s v="EL EJIDO- JOSE ALFEREZ"/>
    <s v="000000000000003277"/>
    <x v="92"/>
    <d v="2024-06-17T00:00:00"/>
    <d v="1899-12-30T17:46:16"/>
    <s v="PC109804-1 18/06"/>
    <d v="2024-06-18T00:00:00"/>
    <x v="2"/>
    <x v="8"/>
    <x v="957"/>
    <d v="2024-06-18T00:00:00"/>
    <d v="1899-12-30T11:35:26"/>
    <n v="163"/>
    <s v="E00163"/>
    <s v="RUTA KMS.163"/>
    <x v="242"/>
    <x v="0"/>
    <x v="0"/>
    <x v="4"/>
    <x v="1"/>
    <d v="2024-06-17T17:46:16"/>
    <x v="106"/>
    <n v="24.228888888959773"/>
    <d v="2024-06-18T11:35:26"/>
    <d v="1899-12-30T02:10:24"/>
    <d v="2024-06-18T13:45:50"/>
    <n v="4.2361111110658385"/>
    <x v="0"/>
    <m/>
    <m/>
    <x v="0"/>
    <x v="5"/>
    <x v="0"/>
    <x v="1"/>
    <x v="2"/>
    <n v="3"/>
    <s v=""/>
    <d v="1900-01-01T04:09:36"/>
    <n v="21.055555555626441"/>
    <n v="12"/>
    <n v="9.0555555556264409"/>
  </r>
  <r>
    <s v="E002"/>
    <s v="EO55"/>
    <x v="925"/>
    <x v="0"/>
    <s v="E3"/>
    <s v="0100018311"/>
    <s v="ANDALUZA DE MORTEROS, SA (ANDEMOSA)"/>
    <s v="0046005100"/>
    <s v="PLANTA VILLA ROSA (CON TTE) MALAGA"/>
    <s v="000000000000003264"/>
    <x v="41"/>
    <d v="2024-06-17T00:00:00"/>
    <d v="1899-12-30T17:53:40"/>
    <s v="18/06 De 9 a 14"/>
    <d v="2024-06-18T00:00:00"/>
    <x v="1"/>
    <x v="8"/>
    <x v="958"/>
    <d v="2024-06-18T00:00:00"/>
    <d v="1899-12-30T11:00:42"/>
    <n v="24"/>
    <s v="E00024"/>
    <s v="RUTA KMS.024"/>
    <x v="111"/>
    <x v="0"/>
    <x v="0"/>
    <x v="4"/>
    <x v="0"/>
    <d v="2024-06-17T17:53:40"/>
    <x v="72"/>
    <n v="20.105555555666797"/>
    <d v="2024-06-18T11:00:42"/>
    <d v="1899-12-30T00:19:12"/>
    <d v="2024-06-18T11:19:54"/>
    <n v="2.6683333333348855"/>
    <x v="0"/>
    <m/>
    <m/>
    <x v="0"/>
    <x v="5"/>
    <x v="0"/>
    <x v="1"/>
    <x v="2"/>
    <n v="3"/>
    <s v=""/>
    <d v="1899-12-30T07:40:48"/>
    <n v="18.785555555666797"/>
    <n v="12"/>
    <n v="6.7855555556667966"/>
  </r>
  <r>
    <s v="E002"/>
    <s v="EO55"/>
    <x v="926"/>
    <x v="0"/>
    <s v="E3"/>
    <s v="0100043691"/>
    <s v="PAVESUR DERIVADOS, S.A."/>
    <s v="0046005102"/>
    <s v="PLANTA OJEN"/>
    <s v="000000000000003269"/>
    <x v="44"/>
    <d v="2024-06-18T00:00:00"/>
    <d v="1899-12-30T08:03:36"/>
    <s v="15:00"/>
    <d v="2024-06-18T00:00:00"/>
    <x v="7"/>
    <x v="8"/>
    <x v="959"/>
    <d v="2024-06-18T00:00:00"/>
    <d v="1899-12-30T13:13:26"/>
    <n v="68"/>
    <s v="E00068"/>
    <s v="RUTA KMS.068"/>
    <x v="69"/>
    <x v="0"/>
    <x v="0"/>
    <x v="4"/>
    <x v="0"/>
    <d v="2024-06-18T08:03:36"/>
    <x v="95"/>
    <n v="6.940000000060536"/>
    <d v="2024-06-18T13:13:26"/>
    <d v="1899-12-30T00:54:24"/>
    <d v="2024-06-18T14:07:50"/>
    <n v="0.86944444442633539"/>
    <x v="0"/>
    <m/>
    <m/>
    <x v="0"/>
    <x v="5"/>
    <x v="0"/>
    <x v="1"/>
    <x v="7"/>
    <n v="3"/>
    <s v=""/>
    <d v="1899-12-30T21:45:36"/>
    <n v="5.0333333333938697"/>
    <n v="0"/>
    <n v="5.0333333333938697"/>
  </r>
  <r>
    <s v="E002"/>
    <s v="EO55"/>
    <x v="927"/>
    <x v="0"/>
    <s v="E3"/>
    <s v="0100037768"/>
    <s v="MINAS DE AGUAS TEÑIDAS, S.A.U. (MAT"/>
    <s v="0046004267"/>
    <s v="ZREP4500031988_2 MAGDALENA PASTA"/>
    <s v="000000000000001782"/>
    <x v="46"/>
    <d v="2024-06-18T00:00:00"/>
    <d v="1899-12-30T08:09:17"/>
    <s v="18/06 16:00"/>
    <d v="2024-06-18T00:00:00"/>
    <x v="6"/>
    <x v="9"/>
    <x v="960"/>
    <d v="2024-06-18T00:00:00"/>
    <d v="1899-12-30T11:18:23"/>
    <n v="85"/>
    <s v="E00085"/>
    <s v="RUTA KMS.085"/>
    <x v="61"/>
    <x v="0"/>
    <x v="0"/>
    <x v="5"/>
    <x v="0"/>
    <d v="2024-06-18T08:09:17"/>
    <x v="85"/>
    <n v="11.845277777756564"/>
    <d v="2024-06-18T11:18:23"/>
    <d v="1899-12-30T01:08:00"/>
    <d v="2024-06-18T12:26:23"/>
    <n v="7.560277777723968"/>
    <x v="0"/>
    <m/>
    <m/>
    <x v="0"/>
    <x v="5"/>
    <x v="0"/>
    <x v="1"/>
    <x v="2"/>
    <n v="3"/>
    <s v="LOGISTICA GALVEZ MARIN, S.L."/>
    <d v="1899-12-31T03:12:00"/>
    <n v="9.7119444444232315"/>
    <n v="0"/>
    <n v="9.7119444444232315"/>
  </r>
  <r>
    <s v="E002"/>
    <s v="EO55"/>
    <x v="928"/>
    <x v="0"/>
    <s v="E3"/>
    <s v="0100037768"/>
    <s v="MINAS DE AGUAS TEÑIDAS, S.A.U. (MAT"/>
    <s v="0046004267"/>
    <s v="ZREP4500031988_2 MAGDALENA PASTA"/>
    <s v="000000000000001782"/>
    <x v="46"/>
    <d v="2024-06-18T00:00:00"/>
    <d v="1899-12-30T08:09:50"/>
    <s v="18/06 17:00"/>
    <d v="2024-06-18T00:00:00"/>
    <x v="6"/>
    <x v="9"/>
    <x v="961"/>
    <d v="2024-06-18T00:00:00"/>
    <d v="1899-12-30T11:13:12"/>
    <n v="85"/>
    <s v="E00085"/>
    <s v="RUTA KMS.085"/>
    <x v="129"/>
    <x v="0"/>
    <x v="0"/>
    <x v="5"/>
    <x v="0"/>
    <d v="2024-06-18T08:09:50"/>
    <x v="85"/>
    <n v="11.836111111217178"/>
    <d v="2024-06-18T11:13:12"/>
    <d v="1899-12-30T01:08:00"/>
    <d v="2024-06-18T12:21:12"/>
    <n v="7.6466666667256504"/>
    <x v="0"/>
    <m/>
    <m/>
    <x v="0"/>
    <x v="5"/>
    <x v="0"/>
    <x v="1"/>
    <x v="2"/>
    <n v="3"/>
    <s v=""/>
    <d v="1899-12-31T03:12:00"/>
    <n v="9.7027777778838455"/>
    <n v="0"/>
    <n v="9.7027777778838455"/>
  </r>
  <r>
    <s v="E002"/>
    <s v="EO55"/>
    <x v="929"/>
    <x v="0"/>
    <s v="E3"/>
    <s v="0100037768"/>
    <s v="MINAS DE AGUAS TEÑIDAS, S.A.U. (MAT"/>
    <s v="0046004267"/>
    <s v="ZREP4500031988_2 MAGDALENA PASTA"/>
    <s v="000000000000001782"/>
    <x v="46"/>
    <d v="2024-06-18T00:00:00"/>
    <d v="1899-12-30T08:10:17"/>
    <s v="18/06 18:00"/>
    <d v="2024-06-18T00:00:00"/>
    <x v="6"/>
    <x v="9"/>
    <x v="962"/>
    <d v="2024-06-18T00:00:00"/>
    <d v="1899-12-30T11:28:53"/>
    <n v="85"/>
    <s v="E00085"/>
    <s v="RUTA KMS.085"/>
    <x v="94"/>
    <x v="0"/>
    <x v="0"/>
    <x v="5"/>
    <x v="0"/>
    <d v="2024-06-18T08:10:17"/>
    <x v="85"/>
    <n v="11.828611111210193"/>
    <d v="2024-06-18T11:28:53"/>
    <d v="1899-12-30T01:08:00"/>
    <d v="2024-06-18T12:36:53"/>
    <n v="7.3852777778520249"/>
    <x v="0"/>
    <m/>
    <m/>
    <x v="0"/>
    <x v="5"/>
    <x v="0"/>
    <x v="1"/>
    <x v="2"/>
    <n v="3"/>
    <s v=""/>
    <d v="1899-12-31T03:12:00"/>
    <n v="9.6952777778768606"/>
    <n v="0"/>
    <n v="9.6952777778768606"/>
  </r>
  <r>
    <s v="E002"/>
    <s v="EO55"/>
    <x v="930"/>
    <x v="0"/>
    <s v="E3"/>
    <s v="0100018407"/>
    <s v="GRUPO UNAMACOR, S.L."/>
    <s v="0046004710"/>
    <s v="HUMILLADERO (PLANTA)"/>
    <s v="000000000000003264"/>
    <x v="41"/>
    <d v="2024-06-18T00:00:00"/>
    <d v="1899-12-30T08:10:47"/>
    <s v="19/06 07:00h Sin fal"/>
    <d v="2024-06-19T00:00:00"/>
    <x v="25"/>
    <x v="8"/>
    <x v="963"/>
    <d v="2024-06-19T00:00:00"/>
    <d v="1899-12-30T05:29:52"/>
    <n v="74"/>
    <s v="E00074"/>
    <s v="RUTA KMS.074"/>
    <x v="78"/>
    <x v="0"/>
    <x v="0"/>
    <x v="4"/>
    <x v="0"/>
    <d v="2024-06-18T08:10:47"/>
    <x v="127"/>
    <n v="22.820277777733281"/>
    <d v="2024-06-19T05:29:52"/>
    <d v="1899-12-30T00:59:12"/>
    <d v="2024-06-19T06:29:04"/>
    <n v="0.51555555558297783"/>
    <x v="0"/>
    <m/>
    <m/>
    <x v="0"/>
    <x v="6"/>
    <x v="0"/>
    <x v="1"/>
    <x v="15"/>
    <n v="4"/>
    <s v="TRANSPORTES FRANCISCO CASTILLA E HI"/>
    <d v="1899-12-30T23:40:48"/>
    <n v="20.833611111066613"/>
    <n v="12"/>
    <n v="8.8336111110666131"/>
  </r>
  <r>
    <s v="E002"/>
    <s v="EO55"/>
    <x v="931"/>
    <x v="0"/>
    <s v="E3"/>
    <s v="0100037768"/>
    <s v="MINAS DE AGUAS TEÑIDAS, S.A.U. (MAT"/>
    <s v="0046004267"/>
    <s v="ZREP4500031988_2 MAGDALENA PASTA"/>
    <s v="000000000000001782"/>
    <x v="46"/>
    <d v="2024-06-18T00:00:00"/>
    <d v="1899-12-30T08:12:00"/>
    <s v="18/06 19:00"/>
    <d v="2024-06-18T00:00:00"/>
    <x v="6"/>
    <x v="9"/>
    <x v="964"/>
    <d v="2024-06-18T00:00:00"/>
    <d v="1899-12-30T12:11:44"/>
    <n v="85"/>
    <s v="E00085"/>
    <s v="RUTA KMS.085"/>
    <x v="92"/>
    <x v="0"/>
    <x v="0"/>
    <x v="5"/>
    <x v="0"/>
    <d v="2024-06-18T08:12:00"/>
    <x v="85"/>
    <n v="11.800000000046566"/>
    <d v="2024-06-18T12:11:44"/>
    <d v="1899-12-30T01:08:00"/>
    <d v="2024-06-18T13:19:44"/>
    <n v="6.6711111111799255"/>
    <x v="0"/>
    <m/>
    <m/>
    <x v="0"/>
    <x v="5"/>
    <x v="0"/>
    <x v="1"/>
    <x v="3"/>
    <n v="3"/>
    <s v=""/>
    <d v="1899-12-31T03:12:00"/>
    <n v="9.6666666667132333"/>
    <n v="0"/>
    <n v="9.6666666667132333"/>
  </r>
  <r>
    <s v="E002"/>
    <s v="EO55"/>
    <x v="932"/>
    <x v="0"/>
    <s v="E3"/>
    <s v="0100037768"/>
    <s v="MINAS DE AGUAS TEÑIDAS, S.A.U. (MAT"/>
    <s v="0046004267"/>
    <s v="ZREP4500031988_2 MAGDALENA PASTA"/>
    <s v="000000000000001782"/>
    <x v="46"/>
    <d v="2024-06-18T00:00:00"/>
    <d v="1899-12-30T08:12:37"/>
    <s v="19/06 6h"/>
    <d v="2024-06-18T00:00:00"/>
    <x v="27"/>
    <x v="9"/>
    <x v="965"/>
    <d v="2024-06-18T00:00:00"/>
    <d v="1899-12-30T15:38:59"/>
    <n v="85"/>
    <s v="E00085"/>
    <s v="RUTA KMS.085"/>
    <x v="88"/>
    <x v="0"/>
    <x v="0"/>
    <x v="5"/>
    <x v="0"/>
    <d v="2024-06-18T08:12:37"/>
    <x v="128"/>
    <n v="12.789722222252749"/>
    <d v="2024-06-18T15:38:59"/>
    <d v="1899-12-30T01:08:00"/>
    <d v="2024-06-18T16:46:59"/>
    <n v="4.2169444444589317"/>
    <x v="0"/>
    <m/>
    <m/>
    <x v="0"/>
    <x v="5"/>
    <x v="0"/>
    <x v="1"/>
    <x v="4"/>
    <n v="3"/>
    <s v=""/>
    <d v="1899-12-31T03:12:00"/>
    <n v="10.656388888919416"/>
    <n v="0"/>
    <n v="10.656388888919416"/>
  </r>
  <r>
    <s v="E002"/>
    <s v="EO55"/>
    <x v="933"/>
    <x v="0"/>
    <s v="E3"/>
    <s v="0100018406"/>
    <s v="GRAVAS Y SUMINISTROS S.A.(GRAVISUM)"/>
    <s v="0046004922"/>
    <s v="LOS MARINES"/>
    <s v="000000000000000837"/>
    <x v="43"/>
    <d v="2024-06-18T00:00:00"/>
    <d v="1899-12-30T08:27:06"/>
    <s v="18/06 máximo 15:00h"/>
    <d v="2024-06-18T00:00:00"/>
    <x v="7"/>
    <x v="9"/>
    <x v="966"/>
    <d v="2024-06-18T00:00:00"/>
    <d v="1899-12-30T11:47:45"/>
    <n v="92"/>
    <s v="E00092"/>
    <s v="RUTA KMS.092"/>
    <x v="93"/>
    <x v="0"/>
    <x v="0"/>
    <x v="5"/>
    <x v="0"/>
    <d v="2024-06-18T08:27:06"/>
    <x v="95"/>
    <n v="6.5483333333395422"/>
    <d v="2024-06-18T11:47:45"/>
    <d v="1899-12-30T01:13:36"/>
    <d v="2024-06-18T13:01:21"/>
    <n v="1.9775000000372529"/>
    <x v="0"/>
    <m/>
    <m/>
    <x v="0"/>
    <x v="5"/>
    <x v="0"/>
    <x v="1"/>
    <x v="2"/>
    <n v="3"/>
    <s v=""/>
    <d v="1899-12-31T05:26:24"/>
    <n v="4.3216666666728756"/>
    <n v="0"/>
    <n v="4.3216666666728756"/>
  </r>
  <r>
    <s v="E002"/>
    <s v="EO55"/>
    <x v="934"/>
    <x v="0"/>
    <s v="E3"/>
    <s v="0100018406"/>
    <s v="GRAVAS Y SUMINISTROS S.A.(GRAVISUM)"/>
    <s v="0046005682"/>
    <s v="TRAMO ADIF JABUGO (LOS MARINES)"/>
    <s v="000000000000000837"/>
    <x v="43"/>
    <d v="2024-06-18T00:00:00"/>
    <d v="1899-12-30T08:27:24"/>
    <s v="18/06 máximo 15h"/>
    <d v="2024-06-18T00:00:00"/>
    <x v="7"/>
    <x v="9"/>
    <x v="967"/>
    <d v="2024-06-18T00:00:00"/>
    <d v="1899-12-30T10:15:03"/>
    <n v="92"/>
    <s v="E00092"/>
    <s v="RUTA KMS.092"/>
    <x v="68"/>
    <x v="0"/>
    <x v="0"/>
    <x v="5"/>
    <x v="0"/>
    <d v="2024-06-18T08:27:24"/>
    <x v="95"/>
    <n v="6.5433333333930932"/>
    <d v="2024-06-18T10:15:03"/>
    <d v="1899-12-30T01:13:36"/>
    <d v="2024-06-18T11:28:39"/>
    <n v="3.5224999999045394"/>
    <x v="0"/>
    <m/>
    <m/>
    <x v="0"/>
    <x v="5"/>
    <x v="0"/>
    <x v="1"/>
    <x v="1"/>
    <n v="3"/>
    <s v=""/>
    <d v="1899-12-31T05:26:24"/>
    <n v="4.3166666667264266"/>
    <n v="0"/>
    <n v="4.3166666667264266"/>
  </r>
  <r>
    <s v="E002"/>
    <s v="EO55"/>
    <x v="935"/>
    <x v="0"/>
    <s v="E3"/>
    <s v="0100018406"/>
    <s v="GRAVAS Y SUMINISTROS S.A.(GRAVISUM)"/>
    <s v="0046005682"/>
    <s v="TRAMO ADIF JABUGO (LOS MARINES)"/>
    <s v="000000000000000837"/>
    <x v="43"/>
    <d v="2024-06-18T00:00:00"/>
    <d v="1899-12-30T08:27:34"/>
    <s v="19/06 12:00h"/>
    <d v="2024-06-19T00:00:00"/>
    <x v="8"/>
    <x v="9"/>
    <x v="968"/>
    <d v="2024-06-19T00:00:00"/>
    <d v="1899-12-30T08:40:32"/>
    <n v="92"/>
    <s v="E00092"/>
    <s v="RUTA KMS.092"/>
    <x v="93"/>
    <x v="0"/>
    <x v="0"/>
    <x v="5"/>
    <x v="0"/>
    <d v="2024-06-18T08:27:34"/>
    <x v="107"/>
    <n v="27.540555555489846"/>
    <d v="2024-06-19T08:40:32"/>
    <d v="1899-12-30T01:13:36"/>
    <d v="2024-06-19T09:54:08"/>
    <n v="2.0977777778171003"/>
    <x v="0"/>
    <m/>
    <m/>
    <x v="0"/>
    <x v="6"/>
    <x v="0"/>
    <x v="1"/>
    <x v="0"/>
    <n v="4"/>
    <s v=""/>
    <d v="1899-12-31T05:26:24"/>
    <n v="25.313888888823179"/>
    <n v="12"/>
    <n v="13.313888888823179"/>
  </r>
  <r>
    <s v="E002"/>
    <s v="EO55"/>
    <x v="936"/>
    <x v="0"/>
    <s v="E3"/>
    <s v="0100059306"/>
    <s v="ARIDOS LOPEZ S.L.U."/>
    <s v="0046005723"/>
    <s v="BIAR- ARIDOS LOPEZ"/>
    <s v="000000000000003264"/>
    <x v="41"/>
    <d v="2024-06-18T00:00:00"/>
    <d v="1899-12-30T08:32:32"/>
    <s v="19/06 En la mañana"/>
    <d v="2024-06-19T00:00:00"/>
    <x v="14"/>
    <x v="8"/>
    <x v="969"/>
    <d v="2024-06-18T00:00:00"/>
    <d v="1899-12-30T18:36:06"/>
    <n v="516"/>
    <s v="E00516"/>
    <s v="RUTA KMS.516"/>
    <x v="243"/>
    <x v="0"/>
    <x v="0"/>
    <x v="4"/>
    <x v="0"/>
    <d v="2024-06-18T08:32:32"/>
    <x v="126"/>
    <n v="28.457777777686715"/>
    <d v="2024-06-18T18:36:06"/>
    <d v="1899-12-30T06:52:48"/>
    <d v="2024-06-19T01:28:54"/>
    <n v="11.518333333195187"/>
    <x v="0"/>
    <m/>
    <m/>
    <x v="0"/>
    <x v="5"/>
    <x v="0"/>
    <x v="1"/>
    <x v="9"/>
    <n v="3"/>
    <s v=""/>
    <d v="1900-01-05T21:07:12"/>
    <n v="20.577777777686713"/>
    <n v="12"/>
    <n v="8.5777777776867126"/>
  </r>
  <r>
    <s v="E002"/>
    <s v="EO55"/>
    <x v="937"/>
    <x v="0"/>
    <s v="E3"/>
    <s v="0432000110"/>
    <s v="PREBETONG HORMIGONES, S.A."/>
    <s v="0046001416"/>
    <s v="ALCALA DE GUADAIRA"/>
    <s v="000000000000000837"/>
    <x v="43"/>
    <d v="2024-06-18T00:00:00"/>
    <d v="1899-12-30T08:34:10"/>
    <s v="19/06 08:00"/>
    <d v="2024-06-19T00:00:00"/>
    <x v="10"/>
    <x v="9"/>
    <x v="970"/>
    <d v="2024-06-18T00:00:00"/>
    <d v="1899-12-30T18:58:03"/>
    <n v="83"/>
    <s v="E00083"/>
    <s v="RUTA KMS.083"/>
    <x v="106"/>
    <x v="0"/>
    <x v="0"/>
    <x v="5"/>
    <x v="0"/>
    <d v="2024-06-18T08:34:10"/>
    <x v="113"/>
    <n v="23.430555555678438"/>
    <d v="2024-06-18T18:58:03"/>
    <d v="1899-12-30T01:06:24"/>
    <d v="2024-06-18T20:04:27"/>
    <n v="11.925833333283663"/>
    <x v="0"/>
    <m/>
    <m/>
    <x v="0"/>
    <x v="5"/>
    <x v="0"/>
    <x v="1"/>
    <x v="9"/>
    <n v="3"/>
    <s v=""/>
    <d v="1899-12-31T02:33:36"/>
    <n v="21.323888889011773"/>
    <n v="12"/>
    <n v="9.3238888890117728"/>
  </r>
  <r>
    <s v="E002"/>
    <s v="EO55"/>
    <x v="938"/>
    <x v="0"/>
    <s v="E3"/>
    <s v="0100052945"/>
    <s v="HORMIGONES ROCIO S.L."/>
    <s v="0046004387"/>
    <s v="ALMONTE"/>
    <s v="000000000000000837"/>
    <x v="43"/>
    <d v="2024-06-18T00:00:00"/>
    <d v="1899-12-30T09:28:46"/>
    <s v="URGENTE 8:00"/>
    <d v="2024-06-19T00:00:00"/>
    <x v="21"/>
    <x v="9"/>
    <x v="971"/>
    <d v="2024-06-19T00:00:00"/>
    <d v="1899-12-30T07:17:15"/>
    <n v="27"/>
    <s v="E00027"/>
    <s v="RUTA KMS.027"/>
    <x v="67"/>
    <x v="0"/>
    <x v="0"/>
    <x v="5"/>
    <x v="0"/>
    <d v="2024-06-18T09:28:46"/>
    <x v="109"/>
    <n v="24.020555555645842"/>
    <d v="2024-06-19T07:17:15"/>
    <d v="1899-12-30T00:21:36"/>
    <d v="2024-06-19T07:38:51"/>
    <n v="1.8525000001536682"/>
    <x v="0"/>
    <m/>
    <m/>
    <x v="0"/>
    <x v="6"/>
    <x v="0"/>
    <x v="1"/>
    <x v="11"/>
    <n v="4"/>
    <s v=""/>
    <d v="1899-12-30T08:38:24"/>
    <n v="22.660555555645843"/>
    <n v="12"/>
    <n v="10.660555555645843"/>
  </r>
  <r>
    <s v="E002"/>
    <s v="EO55"/>
    <x v="939"/>
    <x v="0"/>
    <s v="E4"/>
    <s v="0100059527"/>
    <s v="GRES BABILONI"/>
    <s v="0046005821"/>
    <s v="BORRIOL- GRES BABILONI"/>
    <s v="000000000000003283"/>
    <x v="39"/>
    <d v="2024-06-18T00:00:00"/>
    <d v="1899-12-30T09:49:18"/>
    <s v="20/06 08:00h"/>
    <d v="2024-06-20T00:00:00"/>
    <x v="10"/>
    <x v="8"/>
    <x v="972"/>
    <d v="2024-06-19T00:00:00"/>
    <d v="1899-12-30T07:55:55"/>
    <n v="707"/>
    <s v="E00707"/>
    <s v="RUTA KMS.707"/>
    <x v="58"/>
    <x v="0"/>
    <x v="0"/>
    <x v="4"/>
    <x v="1"/>
    <d v="2024-06-18T09:49:18"/>
    <x v="129"/>
    <n v="46.178333333402406"/>
    <d v="2024-06-19T07:55:55"/>
    <d v="1899-12-30T09:25:36"/>
    <d v="2024-06-19T17:21:31"/>
    <n v="14.641388888878282"/>
    <x v="0"/>
    <m/>
    <m/>
    <x v="0"/>
    <x v="6"/>
    <x v="0"/>
    <x v="1"/>
    <x v="11"/>
    <n v="4"/>
    <s v=""/>
    <d v="1900-01-08T10:14:24"/>
    <n v="35.751666666735744"/>
    <n v="24"/>
    <n v="11.751666666735744"/>
  </r>
  <r>
    <s v="E002"/>
    <s v="EO55"/>
    <x v="940"/>
    <x v="0"/>
    <s v="E3"/>
    <s v="0100018456"/>
    <s v="HORMIGONES PREBESUR S.A."/>
    <s v="0046000871"/>
    <s v="CÓRDOBA"/>
    <s v="000000000000003271"/>
    <x v="93"/>
    <d v="2024-06-18T00:00:00"/>
    <d v="1899-12-30T10:54:28"/>
    <s v="19/06 De 8 a 12"/>
    <d v="2024-06-19T00:00:00"/>
    <x v="8"/>
    <x v="8"/>
    <x v="973"/>
    <d v="2024-06-19T00:00:00"/>
    <d v="1899-12-30T06:56:37"/>
    <n v="0"/>
    <s v=""/>
    <s v=""/>
    <x v="54"/>
    <x v="0"/>
    <x v="0"/>
    <x v="4"/>
    <x v="0"/>
    <d v="2024-06-18T10:54:28"/>
    <x v="107"/>
    <n v="25.092222222243436"/>
    <d v="2024-06-19T06:56:37"/>
    <d v="1899-12-30T00:00:00"/>
    <d v="2024-06-19T06:56:37"/>
    <n v="5.0563888888573274"/>
    <x v="0"/>
    <m/>
    <m/>
    <x v="0"/>
    <x v="6"/>
    <x v="0"/>
    <x v="1"/>
    <x v="12"/>
    <n v="4"/>
    <s v=""/>
    <d v="1899-12-30T00:00:00"/>
    <n v="24.092222222243436"/>
    <n v="12"/>
    <n v="12.092222222243436"/>
  </r>
  <r>
    <s v="E002"/>
    <s v="EO55"/>
    <x v="941"/>
    <x v="0"/>
    <s v="E3"/>
    <s v="0100031076"/>
    <s v="HORMIGONES DE LOS PUERTOS, S.L."/>
    <s v="0046005113"/>
    <s v="PLANTA PUERTO SANTA MARIA"/>
    <s v="000000000000003264"/>
    <x v="41"/>
    <d v="2024-06-18T00:00:00"/>
    <d v="1899-12-30T11:17:17"/>
    <s v="19/06 08:30"/>
    <d v="2024-06-19T00:00:00"/>
    <x v="23"/>
    <x v="8"/>
    <x v="974"/>
    <d v="2024-06-18T00:00:00"/>
    <d v="1899-12-30T15:57:40"/>
    <n v="254"/>
    <s v="E00254"/>
    <s v="RUTA KMS.254"/>
    <x v="98"/>
    <x v="0"/>
    <x v="0"/>
    <x v="4"/>
    <x v="0"/>
    <d v="2024-06-18T11:17:17"/>
    <x v="100"/>
    <n v="21.211944444396067"/>
    <d v="2024-06-18T15:57:40"/>
    <d v="1899-12-30T03:23:12"/>
    <d v="2024-06-18T19:20:52"/>
    <n v="13.152222222299315"/>
    <x v="0"/>
    <m/>
    <m/>
    <x v="0"/>
    <x v="5"/>
    <x v="0"/>
    <x v="1"/>
    <x v="4"/>
    <n v="3"/>
    <s v=""/>
    <d v="1900-01-02T09:16:48"/>
    <n v="16.825277777729401"/>
    <n v="12"/>
    <n v="4.8252777777294007"/>
  </r>
  <r>
    <s v="E002"/>
    <s v="EO55"/>
    <x v="942"/>
    <x v="0"/>
    <s v="E3"/>
    <s v="0100045043"/>
    <s v="HORMIGONES GUADARRANQUE, S.L."/>
    <s v="0046005161"/>
    <s v="PLANTA DE SAN ROQUE"/>
    <s v="000000000000003269"/>
    <x v="44"/>
    <d v="2024-06-18T00:00:00"/>
    <d v="1899-12-30T11:17:38"/>
    <s v="19/06 09:00"/>
    <d v="2024-06-19T00:00:00"/>
    <x v="15"/>
    <x v="8"/>
    <x v="975"/>
    <d v="2024-06-18T00:00:00"/>
    <d v="1899-12-30T15:21:24"/>
    <n v="144"/>
    <s v="E00144"/>
    <s v="RUTA KMS.144"/>
    <x v="63"/>
    <x v="0"/>
    <x v="0"/>
    <x v="4"/>
    <x v="0"/>
    <d v="2024-06-18T11:17:38"/>
    <x v="110"/>
    <n v="21.706111111154314"/>
    <d v="2024-06-18T15:21:24"/>
    <d v="1899-12-30T01:55:12"/>
    <d v="2024-06-18T17:16:36"/>
    <n v="15.723333333211485"/>
    <x v="0"/>
    <m/>
    <m/>
    <x v="0"/>
    <x v="5"/>
    <x v="0"/>
    <x v="1"/>
    <x v="4"/>
    <n v="3"/>
    <s v=""/>
    <d v="1899-12-31T22:04:48"/>
    <n v="18.786111111154312"/>
    <n v="12"/>
    <n v="6.7861111111543124"/>
  </r>
  <r>
    <s v="E002"/>
    <s v="EO55"/>
    <x v="943"/>
    <x v="0"/>
    <s v="E3"/>
    <s v="0100037768"/>
    <s v="MINAS DE AGUAS TEÑIDAS, S.A.U. (MAT"/>
    <s v="0046004165"/>
    <s v="ZREP4500031988_5  HORMIGON VALDELAM"/>
    <s v="000000000000003236"/>
    <x v="48"/>
    <d v="2024-06-18T00:00:00"/>
    <d v="1899-12-30T11:29:14"/>
    <s v="19/06 07:00"/>
    <d v="2024-06-19T00:00:00"/>
    <x v="10"/>
    <x v="9"/>
    <x v="976"/>
    <d v="2024-06-19T00:00:00"/>
    <d v="1899-12-30T06:59:53"/>
    <n v="85"/>
    <s v="E00085"/>
    <s v="RUTA KMS.085"/>
    <x v="105"/>
    <x v="0"/>
    <x v="0"/>
    <x v="5"/>
    <x v="0"/>
    <d v="2024-06-18T11:29:14"/>
    <x v="113"/>
    <n v="20.512777777912561"/>
    <d v="2024-06-19T06:59:53"/>
    <d v="1899-12-30T01:08:00"/>
    <d v="2024-06-19T08:07:53"/>
    <n v="-0.13138888886896893"/>
    <x v="0"/>
    <m/>
    <m/>
    <x v="0"/>
    <x v="6"/>
    <x v="0"/>
    <x v="1"/>
    <x v="12"/>
    <n v="4"/>
    <s v=""/>
    <d v="1899-12-31T03:12:00"/>
    <n v="18.379444444579228"/>
    <n v="12"/>
    <n v="6.379444444579228"/>
  </r>
  <r>
    <s v="E002"/>
    <s v="EO55"/>
    <x v="944"/>
    <x v="0"/>
    <s v="E3"/>
    <s v="0100057968"/>
    <s v="LOZAC OBRAS Y SERVICIOS, S.L."/>
    <s v="0046005114"/>
    <s v="PLANTA DE PUERTO REAL"/>
    <s v="000000000000003264"/>
    <x v="41"/>
    <d v="2024-06-18T00:00:00"/>
    <d v="1899-12-30T11:30:25"/>
    <s v="19/06 11:00h"/>
    <d v="2024-06-19T00:00:00"/>
    <x v="24"/>
    <x v="8"/>
    <x v="977"/>
    <d v="2024-06-19T00:00:00"/>
    <d v="1899-12-30T07:21:52"/>
    <n v="232"/>
    <s v="E00232"/>
    <s v="RUTA KMS.232"/>
    <x v="97"/>
    <x v="0"/>
    <x v="0"/>
    <x v="4"/>
    <x v="0"/>
    <d v="2024-06-18T11:30:25"/>
    <x v="115"/>
    <n v="23.493055555620231"/>
    <d v="2024-06-19T07:21:52"/>
    <d v="1899-12-30T03:05:36"/>
    <d v="2024-06-19T10:27:28"/>
    <n v="0.54222222237149253"/>
    <x v="0"/>
    <m/>
    <m/>
    <x v="0"/>
    <x v="6"/>
    <x v="0"/>
    <x v="1"/>
    <x v="11"/>
    <n v="4"/>
    <s v=""/>
    <d v="1900-01-02T02:14:24"/>
    <n v="19.399722222286897"/>
    <n v="12"/>
    <n v="7.399722222286897"/>
  </r>
  <r>
    <s v="E002"/>
    <s v="EO55"/>
    <x v="945"/>
    <x v="0"/>
    <s v="E4"/>
    <s v="0100058117"/>
    <s v="MAT. CONST CRISTOBAL CASTILLA, S.L."/>
    <s v="0046005375"/>
    <s v="ALMACEN SAN ROQUE"/>
    <s v="000000000000003283"/>
    <x v="39"/>
    <d v="2024-06-18T00:00:00"/>
    <d v="1899-12-30T11:47:20"/>
    <s v="19/06 09:00h"/>
    <d v="2024-06-19T00:00:00"/>
    <x v="15"/>
    <x v="8"/>
    <x v="978"/>
    <d v="2024-06-19T00:00:00"/>
    <d v="1899-12-30T06:25:36"/>
    <n v="145"/>
    <s v="E00145"/>
    <s v="RUTA KMS.145"/>
    <x v="51"/>
    <x v="0"/>
    <x v="0"/>
    <x v="4"/>
    <x v="1"/>
    <d v="2024-06-18T11:47:20"/>
    <x v="110"/>
    <n v="21.211111111042555"/>
    <d v="2024-06-19T06:25:36"/>
    <d v="1899-12-30T01:56:00"/>
    <d v="2024-06-19T08:21:36"/>
    <n v="0.63999999995576218"/>
    <x v="0"/>
    <m/>
    <m/>
    <x v="0"/>
    <x v="6"/>
    <x v="0"/>
    <x v="1"/>
    <x v="12"/>
    <n v="4"/>
    <s v=""/>
    <d v="1899-12-31T22:24:00"/>
    <n v="18.277777777709222"/>
    <n v="12"/>
    <n v="6.2777777777092219"/>
  </r>
  <r>
    <s v="E002"/>
    <s v="EO55"/>
    <x v="946"/>
    <x v="0"/>
    <s v="E3"/>
    <s v="0100047682"/>
    <s v="MATERIALES DE CONST. EL QUICO, S.L."/>
    <s v="0046003941"/>
    <s v="JAEN"/>
    <s v="000000000000003264"/>
    <x v="41"/>
    <d v="2024-06-18T00:00:00"/>
    <d v="1899-12-30T11:51:57"/>
    <s v="19/06 De 8 a 18"/>
    <d v="2024-06-19T00:00:00"/>
    <x v="2"/>
    <x v="8"/>
    <x v="979"/>
    <d v="2024-06-19T00:00:00"/>
    <d v="1899-12-30T08:43:05"/>
    <n v="216"/>
    <s v="E00216"/>
    <s v="RUTA KMS.216"/>
    <x v="78"/>
    <x v="0"/>
    <x v="0"/>
    <x v="4"/>
    <x v="0"/>
    <d v="2024-06-18T11:51:57"/>
    <x v="130"/>
    <n v="30.134166666597594"/>
    <d v="2024-06-19T08:43:05"/>
    <d v="1899-12-30T02:52:48"/>
    <d v="2024-06-19T11:35:53"/>
    <n v="6.4019444444566034"/>
    <x v="0"/>
    <m/>
    <m/>
    <x v="0"/>
    <x v="6"/>
    <x v="0"/>
    <x v="1"/>
    <x v="0"/>
    <n v="4"/>
    <s v="TRANSPORTES FRANCISCO CASTILLA E HI"/>
    <d v="1900-01-01T21:07:12"/>
    <n v="26.254166666597595"/>
    <n v="12"/>
    <n v="14.254166666597595"/>
  </r>
  <r>
    <s v="E002"/>
    <s v="EO55"/>
    <x v="947"/>
    <x v="0"/>
    <s v="E3"/>
    <s v="0100058384"/>
    <s v="ADOQUINES Y MARCOS, S.L."/>
    <s v="0046005169"/>
    <s v="PLANTA LA RODA DE ANDALUCIA"/>
    <s v="000000000000003263"/>
    <x v="49"/>
    <d v="2024-06-18T00:00:00"/>
    <d v="1899-12-30T12:21:15"/>
    <s v="19/06 08:30h"/>
    <d v="2024-06-19T00:00:00"/>
    <x v="23"/>
    <x v="8"/>
    <x v="980"/>
    <d v="2024-06-18T00:00:00"/>
    <d v="1899-12-30T16:25:23"/>
    <n v="90"/>
    <s v="E00090"/>
    <s v="RUTA KMS.090"/>
    <x v="113"/>
    <x v="0"/>
    <x v="0"/>
    <x v="4"/>
    <x v="0"/>
    <d v="2024-06-18T12:21:15"/>
    <x v="100"/>
    <n v="20.145833333255723"/>
    <d v="2024-06-18T16:25:23"/>
    <d v="1899-12-30T01:12:00"/>
    <d v="2024-06-18T17:37:23"/>
    <n v="14.876944444316905"/>
    <x v="0"/>
    <m/>
    <m/>
    <x v="0"/>
    <x v="5"/>
    <x v="0"/>
    <x v="1"/>
    <x v="8"/>
    <n v="3"/>
    <s v=""/>
    <d v="1899-12-31T04:48:00"/>
    <n v="17.945833333255724"/>
    <n v="12"/>
    <n v="5.9458333332557238"/>
  </r>
  <r>
    <s v="E002"/>
    <s v="EO55"/>
    <x v="948"/>
    <x v="0"/>
    <s v="E3"/>
    <s v="0100058384"/>
    <s v="ADOQUINES Y MARCOS, S.L."/>
    <s v="0046005169"/>
    <s v="PLANTA LA RODA DE ANDALUCIA"/>
    <s v="000000000000003263"/>
    <x v="49"/>
    <d v="2024-06-18T00:00:00"/>
    <d v="1899-12-30T12:21:46"/>
    <s v="19/06 10:30h"/>
    <d v="2024-06-19T00:00:00"/>
    <x v="20"/>
    <x v="8"/>
    <x v="981"/>
    <d v="2024-06-19T00:00:00"/>
    <d v="1899-12-30T07:40:27"/>
    <n v="90"/>
    <s v="E00090"/>
    <s v="RUTA KMS.090"/>
    <x v="241"/>
    <x v="0"/>
    <x v="0"/>
    <x v="4"/>
    <x v="0"/>
    <d v="2024-06-18T12:21:46"/>
    <x v="108"/>
    <n v="22.137222222285345"/>
    <d v="2024-06-19T07:40:27"/>
    <d v="1899-12-30T01:12:00"/>
    <d v="2024-06-19T08:52:27"/>
    <n v="1.6258333332370967"/>
    <x v="0"/>
    <m/>
    <m/>
    <x v="0"/>
    <x v="6"/>
    <x v="0"/>
    <x v="1"/>
    <x v="11"/>
    <n v="4"/>
    <s v=""/>
    <d v="1899-12-31T04:48:00"/>
    <n v="19.937222222285346"/>
    <n v="12"/>
    <n v="7.9372222222853459"/>
  </r>
  <r>
    <s v="E002"/>
    <s v="EO55"/>
    <x v="949"/>
    <x v="0"/>
    <s v="E3"/>
    <s v="0100018600"/>
    <s v="TEFESA, S.A."/>
    <s v="0046000717"/>
    <s v="PALMA CONDADO (PREFABRICADOS)"/>
    <s v="000000000000000837"/>
    <x v="43"/>
    <d v="2024-06-18T00:00:00"/>
    <d v="1899-12-30T12:23:22"/>
    <s v="18/06 16:30"/>
    <d v="2024-06-18T00:00:00"/>
    <x v="11"/>
    <x v="9"/>
    <x v="982"/>
    <d v="2024-06-18T00:00:00"/>
    <d v="1899-12-30T13:30:51"/>
    <n v="12"/>
    <s v="E00012"/>
    <s v="RUTA KMS.012"/>
    <x v="90"/>
    <x v="0"/>
    <x v="0"/>
    <x v="5"/>
    <x v="0"/>
    <d v="2024-06-18T12:23:22"/>
    <x v="99"/>
    <n v="4.1105555554968305"/>
    <d v="2024-06-18T13:30:51"/>
    <d v="1899-12-30T00:09:36"/>
    <d v="2024-06-18T13:40:27"/>
    <n v="2.8258333333069459"/>
    <x v="0"/>
    <m/>
    <m/>
    <x v="0"/>
    <x v="5"/>
    <x v="0"/>
    <x v="1"/>
    <x v="7"/>
    <n v="3"/>
    <s v=""/>
    <d v="1899-12-30T03:50:24"/>
    <n v="2.9505555554968304"/>
    <n v="0"/>
    <n v="2.9505555554968304"/>
  </r>
  <r>
    <s v="E002"/>
    <s v="EO55"/>
    <x v="950"/>
    <x v="0"/>
    <s v="E3"/>
    <s v="0100018600"/>
    <s v="TEFESA, S.A."/>
    <s v="0046001118"/>
    <s v="PALMA CONDADO (PAVIMENTOS)"/>
    <s v="000000000000000837"/>
    <x v="43"/>
    <d v="2024-06-18T00:00:00"/>
    <d v="1899-12-30T12:23:45"/>
    <s v="19/06 08:00h"/>
    <d v="2024-06-19T00:00:00"/>
    <x v="10"/>
    <x v="9"/>
    <x v="983"/>
    <d v="2024-06-18T00:00:00"/>
    <d v="1899-12-30T17:35:03"/>
    <n v="12"/>
    <s v="E00012"/>
    <s v="RUTA KMS.012"/>
    <x v="129"/>
    <x v="0"/>
    <x v="0"/>
    <x v="5"/>
    <x v="0"/>
    <d v="2024-06-18T12:23:45"/>
    <x v="113"/>
    <n v="19.604166666744277"/>
    <d v="2024-06-18T17:35:03"/>
    <d v="1899-12-30T00:09:36"/>
    <d v="2024-06-18T17:44:39"/>
    <n v="14.255833333299961"/>
    <x v="0"/>
    <m/>
    <m/>
    <x v="0"/>
    <x v="5"/>
    <x v="0"/>
    <x v="1"/>
    <x v="5"/>
    <n v="3"/>
    <s v=""/>
    <d v="1899-12-30T03:50:24"/>
    <n v="18.444166666744277"/>
    <n v="12"/>
    <n v="6.4441666667442767"/>
  </r>
  <r>
    <s v="E002"/>
    <s v="EO55"/>
    <x v="951"/>
    <x v="0"/>
    <s v="E3"/>
    <s v="0100018600"/>
    <s v="TEFESA, S.A."/>
    <s v="0046001118"/>
    <s v="PALMA CONDADO (PAVIMENTOS)"/>
    <s v="000000000000000837"/>
    <x v="43"/>
    <d v="2024-06-18T00:00:00"/>
    <d v="1899-12-30T12:24:11"/>
    <s v="19/06 anulado"/>
    <d v="2024-06-19T00:00:00"/>
    <x v="17"/>
    <x v="9"/>
    <x v="984"/>
    <d v="2024-06-19T00:00:00"/>
    <d v="1899-12-30T09:12:46"/>
    <n v="12"/>
    <s v="E00012"/>
    <s v="RUTA KMS.012"/>
    <x v="61"/>
    <x v="0"/>
    <x v="0"/>
    <x v="5"/>
    <x v="0"/>
    <d v="2024-06-18T12:24:11"/>
    <x v="116"/>
    <n v="21.596944444463588"/>
    <d v="2024-06-19T09:12:46"/>
    <d v="1899-12-30T00:09:36"/>
    <d v="2024-06-19T09:22:22"/>
    <n v="0.62722222215961665"/>
    <x v="0"/>
    <m/>
    <m/>
    <x v="0"/>
    <x v="6"/>
    <x v="0"/>
    <x v="1"/>
    <x v="6"/>
    <n v="4"/>
    <s v="LOGISTICA GALVEZ MARIN, S.L."/>
    <d v="1899-12-30T03:50:24"/>
    <n v="20.436944444463588"/>
    <n v="12"/>
    <n v="8.4369444444635882"/>
  </r>
  <r>
    <s v="E002"/>
    <s v="EO55"/>
    <x v="952"/>
    <x v="0"/>
    <s v="E3"/>
    <s v="0432000110"/>
    <s v="PREBETONG HORMIGONES, S.A."/>
    <s v="0046001417"/>
    <s v="CORIA DEL RIO"/>
    <s v="000000000000000837"/>
    <x v="43"/>
    <d v="2024-06-18T00:00:00"/>
    <d v="1899-12-30T12:38:33"/>
    <s v="19/06 11h SILO 2"/>
    <d v="2024-06-19T00:00:00"/>
    <x v="24"/>
    <x v="9"/>
    <x v="985"/>
    <d v="2024-06-19T00:00:00"/>
    <d v="1899-12-30T08:48:37"/>
    <n v="85"/>
    <s v="E00085"/>
    <s v="RUTA KMS.085"/>
    <x v="87"/>
    <x v="0"/>
    <x v="0"/>
    <x v="5"/>
    <x v="0"/>
    <d v="2024-06-18T12:38:33"/>
    <x v="115"/>
    <n v="22.35750000004191"/>
    <d v="2024-06-19T08:48:37"/>
    <d v="1899-12-30T01:08:00"/>
    <d v="2024-06-19T09:56:37"/>
    <n v="1.0563888889155351"/>
    <x v="0"/>
    <m/>
    <m/>
    <x v="0"/>
    <x v="6"/>
    <x v="0"/>
    <x v="1"/>
    <x v="0"/>
    <n v="4"/>
    <s v=""/>
    <d v="1899-12-31T03:12:00"/>
    <n v="20.224166666708577"/>
    <n v="12"/>
    <n v="8.2241666667085767"/>
  </r>
  <r>
    <s v="E002"/>
    <s v="EO55"/>
    <x v="953"/>
    <x v="0"/>
    <s v="E4"/>
    <s v="0100058360"/>
    <s v="CARBONELL, S.L."/>
    <s v="0046005271"/>
    <s v="ALMACEN DE ALMUÑECAR"/>
    <s v="000000000000003282"/>
    <x v="40"/>
    <d v="2024-06-18T00:00:00"/>
    <d v="1899-12-30T12:40:42"/>
    <s v="19/06 08:00h"/>
    <d v="2024-06-19T00:00:00"/>
    <x v="10"/>
    <x v="8"/>
    <x v="986"/>
    <d v="2024-06-19T00:00:00"/>
    <d v="1899-12-30T07:21:32"/>
    <n v="71"/>
    <s v="E00071"/>
    <s v="RUTA KMS.071"/>
    <x v="52"/>
    <x v="0"/>
    <x v="0"/>
    <x v="4"/>
    <x v="1"/>
    <d v="2024-06-18T12:40:42"/>
    <x v="113"/>
    <n v="19.321666666714009"/>
    <d v="2024-06-19T07:21:32"/>
    <d v="1899-12-30T00:56:48"/>
    <d v="2024-06-19T08:18:20"/>
    <n v="-0.30555555556202307"/>
    <x v="0"/>
    <m/>
    <m/>
    <x v="0"/>
    <x v="6"/>
    <x v="0"/>
    <x v="1"/>
    <x v="11"/>
    <n v="4"/>
    <s v=""/>
    <d v="1899-12-30T22:43:12"/>
    <n v="17.375000000047343"/>
    <n v="12"/>
    <n v="5.3750000000473435"/>
  </r>
  <r>
    <s v="E002"/>
    <s v="EO55"/>
    <x v="954"/>
    <x v="0"/>
    <s v="E3"/>
    <s v="0100018390"/>
    <s v="FORJADOS TOR S.L."/>
    <s v="0046005202"/>
    <s v="VILLANUEVA DEL TRABUCO"/>
    <s v="000000000000003262"/>
    <x v="42"/>
    <d v="2024-06-18T00:00:00"/>
    <d v="1899-12-30T12:48:47"/>
    <s v="19/06 08:00h"/>
    <d v="2024-06-19T00:00:00"/>
    <x v="10"/>
    <x v="8"/>
    <x v="987"/>
    <d v="2024-06-19T00:00:00"/>
    <d v="1899-12-30T07:26:52"/>
    <n v="62"/>
    <s v="E00062"/>
    <s v="RUTA KMS.062"/>
    <x v="77"/>
    <x v="0"/>
    <x v="0"/>
    <x v="4"/>
    <x v="0"/>
    <d v="2024-06-18T12:48:47"/>
    <x v="113"/>
    <n v="19.186944444430992"/>
    <d v="2024-06-19T07:26:52"/>
    <d v="1899-12-30T00:49:36"/>
    <d v="2024-06-19T08:16:28"/>
    <n v="-0.27444444433785975"/>
    <x v="0"/>
    <m/>
    <m/>
    <x v="0"/>
    <x v="6"/>
    <x v="0"/>
    <x v="1"/>
    <x v="11"/>
    <n v="4"/>
    <s v="TRANSPORTES FRANCISCO CASTILLA E HI"/>
    <d v="1899-12-30T19:50:24"/>
    <n v="17.360277777764324"/>
    <n v="12"/>
    <n v="5.360277777764324"/>
  </r>
  <r>
    <s v="E002"/>
    <s v="EO55"/>
    <x v="955"/>
    <x v="0"/>
    <s v="E3"/>
    <s v="0100057966"/>
    <s v="HORPRESOL, SRL"/>
    <s v="0046005112"/>
    <s v="PLANTA ALMERIA"/>
    <s v="000000000000003269"/>
    <x v="44"/>
    <d v="2024-06-18T00:00:00"/>
    <d v="1899-12-30T13:26:42"/>
    <s v="votorantim 12:00"/>
    <d v="2024-06-19T00:00:00"/>
    <x v="8"/>
    <x v="8"/>
    <x v="988"/>
    <d v="2024-06-19T00:00:00"/>
    <d v="1899-12-30T09:04:49"/>
    <n v="195"/>
    <s v="E00195"/>
    <s v="RUTA KMS.195"/>
    <x v="123"/>
    <x v="0"/>
    <x v="0"/>
    <x v="4"/>
    <x v="0"/>
    <d v="2024-06-18T13:26:42"/>
    <x v="107"/>
    <n v="22.554999999934807"/>
    <d v="2024-06-19T09:04:49"/>
    <d v="1899-12-30T02:36:00"/>
    <d v="2024-06-19T11:40:49"/>
    <n v="0.31972222222248092"/>
    <x v="0"/>
    <m/>
    <m/>
    <x v="0"/>
    <x v="6"/>
    <x v="0"/>
    <x v="1"/>
    <x v="6"/>
    <n v="4"/>
    <s v=""/>
    <d v="1900-01-01T14:24:00"/>
    <n v="18.954999999934806"/>
    <n v="12"/>
    <n v="6.954999999934806"/>
  </r>
  <r>
    <s v="E002"/>
    <s v="EO55"/>
    <x v="956"/>
    <x v="0"/>
    <s v="E3"/>
    <s v="0100057966"/>
    <s v="HORPRESOL, SRL"/>
    <s v="0046005112"/>
    <s v="PLANTA ALMERIA"/>
    <s v="000000000000003269"/>
    <x v="44"/>
    <d v="2024-06-18T00:00:00"/>
    <d v="1899-12-30T13:26:56"/>
    <s v="votorantim 15:00"/>
    <d v="2024-06-19T00:00:00"/>
    <x v="7"/>
    <x v="8"/>
    <x v="989"/>
    <d v="2024-06-19T00:00:00"/>
    <d v="1899-12-30T10:02:39"/>
    <n v="195"/>
    <s v="E00195"/>
    <s v="RUTA KMS.195"/>
    <x v="125"/>
    <x v="0"/>
    <x v="0"/>
    <x v="4"/>
    <x v="0"/>
    <d v="2024-06-18T13:26:56"/>
    <x v="131"/>
    <n v="25.551111111184582"/>
    <d v="2024-06-19T10:02:39"/>
    <d v="1899-12-30T02:36:00"/>
    <d v="2024-06-19T12:38:39"/>
    <n v="2.3558333334513009"/>
    <x v="0"/>
    <m/>
    <m/>
    <x v="0"/>
    <x v="6"/>
    <x v="0"/>
    <x v="1"/>
    <x v="1"/>
    <n v="4"/>
    <s v=""/>
    <d v="1900-01-01T14:24:00"/>
    <n v="21.951111111184581"/>
    <n v="12"/>
    <n v="9.9511111111845807"/>
  </r>
  <r>
    <s v="E002"/>
    <s v="EO55"/>
    <x v="957"/>
    <x v="0"/>
    <s v="E3"/>
    <s v="0100057966"/>
    <s v="HORPRESOL, SRL"/>
    <s v="0046005112"/>
    <s v="PLANTA ALMERIA"/>
    <s v="000000000000003269"/>
    <x v="44"/>
    <d v="2024-06-18T00:00:00"/>
    <d v="1899-12-30T13:27:12"/>
    <s v="votorantim 08:00"/>
    <d v="2024-06-19T00:00:00"/>
    <x v="10"/>
    <x v="8"/>
    <x v="990"/>
    <d v="2024-06-18T00:00:00"/>
    <d v="1899-12-30T16:38:09"/>
    <n v="195"/>
    <s v="E00195"/>
    <s v="RUTA KMS.195"/>
    <x v="124"/>
    <x v="0"/>
    <x v="0"/>
    <x v="4"/>
    <x v="0"/>
    <d v="2024-06-18T13:27:12"/>
    <x v="113"/>
    <n v="18.546666666807141"/>
    <d v="2024-06-18T16:38:09"/>
    <d v="1899-12-30T02:36:00"/>
    <d v="2024-06-18T19:14:09"/>
    <n v="12.764166666835081"/>
    <x v="0"/>
    <m/>
    <m/>
    <x v="0"/>
    <x v="5"/>
    <x v="0"/>
    <x v="1"/>
    <x v="8"/>
    <n v="3"/>
    <s v=""/>
    <d v="1900-01-01T14:24:00"/>
    <n v="14.946666666807142"/>
    <n v="12"/>
    <n v="2.9466666668071415"/>
  </r>
  <r>
    <s v="E002"/>
    <s v="EO55"/>
    <x v="958"/>
    <x v="0"/>
    <s v="E3"/>
    <s v="0100057966"/>
    <s v="HORPRESOL, SRL"/>
    <s v="0046005112"/>
    <s v="PLANTA ALMERIA"/>
    <s v="000000000000003269"/>
    <x v="44"/>
    <d v="2024-06-18T00:00:00"/>
    <d v="1899-12-30T13:27:27"/>
    <s v="votorantim 10:00"/>
    <d v="2024-06-19T00:00:00"/>
    <x v="17"/>
    <x v="8"/>
    <x v="991"/>
    <d v="2024-06-19T00:00:00"/>
    <d v="1899-12-30T07:48:15"/>
    <n v="195"/>
    <s v="E00195"/>
    <s v="RUTA KMS.195"/>
    <x v="121"/>
    <x v="0"/>
    <x v="0"/>
    <x v="4"/>
    <x v="0"/>
    <d v="2024-06-18T13:27:27"/>
    <x v="116"/>
    <n v="20.542499999923166"/>
    <d v="2024-06-19T07:48:15"/>
    <d v="1899-12-30T02:36:00"/>
    <d v="2024-06-19T10:24:15"/>
    <n v="-0.40416666667442769"/>
    <x v="0"/>
    <m/>
    <m/>
    <x v="0"/>
    <x v="6"/>
    <x v="0"/>
    <x v="1"/>
    <x v="11"/>
    <n v="4"/>
    <s v=""/>
    <d v="1900-01-01T14:24:00"/>
    <n v="16.942499999923164"/>
    <n v="12"/>
    <n v="4.9424999999231645"/>
  </r>
  <r>
    <s v="E002"/>
    <s v="EO55"/>
    <x v="959"/>
    <x v="0"/>
    <s v="E3"/>
    <s v="0100057966"/>
    <s v="HORPRESOL, SRL"/>
    <s v="0046005112"/>
    <s v="PLANTA ALMERIA"/>
    <s v="000000000000003262"/>
    <x v="42"/>
    <d v="2024-06-18T00:00:00"/>
    <d v="1899-12-30T13:27:47"/>
    <s v="votorantim 08:00"/>
    <d v="2024-06-19T00:00:00"/>
    <x v="10"/>
    <x v="8"/>
    <x v="992"/>
    <d v="2024-06-18T00:00:00"/>
    <d v="1899-12-30T16:01:05"/>
    <n v="195"/>
    <s v="E00195"/>
    <s v="RUTA KMS.195"/>
    <x v="71"/>
    <x v="0"/>
    <x v="0"/>
    <x v="4"/>
    <x v="0"/>
    <d v="2024-06-18T13:27:47"/>
    <x v="113"/>
    <n v="18.536944444582332"/>
    <d v="2024-06-18T16:01:05"/>
    <d v="1899-12-30T02:36:00"/>
    <d v="2024-06-18T18:37:05"/>
    <n v="13.3819444446126"/>
    <x v="0"/>
    <m/>
    <m/>
    <x v="0"/>
    <x v="5"/>
    <x v="0"/>
    <x v="1"/>
    <x v="8"/>
    <n v="3"/>
    <s v=""/>
    <d v="1900-01-01T14:24:00"/>
    <n v="14.936944444582332"/>
    <n v="12"/>
    <n v="2.9369444445823323"/>
  </r>
  <r>
    <s v="E002"/>
    <s v="EO55"/>
    <x v="960"/>
    <x v="0"/>
    <s v="E3"/>
    <s v="0100021981"/>
    <s v="CEMENTOS CAPA, S.L."/>
    <s v="0046005184"/>
    <s v="FABRICA SALINAS-ARCHIDONA (MALAGA)"/>
    <s v="000000000000003264"/>
    <x v="41"/>
    <d v="2024-06-18T00:00:00"/>
    <d v="1899-12-30T13:28:59"/>
    <s v="durante la mañana"/>
    <d v="2024-06-19T00:00:00"/>
    <x v="14"/>
    <x v="8"/>
    <x v="993"/>
    <d v="2024-06-19T00:00:00"/>
    <d v="1899-12-30T09:18:32"/>
    <n v="69"/>
    <s v="E00069"/>
    <s v="RUTA KMS.069"/>
    <x v="60"/>
    <x v="0"/>
    <x v="0"/>
    <x v="4"/>
    <x v="0"/>
    <d v="2024-06-18T13:28:59"/>
    <x v="126"/>
    <n v="23.516944444330875"/>
    <d v="2024-06-19T09:18:32"/>
    <d v="1899-12-30T00:55:12"/>
    <d v="2024-06-19T10:13:44"/>
    <n v="2.7711111110402271"/>
    <x v="0"/>
    <m/>
    <m/>
    <x v="0"/>
    <x v="6"/>
    <x v="0"/>
    <x v="1"/>
    <x v="6"/>
    <n v="4"/>
    <s v="TRANSPORTES FRANCISCO CASTILLA E HI"/>
    <d v="1899-12-30T22:04:48"/>
    <n v="21.596944444330873"/>
    <n v="12"/>
    <n v="9.5969444443308731"/>
  </r>
  <r>
    <s v="E002"/>
    <s v="EO55"/>
    <x v="961"/>
    <x v="0"/>
    <s v="E3"/>
    <s v="0100057966"/>
    <s v="HORPRESOL, SRL"/>
    <s v="0046005111"/>
    <s v="PLANTA FUENGIROLA"/>
    <s v="000000000000003264"/>
    <x v="41"/>
    <d v="2024-06-18T00:00:00"/>
    <d v="1899-12-30T13:31:02"/>
    <s v="votorantim 10:00"/>
    <d v="2024-06-19T00:00:00"/>
    <x v="17"/>
    <x v="8"/>
    <x v="994"/>
    <d v="2024-06-19T00:00:00"/>
    <d v="1899-12-30T07:59:10"/>
    <n v="57"/>
    <s v="E00057"/>
    <s v="RUTA KMS.057"/>
    <x v="70"/>
    <x v="0"/>
    <x v="0"/>
    <x v="4"/>
    <x v="0"/>
    <d v="2024-06-18T13:31:02"/>
    <x v="116"/>
    <n v="20.482777777709998"/>
    <d v="2024-06-19T07:59:10"/>
    <d v="1899-12-30T00:45:36"/>
    <d v="2024-06-19T08:44:46"/>
    <n v="1.253888888808433"/>
    <x v="0"/>
    <m/>
    <m/>
    <x v="0"/>
    <x v="6"/>
    <x v="0"/>
    <x v="1"/>
    <x v="11"/>
    <n v="4"/>
    <s v=""/>
    <d v="1899-12-30T18:14:24"/>
    <n v="18.722777777709997"/>
    <n v="12"/>
    <n v="6.7227777777099966"/>
  </r>
  <r>
    <s v="E002"/>
    <s v="EO55"/>
    <x v="962"/>
    <x v="0"/>
    <s v="E3"/>
    <s v="0100057966"/>
    <s v="HORPRESOL, SRL"/>
    <s v="0046005111"/>
    <s v="PLANTA FUENGIROLA"/>
    <s v="000000000000003264"/>
    <x v="41"/>
    <d v="2024-06-18T00:00:00"/>
    <d v="1899-12-30T13:31:16"/>
    <s v="votorantim 08:00"/>
    <d v="2024-06-19T00:00:00"/>
    <x v="10"/>
    <x v="8"/>
    <x v="995"/>
    <d v="2024-06-18T00:00:00"/>
    <d v="1899-12-30T15:57:52"/>
    <n v="57"/>
    <s v="E00057"/>
    <s v="RUTA KMS.057"/>
    <x v="111"/>
    <x v="0"/>
    <x v="0"/>
    <x v="4"/>
    <x v="0"/>
    <d v="2024-06-18T13:31:16"/>
    <x v="113"/>
    <n v="18.478888888901565"/>
    <d v="2024-06-18T15:57:52"/>
    <d v="1899-12-30T00:45:36"/>
    <d v="2024-06-18T16:43:28"/>
    <n v="15.275555555534083"/>
    <x v="0"/>
    <m/>
    <m/>
    <x v="0"/>
    <x v="5"/>
    <x v="0"/>
    <x v="1"/>
    <x v="4"/>
    <n v="3"/>
    <s v=""/>
    <d v="1899-12-30T18:14:24"/>
    <n v="16.718888888901564"/>
    <n v="12"/>
    <n v="4.7188888889015637"/>
  </r>
  <r>
    <s v="E002"/>
    <s v="EO55"/>
    <x v="963"/>
    <x v="0"/>
    <s v="E3"/>
    <s v="0100057966"/>
    <s v="HORPRESOL, SRL"/>
    <s v="0046005104"/>
    <s v="PLANTA JUNCARIL - FYM -ALBOLOTE"/>
    <s v="000000000000003269"/>
    <x v="44"/>
    <d v="2024-06-18T00:00:00"/>
    <d v="1899-12-30T13:32:03"/>
    <s v="GESTRANS"/>
    <d v="2024-06-19T00:00:00"/>
    <x v="5"/>
    <x v="8"/>
    <x v="996"/>
    <d v="2024-06-19T00:00:00"/>
    <d v="1899-12-30T09:03:11"/>
    <n v="141"/>
    <s v="E00141"/>
    <s v="RUTA KMS.141"/>
    <x v="74"/>
    <x v="0"/>
    <x v="0"/>
    <x v="4"/>
    <x v="0"/>
    <d v="2024-06-18T13:32:03"/>
    <x v="132"/>
    <n v="29.965833333379123"/>
    <d v="2024-06-19T09:03:11"/>
    <d v="1899-12-30T01:52:48"/>
    <d v="2024-06-19T10:55:59"/>
    <n v="8.5669444444938563"/>
    <x v="0"/>
    <m/>
    <m/>
    <x v="0"/>
    <x v="6"/>
    <x v="0"/>
    <x v="1"/>
    <x v="6"/>
    <n v="4"/>
    <s v=""/>
    <d v="1899-12-31T21:07:12"/>
    <n v="27.085833333379124"/>
    <n v="12"/>
    <n v="15.085833333379124"/>
  </r>
  <r>
    <s v="E002"/>
    <s v="EO55"/>
    <x v="964"/>
    <x v="0"/>
    <s v="E3"/>
    <s v="0100057966"/>
    <s v="HORPRESOL, SRL"/>
    <s v="0046005104"/>
    <s v="PLANTA JUNCARIL - FYM -ALBOLOTE"/>
    <s v="000000000000003269"/>
    <x v="44"/>
    <d v="2024-06-18T00:00:00"/>
    <d v="1899-12-30T13:32:28"/>
    <s v="votorantim 08:00"/>
    <d v="2024-06-19T00:00:00"/>
    <x v="10"/>
    <x v="8"/>
    <x v="997"/>
    <d v="2024-06-19T00:00:00"/>
    <d v="1899-12-30T06:27:42"/>
    <n v="141"/>
    <s v="E00141"/>
    <s v="RUTA KMS.141"/>
    <x v="119"/>
    <x v="0"/>
    <x v="0"/>
    <x v="4"/>
    <x v="0"/>
    <d v="2024-06-18T13:32:28"/>
    <x v="113"/>
    <n v="18.458888888941146"/>
    <d v="2024-06-19T06:27:42"/>
    <d v="1899-12-30T01:52:48"/>
    <d v="2024-06-19T08:20:30"/>
    <n v="-0.34166666655801237"/>
    <x v="0"/>
    <m/>
    <m/>
    <x v="0"/>
    <x v="6"/>
    <x v="0"/>
    <x v="1"/>
    <x v="12"/>
    <n v="4"/>
    <s v=""/>
    <d v="1899-12-31T21:07:12"/>
    <n v="15.578888888941147"/>
    <n v="12"/>
    <n v="3.5788888889411474"/>
  </r>
  <r>
    <s v="E002"/>
    <s v="EO55"/>
    <x v="965"/>
    <x v="0"/>
    <s v="E3"/>
    <s v="0100057966"/>
    <s v="HORPRESOL, SRL"/>
    <s v="0046005108"/>
    <s v="PLANTA VICAR"/>
    <s v="000000000000003269"/>
    <x v="44"/>
    <d v="2024-06-18T00:00:00"/>
    <d v="1899-12-30T13:33:41"/>
    <s v="GESTRANS"/>
    <d v="2024-06-19T00:00:00"/>
    <x v="4"/>
    <x v="8"/>
    <x v="998"/>
    <d v="2024-06-19T00:00:00"/>
    <d v="1899-12-30T07:36:01"/>
    <n v="187"/>
    <s v="E00187"/>
    <s v="RUTA KMS.187"/>
    <x v="73"/>
    <x v="0"/>
    <x v="0"/>
    <x v="4"/>
    <x v="0"/>
    <d v="2024-06-18T13:33:41"/>
    <x v="133"/>
    <n v="29.438611111021601"/>
    <d v="2024-06-19T07:36:01"/>
    <d v="1899-12-30T02:29:36"/>
    <d v="2024-06-19T10:05:37"/>
    <n v="8.9063888888340443"/>
    <x v="0"/>
    <m/>
    <m/>
    <x v="0"/>
    <x v="6"/>
    <x v="0"/>
    <x v="1"/>
    <x v="11"/>
    <n v="4"/>
    <s v=""/>
    <d v="1900-01-01T11:50:24"/>
    <n v="25.945277777688268"/>
    <n v="12"/>
    <n v="13.945277777688268"/>
  </r>
  <r>
    <s v="E002"/>
    <s v="EO55"/>
    <x v="966"/>
    <x v="0"/>
    <s v="E3"/>
    <s v="0432000110"/>
    <s v="PREBETONG HORMIGONES, S.A."/>
    <s v="0046001414"/>
    <s v="HUELVA (F.MONTENEGRO)"/>
    <s v="000000000000000837"/>
    <x v="43"/>
    <d v="2024-06-18T00:00:00"/>
    <d v="1899-12-30T13:35:32"/>
    <s v="10:00 HORAS"/>
    <d v="2024-06-19T00:00:00"/>
    <x v="17"/>
    <x v="9"/>
    <x v="999"/>
    <d v="2024-06-19T00:00:00"/>
    <d v="1899-12-30T09:17:43"/>
    <n v="29"/>
    <s v="E00029"/>
    <s v="RUTA KMS.029"/>
    <x v="227"/>
    <x v="0"/>
    <x v="0"/>
    <x v="5"/>
    <x v="0"/>
    <d v="2024-06-18T13:35:32"/>
    <x v="116"/>
    <n v="20.407777777640149"/>
    <d v="2024-06-19T09:17:43"/>
    <d v="1899-12-30T00:23:12"/>
    <d v="2024-06-19T09:40:55"/>
    <n v="0.31805555551545694"/>
    <x v="0"/>
    <m/>
    <m/>
    <x v="0"/>
    <x v="6"/>
    <x v="0"/>
    <x v="1"/>
    <x v="6"/>
    <n v="4"/>
    <s v=""/>
    <d v="1899-12-30T09:16:48"/>
    <n v="19.021111110973482"/>
    <n v="12"/>
    <n v="7.0211111109734823"/>
  </r>
  <r>
    <s v="E002"/>
    <s v="EO55"/>
    <x v="967"/>
    <x v="0"/>
    <s v="E3"/>
    <s v="0432000110"/>
    <s v="PREBETONG HORMIGONES, S.A."/>
    <s v="0046001414"/>
    <s v="HUELVA (F.MONTENEGRO)"/>
    <s v="000000000000000837"/>
    <x v="43"/>
    <d v="2024-06-18T00:00:00"/>
    <d v="1899-12-30T13:35:51"/>
    <s v="8:00 HORAS"/>
    <d v="2024-06-19T00:00:00"/>
    <x v="10"/>
    <x v="9"/>
    <x v="1000"/>
    <d v="2024-06-19T00:00:00"/>
    <d v="1899-12-30T07:26:16"/>
    <n v="29"/>
    <s v="E00029"/>
    <s v="RUTA KMS.029"/>
    <x v="68"/>
    <x v="0"/>
    <x v="0"/>
    <x v="5"/>
    <x v="0"/>
    <d v="2024-06-18T13:35:51"/>
    <x v="113"/>
    <n v="18.402500000142027"/>
    <d v="2024-06-19T07:26:16"/>
    <d v="1899-12-30T00:23:12"/>
    <d v="2024-06-19T07:49:28"/>
    <n v="0.17555555573198944"/>
    <x v="0"/>
    <m/>
    <m/>
    <x v="0"/>
    <x v="6"/>
    <x v="0"/>
    <x v="1"/>
    <x v="11"/>
    <n v="4"/>
    <s v=""/>
    <d v="1899-12-30T09:16:48"/>
    <n v="17.01583333347536"/>
    <n v="12"/>
    <n v="5.01583333347536"/>
  </r>
  <r>
    <s v="E002"/>
    <s v="EO55"/>
    <x v="968"/>
    <x v="0"/>
    <s v="E3"/>
    <s v="0100057966"/>
    <s v="HORPRESOL, SRL"/>
    <s v="0046005105"/>
    <s v="PLANTA MALAGA"/>
    <s v="000000000000003269"/>
    <x v="44"/>
    <d v="2024-06-18T00:00:00"/>
    <d v="1899-12-30T13:53:39"/>
    <s v="GESTRANS"/>
    <d v="2024-06-19T00:00:00"/>
    <x v="5"/>
    <x v="8"/>
    <x v="1001"/>
    <d v="2024-06-19T00:00:00"/>
    <d v="1899-12-30T07:24:42"/>
    <n v="24"/>
    <s v="E00024"/>
    <s v="RUTA KMS.024"/>
    <x v="76"/>
    <x v="0"/>
    <x v="0"/>
    <x v="4"/>
    <x v="0"/>
    <d v="2024-06-18T13:53:39"/>
    <x v="132"/>
    <n v="29.605833333393093"/>
    <d v="2024-06-19T07:24:42"/>
    <d v="1899-12-30T00:19:12"/>
    <d v="2024-06-19T07:43:54"/>
    <n v="11.768333333311602"/>
    <x v="0"/>
    <m/>
    <m/>
    <x v="0"/>
    <x v="6"/>
    <x v="0"/>
    <x v="1"/>
    <x v="11"/>
    <n v="4"/>
    <s v=""/>
    <d v="1899-12-30T07:40:48"/>
    <n v="28.285833333393093"/>
    <n v="12"/>
    <n v="16.285833333393093"/>
  </r>
  <r>
    <s v="E002"/>
    <s v="EO55"/>
    <x v="969"/>
    <x v="0"/>
    <s v="E3"/>
    <s v="0100057966"/>
    <s v="HORPRESOL, SRL"/>
    <s v="0046005105"/>
    <s v="PLANTA MALAGA"/>
    <s v="000000000000003269"/>
    <x v="44"/>
    <d v="2024-06-18T00:00:00"/>
    <d v="1899-12-30T13:56:57"/>
    <s v="votorantim 09.00"/>
    <d v="2024-06-19T00:00:00"/>
    <x v="15"/>
    <x v="8"/>
    <x v="1002"/>
    <d v="2024-06-19T00:00:00"/>
    <d v="1899-12-30T07:07:46"/>
    <n v="24"/>
    <s v="E00024"/>
    <s v="RUTA KMS.024"/>
    <x v="66"/>
    <x v="0"/>
    <x v="0"/>
    <x v="4"/>
    <x v="0"/>
    <d v="2024-06-18T13:56:57"/>
    <x v="110"/>
    <n v="19.050833333283663"/>
    <d v="2024-06-19T07:07:46"/>
    <d v="1899-12-30T00:19:12"/>
    <d v="2024-06-19T07:26:58"/>
    <n v="1.5505555554991588"/>
    <x v="0"/>
    <m/>
    <m/>
    <x v="0"/>
    <x v="6"/>
    <x v="0"/>
    <x v="1"/>
    <x v="11"/>
    <n v="4"/>
    <s v=""/>
    <d v="1899-12-30T07:40:48"/>
    <n v="17.730833333283663"/>
    <n v="12"/>
    <n v="5.7308333332836625"/>
  </r>
  <r>
    <s v="E002"/>
    <s v="EO55"/>
    <x v="970"/>
    <x v="0"/>
    <s v="E3"/>
    <s v="0100055849"/>
    <s v="HORMECO S.L."/>
    <s v="0046005163"/>
    <s v="SUMIN CEMENTO SILO FYM - MELILLA"/>
    <s v="000000000000003264"/>
    <x v="41"/>
    <d v="2024-06-18T00:00:00"/>
    <d v="1899-12-30T14:04:47"/>
    <s v="19/06 22:00h"/>
    <d v="2024-06-19T00:00:00"/>
    <x v="26"/>
    <x v="8"/>
    <x v="1003"/>
    <d v="2024-06-19T00:00:00"/>
    <d v="1899-12-30T07:40:09"/>
    <n v="264"/>
    <s v="E00264"/>
    <s v="RUTA KMS.264"/>
    <x v="244"/>
    <x v="0"/>
    <x v="0"/>
    <x v="4"/>
    <x v="0"/>
    <d v="2024-06-18T14:04:47"/>
    <x v="134"/>
    <n v="31.920277777709998"/>
    <d v="2024-06-19T07:40:09"/>
    <d v="1899-12-30T03:31:12"/>
    <d v="2024-06-19T11:11:21"/>
    <n v="10.810833333176561"/>
    <x v="0"/>
    <m/>
    <m/>
    <x v="0"/>
    <x v="6"/>
    <x v="0"/>
    <x v="1"/>
    <x v="11"/>
    <n v="4"/>
    <s v=""/>
    <d v="1900-01-02T12:28:48"/>
    <n v="27.400277777709999"/>
    <n v="12"/>
    <n v="15.400277777709999"/>
  </r>
  <r>
    <s v="E002"/>
    <s v="EO55"/>
    <x v="971"/>
    <x v="0"/>
    <s v="E3"/>
    <s v="0100037768"/>
    <s v="MINAS DE AGUAS TEÑIDAS, S.A.U. (MAT"/>
    <s v="0046004072"/>
    <s v="ZREP4500031988_7  PROYECTO HORMIGON"/>
    <s v="000000000000003236"/>
    <x v="48"/>
    <d v="2024-06-18T00:00:00"/>
    <d v="1899-12-30T14:24:17"/>
    <s v="slurry 19/06 07:00"/>
    <d v="2024-06-19T00:00:00"/>
    <x v="25"/>
    <x v="9"/>
    <x v="1004"/>
    <d v="2024-06-18T00:00:00"/>
    <d v="1899-12-30T18:13:21"/>
    <n v="85"/>
    <s v="E00085"/>
    <s v="RUTA KMS.085"/>
    <x v="91"/>
    <x v="0"/>
    <x v="0"/>
    <x v="5"/>
    <x v="0"/>
    <d v="2024-06-18T14:24:17"/>
    <x v="127"/>
    <n v="16.595277777698357"/>
    <d v="2024-06-18T18:13:21"/>
    <d v="1899-12-30T01:08:00"/>
    <d v="2024-06-18T19:21:21"/>
    <n v="11.644166666606907"/>
    <x v="0"/>
    <m/>
    <m/>
    <x v="0"/>
    <x v="5"/>
    <x v="0"/>
    <x v="1"/>
    <x v="9"/>
    <n v="3"/>
    <s v=""/>
    <d v="1899-12-31T03:12:00"/>
    <n v="14.461944444365024"/>
    <n v="12"/>
    <n v="2.4619444443650238"/>
  </r>
  <r>
    <s v="E002"/>
    <s v="EO55"/>
    <x v="972"/>
    <x v="0"/>
    <s v="E3"/>
    <s v="0100037768"/>
    <s v="MINAS DE AGUAS TEÑIDAS, S.A.U. (MAT"/>
    <s v="0046004072"/>
    <s v="ZREP4500031988_7  PROYECTO HORMIGON"/>
    <s v="000000000000003236"/>
    <x v="48"/>
    <d v="2024-06-18T00:00:00"/>
    <d v="1899-12-30T14:25:16"/>
    <s v="slurry 19/06 15:00"/>
    <d v="2024-06-19T00:00:00"/>
    <x v="7"/>
    <x v="9"/>
    <x v="1005"/>
    <d v="2024-06-19T00:00:00"/>
    <d v="1899-12-30T09:52:31"/>
    <n v="85"/>
    <s v="E00085"/>
    <s v="RUTA KMS.085"/>
    <x v="91"/>
    <x v="0"/>
    <x v="0"/>
    <x v="5"/>
    <x v="0"/>
    <d v="2024-06-18T14:25:16"/>
    <x v="131"/>
    <n v="24.578888888878282"/>
    <d v="2024-06-19T09:52:31"/>
    <d v="1899-12-30T01:08:00"/>
    <d v="2024-06-19T11:00:31"/>
    <n v="3.9913888889132068"/>
    <x v="0"/>
    <m/>
    <m/>
    <x v="0"/>
    <x v="6"/>
    <x v="0"/>
    <x v="1"/>
    <x v="6"/>
    <n v="4"/>
    <s v=""/>
    <d v="1899-12-31T03:12:00"/>
    <n v="22.445555555544949"/>
    <n v="12"/>
    <n v="10.445555555544949"/>
  </r>
  <r>
    <s v="E002"/>
    <s v="EO55"/>
    <x v="973"/>
    <x v="0"/>
    <s v="E3"/>
    <s v="0100053365"/>
    <s v="WORKBETON, S.L."/>
    <s v="0046004416"/>
    <s v="SALTERAS"/>
    <s v="000000000000000837"/>
    <x v="43"/>
    <d v="2024-06-18T00:00:00"/>
    <d v="1899-12-30T14:25:47"/>
    <s v="19/06/24_08:00H"/>
    <d v="2024-06-19T00:00:00"/>
    <x v="10"/>
    <x v="9"/>
    <x v="1006"/>
    <d v="2024-06-19T00:00:00"/>
    <d v="1899-12-30T07:03:09"/>
    <n v="56"/>
    <s v="E00056"/>
    <s v="RUTA KMS.056"/>
    <x v="131"/>
    <x v="0"/>
    <x v="0"/>
    <x v="5"/>
    <x v="0"/>
    <d v="2024-06-18T14:25:47"/>
    <x v="113"/>
    <n v="17.570277777907904"/>
    <d v="2024-06-19T07:03:09"/>
    <d v="1899-12-30T00:44:48"/>
    <d v="2024-06-19T07:47:57"/>
    <n v="0.20083333348156884"/>
    <x v="0"/>
    <m/>
    <m/>
    <x v="0"/>
    <x v="6"/>
    <x v="0"/>
    <x v="1"/>
    <x v="11"/>
    <n v="4"/>
    <s v=""/>
    <d v="1899-12-30T17:55:12"/>
    <n v="15.823611111241238"/>
    <n v="12"/>
    <n v="3.8236111112412381"/>
  </r>
  <r>
    <s v="E002"/>
    <s v="EO55"/>
    <x v="974"/>
    <x v="0"/>
    <s v="E3"/>
    <s v="0100053365"/>
    <s v="WORKBETON, S.L."/>
    <s v="0046004640"/>
    <s v="GERENA (CANTERA EIFFAGE)"/>
    <s v="000000000000000837"/>
    <x v="43"/>
    <d v="2024-06-18T00:00:00"/>
    <d v="1899-12-30T14:26:05"/>
    <s v="19/06/24_08:00H"/>
    <d v="2024-06-19T00:00:00"/>
    <x v="10"/>
    <x v="9"/>
    <x v="1007"/>
    <d v="2024-06-19T00:00:00"/>
    <d v="1899-12-30T06:41:18"/>
    <n v="90"/>
    <s v="E00090"/>
    <s v="RUTA KMS.090"/>
    <x v="59"/>
    <x v="0"/>
    <x v="0"/>
    <x v="5"/>
    <x v="0"/>
    <d v="2024-06-18T14:26:05"/>
    <x v="113"/>
    <n v="17.565277777786832"/>
    <d v="2024-06-19T06:41:18"/>
    <d v="1899-12-30T01:12:00"/>
    <d v="2024-06-19T07:53:18"/>
    <n v="0.11166666657663882"/>
    <x v="0"/>
    <m/>
    <m/>
    <x v="0"/>
    <x v="6"/>
    <x v="0"/>
    <x v="1"/>
    <x v="12"/>
    <n v="4"/>
    <s v=""/>
    <d v="1899-12-31T04:48:00"/>
    <n v="15.365277777786833"/>
    <n v="12"/>
    <n v="3.365277777786833"/>
  </r>
  <r>
    <s v="E002"/>
    <s v="EO55"/>
    <x v="975"/>
    <x v="0"/>
    <s v="E4"/>
    <s v="0100052407"/>
    <s v="MATERIALES DE CONSTR. RAFAEL VIDAL,"/>
    <s v="0046005504"/>
    <s v="ALMACEN CASTELLON"/>
    <s v="000000000000003283"/>
    <x v="39"/>
    <d v="2024-06-18T00:00:00"/>
    <d v="1899-12-30T14:39:09"/>
    <s v="19/06 en el día"/>
    <d v="2024-06-19T00:00:00"/>
    <x v="6"/>
    <x v="8"/>
    <x v="1008"/>
    <d v="2024-06-18T00:00:00"/>
    <d v="1899-12-30T19:25:44"/>
    <n v="706"/>
    <s v="E00706"/>
    <s v="RUTA KMS.706"/>
    <x v="233"/>
    <x v="0"/>
    <x v="0"/>
    <x v="4"/>
    <x v="1"/>
    <d v="2024-06-18T14:39:09"/>
    <x v="105"/>
    <n v="29.347500000090804"/>
    <d v="2024-06-18T19:25:44"/>
    <d v="1899-12-30T09:24:48"/>
    <d v="2024-06-19T04:50:32"/>
    <n v="15.157777777814772"/>
    <x v="0"/>
    <m/>
    <m/>
    <x v="0"/>
    <x v="5"/>
    <x v="0"/>
    <x v="1"/>
    <x v="10"/>
    <n v="3"/>
    <s v=""/>
    <d v="1900-01-08T09:55:12"/>
    <n v="18.93416666675747"/>
    <n v="12"/>
    <n v="6.93416666675747"/>
  </r>
  <r>
    <s v="E002"/>
    <s v="EO55"/>
    <x v="976"/>
    <x v="0"/>
    <s v="E4"/>
    <s v="0100052407"/>
    <s v="MATERIALES DE CONSTR. RAFAEL VIDAL,"/>
    <s v="0046005504"/>
    <s v="ALMACEN CASTELLON"/>
    <s v="000000000000003283"/>
    <x v="39"/>
    <d v="2024-06-18T00:00:00"/>
    <d v="1899-12-30T14:39:17"/>
    <s v="19/06 en el día"/>
    <d v="2024-06-19T00:00:00"/>
    <x v="6"/>
    <x v="8"/>
    <x v="1009"/>
    <d v="2024-06-18T00:00:00"/>
    <d v="1899-12-30T16:48:22"/>
    <n v="706"/>
    <s v="E00706"/>
    <s v="RUTA KMS.706"/>
    <x v="135"/>
    <x v="0"/>
    <x v="0"/>
    <x v="4"/>
    <x v="1"/>
    <d v="2024-06-18T14:39:17"/>
    <x v="105"/>
    <n v="29.34527777787298"/>
    <d v="2024-06-18T16:48:22"/>
    <d v="1899-12-30T09:24:48"/>
    <d v="2024-06-19T02:13:10"/>
    <n v="17.780555555596948"/>
    <x v="0"/>
    <m/>
    <m/>
    <x v="0"/>
    <x v="5"/>
    <x v="0"/>
    <x v="1"/>
    <x v="8"/>
    <n v="3"/>
    <s v=""/>
    <d v="1900-01-08T09:55:12"/>
    <n v="18.931944444539646"/>
    <n v="12"/>
    <n v="6.9319444445396456"/>
  </r>
  <r>
    <s v="E002"/>
    <s v="EO55"/>
    <x v="977"/>
    <x v="0"/>
    <s v="E3"/>
    <s v="0100029323"/>
    <s v="HORMIGONES COSTASUR, S.L."/>
    <s v="0046005677"/>
    <s v="ADIF_TRAMO GIBRALEON (ZALAMEA)"/>
    <s v="000000000000000837"/>
    <x v="43"/>
    <d v="2024-06-18T00:00:00"/>
    <d v="1899-12-30T14:40:01"/>
    <s v="19/06 08:00h"/>
    <d v="2024-06-19T00:00:00"/>
    <x v="10"/>
    <x v="9"/>
    <x v="1010"/>
    <d v="2024-06-18T00:00:00"/>
    <d v="1899-12-30T18:40:30"/>
    <n v="47"/>
    <s v="E00047"/>
    <s v="RUTA KMS.047"/>
    <x v="96"/>
    <x v="0"/>
    <x v="0"/>
    <x v="5"/>
    <x v="0"/>
    <d v="2024-06-18T14:40:01"/>
    <x v="113"/>
    <n v="17.333055555587634"/>
    <d v="2024-06-18T18:40:30"/>
    <d v="1899-12-30T00:37:36"/>
    <d v="2024-06-18T19:18:06"/>
    <n v="12.698333333479241"/>
    <x v="0"/>
    <m/>
    <m/>
    <x v="0"/>
    <x v="5"/>
    <x v="0"/>
    <x v="1"/>
    <x v="9"/>
    <n v="3"/>
    <s v=""/>
    <d v="1899-12-30T15:02:24"/>
    <n v="15.706388888920969"/>
    <n v="12"/>
    <n v="3.7063888889209693"/>
  </r>
  <r>
    <s v="E002"/>
    <s v="EO55"/>
    <x v="978"/>
    <x v="0"/>
    <s v="E3"/>
    <s v="0432000110"/>
    <s v="PREBETONG HORMIGONES, S.A."/>
    <s v="0046001418"/>
    <s v="SEVILLA (SAN JERONIMO)"/>
    <s v="000000000000000837"/>
    <x v="43"/>
    <d v="2024-06-18T00:00:00"/>
    <d v="1899-12-30T14:43:01"/>
    <s v="9:00 horas"/>
    <d v="2024-06-19T00:00:00"/>
    <x v="15"/>
    <x v="9"/>
    <x v="1011"/>
    <d v="2024-06-18T00:00:00"/>
    <d v="1899-12-30T17:05:48"/>
    <n v="80"/>
    <s v="E00080"/>
    <s v="RUTA KMS.080"/>
    <x v="95"/>
    <x v="0"/>
    <x v="0"/>
    <x v="5"/>
    <x v="0"/>
    <d v="2024-06-18T14:43:01"/>
    <x v="110"/>
    <n v="18.283055555541068"/>
    <d v="2024-06-18T17:05:48"/>
    <d v="1899-12-30T01:04:00"/>
    <d v="2024-06-18T18:09:48"/>
    <n v="14.836666666727979"/>
    <x v="0"/>
    <m/>
    <m/>
    <x v="0"/>
    <x v="5"/>
    <x v="0"/>
    <x v="1"/>
    <x v="5"/>
    <n v="3"/>
    <s v=""/>
    <d v="1899-12-31T01:36:00"/>
    <n v="16.216388888874402"/>
    <n v="12"/>
    <n v="4.2163888888744019"/>
  </r>
  <r>
    <s v="E002"/>
    <s v="EO55"/>
    <x v="979"/>
    <x v="0"/>
    <s v="E3"/>
    <s v="0432000110"/>
    <s v="PREBETONG HORMIGONES, S.A."/>
    <s v="0046001416"/>
    <s v="ALCALA DE GUADAIRA"/>
    <s v="000000000000000837"/>
    <x v="43"/>
    <d v="2024-06-18T00:00:00"/>
    <d v="1899-12-30T14:43:41"/>
    <s v="09:00"/>
    <d v="2024-06-19T00:00:00"/>
    <x v="15"/>
    <x v="9"/>
    <x v="1012"/>
    <d v="2024-06-18T00:00:00"/>
    <d v="1899-12-30T17:24:56"/>
    <n v="83"/>
    <s v="E00083"/>
    <s v="RUTA KMS.083"/>
    <x v="86"/>
    <x v="0"/>
    <x v="0"/>
    <x v="5"/>
    <x v="0"/>
    <d v="2024-06-18T14:43:41"/>
    <x v="110"/>
    <n v="18.271944444451947"/>
    <d v="2024-06-18T17:24:56"/>
    <d v="1899-12-30T01:06:24"/>
    <d v="2024-06-18T18:31:20"/>
    <n v="14.477777777763549"/>
    <x v="0"/>
    <m/>
    <m/>
    <x v="0"/>
    <x v="5"/>
    <x v="0"/>
    <x v="1"/>
    <x v="5"/>
    <n v="3"/>
    <s v=""/>
    <d v="1899-12-31T02:33:36"/>
    <n v="16.165277777785281"/>
    <n v="12"/>
    <n v="4.1652777777852812"/>
  </r>
  <r>
    <s v="E002"/>
    <s v="EO55"/>
    <x v="980"/>
    <x v="0"/>
    <s v="E3"/>
    <s v="0432000110"/>
    <s v="PREBETONG HORMIGONES, S.A."/>
    <s v="0046001418"/>
    <s v="SEVILLA (SAN JERONIMO)"/>
    <s v="000000000000000837"/>
    <x v="43"/>
    <d v="2024-06-18T00:00:00"/>
    <d v="1899-12-30T14:44:27"/>
    <s v="13:30 horas"/>
    <d v="2024-06-19T00:00:00"/>
    <x v="0"/>
    <x v="9"/>
    <x v="1013"/>
    <d v="2024-06-19T00:00:00"/>
    <d v="1899-12-30T10:06:42"/>
    <n v="80"/>
    <s v="E00080"/>
    <s v="RUTA KMS.080"/>
    <x v="59"/>
    <x v="0"/>
    <x v="0"/>
    <x v="5"/>
    <x v="0"/>
    <d v="2024-06-18T14:44:27"/>
    <x v="118"/>
    <n v="22.759166666655801"/>
    <d v="2024-06-19T10:06:42"/>
    <d v="1899-12-30T01:04:00"/>
    <d v="2024-06-19T11:10:42"/>
    <n v="2.3216666666558012"/>
    <x v="0"/>
    <m/>
    <m/>
    <x v="0"/>
    <x v="6"/>
    <x v="0"/>
    <x v="1"/>
    <x v="1"/>
    <n v="4"/>
    <s v=""/>
    <d v="1899-12-31T01:36:00"/>
    <n v="20.692499999989135"/>
    <n v="12"/>
    <n v="8.6924999999891348"/>
  </r>
  <r>
    <s v="E002"/>
    <s v="EO55"/>
    <x v="981"/>
    <x v="0"/>
    <s v="E3"/>
    <s v="0100058036"/>
    <s v="HORMI CONTADO, S.L."/>
    <s v="0046005174"/>
    <s v="PLANTA DE MANILVA E/O 56"/>
    <s v="000000000000003269"/>
    <x v="44"/>
    <d v="2024-06-18T00:00:00"/>
    <d v="1899-12-30T14:58:51"/>
    <s v="19/06 10:00h"/>
    <d v="2024-06-19T00:00:00"/>
    <x v="17"/>
    <x v="8"/>
    <x v="1014"/>
    <d v="2024-06-19T00:00:00"/>
    <d v="1899-12-30T07:37:41"/>
    <n v="118"/>
    <s v="E00118"/>
    <s v="RUTA KMS.118"/>
    <x v="144"/>
    <x v="0"/>
    <x v="0"/>
    <x v="4"/>
    <x v="0"/>
    <d v="2024-06-18T14:58:51"/>
    <x v="116"/>
    <n v="19.019166666548699"/>
    <d v="2024-06-19T07:37:41"/>
    <d v="1899-12-30T01:34:24"/>
    <d v="2024-06-19T09:12:05"/>
    <n v="0.79861111094942316"/>
    <x v="0"/>
    <m/>
    <m/>
    <x v="0"/>
    <x v="6"/>
    <x v="0"/>
    <x v="1"/>
    <x v="11"/>
    <n v="4"/>
    <s v=""/>
    <d v="1899-12-31T13:45:36"/>
    <n v="16.445833333215365"/>
    <n v="12"/>
    <n v="4.445833333215365"/>
  </r>
  <r>
    <s v="E002"/>
    <s v="EO55"/>
    <x v="982"/>
    <x v="0"/>
    <s v="E3"/>
    <s v="0100058036"/>
    <s v="HORMI CONTADO, S.L."/>
    <s v="0046005174"/>
    <s v="PLANTA DE MANILVA E/O 56"/>
    <s v="000000000000003269"/>
    <x v="44"/>
    <d v="2024-06-18T00:00:00"/>
    <d v="1899-12-30T14:59:09"/>
    <s v="19/06 09:00h"/>
    <d v="2024-06-19T00:00:00"/>
    <x v="15"/>
    <x v="8"/>
    <x v="1015"/>
    <d v="2024-06-19T00:00:00"/>
    <d v="1899-12-30T06:32:41"/>
    <n v="118"/>
    <s v="E00118"/>
    <s v="RUTA KMS.118"/>
    <x v="64"/>
    <x v="0"/>
    <x v="0"/>
    <x v="4"/>
    <x v="0"/>
    <d v="2024-06-18T14:59:09"/>
    <x v="110"/>
    <n v="18.014166666660458"/>
    <d v="2024-06-19T06:32:41"/>
    <d v="1899-12-30T01:34:24"/>
    <d v="2024-06-19T08:07:05"/>
    <n v="0.88194444437976927"/>
    <x v="0"/>
    <m/>
    <m/>
    <x v="0"/>
    <x v="6"/>
    <x v="0"/>
    <x v="1"/>
    <x v="12"/>
    <n v="4"/>
    <s v=""/>
    <d v="1899-12-31T13:45:36"/>
    <n v="15.440833333327124"/>
    <n v="12"/>
    <n v="3.4408333333271237"/>
  </r>
  <r>
    <s v="E002"/>
    <s v="EO55"/>
    <x v="983"/>
    <x v="0"/>
    <s v="E3"/>
    <s v="0100058036"/>
    <s v="HORMI CONTADO, S.L."/>
    <s v="0046005174"/>
    <s v="PLANTA DE MANILVA E/O 56"/>
    <s v="000000000000003269"/>
    <x v="44"/>
    <d v="2024-06-18T00:00:00"/>
    <d v="1899-12-30T14:59:09"/>
    <s v="19/06 11:30h"/>
    <d v="2024-06-19T00:00:00"/>
    <x v="16"/>
    <x v="8"/>
    <x v="1016"/>
    <d v="2024-06-19T00:00:00"/>
    <d v="1899-12-30T09:44:28"/>
    <n v="118"/>
    <s v="E00118"/>
    <s v="RUTA KMS.118"/>
    <x v="84"/>
    <x v="0"/>
    <x v="0"/>
    <x v="4"/>
    <x v="0"/>
    <d v="2024-06-18T14:59:09"/>
    <x v="135"/>
    <n v="20.51416666660225"/>
    <d v="2024-06-19T09:44:28"/>
    <d v="1899-12-30T01:34:24"/>
    <d v="2024-06-19T11:18:52"/>
    <n v="0.18555555545026436"/>
    <x v="0"/>
    <m/>
    <m/>
    <x v="0"/>
    <x v="6"/>
    <x v="0"/>
    <x v="1"/>
    <x v="6"/>
    <n v="4"/>
    <s v=""/>
    <d v="1899-12-31T13:45:36"/>
    <n v="17.940833333268916"/>
    <n v="12"/>
    <n v="5.940833333268916"/>
  </r>
  <r>
    <s v="E002"/>
    <s v="EO55"/>
    <x v="984"/>
    <x v="0"/>
    <s v="E3"/>
    <s v="0100058036"/>
    <s v="HORMI CONTADO, S.L."/>
    <s v="0046005175"/>
    <s v="PLANTA DE LA LINEA"/>
    <s v="000000000000003269"/>
    <x v="44"/>
    <d v="2024-06-18T00:00:00"/>
    <d v="1899-12-30T15:01:18"/>
    <s v="19/06 12:00h"/>
    <d v="2024-06-19T00:00:00"/>
    <x v="8"/>
    <x v="8"/>
    <x v="1017"/>
    <d v="2024-06-19T00:00:00"/>
    <d v="1899-12-30T09:30:34"/>
    <n v="143"/>
    <s v="E00143"/>
    <s v="RUTA KMS.143"/>
    <x v="66"/>
    <x v="0"/>
    <x v="0"/>
    <x v="4"/>
    <x v="0"/>
    <d v="2024-06-18T15:01:18"/>
    <x v="107"/>
    <n v="20.978333333332557"/>
    <d v="2024-06-19T09:30:34"/>
    <d v="1899-12-30T01:54:24"/>
    <d v="2024-06-19T11:24:58"/>
    <n v="0.58388888882473111"/>
    <x v="0"/>
    <m/>
    <m/>
    <x v="0"/>
    <x v="6"/>
    <x v="0"/>
    <x v="1"/>
    <x v="6"/>
    <n v="4"/>
    <s v=""/>
    <d v="1899-12-31T21:45:36"/>
    <n v="18.071666666665891"/>
    <n v="12"/>
    <n v="6.0716666666658909"/>
  </r>
  <r>
    <s v="E002"/>
    <s v="EO55"/>
    <x v="985"/>
    <x v="0"/>
    <s v="E3"/>
    <s v="0100058805"/>
    <s v="HORMIGONES, ARIDOS Y SERVICIOS CADI"/>
    <s v="0046005219"/>
    <s v="PLANTA HORMIGON (ARCOS FRONTERA)"/>
    <s v="000000000000003264"/>
    <x v="41"/>
    <d v="2024-06-18T00:00:00"/>
    <d v="1899-12-30T15:12:43"/>
    <s v="19/06 08:00h"/>
    <d v="2024-06-19T00:00:00"/>
    <x v="10"/>
    <x v="8"/>
    <x v="1018"/>
    <d v="2024-06-18T00:00:00"/>
    <d v="1899-12-30T16:21:56"/>
    <n v="196"/>
    <s v="E00196"/>
    <s v="RUTA KMS.196"/>
    <x v="104"/>
    <x v="0"/>
    <x v="0"/>
    <x v="4"/>
    <x v="0"/>
    <d v="2024-06-18T15:12:43"/>
    <x v="113"/>
    <n v="16.78805555566214"/>
    <d v="2024-06-18T16:21:56"/>
    <d v="1899-12-30T02:36:48"/>
    <d v="2024-06-18T18:58:44"/>
    <n v="13.021111111098435"/>
    <x v="0"/>
    <m/>
    <m/>
    <x v="0"/>
    <x v="5"/>
    <x v="0"/>
    <x v="1"/>
    <x v="8"/>
    <n v="3"/>
    <s v=""/>
    <d v="1900-01-01T14:43:12"/>
    <n v="13.174722222328807"/>
    <n v="12"/>
    <n v="1.174722222328807"/>
  </r>
  <r>
    <s v="E002"/>
    <s v="EO55"/>
    <x v="986"/>
    <x v="0"/>
    <s v="E3"/>
    <s v="0100043691"/>
    <s v="PAVESUR DERIVADOS, S.A."/>
    <s v="0046005102"/>
    <s v="PLANTA OJEN"/>
    <s v="000000000000003269"/>
    <x v="44"/>
    <d v="2024-06-18T00:00:00"/>
    <d v="1899-12-30T15:32:11"/>
    <s v="19/06 08:00h"/>
    <d v="2024-06-19T00:00:00"/>
    <x v="10"/>
    <x v="8"/>
    <x v="1019"/>
    <d v="2024-06-19T00:00:00"/>
    <d v="1899-12-30T06:40:08"/>
    <n v="68"/>
    <s v="E00068"/>
    <s v="RUTA KMS.068"/>
    <x v="69"/>
    <x v="0"/>
    <x v="0"/>
    <x v="4"/>
    <x v="0"/>
    <d v="2024-06-18T15:32:11"/>
    <x v="113"/>
    <n v="16.463611111161299"/>
    <d v="2024-06-19T06:40:08"/>
    <d v="1899-12-30T00:54:24"/>
    <d v="2024-06-19T07:34:32"/>
    <n v="0.42444444447755814"/>
    <x v="0"/>
    <m/>
    <m/>
    <x v="0"/>
    <x v="6"/>
    <x v="0"/>
    <x v="1"/>
    <x v="12"/>
    <n v="4"/>
    <s v=""/>
    <d v="1899-12-30T21:45:36"/>
    <n v="14.556944444494633"/>
    <n v="12"/>
    <n v="2.5569444444946328"/>
  </r>
  <r>
    <s v="E002"/>
    <s v="EO55"/>
    <x v="987"/>
    <x v="0"/>
    <s v="E3"/>
    <s v="0432000110"/>
    <s v="PREBETONG HORMIGONES, S.A."/>
    <s v="0046001416"/>
    <s v="ALCALA DE GUADAIRA"/>
    <s v="000000000000002032"/>
    <x v="47"/>
    <d v="2024-06-18T00:00:00"/>
    <d v="1899-12-30T15:41:29"/>
    <s v="10:00 silo nº 3"/>
    <d v="2024-06-19T00:00:00"/>
    <x v="17"/>
    <x v="9"/>
    <x v="1020"/>
    <d v="2024-06-18T00:00:00"/>
    <d v="1899-12-30T17:47:48"/>
    <n v="83"/>
    <s v="E00083"/>
    <s v="RUTA KMS.083"/>
    <x v="92"/>
    <x v="0"/>
    <x v="0"/>
    <x v="5"/>
    <x v="0"/>
    <d v="2024-06-18T15:41:29"/>
    <x v="116"/>
    <n v="18.308611111133359"/>
    <d v="2024-06-18T17:47:48"/>
    <d v="1899-12-30T01:06:24"/>
    <d v="2024-06-18T18:54:12"/>
    <n v="15.096666666562669"/>
    <x v="0"/>
    <m/>
    <m/>
    <x v="0"/>
    <x v="5"/>
    <x v="0"/>
    <x v="1"/>
    <x v="5"/>
    <n v="3"/>
    <s v=""/>
    <d v="1899-12-31T02:33:36"/>
    <n v="16.201944444466694"/>
    <n v="12"/>
    <n v="4.2019444444666938"/>
  </r>
  <r>
    <s v="E002"/>
    <s v="EO55"/>
    <x v="988"/>
    <x v="0"/>
    <s v="E3"/>
    <s v="0432000110"/>
    <s v="PREBETONG HORMIGONES, S.A."/>
    <s v="0046001416"/>
    <s v="ALCALA DE GUADAIRA"/>
    <s v="000000000000000837"/>
    <x v="43"/>
    <d v="2024-06-18T00:00:00"/>
    <d v="1899-12-30T15:42:09"/>
    <s v="19/06 11:00h"/>
    <d v="2024-06-19T00:00:00"/>
    <x v="24"/>
    <x v="9"/>
    <x v="1021"/>
    <d v="2024-06-19T00:00:00"/>
    <d v="1899-12-30T09:31:06"/>
    <n v="83"/>
    <s v="E00083"/>
    <s v="RUTA KMS.083"/>
    <x v="129"/>
    <x v="0"/>
    <x v="0"/>
    <x v="5"/>
    <x v="0"/>
    <d v="2024-06-18T15:42:09"/>
    <x v="115"/>
    <n v="19.29749999998603"/>
    <d v="2024-06-19T09:31:06"/>
    <d v="1899-12-30T01:06:24"/>
    <d v="2024-06-19T10:37:30"/>
    <n v="0.375"/>
    <x v="0"/>
    <m/>
    <m/>
    <x v="0"/>
    <x v="6"/>
    <x v="0"/>
    <x v="1"/>
    <x v="6"/>
    <n v="4"/>
    <s v=""/>
    <d v="1899-12-31T02:33:36"/>
    <n v="17.190833333319365"/>
    <n v="12"/>
    <n v="5.1908333333193646"/>
  </r>
  <r>
    <s v="E002"/>
    <s v="EO55"/>
    <x v="989"/>
    <x v="0"/>
    <s v="E3"/>
    <s v="0100018311"/>
    <s v="ANDALUZA DE MORTEROS, SA (ANDEMOSA)"/>
    <s v="0046005100"/>
    <s v="PLANTA VILLA ROSA (CON TTE) MALAGA"/>
    <s v="000000000000003264"/>
    <x v="41"/>
    <d v="2024-06-18T00:00:00"/>
    <d v="1899-12-30T15:47:41"/>
    <s v="07:00"/>
    <d v="2024-06-19T00:00:00"/>
    <x v="25"/>
    <x v="8"/>
    <x v="1022"/>
    <d v="2024-06-19T00:00:00"/>
    <d v="1899-12-30T06:37:31"/>
    <n v="24"/>
    <s v="E00024"/>
    <s v="RUTA KMS.024"/>
    <x v="85"/>
    <x v="0"/>
    <x v="0"/>
    <x v="4"/>
    <x v="0"/>
    <d v="2024-06-18T15:47:41"/>
    <x v="127"/>
    <n v="15.205277777742594"/>
    <d v="2024-06-19T06:37:31"/>
    <d v="1899-12-30T00:19:12"/>
    <d v="2024-06-19T06:56:43"/>
    <n v="5.4722222092095762E-2"/>
    <x v="0"/>
    <m/>
    <m/>
    <x v="0"/>
    <x v="6"/>
    <x v="0"/>
    <x v="1"/>
    <x v="12"/>
    <n v="4"/>
    <s v=""/>
    <d v="1899-12-30T07:40:48"/>
    <n v="13.885277777742594"/>
    <n v="12"/>
    <n v="1.8852777777425942"/>
  </r>
  <r>
    <s v="E002"/>
    <s v="EO55"/>
    <x v="990"/>
    <x v="0"/>
    <s v="E3"/>
    <s v="0100018311"/>
    <s v="ANDALUZA DE MORTEROS, SA (ANDEMOSA)"/>
    <s v="0046005100"/>
    <s v="PLANTA VILLA ROSA (CON TTE) MALAGA"/>
    <s v="000000000000003264"/>
    <x v="41"/>
    <d v="2024-06-18T00:00:00"/>
    <d v="1899-12-30T15:48:24"/>
    <s v="09:00"/>
    <d v="2024-06-19T00:00:00"/>
    <x v="15"/>
    <x v="8"/>
    <x v="1023"/>
    <d v="2024-06-19T00:00:00"/>
    <d v="1899-12-30T08:37:10"/>
    <n v="24"/>
    <s v="E00024"/>
    <s v="RUTA KMS.024"/>
    <x v="85"/>
    <x v="0"/>
    <x v="0"/>
    <x v="4"/>
    <x v="0"/>
    <d v="2024-06-18T15:48:24"/>
    <x v="110"/>
    <n v="17.193333333358169"/>
    <d v="2024-06-19T08:37:10"/>
    <d v="1899-12-30T00:19:12"/>
    <d v="2024-06-19T08:56:22"/>
    <n v="6.0555555566679686E-2"/>
    <x v="0"/>
    <m/>
    <m/>
    <x v="0"/>
    <x v="6"/>
    <x v="0"/>
    <x v="1"/>
    <x v="0"/>
    <n v="4"/>
    <s v=""/>
    <d v="1899-12-30T07:40:48"/>
    <n v="15.873333333358168"/>
    <n v="12"/>
    <n v="3.8733333333581683"/>
  </r>
  <r>
    <s v="E002"/>
    <s v="EO55"/>
    <x v="991"/>
    <x v="0"/>
    <s v="E3"/>
    <s v="0100033645"/>
    <s v="HORMIALIA 2007 S.L."/>
    <s v="0046005116"/>
    <s v="MANILVA"/>
    <s v="000000000000003262"/>
    <x v="42"/>
    <d v="2024-06-18T00:00:00"/>
    <d v="1899-12-30T16:10:17"/>
    <s v="19/06 12:30h"/>
    <d v="2024-06-19T00:00:00"/>
    <x v="19"/>
    <x v="8"/>
    <x v="1024"/>
    <d v="2024-06-19T00:00:00"/>
    <d v="1899-12-30T09:11:49"/>
    <n v="118"/>
    <s v="E00118"/>
    <s v="RUTA KMS.118"/>
    <x v="82"/>
    <x v="0"/>
    <x v="0"/>
    <x v="4"/>
    <x v="0"/>
    <d v="2024-06-18T16:10:17"/>
    <x v="103"/>
    <n v="20.328611111151986"/>
    <d v="2024-06-19T09:11:49"/>
    <d v="1899-12-30T01:34:24"/>
    <d v="2024-06-19T10:46:13"/>
    <n v="1.7297222223132849"/>
    <x v="0"/>
    <m/>
    <m/>
    <x v="0"/>
    <x v="6"/>
    <x v="0"/>
    <x v="1"/>
    <x v="6"/>
    <n v="4"/>
    <s v=""/>
    <d v="1899-12-31T13:45:36"/>
    <n v="17.755277777818652"/>
    <n v="12"/>
    <n v="5.7552777778186517"/>
  </r>
  <r>
    <s v="E002"/>
    <s v="EO55"/>
    <x v="992"/>
    <x v="0"/>
    <s v="E3"/>
    <s v="0100033645"/>
    <s v="HORMIALIA 2007 S.L."/>
    <s v="0046005116"/>
    <s v="MANILVA"/>
    <s v="000000000000003262"/>
    <x v="42"/>
    <d v="2024-06-18T00:00:00"/>
    <d v="1899-12-30T16:11:04"/>
    <s v="19/06 08:30h"/>
    <d v="2024-06-19T00:00:00"/>
    <x v="23"/>
    <x v="8"/>
    <x v="1025"/>
    <d v="2024-06-19T00:00:00"/>
    <d v="1899-12-30T06:21:15"/>
    <n v="118"/>
    <s v="E00118"/>
    <s v="RUTA KMS.118"/>
    <x v="79"/>
    <x v="0"/>
    <x v="0"/>
    <x v="4"/>
    <x v="0"/>
    <d v="2024-06-18T16:11:04"/>
    <x v="100"/>
    <n v="16.315555555571336"/>
    <d v="2024-06-19T06:21:15"/>
    <d v="1899-12-30T01:34:24"/>
    <d v="2024-06-19T07:55:39"/>
    <n v="0.5724999998928979"/>
    <x v="0"/>
    <m/>
    <m/>
    <x v="0"/>
    <x v="6"/>
    <x v="0"/>
    <x v="1"/>
    <x v="12"/>
    <n v="4"/>
    <s v=""/>
    <d v="1899-12-31T13:45:36"/>
    <n v="13.742222222238002"/>
    <n v="12"/>
    <n v="1.7422222222380022"/>
  </r>
  <r>
    <s v="E002"/>
    <s v="EO55"/>
    <x v="993"/>
    <x v="0"/>
    <s v="E3"/>
    <s v="0100058399"/>
    <s v="HORMIGONES ESTEBBUNA, S.L."/>
    <s v="0046005172"/>
    <s v="PLANTA ESTEPONA"/>
    <s v="000000000000003264"/>
    <x v="41"/>
    <d v="2024-06-18T00:00:00"/>
    <d v="1899-12-30T16:49:23"/>
    <s v="11:00"/>
    <d v="2024-06-19T00:00:00"/>
    <x v="24"/>
    <x v="8"/>
    <x v="1026"/>
    <d v="2024-06-19T00:00:00"/>
    <d v="1899-12-30T09:34:20"/>
    <n v="110"/>
    <s v="E00110"/>
    <s v="RUTA KMS.110"/>
    <x v="99"/>
    <x v="0"/>
    <x v="0"/>
    <x v="4"/>
    <x v="0"/>
    <d v="2024-06-18T16:49:23"/>
    <x v="115"/>
    <n v="18.176944444421679"/>
    <d v="2024-06-19T09:34:20"/>
    <d v="1899-12-30T01:28:00"/>
    <d v="2024-06-19T11:02:20"/>
    <n v="-3.8888888899236917E-2"/>
    <x v="0"/>
    <m/>
    <m/>
    <x v="0"/>
    <x v="6"/>
    <x v="0"/>
    <x v="1"/>
    <x v="6"/>
    <n v="4"/>
    <s v=""/>
    <d v="1899-12-31T11:12:00"/>
    <n v="15.710277777755014"/>
    <n v="12"/>
    <n v="3.7102777777550138"/>
  </r>
  <r>
    <s v="E002"/>
    <s v="EO55"/>
    <x v="994"/>
    <x v="0"/>
    <s v="E3"/>
    <s v="0100043691"/>
    <s v="PAVESUR DERIVADOS, S.A."/>
    <s v="0046005101"/>
    <s v="PLANTA ALHAURIN"/>
    <s v="000000000000003269"/>
    <x v="44"/>
    <d v="2024-06-18T00:00:00"/>
    <d v="1899-12-30T17:03:07"/>
    <s v="DESCARGAR A LAS 10"/>
    <d v="2024-06-19T00:00:00"/>
    <x v="17"/>
    <x v="8"/>
    <x v="1027"/>
    <d v="2024-06-19T00:00:00"/>
    <d v="1899-12-30T08:26:45"/>
    <n v="35"/>
    <s v="E00035"/>
    <s v="RUTA KMS.035"/>
    <x v="65"/>
    <x v="0"/>
    <x v="0"/>
    <x v="4"/>
    <x v="0"/>
    <d v="2024-06-18T17:03:07"/>
    <x v="116"/>
    <n v="16.948055555520114"/>
    <d v="2024-06-19T08:26:45"/>
    <d v="1899-12-30T00:28:00"/>
    <d v="2024-06-19T08:54:45"/>
    <n v="1.0874999999650754"/>
    <x v="0"/>
    <m/>
    <m/>
    <x v="0"/>
    <x v="6"/>
    <x v="0"/>
    <x v="1"/>
    <x v="0"/>
    <n v="4"/>
    <s v=""/>
    <d v="1899-12-30T11:12:00"/>
    <n v="15.481388888853449"/>
    <n v="12"/>
    <n v="3.4813888888534485"/>
  </r>
  <r>
    <s v="E002"/>
    <s v="EO55"/>
    <x v="995"/>
    <x v="0"/>
    <s v="E3"/>
    <s v="0100058352"/>
    <s v="JULIO BAZA, S.A."/>
    <s v="0046005095"/>
    <s v="PLANTA DE BAZA"/>
    <s v="000000000000003264"/>
    <x v="41"/>
    <d v="2024-06-18T00:00:00"/>
    <d v="1899-12-30T17:29:42"/>
    <s v="19/06 10:00h"/>
    <d v="2024-06-19T00:00:00"/>
    <x v="17"/>
    <x v="8"/>
    <x v="1028"/>
    <d v="2024-06-19T00:00:00"/>
    <d v="1899-12-30T06:13:06"/>
    <n v="225"/>
    <s v="E00225"/>
    <s v="RUTA KMS.225"/>
    <x v="127"/>
    <x v="0"/>
    <x v="0"/>
    <x v="4"/>
    <x v="0"/>
    <d v="2024-06-18T17:29:42"/>
    <x v="116"/>
    <n v="16.504999999946449"/>
    <d v="2024-06-19T06:13:06"/>
    <d v="1899-12-30T03:00:00"/>
    <d v="2024-06-19T09:13:06"/>
    <n v="0.78166666656034067"/>
    <x v="0"/>
    <m/>
    <m/>
    <x v="0"/>
    <x v="6"/>
    <x v="0"/>
    <x v="1"/>
    <x v="12"/>
    <n v="4"/>
    <s v=""/>
    <d v="1900-01-02T00:00:00"/>
    <n v="12.504999999946449"/>
    <n v="12"/>
    <n v="0.50499999994644895"/>
  </r>
  <r>
    <s v="E002"/>
    <s v="EO56"/>
    <x v="996"/>
    <x v="0"/>
    <s v="E3"/>
    <s v="0100058154"/>
    <s v="BASEWELL LTD"/>
    <s v="0046005185"/>
    <s v="GIBRALTAR"/>
    <s v="000000000000003268"/>
    <x v="2"/>
    <d v="2024-06-14T00:00:00"/>
    <d v="1899-12-30T16:15:31"/>
    <s v="18/06 7h-13h"/>
    <d v="2024-06-18T00:00:00"/>
    <x v="14"/>
    <x v="8"/>
    <x v="1029"/>
    <d v="2024-06-18T00:00:00"/>
    <d v="1899-12-30T10:01:40"/>
    <n v="153"/>
    <s v="E00153"/>
    <s v="RUTA KMS.153"/>
    <x v="99"/>
    <x v="0"/>
    <x v="0"/>
    <x v="4"/>
    <x v="0"/>
    <d v="2024-06-14T16:15:31"/>
    <x v="76"/>
    <n v="92.741388888854999"/>
    <d v="2024-06-18T10:01:40"/>
    <d v="1899-12-30T02:02:24"/>
    <d v="2024-06-18T12:04:04"/>
    <n v="0.93222222221083939"/>
    <x v="0"/>
    <m/>
    <m/>
    <x v="0"/>
    <x v="5"/>
    <x v="0"/>
    <x v="1"/>
    <x v="1"/>
    <n v="3"/>
    <s v=""/>
    <d v="1900-01-01T00:57:36"/>
    <n v="89.701388888854993"/>
    <n v="48"/>
    <n v="41.701388888854993"/>
  </r>
  <r>
    <s v="E002"/>
    <s v="EO57"/>
    <x v="997"/>
    <x v="0"/>
    <s v="E3"/>
    <s v="0100037447"/>
    <s v="ARIDOS Y HORMIGONES GOMERA, S.L."/>
    <s v="0068000073"/>
    <s v="GS POLIGONO DE GUIMAR"/>
    <s v="000000000000003126"/>
    <x v="53"/>
    <d v="2024-06-14T00:00:00"/>
    <d v="1899-12-30T07:45:17"/>
    <s v="17/06 8h POLIGONO"/>
    <d v="2024-06-17T00:00:00"/>
    <x v="10"/>
    <x v="11"/>
    <x v="1030"/>
    <d v="2024-06-17T00:00:00"/>
    <d v="1899-12-30T10:19:06"/>
    <n v="28"/>
    <s v="E0054Q"/>
    <s v="Polig.Industrial de Guimar"/>
    <x v="153"/>
    <x v="0"/>
    <x v="0"/>
    <x v="7"/>
    <x v="0"/>
    <d v="2024-06-14T07:45:17"/>
    <x v="46"/>
    <n v="72.245277777838055"/>
    <d v="2024-06-17T10:19:06"/>
    <d v="1899-12-30T00:22:24"/>
    <d v="2024-06-17T10:41:30"/>
    <n v="-2.6916666665347293"/>
    <x v="1"/>
    <m/>
    <m/>
    <x v="0"/>
    <x v="2"/>
    <x v="2"/>
    <x v="1"/>
    <x v="1"/>
    <n v="2"/>
    <s v=""/>
    <d v="1899-12-30T08:57:36"/>
    <n v="70.87194444450472"/>
    <n v="36"/>
    <n v="34.87194444450472"/>
  </r>
  <r>
    <s v="E002"/>
    <s v="EO57"/>
    <x v="998"/>
    <x v="0"/>
    <s v="E4"/>
    <s v="0100037437"/>
    <s v="FERRETERIA  GOYO E HIJOS, S.L."/>
    <s v="0068000134"/>
    <s v="EN ARMEÑIME - ADEJE"/>
    <s v="000000000000003208"/>
    <x v="52"/>
    <d v="2024-06-14T00:00:00"/>
    <d v="1899-12-30T08:55:21"/>
    <s v="18/06 16 Pal - Recog"/>
    <d v="2024-06-18T00:00:00"/>
    <x v="6"/>
    <x v="11"/>
    <x v="1031"/>
    <d v="2024-06-17T00:00:00"/>
    <d v="1899-12-30T09:54:59"/>
    <n v="88"/>
    <s v="E00ADE"/>
    <s v="Adeje"/>
    <x v="154"/>
    <x v="0"/>
    <x v="0"/>
    <x v="7"/>
    <x v="1"/>
    <d v="2024-06-14T08:55:21"/>
    <x v="85"/>
    <n v="107.07750000001397"/>
    <d v="2024-06-17T09:54:59"/>
    <d v="1899-12-30T01:10:24"/>
    <d v="2024-06-17T11:05:23"/>
    <n v="32.910277777933516"/>
    <x v="0"/>
    <m/>
    <m/>
    <x v="0"/>
    <x v="2"/>
    <x v="0"/>
    <x v="1"/>
    <x v="6"/>
    <n v="2"/>
    <s v=""/>
    <d v="1899-12-31T04:09:36"/>
    <n v="104.90416666668064"/>
    <n v="48"/>
    <n v="56.904166666680638"/>
  </r>
  <r>
    <s v="E002"/>
    <s v="EO57"/>
    <x v="999"/>
    <x v="0"/>
    <s v="E3"/>
    <s v="0100037274"/>
    <s v="PREFABRICADOS TEIDE S.L."/>
    <s v="0068000430"/>
    <s v="GS FABRICA LAS ERAS"/>
    <s v="000000000000002649"/>
    <x v="51"/>
    <d v="2024-06-14T00:00:00"/>
    <d v="1899-12-30T11:21:06"/>
    <s v="17/06 11h Silo 1"/>
    <d v="2024-06-17T00:00:00"/>
    <x v="24"/>
    <x v="11"/>
    <x v="1032"/>
    <d v="2024-06-17T00:00:00"/>
    <d v="1899-12-30T10:28:18"/>
    <n v="44"/>
    <s v="E00AZF"/>
    <s v="Las Eras"/>
    <x v="149"/>
    <x v="0"/>
    <x v="0"/>
    <x v="7"/>
    <x v="0"/>
    <d v="2024-06-14T11:21:06"/>
    <x v="50"/>
    <n v="71.648333333374467"/>
    <d v="2024-06-17T10:28:18"/>
    <d v="1899-12-30T00:35:12"/>
    <d v="2024-06-17T11:03:30"/>
    <n v="-5.8333333348855376E-2"/>
    <x v="0"/>
    <m/>
    <m/>
    <x v="0"/>
    <x v="2"/>
    <x v="0"/>
    <x v="1"/>
    <x v="1"/>
    <n v="2"/>
    <s v=""/>
    <d v="1899-12-30T14:04:48"/>
    <n v="70.061666666707794"/>
    <n v="36"/>
    <n v="34.061666666707794"/>
  </r>
  <r>
    <s v="E002"/>
    <s v="EO57"/>
    <x v="1000"/>
    <x v="0"/>
    <s v="E3"/>
    <s v="0432000110"/>
    <s v="PREBETONG HORMIGONES, S.A."/>
    <s v="0068000485"/>
    <s v="PLANTA LAS GALLETAS II"/>
    <s v="000000000000003126"/>
    <x v="53"/>
    <d v="2024-06-14T00:00:00"/>
    <d v="1899-12-30T11:46:23"/>
    <s v="17/06 14h TORRE 2 SI"/>
    <d v="2024-06-17T00:00:00"/>
    <x v="1"/>
    <x v="11"/>
    <x v="1033"/>
    <d v="2024-06-17T00:00:00"/>
    <d v="1899-12-30T12:47:40"/>
    <n v="78"/>
    <s v="E0054I"/>
    <s v="Las Galletas"/>
    <x v="148"/>
    <x v="0"/>
    <x v="0"/>
    <x v="7"/>
    <x v="0"/>
    <d v="2024-06-14T11:46:23"/>
    <x v="75"/>
    <n v="74.226944444468245"/>
    <d v="2024-06-17T12:47:40"/>
    <d v="1899-12-30T01:02:24"/>
    <d v="2024-06-17T13:50:04"/>
    <n v="0.16555555548984557"/>
    <x v="0"/>
    <m/>
    <m/>
    <x v="0"/>
    <x v="2"/>
    <x v="0"/>
    <x v="1"/>
    <x v="3"/>
    <n v="2"/>
    <s v=""/>
    <d v="1899-12-31T00:57:36"/>
    <n v="72.186944444468239"/>
    <n v="36"/>
    <n v="36.186944444468239"/>
  </r>
  <r>
    <s v="E002"/>
    <s v="EO57"/>
    <x v="1001"/>
    <x v="0"/>
    <s v="E4"/>
    <s v="0100041290"/>
    <s v="FERRETERIA SAN BARTOLOME GENETO SL"/>
    <s v="0068002872"/>
    <s v="GENETO-PLANCHA CORTA"/>
    <s v="000000000000003208"/>
    <x v="52"/>
    <d v="2024-06-14T00:00:00"/>
    <d v="1899-12-30T12:36:16"/>
    <s v="17/06 3 pal 1º hora"/>
    <d v="2024-06-17T00:00:00"/>
    <x v="6"/>
    <x v="11"/>
    <x v="1034"/>
    <d v="2024-06-17T00:00:00"/>
    <d v="1899-12-30T10:11:28"/>
    <n v="0"/>
    <s v=""/>
    <s v=""/>
    <x v="150"/>
    <x v="0"/>
    <x v="0"/>
    <x v="7"/>
    <x v="1"/>
    <d v="2024-06-14T12:36:16"/>
    <x v="17"/>
    <n v="79.395555555587634"/>
    <d v="2024-06-17T10:11:28"/>
    <d v="1899-12-30T00:00:00"/>
    <d v="2024-06-17T10:11:28"/>
    <n v="9.8088888890342787"/>
    <x v="0"/>
    <m/>
    <m/>
    <x v="0"/>
    <x v="2"/>
    <x v="0"/>
    <x v="1"/>
    <x v="1"/>
    <n v="2"/>
    <s v=""/>
    <d v="1899-12-30T00:00:00"/>
    <n v="78.395555555587634"/>
    <n v="36"/>
    <n v="42.395555555587634"/>
  </r>
  <r>
    <s v="E002"/>
    <s v="EO57"/>
    <x v="1002"/>
    <x v="0"/>
    <s v="E4"/>
    <s v="0100044839"/>
    <s v="CALES CANARIAS S.A."/>
    <s v="0068001229"/>
    <s v="ALMACEN EL TABLERO"/>
    <s v="000000000000003208"/>
    <x v="52"/>
    <d v="2024-06-14T00:00:00"/>
    <d v="1899-12-30T12:55:14"/>
    <s v="17/06 6 Pal Cto + 1"/>
    <d v="2024-06-17T00:00:00"/>
    <x v="6"/>
    <x v="11"/>
    <x v="1035"/>
    <d v="2024-06-17T00:00:00"/>
    <d v="1899-12-30T10:06:38"/>
    <n v="17"/>
    <s v="E0053E"/>
    <s v="El Chorrillo"/>
    <x v="150"/>
    <x v="0"/>
    <x v="0"/>
    <x v="7"/>
    <x v="1"/>
    <d v="2024-06-14T12:55:14"/>
    <x v="17"/>
    <n v="79.07944444444729"/>
    <d v="2024-06-17T10:06:38"/>
    <d v="1899-12-30T00:13:36"/>
    <d v="2024-06-17T10:20:14"/>
    <n v="9.6627777778194286"/>
    <x v="0"/>
    <m/>
    <m/>
    <x v="0"/>
    <x v="2"/>
    <x v="0"/>
    <x v="1"/>
    <x v="1"/>
    <n v="2"/>
    <s v=""/>
    <d v="1899-12-30T05:26:24"/>
    <n v="77.852777777780616"/>
    <n v="36"/>
    <n v="41.852777777780616"/>
  </r>
  <r>
    <s v="E002"/>
    <s v="EO57"/>
    <x v="1002"/>
    <x v="0"/>
    <s v="E4"/>
    <s v="0100044839"/>
    <s v="CALES CANARIAS S.A."/>
    <s v="0068001229"/>
    <s v="ALMACEN EL TABLERO"/>
    <s v="000000000000002693"/>
    <x v="50"/>
    <d v="2024-06-14T00:00:00"/>
    <d v="1899-12-30T12:55:14"/>
    <s v="17/06 6 Pal Cto + 1"/>
    <d v="2024-06-17T00:00:00"/>
    <x v="6"/>
    <x v="11"/>
    <x v="1035"/>
    <d v="2024-06-17T00:00:00"/>
    <d v="1899-12-30T10:06:38"/>
    <n v="17"/>
    <s v="E0053E"/>
    <s v="El Chorrillo"/>
    <x v="150"/>
    <x v="0"/>
    <x v="1"/>
    <x v="7"/>
    <x v="1"/>
    <d v="2024-06-14T12:55:14"/>
    <x v="17"/>
    <n v="79.07944444444729"/>
    <d v="2024-06-17T10:06:38"/>
    <d v="1899-12-30T00:13:36"/>
    <d v="2024-06-17T10:20:14"/>
    <n v="9.6627777778194286"/>
    <x v="0"/>
    <m/>
    <m/>
    <x v="0"/>
    <x v="2"/>
    <x v="0"/>
    <x v="1"/>
    <x v="1"/>
    <n v="2"/>
    <s v=""/>
    <d v="1899-12-30T05:26:24"/>
    <n v="77.852777777780616"/>
    <n v="36"/>
    <n v="41.852777777780616"/>
  </r>
  <r>
    <s v="E002"/>
    <s v="EO57"/>
    <x v="1003"/>
    <x v="0"/>
    <s v="E3"/>
    <s v="0432000110"/>
    <s v="PREBETONG HORMIGONES, S.A."/>
    <s v="0068000483"/>
    <s v="PLANTA PUERTO SANTA CRUZ"/>
    <s v="000000000000003126"/>
    <x v="53"/>
    <d v="2024-06-14T00:00:00"/>
    <d v="1899-12-30T13:42:40"/>
    <s v="17/06 08h silo2"/>
    <d v="2024-06-17T00:00:00"/>
    <x v="14"/>
    <x v="11"/>
    <x v="1036"/>
    <d v="2024-06-17T00:00:00"/>
    <d v="1899-12-30T09:10:27"/>
    <n v="6"/>
    <s v="E00SCF"/>
    <s v="Santa Cruz de Tenerife"/>
    <x v="157"/>
    <x v="0"/>
    <x v="0"/>
    <x v="7"/>
    <x v="0"/>
    <d v="2024-06-14T13:42:40"/>
    <x v="47"/>
    <n v="71.288888888899237"/>
    <d v="2024-06-17T09:10:27"/>
    <d v="1899-12-30T00:04:48"/>
    <d v="2024-06-17T09:15:15"/>
    <n v="3.7458333332324401"/>
    <x v="0"/>
    <m/>
    <m/>
    <x v="0"/>
    <x v="2"/>
    <x v="0"/>
    <x v="1"/>
    <x v="6"/>
    <n v="2"/>
    <s v=""/>
    <d v="1899-12-30T01:55:12"/>
    <n v="70.208888888899239"/>
    <n v="36"/>
    <n v="34.208888888899239"/>
  </r>
  <r>
    <s v="E002"/>
    <s v="EO57"/>
    <x v="1004"/>
    <x v="0"/>
    <s v="E3"/>
    <s v="0432000110"/>
    <s v="PREBETONG HORMIGONES, S.A."/>
    <s v="0068000483"/>
    <s v="PLANTA PUERTO SANTA CRUZ"/>
    <s v="000000000000003126"/>
    <x v="53"/>
    <d v="2024-06-14T00:00:00"/>
    <d v="1899-12-30T13:46:52"/>
    <s v="17/06 14:00h silo2"/>
    <d v="2024-06-17T00:00:00"/>
    <x v="2"/>
    <x v="11"/>
    <x v="1037"/>
    <d v="2024-06-17T00:00:00"/>
    <d v="1899-12-30T13:06:52"/>
    <n v="6"/>
    <s v="E00SCF"/>
    <s v="Santa Cruz de Tenerife"/>
    <x v="147"/>
    <x v="0"/>
    <x v="0"/>
    <x v="7"/>
    <x v="0"/>
    <d v="2024-06-14T13:46:52"/>
    <x v="78"/>
    <n v="76.218888888834044"/>
    <d v="2024-06-17T13:06:52"/>
    <d v="1899-12-30T00:04:48"/>
    <d v="2024-06-17T13:11:40"/>
    <n v="4.8055555555620231"/>
    <x v="0"/>
    <m/>
    <m/>
    <x v="0"/>
    <x v="2"/>
    <x v="0"/>
    <x v="1"/>
    <x v="7"/>
    <n v="2"/>
    <s v=""/>
    <d v="1899-12-30T01:55:12"/>
    <n v="75.138888888834046"/>
    <n v="36"/>
    <n v="39.138888888834046"/>
  </r>
  <r>
    <s v="E002"/>
    <s v="EO57"/>
    <x v="1005"/>
    <x v="0"/>
    <s v="E3"/>
    <s v="0100038335"/>
    <s v="CONSTRUCCIONES DARIAS, S.A."/>
    <s v="0068002810"/>
    <s v="LA GOMERA"/>
    <s v="000000000000003126"/>
    <x v="53"/>
    <d v="2024-06-14T00:00:00"/>
    <d v="1899-12-30T14:11:12"/>
    <s v="18/06 8h LA GOMERA"/>
    <d v="2024-06-18T00:00:00"/>
    <x v="10"/>
    <x v="11"/>
    <x v="1038"/>
    <d v="2024-06-17T00:00:00"/>
    <d v="1899-12-30T15:02:54"/>
    <n v="0"/>
    <s v=""/>
    <s v=""/>
    <x v="147"/>
    <x v="0"/>
    <x v="0"/>
    <x v="7"/>
    <x v="0"/>
    <d v="2024-06-14T14:11:12"/>
    <x v="88"/>
    <n v="89.813333333353512"/>
    <d v="2024-06-17T15:02:54"/>
    <d v="1899-12-30T00:00:00"/>
    <d v="2024-06-17T15:02:54"/>
    <n v="16.951666666776873"/>
    <x v="0"/>
    <m/>
    <m/>
    <x v="0"/>
    <x v="2"/>
    <x v="0"/>
    <x v="1"/>
    <x v="4"/>
    <n v="2"/>
    <s v=""/>
    <d v="1899-12-30T00:00:00"/>
    <n v="88.813333333353512"/>
    <n v="48"/>
    <n v="40.813333333353512"/>
  </r>
  <r>
    <s v="E002"/>
    <s v="EO57"/>
    <x v="1006"/>
    <x v="0"/>
    <s v="E3"/>
    <s v="0432000110"/>
    <s v="PREBETONG HORMIGONES, S.A."/>
    <s v="0068000488"/>
    <s v="PLANTA LOS REALEJOS"/>
    <s v="000000000000003126"/>
    <x v="53"/>
    <d v="2024-06-14T00:00:00"/>
    <d v="1899-12-30T14:12:57"/>
    <s v="17/06 11h Silo 2"/>
    <d v="2024-06-17T00:00:00"/>
    <x v="24"/>
    <x v="11"/>
    <x v="1039"/>
    <d v="2024-06-17T00:00:00"/>
    <d v="1899-12-30T10:59:00"/>
    <n v="47"/>
    <s v="E00LSE"/>
    <s v="Los Realejos"/>
    <x v="157"/>
    <x v="0"/>
    <x v="0"/>
    <x v="7"/>
    <x v="0"/>
    <d v="2024-06-14T14:12:57"/>
    <x v="50"/>
    <n v="68.784166666679084"/>
    <d v="2024-06-17T10:59:00"/>
    <d v="1899-12-30T00:37:36"/>
    <d v="2024-06-17T11:36:36"/>
    <n v="-0.6099999999278225"/>
    <x v="0"/>
    <m/>
    <m/>
    <x v="0"/>
    <x v="2"/>
    <x v="0"/>
    <x v="1"/>
    <x v="1"/>
    <n v="2"/>
    <s v=""/>
    <d v="1899-12-30T15:02:24"/>
    <n v="67.157500000012419"/>
    <n v="36"/>
    <n v="31.157500000012419"/>
  </r>
  <r>
    <s v="E002"/>
    <s v="EO57"/>
    <x v="1007"/>
    <x v="0"/>
    <s v="E3"/>
    <s v="0100056375"/>
    <s v="UTE CIERRE ANILLO INSULAR TFE"/>
    <s v="0068002447"/>
    <s v="ANILLO INSULAR DIV3099"/>
    <s v="000000000000002649"/>
    <x v="51"/>
    <d v="2024-06-14T00:00:00"/>
    <d v="1899-12-30T14:29:20"/>
    <s v="17/06 9h"/>
    <d v="2024-06-17T00:00:00"/>
    <x v="6"/>
    <x v="11"/>
    <x v="1040"/>
    <d v="2024-06-17T00:00:00"/>
    <d v="1899-12-30T07:27:27"/>
    <n v="114"/>
    <s v="E002ST"/>
    <s v="Santiago del Teide"/>
    <x v="146"/>
    <x v="0"/>
    <x v="0"/>
    <x v="7"/>
    <x v="0"/>
    <d v="2024-06-14T14:29:20"/>
    <x v="17"/>
    <n v="77.511111111205537"/>
    <d v="2024-06-17T07:27:27"/>
    <d v="1899-12-30T01:31:12"/>
    <d v="2024-06-17T08:58:39"/>
    <n v="11.022500000079162"/>
    <x v="0"/>
    <m/>
    <m/>
    <x v="0"/>
    <x v="2"/>
    <x v="0"/>
    <x v="1"/>
    <x v="11"/>
    <n v="2"/>
    <s v=""/>
    <d v="1899-12-31T12:28:48"/>
    <n v="74.991111111205541"/>
    <n v="36"/>
    <n v="38.991111111205541"/>
  </r>
  <r>
    <s v="E002"/>
    <s v="EO57"/>
    <x v="1008"/>
    <x v="0"/>
    <s v="E3"/>
    <s v="0100056375"/>
    <s v="UTE CIERRE ANILLO INSULAR TFE"/>
    <s v="0068002447"/>
    <s v="ANILLO INSULAR DIV3099"/>
    <s v="000000000000002649"/>
    <x v="51"/>
    <d v="2024-06-14T00:00:00"/>
    <d v="1899-12-30T14:29:42"/>
    <s v="17/06 11h"/>
    <d v="2024-06-17T00:00:00"/>
    <x v="6"/>
    <x v="11"/>
    <x v="1041"/>
    <d v="2024-06-17T00:00:00"/>
    <d v="1899-12-30T07:50:07"/>
    <n v="114"/>
    <s v="E002ST"/>
    <s v="Santiago del Teide"/>
    <x v="148"/>
    <x v="0"/>
    <x v="0"/>
    <x v="7"/>
    <x v="0"/>
    <d v="2024-06-14T14:29:42"/>
    <x v="17"/>
    <n v="77.505000000062864"/>
    <d v="2024-06-17T07:50:07"/>
    <d v="1899-12-30T01:31:12"/>
    <d v="2024-06-17T09:21:19"/>
    <n v="10.644722222350538"/>
    <x v="0"/>
    <m/>
    <m/>
    <x v="0"/>
    <x v="2"/>
    <x v="0"/>
    <x v="1"/>
    <x v="11"/>
    <n v="2"/>
    <s v=""/>
    <d v="1899-12-31T12:28:48"/>
    <n v="74.985000000062868"/>
    <n v="36"/>
    <n v="38.985000000062868"/>
  </r>
  <r>
    <s v="E002"/>
    <s v="EO57"/>
    <x v="1009"/>
    <x v="0"/>
    <s v="E3"/>
    <s v="0100056375"/>
    <s v="UTE CIERRE ANILLO INSULAR TFE"/>
    <s v="0068002447"/>
    <s v="ANILLO INSULAR DIV3099"/>
    <s v="000000000000002649"/>
    <x v="51"/>
    <d v="2024-06-14T00:00:00"/>
    <d v="1899-12-30T14:30:06"/>
    <s v="17/06 3º"/>
    <d v="2024-06-17T00:00:00"/>
    <x v="6"/>
    <x v="11"/>
    <x v="1042"/>
    <d v="2024-06-17T00:00:00"/>
    <d v="1899-12-30T12:38:53"/>
    <n v="114"/>
    <s v="E002ST"/>
    <s v="Santiago del Teide"/>
    <x v="153"/>
    <x v="0"/>
    <x v="0"/>
    <x v="7"/>
    <x v="0"/>
    <d v="2024-06-14T14:30:06"/>
    <x v="17"/>
    <n v="77.498333333409391"/>
    <d v="2024-06-17T12:38:53"/>
    <d v="1899-12-30T01:31:12"/>
    <d v="2024-06-17T14:10:05"/>
    <n v="5.8319444446242414"/>
    <x v="0"/>
    <m/>
    <m/>
    <x v="0"/>
    <x v="2"/>
    <x v="0"/>
    <x v="1"/>
    <x v="3"/>
    <n v="2"/>
    <s v=""/>
    <d v="1899-12-31T12:28:48"/>
    <n v="74.978333333409395"/>
    <n v="36"/>
    <n v="38.978333333409395"/>
  </r>
  <r>
    <s v="E002"/>
    <s v="EO57"/>
    <x v="1010"/>
    <x v="0"/>
    <s v="E3"/>
    <s v="0100056375"/>
    <s v="UTE CIERRE ANILLO INSULAR TFE"/>
    <s v="0068002447"/>
    <s v="ANILLO INSULAR DIV3099"/>
    <s v="000000000000002649"/>
    <x v="51"/>
    <d v="2024-06-14T00:00:00"/>
    <d v="1899-12-30T14:30:25"/>
    <s v="17/06 4º"/>
    <d v="2024-06-17T00:00:00"/>
    <x v="6"/>
    <x v="11"/>
    <x v="1043"/>
    <d v="2024-06-17T00:00:00"/>
    <d v="1899-12-30T13:00:16"/>
    <n v="114"/>
    <s v="E002ST"/>
    <s v="Santiago del Teide"/>
    <x v="146"/>
    <x v="0"/>
    <x v="0"/>
    <x v="7"/>
    <x v="0"/>
    <d v="2024-06-14T14:30:25"/>
    <x v="17"/>
    <n v="77.493055555620231"/>
    <d v="2024-06-17T13:00:16"/>
    <d v="1899-12-30T01:31:12"/>
    <d v="2024-06-17T14:31:28"/>
    <n v="5.4755555557203479"/>
    <x v="0"/>
    <m/>
    <m/>
    <x v="0"/>
    <x v="2"/>
    <x v="0"/>
    <x v="1"/>
    <x v="7"/>
    <n v="2"/>
    <s v=""/>
    <d v="1899-12-31T12:28:48"/>
    <n v="74.973055555620235"/>
    <n v="36"/>
    <n v="38.973055555620235"/>
  </r>
  <r>
    <s v="E002"/>
    <s v="EO57"/>
    <x v="1011"/>
    <x v="0"/>
    <s v="E4"/>
    <s v="0100049970"/>
    <s v="OBRAS Y SERV. CANARIOS H5 S.L."/>
    <s v="0068002153"/>
    <s v="ROKABELLA-ADEJE"/>
    <s v="000000000000003208"/>
    <x v="52"/>
    <d v="2024-06-14T00:00:00"/>
    <d v="1899-12-30T15:16:36"/>
    <s v="17/06 8pals"/>
    <d v="2024-06-17T00:00:00"/>
    <x v="6"/>
    <x v="11"/>
    <x v="1044"/>
    <d v="2024-06-17T00:00:00"/>
    <d v="1899-12-30T10:43:37"/>
    <n v="88"/>
    <s v="E00ADE"/>
    <s v="Adeje"/>
    <x v="145"/>
    <x v="0"/>
    <x v="0"/>
    <x v="7"/>
    <x v="1"/>
    <d v="2024-06-14T15:16:36"/>
    <x v="17"/>
    <n v="76.723333333327901"/>
    <d v="2024-06-17T10:43:37"/>
    <d v="1899-12-30T01:10:24"/>
    <d v="2024-06-17T11:54:01"/>
    <n v="8.0997222223668359"/>
    <x v="0"/>
    <m/>
    <m/>
    <x v="0"/>
    <x v="2"/>
    <x v="0"/>
    <x v="1"/>
    <x v="1"/>
    <n v="2"/>
    <s v=""/>
    <d v="1899-12-31T04:09:36"/>
    <n v="74.549999999994569"/>
    <n v="36"/>
    <n v="38.549999999994569"/>
  </r>
  <r>
    <s v="E002"/>
    <s v="EO57"/>
    <x v="1012"/>
    <x v="0"/>
    <s v="E4"/>
    <s v="0100037366"/>
    <s v="CONSTRUCCIONES PEDRO PEREZ"/>
    <s v="0068002565"/>
    <s v="LA GARVORANA-LOS REALEJOS"/>
    <s v="000000000000003208"/>
    <x v="52"/>
    <d v="2024-06-14T00:00:00"/>
    <d v="1899-12-30T15:19:05"/>
    <s v="18/06 8 Pal Cto + 1"/>
    <d v="2024-06-18T00:00:00"/>
    <x v="6"/>
    <x v="11"/>
    <x v="1045"/>
    <d v="2024-06-18T00:00:00"/>
    <d v="1899-12-30T07:15:32"/>
    <n v="47"/>
    <s v="E00LSE"/>
    <s v="Los Realejos"/>
    <x v="150"/>
    <x v="0"/>
    <x v="0"/>
    <x v="7"/>
    <x v="1"/>
    <d v="2024-06-14T15:19:05"/>
    <x v="85"/>
    <n v="100.68194444454275"/>
    <d v="2024-06-18T07:15:32"/>
    <d v="1899-12-30T00:37:36"/>
    <d v="2024-06-18T07:53:08"/>
    <n v="12.114444444479886"/>
    <x v="0"/>
    <m/>
    <m/>
    <x v="0"/>
    <x v="5"/>
    <x v="0"/>
    <x v="1"/>
    <x v="11"/>
    <n v="3"/>
    <s v=""/>
    <d v="1899-12-30T15:02:24"/>
    <n v="99.055277777876086"/>
    <n v="48"/>
    <n v="51.055277777876086"/>
  </r>
  <r>
    <s v="E002"/>
    <s v="EO57"/>
    <x v="1013"/>
    <x v="0"/>
    <s v="E3"/>
    <s v="0100037179"/>
    <s v="CANARY CONCRETE, S.A."/>
    <s v="0068000329"/>
    <s v="GS PLANTA ADEJE"/>
    <s v="000000000000003126"/>
    <x v="53"/>
    <d v="2024-06-14T00:00:00"/>
    <d v="1899-12-30T16:13:24"/>
    <s v="17/06 10h Adeje"/>
    <d v="2024-06-17T00:00:00"/>
    <x v="14"/>
    <x v="11"/>
    <x v="1046"/>
    <d v="2024-06-17T00:00:00"/>
    <d v="1899-12-30T09:17:41"/>
    <n v="88"/>
    <s v="E00ADE"/>
    <s v="Adeje"/>
    <x v="147"/>
    <x v="0"/>
    <x v="0"/>
    <x v="7"/>
    <x v="0"/>
    <d v="2024-06-14T16:13:24"/>
    <x v="47"/>
    <n v="68.776666666672099"/>
    <d v="2024-06-17T09:17:41"/>
    <d v="1899-12-30T01:10:24"/>
    <d v="2024-06-17T10:28:05"/>
    <n v="2.5319444445194677"/>
    <x v="0"/>
    <m/>
    <m/>
    <x v="0"/>
    <x v="2"/>
    <x v="0"/>
    <x v="1"/>
    <x v="6"/>
    <n v="2"/>
    <s v=""/>
    <d v="1899-12-31T04:09:36"/>
    <n v="66.603333333338767"/>
    <n v="36"/>
    <n v="30.603333333338767"/>
  </r>
  <r>
    <s v="E002"/>
    <s v="EO57"/>
    <x v="1014"/>
    <x v="0"/>
    <s v="E4"/>
    <s v="0100037389"/>
    <s v="FRTRIA. HNOS. PIO, S.L. L."/>
    <s v="0068000065"/>
    <s v="LA MATANZA"/>
    <s v="000000000000003208"/>
    <x v="52"/>
    <d v="2024-06-17T00:00:00"/>
    <d v="1899-12-30T08:01:10"/>
    <s v="17/06"/>
    <d v="2024-06-17T00:00:00"/>
    <x v="6"/>
    <x v="11"/>
    <x v="1047"/>
    <d v="2024-06-18T00:00:00"/>
    <d v="1899-12-30T06:27:39"/>
    <n v="30"/>
    <s v="E00LMZ"/>
    <s v="La Matanza"/>
    <x v="154"/>
    <x v="0"/>
    <x v="0"/>
    <x v="7"/>
    <x v="1"/>
    <d v="2024-06-17T08:01:10"/>
    <x v="17"/>
    <n v="11.980555555550382"/>
    <d v="2024-06-18T06:27:39"/>
    <d v="1899-12-30T00:24:00"/>
    <d v="2024-06-18T06:51:39"/>
    <n v="-10.860833333339542"/>
    <x v="1"/>
    <m/>
    <m/>
    <x v="0"/>
    <x v="5"/>
    <x v="3"/>
    <x v="1"/>
    <x v="12"/>
    <n v="3"/>
    <s v=""/>
    <d v="1899-12-30T09:36:00"/>
    <n v="10.580555555550381"/>
    <n v="0"/>
    <n v="10.580555555550381"/>
  </r>
  <r>
    <s v="E002"/>
    <s v="EO57"/>
    <x v="1014"/>
    <x v="0"/>
    <s v="E4"/>
    <s v="0100037389"/>
    <s v="FRTRIA. HNOS. PIO, S.L. L."/>
    <s v="0068000065"/>
    <s v="LA MATANZA"/>
    <s v="000000000000002693"/>
    <x v="50"/>
    <d v="2024-06-17T00:00:00"/>
    <d v="1899-12-30T08:01:10"/>
    <s v="17/06"/>
    <d v="2024-06-17T00:00:00"/>
    <x v="6"/>
    <x v="11"/>
    <x v="1047"/>
    <d v="2024-06-18T00:00:00"/>
    <d v="1899-12-30T06:27:39"/>
    <n v="30"/>
    <s v="E00LMZ"/>
    <s v="La Matanza"/>
    <x v="154"/>
    <x v="0"/>
    <x v="1"/>
    <x v="7"/>
    <x v="1"/>
    <d v="2024-06-17T08:01:10"/>
    <x v="17"/>
    <n v="11.980555555550382"/>
    <d v="2024-06-18T06:27:39"/>
    <d v="1899-12-30T00:24:00"/>
    <d v="2024-06-18T06:51:39"/>
    <n v="-10.860833333339542"/>
    <x v="1"/>
    <m/>
    <m/>
    <x v="0"/>
    <x v="5"/>
    <x v="3"/>
    <x v="1"/>
    <x v="12"/>
    <n v="3"/>
    <s v=""/>
    <d v="1899-12-30T09:36:00"/>
    <n v="10.580555555550381"/>
    <n v="0"/>
    <n v="10.580555555550381"/>
  </r>
  <r>
    <s v="E002"/>
    <s v="EO57"/>
    <x v="1015"/>
    <x v="0"/>
    <s v="E4"/>
    <s v="0100050448"/>
    <s v="FERRETERIA TAMAIDE S.L."/>
    <s v="0068001726"/>
    <s v="SAN MIGUEL"/>
    <s v="000000000000003208"/>
    <x v="52"/>
    <d v="2024-06-17T00:00:00"/>
    <d v="1899-12-30T08:03:24"/>
    <s v="Devolución palet 17/"/>
    <d v="2024-06-17T00:00:00"/>
    <x v="10"/>
    <x v="11"/>
    <x v="1048"/>
    <d v="2024-06-17T00:00:00"/>
    <d v="1899-12-30T09:02:48"/>
    <n v="76"/>
    <s v="E00SMG"/>
    <s v="San Miguel"/>
    <x v="216"/>
    <x v="0"/>
    <x v="0"/>
    <x v="7"/>
    <x v="1"/>
    <d v="2024-06-17T08:03:24"/>
    <x v="46"/>
    <n v="-5.6666666641831398E-2"/>
    <d v="2024-06-17T09:02:48"/>
    <d v="1899-12-30T01:00:48"/>
    <d v="2024-06-17T10:03:36"/>
    <n v="-2.059999999939464"/>
    <x v="1"/>
    <m/>
    <m/>
    <x v="0"/>
    <x v="2"/>
    <x v="2"/>
    <x v="1"/>
    <x v="6"/>
    <n v="2"/>
    <s v=""/>
    <d v="1899-12-31T00:19:12"/>
    <n v="-2.069999999975165"/>
    <n v="0"/>
    <n v="-2.069999999975165"/>
  </r>
  <r>
    <s v="E002"/>
    <s v="EO57"/>
    <x v="1016"/>
    <x v="0"/>
    <s v="E4"/>
    <s v="0100037325"/>
    <s v="MATERIALES SAN JOSE, S.L."/>
    <s v="0068000059"/>
    <s v="EN SAN JUAN DE LA RAMBLA"/>
    <s v="000000000000003208"/>
    <x v="52"/>
    <d v="2024-06-17T00:00:00"/>
    <d v="1899-12-30T08:04:37"/>
    <s v="3p mortero blanco fi"/>
    <d v="2024-06-17T00:00:00"/>
    <x v="10"/>
    <x v="11"/>
    <x v="1049"/>
    <d v="2024-06-17T00:00:00"/>
    <d v="1899-12-30T09:01:24"/>
    <n v="53"/>
    <s v="E0055E"/>
    <s v="San Juan de la Rambla"/>
    <x v="156"/>
    <x v="0"/>
    <x v="0"/>
    <x v="7"/>
    <x v="1"/>
    <d v="2024-06-17T08:04:37"/>
    <x v="46"/>
    <n v="-7.6944444444961846E-2"/>
    <d v="2024-06-17T09:01:24"/>
    <d v="1899-12-30T00:42:24"/>
    <d v="2024-06-17T09:43:48"/>
    <n v="-1.7299999999813735"/>
    <x v="1"/>
    <m/>
    <m/>
    <x v="0"/>
    <x v="2"/>
    <x v="2"/>
    <x v="1"/>
    <x v="6"/>
    <n v="2"/>
    <s v=""/>
    <d v="1899-12-30T16:57:36"/>
    <n v="-1.7836111111116284"/>
    <n v="0"/>
    <n v="-1.7836111111116284"/>
  </r>
  <r>
    <s v="E002"/>
    <s v="EO57"/>
    <x v="1017"/>
    <x v="0"/>
    <s v="E4"/>
    <s v="0100037335"/>
    <s v="PREFABRICADOS REALEJOS, S.A."/>
    <s v="0068000500"/>
    <s v="LOS REALEJOS"/>
    <s v="000000000000003208"/>
    <x v="52"/>
    <d v="2024-06-17T00:00:00"/>
    <d v="1899-12-30T10:15:51"/>
    <s v="19/06 16 pal"/>
    <d v="2024-06-19T00:00:00"/>
    <x v="6"/>
    <x v="11"/>
    <x v="1050"/>
    <d v="2024-06-19T00:00:00"/>
    <d v="1899-12-30T07:23:47"/>
    <n v="47"/>
    <s v="E00LSE"/>
    <s v="Los Realejos"/>
    <x v="156"/>
    <x v="0"/>
    <x v="0"/>
    <x v="7"/>
    <x v="1"/>
    <d v="2024-06-17T10:15:51"/>
    <x v="105"/>
    <n v="57.735833333339542"/>
    <d v="2024-06-19T07:23:47"/>
    <d v="1899-12-30T00:37:36"/>
    <d v="2024-06-19T08:01:23"/>
    <n v="11.976944444468245"/>
    <x v="0"/>
    <m/>
    <m/>
    <x v="0"/>
    <x v="6"/>
    <x v="0"/>
    <x v="1"/>
    <x v="11"/>
    <n v="4"/>
    <s v=""/>
    <d v="1899-12-30T15:02:24"/>
    <n v="56.109166666672877"/>
    <n v="24"/>
    <n v="32.109166666672877"/>
  </r>
  <r>
    <s v="E002"/>
    <s v="EO57"/>
    <x v="1018"/>
    <x v="0"/>
    <s v="E4"/>
    <s v="0100037182"/>
    <s v="FERRETERIA HERMALAY, S.L"/>
    <s v="0068000169"/>
    <s v="LA CAMELLA-ARONA"/>
    <s v="000000000000003208"/>
    <x v="52"/>
    <d v="2024-06-17T00:00:00"/>
    <d v="1899-12-30T10:48:01"/>
    <s v="18/06 16 pal recoger"/>
    <d v="2024-06-18T00:00:00"/>
    <x v="28"/>
    <x v="11"/>
    <x v="1051"/>
    <d v="2024-06-17T00:00:00"/>
    <d v="1899-12-30T14:55:45"/>
    <n v="84"/>
    <s v="E0052U"/>
    <s v="Arona"/>
    <x v="154"/>
    <x v="0"/>
    <x v="0"/>
    <x v="7"/>
    <x v="1"/>
    <d v="2024-06-17T10:48:01"/>
    <x v="136"/>
    <n v="33.69972222216893"/>
    <d v="2024-06-17T14:55:45"/>
    <d v="1899-12-30T01:07:12"/>
    <d v="2024-06-17T16:02:57"/>
    <n v="28.450833333190531"/>
    <x v="0"/>
    <m/>
    <m/>
    <x v="0"/>
    <x v="2"/>
    <x v="0"/>
    <x v="1"/>
    <x v="13"/>
    <n v="2"/>
    <s v=""/>
    <d v="1899-12-31T02:52:48"/>
    <n v="31.579722222168932"/>
    <n v="12"/>
    <n v="19.579722222168932"/>
  </r>
  <r>
    <s v="E002"/>
    <s v="EO57"/>
    <x v="1018"/>
    <x v="0"/>
    <s v="E4"/>
    <s v="0100037182"/>
    <s v="FERRETERIA HERMALAY, S.L"/>
    <s v="0068000169"/>
    <s v="LA CAMELLA-ARONA"/>
    <s v="000000000000002693"/>
    <x v="50"/>
    <d v="2024-06-17T00:00:00"/>
    <d v="1899-12-30T10:48:01"/>
    <s v="18/06 16 pal recoger"/>
    <d v="2024-06-18T00:00:00"/>
    <x v="28"/>
    <x v="11"/>
    <x v="1051"/>
    <d v="2024-06-17T00:00:00"/>
    <d v="1899-12-30T14:55:45"/>
    <n v="84"/>
    <s v="E0052U"/>
    <s v="Arona"/>
    <x v="154"/>
    <x v="0"/>
    <x v="1"/>
    <x v="7"/>
    <x v="1"/>
    <d v="2024-06-17T10:48:01"/>
    <x v="136"/>
    <n v="33.69972222216893"/>
    <d v="2024-06-17T14:55:45"/>
    <d v="1899-12-30T01:07:12"/>
    <d v="2024-06-17T16:02:57"/>
    <n v="28.450833333190531"/>
    <x v="0"/>
    <m/>
    <m/>
    <x v="0"/>
    <x v="2"/>
    <x v="0"/>
    <x v="1"/>
    <x v="13"/>
    <n v="2"/>
    <s v=""/>
    <d v="1899-12-31T02:52:48"/>
    <n v="31.579722222168932"/>
    <n v="12"/>
    <n v="19.579722222168932"/>
  </r>
  <r>
    <s v="E002"/>
    <s v="EO57"/>
    <x v="1019"/>
    <x v="0"/>
    <s v="E4"/>
    <s v="0100037436"/>
    <s v="FRTRIA. ALMONTE S.L."/>
    <s v="0068000085"/>
    <s v="EN CR.LAS MERCEDES LAS CANTERAS"/>
    <s v="000000000000003208"/>
    <x v="52"/>
    <d v="2024-06-17T00:00:00"/>
    <d v="1899-12-30T10:48:57"/>
    <s v="18/06 16 pal"/>
    <d v="2024-06-18T00:00:00"/>
    <x v="6"/>
    <x v="11"/>
    <x v="1052"/>
    <d v="2024-06-18T00:00:00"/>
    <d v="1899-12-30T07:04:15"/>
    <n v="22"/>
    <s v="E00LSN"/>
    <s v="Naranjeros"/>
    <x v="156"/>
    <x v="0"/>
    <x v="0"/>
    <x v="7"/>
    <x v="1"/>
    <d v="2024-06-17T10:48:57"/>
    <x v="85"/>
    <n v="33.184166666760575"/>
    <d v="2024-06-18T07:04:15"/>
    <d v="1899-12-30T00:17:36"/>
    <d v="2024-06-18T07:21:51"/>
    <n v="12.635833333362825"/>
    <x v="0"/>
    <m/>
    <m/>
    <x v="0"/>
    <x v="5"/>
    <x v="0"/>
    <x v="1"/>
    <x v="11"/>
    <n v="3"/>
    <s v=""/>
    <d v="1899-12-30T07:02:24"/>
    <n v="31.890833333427238"/>
    <n v="12"/>
    <n v="19.890833333427238"/>
  </r>
  <r>
    <s v="E002"/>
    <s v="EO57"/>
    <x v="1019"/>
    <x v="0"/>
    <s v="E4"/>
    <s v="0100037436"/>
    <s v="FRTRIA. ALMONTE S.L."/>
    <s v="0068000085"/>
    <s v="EN CR.LAS MERCEDES LAS CANTERAS"/>
    <s v="000000000000002693"/>
    <x v="50"/>
    <d v="2024-06-17T00:00:00"/>
    <d v="1899-12-30T10:48:57"/>
    <s v="18/06 16 pal"/>
    <d v="2024-06-18T00:00:00"/>
    <x v="6"/>
    <x v="11"/>
    <x v="1052"/>
    <d v="2024-06-18T00:00:00"/>
    <d v="1899-12-30T07:04:15"/>
    <n v="22"/>
    <s v="E00LSN"/>
    <s v="Naranjeros"/>
    <x v="156"/>
    <x v="0"/>
    <x v="1"/>
    <x v="7"/>
    <x v="1"/>
    <d v="2024-06-17T10:48:57"/>
    <x v="85"/>
    <n v="33.184166666760575"/>
    <d v="2024-06-18T07:04:15"/>
    <d v="1899-12-30T00:17:36"/>
    <d v="2024-06-18T07:21:51"/>
    <n v="12.635833333362825"/>
    <x v="0"/>
    <m/>
    <m/>
    <x v="0"/>
    <x v="5"/>
    <x v="0"/>
    <x v="1"/>
    <x v="11"/>
    <n v="3"/>
    <s v=""/>
    <d v="1899-12-30T07:02:24"/>
    <n v="31.890833333427238"/>
    <n v="12"/>
    <n v="19.890833333427238"/>
  </r>
  <r>
    <s v="E002"/>
    <s v="EO57"/>
    <x v="1020"/>
    <x v="0"/>
    <s v="E4"/>
    <s v="0100037185"/>
    <s v="FERRETERIA CABO BLANCO, S.L."/>
    <s v="0068000171"/>
    <s v="ARONA SUR"/>
    <s v="000000000000003208"/>
    <x v="52"/>
    <d v="2024-06-17T00:00:00"/>
    <d v="1899-12-30T10:51:58"/>
    <s v="18/06 16 pal recoger"/>
    <d v="2024-06-18T00:00:00"/>
    <x v="6"/>
    <x v="11"/>
    <x v="1053"/>
    <d v="2024-06-18T00:00:00"/>
    <d v="1899-12-30T09:47:02"/>
    <n v="84"/>
    <s v="E0052U"/>
    <s v="Arona"/>
    <x v="154"/>
    <x v="0"/>
    <x v="0"/>
    <x v="7"/>
    <x v="1"/>
    <d v="2024-06-17T10:51:58"/>
    <x v="85"/>
    <n v="33.133888888929505"/>
    <d v="2024-06-18T09:47:02"/>
    <d v="1899-12-30T01:07:12"/>
    <d v="2024-06-18T10:54:14"/>
    <n v="9.0961111110518686"/>
    <x v="0"/>
    <m/>
    <m/>
    <x v="0"/>
    <x v="5"/>
    <x v="0"/>
    <x v="1"/>
    <x v="6"/>
    <n v="3"/>
    <s v=""/>
    <d v="1899-12-31T02:52:48"/>
    <n v="31.013888888929507"/>
    <n v="12"/>
    <n v="19.013888888929507"/>
  </r>
  <r>
    <s v="E002"/>
    <s v="EO57"/>
    <x v="1020"/>
    <x v="0"/>
    <s v="E4"/>
    <s v="0100037185"/>
    <s v="FERRETERIA CABO BLANCO, S.L."/>
    <s v="0068000171"/>
    <s v="ARONA SUR"/>
    <s v="000000000000002693"/>
    <x v="50"/>
    <d v="2024-06-17T00:00:00"/>
    <d v="1899-12-30T10:51:58"/>
    <s v="18/06 16 pal recoger"/>
    <d v="2024-06-18T00:00:00"/>
    <x v="6"/>
    <x v="11"/>
    <x v="1053"/>
    <d v="2024-06-18T00:00:00"/>
    <d v="1899-12-30T09:47:02"/>
    <n v="84"/>
    <s v="E0052U"/>
    <s v="Arona"/>
    <x v="154"/>
    <x v="0"/>
    <x v="1"/>
    <x v="7"/>
    <x v="1"/>
    <d v="2024-06-17T10:51:58"/>
    <x v="85"/>
    <n v="33.133888888929505"/>
    <d v="2024-06-18T09:47:02"/>
    <d v="1899-12-30T01:07:12"/>
    <d v="2024-06-18T10:54:14"/>
    <n v="9.0961111110518686"/>
    <x v="0"/>
    <m/>
    <m/>
    <x v="0"/>
    <x v="5"/>
    <x v="0"/>
    <x v="1"/>
    <x v="6"/>
    <n v="3"/>
    <s v=""/>
    <d v="1899-12-31T02:52:48"/>
    <n v="31.013888888929507"/>
    <n v="12"/>
    <n v="19.013888888929507"/>
  </r>
  <r>
    <s v="E002"/>
    <s v="EO57"/>
    <x v="1021"/>
    <x v="0"/>
    <s v="E4"/>
    <s v="0100055348"/>
    <s v="FERRETERIA EL TANQUE S.C."/>
    <s v="0068002286"/>
    <s v="EL TANQUE"/>
    <s v="000000000000002693"/>
    <x v="50"/>
    <d v="2024-06-17T00:00:00"/>
    <d v="1899-12-30T10:52:28"/>
    <s v="18/06 6 pal"/>
    <d v="2024-06-18T00:00:00"/>
    <x v="6"/>
    <x v="11"/>
    <x v="1054"/>
    <d v="2024-06-18T00:00:00"/>
    <d v="1899-12-30T07:26:55"/>
    <n v="76"/>
    <s v="E0052W"/>
    <s v="Buenavista del Norte"/>
    <x v="145"/>
    <x v="0"/>
    <x v="0"/>
    <x v="7"/>
    <x v="1"/>
    <d v="2024-06-17T10:52:28"/>
    <x v="85"/>
    <n v="33.125555555569008"/>
    <d v="2024-06-18T07:26:55"/>
    <d v="1899-12-30T01:00:48"/>
    <d v="2024-06-18T08:27:43"/>
    <n v="11.53805555566214"/>
    <x v="0"/>
    <m/>
    <m/>
    <x v="0"/>
    <x v="5"/>
    <x v="0"/>
    <x v="1"/>
    <x v="11"/>
    <n v="3"/>
    <s v=""/>
    <d v="1899-12-31T00:19:12"/>
    <n v="31.112222222235673"/>
    <n v="12"/>
    <n v="19.112222222235673"/>
  </r>
  <r>
    <s v="E002"/>
    <s v="EO57"/>
    <x v="1022"/>
    <x v="0"/>
    <s v="E3"/>
    <s v="0100037179"/>
    <s v="CANARY CONCRETE, S.A."/>
    <s v="0068000329"/>
    <s v="GS PLANTA ADEJE"/>
    <s v="000000000000003126"/>
    <x v="53"/>
    <d v="2024-06-17T00:00:00"/>
    <d v="1899-12-30T10:52:49"/>
    <s v="18/06 8h"/>
    <d v="2024-06-18T00:00:00"/>
    <x v="10"/>
    <x v="11"/>
    <x v="1055"/>
    <d v="2024-06-18T00:00:00"/>
    <d v="1899-12-30T06:13:08"/>
    <n v="88"/>
    <s v="E00ADE"/>
    <s v="Adeje"/>
    <x v="157"/>
    <x v="0"/>
    <x v="0"/>
    <x v="7"/>
    <x v="0"/>
    <d v="2024-06-17T10:52:49"/>
    <x v="88"/>
    <n v="21.119722222269047"/>
    <d v="2024-06-18T06:13:08"/>
    <d v="1899-12-30T01:10:24"/>
    <d v="2024-06-18T07:23:32"/>
    <n v="0.60777777788462117"/>
    <x v="0"/>
    <m/>
    <m/>
    <x v="0"/>
    <x v="5"/>
    <x v="0"/>
    <x v="1"/>
    <x v="12"/>
    <n v="3"/>
    <s v=""/>
    <d v="1899-12-31T04:09:36"/>
    <n v="18.946388888935715"/>
    <n v="12"/>
    <n v="6.946388888935715"/>
  </r>
  <r>
    <s v="E002"/>
    <s v="EO57"/>
    <x v="1023"/>
    <x v="0"/>
    <s v="E4"/>
    <s v="0100037260"/>
    <s v="FERRETERIA ANASTASIO HERNANDEZ S.L."/>
    <s v="0068000384"/>
    <s v="EN LA ESPERANZA"/>
    <s v="000000000000003208"/>
    <x v="52"/>
    <d v="2024-06-17T00:00:00"/>
    <d v="1899-12-30T10:53:29"/>
    <s v="17/06 9 Pal"/>
    <d v="2024-06-17T00:00:00"/>
    <x v="6"/>
    <x v="11"/>
    <x v="1056"/>
    <d v="2024-06-17T00:00:00"/>
    <d v="1899-12-30T13:48:15"/>
    <n v="15"/>
    <s v="E0053J"/>
    <s v="El Rosario"/>
    <x v="150"/>
    <x v="0"/>
    <x v="0"/>
    <x v="7"/>
    <x v="1"/>
    <d v="2024-06-17T10:53:29"/>
    <x v="17"/>
    <n v="9.1086111111799255"/>
    <d v="2024-06-17T13:48:15"/>
    <d v="1899-12-30T00:12:00"/>
    <d v="2024-06-17T14:00:15"/>
    <n v="5.995833333407063"/>
    <x v="0"/>
    <m/>
    <m/>
    <x v="0"/>
    <x v="2"/>
    <x v="0"/>
    <x v="1"/>
    <x v="7"/>
    <n v="2"/>
    <s v=""/>
    <d v="1899-12-30T04:48:00"/>
    <n v="7.9086111111799262"/>
    <n v="0"/>
    <n v="7.9086111111799262"/>
  </r>
  <r>
    <s v="E002"/>
    <s v="EO57"/>
    <x v="1024"/>
    <x v="0"/>
    <s v="E4"/>
    <s v="0100054118"/>
    <s v="MARRERO SANCHEZ, PRISCILA"/>
    <s v="0068002101"/>
    <s v="FERRETERIA LAS LUAS"/>
    <s v="000000000000003208"/>
    <x v="52"/>
    <d v="2024-06-17T00:00:00"/>
    <d v="1899-12-30T10:54:19"/>
    <s v="18/06 6 Pal de 8 a 1"/>
    <d v="2024-06-18T00:00:00"/>
    <x v="6"/>
    <x v="11"/>
    <x v="1057"/>
    <d v="2024-06-18T00:00:00"/>
    <d v="1899-12-30T12:10:27"/>
    <n v="33"/>
    <s v="E0053R"/>
    <s v="Guimar"/>
    <x v="145"/>
    <x v="0"/>
    <x v="0"/>
    <x v="7"/>
    <x v="1"/>
    <d v="2024-06-17T10:54:19"/>
    <x v="85"/>
    <n v="33.094722222362179"/>
    <d v="2024-06-18T12:10:27"/>
    <d v="1899-12-30T00:26:24"/>
    <d v="2024-06-18T12:36:51"/>
    <n v="7.3858333333628252"/>
    <x v="0"/>
    <m/>
    <m/>
    <x v="0"/>
    <x v="5"/>
    <x v="0"/>
    <x v="1"/>
    <x v="3"/>
    <n v="3"/>
    <s v=""/>
    <d v="1899-12-30T10:33:36"/>
    <n v="31.654722222362182"/>
    <n v="12"/>
    <n v="19.654722222362182"/>
  </r>
  <r>
    <s v="E002"/>
    <s v="EO57"/>
    <x v="1024"/>
    <x v="0"/>
    <s v="E4"/>
    <s v="0100054118"/>
    <s v="MARRERO SANCHEZ, PRISCILA"/>
    <s v="0068002101"/>
    <s v="FERRETERIA LAS LUAS"/>
    <s v="000000000000002693"/>
    <x v="50"/>
    <d v="2024-06-17T00:00:00"/>
    <d v="1899-12-30T10:54:19"/>
    <s v="18/06 6 Pal de 8 a 1"/>
    <d v="2024-06-18T00:00:00"/>
    <x v="6"/>
    <x v="11"/>
    <x v="1057"/>
    <d v="2024-06-18T00:00:00"/>
    <d v="1899-12-30T12:10:27"/>
    <n v="33"/>
    <s v="E0053R"/>
    <s v="Guimar"/>
    <x v="145"/>
    <x v="0"/>
    <x v="1"/>
    <x v="7"/>
    <x v="1"/>
    <d v="2024-06-17T10:54:19"/>
    <x v="85"/>
    <n v="33.094722222362179"/>
    <d v="2024-06-18T12:10:27"/>
    <d v="1899-12-30T00:26:24"/>
    <d v="2024-06-18T12:36:51"/>
    <n v="7.3858333333628252"/>
    <x v="0"/>
    <m/>
    <m/>
    <x v="0"/>
    <x v="5"/>
    <x v="0"/>
    <x v="1"/>
    <x v="3"/>
    <n v="3"/>
    <s v=""/>
    <d v="1899-12-30T10:33:36"/>
    <n v="31.654722222362182"/>
    <n v="12"/>
    <n v="19.654722222362182"/>
  </r>
  <r>
    <s v="E002"/>
    <s v="EO57"/>
    <x v="1025"/>
    <x v="0"/>
    <s v="E4"/>
    <s v="0100037255"/>
    <s v="CIAL. FERRETERIA VALLE SUR,S.L"/>
    <s v="0068001928"/>
    <s v="PLANCHA GRANDE GÜIMAR"/>
    <s v="000000000000002693"/>
    <x v="50"/>
    <d v="2024-06-17T00:00:00"/>
    <d v="1899-12-30T10:54:25"/>
    <s v="18/06 4 pal recoger"/>
    <d v="2024-06-18T00:00:00"/>
    <x v="6"/>
    <x v="11"/>
    <x v="1058"/>
    <d v="2024-06-17T00:00:00"/>
    <d v="1899-12-30T10:36:49"/>
    <n v="33"/>
    <s v="E0053R"/>
    <s v="Guimar"/>
    <x v="145"/>
    <x v="0"/>
    <x v="0"/>
    <x v="7"/>
    <x v="1"/>
    <d v="2024-06-17T10:54:25"/>
    <x v="85"/>
    <n v="33.093055555655155"/>
    <d v="2024-06-17T10:36:49"/>
    <d v="1899-12-30T00:26:24"/>
    <d v="2024-06-17T11:03:13"/>
    <n v="32.946388888929505"/>
    <x v="0"/>
    <m/>
    <m/>
    <x v="0"/>
    <x v="2"/>
    <x v="0"/>
    <x v="1"/>
    <x v="1"/>
    <n v="2"/>
    <s v=""/>
    <d v="1899-12-30T10:33:36"/>
    <n v="31.653055555655158"/>
    <n v="12"/>
    <n v="19.653055555655158"/>
  </r>
  <r>
    <s v="E002"/>
    <s v="EO57"/>
    <x v="1025"/>
    <x v="0"/>
    <s v="E4"/>
    <s v="0100037255"/>
    <s v="CIAL. FERRETERIA VALLE SUR,S.L"/>
    <s v="0068001928"/>
    <s v="PLANCHA GRANDE GÜIMAR"/>
    <s v="000000000000003208"/>
    <x v="52"/>
    <d v="2024-06-17T00:00:00"/>
    <d v="1899-12-30T10:54:25"/>
    <s v="18/06 4 pal recoger"/>
    <d v="2024-06-18T00:00:00"/>
    <x v="6"/>
    <x v="11"/>
    <x v="1058"/>
    <d v="2024-06-17T00:00:00"/>
    <d v="1899-12-30T10:36:49"/>
    <n v="33"/>
    <s v="E0053R"/>
    <s v="Guimar"/>
    <x v="145"/>
    <x v="0"/>
    <x v="1"/>
    <x v="7"/>
    <x v="1"/>
    <d v="2024-06-17T10:54:25"/>
    <x v="85"/>
    <n v="33.093055555655155"/>
    <d v="2024-06-17T10:36:49"/>
    <d v="1899-12-30T00:26:24"/>
    <d v="2024-06-17T11:03:13"/>
    <n v="32.946388888929505"/>
    <x v="0"/>
    <m/>
    <m/>
    <x v="0"/>
    <x v="2"/>
    <x v="0"/>
    <x v="1"/>
    <x v="1"/>
    <n v="2"/>
    <s v=""/>
    <d v="1899-12-30T10:33:36"/>
    <n v="31.653055555655158"/>
    <n v="12"/>
    <n v="19.653055555655158"/>
  </r>
  <r>
    <s v="E002"/>
    <s v="EO57"/>
    <x v="1026"/>
    <x v="0"/>
    <s v="E4"/>
    <s v="0100048618"/>
    <s v="ASFALTOS Y OBRAS TAFURIASTE, S.L."/>
    <s v="0068002458"/>
    <s v="VALLE CRISPIN"/>
    <s v="000000000000002693"/>
    <x v="50"/>
    <d v="2024-06-17T00:00:00"/>
    <d v="1899-12-30T10:55:21"/>
    <s v="18/06 3 Pal llamar a"/>
    <d v="2024-06-18T00:00:00"/>
    <x v="6"/>
    <x v="11"/>
    <x v="1059"/>
    <d v="2024-06-18T00:00:00"/>
    <d v="1899-12-30T07:18:31"/>
    <n v="6"/>
    <s v="E00SCF"/>
    <s v="Santa Cruz de Tenerife"/>
    <x v="150"/>
    <x v="0"/>
    <x v="0"/>
    <x v="7"/>
    <x v="1"/>
    <d v="2024-06-17T10:55:21"/>
    <x v="85"/>
    <n v="33.077500000130385"/>
    <d v="2024-06-18T07:18:31"/>
    <d v="1899-12-30T00:04:48"/>
    <d v="2024-06-18T07:23:19"/>
    <n v="12.611388888966758"/>
    <x v="0"/>
    <m/>
    <m/>
    <x v="0"/>
    <x v="5"/>
    <x v="0"/>
    <x v="1"/>
    <x v="11"/>
    <n v="3"/>
    <s v=""/>
    <d v="1899-12-30T01:55:12"/>
    <n v="31.997500000130387"/>
    <n v="12"/>
    <n v="19.997500000130387"/>
  </r>
  <r>
    <s v="E002"/>
    <s v="EO57"/>
    <x v="1027"/>
    <x v="0"/>
    <s v="E4"/>
    <s v="0100037591"/>
    <s v="TRANSPORTES FEBRIGAR, S.L."/>
    <s v="0068000506"/>
    <s v="STA. URSULA"/>
    <s v="000000000000003208"/>
    <x v="52"/>
    <d v="2024-06-17T00:00:00"/>
    <d v="1899-12-30T11:27:07"/>
    <s v="18/06 16 pal"/>
    <d v="2024-06-18T00:00:00"/>
    <x v="6"/>
    <x v="11"/>
    <x v="1060"/>
    <d v="2024-06-18T00:00:00"/>
    <d v="1899-12-30T09:18:50"/>
    <n v="35"/>
    <s v="E00SUN"/>
    <s v="Santa Ursula"/>
    <x v="151"/>
    <x v="0"/>
    <x v="0"/>
    <x v="7"/>
    <x v="1"/>
    <d v="2024-06-17T11:27:07"/>
    <x v="85"/>
    <n v="32.548055555555038"/>
    <d v="2024-06-18T09:18:50"/>
    <d v="1899-12-30T00:28:00"/>
    <d v="2024-06-18T09:46:50"/>
    <n v="10.219444444519468"/>
    <x v="0"/>
    <m/>
    <m/>
    <x v="0"/>
    <x v="5"/>
    <x v="0"/>
    <x v="1"/>
    <x v="6"/>
    <n v="3"/>
    <s v=""/>
    <d v="1899-12-30T11:12:00"/>
    <n v="31.08138888888837"/>
    <n v="12"/>
    <n v="19.08138888888837"/>
  </r>
  <r>
    <s v="E002"/>
    <s v="EO57"/>
    <x v="1027"/>
    <x v="0"/>
    <s v="E4"/>
    <s v="0100037591"/>
    <s v="TRANSPORTES FEBRIGAR, S.L."/>
    <s v="0068000506"/>
    <s v="STA. URSULA"/>
    <s v="000000000000002693"/>
    <x v="50"/>
    <d v="2024-06-17T00:00:00"/>
    <d v="1899-12-30T11:27:07"/>
    <s v="18/06 16 pal"/>
    <d v="2024-06-18T00:00:00"/>
    <x v="6"/>
    <x v="11"/>
    <x v="1060"/>
    <d v="2024-06-18T00:00:00"/>
    <d v="1899-12-30T09:18:50"/>
    <n v="35"/>
    <s v="E00SUN"/>
    <s v="Santa Ursula"/>
    <x v="151"/>
    <x v="0"/>
    <x v="1"/>
    <x v="7"/>
    <x v="1"/>
    <d v="2024-06-17T11:27:07"/>
    <x v="85"/>
    <n v="32.548055555555038"/>
    <d v="2024-06-18T09:18:50"/>
    <d v="1899-12-30T00:28:00"/>
    <d v="2024-06-18T09:46:50"/>
    <n v="10.219444444519468"/>
    <x v="0"/>
    <m/>
    <m/>
    <x v="0"/>
    <x v="5"/>
    <x v="0"/>
    <x v="1"/>
    <x v="6"/>
    <n v="3"/>
    <s v=""/>
    <d v="1899-12-30T11:12:00"/>
    <n v="31.08138888888837"/>
    <n v="12"/>
    <n v="19.08138888888837"/>
  </r>
  <r>
    <s v="E002"/>
    <s v="EO57"/>
    <x v="1028"/>
    <x v="0"/>
    <s v="E4"/>
    <s v="0100037340"/>
    <s v="FRTRIA. LOS DOS CAMINOS, S.L. L."/>
    <s v="0068000058"/>
    <s v="ICOD CTRA. EL AMPARO KM. 2"/>
    <s v="000000000000002693"/>
    <x v="50"/>
    <d v="2024-06-17T00:00:00"/>
    <d v="1899-12-30T11:28:15"/>
    <s v="18/06 16 Pal"/>
    <d v="2024-06-17T00:00:00"/>
    <x v="6"/>
    <x v="11"/>
    <x v="1061"/>
    <d v="2024-06-18T00:00:00"/>
    <d v="1899-12-30T07:06:03"/>
    <n v="61"/>
    <s v="E0053T"/>
    <s v="Icod de Los Vinos"/>
    <x v="216"/>
    <x v="0"/>
    <x v="0"/>
    <x v="7"/>
    <x v="1"/>
    <d v="2024-06-17T11:28:15"/>
    <x v="17"/>
    <n v="8.529166666790843"/>
    <d v="2024-06-18T07:06:03"/>
    <d v="1899-12-30T00:48:48"/>
    <d v="2024-06-18T07:54:51"/>
    <n v="-11.914166666509118"/>
    <x v="1"/>
    <m/>
    <m/>
    <x v="0"/>
    <x v="5"/>
    <x v="3"/>
    <x v="1"/>
    <x v="11"/>
    <n v="3"/>
    <s v=""/>
    <d v="1899-12-30T19:31:12"/>
    <n v="6.7158333334575095"/>
    <n v="0"/>
    <n v="6.7158333334575095"/>
  </r>
  <r>
    <s v="E002"/>
    <s v="EO57"/>
    <x v="1028"/>
    <x v="0"/>
    <s v="E4"/>
    <s v="0100037340"/>
    <s v="FRTRIA. LOS DOS CAMINOS, S.L. L."/>
    <s v="0068000058"/>
    <s v="ICOD CTRA. EL AMPARO KM. 2"/>
    <s v="000000000000003208"/>
    <x v="52"/>
    <d v="2024-06-17T00:00:00"/>
    <d v="1899-12-30T11:28:15"/>
    <s v="18/06 16 Pal"/>
    <d v="2024-06-17T00:00:00"/>
    <x v="6"/>
    <x v="11"/>
    <x v="1061"/>
    <d v="2024-06-18T00:00:00"/>
    <d v="1899-12-30T07:06:03"/>
    <n v="61"/>
    <s v="E0053T"/>
    <s v="Icod de Los Vinos"/>
    <x v="216"/>
    <x v="0"/>
    <x v="1"/>
    <x v="7"/>
    <x v="1"/>
    <d v="2024-06-17T11:28:15"/>
    <x v="17"/>
    <n v="8.529166666790843"/>
    <d v="2024-06-18T07:06:03"/>
    <d v="1899-12-30T00:48:48"/>
    <d v="2024-06-18T07:54:51"/>
    <n v="-11.914166666509118"/>
    <x v="1"/>
    <m/>
    <m/>
    <x v="0"/>
    <x v="5"/>
    <x v="3"/>
    <x v="1"/>
    <x v="11"/>
    <n v="3"/>
    <s v=""/>
    <d v="1899-12-30T19:31:12"/>
    <n v="6.7158333334575095"/>
    <n v="0"/>
    <n v="6.7158333334575095"/>
  </r>
  <r>
    <s v="E002"/>
    <s v="EO57"/>
    <x v="1029"/>
    <x v="0"/>
    <s v="E4"/>
    <s v="0100046319"/>
    <s v="ALAN CANARIAS 2010 S.L."/>
    <s v="0068001376"/>
    <s v="GÜIMAR"/>
    <s v="000000000000002693"/>
    <x v="50"/>
    <d v="2024-06-17T00:00:00"/>
    <d v="1899-12-30T11:34:53"/>
    <s v="18/06 16 Pal"/>
    <d v="2024-06-18T00:00:00"/>
    <x v="6"/>
    <x v="11"/>
    <x v="1062"/>
    <d v="2024-06-17T00:00:00"/>
    <d v="1899-12-30T13:13:23"/>
    <n v="28"/>
    <s v="E0054Q"/>
    <s v="Polig.Industrial de Guimar"/>
    <x v="156"/>
    <x v="0"/>
    <x v="0"/>
    <x v="7"/>
    <x v="1"/>
    <d v="2024-06-17T11:34:53"/>
    <x v="85"/>
    <n v="32.418611111235805"/>
    <d v="2024-06-17T13:13:23"/>
    <d v="1899-12-30T00:22:24"/>
    <d v="2024-06-17T13:35:47"/>
    <n v="30.403611111163627"/>
    <x v="0"/>
    <m/>
    <m/>
    <x v="0"/>
    <x v="2"/>
    <x v="0"/>
    <x v="1"/>
    <x v="7"/>
    <n v="2"/>
    <s v=""/>
    <d v="1899-12-30T08:57:36"/>
    <n v="31.04527777790247"/>
    <n v="12"/>
    <n v="19.04527777790247"/>
  </r>
  <r>
    <s v="E002"/>
    <s v="EO57"/>
    <x v="1029"/>
    <x v="0"/>
    <s v="E4"/>
    <s v="0100046319"/>
    <s v="ALAN CANARIAS 2010 S.L."/>
    <s v="0068001376"/>
    <s v="GÜIMAR"/>
    <s v="000000000000003208"/>
    <x v="52"/>
    <d v="2024-06-17T00:00:00"/>
    <d v="1899-12-30T11:34:53"/>
    <s v="18/06 16 Pal"/>
    <d v="2024-06-18T00:00:00"/>
    <x v="6"/>
    <x v="11"/>
    <x v="1062"/>
    <d v="2024-06-17T00:00:00"/>
    <d v="1899-12-30T13:13:23"/>
    <n v="28"/>
    <s v="E0054Q"/>
    <s v="Polig.Industrial de Guimar"/>
    <x v="156"/>
    <x v="0"/>
    <x v="1"/>
    <x v="7"/>
    <x v="1"/>
    <d v="2024-06-17T11:34:53"/>
    <x v="85"/>
    <n v="32.418611111235805"/>
    <d v="2024-06-17T13:13:23"/>
    <d v="1899-12-30T00:22:24"/>
    <d v="2024-06-17T13:35:47"/>
    <n v="30.403611111163627"/>
    <x v="0"/>
    <m/>
    <m/>
    <x v="0"/>
    <x v="2"/>
    <x v="0"/>
    <x v="1"/>
    <x v="7"/>
    <n v="2"/>
    <s v=""/>
    <d v="1899-12-30T08:57:36"/>
    <n v="31.04527777790247"/>
    <n v="12"/>
    <n v="19.04527777790247"/>
  </r>
  <r>
    <s v="E002"/>
    <s v="EO57"/>
    <x v="1030"/>
    <x v="0"/>
    <s v="E4"/>
    <s v="0100037342"/>
    <s v="REYES DIAZ, S.A."/>
    <s v="0068000026"/>
    <s v="EN PUERTO DE LA CRUZ"/>
    <s v="000000000000003208"/>
    <x v="52"/>
    <d v="2024-06-17T00:00:00"/>
    <d v="1899-12-30T12:37:16"/>
    <s v="20/06 10 pal"/>
    <d v="2024-06-20T00:00:00"/>
    <x v="6"/>
    <x v="11"/>
    <x v="1063"/>
    <d v="2024-06-18T00:00:00"/>
    <d v="1899-12-30T13:09:49"/>
    <n v="42"/>
    <s v="E0054V"/>
    <s v="Puerto de la Cruz"/>
    <x v="150"/>
    <x v="0"/>
    <x v="0"/>
    <x v="7"/>
    <x v="1"/>
    <d v="2024-06-17T12:37:16"/>
    <x v="114"/>
    <n v="79.378888888866641"/>
    <d v="2024-06-18T13:09:49"/>
    <d v="1899-12-30T00:33:36"/>
    <d v="2024-06-18T13:43:25"/>
    <n v="54.276388889062218"/>
    <x v="0"/>
    <m/>
    <m/>
    <x v="0"/>
    <x v="5"/>
    <x v="0"/>
    <x v="1"/>
    <x v="7"/>
    <n v="3"/>
    <s v=""/>
    <d v="1899-12-30T13:26:24"/>
    <n v="77.818888888866638"/>
    <n v="36"/>
    <n v="41.818888888866638"/>
  </r>
  <r>
    <s v="E002"/>
    <s v="EO57"/>
    <x v="1031"/>
    <x v="0"/>
    <s v="E3"/>
    <s v="0432000110"/>
    <s v="PREBETONG HORMIGONES, S.A."/>
    <s v="0068000485"/>
    <s v="PLANTA LAS GALLETAS II"/>
    <s v="000000000000003126"/>
    <x v="53"/>
    <d v="2024-06-17T00:00:00"/>
    <d v="1899-12-30T12:49:21"/>
    <s v="18/06 09h TORRE 2 SI"/>
    <d v="2024-06-18T00:00:00"/>
    <x v="15"/>
    <x v="11"/>
    <x v="1064"/>
    <d v="2024-06-18T00:00:00"/>
    <d v="1899-12-30T06:49:31"/>
    <n v="78"/>
    <s v="E0054I"/>
    <s v="Las Galletas"/>
    <x v="146"/>
    <x v="0"/>
    <x v="0"/>
    <x v="7"/>
    <x v="0"/>
    <d v="2024-06-17T12:49:21"/>
    <x v="91"/>
    <n v="20.177499999990687"/>
    <d v="2024-06-18T06:49:31"/>
    <d v="1899-12-30T01:02:24"/>
    <d v="2024-06-18T07:51:55"/>
    <n v="1.1347222222248092"/>
    <x v="0"/>
    <m/>
    <m/>
    <x v="0"/>
    <x v="5"/>
    <x v="0"/>
    <x v="1"/>
    <x v="12"/>
    <n v="3"/>
    <s v=""/>
    <d v="1899-12-31T00:57:36"/>
    <n v="18.137499999990688"/>
    <n v="12"/>
    <n v="6.1374999999906876"/>
  </r>
  <r>
    <s v="E002"/>
    <s v="EO57"/>
    <x v="1032"/>
    <x v="0"/>
    <s v="E4"/>
    <s v="0100037349"/>
    <s v="DELGADO GUERRA HERMOGENES"/>
    <s v="0068000004"/>
    <s v="EN LOS REALEJOS"/>
    <s v="000000000000003208"/>
    <x v="52"/>
    <d v="2024-06-17T00:00:00"/>
    <d v="1899-12-30T13:13:47"/>
    <s v="18/06 6 Pal PARA FER"/>
    <d v="2024-06-18T00:00:00"/>
    <x v="6"/>
    <x v="11"/>
    <x v="1065"/>
    <d v="2024-06-18T00:00:00"/>
    <d v="1899-12-30T07:20:56"/>
    <n v="47"/>
    <s v="E00LSE"/>
    <s v="Los Realejos"/>
    <x v="145"/>
    <x v="0"/>
    <x v="0"/>
    <x v="7"/>
    <x v="1"/>
    <d v="2024-06-17T13:13:47"/>
    <x v="85"/>
    <n v="30.77027777780313"/>
    <d v="2024-06-18T07:20:56"/>
    <d v="1899-12-30T00:37:36"/>
    <d v="2024-06-18T07:58:32"/>
    <n v="12.02444444457069"/>
    <x v="0"/>
    <m/>
    <m/>
    <x v="0"/>
    <x v="5"/>
    <x v="0"/>
    <x v="1"/>
    <x v="11"/>
    <n v="3"/>
    <s v=""/>
    <d v="1899-12-30T15:02:24"/>
    <n v="29.143611111136465"/>
    <n v="12"/>
    <n v="17.143611111136465"/>
  </r>
  <r>
    <s v="E002"/>
    <s v="EO57"/>
    <x v="1032"/>
    <x v="0"/>
    <s v="E4"/>
    <s v="0100037349"/>
    <s v="DELGADO GUERRA HERMOGENES"/>
    <s v="0068000004"/>
    <s v="EN LOS REALEJOS"/>
    <s v="000000000000002693"/>
    <x v="50"/>
    <d v="2024-06-17T00:00:00"/>
    <d v="1899-12-30T13:13:47"/>
    <s v="18/06 6 Pal PARA FER"/>
    <d v="2024-06-18T00:00:00"/>
    <x v="6"/>
    <x v="11"/>
    <x v="1065"/>
    <d v="2024-06-18T00:00:00"/>
    <d v="1899-12-30T07:20:56"/>
    <n v="47"/>
    <s v="E00LSE"/>
    <s v="Los Realejos"/>
    <x v="145"/>
    <x v="0"/>
    <x v="1"/>
    <x v="7"/>
    <x v="1"/>
    <d v="2024-06-17T13:13:47"/>
    <x v="85"/>
    <n v="30.77027777780313"/>
    <d v="2024-06-18T07:20:56"/>
    <d v="1899-12-30T00:37:36"/>
    <d v="2024-06-18T07:58:32"/>
    <n v="12.02444444457069"/>
    <x v="0"/>
    <m/>
    <m/>
    <x v="0"/>
    <x v="5"/>
    <x v="0"/>
    <x v="1"/>
    <x v="11"/>
    <n v="3"/>
    <s v=""/>
    <d v="1899-12-30T15:02:24"/>
    <n v="29.143611111136465"/>
    <n v="12"/>
    <n v="17.143611111136465"/>
  </r>
  <r>
    <s v="E002"/>
    <s v="EO57"/>
    <x v="1033"/>
    <x v="0"/>
    <s v="E3"/>
    <s v="0100037415"/>
    <s v="GONZALEZ DELGADO, FRANCISCO"/>
    <s v="0068000001"/>
    <s v="BUZANADA"/>
    <s v="000000000000003126"/>
    <x v="53"/>
    <d v="2024-06-17T00:00:00"/>
    <d v="1899-12-30T13:19:04"/>
    <s v="18/06 08h Silo peque"/>
    <d v="2024-06-18T00:00:00"/>
    <x v="10"/>
    <x v="11"/>
    <x v="1066"/>
    <d v="2024-06-18T00:00:00"/>
    <d v="1899-12-30T06:43:53"/>
    <n v="81"/>
    <s v="E00VEN"/>
    <s v="Valle San Lorenzo"/>
    <x v="148"/>
    <x v="0"/>
    <x v="0"/>
    <x v="7"/>
    <x v="0"/>
    <d v="2024-06-17T13:19:04"/>
    <x v="88"/>
    <n v="18.682222222269047"/>
    <d v="2024-06-18T06:43:53"/>
    <d v="1899-12-30T01:04:48"/>
    <d v="2024-06-18T07:48:41"/>
    <n v="0.18861111119622365"/>
    <x v="0"/>
    <m/>
    <m/>
    <x v="0"/>
    <x v="5"/>
    <x v="0"/>
    <x v="1"/>
    <x v="12"/>
    <n v="3"/>
    <s v=""/>
    <d v="1899-12-31T01:55:12"/>
    <n v="16.602222222269049"/>
    <n v="12"/>
    <n v="4.6022222222690488"/>
  </r>
  <r>
    <s v="E002"/>
    <s v="EO57"/>
    <x v="1034"/>
    <x v="0"/>
    <s v="E3"/>
    <s v="0100059547"/>
    <s v="PREFABRICADOS Y SOLUCIONES TECNICAS"/>
    <s v="0068002850"/>
    <s v="GÜÍMAR"/>
    <s v="000000000000002649"/>
    <x v="51"/>
    <d v="2024-06-17T00:00:00"/>
    <d v="1899-12-30T13:49:58"/>
    <s v="18/06 ANTES DE LAS 8"/>
    <d v="2024-06-18T00:00:00"/>
    <x v="10"/>
    <x v="11"/>
    <x v="1067"/>
    <d v="2024-06-18T00:00:00"/>
    <d v="1899-12-30T06:21:56"/>
    <n v="33"/>
    <s v="E0053R"/>
    <s v="Guimar"/>
    <x v="153"/>
    <x v="0"/>
    <x v="0"/>
    <x v="7"/>
    <x v="0"/>
    <d v="2024-06-17T13:49:58"/>
    <x v="88"/>
    <n v="18.16722222219687"/>
    <d v="2024-06-18T06:21:56"/>
    <d v="1899-12-30T00:26:24"/>
    <d v="2024-06-18T06:48:20"/>
    <n v="1.1944444444379769"/>
    <x v="0"/>
    <m/>
    <m/>
    <x v="0"/>
    <x v="5"/>
    <x v="0"/>
    <x v="1"/>
    <x v="12"/>
    <n v="3"/>
    <s v=""/>
    <d v="1899-12-30T10:33:36"/>
    <n v="16.727222222196868"/>
    <n v="12"/>
    <n v="4.7272222221968683"/>
  </r>
  <r>
    <s v="E002"/>
    <s v="EO57"/>
    <x v="1035"/>
    <x v="0"/>
    <s v="E3"/>
    <s v="0432000110"/>
    <s v="PREBETONG HORMIGONES, S.A."/>
    <s v="0068000488"/>
    <s v="PLANTA LOS REALEJOS"/>
    <s v="000000000000003126"/>
    <x v="53"/>
    <d v="2024-06-17T00:00:00"/>
    <d v="1899-12-30T14:59:38"/>
    <s v="18/06 11h Silo 1"/>
    <d v="2024-06-18T00:00:00"/>
    <x v="1"/>
    <x v="11"/>
    <x v="1068"/>
    <d v="2024-06-18T00:00:00"/>
    <d v="1899-12-30T10:53:37"/>
    <n v="47"/>
    <s v="E00LSE"/>
    <s v="Los Realejos"/>
    <x v="146"/>
    <x v="0"/>
    <x v="0"/>
    <x v="7"/>
    <x v="0"/>
    <d v="2024-06-17T14:59:38"/>
    <x v="72"/>
    <n v="23.00611111120088"/>
    <d v="2024-06-18T10:53:37"/>
    <d v="1899-12-30T00:37:36"/>
    <d v="2024-06-18T11:31:13"/>
    <n v="2.4797222223132849"/>
    <x v="0"/>
    <m/>
    <m/>
    <x v="0"/>
    <x v="5"/>
    <x v="0"/>
    <x v="1"/>
    <x v="1"/>
    <n v="3"/>
    <s v=""/>
    <d v="1899-12-30T15:02:24"/>
    <n v="21.379444444534215"/>
    <n v="12"/>
    <n v="9.3794444445342151"/>
  </r>
  <r>
    <s v="E002"/>
    <s v="EO57"/>
    <x v="1036"/>
    <x v="0"/>
    <s v="E4"/>
    <s v="0100041290"/>
    <s v="FERRETERIA SAN BARTOLOME GENETO SL"/>
    <s v="0068002872"/>
    <s v="GENETO-PLANCHA CORTA"/>
    <s v="000000000000003208"/>
    <x v="52"/>
    <d v="2024-06-17T00:00:00"/>
    <d v="1899-12-30T15:06:15"/>
    <s v="DEV ALB507096706"/>
    <d v="2024-06-17T00:00:00"/>
    <x v="6"/>
    <x v="11"/>
    <x v="1069"/>
    <d v="2024-06-18T00:00:00"/>
    <d v="1899-12-30T11:50:04"/>
    <n v="0"/>
    <s v=""/>
    <s v=""/>
    <x v="150"/>
    <x v="1"/>
    <x v="0"/>
    <x v="7"/>
    <x v="1"/>
    <d v="2024-06-17T15:06:15"/>
    <x v="17"/>
    <n v="4.8958333333139308"/>
    <d v="2024-06-18T11:50:04"/>
    <d v="1899-12-30T00:00:00"/>
    <d v="2024-06-18T11:50:04"/>
    <n v="-15.834444444451947"/>
    <x v="1"/>
    <m/>
    <m/>
    <x v="0"/>
    <x v="5"/>
    <x v="3"/>
    <x v="1"/>
    <x v="2"/>
    <n v="3"/>
    <s v=""/>
    <d v="1899-12-30T00:00:00"/>
    <n v="3.8958333333139308"/>
    <n v="0"/>
    <n v="3.8958333333139308"/>
  </r>
  <r>
    <s v="E002"/>
    <s v="EO57"/>
    <x v="1037"/>
    <x v="0"/>
    <s v="E4"/>
    <s v="0100041290"/>
    <s v="FERRETERIA SAN BARTOLOME GENETO SL"/>
    <s v="0068002872"/>
    <s v="GENETO-PLANCHA CORTA"/>
    <s v="000000000000002693"/>
    <x v="50"/>
    <d v="2024-06-17T00:00:00"/>
    <d v="1899-12-30T15:11:36"/>
    <s v="17/06 SERVIR SUST 60"/>
    <d v="2024-06-17T00:00:00"/>
    <x v="6"/>
    <x v="11"/>
    <x v="1070"/>
    <d v="2024-06-17T00:00:00"/>
    <d v="1899-12-30T14:17:58"/>
    <n v="0"/>
    <s v=""/>
    <s v=""/>
    <x v="150"/>
    <x v="0"/>
    <x v="0"/>
    <x v="7"/>
    <x v="1"/>
    <d v="2024-06-17T15:11:36"/>
    <x v="17"/>
    <n v="4.8066666667582467"/>
    <d v="2024-06-17T14:17:58"/>
    <d v="1899-12-30T00:00:00"/>
    <d v="2024-06-17T14:17:58"/>
    <n v="5.7005555555806495"/>
    <x v="0"/>
    <m/>
    <m/>
    <x v="0"/>
    <x v="2"/>
    <x v="0"/>
    <x v="1"/>
    <x v="13"/>
    <n v="2"/>
    <s v=""/>
    <d v="1899-12-30T00:00:00"/>
    <n v="3.8066666667582467"/>
    <n v="0"/>
    <n v="3.8066666667582467"/>
  </r>
  <r>
    <s v="E002"/>
    <s v="EO57"/>
    <x v="1038"/>
    <x v="0"/>
    <s v="E4"/>
    <s v="0100037402"/>
    <s v="FERREDAYRO, S.L."/>
    <s v="0068002515"/>
    <s v="PLANCHA GRANDE SANTA URSULA"/>
    <s v="000000000000002693"/>
    <x v="50"/>
    <d v="2024-06-17T00:00:00"/>
    <d v="1899-12-30T17:33:32"/>
    <s v="18/06 16 Pal"/>
    <d v="2024-06-18T00:00:00"/>
    <x v="6"/>
    <x v="11"/>
    <x v="1071"/>
    <d v="2024-06-18T00:00:00"/>
    <d v="1899-12-30T09:48:04"/>
    <n v="35"/>
    <s v="E00SUN"/>
    <s v="Santa Ursula"/>
    <x v="156"/>
    <x v="0"/>
    <x v="0"/>
    <x v="7"/>
    <x v="1"/>
    <d v="2024-06-17T17:33:32"/>
    <x v="85"/>
    <n v="26.441111111082137"/>
    <d v="2024-06-18T09:48:04"/>
    <d v="1899-12-30T00:28:00"/>
    <d v="2024-06-18T10:16:04"/>
    <n v="9.7322222222574055"/>
    <x v="0"/>
    <m/>
    <m/>
    <x v="0"/>
    <x v="5"/>
    <x v="0"/>
    <x v="1"/>
    <x v="6"/>
    <n v="3"/>
    <s v=""/>
    <d v="1899-12-30T11:12:00"/>
    <n v="24.974444444415472"/>
    <n v="12"/>
    <n v="12.974444444415472"/>
  </r>
  <r>
    <s v="E002"/>
    <s v="EO57"/>
    <x v="1038"/>
    <x v="0"/>
    <s v="E4"/>
    <s v="0100037402"/>
    <s v="FERREDAYRO, S.L."/>
    <s v="0068002515"/>
    <s v="PLANCHA GRANDE SANTA URSULA"/>
    <s v="000000000000003208"/>
    <x v="52"/>
    <d v="2024-06-17T00:00:00"/>
    <d v="1899-12-30T17:33:32"/>
    <s v="18/06 16 Pal"/>
    <d v="2024-06-18T00:00:00"/>
    <x v="6"/>
    <x v="11"/>
    <x v="1071"/>
    <d v="2024-06-18T00:00:00"/>
    <d v="1899-12-30T09:48:04"/>
    <n v="35"/>
    <s v="E00SUN"/>
    <s v="Santa Ursula"/>
    <x v="156"/>
    <x v="0"/>
    <x v="1"/>
    <x v="7"/>
    <x v="1"/>
    <d v="2024-06-17T17:33:32"/>
    <x v="85"/>
    <n v="26.441111111082137"/>
    <d v="2024-06-18T09:48:04"/>
    <d v="1899-12-30T00:28:00"/>
    <d v="2024-06-18T10:16:04"/>
    <n v="9.7322222222574055"/>
    <x v="0"/>
    <m/>
    <m/>
    <x v="0"/>
    <x v="5"/>
    <x v="0"/>
    <x v="1"/>
    <x v="6"/>
    <n v="3"/>
    <s v=""/>
    <d v="1899-12-30T11:12:00"/>
    <n v="24.974444444415472"/>
    <n v="12"/>
    <n v="12.974444444415472"/>
  </r>
  <r>
    <s v="E002"/>
    <s v="EO57"/>
    <x v="1039"/>
    <x v="0"/>
    <s v="E3"/>
    <s v="0100037179"/>
    <s v="CANARY CONCRETE, S.A."/>
    <s v="0068000329"/>
    <s v="GS PLANTA ADEJE"/>
    <s v="000000000000003126"/>
    <x v="53"/>
    <d v="2024-06-17T00:00:00"/>
    <d v="1899-12-30T17:34:01"/>
    <s v="18/06 13h Adeje"/>
    <d v="2024-06-18T00:00:00"/>
    <x v="7"/>
    <x v="11"/>
    <x v="1072"/>
    <d v="2024-06-18T00:00:00"/>
    <d v="1899-12-30T11:47:23"/>
    <n v="88"/>
    <s v="E00ADE"/>
    <s v="Adeje"/>
    <x v="152"/>
    <x v="0"/>
    <x v="0"/>
    <x v="7"/>
    <x v="0"/>
    <d v="2024-06-17T17:34:01"/>
    <x v="95"/>
    <n v="21.433055555506144"/>
    <d v="2024-06-18T11:47:23"/>
    <d v="1899-12-30T01:10:24"/>
    <d v="2024-06-18T12:57:47"/>
    <n v="2.0369444445823319"/>
    <x v="0"/>
    <m/>
    <m/>
    <x v="0"/>
    <x v="5"/>
    <x v="0"/>
    <x v="1"/>
    <x v="2"/>
    <n v="3"/>
    <s v=""/>
    <d v="1899-12-31T04:09:36"/>
    <n v="19.259722222172812"/>
    <n v="12"/>
    <n v="7.2597222221728117"/>
  </r>
  <r>
    <s v="E002"/>
    <s v="EO57"/>
    <x v="1040"/>
    <x v="0"/>
    <s v="E3"/>
    <s v="0100054334"/>
    <s v="ORGANIZACION SOCAS, S. L."/>
    <s v="0068002135"/>
    <s v="SOCAS NARANJERO"/>
    <s v="000000000000002649"/>
    <x v="51"/>
    <d v="2024-06-17T00:00:00"/>
    <d v="1899-12-30T17:34:29"/>
    <s v="18/06 09h Naranjeros"/>
    <d v="2024-06-18T00:00:00"/>
    <x v="7"/>
    <x v="11"/>
    <x v="1073"/>
    <d v="2024-06-18T00:00:00"/>
    <d v="1899-12-30T12:51:19"/>
    <n v="22"/>
    <s v="E00LSN"/>
    <s v="Naranjeros"/>
    <x v="149"/>
    <x v="0"/>
    <x v="0"/>
    <x v="7"/>
    <x v="0"/>
    <d v="2024-06-17T17:34:29"/>
    <x v="95"/>
    <n v="21.42527777783107"/>
    <d v="2024-06-18T12:51:19"/>
    <d v="1899-12-30T00:17:36"/>
    <d v="2024-06-18T13:08:55"/>
    <n v="1.8513888889574446"/>
    <x v="0"/>
    <m/>
    <m/>
    <x v="0"/>
    <x v="5"/>
    <x v="0"/>
    <x v="1"/>
    <x v="3"/>
    <n v="3"/>
    <s v=""/>
    <d v="1899-12-30T07:02:24"/>
    <n v="20.131944444497737"/>
    <n v="12"/>
    <n v="8.1319444444977371"/>
  </r>
  <r>
    <s v="E002"/>
    <s v="EO57"/>
    <x v="1041"/>
    <x v="0"/>
    <s v="E3"/>
    <s v="0100056375"/>
    <s v="UTE CIERRE ANILLO INSULAR TFE"/>
    <s v="0068002447"/>
    <s v="ANILLO INSULAR DIV3099"/>
    <s v="000000000000002649"/>
    <x v="51"/>
    <d v="2024-06-17T00:00:00"/>
    <d v="1899-12-30T17:36:15"/>
    <s v="18/06 1º"/>
    <d v="2024-06-18T00:00:00"/>
    <x v="9"/>
    <x v="11"/>
    <x v="1074"/>
    <d v="2024-06-18T00:00:00"/>
    <d v="1899-12-30T06:47:19"/>
    <n v="114"/>
    <s v="E002ST"/>
    <s v="Santiago del Teide"/>
    <x v="152"/>
    <x v="0"/>
    <x v="0"/>
    <x v="7"/>
    <x v="0"/>
    <d v="2024-06-17T17:36:15"/>
    <x v="111"/>
    <n v="23.395833333372138"/>
    <d v="2024-06-18T06:47:19"/>
    <d v="1899-12-30T01:31:12"/>
    <d v="2024-06-18T08:18:31"/>
    <n v="8.6913888890412636"/>
    <x v="0"/>
    <m/>
    <m/>
    <x v="0"/>
    <x v="5"/>
    <x v="0"/>
    <x v="1"/>
    <x v="12"/>
    <n v="3"/>
    <s v=""/>
    <d v="1899-12-31T12:28:48"/>
    <n v="20.875833333372139"/>
    <n v="12"/>
    <n v="8.8758333333721389"/>
  </r>
  <r>
    <s v="E002"/>
    <s v="EO57"/>
    <x v="1042"/>
    <x v="0"/>
    <s v="E3"/>
    <s v="0100056375"/>
    <s v="UTE CIERRE ANILLO INSULAR TFE"/>
    <s v="0068002447"/>
    <s v="ANILLO INSULAR DIV3099"/>
    <s v="000000000000002649"/>
    <x v="51"/>
    <d v="2024-06-17T00:00:00"/>
    <d v="1899-12-30T17:36:32"/>
    <s v="18/06 2º"/>
    <d v="2024-06-18T00:00:00"/>
    <x v="9"/>
    <x v="11"/>
    <x v="1075"/>
    <d v="2024-06-18T00:00:00"/>
    <d v="1899-12-30T07:35:03"/>
    <n v="114"/>
    <s v="E002ST"/>
    <s v="Santiago del Teide"/>
    <x v="149"/>
    <x v="0"/>
    <x v="0"/>
    <x v="7"/>
    <x v="0"/>
    <d v="2024-06-17T17:36:32"/>
    <x v="111"/>
    <n v="23.391111111093778"/>
    <d v="2024-06-18T07:35:03"/>
    <d v="1899-12-30T01:31:12"/>
    <d v="2024-06-18T09:06:15"/>
    <n v="7.8958333334885538"/>
    <x v="0"/>
    <m/>
    <m/>
    <x v="0"/>
    <x v="5"/>
    <x v="0"/>
    <x v="1"/>
    <x v="11"/>
    <n v="3"/>
    <s v=""/>
    <d v="1899-12-31T12:28:48"/>
    <n v="20.871111111093779"/>
    <n v="12"/>
    <n v="8.8711111110937786"/>
  </r>
  <r>
    <s v="E002"/>
    <s v="EO57"/>
    <x v="1043"/>
    <x v="0"/>
    <s v="E3"/>
    <s v="0100056375"/>
    <s v="UTE CIERRE ANILLO INSULAR TFE"/>
    <s v="0068002447"/>
    <s v="ANILLO INSULAR DIV3099"/>
    <s v="000000000000002649"/>
    <x v="51"/>
    <d v="2024-06-17T00:00:00"/>
    <d v="1899-12-30T17:36:50"/>
    <s v="18/06 3º"/>
    <d v="2024-06-18T00:00:00"/>
    <x v="9"/>
    <x v="11"/>
    <x v="1076"/>
    <d v="2024-06-18T00:00:00"/>
    <d v="1899-12-30T08:46:00"/>
    <n v="114"/>
    <s v="E002ST"/>
    <s v="Santiago del Teide"/>
    <x v="153"/>
    <x v="0"/>
    <x v="0"/>
    <x v="7"/>
    <x v="0"/>
    <d v="2024-06-17T17:36:50"/>
    <x v="111"/>
    <n v="23.386111111147329"/>
    <d v="2024-06-18T08:46:00"/>
    <d v="1899-12-30T01:31:12"/>
    <d v="2024-06-18T10:17:12"/>
    <n v="6.7133333334932104"/>
    <x v="0"/>
    <m/>
    <m/>
    <x v="0"/>
    <x v="5"/>
    <x v="0"/>
    <x v="1"/>
    <x v="0"/>
    <n v="3"/>
    <s v=""/>
    <d v="1899-12-31T12:28:48"/>
    <n v="20.86611111114733"/>
    <n v="12"/>
    <n v="8.8661111111473296"/>
  </r>
  <r>
    <s v="E002"/>
    <s v="EO57"/>
    <x v="1044"/>
    <x v="0"/>
    <s v="E3"/>
    <s v="0100056375"/>
    <s v="UTE CIERRE ANILLO INSULAR TFE"/>
    <s v="0068002447"/>
    <s v="ANILLO INSULAR DIV3099"/>
    <s v="000000000000002649"/>
    <x v="51"/>
    <d v="2024-06-17T00:00:00"/>
    <d v="1899-12-30T17:37:06"/>
    <s v="18/06 4º"/>
    <d v="2024-06-18T00:00:00"/>
    <x v="4"/>
    <x v="11"/>
    <x v="1077"/>
    <d v="2024-06-18T00:00:00"/>
    <d v="1899-12-30T10:16:12"/>
    <n v="114"/>
    <s v="E002ST"/>
    <s v="Santiago del Teide"/>
    <x v="157"/>
    <x v="0"/>
    <x v="0"/>
    <x v="7"/>
    <x v="0"/>
    <d v="2024-06-17T17:37:06"/>
    <x v="97"/>
    <n v="25.381666666595265"/>
    <d v="2024-06-18T10:16:12"/>
    <d v="1899-12-30T01:31:12"/>
    <d v="2024-06-18T11:47:24"/>
    <n v="7.2099999999627471"/>
    <x v="0"/>
    <m/>
    <m/>
    <x v="0"/>
    <x v="5"/>
    <x v="0"/>
    <x v="1"/>
    <x v="1"/>
    <n v="3"/>
    <s v=""/>
    <d v="1899-12-31T12:28:48"/>
    <n v="22.861666666595266"/>
    <n v="12"/>
    <n v="10.861666666595266"/>
  </r>
  <r>
    <s v="E002"/>
    <s v="EO57"/>
    <x v="1045"/>
    <x v="0"/>
    <s v="E4"/>
    <s v="0100046276"/>
    <s v="FERGRES S.L."/>
    <s v="0068001364"/>
    <s v="ALMACEN GUAZA"/>
    <s v="000000000000003208"/>
    <x v="52"/>
    <d v="2024-06-17T00:00:00"/>
    <d v="1899-12-30T17:55:10"/>
    <s v="18/06 16 Pal - recog"/>
    <d v="2024-06-18T00:00:00"/>
    <x v="6"/>
    <x v="11"/>
    <x v="1078"/>
    <d v="2024-06-18T00:00:00"/>
    <d v="1899-12-30T14:19:33"/>
    <n v="77"/>
    <s v="E0053B"/>
    <s v="Costa del silencio"/>
    <x v="154"/>
    <x v="0"/>
    <x v="0"/>
    <x v="7"/>
    <x v="1"/>
    <d v="2024-06-17T17:55:10"/>
    <x v="85"/>
    <n v="26.080555555585306"/>
    <d v="2024-06-18T14:19:33"/>
    <d v="1899-12-30T01:01:36"/>
    <d v="2024-06-18T15:21:09"/>
    <n v="4.6475000000791624"/>
    <x v="0"/>
    <m/>
    <m/>
    <x v="0"/>
    <x v="5"/>
    <x v="0"/>
    <x v="1"/>
    <x v="13"/>
    <n v="3"/>
    <s v=""/>
    <d v="1899-12-31T00:38:24"/>
    <n v="24.053888888918639"/>
    <n v="12"/>
    <n v="12.053888888918639"/>
  </r>
  <r>
    <s v="E002"/>
    <s v="EO57"/>
    <x v="1045"/>
    <x v="0"/>
    <s v="E4"/>
    <s v="0100046276"/>
    <s v="FERGRES S.L."/>
    <s v="0068001364"/>
    <s v="ALMACEN GUAZA"/>
    <s v="000000000000002693"/>
    <x v="50"/>
    <d v="2024-06-17T00:00:00"/>
    <d v="1899-12-30T17:55:10"/>
    <s v="18/06 16 Pal - recog"/>
    <d v="2024-06-18T00:00:00"/>
    <x v="6"/>
    <x v="11"/>
    <x v="1078"/>
    <d v="2024-06-18T00:00:00"/>
    <d v="1899-12-30T14:19:33"/>
    <n v="77"/>
    <s v="E0053B"/>
    <s v="Costa del silencio"/>
    <x v="154"/>
    <x v="0"/>
    <x v="1"/>
    <x v="7"/>
    <x v="1"/>
    <d v="2024-06-17T17:55:10"/>
    <x v="85"/>
    <n v="26.080555555585306"/>
    <d v="2024-06-18T14:19:33"/>
    <d v="1899-12-30T01:01:36"/>
    <d v="2024-06-18T15:21:09"/>
    <n v="4.6475000000791624"/>
    <x v="0"/>
    <m/>
    <m/>
    <x v="0"/>
    <x v="5"/>
    <x v="0"/>
    <x v="1"/>
    <x v="13"/>
    <n v="3"/>
    <s v=""/>
    <d v="1899-12-31T00:38:24"/>
    <n v="24.053888888918639"/>
    <n v="12"/>
    <n v="12.053888888918639"/>
  </r>
  <r>
    <s v="E002"/>
    <s v="EO57"/>
    <x v="1046"/>
    <x v="0"/>
    <s v="E3"/>
    <s v="0100037299"/>
    <s v="PREFABRICADOS DOMINGUEZ, S.L."/>
    <s v="0068000074"/>
    <s v="GS TEGUESTE"/>
    <s v="000000000000003126"/>
    <x v="53"/>
    <d v="2024-06-18T00:00:00"/>
    <d v="1899-12-30T08:37:48"/>
    <s v="19/06 08h a primera"/>
    <d v="2024-06-19T00:00:00"/>
    <x v="15"/>
    <x v="11"/>
    <x v="1079"/>
    <d v="2024-06-19T00:00:00"/>
    <d v="1899-12-30T06:17:18"/>
    <n v="23"/>
    <s v="E0055J"/>
    <s v="Taco"/>
    <x v="147"/>
    <x v="0"/>
    <x v="0"/>
    <x v="7"/>
    <x v="0"/>
    <d v="2024-06-18T08:37:48"/>
    <x v="110"/>
    <n v="24.370000000053551"/>
    <d v="2024-06-19T06:17:18"/>
    <d v="1899-12-30T00:18:24"/>
    <d v="2024-06-19T06:35:42"/>
    <n v="2.4050000000861473"/>
    <x v="0"/>
    <m/>
    <m/>
    <x v="0"/>
    <x v="6"/>
    <x v="0"/>
    <x v="1"/>
    <x v="12"/>
    <n v="4"/>
    <s v=""/>
    <d v="1899-12-30T07:21:36"/>
    <n v="23.063333333386886"/>
    <n v="12"/>
    <n v="11.063333333386886"/>
  </r>
  <r>
    <s v="E002"/>
    <s v="EO57"/>
    <x v="1047"/>
    <x v="0"/>
    <s v="E3"/>
    <s v="0432000110"/>
    <s v="PREBETONG HORMIGONES, S.A."/>
    <s v="0068000485"/>
    <s v="PLANTA LAS GALLETAS II"/>
    <s v="000000000000003126"/>
    <x v="53"/>
    <d v="2024-06-18T00:00:00"/>
    <d v="1899-12-30T08:45:44"/>
    <s v="19/06  10H TORRE 2 S"/>
    <d v="2024-06-19T00:00:00"/>
    <x v="1"/>
    <x v="11"/>
    <x v="1080"/>
    <d v="2024-06-19T00:00:00"/>
    <d v="1899-12-30T09:06:18"/>
    <n v="78"/>
    <s v="E0054I"/>
    <s v="Las Galletas"/>
    <x v="147"/>
    <x v="0"/>
    <x v="0"/>
    <x v="7"/>
    <x v="0"/>
    <d v="2024-06-18T08:45:44"/>
    <x v="117"/>
    <n v="29.237777777889278"/>
    <d v="2024-06-19T09:06:18"/>
    <d v="1899-12-30T01:02:24"/>
    <d v="2024-06-19T10:08:42"/>
    <n v="3.8550000000977889"/>
    <x v="0"/>
    <m/>
    <m/>
    <x v="0"/>
    <x v="6"/>
    <x v="0"/>
    <x v="1"/>
    <x v="6"/>
    <n v="4"/>
    <s v=""/>
    <d v="1899-12-31T00:57:36"/>
    <n v="27.197777777889279"/>
    <n v="12"/>
    <n v="15.197777777889279"/>
  </r>
  <r>
    <s v="E002"/>
    <s v="EO57"/>
    <x v="1048"/>
    <x v="0"/>
    <s v="E4"/>
    <s v="0100049137"/>
    <s v="MORALES DIAZ, YONATHAN MAKEY"/>
    <s v="0068001633"/>
    <s v="ALMACEN-ARICO"/>
    <s v="000000000000002693"/>
    <x v="50"/>
    <d v="2024-06-18T00:00:00"/>
    <d v="1899-12-30T09:21:52"/>
    <s v="18/06  +2 mortero"/>
    <d v="2024-06-18T00:00:00"/>
    <x v="19"/>
    <x v="11"/>
    <x v="1081"/>
    <d v="2024-06-18T00:00:00"/>
    <d v="1899-12-30T12:14:59"/>
    <n v="53"/>
    <s v="E00ARI"/>
    <s v="Arico"/>
    <x v="145"/>
    <x v="0"/>
    <x v="0"/>
    <x v="7"/>
    <x v="1"/>
    <d v="2024-06-18T09:21:52"/>
    <x v="90"/>
    <n v="3.1355555556365289"/>
    <d v="2024-06-18T12:14:59"/>
    <d v="1899-12-30T00:42:24"/>
    <d v="2024-06-18T12:57:23"/>
    <n v="-0.45638888888061047"/>
    <x v="0"/>
    <m/>
    <m/>
    <x v="0"/>
    <x v="5"/>
    <x v="0"/>
    <x v="1"/>
    <x v="3"/>
    <n v="3"/>
    <s v=""/>
    <d v="1899-12-30T16:57:36"/>
    <n v="1.4288888889698623"/>
    <n v="0"/>
    <n v="1.4288888889698623"/>
  </r>
  <r>
    <s v="E002"/>
    <s v="EO57"/>
    <x v="1048"/>
    <x v="0"/>
    <s v="E4"/>
    <s v="0100049137"/>
    <s v="MORALES DIAZ, YONATHAN MAKEY"/>
    <s v="0068001633"/>
    <s v="ALMACEN-ARICO"/>
    <s v="000000000000003208"/>
    <x v="52"/>
    <d v="2024-06-18T00:00:00"/>
    <d v="1899-12-30T09:21:52"/>
    <s v="18/06  +2 mortero"/>
    <d v="2024-06-18T00:00:00"/>
    <x v="19"/>
    <x v="11"/>
    <x v="1081"/>
    <d v="2024-06-18T00:00:00"/>
    <d v="1899-12-30T12:14:59"/>
    <n v="53"/>
    <s v="E00ARI"/>
    <s v="Arico"/>
    <x v="145"/>
    <x v="0"/>
    <x v="1"/>
    <x v="7"/>
    <x v="1"/>
    <d v="2024-06-18T09:21:52"/>
    <x v="90"/>
    <n v="3.1355555556365289"/>
    <d v="2024-06-18T12:14:59"/>
    <d v="1899-12-30T00:42:24"/>
    <d v="2024-06-18T12:57:23"/>
    <n v="-0.45638888888061047"/>
    <x v="0"/>
    <m/>
    <m/>
    <x v="0"/>
    <x v="5"/>
    <x v="0"/>
    <x v="1"/>
    <x v="3"/>
    <n v="3"/>
    <s v=""/>
    <d v="1899-12-30T16:57:36"/>
    <n v="1.4288888889698623"/>
    <n v="0"/>
    <n v="1.4288888889698623"/>
  </r>
  <r>
    <s v="E002"/>
    <s v="EO57"/>
    <x v="1049"/>
    <x v="0"/>
    <s v="E4"/>
    <s v="0100038663"/>
    <s v="AMCOTUR S.L."/>
    <s v="0068002206"/>
    <s v="ADEJE"/>
    <s v="000000000000003208"/>
    <x v="52"/>
    <d v="2024-06-18T00:00:00"/>
    <d v="1899-12-30T10:29:50"/>
    <s v="19/06 CEM +MORTERO"/>
    <d v="2024-06-19T00:00:00"/>
    <x v="6"/>
    <x v="11"/>
    <x v="1082"/>
    <d v="2024-06-18T00:00:00"/>
    <d v="1899-12-30T16:23:26"/>
    <n v="88"/>
    <s v="E00ADE"/>
    <s v="Adeje"/>
    <x v="150"/>
    <x v="0"/>
    <x v="0"/>
    <x v="7"/>
    <x v="1"/>
    <d v="2024-06-18T10:29:50"/>
    <x v="105"/>
    <n v="33.502777777786832"/>
    <d v="2024-06-18T16:23:26"/>
    <d v="1899-12-30T01:10:24"/>
    <d v="2024-06-18T17:33:50"/>
    <n v="26.436111111135688"/>
    <x v="0"/>
    <m/>
    <m/>
    <x v="0"/>
    <x v="5"/>
    <x v="0"/>
    <x v="1"/>
    <x v="8"/>
    <n v="3"/>
    <s v=""/>
    <d v="1899-12-31T04:09:36"/>
    <n v="31.3294444444535"/>
    <n v="12"/>
    <n v="19.3294444444535"/>
  </r>
  <r>
    <s v="E002"/>
    <s v="EO57"/>
    <x v="1050"/>
    <x v="0"/>
    <s v="E4"/>
    <s v="0100037199"/>
    <s v="FERRETERIA PLAYA, SL"/>
    <s v="0068000197"/>
    <s v="EN PLAYA DE SAN JUAN"/>
    <s v="000000000000003208"/>
    <x v="52"/>
    <d v="2024-06-18T00:00:00"/>
    <d v="1899-12-30T10:53:05"/>
    <s v="18/06 4 Pal"/>
    <d v="2024-06-19T00:00:00"/>
    <x v="6"/>
    <x v="11"/>
    <x v="1083"/>
    <d v="2024-06-18T00:00:00"/>
    <d v="1899-12-30T16:20:54"/>
    <n v="102"/>
    <s v="E0056W"/>
    <s v="Alcalá"/>
    <x v="150"/>
    <x v="0"/>
    <x v="0"/>
    <x v="7"/>
    <x v="1"/>
    <d v="2024-06-18T10:53:05"/>
    <x v="105"/>
    <n v="33.115277777833398"/>
    <d v="2024-06-18T16:20:54"/>
    <d v="1899-12-30T01:21:36"/>
    <d v="2024-06-18T17:42:30"/>
    <n v="26.291666666802485"/>
    <x v="0"/>
    <m/>
    <m/>
    <x v="0"/>
    <x v="5"/>
    <x v="0"/>
    <x v="1"/>
    <x v="8"/>
    <n v="3"/>
    <s v=""/>
    <d v="1899-12-31T08:38:24"/>
    <n v="30.755277777833399"/>
    <n v="12"/>
    <n v="18.755277777833399"/>
  </r>
  <r>
    <s v="E002"/>
    <s v="EO57"/>
    <x v="1051"/>
    <x v="0"/>
    <s v="E4"/>
    <s v="0100029594"/>
    <s v="SONDEOS, INYEC. Y TRAB. ESPEC., S.A"/>
    <s v="0068002812"/>
    <s v="RESIDENCIAL SOLUM PLAYA SAN JUAN"/>
    <s v="000000000000002693"/>
    <x v="50"/>
    <d v="2024-06-18T00:00:00"/>
    <d v="1899-12-30T11:11:02"/>
    <s v="18/06"/>
    <d v="2024-06-19T00:00:00"/>
    <x v="6"/>
    <x v="11"/>
    <x v="1084"/>
    <d v="2024-06-19T00:00:00"/>
    <d v="1899-12-30T06:36:10"/>
    <n v="99"/>
    <s v="E00GIU"/>
    <s v="Guía de Isora"/>
    <x v="154"/>
    <x v="0"/>
    <x v="0"/>
    <x v="7"/>
    <x v="1"/>
    <d v="2024-06-18T11:11:02"/>
    <x v="105"/>
    <n v="32.816111111082137"/>
    <d v="2024-06-19T06:36:10"/>
    <d v="1899-12-30T01:19:12"/>
    <d v="2024-06-19T07:55:22"/>
    <n v="12.077222222287674"/>
    <x v="0"/>
    <m/>
    <m/>
    <x v="0"/>
    <x v="6"/>
    <x v="0"/>
    <x v="1"/>
    <x v="12"/>
    <n v="4"/>
    <s v=""/>
    <d v="1899-12-31T07:40:48"/>
    <n v="30.496111111082136"/>
    <n v="12"/>
    <n v="18.496111111082136"/>
  </r>
  <r>
    <s v="E002"/>
    <s v="EO57"/>
    <x v="1052"/>
    <x v="0"/>
    <s v="E3"/>
    <s v="0100054334"/>
    <s v="ORGANIZACION SOCAS, S. L."/>
    <s v="0068002134"/>
    <s v="SOCAS SUR"/>
    <s v="000000000000002649"/>
    <x v="51"/>
    <d v="2024-06-18T00:00:00"/>
    <d v="1899-12-30T11:11:32"/>
    <s v="SOCAS SUR  19/06  9H"/>
    <d v="2024-06-19T00:00:00"/>
    <x v="16"/>
    <x v="11"/>
    <x v="1085"/>
    <d v="2024-06-19T00:00:00"/>
    <d v="1899-12-30T06:25:17"/>
    <n v="64"/>
    <s v="E0055D"/>
    <s v="San Isidro"/>
    <x v="157"/>
    <x v="0"/>
    <x v="0"/>
    <x v="7"/>
    <x v="0"/>
    <d v="2024-06-18T11:11:32"/>
    <x v="135"/>
    <n v="24.307777777779847"/>
    <d v="2024-06-19T06:25:17"/>
    <d v="1899-12-30T00:51:12"/>
    <d v="2024-06-19T07:16:29"/>
    <n v="4.2252777776448056"/>
    <x v="0"/>
    <m/>
    <m/>
    <x v="0"/>
    <x v="6"/>
    <x v="0"/>
    <x v="1"/>
    <x v="12"/>
    <n v="4"/>
    <s v=""/>
    <d v="1899-12-30T20:28:48"/>
    <n v="22.454444444446516"/>
    <n v="12"/>
    <n v="10.454444444446516"/>
  </r>
  <r>
    <s v="E002"/>
    <s v="EO57"/>
    <x v="1053"/>
    <x v="0"/>
    <s v="E4"/>
    <s v="0100037450"/>
    <s v="COMDAD. BIENES FERRETERIA MORALES"/>
    <s v="0068000094"/>
    <s v="EN PLAYA SAN JUAN"/>
    <s v="000000000000003208"/>
    <x v="52"/>
    <d v="2024-06-18T00:00:00"/>
    <d v="1899-12-30T12:50:26"/>
    <s v="18/06"/>
    <d v="2024-06-19T00:00:00"/>
    <x v="24"/>
    <x v="11"/>
    <x v="1086"/>
    <d v="2024-06-18T00:00:00"/>
    <d v="1899-12-30T16:24:39"/>
    <n v="102"/>
    <s v="E0056W"/>
    <s v="Alcalá"/>
    <x v="150"/>
    <x v="0"/>
    <x v="0"/>
    <x v="7"/>
    <x v="1"/>
    <d v="2024-06-18T12:50:26"/>
    <x v="115"/>
    <n v="22.159444444463588"/>
    <d v="2024-06-18T16:24:39"/>
    <d v="1899-12-30T01:21:36"/>
    <d v="2024-06-18T17:46:15"/>
    <n v="17.229166666860692"/>
    <x v="0"/>
    <m/>
    <m/>
    <x v="0"/>
    <x v="5"/>
    <x v="0"/>
    <x v="1"/>
    <x v="8"/>
    <n v="3"/>
    <s v=""/>
    <d v="1899-12-31T08:38:24"/>
    <n v="19.799444444463589"/>
    <n v="12"/>
    <n v="7.7994444444635889"/>
  </r>
  <r>
    <s v="E002"/>
    <s v="EO57"/>
    <x v="1054"/>
    <x v="0"/>
    <s v="E4"/>
    <s v="0100037182"/>
    <s v="FERRETERIA HERMALAY, S.L"/>
    <s v="0068000169"/>
    <s v="LA CAMELLA-ARONA"/>
    <s v="000000000000003208"/>
    <x v="52"/>
    <d v="2024-06-18T00:00:00"/>
    <d v="1899-12-30T12:51:33"/>
    <s v="18/06"/>
    <d v="2024-06-19T00:00:00"/>
    <x v="18"/>
    <x v="11"/>
    <x v="1087"/>
    <d v="2024-06-19T00:00:00"/>
    <d v="1899-12-30T06:50:15"/>
    <n v="84"/>
    <s v="E0052U"/>
    <s v="Arona"/>
    <x v="245"/>
    <x v="0"/>
    <x v="0"/>
    <x v="7"/>
    <x v="1"/>
    <d v="2024-06-18T12:51:33"/>
    <x v="137"/>
    <n v="28.640833333251067"/>
    <d v="2024-06-19T06:50:15"/>
    <d v="1899-12-30T01:07:12"/>
    <d v="2024-06-19T07:57:27"/>
    <n v="9.5424999998649582"/>
    <x v="0"/>
    <m/>
    <m/>
    <x v="0"/>
    <x v="6"/>
    <x v="0"/>
    <x v="1"/>
    <x v="12"/>
    <n v="4"/>
    <s v=""/>
    <d v="1899-12-31T02:52:48"/>
    <n v="26.520833333251066"/>
    <n v="12"/>
    <n v="14.520833333251066"/>
  </r>
  <r>
    <s v="E002"/>
    <s v="EO57"/>
    <x v="1054"/>
    <x v="0"/>
    <s v="E4"/>
    <s v="0100037182"/>
    <s v="FERRETERIA HERMALAY, S.L"/>
    <s v="0068000169"/>
    <s v="LA CAMELLA-ARONA"/>
    <s v="000000000000002693"/>
    <x v="50"/>
    <d v="2024-06-18T00:00:00"/>
    <d v="1899-12-30T12:51:33"/>
    <s v="18/06"/>
    <d v="2024-06-19T00:00:00"/>
    <x v="18"/>
    <x v="11"/>
    <x v="1087"/>
    <d v="2024-06-19T00:00:00"/>
    <d v="1899-12-30T06:50:15"/>
    <n v="84"/>
    <s v="E0052U"/>
    <s v="Arona"/>
    <x v="245"/>
    <x v="0"/>
    <x v="1"/>
    <x v="7"/>
    <x v="1"/>
    <d v="2024-06-18T12:51:33"/>
    <x v="137"/>
    <n v="28.640833333251067"/>
    <d v="2024-06-19T06:50:15"/>
    <d v="1899-12-30T01:07:12"/>
    <d v="2024-06-19T07:57:27"/>
    <n v="9.5424999998649582"/>
    <x v="0"/>
    <m/>
    <m/>
    <x v="0"/>
    <x v="6"/>
    <x v="0"/>
    <x v="1"/>
    <x v="12"/>
    <n v="4"/>
    <s v=""/>
    <d v="1899-12-31T02:52:48"/>
    <n v="26.520833333251066"/>
    <n v="12"/>
    <n v="14.520833333251066"/>
  </r>
  <r>
    <s v="E002"/>
    <s v="EO57"/>
    <x v="1055"/>
    <x v="0"/>
    <s v="E3"/>
    <s v="0432000110"/>
    <s v="PREBETONG HORMIGONES, S.A."/>
    <s v="0068000488"/>
    <s v="PLANTA LOS REALEJOS"/>
    <s v="000000000000003126"/>
    <x v="53"/>
    <d v="2024-06-18T00:00:00"/>
    <d v="1899-12-30T12:54:25"/>
    <s v="SUST-ALB 507096764"/>
    <d v="2024-06-18T00:00:00"/>
    <x v="6"/>
    <x v="11"/>
    <x v="1088"/>
    <d v="2024-06-18T00:00:00"/>
    <d v="1899-12-30T12:01:14"/>
    <n v="47"/>
    <s v="E00LSE"/>
    <s v="Los Realejos"/>
    <x v="148"/>
    <x v="0"/>
    <x v="0"/>
    <x v="7"/>
    <x v="0"/>
    <d v="2024-06-18T12:54:25"/>
    <x v="85"/>
    <n v="7.0930555555969477"/>
    <d v="2024-06-18T12:01:14"/>
    <d v="1899-12-30T00:37:36"/>
    <d v="2024-06-18T12:38:50"/>
    <n v="7.3527777779381722"/>
    <x v="0"/>
    <m/>
    <m/>
    <x v="0"/>
    <x v="5"/>
    <x v="0"/>
    <x v="1"/>
    <x v="3"/>
    <n v="3"/>
    <s v=""/>
    <d v="1899-12-30T15:02:24"/>
    <n v="5.4663888889302807"/>
    <n v="0"/>
    <n v="5.4663888889302807"/>
  </r>
  <r>
    <s v="E002"/>
    <s v="EO57"/>
    <x v="1056"/>
    <x v="0"/>
    <s v="E3"/>
    <s v="0100037179"/>
    <s v="CANARY CONCRETE, S.A."/>
    <s v="0068000329"/>
    <s v="GS PLANTA ADEJE"/>
    <s v="000000000000003126"/>
    <x v="53"/>
    <d v="2024-06-18T00:00:00"/>
    <d v="1899-12-30T15:20:37"/>
    <s v="19/06 08h Adeje"/>
    <d v="2024-06-19T00:00:00"/>
    <x v="17"/>
    <x v="11"/>
    <x v="1089"/>
    <d v="2024-06-19T00:00:00"/>
    <d v="1899-12-30T06:32:04"/>
    <n v="88"/>
    <s v="E00ADE"/>
    <s v="Adeje"/>
    <x v="149"/>
    <x v="0"/>
    <x v="0"/>
    <x v="7"/>
    <x v="0"/>
    <d v="2024-06-18T15:20:37"/>
    <x v="116"/>
    <n v="18.656388888834044"/>
    <d v="2024-06-19T06:32:04"/>
    <d v="1899-12-30T01:10:24"/>
    <d v="2024-06-19T07:42:28"/>
    <n v="2.2922222221386619"/>
    <x v="0"/>
    <m/>
    <m/>
    <x v="0"/>
    <x v="6"/>
    <x v="0"/>
    <x v="1"/>
    <x v="12"/>
    <n v="4"/>
    <s v=""/>
    <d v="1899-12-31T04:09:36"/>
    <n v="16.483055555500712"/>
    <n v="12"/>
    <n v="4.4830555555007123"/>
  </r>
  <r>
    <s v="E002"/>
    <s v="EO57"/>
    <x v="1057"/>
    <x v="0"/>
    <s v="E4"/>
    <s v="0100037324"/>
    <s v="FERRETERIA SAN ISIDRO, S.L."/>
    <s v="0068002601"/>
    <s v="ALMACEN GUIA DE ISORA"/>
    <s v="000000000000003208"/>
    <x v="52"/>
    <d v="2024-06-18T00:00:00"/>
    <d v="1899-12-30T15:21:29"/>
    <s v="19/06 16 Pal PEDIDO"/>
    <d v="2024-06-19T00:00:00"/>
    <x v="6"/>
    <x v="11"/>
    <x v="1090"/>
    <d v="2024-06-18T00:00:00"/>
    <d v="1899-12-30T16:27:44"/>
    <n v="99"/>
    <s v="E00GIU"/>
    <s v="Guía de Isora"/>
    <x v="151"/>
    <x v="0"/>
    <x v="0"/>
    <x v="7"/>
    <x v="1"/>
    <d v="2024-06-18T15:21:29"/>
    <x v="105"/>
    <n v="28.64194444444729"/>
    <d v="2024-06-18T16:27:44"/>
    <d v="1899-12-30T01:19:12"/>
    <d v="2024-06-18T17:46:56"/>
    <n v="26.217777777754236"/>
    <x v="0"/>
    <m/>
    <m/>
    <x v="0"/>
    <x v="5"/>
    <x v="0"/>
    <x v="1"/>
    <x v="8"/>
    <n v="3"/>
    <s v=""/>
    <d v="1899-12-31T07:40:48"/>
    <n v="26.32194444444729"/>
    <n v="12"/>
    <n v="14.32194444444729"/>
  </r>
  <r>
    <s v="E002"/>
    <s v="EO57"/>
    <x v="1058"/>
    <x v="0"/>
    <s v="E3"/>
    <s v="0432000110"/>
    <s v="PREBETONG HORMIGONES, S.A."/>
    <s v="0068000483"/>
    <s v="PLANTA PUERTO SANTA CRUZ"/>
    <s v="000000000000003126"/>
    <x v="53"/>
    <d v="2024-06-18T00:00:00"/>
    <d v="1899-12-30T16:24:04"/>
    <s v="silo2 19/06"/>
    <d v="2024-06-19T00:00:00"/>
    <x v="24"/>
    <x v="11"/>
    <x v="1091"/>
    <d v="2024-06-19T00:00:00"/>
    <d v="1899-12-30T07:03:43"/>
    <n v="6"/>
    <s v="E00SCF"/>
    <s v="Santa Cruz de Tenerife"/>
    <x v="146"/>
    <x v="0"/>
    <x v="0"/>
    <x v="7"/>
    <x v="0"/>
    <d v="2024-06-18T16:24:04"/>
    <x v="115"/>
    <n v="18.598888889013324"/>
    <d v="2024-06-19T07:03:43"/>
    <d v="1899-12-30T00:04:48"/>
    <d v="2024-06-19T07:08:31"/>
    <n v="3.8580555556691252"/>
    <x v="0"/>
    <m/>
    <m/>
    <x v="0"/>
    <x v="6"/>
    <x v="0"/>
    <x v="1"/>
    <x v="11"/>
    <n v="4"/>
    <s v=""/>
    <d v="1899-12-30T01:55:12"/>
    <n v="17.518888889013326"/>
    <n v="12"/>
    <n v="5.5188888890133256"/>
  </r>
  <r>
    <s v="E002"/>
    <s v="EO57"/>
    <x v="1059"/>
    <x v="0"/>
    <s v="E3"/>
    <s v="0100056375"/>
    <s v="UTE CIERRE ANILLO INSULAR TFE"/>
    <s v="0068002447"/>
    <s v="ANILLO INSULAR DIV3099"/>
    <s v="000000000000002649"/>
    <x v="51"/>
    <d v="2024-06-18T00:00:00"/>
    <d v="1899-12-30T16:43:38"/>
    <s v="19/06"/>
    <d v="2024-06-19T00:00:00"/>
    <x v="22"/>
    <x v="11"/>
    <x v="1092"/>
    <d v="2024-06-19T00:00:00"/>
    <d v="1899-12-30T06:50:38"/>
    <n v="114"/>
    <s v="E002ST"/>
    <s v="Santiago del Teide"/>
    <x v="153"/>
    <x v="0"/>
    <x v="0"/>
    <x v="7"/>
    <x v="0"/>
    <d v="2024-06-18T16:43:38"/>
    <x v="138"/>
    <n v="22.772777777805459"/>
    <d v="2024-06-19T06:50:38"/>
    <d v="1899-12-30T01:31:12"/>
    <d v="2024-06-19T08:21:50"/>
    <n v="7.1361111112637445"/>
    <x v="0"/>
    <m/>
    <m/>
    <x v="0"/>
    <x v="6"/>
    <x v="0"/>
    <x v="1"/>
    <x v="12"/>
    <n v="4"/>
    <s v=""/>
    <d v="1899-12-31T12:28:48"/>
    <n v="20.252777777805459"/>
    <n v="12"/>
    <n v="8.2527777778054592"/>
  </r>
  <r>
    <s v="E002"/>
    <s v="EO57"/>
    <x v="1060"/>
    <x v="0"/>
    <s v="E3"/>
    <s v="0100056375"/>
    <s v="UTE CIERRE ANILLO INSULAR TFE"/>
    <s v="0068002447"/>
    <s v="ANILLO INSULAR DIV3099"/>
    <s v="000000000000002649"/>
    <x v="51"/>
    <d v="2024-06-18T00:00:00"/>
    <d v="1899-12-30T16:44:06"/>
    <s v="19/06"/>
    <d v="2024-06-19T00:00:00"/>
    <x v="22"/>
    <x v="11"/>
    <x v="1093"/>
    <d v="2024-06-19T00:00:00"/>
    <d v="1899-12-30T07:10:53"/>
    <n v="114"/>
    <s v="E002ST"/>
    <s v="Santiago del Teide"/>
    <x v="148"/>
    <x v="0"/>
    <x v="0"/>
    <x v="7"/>
    <x v="0"/>
    <d v="2024-06-18T16:44:06"/>
    <x v="138"/>
    <n v="22.765000000130385"/>
    <d v="2024-06-19T07:10:53"/>
    <d v="1899-12-30T01:31:12"/>
    <d v="2024-06-19T08:42:05"/>
    <n v="6.7986111111240461"/>
    <x v="0"/>
    <m/>
    <m/>
    <x v="0"/>
    <x v="6"/>
    <x v="0"/>
    <x v="1"/>
    <x v="11"/>
    <n v="4"/>
    <s v=""/>
    <d v="1899-12-31T12:28:48"/>
    <n v="20.245000000130386"/>
    <n v="12"/>
    <n v="8.2450000001303856"/>
  </r>
  <r>
    <s v="E002"/>
    <s v="EO65"/>
    <x v="1061"/>
    <x v="0"/>
    <s v="E4"/>
    <s v="0100018511"/>
    <s v="MATERIALES SAN ISIDRO, S.C."/>
    <s v="0084000208"/>
    <s v="VALENCIA DEL VENTOSO"/>
    <s v="000000000000003230"/>
    <x v="57"/>
    <d v="2024-06-13T00:00:00"/>
    <d v="1899-12-30T16:56:14"/>
    <s v="17/06"/>
    <d v="2024-06-17T00:00:00"/>
    <x v="6"/>
    <x v="12"/>
    <x v="1094"/>
    <d v="2024-06-17T00:00:00"/>
    <d v="1899-12-30T08:22:52"/>
    <n v="20"/>
    <s v="E00020"/>
    <s v="RUTA KMS.020"/>
    <x v="197"/>
    <x v="0"/>
    <x v="0"/>
    <x v="8"/>
    <x v="1"/>
    <d v="2024-06-13T16:56:14"/>
    <x v="17"/>
    <n v="99.062777777784504"/>
    <d v="2024-06-17T08:22:52"/>
    <d v="1899-12-30T00:16:00"/>
    <d v="2024-06-17T08:38:52"/>
    <n v="11.352222222369164"/>
    <x v="0"/>
    <m/>
    <m/>
    <x v="0"/>
    <x v="2"/>
    <x v="0"/>
    <x v="1"/>
    <x v="0"/>
    <n v="2"/>
    <s v=""/>
    <d v="1899-12-30T06:24:00"/>
    <n v="97.796111111117838"/>
    <n v="48"/>
    <n v="49.796111111117838"/>
  </r>
  <r>
    <s v="E002"/>
    <s v="EO65"/>
    <x v="1062"/>
    <x v="0"/>
    <s v="E3"/>
    <s v="0100040245"/>
    <s v="HORMIGONES DEL FRESNO, S.L."/>
    <s v="0085000582"/>
    <s v="RIBERA DEL FRESNO- CEBADERO CORRALI"/>
    <s v="000000000000003228"/>
    <x v="55"/>
    <d v="2024-06-13T00:00:00"/>
    <d v="1899-12-30T17:17:34"/>
    <s v="17/06 09:00h"/>
    <d v="2024-06-17T00:00:00"/>
    <x v="17"/>
    <x v="12"/>
    <x v="1095"/>
    <d v="2024-06-17T00:00:00"/>
    <d v="1899-12-30T09:01:15"/>
    <n v="35"/>
    <s v="E00035"/>
    <s v="RUTA KMS.035"/>
    <x v="170"/>
    <x v="0"/>
    <x v="0"/>
    <x v="8"/>
    <x v="0"/>
    <d v="2024-06-13T17:17:34"/>
    <x v="49"/>
    <n v="88.707222222117707"/>
    <d v="2024-06-17T09:01:15"/>
    <d v="1899-12-30T00:28:00"/>
    <d v="2024-06-17T09:29:15"/>
    <n v="0.51250000001164153"/>
    <x v="0"/>
    <m/>
    <m/>
    <x v="0"/>
    <x v="2"/>
    <x v="0"/>
    <x v="1"/>
    <x v="6"/>
    <n v="2"/>
    <s v="CISTERCEX. S.L.L."/>
    <d v="1899-12-30T11:12:00"/>
    <n v="87.240555555451039"/>
    <n v="48"/>
    <n v="39.240555555451039"/>
  </r>
  <r>
    <s v="E002"/>
    <s v="EO65"/>
    <x v="1063"/>
    <x v="0"/>
    <s v="E3"/>
    <s v="0100051755"/>
    <s v="STRATA PAVIMENTOS, S.L.U"/>
    <s v="0085000527"/>
    <s v="LA ROCA DE LA SIERRA-STRATA"/>
    <s v="000000000000003228"/>
    <x v="55"/>
    <d v="2024-06-14T00:00:00"/>
    <d v="1899-12-30T08:53:43"/>
    <s v="17/06 10:00h"/>
    <d v="2024-06-17T00:00:00"/>
    <x v="14"/>
    <x v="12"/>
    <x v="1096"/>
    <d v="2024-06-17T00:00:00"/>
    <d v="1899-12-30T11:04:49"/>
    <n v="120"/>
    <s v="E00120"/>
    <s v="RUTA KMS.120"/>
    <x v="193"/>
    <x v="0"/>
    <x v="0"/>
    <x v="8"/>
    <x v="0"/>
    <d v="2024-06-14T08:53:43"/>
    <x v="47"/>
    <n v="76.10472222219687"/>
    <d v="2024-06-17T11:04:49"/>
    <d v="1899-12-30T01:36:00"/>
    <d v="2024-06-17T12:40:49"/>
    <n v="0.31972222222248092"/>
    <x v="0"/>
    <m/>
    <m/>
    <x v="0"/>
    <x v="2"/>
    <x v="0"/>
    <x v="1"/>
    <x v="2"/>
    <n v="2"/>
    <s v="TTES COOPERATIVOS ARAGONES S COOP"/>
    <d v="1899-12-31T14:24:00"/>
    <n v="73.504722222196875"/>
    <n v="36"/>
    <n v="37.504722222196875"/>
  </r>
  <r>
    <s v="E002"/>
    <s v="EO65"/>
    <x v="1064"/>
    <x v="0"/>
    <s v="E4"/>
    <s v="0100057810"/>
    <s v="CERAYBA MAT. Y ELEVACION S.L."/>
    <s v="0084000138"/>
    <s v="DON BENITO-CERAYBA"/>
    <s v="000000000000003230"/>
    <x v="57"/>
    <d v="2024-06-14T00:00:00"/>
    <d v="1899-12-30T09:03:48"/>
    <s v="17/06 completar pale"/>
    <d v="2024-06-17T00:00:00"/>
    <x v="6"/>
    <x v="12"/>
    <x v="1097"/>
    <d v="2024-06-17T00:00:00"/>
    <d v="1899-12-30T10:58:52"/>
    <n v="124"/>
    <s v="E00124"/>
    <s v="RUTA KMS.124"/>
    <x v="197"/>
    <x v="0"/>
    <x v="0"/>
    <x v="8"/>
    <x v="1"/>
    <d v="2024-06-14T09:03:48"/>
    <x v="17"/>
    <n v="82.936666666762903"/>
    <d v="2024-06-17T10:58:52"/>
    <d v="1899-12-30T01:39:12"/>
    <d v="2024-06-17T12:38:04"/>
    <n v="7.3655555555596948"/>
    <x v="0"/>
    <m/>
    <m/>
    <x v="0"/>
    <x v="2"/>
    <x v="0"/>
    <x v="1"/>
    <x v="1"/>
    <n v="2"/>
    <s v=""/>
    <d v="1899-12-31T15:40:48"/>
    <n v="80.283333333429567"/>
    <n v="36"/>
    <n v="44.283333333429567"/>
  </r>
  <r>
    <s v="E002"/>
    <s v="EO65"/>
    <x v="1065"/>
    <x v="0"/>
    <s v="E3"/>
    <s v="0100042375"/>
    <s v="PRETENSADOS DURAN, S.L."/>
    <s v="0085000151"/>
    <s v="ALBUERA LA - PREF. LA ALBUERA"/>
    <s v="000000000000003228"/>
    <x v="55"/>
    <d v="2024-06-14T00:00:00"/>
    <d v="1899-12-30T09:13:38"/>
    <s v="17/06 08:00h"/>
    <d v="2024-06-17T00:00:00"/>
    <x v="17"/>
    <x v="12"/>
    <x v="1098"/>
    <d v="2024-06-17T00:00:00"/>
    <d v="1899-12-30T08:43:13"/>
    <n v="73"/>
    <s v="E00073"/>
    <s v="RUTA KMS.073"/>
    <x v="176"/>
    <x v="0"/>
    <x v="0"/>
    <x v="8"/>
    <x v="0"/>
    <d v="2024-06-14T09:13:38"/>
    <x v="49"/>
    <n v="72.772777777689043"/>
    <d v="2024-06-17T08:43:13"/>
    <d v="1899-12-30T00:58:24"/>
    <d v="2024-06-17T09:41:37"/>
    <n v="0.30638888891553506"/>
    <x v="0"/>
    <m/>
    <m/>
    <x v="0"/>
    <x v="2"/>
    <x v="0"/>
    <x v="1"/>
    <x v="0"/>
    <n v="2"/>
    <s v="MARTINEZ RODRIGUEZ FRANCISCO JAVIER"/>
    <d v="1899-12-30T23:21:36"/>
    <n v="70.799444444355714"/>
    <n v="36"/>
    <n v="34.799444444355714"/>
  </r>
  <r>
    <s v="E002"/>
    <s v="EO65"/>
    <x v="1066"/>
    <x v="0"/>
    <s v="E4"/>
    <s v="0100057821"/>
    <s v="SEGUNDO CACERES GARCIA"/>
    <s v="0084000303"/>
    <s v="AHIGAL"/>
    <s v="000000000000003230"/>
    <x v="57"/>
    <d v="2024-06-14T00:00:00"/>
    <d v="1899-12-30T10:59:05"/>
    <s v="17/06 56s"/>
    <d v="2024-06-17T00:00:00"/>
    <x v="6"/>
    <x v="12"/>
    <x v="1099"/>
    <d v="2024-06-17T00:00:00"/>
    <d v="1899-12-30T10:04:02"/>
    <n v="246"/>
    <s v="E00246"/>
    <s v="RUTA KMS.246"/>
    <x v="192"/>
    <x v="0"/>
    <x v="0"/>
    <x v="8"/>
    <x v="1"/>
    <d v="2024-06-14T10:59:05"/>
    <x v="17"/>
    <n v="81.015277777856681"/>
    <d v="2024-06-17T10:04:02"/>
    <d v="1899-12-30T03:16:48"/>
    <d v="2024-06-17T13:20:50"/>
    <n v="6.6527777779265307"/>
    <x v="0"/>
    <m/>
    <m/>
    <x v="0"/>
    <x v="2"/>
    <x v="0"/>
    <x v="1"/>
    <x v="1"/>
    <n v="2"/>
    <s v=""/>
    <d v="1900-01-02T06:43:12"/>
    <n v="76.73527777785668"/>
    <n v="36"/>
    <n v="40.73527777785668"/>
  </r>
  <r>
    <s v="E002"/>
    <s v="EO65"/>
    <x v="1067"/>
    <x v="0"/>
    <s v="E3"/>
    <s v="0100057885"/>
    <s v="UTE AVE CASATEJADA TORIL"/>
    <s v="0085000400"/>
    <s v="NAVALMORAL DE LA MATA-HORM. MORALOS"/>
    <s v="000000000000003228"/>
    <x v="55"/>
    <d v="2024-06-14T00:00:00"/>
    <d v="1899-12-30T12:16:08"/>
    <s v="17/06 11:30h"/>
    <d v="2024-06-17T00:00:00"/>
    <x v="19"/>
    <x v="12"/>
    <x v="1100"/>
    <d v="2024-06-17T00:00:00"/>
    <d v="1899-12-30T08:36:26"/>
    <n v="233"/>
    <s v="E00233"/>
    <s v="RUTA KMS.233"/>
    <x v="174"/>
    <x v="0"/>
    <x v="0"/>
    <x v="8"/>
    <x v="0"/>
    <d v="2024-06-14T12:16:08"/>
    <x v="83"/>
    <n v="72.231111111177597"/>
    <d v="2024-06-17T08:36:26"/>
    <d v="1899-12-30T03:06:24"/>
    <d v="2024-06-17T11:42:50"/>
    <n v="0.78611111117061228"/>
    <x v="0"/>
    <m/>
    <m/>
    <x v="0"/>
    <x v="2"/>
    <x v="0"/>
    <x v="1"/>
    <x v="0"/>
    <n v="2"/>
    <s v="HORMIGONES Y CONTENEDORES JARA"/>
    <d v="1900-01-02T02:33:36"/>
    <n v="68.124444444510928"/>
    <n v="36"/>
    <n v="32.124444444510928"/>
  </r>
  <r>
    <s v="E002"/>
    <s v="EO65"/>
    <x v="1068"/>
    <x v="0"/>
    <s v="E3"/>
    <s v="0432000110"/>
    <s v="PREBETONG HORMIGONES, S.A."/>
    <s v="0085000003"/>
    <s v="MERIDA"/>
    <s v="000000000000003297"/>
    <x v="56"/>
    <d v="2024-06-14T00:00:00"/>
    <d v="1899-12-30T14:04:38"/>
    <s v="17/06 10:00h 6297900"/>
    <d v="2024-06-17T00:00:00"/>
    <x v="14"/>
    <x v="12"/>
    <x v="1101"/>
    <d v="2024-06-17T00:00:00"/>
    <d v="1899-12-30T11:29:09"/>
    <n v="75"/>
    <s v="E00075"/>
    <s v="RUTA KMS.075"/>
    <x v="140"/>
    <x v="0"/>
    <x v="0"/>
    <x v="8"/>
    <x v="0"/>
    <d v="2024-06-14T14:04:38"/>
    <x v="47"/>
    <n v="70.922777777770534"/>
    <d v="2024-06-17T11:29:09"/>
    <d v="1899-12-30T01:00:00"/>
    <d v="2024-06-17T12:29:09"/>
    <n v="0.51416666671866551"/>
    <x v="0"/>
    <m/>
    <m/>
    <x v="0"/>
    <x v="2"/>
    <x v="0"/>
    <x v="1"/>
    <x v="2"/>
    <n v="2"/>
    <s v="LOGISTICA GALVEZ MARIN, S.L."/>
    <d v="1899-12-31T00:00:00"/>
    <n v="68.922777777770534"/>
    <n v="36"/>
    <n v="32.922777777770534"/>
  </r>
  <r>
    <s v="E002"/>
    <s v="EO65"/>
    <x v="1069"/>
    <x v="0"/>
    <s v="E3"/>
    <s v="0100057885"/>
    <s v="UTE AVE CASATEJADA TORIL"/>
    <s v="0085000217"/>
    <s v="TORIL"/>
    <s v="000000000000003227"/>
    <x v="59"/>
    <d v="2024-06-14T00:00:00"/>
    <d v="1899-12-30T14:22:55"/>
    <s v="18/06 8h"/>
    <d v="2024-06-18T00:00:00"/>
    <x v="10"/>
    <x v="12"/>
    <x v="1102"/>
    <d v="2024-06-17T00:00:00"/>
    <d v="1899-12-30T18:28:23"/>
    <n v="244"/>
    <s v="E00244"/>
    <s v="RUTA KMS.244"/>
    <x v="167"/>
    <x v="0"/>
    <x v="0"/>
    <x v="8"/>
    <x v="0"/>
    <d v="2024-06-14T14:22:55"/>
    <x v="88"/>
    <n v="89.618055555678438"/>
    <d v="2024-06-17T18:28:23"/>
    <d v="1899-12-30T03:15:12"/>
    <d v="2024-06-17T21:43:35"/>
    <n v="10.273611111100763"/>
    <x v="0"/>
    <m/>
    <m/>
    <x v="0"/>
    <x v="2"/>
    <x v="0"/>
    <x v="1"/>
    <x v="9"/>
    <n v="2"/>
    <s v="HIBURSANFRE, S.L.U."/>
    <d v="1900-01-02T06:04:48"/>
    <n v="85.364722222345108"/>
    <n v="48"/>
    <n v="37.364722222345108"/>
  </r>
  <r>
    <s v="E002"/>
    <s v="EO65"/>
    <x v="1070"/>
    <x v="0"/>
    <s v="E3"/>
    <s v="0100046984"/>
    <s v="TRANSP. Y CEMENTOS HIDALGO, S.L."/>
    <s v="0085000515"/>
    <s v="TORRIJOS-HORMICHOZAS"/>
    <s v="000000000000003228"/>
    <x v="55"/>
    <d v="2024-06-14T00:00:00"/>
    <d v="1899-12-30T14:37:05"/>
    <s v="17/06 15h"/>
    <d v="2024-06-17T00:00:00"/>
    <x v="2"/>
    <x v="12"/>
    <x v="1103"/>
    <d v="2024-06-17T00:00:00"/>
    <d v="1899-12-30T12:24:48"/>
    <n v="350"/>
    <s v="E00350"/>
    <s v="RUTA KMS.350"/>
    <x v="170"/>
    <x v="0"/>
    <x v="0"/>
    <x v="8"/>
    <x v="0"/>
    <d v="2024-06-14T14:37:05"/>
    <x v="78"/>
    <n v="75.381944444496185"/>
    <d v="2024-06-17T12:24:48"/>
    <d v="1899-12-30T04:40:00"/>
    <d v="2024-06-17T17:04:48"/>
    <n v="0.91999999992549419"/>
    <x v="0"/>
    <m/>
    <m/>
    <x v="0"/>
    <x v="2"/>
    <x v="0"/>
    <x v="1"/>
    <x v="3"/>
    <n v="2"/>
    <s v="CISTERCEX. S.L.L."/>
    <d v="1900-01-03T16:00:00"/>
    <n v="69.715277777829513"/>
    <n v="36"/>
    <n v="33.715277777829513"/>
  </r>
  <r>
    <s v="E002"/>
    <s v="EO65"/>
    <x v="1071"/>
    <x v="0"/>
    <s v="E3"/>
    <s v="0100057858"/>
    <s v="SPECIAL CONCRETE 3, S.L."/>
    <s v="0085000115"/>
    <s v="ALCORCON"/>
    <s v="000000000000003228"/>
    <x v="55"/>
    <d v="2024-06-14T00:00:00"/>
    <d v="1899-12-30T15:06:01"/>
    <s v="17/06 15h"/>
    <d v="2024-06-17T00:00:00"/>
    <x v="12"/>
    <x v="12"/>
    <x v="1104"/>
    <d v="2024-06-17T00:00:00"/>
    <d v="1899-12-30T08:46:06"/>
    <n v="403"/>
    <s v="E00403"/>
    <s v="RUTA KMS.403"/>
    <x v="188"/>
    <x v="0"/>
    <x v="0"/>
    <x v="8"/>
    <x v="0"/>
    <d v="2024-06-14T15:06:01"/>
    <x v="25"/>
    <n v="72.899722222122364"/>
    <d v="2024-06-17T08:46:06"/>
    <d v="1899-12-30T05:22:24"/>
    <d v="2024-06-17T14:08:30"/>
    <n v="1.8583333332790062"/>
    <x v="0"/>
    <m/>
    <m/>
    <x v="0"/>
    <x v="2"/>
    <x v="0"/>
    <x v="1"/>
    <x v="0"/>
    <n v="2"/>
    <s v="HORMIGONES Y CONTENEDORES JARA"/>
    <d v="1900-01-04T08:57:36"/>
    <n v="66.526388888789029"/>
    <n v="36"/>
    <n v="30.526388888789029"/>
  </r>
  <r>
    <s v="E002"/>
    <s v="EO65"/>
    <x v="1072"/>
    <x v="0"/>
    <s v="E3"/>
    <s v="0100057883"/>
    <s v="MATERIALES Y HORMIGONES, SL"/>
    <s v="0085000198"/>
    <s v="MADRID"/>
    <s v="000000000000003228"/>
    <x v="55"/>
    <d v="2024-06-14T00:00:00"/>
    <d v="1899-12-30T16:07:49"/>
    <s v="17/06"/>
    <d v="2024-06-18T00:00:00"/>
    <x v="10"/>
    <x v="12"/>
    <x v="1105"/>
    <d v="2024-06-17T00:00:00"/>
    <d v="1899-12-30T15:26:57"/>
    <n v="413"/>
    <s v="E00413"/>
    <s v="RUTA KMS.413"/>
    <x v="194"/>
    <x v="0"/>
    <x v="0"/>
    <x v="8"/>
    <x v="0"/>
    <d v="2024-06-14T16:07:49"/>
    <x v="88"/>
    <n v="87.869722222269047"/>
    <d v="2024-06-17T15:26:57"/>
    <d v="1899-12-30T05:30:24"/>
    <d v="2024-06-17T20:57:21"/>
    <n v="11.044166666746605"/>
    <x v="0"/>
    <m/>
    <m/>
    <x v="0"/>
    <x v="2"/>
    <x v="0"/>
    <x v="1"/>
    <x v="4"/>
    <n v="2"/>
    <s v=""/>
    <d v="1900-01-04T12:09:36"/>
    <n v="81.363055555602386"/>
    <n v="48"/>
    <n v="33.363055555602386"/>
  </r>
  <r>
    <s v="E002"/>
    <s v="EO65"/>
    <x v="1073"/>
    <x v="0"/>
    <s v="E3"/>
    <s v="0100057883"/>
    <s v="MATERIALES Y HORMIGONES, SL"/>
    <s v="0085000198"/>
    <s v="MADRID"/>
    <s v="000000000000003228"/>
    <x v="55"/>
    <d v="2024-06-14T00:00:00"/>
    <d v="1899-12-30T16:08:07"/>
    <s v="17/06"/>
    <d v="2024-06-18T00:00:00"/>
    <x v="10"/>
    <x v="12"/>
    <x v="1106"/>
    <d v="2024-06-17T00:00:00"/>
    <d v="1899-12-30T16:04:22"/>
    <n v="413"/>
    <s v="E00413"/>
    <s v="RUTA KMS.413"/>
    <x v="164"/>
    <x v="0"/>
    <x v="0"/>
    <x v="8"/>
    <x v="0"/>
    <d v="2024-06-14T16:08:07"/>
    <x v="88"/>
    <n v="87.864722222322598"/>
    <d v="2024-06-17T16:04:22"/>
    <d v="1899-12-30T05:30:24"/>
    <d v="2024-06-17T21:34:46"/>
    <n v="10.420555555669125"/>
    <x v="0"/>
    <m/>
    <m/>
    <x v="0"/>
    <x v="2"/>
    <x v="0"/>
    <x v="1"/>
    <x v="8"/>
    <n v="2"/>
    <s v=""/>
    <d v="1900-01-04T12:09:36"/>
    <n v="81.358055555655937"/>
    <n v="48"/>
    <n v="33.358055555655937"/>
  </r>
  <r>
    <s v="E002"/>
    <s v="EO65"/>
    <x v="1074"/>
    <x v="0"/>
    <s v="E4"/>
    <s v="0100057808"/>
    <s v="HIJOS DE V.NUÑEZ CACHO, C.B."/>
    <s v="0084000299"/>
    <s v="MEMBRILLA"/>
    <s v="000000000000003230"/>
    <x v="57"/>
    <d v="2024-06-14T00:00:00"/>
    <d v="1899-12-30T16:59:13"/>
    <s v="17/06 recoger palets"/>
    <d v="2024-06-17T00:00:00"/>
    <x v="6"/>
    <x v="12"/>
    <x v="1107"/>
    <d v="2024-06-17T00:00:00"/>
    <d v="1899-12-30T11:43:08"/>
    <n v="384"/>
    <s v="E00384"/>
    <s v="RUTA KMS.384"/>
    <x v="246"/>
    <x v="0"/>
    <x v="0"/>
    <x v="8"/>
    <x v="1"/>
    <d v="2024-06-14T16:59:13"/>
    <x v="17"/>
    <n v="75.013055555638857"/>
    <d v="2024-06-17T11:43:08"/>
    <d v="1899-12-30T05:07:12"/>
    <d v="2024-06-17T16:50:20"/>
    <n v="3.1611111112288199"/>
    <x v="0"/>
    <m/>
    <m/>
    <x v="0"/>
    <x v="2"/>
    <x v="0"/>
    <x v="1"/>
    <x v="2"/>
    <n v="2"/>
    <s v="ALMACENES SAN BLAS CORTEGANA, S.L."/>
    <d v="1900-01-04T02:52:48"/>
    <n v="68.893055555638853"/>
    <n v="36"/>
    <n v="32.893055555638853"/>
  </r>
  <r>
    <s v="E002"/>
    <s v="EO65"/>
    <x v="1075"/>
    <x v="0"/>
    <s v="E3"/>
    <s v="0100057788"/>
    <s v="URBANO GARCIA GARCIA E HIJOS, SL"/>
    <s v="0085000033"/>
    <s v="TALAYUELA"/>
    <s v="000000000000003228"/>
    <x v="55"/>
    <d v="2024-06-14T00:00:00"/>
    <d v="1899-12-30T19:11:00"/>
    <s v="17/06 Lo antes posib"/>
    <d v="2024-06-17T00:00:00"/>
    <x v="9"/>
    <x v="12"/>
    <x v="1108"/>
    <d v="2024-06-17T00:00:00"/>
    <d v="1899-12-30T12:01:48"/>
    <n v="241"/>
    <s v="E00241"/>
    <s v="RUTA KMS.241"/>
    <x v="176"/>
    <x v="0"/>
    <x v="0"/>
    <x v="8"/>
    <x v="0"/>
    <d v="2024-06-14T19:11:00"/>
    <x v="67"/>
    <n v="69.816666666709352"/>
    <d v="2024-06-17T12:01:48"/>
    <d v="1899-12-30T03:12:48"/>
    <d v="2024-06-17T15:14:36"/>
    <n v="1.7566666667698883"/>
    <x v="0"/>
    <m/>
    <m/>
    <x v="0"/>
    <x v="2"/>
    <x v="0"/>
    <x v="1"/>
    <x v="3"/>
    <n v="2"/>
    <s v="MARTINEZ RODRIGUEZ FRANCISCO JAVIER"/>
    <d v="1900-01-02T05:07:12"/>
    <n v="65.603333333376014"/>
    <n v="36"/>
    <n v="29.603333333376014"/>
  </r>
  <r>
    <s v="E002"/>
    <s v="EO65"/>
    <x v="1076"/>
    <x v="0"/>
    <s v="E3"/>
    <s v="0100034980"/>
    <s v="ARIDOS EL PRADO, S.L."/>
    <s v="0085000038"/>
    <s v="OLIVA DE LA FRONTERA"/>
    <s v="000000000000003228"/>
    <x v="55"/>
    <d v="2024-06-14T00:00:00"/>
    <d v="1899-12-30T19:11:30"/>
    <s v="17/06 Lo antes posib"/>
    <d v="2024-06-17T00:00:00"/>
    <x v="9"/>
    <x v="12"/>
    <x v="1109"/>
    <d v="2024-06-17T00:00:00"/>
    <d v="1899-12-30T12:04:54"/>
    <n v="47"/>
    <s v="E00047"/>
    <s v="RUTA KMS.047"/>
    <x v="164"/>
    <x v="0"/>
    <x v="0"/>
    <x v="8"/>
    <x v="0"/>
    <d v="2024-06-14T19:11:30"/>
    <x v="67"/>
    <n v="69.808333333348855"/>
    <d v="2024-06-17T12:04:54"/>
    <d v="1899-12-30T00:37:36"/>
    <d v="2024-06-17T12:42:30"/>
    <n v="4.2916666666860692"/>
    <x v="0"/>
    <m/>
    <m/>
    <x v="0"/>
    <x v="2"/>
    <x v="0"/>
    <x v="1"/>
    <x v="3"/>
    <n v="2"/>
    <s v=""/>
    <d v="1899-12-30T15:02:24"/>
    <n v="68.18166666668219"/>
    <n v="36"/>
    <n v="32.18166666668219"/>
  </r>
  <r>
    <s v="E002"/>
    <s v="EO65"/>
    <x v="1077"/>
    <x v="0"/>
    <s v="E3"/>
    <s v="0100046984"/>
    <s v="TRANSP. Y CEMENTOS HIDALGO, S.L."/>
    <s v="0085000526"/>
    <s v="ALPEDRETE_HORMIGONES PAZ DEL BARRIO"/>
    <s v="000000000000003228"/>
    <x v="55"/>
    <d v="2024-06-17T00:00:00"/>
    <d v="1899-12-30T08:08:44"/>
    <s v="18/06 09:00h"/>
    <d v="2024-06-18T00:00:00"/>
    <x v="15"/>
    <x v="12"/>
    <x v="1110"/>
    <d v="2024-06-17T00:00:00"/>
    <d v="1899-12-30T17:34:36"/>
    <n v="439"/>
    <s v="E00439"/>
    <s v="RUTA KMS.439"/>
    <x v="207"/>
    <x v="0"/>
    <x v="0"/>
    <x v="8"/>
    <x v="0"/>
    <d v="2024-06-17T08:08:44"/>
    <x v="91"/>
    <n v="24.854444444412366"/>
    <d v="2024-06-17T17:34:36"/>
    <d v="1899-12-30T05:51:12"/>
    <d v="2024-06-17T23:25:48"/>
    <n v="9.5700000000069849"/>
    <x v="0"/>
    <m/>
    <m/>
    <x v="0"/>
    <x v="2"/>
    <x v="0"/>
    <x v="1"/>
    <x v="5"/>
    <n v="2"/>
    <s v=""/>
    <d v="1900-01-04T20:28:48"/>
    <n v="18.001111111079034"/>
    <n v="12"/>
    <n v="6.0011111110790338"/>
  </r>
  <r>
    <s v="E002"/>
    <s v="EO65"/>
    <x v="1078"/>
    <x v="0"/>
    <s v="E3"/>
    <s v="0100057795"/>
    <s v="SUMINISTROS SANCHEZ, SL"/>
    <s v="0085000037"/>
    <s v="PORZUNA"/>
    <s v="000000000000003228"/>
    <x v="55"/>
    <d v="2024-06-17T00:00:00"/>
    <d v="1899-12-30T08:12:05"/>
    <s v="18/06 09:00h"/>
    <d v="2024-06-18T00:00:00"/>
    <x v="15"/>
    <x v="12"/>
    <x v="1111"/>
    <d v="2024-06-17T00:00:00"/>
    <d v="1899-12-30T15:45:34"/>
    <n v="309"/>
    <s v="E00309"/>
    <s v="RUTA KMS.309"/>
    <x v="247"/>
    <x v="0"/>
    <x v="0"/>
    <x v="8"/>
    <x v="0"/>
    <d v="2024-06-17T08:12:05"/>
    <x v="91"/>
    <n v="24.798611111124046"/>
    <d v="2024-06-17T15:45:34"/>
    <d v="1899-12-30T04:07:12"/>
    <d v="2024-06-17T19:52:46"/>
    <n v="13.120555555564351"/>
    <x v="0"/>
    <m/>
    <m/>
    <x v="0"/>
    <x v="2"/>
    <x v="0"/>
    <x v="1"/>
    <x v="4"/>
    <n v="2"/>
    <s v="HORMIGONES Y CONTENEDORES JARA"/>
    <d v="1900-01-03T02:52:48"/>
    <n v="19.678611111124045"/>
    <n v="12"/>
    <n v="7.6786111111240452"/>
  </r>
  <r>
    <s v="E002"/>
    <s v="EO65"/>
    <x v="1079"/>
    <x v="0"/>
    <s v="E3"/>
    <s v="0100055204"/>
    <s v="TECOR HORMIGONES, S.L"/>
    <s v="0085000024"/>
    <s v="TORRE MIGUEL SESMERO"/>
    <s v="000000000000003228"/>
    <x v="55"/>
    <d v="2024-06-17T00:00:00"/>
    <d v="1899-12-30T08:15:52"/>
    <s v="17/06 Urge 672060790"/>
    <d v="2024-06-17T00:00:00"/>
    <x v="7"/>
    <x v="12"/>
    <x v="1112"/>
    <d v="2024-06-17T00:00:00"/>
    <d v="1899-12-30T13:03:59"/>
    <n v="57"/>
    <s v="E00057"/>
    <s v="RUTA KMS.057"/>
    <x v="207"/>
    <x v="0"/>
    <x v="0"/>
    <x v="8"/>
    <x v="0"/>
    <d v="2024-06-17T08:15:52"/>
    <x v="73"/>
    <n v="6.7355555554968305"/>
    <d v="2024-06-17T13:03:59"/>
    <d v="1899-12-30T00:45:36"/>
    <d v="2024-06-17T13:49:35"/>
    <n v="1.1736111111240461"/>
    <x v="0"/>
    <m/>
    <m/>
    <x v="0"/>
    <x v="2"/>
    <x v="0"/>
    <x v="1"/>
    <x v="7"/>
    <n v="2"/>
    <s v=""/>
    <d v="1899-12-30T18:14:24"/>
    <n v="4.9755555554968307"/>
    <n v="0"/>
    <n v="4.9755555554968307"/>
  </r>
  <r>
    <s v="E002"/>
    <s v="EO65"/>
    <x v="1080"/>
    <x v="0"/>
    <s v="E3"/>
    <s v="0432000110"/>
    <s v="PREBETONG HORMIGONES, S.A."/>
    <s v="0085000333"/>
    <s v="AVE PLASENCIA MOVIL"/>
    <s v="000000000000003229"/>
    <x v="58"/>
    <d v="2024-06-17T00:00:00"/>
    <d v="1899-12-30T08:16:57"/>
    <s v="18/06 08:00h"/>
    <d v="2024-06-18T00:00:00"/>
    <x v="10"/>
    <x v="12"/>
    <x v="1113"/>
    <d v="2024-06-17T00:00:00"/>
    <d v="1899-12-30T14:08:37"/>
    <n v="222"/>
    <s v="E00222"/>
    <s v="RUTA KMS.222"/>
    <x v="171"/>
    <x v="0"/>
    <x v="0"/>
    <x v="8"/>
    <x v="0"/>
    <d v="2024-06-17T08:16:57"/>
    <x v="88"/>
    <n v="23.717500000144355"/>
    <d v="2024-06-17T14:08:37"/>
    <d v="1899-12-30T02:57:36"/>
    <d v="2024-06-17T17:06:13"/>
    <n v="14.896388888941146"/>
    <x v="0"/>
    <m/>
    <m/>
    <x v="0"/>
    <x v="2"/>
    <x v="0"/>
    <x v="1"/>
    <x v="13"/>
    <n v="2"/>
    <s v="HIBURSANFRE, S.L.U."/>
    <d v="1900-01-01T23:02:24"/>
    <n v="19.757500000144354"/>
    <n v="12"/>
    <n v="7.7575000001443541"/>
  </r>
  <r>
    <s v="E002"/>
    <s v="EO65"/>
    <x v="1081"/>
    <x v="0"/>
    <s v="E3"/>
    <s v="0100057734"/>
    <s v="VIBRADOS LA ESTRELLA, S.L."/>
    <s v="0085000301"/>
    <s v="ESCURIAL"/>
    <s v="000000000000003228"/>
    <x v="55"/>
    <d v="2024-06-17T00:00:00"/>
    <d v="1899-12-30T08:30:07"/>
    <s v="18/06 08h"/>
    <d v="2024-06-18T00:00:00"/>
    <x v="10"/>
    <x v="12"/>
    <x v="1114"/>
    <d v="2024-06-17T00:00:00"/>
    <d v="1899-12-30T15:44:56"/>
    <n v="130"/>
    <s v="E00130"/>
    <s v="RUTA KMS.130"/>
    <x v="169"/>
    <x v="0"/>
    <x v="0"/>
    <x v="8"/>
    <x v="0"/>
    <d v="2024-06-17T08:30:07"/>
    <x v="88"/>
    <n v="23.49805555556668"/>
    <d v="2024-06-17T15:44:56"/>
    <d v="1899-12-30T01:44:00"/>
    <d v="2024-06-17T17:28:56"/>
    <n v="14.51777777785901"/>
    <x v="0"/>
    <m/>
    <m/>
    <x v="0"/>
    <x v="2"/>
    <x v="0"/>
    <x v="1"/>
    <x v="4"/>
    <n v="2"/>
    <s v="TTES COOPERATIVOS ARAGONES S COOP"/>
    <d v="1899-12-31T17:36:00"/>
    <n v="20.764722222233345"/>
    <n v="12"/>
    <n v="8.7647222222333454"/>
  </r>
  <r>
    <s v="E002"/>
    <s v="EO65"/>
    <x v="1082"/>
    <x v="0"/>
    <s v="E3"/>
    <s v="0100046984"/>
    <s v="TRANSP. Y CEMENTOS HIDALGO, S.L."/>
    <s v="0085000526"/>
    <s v="ALPEDRETE_HORMIGONES PAZ DEL BARRIO"/>
    <s v="000000000000003228"/>
    <x v="55"/>
    <d v="2024-06-17T00:00:00"/>
    <d v="1899-12-30T08:38:56"/>
    <s v="19/06 12h o antes"/>
    <d v="2024-06-19T00:00:00"/>
    <x v="8"/>
    <x v="12"/>
    <x v="1115"/>
    <d v="2024-06-18T00:00:00"/>
    <d v="1899-12-30T19:08:39"/>
    <n v="439"/>
    <s v="E00439"/>
    <s v="RUTA KMS.439"/>
    <x v="207"/>
    <x v="0"/>
    <x v="0"/>
    <x v="8"/>
    <x v="0"/>
    <d v="2024-06-17T08:38:56"/>
    <x v="107"/>
    <n v="51.351111111114733"/>
    <d v="2024-06-18T19:08:39"/>
    <d v="1899-12-30T05:51:12"/>
    <d v="2024-06-19T00:59:51"/>
    <n v="11.002500000118744"/>
    <x v="0"/>
    <m/>
    <m/>
    <x v="0"/>
    <x v="5"/>
    <x v="0"/>
    <x v="1"/>
    <x v="10"/>
    <n v="3"/>
    <s v=""/>
    <d v="1900-01-04T20:28:48"/>
    <n v="44.497777777781401"/>
    <n v="24"/>
    <n v="20.497777777781401"/>
  </r>
  <r>
    <s v="E002"/>
    <s v="EO65"/>
    <x v="1083"/>
    <x v="0"/>
    <s v="E3"/>
    <s v="0432000110"/>
    <s v="PREBETONG HORMIGONES, S.A."/>
    <s v="0085000333"/>
    <s v="AVE PLASENCIA MOVIL"/>
    <s v="000000000000003228"/>
    <x v="55"/>
    <d v="2024-06-17T00:00:00"/>
    <d v="1899-12-30T08:59:39"/>
    <s v="18/06 10:00h"/>
    <d v="2024-06-18T00:00:00"/>
    <x v="17"/>
    <x v="12"/>
    <x v="1116"/>
    <d v="2024-06-17T00:00:00"/>
    <d v="1899-12-30T18:09:42"/>
    <n v="222"/>
    <s v="E00222"/>
    <s v="RUTA KMS.222"/>
    <x v="178"/>
    <x v="0"/>
    <x v="0"/>
    <x v="8"/>
    <x v="0"/>
    <d v="2024-06-17T08:59:39"/>
    <x v="89"/>
    <n v="25.005833333241753"/>
    <d v="2024-06-17T18:09:42"/>
    <d v="1899-12-30T02:57:36"/>
    <d v="2024-06-17T21:07:18"/>
    <n v="12.87833333312301"/>
    <x v="0"/>
    <m/>
    <m/>
    <x v="0"/>
    <x v="2"/>
    <x v="0"/>
    <x v="1"/>
    <x v="9"/>
    <n v="2"/>
    <s v="VILLAR CHAMIZO JUAN Mª"/>
    <d v="1900-01-01T23:02:24"/>
    <n v="21.045833333241752"/>
    <n v="12"/>
    <n v="9.0458333332417524"/>
  </r>
  <r>
    <s v="E002"/>
    <s v="EO65"/>
    <x v="1084"/>
    <x v="0"/>
    <s v="E3"/>
    <s v="0432000110"/>
    <s v="PREBETONG HORMIGONES, S.A."/>
    <s v="0085000333"/>
    <s v="AVE PLASENCIA MOVIL"/>
    <s v="000000000000003228"/>
    <x v="55"/>
    <d v="2024-06-17T00:00:00"/>
    <d v="1899-12-30T08:59:58"/>
    <s v="18/06 12:00h"/>
    <d v="2024-06-18T00:00:00"/>
    <x v="8"/>
    <x v="12"/>
    <x v="1117"/>
    <d v="2024-06-18T00:00:00"/>
    <d v="1899-12-30T07:17:03"/>
    <n v="222"/>
    <s v="E00222"/>
    <s v="RUTA KMS.222"/>
    <x v="166"/>
    <x v="0"/>
    <x v="0"/>
    <x v="8"/>
    <x v="0"/>
    <d v="2024-06-17T08:59:58"/>
    <x v="87"/>
    <n v="27.0005555555108"/>
    <d v="2024-06-18T07:17:03"/>
    <d v="1899-12-30T02:57:36"/>
    <d v="2024-06-18T10:14:39"/>
    <n v="1.7558333332417533"/>
    <x v="0"/>
    <m/>
    <m/>
    <x v="0"/>
    <x v="5"/>
    <x v="0"/>
    <x v="1"/>
    <x v="11"/>
    <n v="3"/>
    <s v="LOGISTICA GALVEZ MARIN, S.L."/>
    <d v="1900-01-01T23:02:24"/>
    <n v="23.040555555510799"/>
    <n v="12"/>
    <n v="11.040555555510799"/>
  </r>
  <r>
    <s v="E002"/>
    <s v="EO65"/>
    <x v="1085"/>
    <x v="0"/>
    <s v="E3"/>
    <s v="0100018456"/>
    <s v="HORMIGONES PREBESUR S.A."/>
    <s v="0085000425"/>
    <s v="ESPIEL-HORMIGONES ESPIEL"/>
    <s v="000000000000003228"/>
    <x v="55"/>
    <d v="2024-06-17T00:00:00"/>
    <d v="1899-12-30T09:07:17"/>
    <s v="18/06 08:00h"/>
    <d v="2024-06-18T00:00:00"/>
    <x v="10"/>
    <x v="12"/>
    <x v="1118"/>
    <d v="2024-06-17T00:00:00"/>
    <d v="1899-12-30T15:02:21"/>
    <n v="155"/>
    <s v="E00155"/>
    <s v="RUTA KMS.155"/>
    <x v="140"/>
    <x v="0"/>
    <x v="0"/>
    <x v="8"/>
    <x v="0"/>
    <d v="2024-06-17T09:07:17"/>
    <x v="88"/>
    <n v="22.878611111082137"/>
    <d v="2024-06-17T15:02:21"/>
    <d v="1899-12-30T02:04:00"/>
    <d v="2024-06-17T17:06:21"/>
    <n v="14.894166666723322"/>
    <x v="0"/>
    <m/>
    <m/>
    <x v="0"/>
    <x v="2"/>
    <x v="0"/>
    <x v="1"/>
    <x v="4"/>
    <n v="2"/>
    <s v="LOGISTICA GALVEZ MARIN, S.L."/>
    <d v="1900-01-01T01:36:00"/>
    <n v="19.81194444441547"/>
    <n v="12"/>
    <n v="7.8119444444154702"/>
  </r>
  <r>
    <s v="E002"/>
    <s v="EO65"/>
    <x v="1086"/>
    <x v="0"/>
    <s v="E4"/>
    <s v="0100057825"/>
    <s v="DISTAL ENERGIA, SL"/>
    <s v="0084000305"/>
    <s v="TALAVERA DE LA REINA"/>
    <s v="000000000000003230"/>
    <x v="57"/>
    <d v="2024-06-17T00:00:00"/>
    <d v="1899-12-30T09:18:18"/>
    <s v="18/06 56s recog pal"/>
    <d v="2024-06-18T00:00:00"/>
    <x v="6"/>
    <x v="12"/>
    <x v="1119"/>
    <d v="2024-06-18T00:00:00"/>
    <d v="1899-12-30T08:13:05"/>
    <n v="294"/>
    <s v="E00294"/>
    <s v="RUTA KMS.294"/>
    <x v="248"/>
    <x v="0"/>
    <x v="0"/>
    <x v="8"/>
    <x v="1"/>
    <d v="2024-06-17T09:18:18"/>
    <x v="85"/>
    <n v="34.695000000006985"/>
    <d v="2024-06-18T08:13:05"/>
    <d v="1899-12-30T03:55:12"/>
    <d v="2024-06-18T12:08:17"/>
    <n v="7.8619444445357658"/>
    <x v="0"/>
    <m/>
    <m/>
    <x v="0"/>
    <x v="5"/>
    <x v="0"/>
    <x v="1"/>
    <x v="0"/>
    <n v="3"/>
    <s v="ALMACENES SAN BLAS CORTEGANA, S.L."/>
    <d v="1900-01-02T22:04:48"/>
    <n v="29.775000000006983"/>
    <n v="12"/>
    <n v="17.775000000006983"/>
  </r>
  <r>
    <s v="E002"/>
    <s v="EO65"/>
    <x v="1087"/>
    <x v="0"/>
    <s v="E4"/>
    <s v="0100058986"/>
    <s v="COMERCIAL GETAFE NORTE S.L."/>
    <s v="0084000556"/>
    <s v="SAN MARTIN DE VALDEIGLESIAS-ANGEL S"/>
    <s v="000000000000003230"/>
    <x v="57"/>
    <d v="2024-06-17T00:00:00"/>
    <d v="1899-12-30T09:18:44"/>
    <s v="18/06"/>
    <d v="2024-06-18T00:00:00"/>
    <x v="6"/>
    <x v="12"/>
    <x v="1120"/>
    <d v="2024-06-17T00:00:00"/>
    <d v="1899-12-30T21:54:34"/>
    <n v="381"/>
    <s v="E00381"/>
    <s v="RUTA KMS.381"/>
    <x v="249"/>
    <x v="0"/>
    <x v="0"/>
    <x v="8"/>
    <x v="1"/>
    <d v="2024-06-17T09:18:44"/>
    <x v="85"/>
    <n v="34.687777777842712"/>
    <d v="2024-06-17T21:54:34"/>
    <d v="1899-12-30T05:04:48"/>
    <d v="2024-06-18T02:59:22"/>
    <n v="17.010555555461906"/>
    <x v="0"/>
    <m/>
    <m/>
    <x v="0"/>
    <x v="2"/>
    <x v="0"/>
    <x v="1"/>
    <x v="16"/>
    <n v="2"/>
    <s v=""/>
    <d v="1900-01-04T01:55:12"/>
    <n v="28.607777777842713"/>
    <n v="12"/>
    <n v="16.607777777842713"/>
  </r>
  <r>
    <s v="E002"/>
    <s v="EO65"/>
    <x v="1088"/>
    <x v="0"/>
    <s v="E4"/>
    <s v="0100059385"/>
    <s v="SUMINISTROS VILLAVICIOSA, S.L."/>
    <s v="0084000648"/>
    <s v="ALCORCÓN- SUMINISTROS VILLAVICIOSA"/>
    <s v="000000000000003230"/>
    <x v="57"/>
    <d v="2024-06-17T00:00:00"/>
    <d v="1899-12-30T09:43:52"/>
    <s v="18/06-19/06 56s"/>
    <d v="2024-06-19T00:00:00"/>
    <x v="1"/>
    <x v="12"/>
    <x v="1121"/>
    <d v="2024-06-17T00:00:00"/>
    <d v="1899-12-30T13:28:36"/>
    <n v="401"/>
    <s v="E00401"/>
    <s v="RUTA KMS.401"/>
    <x v="250"/>
    <x v="0"/>
    <x v="0"/>
    <x v="8"/>
    <x v="1"/>
    <d v="2024-06-17T09:43:52"/>
    <x v="117"/>
    <n v="52.268888888997026"/>
    <d v="2024-06-17T13:28:36"/>
    <d v="1899-12-30T05:20:48"/>
    <d v="2024-06-17T18:49:24"/>
    <n v="43.176666666695382"/>
    <x v="0"/>
    <m/>
    <m/>
    <x v="0"/>
    <x v="2"/>
    <x v="0"/>
    <x v="1"/>
    <x v="7"/>
    <n v="2"/>
    <s v=""/>
    <d v="1900-01-04T08:19:12"/>
    <n v="45.922222222330362"/>
    <n v="24"/>
    <n v="21.922222222330362"/>
  </r>
  <r>
    <s v="E002"/>
    <s v="EO65"/>
    <x v="1089"/>
    <x v="0"/>
    <s v="E3"/>
    <s v="0432000110"/>
    <s v="PREBETONG HORMIGONES, S.A."/>
    <s v="0085000005"/>
    <s v="BADAJOZ-CAYA Nº 37"/>
    <s v="000000000000003297"/>
    <x v="56"/>
    <d v="2024-06-17T00:00:00"/>
    <d v="1899-12-30T09:44:26"/>
    <s v="17/06 14:00h"/>
    <d v="2024-06-17T00:00:00"/>
    <x v="7"/>
    <x v="12"/>
    <x v="1122"/>
    <d v="2024-06-17T00:00:00"/>
    <d v="1899-12-30T12:45:48"/>
    <n v="94"/>
    <s v="E00094"/>
    <s v="RUTA KMS.094"/>
    <x v="190"/>
    <x v="0"/>
    <x v="0"/>
    <x v="8"/>
    <x v="0"/>
    <d v="2024-06-17T09:44:26"/>
    <x v="73"/>
    <n v="5.2594444443820976"/>
    <d v="2024-06-17T12:45:48"/>
    <d v="1899-12-30T01:15:12"/>
    <d v="2024-06-17T14:01:00"/>
    <n v="0.9833333333954215"/>
    <x v="0"/>
    <m/>
    <m/>
    <x v="0"/>
    <x v="2"/>
    <x v="0"/>
    <x v="1"/>
    <x v="3"/>
    <n v="2"/>
    <s v="HIBURSANFRE, S.L.U."/>
    <d v="1899-12-31T06:04:48"/>
    <n v="3.0061111110487637"/>
    <n v="0"/>
    <n v="3.0061111110487637"/>
  </r>
  <r>
    <s v="E002"/>
    <s v="EO65"/>
    <x v="1090"/>
    <x v="0"/>
    <s v="E3"/>
    <s v="0100041604"/>
    <s v="MOVELANA, S.L."/>
    <s v="0085000105"/>
    <s v="GUILLENA"/>
    <s v="000000000000003228"/>
    <x v="55"/>
    <d v="2024-06-17T00:00:00"/>
    <d v="1899-12-30T10:00:37"/>
    <s v="18/06 13:00h"/>
    <d v="2024-06-18T00:00:00"/>
    <x v="7"/>
    <x v="12"/>
    <x v="1123"/>
    <d v="2024-06-18T00:00:00"/>
    <d v="1899-12-30T13:09:05"/>
    <n v="133"/>
    <s v="E00133"/>
    <s v="RUTA KMS.133"/>
    <x v="251"/>
    <x v="0"/>
    <x v="0"/>
    <x v="8"/>
    <x v="0"/>
    <d v="2024-06-17T10:00:37"/>
    <x v="95"/>
    <n v="28.989722222147975"/>
    <d v="2024-06-18T13:09:05"/>
    <d v="1899-12-30T01:46:24"/>
    <d v="2024-06-18T14:55:29"/>
    <n v="7.5277777737937868E-2"/>
    <x v="0"/>
    <m/>
    <m/>
    <x v="0"/>
    <x v="5"/>
    <x v="0"/>
    <x v="1"/>
    <x v="7"/>
    <n v="3"/>
    <s v="LOGISTICA Y CEM. HIDALGO, S.L."/>
    <d v="1899-12-31T18:33:36"/>
    <n v="26.216388888814642"/>
    <n v="12"/>
    <n v="14.216388888814642"/>
  </r>
  <r>
    <s v="E002"/>
    <s v="EO65"/>
    <x v="1091"/>
    <x v="0"/>
    <s v="E4"/>
    <s v="0100057842"/>
    <s v="TPTES DE CEMENTOS LA CELESTINA, SL"/>
    <s v="0084000169"/>
    <s v="RETUERTA BUYAQUE-ENRIQUE MANCHADO"/>
    <s v="000000000000003230"/>
    <x v="57"/>
    <d v="2024-06-17T00:00:00"/>
    <d v="1899-12-30T10:01:07"/>
    <s v="18/06 URGE 686454939"/>
    <d v="2024-06-18T00:00:00"/>
    <x v="1"/>
    <x v="12"/>
    <x v="1124"/>
    <d v="2024-06-17T00:00:00"/>
    <d v="1899-12-30T21:44:11"/>
    <n v="306"/>
    <s v="E00306"/>
    <s v="RUTA KMS.306"/>
    <x v="252"/>
    <x v="0"/>
    <x v="0"/>
    <x v="8"/>
    <x v="1"/>
    <d v="2024-06-17T10:01:07"/>
    <x v="72"/>
    <n v="27.981388889020309"/>
    <d v="2024-06-17T21:44:11"/>
    <d v="1899-12-30T04:04:48"/>
    <d v="2024-06-18T01:48:59"/>
    <n v="12.183611111249775"/>
    <x v="0"/>
    <m/>
    <m/>
    <x v="0"/>
    <x v="2"/>
    <x v="0"/>
    <x v="1"/>
    <x v="16"/>
    <n v="2"/>
    <s v=""/>
    <d v="1900-01-03T01:55:12"/>
    <n v="22.901388889020311"/>
    <n v="12"/>
    <n v="10.901388889020311"/>
  </r>
  <r>
    <s v="E002"/>
    <s v="EO65"/>
    <x v="1092"/>
    <x v="0"/>
    <s v="E3"/>
    <s v="0100051174"/>
    <s v="HORMIGONES CONO, SL"/>
    <s v="0085000421"/>
    <s v="POZOBLANCO-DEPURADORA"/>
    <s v="000000000000003228"/>
    <x v="55"/>
    <d v="2024-06-17T00:00:00"/>
    <d v="1899-12-30T10:05:46"/>
    <s v="18/06 08:00h"/>
    <d v="2024-06-18T00:00:00"/>
    <x v="10"/>
    <x v="12"/>
    <x v="1125"/>
    <d v="2024-06-17T00:00:00"/>
    <d v="1899-12-30T18:52:23"/>
    <n v="168"/>
    <s v="E00168"/>
    <s v="RUTA KMS.168"/>
    <x v="161"/>
    <x v="0"/>
    <x v="0"/>
    <x v="8"/>
    <x v="0"/>
    <d v="2024-06-17T10:05:46"/>
    <x v="88"/>
    <n v="21.903888888889924"/>
    <d v="2024-06-17T18:52:23"/>
    <d v="1899-12-30T02:14:24"/>
    <d v="2024-06-17T21:06:47"/>
    <n v="10.886944444617257"/>
    <x v="0"/>
    <m/>
    <m/>
    <x v="0"/>
    <x v="2"/>
    <x v="0"/>
    <x v="1"/>
    <x v="9"/>
    <n v="2"/>
    <s v=""/>
    <d v="1900-01-01T05:45:36"/>
    <n v="18.663888888889922"/>
    <n v="12"/>
    <n v="6.6638888888899217"/>
  </r>
  <r>
    <s v="E002"/>
    <s v="EO65"/>
    <x v="1093"/>
    <x v="0"/>
    <s v="E4"/>
    <s v="0100051161"/>
    <s v="CORDERO PIÑANA, FRANCISCO"/>
    <s v="0084000273"/>
    <s v="OLIVENZA"/>
    <s v="000000000000003230"/>
    <x v="57"/>
    <d v="2024-06-17T00:00:00"/>
    <d v="1899-12-30T10:16:16"/>
    <s v="18/06 recog 25pal 8h"/>
    <d v="2024-06-18T00:00:00"/>
    <x v="6"/>
    <x v="12"/>
    <x v="1126"/>
    <d v="2024-06-17T00:00:00"/>
    <d v="1899-12-30T16:17:53"/>
    <n v="88"/>
    <s v="E00088"/>
    <s v="RUTA KMS.088"/>
    <x v="197"/>
    <x v="0"/>
    <x v="0"/>
    <x v="8"/>
    <x v="1"/>
    <d v="2024-06-17T10:16:16"/>
    <x v="85"/>
    <n v="33.728888889017981"/>
    <d v="2024-06-17T16:17:53"/>
    <d v="1899-12-30T01:10:24"/>
    <d v="2024-06-17T17:28:17"/>
    <n v="26.528611111280043"/>
    <x v="0"/>
    <m/>
    <m/>
    <x v="0"/>
    <x v="2"/>
    <x v="0"/>
    <x v="1"/>
    <x v="8"/>
    <n v="2"/>
    <s v=""/>
    <d v="1899-12-31T04:09:36"/>
    <n v="31.555555555684649"/>
    <n v="12"/>
    <n v="19.555555555684649"/>
  </r>
  <r>
    <s v="E002"/>
    <s v="EO65"/>
    <x v="1094"/>
    <x v="0"/>
    <s v="E4"/>
    <s v="0100018408"/>
    <s v="GUTIERREZ CARABALLO, JOSE MANUEL"/>
    <s v="0084000375"/>
    <s v="CHUCENA-J. MANUEL GUTEZ CARABALLO"/>
    <s v="000000000000003230"/>
    <x v="57"/>
    <d v="2024-06-17T00:00:00"/>
    <d v="1899-12-30T10:17:45"/>
    <s v="18/06 6pal +PAYMOGO"/>
    <d v="2024-06-18T00:00:00"/>
    <x v="6"/>
    <x v="12"/>
    <x v="1127"/>
    <d v="2024-06-18T00:00:00"/>
    <d v="1899-12-30T07:16:14"/>
    <n v="177"/>
    <s v="E00177"/>
    <s v="RUTA KMS.177"/>
    <x v="192"/>
    <x v="0"/>
    <x v="0"/>
    <x v="8"/>
    <x v="1"/>
    <d v="2024-06-17T10:17:45"/>
    <x v="85"/>
    <n v="33.704166666779201"/>
    <d v="2024-06-18T07:16:14"/>
    <d v="1899-12-30T02:21:36"/>
    <d v="2024-06-18T09:37:50"/>
    <n v="10.369444444484543"/>
    <x v="0"/>
    <m/>
    <m/>
    <x v="0"/>
    <x v="5"/>
    <x v="0"/>
    <x v="1"/>
    <x v="11"/>
    <n v="3"/>
    <s v=""/>
    <d v="1900-01-01T08:38:24"/>
    <n v="30.344166666779202"/>
    <n v="12"/>
    <n v="18.344166666779202"/>
  </r>
  <r>
    <s v="E002"/>
    <s v="EO65"/>
    <x v="1095"/>
    <x v="0"/>
    <s v="E4"/>
    <s v="0100018408"/>
    <s v="GUTIERREZ CARABALLO, JOSE MANUEL"/>
    <s v="0084000203"/>
    <s v="PAYMOGO-MATERIALES MARIA LUISA"/>
    <s v="000000000000003230"/>
    <x v="57"/>
    <d v="2024-06-17T00:00:00"/>
    <d v="1899-12-30T10:18:07"/>
    <s v="18/06 10pal +CHUCENA"/>
    <d v="2024-06-18T00:00:00"/>
    <x v="6"/>
    <x v="12"/>
    <x v="1128"/>
    <d v="2024-06-18T00:00:00"/>
    <d v="1899-12-30T07:31:21"/>
    <n v="150"/>
    <s v="E00150"/>
    <s v="RUTA KMS.150"/>
    <x v="192"/>
    <x v="0"/>
    <x v="0"/>
    <x v="8"/>
    <x v="1"/>
    <d v="2024-06-17T10:18:07"/>
    <x v="85"/>
    <n v="33.698055555636529"/>
    <d v="2024-06-18T07:31:21"/>
    <d v="1899-12-30T02:00:00"/>
    <d v="2024-06-18T09:31:21"/>
    <n v="10.477499999979045"/>
    <x v="0"/>
    <m/>
    <m/>
    <x v="0"/>
    <x v="5"/>
    <x v="0"/>
    <x v="1"/>
    <x v="11"/>
    <n v="3"/>
    <s v=""/>
    <d v="1900-01-01T00:00:00"/>
    <n v="30.698055555636529"/>
    <n v="12"/>
    <n v="18.698055555636529"/>
  </r>
  <r>
    <s v="E002"/>
    <s v="EO65"/>
    <x v="1096"/>
    <x v="0"/>
    <s v="E3"/>
    <s v="0100051174"/>
    <s v="HORMIGONES CONO, SL"/>
    <s v="0085000114"/>
    <s v="VILLANUEVA DE CORDOBA"/>
    <s v="000000000000003228"/>
    <x v="55"/>
    <d v="2024-06-17T00:00:00"/>
    <d v="1899-12-30T10:19:12"/>
    <s v="18/06 08h"/>
    <d v="2024-06-18T00:00:00"/>
    <x v="10"/>
    <x v="12"/>
    <x v="1129"/>
    <d v="2024-06-17T00:00:00"/>
    <d v="1899-12-30T14:44:23"/>
    <n v="195"/>
    <s v="E00195"/>
    <s v="RUTA KMS.195"/>
    <x v="180"/>
    <x v="0"/>
    <x v="0"/>
    <x v="8"/>
    <x v="0"/>
    <d v="2024-06-17T10:19:12"/>
    <x v="88"/>
    <n v="21.680000000051223"/>
    <d v="2024-06-17T14:44:23"/>
    <d v="1899-12-30T02:36:00"/>
    <d v="2024-06-17T17:20:23"/>
    <n v="14.660277777991723"/>
    <x v="0"/>
    <m/>
    <m/>
    <x v="0"/>
    <x v="2"/>
    <x v="0"/>
    <x v="1"/>
    <x v="13"/>
    <n v="2"/>
    <s v=""/>
    <d v="1900-01-01T14:24:00"/>
    <n v="18.080000000051221"/>
    <n v="12"/>
    <n v="6.0800000000512213"/>
  </r>
  <r>
    <s v="E002"/>
    <s v="EO65"/>
    <x v="1097"/>
    <x v="0"/>
    <s v="E3"/>
    <s v="0100057858"/>
    <s v="SPECIAL CONCRETE 3, S.L."/>
    <s v="0085000115"/>
    <s v="ALCORCON"/>
    <s v="000000000000003228"/>
    <x v="55"/>
    <d v="2024-06-17T00:00:00"/>
    <d v="1899-12-30T10:45:19"/>
    <s v="18/06 08:00h"/>
    <d v="2024-06-18T00:00:00"/>
    <x v="10"/>
    <x v="12"/>
    <x v="1130"/>
    <d v="2024-06-17T00:00:00"/>
    <d v="1899-12-30T11:34:46"/>
    <n v="403"/>
    <s v="E00403"/>
    <s v="RUTA KMS.403"/>
    <x v="158"/>
    <x v="0"/>
    <x v="0"/>
    <x v="8"/>
    <x v="0"/>
    <d v="2024-06-17T10:45:19"/>
    <x v="88"/>
    <n v="21.244722222327255"/>
    <d v="2024-06-17T11:34:46"/>
    <d v="1899-12-30T05:22:24"/>
    <d v="2024-06-17T16:57:10"/>
    <n v="15.047222222259734"/>
    <x v="0"/>
    <m/>
    <m/>
    <x v="0"/>
    <x v="2"/>
    <x v="0"/>
    <x v="1"/>
    <x v="2"/>
    <n v="2"/>
    <s v="HORMIGONES Y CONTENEDORES JARA"/>
    <d v="1900-01-04T08:57:36"/>
    <n v="14.871388888993922"/>
    <n v="12"/>
    <n v="2.8713888889939216"/>
  </r>
  <r>
    <s v="E002"/>
    <s v="EO65"/>
    <x v="1098"/>
    <x v="0"/>
    <s v="E3"/>
    <s v="0100057858"/>
    <s v="SPECIAL CONCRETE 3, S.L."/>
    <s v="0085000115"/>
    <s v="ALCORCON"/>
    <s v="000000000000003228"/>
    <x v="55"/>
    <d v="2024-06-17T00:00:00"/>
    <d v="1899-12-30T10:45:35"/>
    <s v="18/06 15:00h"/>
    <d v="2024-06-18T00:00:00"/>
    <x v="7"/>
    <x v="12"/>
    <x v="1131"/>
    <d v="2024-06-17T00:00:00"/>
    <d v="1899-12-30T13:11:09"/>
    <n v="403"/>
    <s v="E00403"/>
    <s v="RUTA KMS.403"/>
    <x v="165"/>
    <x v="0"/>
    <x v="0"/>
    <x v="8"/>
    <x v="0"/>
    <d v="2024-06-17T10:45:35"/>
    <x v="95"/>
    <n v="28.240277777833398"/>
    <d v="2024-06-17T13:11:09"/>
    <d v="1899-12-30T05:22:24"/>
    <d v="2024-06-17T18:33:33"/>
    <n v="20.440833333239425"/>
    <x v="0"/>
    <m/>
    <m/>
    <x v="0"/>
    <x v="2"/>
    <x v="0"/>
    <x v="1"/>
    <x v="7"/>
    <n v="2"/>
    <s v="HORMIGONES Y CONTENEDORES JARA"/>
    <d v="1900-01-04T08:57:36"/>
    <n v="21.866944444500064"/>
    <n v="12"/>
    <n v="9.8669444445000636"/>
  </r>
  <r>
    <s v="E002"/>
    <s v="EO65"/>
    <x v="1099"/>
    <x v="0"/>
    <s v="E3"/>
    <s v="0100057858"/>
    <s v="SPECIAL CONCRETE 3, S.L."/>
    <s v="0085000115"/>
    <s v="ALCORCON"/>
    <s v="000000000000003228"/>
    <x v="55"/>
    <d v="2024-06-17T00:00:00"/>
    <d v="1899-12-30T10:45:57"/>
    <s v="18/06 10:00h"/>
    <d v="2024-06-18T00:00:00"/>
    <x v="17"/>
    <x v="12"/>
    <x v="1132"/>
    <d v="2024-06-17T00:00:00"/>
    <d v="1899-12-30T13:40:55"/>
    <n v="403"/>
    <s v="E00403"/>
    <s v="RUTA KMS.403"/>
    <x v="186"/>
    <x v="0"/>
    <x v="0"/>
    <x v="8"/>
    <x v="0"/>
    <d v="2024-06-17T10:45:57"/>
    <x v="89"/>
    <n v="23.234166666632518"/>
    <d v="2024-06-17T13:40:55"/>
    <d v="1899-12-30T05:22:24"/>
    <d v="2024-06-17T19:03:19"/>
    <n v="14.944722222222481"/>
    <x v="0"/>
    <m/>
    <m/>
    <x v="0"/>
    <x v="2"/>
    <x v="0"/>
    <x v="1"/>
    <x v="7"/>
    <n v="2"/>
    <s v="HORMIGONES Y CONTENEDORES JARA"/>
    <d v="1900-01-04T08:57:36"/>
    <n v="16.860833333299183"/>
    <n v="12"/>
    <n v="4.8608333332991833"/>
  </r>
  <r>
    <s v="E002"/>
    <s v="EO65"/>
    <x v="1100"/>
    <x v="0"/>
    <s v="E3"/>
    <s v="0100057734"/>
    <s v="VIBRADOS LA ESTRELLA, S.L."/>
    <s v="0085000163"/>
    <s v="LOS SANTOS DE MAIMONA"/>
    <s v="000000000000003228"/>
    <x v="55"/>
    <d v="2024-06-17T00:00:00"/>
    <d v="1899-12-30T11:37:06"/>
    <s v="18/06 máximo 13h"/>
    <d v="2024-06-18T00:00:00"/>
    <x v="14"/>
    <x v="12"/>
    <x v="1133"/>
    <d v="2024-06-18T00:00:00"/>
    <d v="1899-12-30T11:13:56"/>
    <n v="23"/>
    <s v="E00023"/>
    <s v="RUTA KMS.023"/>
    <x v="176"/>
    <x v="0"/>
    <x v="0"/>
    <x v="8"/>
    <x v="0"/>
    <d v="2024-06-17T11:37:06"/>
    <x v="76"/>
    <n v="25.381666666595265"/>
    <d v="2024-06-18T11:13:56"/>
    <d v="1899-12-30T00:18:24"/>
    <d v="2024-06-18T11:32:20"/>
    <n v="1.4611111111007631"/>
    <x v="0"/>
    <m/>
    <m/>
    <x v="0"/>
    <x v="5"/>
    <x v="0"/>
    <x v="1"/>
    <x v="2"/>
    <n v="3"/>
    <s v="MARTINEZ RODRIGUEZ FRANCISCO JAVIER"/>
    <d v="1899-12-30T07:21:36"/>
    <n v="24.0749999999286"/>
    <n v="12"/>
    <n v="12.0749999999286"/>
  </r>
  <r>
    <s v="E002"/>
    <s v="EO65"/>
    <x v="1101"/>
    <x v="0"/>
    <s v="E3"/>
    <s v="0100057778"/>
    <s v="HORM. MALMASCA, S.L."/>
    <s v="0085000030"/>
    <s v="VILLARRUBIA DE LOS OJOS"/>
    <s v="000000000000003228"/>
    <x v="55"/>
    <d v="2024-06-17T00:00:00"/>
    <d v="1899-12-30T12:24:42"/>
    <s v="18/06 09:30h silo 2"/>
    <d v="2024-06-18T00:00:00"/>
    <x v="21"/>
    <x v="12"/>
    <x v="1134"/>
    <d v="2024-06-17T00:00:00"/>
    <d v="1899-12-30T16:05:12"/>
    <n v="364"/>
    <s v="E00364"/>
    <s v="RUTA KMS.364"/>
    <x v="162"/>
    <x v="0"/>
    <x v="0"/>
    <x v="8"/>
    <x v="0"/>
    <d v="2024-06-17T12:24:42"/>
    <x v="93"/>
    <n v="21.088333333376795"/>
    <d v="2024-06-17T16:05:12"/>
    <d v="1899-12-30T04:51:12"/>
    <d v="2024-06-17T20:56:24"/>
    <n v="12.560000000114087"/>
    <x v="0"/>
    <m/>
    <m/>
    <x v="0"/>
    <x v="2"/>
    <x v="0"/>
    <x v="1"/>
    <x v="8"/>
    <n v="2"/>
    <s v="HORMIGONES Y CONTENEDORES JARA"/>
    <d v="1900-01-03T20:28:48"/>
    <n v="15.235000000043463"/>
    <n v="12"/>
    <n v="3.2350000000434633"/>
  </r>
  <r>
    <s v="E002"/>
    <s v="EO65"/>
    <x v="1102"/>
    <x v="0"/>
    <s v="E3"/>
    <s v="0100057883"/>
    <s v="MATERIALES Y HORMIGONES, SL"/>
    <s v="0085000198"/>
    <s v="MADRID"/>
    <s v="000000000000003228"/>
    <x v="55"/>
    <d v="2024-06-17T00:00:00"/>
    <d v="1899-12-30T12:25:04"/>
    <s v="18/06"/>
    <d v="2024-06-18T00:00:00"/>
    <x v="2"/>
    <x v="12"/>
    <x v="1135"/>
    <d v="2024-06-17T00:00:00"/>
    <d v="1899-12-30T14:04:09"/>
    <n v="413"/>
    <s v="E00413"/>
    <s v="RUTA KMS.413"/>
    <x v="173"/>
    <x v="0"/>
    <x v="0"/>
    <x v="8"/>
    <x v="0"/>
    <d v="2024-06-17T12:25:04"/>
    <x v="106"/>
    <n v="29.582222222175915"/>
    <d v="2024-06-17T14:04:09"/>
    <d v="1899-12-30T05:30:24"/>
    <d v="2024-06-17T19:34:33"/>
    <n v="22.424166666751262"/>
    <x v="0"/>
    <m/>
    <m/>
    <x v="0"/>
    <x v="2"/>
    <x v="0"/>
    <x v="1"/>
    <x v="13"/>
    <n v="2"/>
    <s v="HORMIGONES Y CONTENEDORES JARA"/>
    <d v="1900-01-04T12:09:36"/>
    <n v="23.075555555509247"/>
    <n v="12"/>
    <n v="11.075555555509247"/>
  </r>
  <r>
    <s v="E002"/>
    <s v="EO65"/>
    <x v="1103"/>
    <x v="0"/>
    <s v="E3"/>
    <s v="0100057883"/>
    <s v="MATERIALES Y HORMIGONES, SL"/>
    <s v="0085000198"/>
    <s v="MADRID"/>
    <s v="000000000000003228"/>
    <x v="55"/>
    <d v="2024-06-17T00:00:00"/>
    <d v="1899-12-30T12:25:21"/>
    <s v="18/06"/>
    <d v="2024-06-18T00:00:00"/>
    <x v="2"/>
    <x v="12"/>
    <x v="1136"/>
    <d v="2024-06-17T00:00:00"/>
    <d v="1899-12-30T14:19:35"/>
    <n v="413"/>
    <s v="E00413"/>
    <s v="RUTA KMS.413"/>
    <x v="172"/>
    <x v="0"/>
    <x v="0"/>
    <x v="8"/>
    <x v="0"/>
    <d v="2024-06-17T12:25:21"/>
    <x v="106"/>
    <n v="29.577500000072177"/>
    <d v="2024-06-17T14:19:35"/>
    <d v="1899-12-30T05:30:24"/>
    <d v="2024-06-17T19:49:59"/>
    <n v="22.166944444470573"/>
    <x v="0"/>
    <m/>
    <m/>
    <x v="0"/>
    <x v="2"/>
    <x v="0"/>
    <x v="1"/>
    <x v="13"/>
    <n v="2"/>
    <s v="HORMIGONES Y CONTENEDORES JARA"/>
    <d v="1900-01-04T12:09:36"/>
    <n v="23.07083333340551"/>
    <n v="12"/>
    <n v="11.07083333340551"/>
  </r>
  <r>
    <s v="E002"/>
    <s v="EO65"/>
    <x v="1104"/>
    <x v="0"/>
    <s v="E4"/>
    <s v="0100057763"/>
    <s v="FRAMASA MC, S.L."/>
    <s v="0084000258"/>
    <s v="LOGROSAN"/>
    <s v="000000000000003230"/>
    <x v="57"/>
    <d v="2024-06-17T00:00:00"/>
    <d v="1899-12-30T12:52:47"/>
    <s v="18/06"/>
    <d v="2024-06-18T00:00:00"/>
    <x v="6"/>
    <x v="12"/>
    <x v="1137"/>
    <d v="2024-06-17T00:00:00"/>
    <d v="1899-12-30T20:04:13"/>
    <n v="172"/>
    <s v="E00172"/>
    <s v="RUTA KMS.172"/>
    <x v="197"/>
    <x v="0"/>
    <x v="0"/>
    <x v="8"/>
    <x v="1"/>
    <d v="2024-06-17T12:52:47"/>
    <x v="85"/>
    <n v="31.120277777896263"/>
    <d v="2024-06-17T20:04:13"/>
    <d v="1899-12-30T02:17:36"/>
    <d v="2024-06-17T22:21:49"/>
    <n v="21.636388888873626"/>
    <x v="0"/>
    <m/>
    <m/>
    <x v="0"/>
    <x v="2"/>
    <x v="0"/>
    <x v="1"/>
    <x v="14"/>
    <n v="2"/>
    <s v=""/>
    <d v="1900-01-01T07:02:24"/>
    <n v="27.82694444456293"/>
    <n v="12"/>
    <n v="15.82694444456293"/>
  </r>
  <r>
    <s v="E002"/>
    <s v="EO65"/>
    <x v="1105"/>
    <x v="0"/>
    <s v="E3"/>
    <s v="0100057741"/>
    <s v="MARCO ANTONIO HERNANDEZ, S.L."/>
    <s v="0085000312"/>
    <s v="JARAIZ DE LA VERA"/>
    <s v="000000000000003228"/>
    <x v="55"/>
    <d v="2024-06-17T00:00:00"/>
    <d v="1899-12-30T13:28:34"/>
    <s v="18/06 08:00h"/>
    <d v="2024-06-18T00:00:00"/>
    <x v="10"/>
    <x v="12"/>
    <x v="1138"/>
    <d v="2024-06-17T00:00:00"/>
    <d v="1899-12-30T17:24:40"/>
    <n v="254"/>
    <s v="E00254"/>
    <s v="RUTA KMS.254"/>
    <x v="190"/>
    <x v="0"/>
    <x v="0"/>
    <x v="8"/>
    <x v="0"/>
    <d v="2024-06-17T13:28:34"/>
    <x v="88"/>
    <n v="18.523888888943475"/>
    <d v="2024-06-17T17:24:40"/>
    <d v="1899-12-30T03:23:12"/>
    <d v="2024-06-17T20:47:52"/>
    <n v="11.202222222404089"/>
    <x v="0"/>
    <m/>
    <m/>
    <x v="0"/>
    <x v="2"/>
    <x v="0"/>
    <x v="1"/>
    <x v="5"/>
    <n v="2"/>
    <s v="HIBURSANFRE, S.L.U."/>
    <d v="1900-01-02T09:16:48"/>
    <n v="14.137222222276808"/>
    <n v="12"/>
    <n v="2.137222222276808"/>
  </r>
  <r>
    <s v="E002"/>
    <s v="EO65"/>
    <x v="1106"/>
    <x v="0"/>
    <s v="E3"/>
    <s v="0432000110"/>
    <s v="PREBETONG HORMIGONES, S.A."/>
    <s v="0085000000"/>
    <s v="FREGENAL DE LA SIERRA"/>
    <s v="000000000000003297"/>
    <x v="56"/>
    <d v="2024-06-17T00:00:00"/>
    <d v="1899-12-30T14:00:16"/>
    <s v="19/06 08:00h 6290546"/>
    <d v="2024-06-19T00:00:00"/>
    <x v="10"/>
    <x v="12"/>
    <x v="1139"/>
    <d v="2024-06-18T00:00:00"/>
    <d v="1899-12-30T12:01:35"/>
    <n v="32"/>
    <s v="E00032"/>
    <s v="RUTA KMS.032"/>
    <x v="193"/>
    <x v="0"/>
    <x v="0"/>
    <x v="8"/>
    <x v="0"/>
    <d v="2024-06-17T14:00:16"/>
    <x v="113"/>
    <n v="41.995555555564351"/>
    <d v="2024-06-18T12:01:35"/>
    <d v="1899-12-30T00:25:36"/>
    <d v="2024-06-18T12:27:11"/>
    <n v="19.546944444417022"/>
    <x v="0"/>
    <m/>
    <m/>
    <x v="0"/>
    <x v="5"/>
    <x v="0"/>
    <x v="1"/>
    <x v="3"/>
    <n v="3"/>
    <s v="TTES COOPERATIVOS ARAGONES S COOP"/>
    <d v="1899-12-30T10:14:24"/>
    <n v="40.568888888897682"/>
    <n v="24"/>
    <n v="16.568888888897682"/>
  </r>
  <r>
    <s v="E002"/>
    <s v="EO65"/>
    <x v="1107"/>
    <x v="0"/>
    <s v="E3"/>
    <s v="0100032335"/>
    <s v="LOMAN DE EXTREMADURA S.L."/>
    <s v="0085000053"/>
    <s v="DON BENITO"/>
    <s v="000000000000003229"/>
    <x v="58"/>
    <d v="2024-06-17T00:00:00"/>
    <d v="1899-12-30T14:03:07"/>
    <s v="18/06 Por la mañana"/>
    <d v="2024-06-18T00:00:00"/>
    <x v="14"/>
    <x v="12"/>
    <x v="1140"/>
    <d v="2024-06-18T00:00:00"/>
    <d v="1899-12-30T10:32:39"/>
    <n v="124"/>
    <s v="E00124"/>
    <s v="RUTA KMS.124"/>
    <x v="140"/>
    <x v="0"/>
    <x v="0"/>
    <x v="8"/>
    <x v="0"/>
    <d v="2024-06-17T14:03:07"/>
    <x v="76"/>
    <n v="22.948055555520114"/>
    <d v="2024-06-18T10:32:39"/>
    <d v="1899-12-30T01:39:12"/>
    <d v="2024-06-18T12:11:51"/>
    <n v="0.80249999987427145"/>
    <x v="0"/>
    <m/>
    <m/>
    <x v="0"/>
    <x v="5"/>
    <x v="0"/>
    <x v="1"/>
    <x v="1"/>
    <n v="3"/>
    <s v="LOGISTICA GALVEZ MARIN, S.L."/>
    <d v="1899-12-31T15:40:48"/>
    <n v="20.294722222186781"/>
    <n v="12"/>
    <n v="8.2947222221867811"/>
  </r>
  <r>
    <s v="E002"/>
    <s v="EO65"/>
    <x v="1108"/>
    <x v="0"/>
    <s v="E4"/>
    <s v="0100057845"/>
    <s v="INVERSIONES SEGURA SARRIA, S.L."/>
    <s v="0084000019"/>
    <s v="ARROYOMOLINOS"/>
    <s v="000000000000003230"/>
    <x v="57"/>
    <d v="2024-06-17T00:00:00"/>
    <d v="1899-12-30T14:04:19"/>
    <s v="18/06 64s 10h-17h"/>
    <d v="2024-06-18T00:00:00"/>
    <x v="9"/>
    <x v="12"/>
    <x v="1141"/>
    <d v="2024-06-17T00:00:00"/>
    <d v="1899-12-30T17:03:47"/>
    <n v="391"/>
    <s v="E00391"/>
    <s v="RUTA KMS.391"/>
    <x v="253"/>
    <x v="0"/>
    <x v="0"/>
    <x v="8"/>
    <x v="1"/>
    <d v="2024-06-17T14:04:19"/>
    <x v="111"/>
    <n v="26.92805555567611"/>
    <d v="2024-06-17T17:03:47"/>
    <d v="1899-12-30T05:12:48"/>
    <d v="2024-06-17T22:16:35"/>
    <n v="18.72361111122882"/>
    <x v="0"/>
    <m/>
    <m/>
    <x v="0"/>
    <x v="2"/>
    <x v="0"/>
    <x v="1"/>
    <x v="5"/>
    <n v="2"/>
    <s v=""/>
    <d v="1900-01-04T05:07:12"/>
    <n v="20.714722222342779"/>
    <n v="12"/>
    <n v="8.7147222223427789"/>
  </r>
  <r>
    <s v="E002"/>
    <s v="EO65"/>
    <x v="1109"/>
    <x v="0"/>
    <s v="E4"/>
    <s v="0100057845"/>
    <s v="INVERSIONES SEGURA SARRIA, S.L."/>
    <s v="0084000019"/>
    <s v="ARROYOMOLINOS"/>
    <s v="000000000000003230"/>
    <x v="57"/>
    <d v="2024-06-17T00:00:00"/>
    <d v="1899-12-30T14:04:36"/>
    <s v="18/06 64s 10h-17h"/>
    <d v="2024-06-18T00:00:00"/>
    <x v="9"/>
    <x v="12"/>
    <x v="1142"/>
    <d v="2024-06-17T00:00:00"/>
    <d v="1899-12-30T19:22:46"/>
    <n v="391"/>
    <s v="E00391"/>
    <s v="RUTA KMS.391"/>
    <x v="254"/>
    <x v="0"/>
    <x v="0"/>
    <x v="8"/>
    <x v="1"/>
    <d v="2024-06-17T14:04:36"/>
    <x v="111"/>
    <n v="26.92333333339775"/>
    <d v="2024-06-17T19:22:46"/>
    <d v="1899-12-30T05:12:48"/>
    <d v="2024-06-18T00:35:34"/>
    <n v="16.407222222362179"/>
    <x v="0"/>
    <m/>
    <m/>
    <x v="0"/>
    <x v="2"/>
    <x v="0"/>
    <x v="1"/>
    <x v="10"/>
    <n v="2"/>
    <s v=""/>
    <d v="1900-01-04T05:07:12"/>
    <n v="20.710000000064419"/>
    <n v="12"/>
    <n v="8.7100000000644187"/>
  </r>
  <r>
    <s v="E002"/>
    <s v="EO65"/>
    <x v="1110"/>
    <x v="0"/>
    <s v="E4"/>
    <s v="0100057845"/>
    <s v="INVERSIONES SEGURA SARRIA, S.L."/>
    <s v="0084000019"/>
    <s v="ARROYOMOLINOS"/>
    <s v="000000000000003230"/>
    <x v="57"/>
    <d v="2024-06-17T00:00:00"/>
    <d v="1899-12-30T14:04:54"/>
    <s v="18/06 64s 10h-17h"/>
    <d v="2024-06-18T00:00:00"/>
    <x v="9"/>
    <x v="12"/>
    <x v="1143"/>
    <d v="2024-06-17T00:00:00"/>
    <d v="1899-12-30T17:26:16"/>
    <n v="391"/>
    <s v="E00391"/>
    <s v="RUTA KMS.391"/>
    <x v="255"/>
    <x v="0"/>
    <x v="0"/>
    <x v="8"/>
    <x v="1"/>
    <d v="2024-06-17T14:04:54"/>
    <x v="111"/>
    <n v="26.918333333451301"/>
    <d v="2024-06-17T17:26:16"/>
    <d v="1899-12-30T05:12:48"/>
    <d v="2024-06-17T22:39:04"/>
    <n v="18.348888888896909"/>
    <x v="0"/>
    <m/>
    <m/>
    <x v="0"/>
    <x v="2"/>
    <x v="0"/>
    <x v="1"/>
    <x v="5"/>
    <n v="2"/>
    <s v=""/>
    <d v="1900-01-04T05:07:12"/>
    <n v="20.70500000011797"/>
    <n v="12"/>
    <n v="8.7050000001179697"/>
  </r>
  <r>
    <s v="E002"/>
    <s v="EO65"/>
    <x v="1111"/>
    <x v="0"/>
    <s v="E3"/>
    <s v="0432000110"/>
    <s v="PREBETONG HORMIGONES, S.A."/>
    <s v="0085000005"/>
    <s v="BADAJOZ-CAYA Nº 37"/>
    <s v="000000000000003297"/>
    <x v="56"/>
    <d v="2024-06-17T00:00:00"/>
    <d v="1899-12-30T15:17:35"/>
    <s v="18/06 09:00h"/>
    <d v="2024-06-18T00:00:00"/>
    <x v="15"/>
    <x v="12"/>
    <x v="1144"/>
    <d v="2024-06-17T00:00:00"/>
    <d v="1899-12-30T17:18:35"/>
    <n v="94"/>
    <s v="E00094"/>
    <s v="RUTA KMS.094"/>
    <x v="193"/>
    <x v="0"/>
    <x v="0"/>
    <x v="8"/>
    <x v="0"/>
    <d v="2024-06-17T15:17:35"/>
    <x v="91"/>
    <n v="17.706944444391411"/>
    <d v="2024-06-17T17:18:35"/>
    <d v="1899-12-30T01:15:12"/>
    <d v="2024-06-17T18:33:47"/>
    <n v="14.4369444444892"/>
    <x v="0"/>
    <m/>
    <m/>
    <x v="0"/>
    <x v="2"/>
    <x v="0"/>
    <x v="1"/>
    <x v="5"/>
    <n v="2"/>
    <s v="TTES COOPERATIVOS ARAGONES S COOP"/>
    <d v="1899-12-31T06:04:48"/>
    <n v="15.453611111058077"/>
    <n v="12"/>
    <n v="3.4536111110580769"/>
  </r>
  <r>
    <s v="E002"/>
    <s v="EO65"/>
    <x v="1112"/>
    <x v="0"/>
    <s v="E3"/>
    <s v="0100042375"/>
    <s v="PRETENSADOS DURAN, S.L."/>
    <s v="0085000151"/>
    <s v="ALBUERA LA - PREF. LA ALBUERA"/>
    <s v="000000000000003228"/>
    <x v="55"/>
    <d v="2024-06-17T00:00:00"/>
    <d v="1899-12-30T15:32:14"/>
    <s v="18/06 08:30h"/>
    <d v="2024-06-18T00:00:00"/>
    <x v="23"/>
    <x v="12"/>
    <x v="1145"/>
    <d v="2024-06-17T00:00:00"/>
    <d v="1899-12-30T19:47:38"/>
    <n v="73"/>
    <s v="E00073"/>
    <s v="RUTA KMS.073"/>
    <x v="176"/>
    <x v="0"/>
    <x v="0"/>
    <x v="8"/>
    <x v="0"/>
    <d v="2024-06-17T15:32:14"/>
    <x v="94"/>
    <n v="16.962777777691372"/>
    <d v="2024-06-17T19:47:38"/>
    <d v="1899-12-30T00:58:24"/>
    <d v="2024-06-17T20:46:02"/>
    <n v="11.732777777651791"/>
    <x v="0"/>
    <m/>
    <m/>
    <x v="0"/>
    <x v="2"/>
    <x v="0"/>
    <x v="1"/>
    <x v="10"/>
    <n v="2"/>
    <s v="MARTINEZ RODRIGUEZ FRANCISCO JAVIER"/>
    <d v="1899-12-30T23:21:36"/>
    <n v="14.989444444358039"/>
    <n v="12"/>
    <n v="2.989444444358039"/>
  </r>
  <r>
    <s v="E002"/>
    <s v="EO65"/>
    <x v="1113"/>
    <x v="0"/>
    <s v="E4"/>
    <s v="0100057750"/>
    <s v="ALM. AGRUPADOS MAT, S.L."/>
    <s v="0084000106"/>
    <s v="TRUJILLO - ALM. ACERO"/>
    <s v="000000000000003232"/>
    <x v="60"/>
    <d v="2024-06-17T00:00:00"/>
    <d v="1899-12-30T16:54:36"/>
    <s v="19/06 MATTERIA"/>
    <d v="2024-06-19T00:00:00"/>
    <x v="6"/>
    <x v="12"/>
    <x v="1146"/>
    <d v="2024-06-18T00:00:00"/>
    <d v="1899-12-30T18:06:58"/>
    <n v="163"/>
    <s v="E00163"/>
    <s v="RUTA KMS.163"/>
    <x v="192"/>
    <x v="0"/>
    <x v="0"/>
    <x v="8"/>
    <x v="1"/>
    <d v="2024-06-17T16:54:36"/>
    <x v="105"/>
    <n v="51.090000000083819"/>
    <d v="2024-06-18T18:06:58"/>
    <d v="1899-12-30T02:10:24"/>
    <d v="2024-06-18T20:17:22"/>
    <n v="23.710555555473547"/>
    <x v="0"/>
    <m/>
    <m/>
    <x v="0"/>
    <x v="5"/>
    <x v="0"/>
    <x v="1"/>
    <x v="9"/>
    <n v="3"/>
    <s v=""/>
    <d v="1900-01-01T04:09:36"/>
    <n v="47.916666666750487"/>
    <n v="24"/>
    <n v="23.916666666750487"/>
  </r>
  <r>
    <s v="E002"/>
    <s v="EO65"/>
    <x v="1114"/>
    <x v="0"/>
    <s v="E4"/>
    <s v="0100057842"/>
    <s v="TPTES DE CEMENTOS LA CELESTINA, SL"/>
    <s v="0084000054"/>
    <s v="MORA-AGRUP. EMPRES. GARCIA-ARISCO"/>
    <s v="000000000000003230"/>
    <x v="57"/>
    <d v="2024-06-17T00:00:00"/>
    <d v="1899-12-30T17:27:54"/>
    <s v="19/06 t666506999  07"/>
    <d v="2024-06-19T00:00:00"/>
    <x v="21"/>
    <x v="12"/>
    <x v="1147"/>
    <d v="2024-06-18T00:00:00"/>
    <d v="1899-12-30T11:55:53"/>
    <n v="418"/>
    <s v="E00418"/>
    <s v="RUTA KMS.418"/>
    <x v="256"/>
    <x v="0"/>
    <x v="0"/>
    <x v="8"/>
    <x v="1"/>
    <d v="2024-06-17T17:27:54"/>
    <x v="109"/>
    <n v="40.035000000090804"/>
    <d v="2024-06-18T11:55:53"/>
    <d v="1899-12-30T05:34:24"/>
    <d v="2024-06-18T17:30:17"/>
    <n v="15.995277777838055"/>
    <x v="0"/>
    <m/>
    <m/>
    <x v="0"/>
    <x v="5"/>
    <x v="0"/>
    <x v="1"/>
    <x v="2"/>
    <n v="3"/>
    <s v=""/>
    <d v="1900-01-04T13:45:36"/>
    <n v="33.461666666757473"/>
    <n v="24"/>
    <n v="9.4616666667574734"/>
  </r>
  <r>
    <s v="E002"/>
    <s v="EO65"/>
    <x v="1115"/>
    <x v="0"/>
    <s v="E3"/>
    <s v="0432000110"/>
    <s v="PREBETONG HORMIGONES, S.A."/>
    <s v="0085000005"/>
    <s v="BADAJOZ-CAYA Nº 37"/>
    <s v="000000000000003297"/>
    <x v="56"/>
    <d v="2024-06-17T00:00:00"/>
    <d v="1899-12-30T17:38:02"/>
    <s v="18/06 15h"/>
    <d v="2024-06-18T00:00:00"/>
    <x v="7"/>
    <x v="12"/>
    <x v="1148"/>
    <d v="2024-06-18T00:00:00"/>
    <d v="1899-12-30T10:54:10"/>
    <n v="94"/>
    <s v="E00094"/>
    <s v="RUTA KMS.094"/>
    <x v="170"/>
    <x v="0"/>
    <x v="0"/>
    <x v="8"/>
    <x v="0"/>
    <d v="2024-06-17T17:38:02"/>
    <x v="95"/>
    <n v="21.366111111128703"/>
    <d v="2024-06-18T10:54:10"/>
    <d v="1899-12-30T01:15:12"/>
    <d v="2024-06-18T12:09:22"/>
    <n v="2.843888888892252"/>
    <x v="0"/>
    <m/>
    <m/>
    <x v="0"/>
    <x v="5"/>
    <x v="0"/>
    <x v="1"/>
    <x v="1"/>
    <n v="3"/>
    <s v="CISTERCEX. S.L.L."/>
    <d v="1899-12-31T06:04:48"/>
    <n v="19.112777777795369"/>
    <n v="12"/>
    <n v="7.1127777777953689"/>
  </r>
  <r>
    <s v="E002"/>
    <s v="EO65"/>
    <x v="1116"/>
    <x v="0"/>
    <s v="E4"/>
    <s v="0100046984"/>
    <s v="TRANSP. Y CEMENTOS HIDALGO, S.L."/>
    <s v="0084000622"/>
    <s v="HIGUERAS DE LAS DUEÑAS-LUMACON"/>
    <s v="000000000000003230"/>
    <x v="57"/>
    <d v="2024-06-17T00:00:00"/>
    <d v="1899-12-30T17:38:31"/>
    <s v="LUMACON 630466184 DA"/>
    <d v="2024-06-19T00:00:00"/>
    <x v="6"/>
    <x v="12"/>
    <x v="1149"/>
    <d v="2024-06-18T00:00:00"/>
    <d v="1899-12-30T15:28:12"/>
    <n v="335"/>
    <s v="E00335"/>
    <s v="RUTA KMS.335"/>
    <x v="257"/>
    <x v="0"/>
    <x v="0"/>
    <x v="8"/>
    <x v="1"/>
    <d v="2024-06-17T17:38:31"/>
    <x v="105"/>
    <n v="50.358055555669125"/>
    <d v="2024-06-18T15:28:12"/>
    <d v="1899-12-30T04:28:00"/>
    <d v="2024-06-18T19:56:12"/>
    <n v="24.063333333295304"/>
    <x v="0"/>
    <m/>
    <m/>
    <x v="0"/>
    <x v="5"/>
    <x v="0"/>
    <x v="1"/>
    <x v="4"/>
    <n v="3"/>
    <s v=""/>
    <d v="1900-01-03T11:12:00"/>
    <n v="44.891388889002457"/>
    <n v="24"/>
    <n v="20.891388889002457"/>
  </r>
  <r>
    <s v="E002"/>
    <s v="EO65"/>
    <x v="1117"/>
    <x v="0"/>
    <s v="E3"/>
    <s v="0100057863"/>
    <s v="UTE TORIL"/>
    <s v="0085000117"/>
    <s v="TORIL"/>
    <s v="000000000000003227"/>
    <x v="59"/>
    <d v="2024-06-17T00:00:00"/>
    <d v="1899-12-30T18:54:55"/>
    <s v="18/06 12:00h"/>
    <d v="2024-06-18T00:00:00"/>
    <x v="14"/>
    <x v="12"/>
    <x v="1150"/>
    <d v="2024-06-18T00:00:00"/>
    <d v="1899-12-30T08:32:58"/>
    <n v="244"/>
    <s v="E00244"/>
    <s v="RUTA KMS.244"/>
    <x v="189"/>
    <x v="0"/>
    <x v="0"/>
    <x v="8"/>
    <x v="0"/>
    <d v="2024-06-17T18:54:55"/>
    <x v="76"/>
    <n v="18.084722222120035"/>
    <d v="2024-06-18T08:32:58"/>
    <d v="1899-12-30T03:15:12"/>
    <d v="2024-06-18T11:48:10"/>
    <n v="1.1972222221666016"/>
    <x v="0"/>
    <m/>
    <m/>
    <x v="0"/>
    <x v="5"/>
    <x v="0"/>
    <x v="1"/>
    <x v="0"/>
    <n v="3"/>
    <s v="HORMIGONES Y CONTENEDORES JARA"/>
    <d v="1900-01-02T06:04:48"/>
    <n v="13.831388888786702"/>
    <n v="12"/>
    <n v="1.8313888887867016"/>
  </r>
  <r>
    <s v="E002"/>
    <s v="EO65"/>
    <x v="1118"/>
    <x v="0"/>
    <s v="E4"/>
    <s v="0100057750"/>
    <s v="ALM. AGRUPADOS MAT, S.L."/>
    <s v="0084000075"/>
    <s v="CACERES-PREF. MANZANO, S.L."/>
    <s v="000000000000003232"/>
    <x v="60"/>
    <d v="2024-06-17T00:00:00"/>
    <d v="1899-12-30T19:01:57"/>
    <s v="19/06 matteria 1º ho"/>
    <d v="2024-06-19T00:00:00"/>
    <x v="6"/>
    <x v="12"/>
    <x v="1151"/>
    <d v="2024-06-19T00:00:00"/>
    <d v="1899-12-30T07:00:14"/>
    <n v="142"/>
    <s v="E00142"/>
    <s v="RUTA KMS.142"/>
    <x v="258"/>
    <x v="0"/>
    <x v="0"/>
    <x v="8"/>
    <x v="1"/>
    <d v="2024-06-17T19:01:57"/>
    <x v="105"/>
    <n v="48.96750000002794"/>
    <d v="2024-06-19T07:00:14"/>
    <d v="1899-12-30T01:53:36"/>
    <d v="2024-06-19T08:53:50"/>
    <n v="11.102777777938172"/>
    <x v="0"/>
    <m/>
    <m/>
    <x v="0"/>
    <x v="6"/>
    <x v="0"/>
    <x v="1"/>
    <x v="11"/>
    <n v="4"/>
    <s v="VAZQUEZ COTANO, FCO. JAVIER"/>
    <d v="1899-12-31T21:26:24"/>
    <n v="46.074166666694609"/>
    <n v="24"/>
    <n v="22.074166666694609"/>
  </r>
  <r>
    <s v="E002"/>
    <s v="EO65"/>
    <x v="1119"/>
    <x v="0"/>
    <s v="E4"/>
    <s v="0100057847"/>
    <s v="PEDRO PABLO RIOS VENTURA"/>
    <s v="0084000308"/>
    <s v="NAVALVILLAR DE PELA"/>
    <s v="000000000000003230"/>
    <x v="57"/>
    <d v="2024-06-17T00:00:00"/>
    <d v="1899-12-30T19:06:26"/>
    <s v="19/06 64s EH01729R"/>
    <d v="2024-06-19T00:00:00"/>
    <x v="6"/>
    <x v="12"/>
    <x v="1152"/>
    <d v="2024-06-18T00:00:00"/>
    <d v="1899-12-30T19:17:40"/>
    <n v="159"/>
    <s v="E00159"/>
    <s v="RUTA KMS.159"/>
    <x v="259"/>
    <x v="0"/>
    <x v="0"/>
    <x v="8"/>
    <x v="1"/>
    <d v="2024-06-17T19:06:26"/>
    <x v="105"/>
    <n v="48.892777777800802"/>
    <d v="2024-06-18T19:17:40"/>
    <d v="1899-12-30T02:07:12"/>
    <d v="2024-06-18T21:24:52"/>
    <n v="22.58555555564817"/>
    <x v="0"/>
    <m/>
    <m/>
    <x v="0"/>
    <x v="5"/>
    <x v="0"/>
    <x v="1"/>
    <x v="10"/>
    <n v="3"/>
    <s v="ALMACENES SAN BLAS CORTEGANA, S.L."/>
    <d v="1900-01-01T02:52:48"/>
    <n v="45.772777777800805"/>
    <n v="24"/>
    <n v="21.772777777800805"/>
  </r>
  <r>
    <s v="E002"/>
    <s v="EO65"/>
    <x v="1120"/>
    <x v="0"/>
    <s v="E3"/>
    <s v="0100018481"/>
    <s v="LA HINOJOSEÑA S.L."/>
    <s v="0085000028"/>
    <s v="HINOJOSA DEL DUQUE"/>
    <s v="000000000000003228"/>
    <x v="55"/>
    <d v="2024-06-17T00:00:00"/>
    <d v="1899-12-30T19:30:48"/>
    <s v="18/06 14:00h"/>
    <d v="2024-06-18T00:00:00"/>
    <x v="1"/>
    <x v="12"/>
    <x v="1153"/>
    <d v="2024-06-18T00:00:00"/>
    <d v="1899-12-30T10:46:49"/>
    <n v="154"/>
    <s v="E00154"/>
    <s v="RUTA KMS.154"/>
    <x v="168"/>
    <x v="0"/>
    <x v="0"/>
    <x v="8"/>
    <x v="0"/>
    <d v="2024-06-17T19:30:48"/>
    <x v="72"/>
    <n v="18.486666666751262"/>
    <d v="2024-06-18T10:46:49"/>
    <d v="1899-12-30T02:03:12"/>
    <d v="2024-06-18T12:50:01"/>
    <n v="1.1663888889597729"/>
    <x v="0"/>
    <m/>
    <m/>
    <x v="0"/>
    <x v="5"/>
    <x v="0"/>
    <x v="1"/>
    <x v="1"/>
    <n v="3"/>
    <s v="LOGISTICA GALVEZ MARIN, S.L."/>
    <d v="1900-01-01T01:16:48"/>
    <n v="15.433333333417927"/>
    <n v="12"/>
    <n v="3.4333333334179272"/>
  </r>
  <r>
    <s v="E002"/>
    <s v="EO65"/>
    <x v="1121"/>
    <x v="0"/>
    <s v="E3"/>
    <s v="0100051174"/>
    <s v="HORMIGONES CONO, SL"/>
    <s v="0085000112"/>
    <s v="PEÑARROYA-PUEBLONUEVO"/>
    <s v="000000000000003228"/>
    <x v="55"/>
    <d v="2024-06-18T00:00:00"/>
    <d v="1899-12-30T08:17:54"/>
    <s v="18/06 Lo antes posib"/>
    <d v="2024-06-18T00:00:00"/>
    <x v="12"/>
    <x v="12"/>
    <x v="1154"/>
    <d v="2024-06-18T00:00:00"/>
    <d v="1899-12-30T12:41:44"/>
    <n v="125"/>
    <s v="E00125"/>
    <s v="RUTA KMS.125"/>
    <x v="169"/>
    <x v="0"/>
    <x v="0"/>
    <x v="8"/>
    <x v="0"/>
    <d v="2024-06-18T08:17:54"/>
    <x v="96"/>
    <n v="7.7016666666604578"/>
    <d v="2024-06-18T12:41:44"/>
    <d v="1899-12-30T01:40:00"/>
    <d v="2024-06-18T14:21:44"/>
    <n v="1.6377777776797302"/>
    <x v="0"/>
    <m/>
    <m/>
    <x v="0"/>
    <x v="5"/>
    <x v="0"/>
    <x v="1"/>
    <x v="3"/>
    <n v="3"/>
    <s v="TTES COOPERATIVOS ARAGONES S COOP"/>
    <d v="1899-12-31T16:00:00"/>
    <n v="5.0349999999937909"/>
    <n v="0"/>
    <n v="5.0349999999937909"/>
  </r>
  <r>
    <s v="E002"/>
    <s v="EO65"/>
    <x v="1122"/>
    <x v="0"/>
    <s v="E3"/>
    <s v="0100046984"/>
    <s v="TRANSP. Y CEMENTOS HIDALGO, S.L."/>
    <s v="0085000565"/>
    <s v="TALAVERA DE LA REINA- CÁNDIDO ZAMOR"/>
    <s v="000000000000003228"/>
    <x v="55"/>
    <d v="2024-06-18T00:00:00"/>
    <d v="1899-12-30T09:12:11"/>
    <s v="19/06 12:30h"/>
    <d v="2024-06-19T00:00:00"/>
    <x v="19"/>
    <x v="12"/>
    <x v="1155"/>
    <d v="2024-06-18T00:00:00"/>
    <d v="1899-12-30T14:47:18"/>
    <n v="294"/>
    <s v="E00294"/>
    <s v="RUTA KMS.294"/>
    <x v="178"/>
    <x v="0"/>
    <x v="0"/>
    <x v="8"/>
    <x v="0"/>
    <d v="2024-06-18T09:12:11"/>
    <x v="103"/>
    <n v="27.296944444533437"/>
    <d v="2024-06-18T14:47:18"/>
    <d v="1899-12-30T03:55:12"/>
    <d v="2024-06-18T18:42:30"/>
    <n v="17.791666666860692"/>
    <x v="0"/>
    <m/>
    <m/>
    <x v="0"/>
    <x v="5"/>
    <x v="0"/>
    <x v="1"/>
    <x v="13"/>
    <n v="3"/>
    <s v="VILLAR CHAMIZO JUAN Mª"/>
    <d v="1900-01-02T22:04:48"/>
    <n v="22.376944444533436"/>
    <n v="12"/>
    <n v="10.376944444533436"/>
  </r>
  <r>
    <s v="E002"/>
    <s v="EO65"/>
    <x v="1123"/>
    <x v="0"/>
    <s v="E3"/>
    <s v="0100046984"/>
    <s v="TRANSP. Y CEMENTOS HIDALGO, S.L."/>
    <s v="0085000565"/>
    <s v="TALAVERA DE LA REINA- CÁNDIDO ZAMOR"/>
    <s v="000000000000003228"/>
    <x v="55"/>
    <d v="2024-06-18T00:00:00"/>
    <d v="1899-12-30T09:13:11"/>
    <s v="19/06 08:00h"/>
    <d v="2024-06-19T00:00:00"/>
    <x v="10"/>
    <x v="12"/>
    <x v="1156"/>
    <d v="2024-06-18T00:00:00"/>
    <d v="1899-12-30T14:17:10"/>
    <n v="294"/>
    <s v="E00294"/>
    <s v="RUTA KMS.294"/>
    <x v="167"/>
    <x v="0"/>
    <x v="0"/>
    <x v="8"/>
    <x v="0"/>
    <d v="2024-06-18T09:13:11"/>
    <x v="113"/>
    <n v="22.780277777812444"/>
    <d v="2024-06-18T14:17:10"/>
    <d v="1899-12-30T03:55:12"/>
    <d v="2024-06-18T18:12:22"/>
    <n v="13.793888888962101"/>
    <x v="0"/>
    <m/>
    <m/>
    <x v="0"/>
    <x v="5"/>
    <x v="0"/>
    <x v="1"/>
    <x v="13"/>
    <n v="3"/>
    <s v="HIBURSANFRE, S.L.U."/>
    <d v="1900-01-02T22:04:48"/>
    <n v="17.860277777812442"/>
    <n v="12"/>
    <n v="5.860277777812442"/>
  </r>
  <r>
    <s v="E002"/>
    <s v="EO65"/>
    <x v="1124"/>
    <x v="0"/>
    <s v="E4"/>
    <s v="0100057842"/>
    <s v="TPTES DE CEMENTOS LA CELESTINA, SL"/>
    <s v="0084000061"/>
    <s v="HORMIGOS-MAT. CONST. SOLORZANO"/>
    <s v="000000000000003230"/>
    <x v="57"/>
    <d v="2024-06-18T00:00:00"/>
    <d v="1899-12-30T09:20:07"/>
    <s v="P-1264 649476677 URG"/>
    <d v="2024-06-19T00:00:00"/>
    <x v="1"/>
    <x v="12"/>
    <x v="1157"/>
    <d v="2024-06-18T00:00:00"/>
    <d v="1899-12-30T13:10:59"/>
    <n v="338"/>
    <s v="E00338"/>
    <s v="RUTA KMS.338"/>
    <x v="208"/>
    <x v="0"/>
    <x v="0"/>
    <x v="8"/>
    <x v="1"/>
    <d v="2024-06-18T09:20:07"/>
    <x v="117"/>
    <n v="28.664722222310957"/>
    <d v="2024-06-18T13:10:59"/>
    <d v="1899-12-30T04:30:24"/>
    <d v="2024-06-18T17:41:23"/>
    <n v="20.310277777898591"/>
    <x v="0"/>
    <m/>
    <m/>
    <x v="0"/>
    <x v="5"/>
    <x v="0"/>
    <x v="1"/>
    <x v="7"/>
    <n v="3"/>
    <s v=""/>
    <d v="1900-01-03T12:09:36"/>
    <n v="23.158055555644289"/>
    <n v="12"/>
    <n v="11.158055555644289"/>
  </r>
  <r>
    <s v="E002"/>
    <s v="EO65"/>
    <x v="1125"/>
    <x v="0"/>
    <s v="E3"/>
    <s v="0100057826"/>
    <s v="JUSA TPTES Y EXCAV. SL"/>
    <s v="0085000218"/>
    <s v="ALCAUDETE DE LA JARA"/>
    <s v="000000000000003228"/>
    <x v="55"/>
    <d v="2024-06-18T00:00:00"/>
    <d v="1899-12-30T09:28:15"/>
    <s v="19/06 09:00h"/>
    <d v="2024-06-19T00:00:00"/>
    <x v="15"/>
    <x v="12"/>
    <x v="1158"/>
    <d v="2024-06-18T00:00:00"/>
    <d v="1899-12-30T15:11:47"/>
    <n v="290"/>
    <s v="E00290"/>
    <s v="RUTA KMS.290"/>
    <x v="247"/>
    <x v="0"/>
    <x v="0"/>
    <x v="8"/>
    <x v="0"/>
    <d v="2024-06-18T09:28:15"/>
    <x v="110"/>
    <n v="23.52916666661622"/>
    <d v="2024-06-18T15:11:47"/>
    <d v="1899-12-30T03:52:00"/>
    <d v="2024-06-18T19:03:47"/>
    <n v="13.936944444430992"/>
    <x v="0"/>
    <m/>
    <m/>
    <x v="0"/>
    <x v="5"/>
    <x v="0"/>
    <x v="1"/>
    <x v="4"/>
    <n v="3"/>
    <s v="HORMIGONES Y CONTENEDORES JARA"/>
    <d v="1900-01-02T20:48:00"/>
    <n v="18.662499999949553"/>
    <n v="12"/>
    <n v="6.6624999999495529"/>
  </r>
  <r>
    <s v="E002"/>
    <s v="EO65"/>
    <x v="1126"/>
    <x v="0"/>
    <s v="E3"/>
    <s v="0100042375"/>
    <s v="PRETENSADOS DURAN, S.L."/>
    <s v="0085000151"/>
    <s v="ALBUERA LA - PREF. LA ALBUERA"/>
    <s v="000000000000003228"/>
    <x v="55"/>
    <d v="2024-06-18T00:00:00"/>
    <d v="1899-12-30T09:40:16"/>
    <s v="19/06 08:00h"/>
    <d v="2024-06-19T00:00:00"/>
    <x v="10"/>
    <x v="12"/>
    <x v="1159"/>
    <d v="2024-06-19T00:00:00"/>
    <d v="1899-12-30T07:10:36"/>
    <n v="73"/>
    <s v="E00073"/>
    <s v="RUTA KMS.073"/>
    <x v="193"/>
    <x v="0"/>
    <x v="0"/>
    <x v="8"/>
    <x v="0"/>
    <d v="2024-06-18T09:40:16"/>
    <x v="113"/>
    <n v="22.328888888878282"/>
    <d v="2024-06-19T07:10:36"/>
    <d v="1899-12-30T00:58:24"/>
    <d v="2024-06-19T08:09:00"/>
    <n v="-0.1499999999650754"/>
    <x v="0"/>
    <m/>
    <m/>
    <x v="0"/>
    <x v="6"/>
    <x v="0"/>
    <x v="1"/>
    <x v="11"/>
    <n v="4"/>
    <s v="TTES COOPERATIVOS ARAGONES S COOP"/>
    <d v="1899-12-30T23:21:36"/>
    <n v="20.355555555544949"/>
    <n v="12"/>
    <n v="8.3555555555449494"/>
  </r>
  <r>
    <s v="E002"/>
    <s v="EO65"/>
    <x v="1127"/>
    <x v="0"/>
    <s v="E3"/>
    <s v="0432000110"/>
    <s v="PREBETONG HORMIGONES, S.A."/>
    <s v="0085000333"/>
    <s v="AVE PLASENCIA MOVIL"/>
    <s v="000000000000003228"/>
    <x v="55"/>
    <d v="2024-06-18T00:00:00"/>
    <d v="1899-12-30T10:14:50"/>
    <s v="19/06 10:00h"/>
    <d v="2024-06-19T00:00:00"/>
    <x v="17"/>
    <x v="12"/>
    <x v="1160"/>
    <d v="2024-06-18T00:00:00"/>
    <d v="1899-12-30T14:25:22"/>
    <n v="222"/>
    <s v="E00222"/>
    <s v="RUTA KMS.222"/>
    <x v="171"/>
    <x v="0"/>
    <x v="0"/>
    <x v="8"/>
    <x v="0"/>
    <d v="2024-06-18T10:14:50"/>
    <x v="116"/>
    <n v="23.752777777786832"/>
    <d v="2024-06-18T14:25:22"/>
    <d v="1899-12-30T02:57:36"/>
    <d v="2024-06-18T17:22:58"/>
    <n v="16.617222222033888"/>
    <x v="0"/>
    <m/>
    <m/>
    <x v="0"/>
    <x v="5"/>
    <x v="0"/>
    <x v="1"/>
    <x v="13"/>
    <n v="3"/>
    <s v="HIBURSANFRE, S.L.U."/>
    <d v="1900-01-01T23:02:24"/>
    <n v="19.792777777786831"/>
    <n v="12"/>
    <n v="7.7927777777868315"/>
  </r>
  <r>
    <s v="E002"/>
    <s v="EO65"/>
    <x v="1128"/>
    <x v="0"/>
    <s v="E3"/>
    <s v="0100057849"/>
    <s v="HORMIGONES HUELVA Y SEVILLA, S.L."/>
    <s v="0085000023"/>
    <s v="ALMONTE"/>
    <s v="000000000000003228"/>
    <x v="55"/>
    <d v="2024-06-18T00:00:00"/>
    <d v="1899-12-30T10:54:59"/>
    <s v="19/06 08:00h"/>
    <d v="2024-06-19T00:00:00"/>
    <x v="10"/>
    <x v="12"/>
    <x v="1161"/>
    <d v="2024-06-18T00:00:00"/>
    <d v="1899-12-30T15:59:34"/>
    <n v="204"/>
    <s v="E00204"/>
    <s v="RUTA KMS.204"/>
    <x v="140"/>
    <x v="0"/>
    <x v="0"/>
    <x v="8"/>
    <x v="0"/>
    <d v="2024-06-18T10:54:59"/>
    <x v="113"/>
    <n v="21.083611111098435"/>
    <d v="2024-06-18T15:59:34"/>
    <d v="1899-12-30T02:43:12"/>
    <d v="2024-06-18T18:42:46"/>
    <n v="13.287222222250421"/>
    <x v="0"/>
    <m/>
    <m/>
    <x v="0"/>
    <x v="5"/>
    <x v="0"/>
    <x v="1"/>
    <x v="4"/>
    <n v="3"/>
    <s v="LOGISTICA GALVEZ MARIN, S.L."/>
    <d v="1900-01-01T17:16:48"/>
    <n v="17.363611111098436"/>
    <n v="12"/>
    <n v="5.3636111110984359"/>
  </r>
  <r>
    <s v="E002"/>
    <s v="EO65"/>
    <x v="1129"/>
    <x v="0"/>
    <s v="E3"/>
    <s v="0100057809"/>
    <s v="HORM. QUINTANAR, SL"/>
    <s v="0085000092"/>
    <s v="QUINTANAR DE LA ORDEN"/>
    <s v="000000000000003228"/>
    <x v="55"/>
    <d v="2024-06-18T00:00:00"/>
    <d v="1899-12-30T11:01:58"/>
    <s v="19/06 08:00h"/>
    <d v="2024-06-19T00:00:00"/>
    <x v="10"/>
    <x v="12"/>
    <x v="1162"/>
    <d v="2024-06-18T00:00:00"/>
    <d v="1899-12-30T15:41:32"/>
    <n v="492"/>
    <s v="E00492"/>
    <s v="RUTA KMS.492"/>
    <x v="206"/>
    <x v="0"/>
    <x v="0"/>
    <x v="8"/>
    <x v="0"/>
    <d v="2024-06-18T11:01:58"/>
    <x v="113"/>
    <n v="20.967222222243436"/>
    <d v="2024-06-18T15:41:32"/>
    <d v="1899-12-30T06:33:36"/>
    <d v="2024-06-18T22:15:08"/>
    <n v="9.7477777779567987"/>
    <x v="0"/>
    <m/>
    <m/>
    <x v="0"/>
    <x v="5"/>
    <x v="0"/>
    <x v="1"/>
    <x v="4"/>
    <n v="3"/>
    <s v="HORMIGONES Y CONTENEDORES JARA"/>
    <d v="1900-01-05T13:26:24"/>
    <n v="13.407222222243437"/>
    <n v="12"/>
    <n v="1.407222222243437"/>
  </r>
  <r>
    <s v="E002"/>
    <s v="EO65"/>
    <x v="1130"/>
    <x v="0"/>
    <s v="E3"/>
    <s v="0100057858"/>
    <s v="SPECIAL CONCRETE 3, S.L."/>
    <s v="0085000115"/>
    <s v="ALCORCON"/>
    <s v="000000000000003228"/>
    <x v="55"/>
    <d v="2024-06-18T00:00:00"/>
    <d v="1899-12-30T11:05:28"/>
    <s v="19/06 08:00h"/>
    <d v="2024-06-19T00:00:00"/>
    <x v="10"/>
    <x v="12"/>
    <x v="1163"/>
    <d v="2024-06-18T00:00:00"/>
    <d v="1899-12-30T12:23:17"/>
    <n v="403"/>
    <s v="E00403"/>
    <s v="RUTA KMS.403"/>
    <x v="188"/>
    <x v="0"/>
    <x v="0"/>
    <x v="8"/>
    <x v="0"/>
    <d v="2024-06-18T11:05:28"/>
    <x v="113"/>
    <n v="20.90888888889458"/>
    <d v="2024-06-18T12:23:17"/>
    <d v="1899-12-30T05:22:24"/>
    <d v="2024-06-18T17:45:41"/>
    <n v="14.238611111068167"/>
    <x v="0"/>
    <m/>
    <m/>
    <x v="0"/>
    <x v="5"/>
    <x v="0"/>
    <x v="1"/>
    <x v="3"/>
    <n v="3"/>
    <s v="HORMIGONES Y CONTENEDORES JARA"/>
    <d v="1900-01-04T08:57:36"/>
    <n v="14.535555555561247"/>
    <n v="12"/>
    <n v="2.5355555555612472"/>
  </r>
  <r>
    <s v="E002"/>
    <s v="EO65"/>
    <x v="1131"/>
    <x v="0"/>
    <s v="E3"/>
    <s v="0100057858"/>
    <s v="SPECIAL CONCRETE 3, S.L."/>
    <s v="0085000115"/>
    <s v="ALCORCON"/>
    <s v="000000000000003228"/>
    <x v="55"/>
    <d v="2024-06-18T00:00:00"/>
    <d v="1899-12-30T11:05:38"/>
    <s v="19/06 10:00h"/>
    <d v="2024-06-19T00:00:00"/>
    <x v="17"/>
    <x v="12"/>
    <x v="1164"/>
    <d v="2024-06-18T00:00:00"/>
    <d v="1899-12-30T12:50:46"/>
    <n v="403"/>
    <s v="E00403"/>
    <s v="RUTA KMS.403"/>
    <x v="179"/>
    <x v="0"/>
    <x v="0"/>
    <x v="8"/>
    <x v="0"/>
    <d v="2024-06-18T11:05:38"/>
    <x v="116"/>
    <n v="22.90611111104954"/>
    <d v="2024-06-18T12:50:46"/>
    <d v="1899-12-30T05:22:24"/>
    <d v="2024-06-18T18:13:10"/>
    <n v="15.78055555553874"/>
    <x v="0"/>
    <m/>
    <m/>
    <x v="0"/>
    <x v="5"/>
    <x v="0"/>
    <x v="1"/>
    <x v="3"/>
    <n v="3"/>
    <s v="HORMIGONES Y CONTENEDORES JARA"/>
    <d v="1900-01-04T08:57:36"/>
    <n v="16.532777777716205"/>
    <n v="12"/>
    <n v="4.5327777777162055"/>
  </r>
  <r>
    <s v="E002"/>
    <s v="EO65"/>
    <x v="1132"/>
    <x v="0"/>
    <s v="E3"/>
    <s v="0100019775"/>
    <s v="HORMIGONES Y ARIDOS ALCAIDE, S.L."/>
    <s v="0085000010"/>
    <s v="ARACENA"/>
    <s v="000000000000003228"/>
    <x v="55"/>
    <d v="2024-06-18T00:00:00"/>
    <d v="1899-12-30T11:26:02"/>
    <s v="18/06 Lo antes posib"/>
    <d v="2024-06-18T00:00:00"/>
    <x v="9"/>
    <x v="12"/>
    <x v="1165"/>
    <d v="2024-06-18T00:00:00"/>
    <d v="1899-12-30T12:54:54"/>
    <n v="88"/>
    <s v="E00088"/>
    <s v="RUTA KMS.088"/>
    <x v="180"/>
    <x v="0"/>
    <x v="0"/>
    <x v="8"/>
    <x v="0"/>
    <d v="2024-06-18T11:26:02"/>
    <x v="111"/>
    <n v="5.5661111111403443"/>
    <d v="2024-06-18T12:54:54"/>
    <d v="1899-12-30T01:10:24"/>
    <d v="2024-06-18T14:05:18"/>
    <n v="2.9116666667978279"/>
    <x v="0"/>
    <m/>
    <m/>
    <x v="0"/>
    <x v="5"/>
    <x v="0"/>
    <x v="1"/>
    <x v="3"/>
    <n v="3"/>
    <s v=""/>
    <d v="1899-12-31T04:09:36"/>
    <n v="3.3927777778070105"/>
    <n v="0"/>
    <n v="3.3927777778070105"/>
  </r>
  <r>
    <s v="E002"/>
    <s v="EO65"/>
    <x v="1133"/>
    <x v="0"/>
    <s v="E3"/>
    <s v="0100051755"/>
    <s v="STRATA PAVIMENTOS, S.L.U"/>
    <s v="0085000500"/>
    <s v="NAVALVILLAR DE PELA-STRATA"/>
    <s v="000000000000003228"/>
    <x v="55"/>
    <d v="2024-06-18T00:00:00"/>
    <d v="1899-12-30T11:59:14"/>
    <s v="19/06 09:00h"/>
    <d v="2024-06-19T00:00:00"/>
    <x v="15"/>
    <x v="12"/>
    <x v="1166"/>
    <d v="2024-06-18T00:00:00"/>
    <d v="1899-12-30T16:46:55"/>
    <n v="159"/>
    <s v="E00159"/>
    <s v="RUTA KMS.159"/>
    <x v="170"/>
    <x v="0"/>
    <x v="0"/>
    <x v="8"/>
    <x v="0"/>
    <d v="2024-06-18T11:59:14"/>
    <x v="110"/>
    <n v="21.012777777796146"/>
    <d v="2024-06-18T16:46:55"/>
    <d v="1899-12-30T02:07:12"/>
    <d v="2024-06-18T18:54:07"/>
    <n v="14.098055555485189"/>
    <x v="0"/>
    <m/>
    <m/>
    <x v="0"/>
    <x v="5"/>
    <x v="0"/>
    <x v="1"/>
    <x v="8"/>
    <n v="3"/>
    <s v="CISTERCEX. S.L.L."/>
    <d v="1900-01-01T02:52:48"/>
    <n v="17.892777777796145"/>
    <n v="12"/>
    <n v="5.8927777777961445"/>
  </r>
  <r>
    <s v="E002"/>
    <s v="EO65"/>
    <x v="1134"/>
    <x v="0"/>
    <s v="E3"/>
    <s v="0100051755"/>
    <s v="STRATA PAVIMENTOS, S.L.U"/>
    <s v="0085000500"/>
    <s v="NAVALVILLAR DE PELA-STRATA"/>
    <s v="000000000000003228"/>
    <x v="55"/>
    <d v="2024-06-18T00:00:00"/>
    <d v="1899-12-30T11:59:29"/>
    <s v="19/06 08:00h"/>
    <d v="2024-06-19T00:00:00"/>
    <x v="10"/>
    <x v="12"/>
    <x v="1167"/>
    <d v="2024-06-18T00:00:00"/>
    <d v="1899-12-30T15:03:46"/>
    <n v="159"/>
    <s v="E00159"/>
    <s v="RUTA KMS.159"/>
    <x v="176"/>
    <x v="0"/>
    <x v="0"/>
    <x v="8"/>
    <x v="0"/>
    <d v="2024-06-18T11:59:29"/>
    <x v="113"/>
    <n v="20.008611111086793"/>
    <d v="2024-06-18T15:03:46"/>
    <d v="1899-12-30T02:07:12"/>
    <d v="2024-06-18T17:10:58"/>
    <n v="14.81722222227836"/>
    <x v="0"/>
    <m/>
    <m/>
    <x v="0"/>
    <x v="5"/>
    <x v="0"/>
    <x v="1"/>
    <x v="4"/>
    <n v="3"/>
    <s v="MARTINEZ RODRIGUEZ FRANCISCO JAVIER"/>
    <d v="1900-01-01T02:52:48"/>
    <n v="16.888611111086792"/>
    <n v="12"/>
    <n v="4.8886111110867922"/>
  </r>
  <r>
    <s v="E002"/>
    <s v="EO65"/>
    <x v="1135"/>
    <x v="0"/>
    <s v="E3"/>
    <s v="0100034980"/>
    <s v="ARIDOS EL PRADO, S.L."/>
    <s v="0085000038"/>
    <s v="OLIVA DE LA FRONTERA"/>
    <s v="000000000000003228"/>
    <x v="55"/>
    <d v="2024-06-18T00:00:00"/>
    <d v="1899-12-30T12:29:22"/>
    <s v="19/06 08:00h PUNTUAL"/>
    <d v="2024-06-19T00:00:00"/>
    <x v="10"/>
    <x v="12"/>
    <x v="1168"/>
    <d v="2024-06-19T00:00:00"/>
    <d v="1899-12-30T07:01:33"/>
    <n v="47"/>
    <s v="E00047"/>
    <s v="RUTA KMS.047"/>
    <x v="164"/>
    <x v="0"/>
    <x v="0"/>
    <x v="8"/>
    <x v="0"/>
    <d v="2024-06-18T12:29:22"/>
    <x v="113"/>
    <n v="19.510555555578321"/>
    <d v="2024-06-19T07:01:33"/>
    <d v="1899-12-30T00:37:36"/>
    <d v="2024-06-19T07:39:09"/>
    <n v="0.34750000003259629"/>
    <x v="0"/>
    <m/>
    <m/>
    <x v="0"/>
    <x v="6"/>
    <x v="0"/>
    <x v="1"/>
    <x v="11"/>
    <n v="4"/>
    <s v=""/>
    <d v="1899-12-30T15:02:24"/>
    <n v="17.883888888911656"/>
    <n v="12"/>
    <n v="5.8838888889116561"/>
  </r>
  <r>
    <s v="E002"/>
    <s v="EO65"/>
    <x v="1136"/>
    <x v="0"/>
    <s v="E3"/>
    <s v="0100057883"/>
    <s v="MATERIALES Y HORMIGONES, SL"/>
    <s v="0085000198"/>
    <s v="MADRID"/>
    <s v="000000000000003228"/>
    <x v="55"/>
    <d v="2024-06-18T00:00:00"/>
    <d v="1899-12-30T12:38:26"/>
    <s v="19/06"/>
    <d v="2024-06-19T00:00:00"/>
    <x v="2"/>
    <x v="12"/>
    <x v="1169"/>
    <d v="2024-06-18T00:00:00"/>
    <d v="1899-12-30T15:37:56"/>
    <n v="413"/>
    <s v="E00413"/>
    <s v="RUTA KMS.413"/>
    <x v="260"/>
    <x v="0"/>
    <x v="0"/>
    <x v="8"/>
    <x v="0"/>
    <d v="2024-06-18T12:38:26"/>
    <x v="130"/>
    <n v="29.359444444358815"/>
    <d v="2024-06-18T15:37:56"/>
    <d v="1899-12-30T05:30:24"/>
    <d v="2024-06-18T21:08:20"/>
    <n v="20.861111111124046"/>
    <x v="0"/>
    <m/>
    <m/>
    <x v="0"/>
    <x v="5"/>
    <x v="0"/>
    <x v="1"/>
    <x v="4"/>
    <n v="3"/>
    <s v=""/>
    <d v="1900-01-04T12:09:36"/>
    <n v="22.852777777692147"/>
    <n v="12"/>
    <n v="10.852777777692147"/>
  </r>
  <r>
    <s v="E002"/>
    <s v="EO65"/>
    <x v="1137"/>
    <x v="0"/>
    <s v="E3"/>
    <s v="0100057883"/>
    <s v="MATERIALES Y HORMIGONES, SL"/>
    <s v="0085000198"/>
    <s v="MADRID"/>
    <s v="000000000000003228"/>
    <x v="55"/>
    <d v="2024-06-18T00:00:00"/>
    <d v="1899-12-30T12:38:44"/>
    <s v="19/06"/>
    <d v="2024-06-19T00:00:00"/>
    <x v="2"/>
    <x v="12"/>
    <x v="1170"/>
    <d v="2024-06-18T00:00:00"/>
    <d v="1899-12-30T14:20:30"/>
    <n v="413"/>
    <s v="E00413"/>
    <s v="RUTA KMS.413"/>
    <x v="181"/>
    <x v="0"/>
    <x v="0"/>
    <x v="8"/>
    <x v="0"/>
    <d v="2024-06-18T12:38:44"/>
    <x v="130"/>
    <n v="29.354444444412366"/>
    <d v="2024-06-18T14:20:30"/>
    <d v="1899-12-30T05:30:24"/>
    <d v="2024-06-18T19:50:54"/>
    <n v="22.151666666788515"/>
    <x v="0"/>
    <m/>
    <m/>
    <x v="0"/>
    <x v="5"/>
    <x v="0"/>
    <x v="1"/>
    <x v="13"/>
    <n v="3"/>
    <s v="HORMIGONES Y CONTENEDORES JARA"/>
    <d v="1900-01-04T12:09:36"/>
    <n v="22.847777777745698"/>
    <n v="12"/>
    <n v="10.847777777745698"/>
  </r>
  <r>
    <s v="E002"/>
    <s v="EO65"/>
    <x v="1138"/>
    <x v="0"/>
    <s v="E3"/>
    <s v="0100046984"/>
    <s v="TRANSP. Y CEMENTOS HIDALGO, S.L."/>
    <s v="0085000515"/>
    <s v="TORRIJOS-HORMICHOZAS"/>
    <s v="000000000000003228"/>
    <x v="55"/>
    <d v="2024-06-18T00:00:00"/>
    <d v="1899-12-30T12:40:45"/>
    <s v="19/06 13:00h"/>
    <d v="2024-06-19T00:00:00"/>
    <x v="14"/>
    <x v="12"/>
    <x v="1171"/>
    <d v="2024-06-18T00:00:00"/>
    <d v="1899-12-30T21:23:04"/>
    <n v="350"/>
    <s v="E00350"/>
    <s v="RUTA KMS.350"/>
    <x v="166"/>
    <x v="0"/>
    <x v="0"/>
    <x v="8"/>
    <x v="0"/>
    <d v="2024-06-18T12:40:45"/>
    <x v="126"/>
    <n v="24.320833333244082"/>
    <d v="2024-06-18T21:23:04"/>
    <d v="1899-12-30T04:40:00"/>
    <d v="2024-06-19T02:03:04"/>
    <n v="10.948888888873626"/>
    <x v="0"/>
    <m/>
    <m/>
    <x v="0"/>
    <x v="5"/>
    <x v="0"/>
    <x v="1"/>
    <x v="16"/>
    <n v="3"/>
    <s v="LOGISTICA GALVEZ MARIN, S.L."/>
    <d v="1900-01-03T16:00:00"/>
    <n v="18.654166666577414"/>
    <n v="12"/>
    <n v="6.6541666665774137"/>
  </r>
  <r>
    <s v="E002"/>
    <s v="EO65"/>
    <x v="1139"/>
    <x v="0"/>
    <s v="E3"/>
    <s v="0100046984"/>
    <s v="TRANSP. Y CEMENTOS HIDALGO, S.L."/>
    <s v="0085000515"/>
    <s v="TORRIJOS-HORMICHOZAS"/>
    <s v="000000000000003228"/>
    <x v="55"/>
    <d v="2024-06-18T00:00:00"/>
    <d v="1899-12-30T12:41:02"/>
    <s v="19/06 12:00h"/>
    <d v="2024-06-19T00:00:00"/>
    <x v="8"/>
    <x v="12"/>
    <x v="1172"/>
    <d v="2024-06-18T00:00:00"/>
    <d v="1899-12-30T14:12:53"/>
    <n v="350"/>
    <s v="E00350"/>
    <s v="RUTA KMS.350"/>
    <x v="190"/>
    <x v="0"/>
    <x v="0"/>
    <x v="8"/>
    <x v="0"/>
    <d v="2024-06-18T12:41:02"/>
    <x v="107"/>
    <n v="23.316111111023929"/>
    <d v="2024-06-18T14:12:53"/>
    <d v="1899-12-30T04:40:00"/>
    <d v="2024-06-18T18:52:53"/>
    <n v="17.118611111131031"/>
    <x v="0"/>
    <m/>
    <m/>
    <x v="0"/>
    <x v="5"/>
    <x v="0"/>
    <x v="1"/>
    <x v="13"/>
    <n v="3"/>
    <s v="HIBURSANFRE, S.L.U."/>
    <d v="1900-01-03T16:00:00"/>
    <n v="17.649444444357261"/>
    <n v="12"/>
    <n v="5.6494444443572611"/>
  </r>
  <r>
    <s v="E002"/>
    <s v="EO65"/>
    <x v="1140"/>
    <x v="0"/>
    <s v="E3"/>
    <s v="0100057755"/>
    <s v="MATERIALES Y HORMIGONES EL CANO, S."/>
    <s v="0085000258"/>
    <s v="HORNACHOS"/>
    <s v="000000000000003228"/>
    <x v="55"/>
    <d v="2024-06-18T00:00:00"/>
    <d v="1899-12-30T13:24:10"/>
    <s v="19/06 10:00h"/>
    <d v="2024-06-19T00:00:00"/>
    <x v="24"/>
    <x v="12"/>
    <x v="1173"/>
    <d v="2024-06-19T00:00:00"/>
    <d v="1899-12-30T09:37:45"/>
    <n v="51"/>
    <s v="E00051"/>
    <s v="RUTA KMS.051"/>
    <x v="168"/>
    <x v="0"/>
    <x v="0"/>
    <x v="8"/>
    <x v="0"/>
    <d v="2024-06-18T13:24:10"/>
    <x v="115"/>
    <n v="21.5972222223063"/>
    <d v="2024-06-19T09:37:45"/>
    <d v="1899-12-30T00:40:48"/>
    <d v="2024-06-19T10:18:33"/>
    <n v="0.69083333329763263"/>
    <x v="0"/>
    <m/>
    <m/>
    <x v="0"/>
    <x v="6"/>
    <x v="0"/>
    <x v="1"/>
    <x v="6"/>
    <n v="4"/>
    <s v="LOGISTICA GALVEZ MARIN, S.L."/>
    <d v="1899-12-30T16:19:12"/>
    <n v="19.9172222223063"/>
    <n v="12"/>
    <n v="7.9172222223063002"/>
  </r>
  <r>
    <s v="E002"/>
    <s v="EO65"/>
    <x v="1141"/>
    <x v="0"/>
    <s v="E3"/>
    <s v="0100051755"/>
    <s v="STRATA PAVIMENTOS, S.L.U"/>
    <s v="0085000528"/>
    <s v="ALBURQUERQUE-STRATA"/>
    <s v="000000000000003228"/>
    <x v="55"/>
    <d v="2024-06-18T00:00:00"/>
    <d v="1899-12-30T14:25:13"/>
    <s v="19/06 09:00h Silo 1"/>
    <d v="2024-06-19T00:00:00"/>
    <x v="15"/>
    <x v="12"/>
    <x v="1174"/>
    <d v="2024-06-18T00:00:00"/>
    <d v="1899-12-30T17:22:55"/>
    <n v="130"/>
    <s v="E00130"/>
    <s v="RUTA KMS.130"/>
    <x v="180"/>
    <x v="0"/>
    <x v="0"/>
    <x v="8"/>
    <x v="0"/>
    <d v="2024-06-18T14:25:13"/>
    <x v="110"/>
    <n v="18.579722222231794"/>
    <d v="2024-06-18T17:22:55"/>
    <d v="1899-12-30T01:44:00"/>
    <d v="2024-06-18T19:06:55"/>
    <n v="13.884722222224809"/>
    <x v="0"/>
    <m/>
    <m/>
    <x v="0"/>
    <x v="5"/>
    <x v="0"/>
    <x v="1"/>
    <x v="5"/>
    <n v="3"/>
    <s v=""/>
    <d v="1899-12-31T17:36:00"/>
    <n v="15.84638888889846"/>
    <n v="12"/>
    <n v="3.8463888888984599"/>
  </r>
  <r>
    <s v="E002"/>
    <s v="EO65"/>
    <x v="1142"/>
    <x v="0"/>
    <s v="E3"/>
    <s v="0432000110"/>
    <s v="PREBETONG HORMIGONES, S.A."/>
    <s v="0085000005"/>
    <s v="BADAJOZ-CAYA Nº 37"/>
    <s v="000000000000003297"/>
    <x v="56"/>
    <d v="2024-06-18T00:00:00"/>
    <d v="1899-12-30T14:46:50"/>
    <s v="19/06 09:00h"/>
    <d v="2024-06-19T00:00:00"/>
    <x v="15"/>
    <x v="12"/>
    <x v="1175"/>
    <d v="2024-06-18T00:00:00"/>
    <d v="1899-12-30T20:09:00"/>
    <n v="94"/>
    <s v="E00094"/>
    <s v="RUTA KMS.094"/>
    <x v="169"/>
    <x v="0"/>
    <x v="0"/>
    <x v="8"/>
    <x v="0"/>
    <d v="2024-06-18T14:46:50"/>
    <x v="110"/>
    <n v="18.219444444403052"/>
    <d v="2024-06-18T20:09:00"/>
    <d v="1899-12-30T01:15:12"/>
    <d v="2024-06-18T21:24:12"/>
    <n v="11.596666666679084"/>
    <x v="0"/>
    <m/>
    <m/>
    <x v="0"/>
    <x v="5"/>
    <x v="0"/>
    <x v="1"/>
    <x v="14"/>
    <n v="3"/>
    <s v="TTES COOPERATIVOS ARAGONES S COOP"/>
    <d v="1899-12-31T06:04:48"/>
    <n v="15.966111111069718"/>
    <n v="12"/>
    <n v="3.9661111110697185"/>
  </r>
  <r>
    <s v="E002"/>
    <s v="EO65"/>
    <x v="1143"/>
    <x v="0"/>
    <s v="E4"/>
    <s v="0100057845"/>
    <s v="INVERSIONES SEGURA SARRIA, S.L."/>
    <s v="0084000019"/>
    <s v="ARROYOMOLINOS"/>
    <s v="000000000000003230"/>
    <x v="57"/>
    <d v="2024-06-18T00:00:00"/>
    <d v="1899-12-30T15:17:58"/>
    <s v="19/06 64s 10h-17h"/>
    <d v="2024-06-19T00:00:00"/>
    <x v="9"/>
    <x v="12"/>
    <x v="1176"/>
    <d v="2024-06-19T00:00:00"/>
    <d v="1899-12-30T09:09:42"/>
    <n v="391"/>
    <s v="E00391"/>
    <s v="RUTA KMS.391"/>
    <x v="261"/>
    <x v="0"/>
    <x v="0"/>
    <x v="8"/>
    <x v="1"/>
    <d v="2024-06-18T15:17:58"/>
    <x v="139"/>
    <n v="25.700555555638857"/>
    <d v="2024-06-19T09:09:42"/>
    <d v="1899-12-30T05:12:48"/>
    <d v="2024-06-19T14:22:30"/>
    <n v="2.625"/>
    <x v="0"/>
    <m/>
    <m/>
    <x v="0"/>
    <x v="6"/>
    <x v="0"/>
    <x v="1"/>
    <x v="6"/>
    <n v="4"/>
    <s v=""/>
    <d v="1900-01-04T05:07:12"/>
    <n v="19.487222222305526"/>
    <n v="12"/>
    <n v="7.487222222305526"/>
  </r>
  <r>
    <s v="E002"/>
    <s v="EO65"/>
    <x v="1144"/>
    <x v="0"/>
    <s v="E3"/>
    <s v="0432000110"/>
    <s v="PREBETONG HORMIGONES, S.A."/>
    <s v="0085000003"/>
    <s v="MERIDA"/>
    <s v="000000000000003297"/>
    <x v="56"/>
    <d v="2024-06-18T00:00:00"/>
    <d v="1899-12-30T15:24:22"/>
    <s v="19/06 10:00h 6297900"/>
    <d v="2024-06-19T00:00:00"/>
    <x v="17"/>
    <x v="12"/>
    <x v="1177"/>
    <d v="2024-06-19T00:00:00"/>
    <d v="1899-12-30T08:28:11"/>
    <n v="75"/>
    <s v="E00075"/>
    <s v="RUTA KMS.075"/>
    <x v="194"/>
    <x v="0"/>
    <x v="0"/>
    <x v="8"/>
    <x v="0"/>
    <d v="2024-06-18T15:24:22"/>
    <x v="116"/>
    <n v="18.593888888892252"/>
    <d v="2024-06-19T08:28:11"/>
    <d v="1899-12-30T01:00:00"/>
    <d v="2024-06-19T09:28:11"/>
    <n v="0.53027777775423601"/>
    <x v="0"/>
    <m/>
    <m/>
    <x v="0"/>
    <x v="6"/>
    <x v="0"/>
    <x v="1"/>
    <x v="0"/>
    <n v="4"/>
    <s v=""/>
    <d v="1899-12-31T00:00:00"/>
    <n v="16.593888888892252"/>
    <n v="12"/>
    <n v="4.593888888892252"/>
  </r>
  <r>
    <s v="E002"/>
    <s v="EO65"/>
    <x v="1145"/>
    <x v="0"/>
    <s v="E3"/>
    <s v="0100057885"/>
    <s v="UTE AVE CASATEJADA TORIL"/>
    <s v="0085000400"/>
    <s v="NAVALMORAL DE LA MATA-HORM. MORALOS"/>
    <s v="000000000000003228"/>
    <x v="55"/>
    <d v="2024-06-18T00:00:00"/>
    <d v="1899-12-30T15:26:22"/>
    <s v="19/06 14:00h"/>
    <d v="2024-06-19T00:00:00"/>
    <x v="1"/>
    <x v="12"/>
    <x v="1178"/>
    <d v="2024-06-18T00:00:00"/>
    <d v="1899-12-30T19:30:32"/>
    <n v="233"/>
    <s v="E00233"/>
    <s v="RUTA KMS.233"/>
    <x v="262"/>
    <x v="0"/>
    <x v="0"/>
    <x v="8"/>
    <x v="0"/>
    <d v="2024-06-18T15:26:22"/>
    <x v="117"/>
    <n v="22.56055555556668"/>
    <d v="2024-06-18T19:30:32"/>
    <d v="1899-12-30T03:06:24"/>
    <d v="2024-06-18T22:36:56"/>
    <n v="15.384444444556721"/>
    <x v="0"/>
    <m/>
    <m/>
    <x v="0"/>
    <x v="5"/>
    <x v="0"/>
    <x v="1"/>
    <x v="10"/>
    <n v="3"/>
    <s v="HORMIGONES Y CONTENEDORES JARA"/>
    <d v="1900-01-02T02:33:36"/>
    <n v="18.453888888900014"/>
    <n v="12"/>
    <n v="6.4538888889000141"/>
  </r>
  <r>
    <s v="E002"/>
    <s v="EO65"/>
    <x v="1146"/>
    <x v="0"/>
    <s v="E3"/>
    <s v="0100051174"/>
    <s v="HORMIGONES CONO, SL"/>
    <s v="0085000421"/>
    <s v="POZOBLANCO-DEPURADORA"/>
    <s v="000000000000003228"/>
    <x v="55"/>
    <d v="2024-06-18T00:00:00"/>
    <d v="1899-12-30T15:48:57"/>
    <s v="19/06 Por la mañana"/>
    <d v="2024-06-19T00:00:00"/>
    <x v="8"/>
    <x v="12"/>
    <x v="1179"/>
    <d v="2024-06-18T00:00:00"/>
    <d v="1899-12-30T18:04:13"/>
    <n v="168"/>
    <s v="E00168"/>
    <s v="RUTA KMS.168"/>
    <x v="196"/>
    <x v="0"/>
    <x v="0"/>
    <x v="8"/>
    <x v="0"/>
    <d v="2024-06-18T15:48:57"/>
    <x v="107"/>
    <n v="20.18416666664416"/>
    <d v="2024-06-18T18:04:13"/>
    <d v="1899-12-30T02:14:24"/>
    <d v="2024-06-18T20:18:37"/>
    <n v="15.689722222276032"/>
    <x v="0"/>
    <m/>
    <m/>
    <x v="0"/>
    <x v="5"/>
    <x v="0"/>
    <x v="1"/>
    <x v="9"/>
    <n v="3"/>
    <s v="HORMIGONES Y CONTENEDORES JARA"/>
    <d v="1900-01-01T05:45:36"/>
    <n v="16.944166666644158"/>
    <n v="12"/>
    <n v="4.9441666666441577"/>
  </r>
  <r>
    <s v="E002"/>
    <s v="EO65"/>
    <x v="1147"/>
    <x v="0"/>
    <s v="E4"/>
    <s v="0100057842"/>
    <s v="TPTES DE CEMENTOS LA CELESTINA, SL"/>
    <s v="0084000050"/>
    <s v="NAMBROCA-ALM. MASADU"/>
    <s v="000000000000003230"/>
    <x v="57"/>
    <d v="2024-06-18T00:00:00"/>
    <d v="1899-12-30T15:52:49"/>
    <s v="19/02 URGE"/>
    <d v="2024-06-19T00:00:00"/>
    <x v="9"/>
    <x v="12"/>
    <x v="1180"/>
    <d v="2024-06-18T00:00:00"/>
    <d v="1899-12-30T18:25:48"/>
    <n v="395"/>
    <s v="E00395"/>
    <s v="RUTA KMS.395"/>
    <x v="263"/>
    <x v="0"/>
    <x v="0"/>
    <x v="8"/>
    <x v="1"/>
    <d v="2024-06-18T15:52:49"/>
    <x v="139"/>
    <n v="25.119722222210839"/>
    <d v="2024-06-18T18:25:48"/>
    <d v="1899-12-30T05:16:00"/>
    <d v="2024-06-18T23:41:48"/>
    <n v="17.303333333402406"/>
    <x v="0"/>
    <m/>
    <m/>
    <x v="0"/>
    <x v="5"/>
    <x v="0"/>
    <x v="1"/>
    <x v="9"/>
    <n v="3"/>
    <s v=""/>
    <d v="1900-01-04T06:24:00"/>
    <n v="18.853055555544174"/>
    <n v="12"/>
    <n v="6.8530555555441737"/>
  </r>
  <r>
    <s v="E002"/>
    <s v="EO65"/>
    <x v="1148"/>
    <x v="0"/>
    <s v="E4"/>
    <s v="0100058944"/>
    <s v="CIRIACO ESCOBAR MUÑOZ MAT. DE CONST"/>
    <s v="0084000549"/>
    <s v="ARGAMASILLA DE CALATRAVA-CIRIACO ES"/>
    <s v="000000000000003230"/>
    <x v="57"/>
    <d v="2024-06-18T00:00:00"/>
    <d v="1899-12-30T16:33:45"/>
    <s v="19/06 56s"/>
    <d v="2024-06-19T00:00:00"/>
    <x v="6"/>
    <x v="12"/>
    <x v="1181"/>
    <d v="2024-06-19T00:00:00"/>
    <d v="1899-12-30T09:35:55"/>
    <n v="279"/>
    <s v="E00279"/>
    <s v="RUTA KMS.279"/>
    <x v="246"/>
    <x v="0"/>
    <x v="0"/>
    <x v="8"/>
    <x v="1"/>
    <d v="2024-06-18T16:33:45"/>
    <x v="105"/>
    <n v="27.437500000116415"/>
    <d v="2024-06-19T09:35:55"/>
    <d v="1899-12-30T03:43:12"/>
    <d v="2024-06-19T13:19:07"/>
    <n v="6.6813888889155351"/>
    <x v="0"/>
    <m/>
    <m/>
    <x v="0"/>
    <x v="6"/>
    <x v="0"/>
    <x v="1"/>
    <x v="6"/>
    <n v="4"/>
    <s v="ALMACENES SAN BLAS CORTEGANA, S.L."/>
    <d v="1900-01-02T17:16:48"/>
    <n v="22.717500000116416"/>
    <n v="12"/>
    <n v="10.717500000116416"/>
  </r>
  <r>
    <s v="E002"/>
    <s v="EO65"/>
    <x v="1149"/>
    <x v="0"/>
    <s v="E3"/>
    <s v="0100048777"/>
    <s v="HORMIGONES Y ARIDOS SAN ROQUE, S.L."/>
    <s v="0085000102"/>
    <s v="PEÑARROYA-PUEBLONUEVO"/>
    <s v="000000000000003228"/>
    <x v="55"/>
    <d v="2024-06-18T00:00:00"/>
    <d v="1899-12-30T16:41:30"/>
    <s v="19/06 11:00h llamar"/>
    <d v="2024-06-19T00:00:00"/>
    <x v="8"/>
    <x v="12"/>
    <x v="1182"/>
    <d v="2024-06-19T00:00:00"/>
    <d v="1899-12-30T09:21:08"/>
    <n v="125"/>
    <s v="E00125"/>
    <s v="RUTA KMS.125"/>
    <x v="176"/>
    <x v="0"/>
    <x v="0"/>
    <x v="8"/>
    <x v="0"/>
    <d v="2024-06-18T16:41:30"/>
    <x v="107"/>
    <n v="19.308333333407063"/>
    <d v="2024-06-19T09:21:08"/>
    <d v="1899-12-30T01:40:00"/>
    <d v="2024-06-19T11:01:08"/>
    <n v="0.98111111117759719"/>
    <x v="0"/>
    <m/>
    <m/>
    <x v="0"/>
    <x v="6"/>
    <x v="0"/>
    <x v="1"/>
    <x v="6"/>
    <n v="4"/>
    <s v="MARTINEZ RODRIGUEZ FRANCISCO JAVIER"/>
    <d v="1899-12-31T16:00:00"/>
    <n v="16.641666666740395"/>
    <n v="12"/>
    <n v="4.6416666667403952"/>
  </r>
  <r>
    <s v="E002"/>
    <s v="EO65"/>
    <x v="1150"/>
    <x v="0"/>
    <s v="E3"/>
    <s v="0100057858"/>
    <s v="SPECIAL CONCRETE 3, S.L."/>
    <s v="0085000115"/>
    <s v="ALCORCON"/>
    <s v="000000000000003228"/>
    <x v="55"/>
    <d v="2024-06-18T00:00:00"/>
    <d v="1899-12-30T17:50:13"/>
    <s v="19/06 15:00h"/>
    <d v="2024-06-19T00:00:00"/>
    <x v="7"/>
    <x v="12"/>
    <x v="1183"/>
    <d v="2024-06-19T00:00:00"/>
    <d v="1899-12-30T08:23:26"/>
    <n v="403"/>
    <s v="E00403"/>
    <s v="RUTA KMS.403"/>
    <x v="211"/>
    <x v="0"/>
    <x v="0"/>
    <x v="8"/>
    <x v="0"/>
    <d v="2024-06-18T17:50:13"/>
    <x v="131"/>
    <n v="21.163055555603933"/>
    <d v="2024-06-19T08:23:26"/>
    <d v="1899-12-30T05:22:24"/>
    <d v="2024-06-19T13:45:50"/>
    <n v="1.2361111110658385"/>
    <x v="0"/>
    <m/>
    <m/>
    <x v="0"/>
    <x v="6"/>
    <x v="0"/>
    <x v="1"/>
    <x v="0"/>
    <n v="4"/>
    <s v="HORMIGONES Y CONTENEDORES JARA"/>
    <d v="1900-01-04T08:57:36"/>
    <n v="14.7897222222706"/>
    <n v="12"/>
    <n v="2.7897222222705995"/>
  </r>
  <r>
    <s v="E002"/>
    <s v="EO66"/>
    <x v="1151"/>
    <x v="0"/>
    <s v="E4"/>
    <s v="0100022674"/>
    <s v="COMERCIAL SILOS DE GALICIA, S.L."/>
    <s v="0084000541"/>
    <s v="SAO VICENTE DO PAUL"/>
    <s v="000000000000003230"/>
    <x v="57"/>
    <d v="2024-06-14T00:00:00"/>
    <d v="1899-12-30T11:30:11"/>
    <s v="18/06 servir"/>
    <d v="2024-06-18T00:00:00"/>
    <x v="6"/>
    <x v="12"/>
    <x v="1184"/>
    <d v="2024-06-17T00:00:00"/>
    <d v="1899-12-30T19:00:34"/>
    <n v="304"/>
    <s v="E00304"/>
    <s v="RUTA KMS.304"/>
    <x v="195"/>
    <x v="0"/>
    <x v="0"/>
    <x v="8"/>
    <x v="1"/>
    <d v="2024-06-14T11:30:11"/>
    <x v="85"/>
    <n v="104.49694444454508"/>
    <d v="2024-06-17T19:00:34"/>
    <d v="1899-12-30T04:03:12"/>
    <d v="2024-06-17T23:03:46"/>
    <n v="20.937222222215496"/>
    <x v="0"/>
    <m/>
    <m/>
    <x v="0"/>
    <x v="2"/>
    <x v="0"/>
    <x v="1"/>
    <x v="10"/>
    <n v="2"/>
    <s v=""/>
    <d v="1900-01-03T01:16:48"/>
    <n v="99.443611111211752"/>
    <n v="48"/>
    <n v="51.443611111211752"/>
  </r>
  <r>
    <s v="E002"/>
    <s v="EO66"/>
    <x v="1152"/>
    <x v="0"/>
    <s v="E4"/>
    <s v="0100022674"/>
    <s v="COMERCIAL SILOS DE GALICIA, S.L."/>
    <s v="0084000695"/>
    <s v="BENEDITA (MARTINHO SERRAZINA_JFC)"/>
    <s v="000000000000003230"/>
    <x v="57"/>
    <d v="2024-06-18T00:00:00"/>
    <d v="1899-12-30T08:54:39"/>
    <s v="ALBMAN CCAL-92"/>
    <d v="2024-06-18T00:00:00"/>
    <x v="6"/>
    <x v="12"/>
    <x v="1185"/>
    <d v="2024-06-18T00:00:00"/>
    <d v="1899-12-30T09:02:44"/>
    <n v="0"/>
    <s v=""/>
    <s v=""/>
    <x v="264"/>
    <x v="0"/>
    <x v="0"/>
    <x v="8"/>
    <x v="1"/>
    <d v="2024-06-18T08:54:39"/>
    <x v="85"/>
    <n v="11.089166666788515"/>
    <d v="2024-06-18T09:02:44"/>
    <d v="1899-12-30T00:00:00"/>
    <d v="2024-06-18T09:02:44"/>
    <n v="10.954444444505498"/>
    <x v="0"/>
    <m/>
    <m/>
    <x v="0"/>
    <x v="5"/>
    <x v="0"/>
    <x v="1"/>
    <x v="6"/>
    <n v="3"/>
    <s v=""/>
    <d v="1899-12-30T00:00:00"/>
    <n v="10.089166666788515"/>
    <n v="0"/>
    <n v="10.089166666788515"/>
  </r>
  <r>
    <s v="E002"/>
    <s v="EO66"/>
    <x v="1153"/>
    <x v="0"/>
    <s v="E4"/>
    <s v="0100022674"/>
    <s v="COMERCIAL SILOS DE GALICIA, S.L."/>
    <s v="0084000574"/>
    <s v="TAICAR (SANTAREM)"/>
    <s v="000000000000003230"/>
    <x v="57"/>
    <d v="2024-06-18T00:00:00"/>
    <d v="1899-12-30T10:31:01"/>
    <s v="19/06-20/06"/>
    <d v="2024-06-20T00:00:00"/>
    <x v="6"/>
    <x v="12"/>
    <x v="1186"/>
    <d v="2024-06-18T00:00:00"/>
    <d v="1899-12-30T16:53:21"/>
    <n v="290"/>
    <s v="E00290"/>
    <s v="RUTA KMS.290"/>
    <x v="265"/>
    <x v="0"/>
    <x v="0"/>
    <x v="8"/>
    <x v="1"/>
    <d v="2024-06-18T10:31:01"/>
    <x v="114"/>
    <n v="57.483055555669125"/>
    <d v="2024-06-18T16:53:21"/>
    <d v="1899-12-30T03:52:00"/>
    <d v="2024-06-18T20:45:21"/>
    <n v="47.244166666700039"/>
    <x v="0"/>
    <m/>
    <m/>
    <x v="0"/>
    <x v="5"/>
    <x v="0"/>
    <x v="1"/>
    <x v="8"/>
    <n v="3"/>
    <s v=""/>
    <d v="1900-01-02T20:48:00"/>
    <n v="52.616388889002458"/>
    <n v="24"/>
    <n v="28.616388889002458"/>
  </r>
  <r>
    <s v="E002"/>
    <s v="EO11"/>
    <x v="1154"/>
    <x v="0"/>
    <s v="E3"/>
    <s v="0100018925"/>
    <s v="TRAVIESAS DEL NORTE, S.A."/>
    <s v="0022001250"/>
    <s v="VILLAFRANCA"/>
    <s v="000000000000001054"/>
    <x v="1"/>
    <d v="2024-06-18T00:00:00"/>
    <d v="1899-12-30T09:31:57"/>
    <s v="20/06  A23 antes 16h"/>
    <d v="2024-06-20T00:00:00"/>
    <x v="12"/>
    <x v="1"/>
    <x v="1187"/>
    <d v="2024-06-20T00:00:00"/>
    <d v="1899-12-30T12:36:04"/>
    <n v="100"/>
    <s v="E00100"/>
    <s v="RUTA KMS.100"/>
    <x v="4"/>
    <x v="0"/>
    <x v="0"/>
    <x v="1"/>
    <x v="0"/>
    <d v="2024-06-18T09:31:57"/>
    <x v="140"/>
    <n v="54.467499999969732"/>
    <d v="2024-06-20T12:36:04"/>
    <d v="1899-12-30T01:20:00"/>
    <d v="2024-06-20T13:56:04"/>
    <n v="2.0655555555713363"/>
    <x v="0"/>
    <m/>
    <m/>
    <x v="0"/>
    <x v="7"/>
    <x v="0"/>
    <x v="1"/>
    <x v="3"/>
    <n v="5"/>
    <s v=""/>
    <d v="1899-12-31T08:00:00"/>
    <n v="52.134166666636396"/>
    <n v="24"/>
    <n v="28.134166666636396"/>
  </r>
  <r>
    <s v="E002"/>
    <s v="EO11"/>
    <x v="1155"/>
    <x v="0"/>
    <s v="E3"/>
    <s v="0100018925"/>
    <s v="TRAVIESAS DEL NORTE, S.A."/>
    <s v="0022001250"/>
    <s v="VILLAFRANCA"/>
    <s v="000000000000001054"/>
    <x v="1"/>
    <d v="2024-06-18T00:00:00"/>
    <d v="1899-12-30T09:49:59"/>
    <s v="21/06  A01 hasta 12h"/>
    <d v="2024-06-21T00:00:00"/>
    <x v="17"/>
    <x v="1"/>
    <x v="1188"/>
    <d v="2024-06-21T00:00:00"/>
    <d v="1899-12-30T08:43:13"/>
    <n v="100"/>
    <s v="E00100"/>
    <s v="RUTA KMS.100"/>
    <x v="37"/>
    <x v="0"/>
    <x v="0"/>
    <x v="1"/>
    <x v="0"/>
    <d v="2024-06-18T09:49:59"/>
    <x v="141"/>
    <n v="72.166944444354158"/>
    <d v="2024-06-21T08:43:13"/>
    <d v="1899-12-30T01:20:00"/>
    <d v="2024-06-21T10:03:13"/>
    <n v="-5.3611111070495099E-2"/>
    <x v="0"/>
    <m/>
    <m/>
    <x v="0"/>
    <x v="8"/>
    <x v="0"/>
    <x v="1"/>
    <x v="0"/>
    <n v="6"/>
    <s v=""/>
    <d v="1899-12-31T08:00:00"/>
    <n v="69.833611111020829"/>
    <n v="36"/>
    <n v="33.833611111020829"/>
  </r>
  <r>
    <s v="E002"/>
    <s v="EO11"/>
    <x v="1156"/>
    <x v="0"/>
    <s v="E3"/>
    <s v="0100018925"/>
    <s v="TRAVIESAS DEL NORTE, S.A."/>
    <s v="0022001250"/>
    <s v="VILLAFRANCA"/>
    <s v="000000000000003218"/>
    <x v="7"/>
    <d v="2024-06-18T00:00:00"/>
    <d v="1899-12-30T09:50:46"/>
    <s v="21/06  hasta 12h"/>
    <d v="2024-06-21T00:00:00"/>
    <x v="8"/>
    <x v="2"/>
    <x v="1189"/>
    <d v="2024-06-21T00:00:00"/>
    <d v="1899-12-30T12:45:58"/>
    <n v="10"/>
    <s v="E00010"/>
    <s v="RUTA KMS.010"/>
    <x v="22"/>
    <x v="0"/>
    <x v="0"/>
    <x v="2"/>
    <x v="0"/>
    <d v="2024-06-18T09:50:46"/>
    <x v="142"/>
    <n v="74.153888888948131"/>
    <d v="2024-06-21T12:45:58"/>
    <d v="1899-12-30T00:08:00"/>
    <d v="2024-06-21T12:53:58"/>
    <n v="-0.89944444445427507"/>
    <x v="1"/>
    <m/>
    <m/>
    <x v="0"/>
    <x v="8"/>
    <x v="1"/>
    <x v="1"/>
    <x v="3"/>
    <n v="6"/>
    <s v=""/>
    <d v="1899-12-30T03:12:00"/>
    <n v="73.020555555614791"/>
    <n v="36"/>
    <n v="37.020555555614791"/>
  </r>
  <r>
    <s v="E002"/>
    <s v="EO11"/>
    <x v="1157"/>
    <x v="0"/>
    <s v="E3"/>
    <s v="0100028413"/>
    <s v="HORMIGONES CARRAL, S.L."/>
    <s v="0022003021"/>
    <s v="RANTE-TABOADELA"/>
    <s v="000000000000003042"/>
    <x v="0"/>
    <d v="2024-06-18T00:00:00"/>
    <d v="1899-12-30T11:22:26"/>
    <s v="19/06 12:30h"/>
    <d v="2024-06-19T00:00:00"/>
    <x v="19"/>
    <x v="5"/>
    <x v="1190"/>
    <d v="2024-06-19T00:00:00"/>
    <d v="1899-12-30T13:18:53"/>
    <n v="20"/>
    <s v="E00020"/>
    <s v="RUTA KMS.020"/>
    <x v="14"/>
    <x v="0"/>
    <x v="0"/>
    <x v="0"/>
    <x v="0"/>
    <d v="2024-06-18T11:22:26"/>
    <x v="103"/>
    <n v="25.126111111196224"/>
    <d v="2024-06-19T13:18:53"/>
    <d v="1899-12-30T00:16:00"/>
    <d v="2024-06-19T13:34:53"/>
    <n v="-1.0813888888224028"/>
    <x v="1"/>
    <m/>
    <m/>
    <x v="0"/>
    <x v="6"/>
    <x v="1"/>
    <x v="1"/>
    <x v="7"/>
    <n v="4"/>
    <s v=""/>
    <d v="1899-12-30T06:24:00"/>
    <n v="23.859444444529558"/>
    <n v="12"/>
    <n v="11.859444444529558"/>
  </r>
  <r>
    <s v="E002"/>
    <s v="EO11"/>
    <x v="1158"/>
    <x v="0"/>
    <s v="E3"/>
    <s v="0100028413"/>
    <s v="HORMIGONES CARRAL, S.L."/>
    <s v="0022003021"/>
    <s v="RANTE-TABOADELA"/>
    <s v="000000000000003042"/>
    <x v="0"/>
    <d v="2024-06-18T00:00:00"/>
    <d v="1899-12-30T11:22:55"/>
    <s v="19/06 16:30h"/>
    <d v="2024-06-19T00:00:00"/>
    <x v="11"/>
    <x v="2"/>
    <x v="1191"/>
    <d v="2024-06-19T00:00:00"/>
    <d v="1899-12-30T13:46:38"/>
    <n v="155"/>
    <s v="E00155"/>
    <s v="RUTA KMS.155"/>
    <x v="4"/>
    <x v="0"/>
    <x v="0"/>
    <x v="2"/>
    <x v="0"/>
    <d v="2024-06-18T11:22:55"/>
    <x v="143"/>
    <n v="29.118055555620231"/>
    <d v="2024-06-19T13:46:38"/>
    <d v="1899-12-30T02:04:00"/>
    <d v="2024-06-19T15:50:38"/>
    <n v="0.65611111116595566"/>
    <x v="0"/>
    <m/>
    <m/>
    <x v="0"/>
    <x v="6"/>
    <x v="0"/>
    <x v="1"/>
    <x v="7"/>
    <n v="4"/>
    <s v=""/>
    <d v="1900-01-01T01:36:00"/>
    <n v="26.051388888953564"/>
    <n v="12"/>
    <n v="14.051388888953564"/>
  </r>
  <r>
    <s v="E002"/>
    <s v="EO11"/>
    <x v="1159"/>
    <x v="0"/>
    <s v="E3"/>
    <s v="0432000181"/>
    <s v="PREBETONG LUGO HORMIGONES, S.A."/>
    <s v="0022001450"/>
    <s v="LUGO"/>
    <s v="000000000000000055"/>
    <x v="3"/>
    <d v="2024-06-18T00:00:00"/>
    <d v="1899-12-30T14:25:55"/>
    <s v="19/06 12:30h"/>
    <d v="2024-06-19T00:00:00"/>
    <x v="0"/>
    <x v="2"/>
    <x v="1192"/>
    <d v="2024-06-19T00:00:00"/>
    <d v="1899-12-30T11:12:31"/>
    <n v="108"/>
    <s v="E00108"/>
    <s v="RUTA KMS.108"/>
    <x v="18"/>
    <x v="0"/>
    <x v="0"/>
    <x v="2"/>
    <x v="0"/>
    <d v="2024-06-18T14:25:55"/>
    <x v="118"/>
    <n v="23.068055555631872"/>
    <d v="2024-06-19T11:12:31"/>
    <d v="1899-12-30T01:26:24"/>
    <d v="2024-06-19T12:38:55"/>
    <n v="0.85138888901565224"/>
    <x v="0"/>
    <m/>
    <m/>
    <x v="0"/>
    <x v="6"/>
    <x v="0"/>
    <x v="1"/>
    <x v="2"/>
    <n v="4"/>
    <s v=""/>
    <d v="1899-12-31T10:33:36"/>
    <n v="20.628055555631871"/>
    <n v="12"/>
    <n v="8.628055555631871"/>
  </r>
  <r>
    <s v="E002"/>
    <s v="EO11"/>
    <x v="1160"/>
    <x v="0"/>
    <s v="E3"/>
    <s v="0100059105"/>
    <s v="TUNEL DE RANTE UTE"/>
    <s v="0022002985"/>
    <s v="SAN CIBRAO - UTE TUNEL DE RANTE"/>
    <s v="000000000000003042"/>
    <x v="0"/>
    <d v="2024-06-18T00:00:00"/>
    <d v="1899-12-30T15:26:47"/>
    <s v="19/06 12:00hconfirma"/>
    <d v="2024-06-19T00:00:00"/>
    <x v="8"/>
    <x v="5"/>
    <x v="1193"/>
    <d v="2024-06-19T00:00:00"/>
    <d v="1899-12-30T12:02:03"/>
    <n v="12"/>
    <s v="E00012"/>
    <s v="RUTA KMS.012"/>
    <x v="11"/>
    <x v="0"/>
    <x v="0"/>
    <x v="0"/>
    <x v="0"/>
    <d v="2024-06-18T15:26:47"/>
    <x v="107"/>
    <n v="20.55361111118691"/>
    <d v="2024-06-19T12:02:03"/>
    <d v="1899-12-30T00:09:36"/>
    <d v="2024-06-19T12:11:39"/>
    <n v="-0.19416666665347293"/>
    <x v="0"/>
    <m/>
    <m/>
    <x v="0"/>
    <x v="6"/>
    <x v="0"/>
    <x v="1"/>
    <x v="3"/>
    <n v="4"/>
    <s v=""/>
    <d v="1899-12-30T03:50:24"/>
    <n v="19.39361111118691"/>
    <n v="12"/>
    <n v="7.3936111111869103"/>
  </r>
  <r>
    <s v="E002"/>
    <s v="EO11"/>
    <x v="1161"/>
    <x v="0"/>
    <s v="E3"/>
    <s v="0100028413"/>
    <s v="HORMIGONES CARRAL, S.L."/>
    <s v="0022002990"/>
    <s v="PUERTO EXTERIOR DE FERROL"/>
    <s v="000000000000003042"/>
    <x v="0"/>
    <d v="2024-06-18T00:00:00"/>
    <d v="1899-12-30T15:50:01"/>
    <s v="19/06 15:00h - 4º"/>
    <d v="2024-06-19T00:00:00"/>
    <x v="7"/>
    <x v="2"/>
    <x v="1194"/>
    <d v="2024-06-19T00:00:00"/>
    <d v="1899-12-30T11:14:56"/>
    <n v="212"/>
    <s v="E00212"/>
    <s v="RUTA KMS.212"/>
    <x v="13"/>
    <x v="0"/>
    <x v="0"/>
    <x v="2"/>
    <x v="0"/>
    <d v="2024-06-18T15:50:01"/>
    <x v="131"/>
    <n v="23.166388888901565"/>
    <d v="2024-06-19T11:14:56"/>
    <d v="1899-12-30T02:49:36"/>
    <d v="2024-06-19T14:04:32"/>
    <n v="0.9244444445357658"/>
    <x v="0"/>
    <m/>
    <m/>
    <x v="0"/>
    <x v="6"/>
    <x v="0"/>
    <x v="1"/>
    <x v="2"/>
    <n v="4"/>
    <s v=""/>
    <d v="1900-01-01T19:50:24"/>
    <n v="19.339722222234897"/>
    <n v="12"/>
    <n v="7.3397222222348972"/>
  </r>
  <r>
    <s v="E002"/>
    <s v="EO11"/>
    <x v="1162"/>
    <x v="0"/>
    <s v="E3"/>
    <s v="0100028413"/>
    <s v="HORMIGONES CARRAL, S.L."/>
    <s v="0022002990"/>
    <s v="PUERTO EXTERIOR DE FERROL"/>
    <s v="000000000000003042"/>
    <x v="0"/>
    <d v="2024-06-18T00:00:00"/>
    <d v="1899-12-30T15:50:30"/>
    <s v="19/06 17:00h - 5º"/>
    <d v="2024-06-19T00:00:00"/>
    <x v="9"/>
    <x v="2"/>
    <x v="1195"/>
    <d v="2024-06-19T00:00:00"/>
    <d v="1899-12-30T12:29:41"/>
    <n v="212"/>
    <s v="E00212"/>
    <s v="RUTA KMS.212"/>
    <x v="3"/>
    <x v="0"/>
    <x v="0"/>
    <x v="2"/>
    <x v="0"/>
    <d v="2024-06-18T15:50:30"/>
    <x v="139"/>
    <n v="25.158333333441988"/>
    <d v="2024-06-19T12:29:41"/>
    <d v="1899-12-30T02:49:36"/>
    <d v="2024-06-19T15:19:17"/>
    <n v="1.6786111111287028"/>
    <x v="0"/>
    <m/>
    <m/>
    <x v="0"/>
    <x v="6"/>
    <x v="0"/>
    <x v="1"/>
    <x v="3"/>
    <n v="4"/>
    <s v=""/>
    <d v="1900-01-01T19:50:24"/>
    <n v="21.33166666677532"/>
    <n v="12"/>
    <n v="9.3316666667753196"/>
  </r>
  <r>
    <s v="E002"/>
    <s v="EO11"/>
    <x v="1163"/>
    <x v="0"/>
    <s v="E3"/>
    <s v="0100028413"/>
    <s v="HORMIGONES CARRAL, S.L."/>
    <s v="0022002990"/>
    <s v="PUERTO EXTERIOR DE FERROL"/>
    <s v="000000000000003042"/>
    <x v="0"/>
    <d v="2024-06-18T00:00:00"/>
    <d v="1899-12-30T15:51:01"/>
    <s v="19/06 18:00h - 6º"/>
    <d v="2024-06-19T00:00:00"/>
    <x v="2"/>
    <x v="2"/>
    <x v="1196"/>
    <d v="2024-06-19T00:00:00"/>
    <d v="1899-12-30T12:55:46"/>
    <n v="212"/>
    <s v="E00212"/>
    <s v="RUTA KMS.212"/>
    <x v="0"/>
    <x v="0"/>
    <x v="0"/>
    <x v="2"/>
    <x v="0"/>
    <d v="2024-06-18T15:51:01"/>
    <x v="130"/>
    <n v="26.149722222180571"/>
    <d v="2024-06-19T12:55:46"/>
    <d v="1899-12-30T02:49:36"/>
    <d v="2024-06-19T15:45:22"/>
    <n v="2.2438888888573274"/>
    <x v="0"/>
    <m/>
    <m/>
    <x v="0"/>
    <x v="6"/>
    <x v="0"/>
    <x v="1"/>
    <x v="3"/>
    <n v="4"/>
    <s v=""/>
    <d v="1900-01-01T19:50:24"/>
    <n v="22.323055555513903"/>
    <n v="12"/>
    <n v="10.323055555513903"/>
  </r>
  <r>
    <s v="E002"/>
    <s v="EO11"/>
    <x v="1164"/>
    <x v="0"/>
    <s v="E3"/>
    <s v="0100028413"/>
    <s v="HORMIGONES CARRAL, S.L."/>
    <s v="0022002990"/>
    <s v="PUERTO EXTERIOR DE FERROL"/>
    <s v="000000000000003042"/>
    <x v="0"/>
    <d v="2024-06-18T00:00:00"/>
    <d v="1899-12-30T15:51:27"/>
    <s v="19/06 19:00h - 7º"/>
    <d v="2024-06-19T00:00:00"/>
    <x v="4"/>
    <x v="2"/>
    <x v="1197"/>
    <d v="2024-06-19T00:00:00"/>
    <d v="1899-12-30T13:30:31"/>
    <n v="212"/>
    <s v="E00212"/>
    <s v="RUTA KMS.212"/>
    <x v="23"/>
    <x v="0"/>
    <x v="0"/>
    <x v="2"/>
    <x v="0"/>
    <d v="2024-06-18T15:51:27"/>
    <x v="133"/>
    <n v="27.14249999995809"/>
    <d v="2024-06-19T13:30:31"/>
    <d v="1899-12-30T02:49:36"/>
    <d v="2024-06-19T16:20:07"/>
    <n v="2.6647222222527489"/>
    <x v="0"/>
    <m/>
    <m/>
    <x v="0"/>
    <x v="6"/>
    <x v="0"/>
    <x v="1"/>
    <x v="7"/>
    <n v="4"/>
    <s v=""/>
    <d v="1900-01-01T19:50:24"/>
    <n v="23.315833333291422"/>
    <n v="12"/>
    <n v="11.315833333291422"/>
  </r>
  <r>
    <s v="E002"/>
    <s v="EO11"/>
    <x v="1165"/>
    <x v="0"/>
    <s v="E3"/>
    <s v="0100028413"/>
    <s v="HORMIGONES CARRAL, S.L."/>
    <s v="0022002746"/>
    <s v="NARON"/>
    <s v="000000000000003042"/>
    <x v="0"/>
    <d v="2024-06-18T00:00:00"/>
    <d v="1899-12-30T15:52:21"/>
    <s v="19/06 16:00h"/>
    <d v="2024-06-19T00:00:00"/>
    <x v="12"/>
    <x v="2"/>
    <x v="1198"/>
    <d v="2024-06-19T00:00:00"/>
    <d v="1899-12-30T13:13:10"/>
    <n v="196"/>
    <s v="E00196"/>
    <s v="RUTA KMS.196"/>
    <x v="22"/>
    <x v="0"/>
    <x v="0"/>
    <x v="2"/>
    <x v="0"/>
    <d v="2024-06-18T15:52:21"/>
    <x v="104"/>
    <n v="24.127499999944121"/>
    <d v="2024-06-19T13:13:10"/>
    <d v="1899-12-30T02:36:48"/>
    <d v="2024-06-19T15:49:58"/>
    <n v="0.16722222202224657"/>
    <x v="0"/>
    <m/>
    <m/>
    <x v="0"/>
    <x v="6"/>
    <x v="0"/>
    <x v="1"/>
    <x v="7"/>
    <n v="4"/>
    <s v=""/>
    <d v="1900-01-01T14:43:12"/>
    <n v="20.514166666610787"/>
    <n v="12"/>
    <n v="8.5141666666107874"/>
  </r>
  <r>
    <s v="E002"/>
    <s v="EO11"/>
    <x v="1166"/>
    <x v="0"/>
    <s v="E3"/>
    <s v="0100000865"/>
    <s v="HORMIGONES SINDO CASTRO S.L."/>
    <s v="0022000428"/>
    <s v="VILLAMARTIN A."/>
    <s v="000000000000000922"/>
    <x v="2"/>
    <d v="2024-06-18T00:00:00"/>
    <d v="1899-12-30T15:52:59"/>
    <s v="19/06 15:00h  I01"/>
    <d v="2024-06-19T00:00:00"/>
    <x v="7"/>
    <x v="1"/>
    <x v="1199"/>
    <d v="2024-06-19T00:00:00"/>
    <d v="1899-12-30T12:30:57"/>
    <n v="114"/>
    <s v="E00114"/>
    <s v="RUTA KMS.114"/>
    <x v="27"/>
    <x v="0"/>
    <x v="0"/>
    <x v="1"/>
    <x v="0"/>
    <d v="2024-06-18T15:52:59"/>
    <x v="131"/>
    <n v="23.116944444424007"/>
    <d v="2024-06-19T12:30:57"/>
    <d v="1899-12-30T01:31:12"/>
    <d v="2024-06-19T14:02:09"/>
    <n v="0.9641666667885147"/>
    <x v="0"/>
    <m/>
    <m/>
    <x v="0"/>
    <x v="6"/>
    <x v="0"/>
    <x v="1"/>
    <x v="3"/>
    <n v="4"/>
    <s v=""/>
    <d v="1899-12-31T12:28:48"/>
    <n v="20.596944444424008"/>
    <n v="12"/>
    <n v="8.5969444444240075"/>
  </r>
  <r>
    <s v="E002"/>
    <s v="EO11"/>
    <x v="1167"/>
    <x v="0"/>
    <s v="E3"/>
    <s v="0100051530"/>
    <s v="MYHNOR MORTEROS Y HORMIGONES DEL"/>
    <s v="0022002945"/>
    <s v="ESTACION INTERMODAL - A CORUÑA"/>
    <s v="000000000000000055"/>
    <x v="3"/>
    <d v="2024-06-18T00:00:00"/>
    <d v="1899-12-30T16:19:40"/>
    <s v="19/06 urgente"/>
    <d v="2024-06-19T00:00:00"/>
    <x v="1"/>
    <x v="2"/>
    <x v="1200"/>
    <d v="2024-06-19T00:00:00"/>
    <d v="1899-12-30T10:46:14"/>
    <n v="203"/>
    <s v="E00203"/>
    <s v="RUTA KMS.203"/>
    <x v="29"/>
    <x v="0"/>
    <x v="0"/>
    <x v="2"/>
    <x v="0"/>
    <d v="2024-06-18T16:19:40"/>
    <x v="117"/>
    <n v="21.672222222201526"/>
    <d v="2024-06-19T10:46:14"/>
    <d v="1899-12-30T02:42:24"/>
    <d v="2024-06-19T13:28:38"/>
    <n v="0.52277777774725109"/>
    <x v="0"/>
    <m/>
    <m/>
    <x v="0"/>
    <x v="6"/>
    <x v="0"/>
    <x v="1"/>
    <x v="1"/>
    <n v="4"/>
    <s v=""/>
    <d v="1900-01-01T16:57:36"/>
    <n v="17.965555555534859"/>
    <n v="12"/>
    <n v="5.9655555555348592"/>
  </r>
  <r>
    <s v="E002"/>
    <s v="EO11"/>
    <x v="1168"/>
    <x v="0"/>
    <s v="E3"/>
    <s v="0100053492"/>
    <s v="HORMIGONES Y MINERALES S.L."/>
    <s v="0022002720"/>
    <s v="DEHESAS"/>
    <s v="000000000000000055"/>
    <x v="3"/>
    <d v="2024-06-18T00:00:00"/>
    <d v="1899-12-30T17:25:37"/>
    <s v="19/06  urge"/>
    <d v="2024-06-19T00:00:00"/>
    <x v="14"/>
    <x v="2"/>
    <x v="1201"/>
    <d v="2024-06-19T00:00:00"/>
    <d v="1899-12-30T11:32:04"/>
    <n v="20"/>
    <s v="E00020"/>
    <s v="RUTA KMS.020"/>
    <x v="9"/>
    <x v="0"/>
    <x v="0"/>
    <x v="2"/>
    <x v="0"/>
    <d v="2024-06-18T17:25:37"/>
    <x v="126"/>
    <n v="19.573055555520114"/>
    <d v="2024-06-19T11:32:04"/>
    <d v="1899-12-30T00:16:00"/>
    <d v="2024-06-19T11:48:04"/>
    <n v="1.1988888888736255"/>
    <x v="0"/>
    <m/>
    <m/>
    <x v="0"/>
    <x v="6"/>
    <x v="0"/>
    <x v="1"/>
    <x v="2"/>
    <n v="4"/>
    <s v=""/>
    <d v="1899-12-30T06:24:00"/>
    <n v="18.306388888853448"/>
    <n v="12"/>
    <n v="6.3063888888534478"/>
  </r>
  <r>
    <s v="E002"/>
    <s v="EO11"/>
    <x v="1169"/>
    <x v="0"/>
    <s v="E3"/>
    <s v="0100022370"/>
    <s v="PREFABRICADOS LUIS BARROS S.L."/>
    <s v="0022002536"/>
    <s v="PUXEIROS"/>
    <s v="000000000000000055"/>
    <x v="3"/>
    <d v="2024-06-18T00:00:00"/>
    <d v="1899-12-30T18:06:17"/>
    <s v="19/06 15h silo 2"/>
    <d v="2024-06-19T00:00:00"/>
    <x v="7"/>
    <x v="3"/>
    <x v="1202"/>
    <d v="2024-06-19T00:00:00"/>
    <d v="1899-12-30T12:21:16"/>
    <n v="15"/>
    <s v="E00015"/>
    <s v="RUTA KMS.015"/>
    <x v="15"/>
    <x v="0"/>
    <x v="0"/>
    <x v="0"/>
    <x v="0"/>
    <d v="2024-06-18T18:06:17"/>
    <x v="131"/>
    <n v="20.895277777744923"/>
    <d v="2024-06-19T12:21:16"/>
    <d v="1899-12-30T00:12:00"/>
    <d v="2024-06-19T12:33:16"/>
    <n v="2.4455555555177853"/>
    <x v="0"/>
    <m/>
    <m/>
    <x v="0"/>
    <x v="6"/>
    <x v="0"/>
    <x v="1"/>
    <x v="3"/>
    <n v="4"/>
    <s v=""/>
    <d v="1899-12-30T04:48:00"/>
    <n v="19.695277777744923"/>
    <n v="12"/>
    <n v="7.6952777777449235"/>
  </r>
  <r>
    <s v="E002"/>
    <s v="EO11"/>
    <x v="1170"/>
    <x v="0"/>
    <s v="E3"/>
    <s v="0432000110"/>
    <s v="PREBETONG HORMIGONES, S.A."/>
    <s v="0021000010"/>
    <s v="LA GRELA"/>
    <s v="000000000000000055"/>
    <x v="3"/>
    <d v="2024-06-18T00:00:00"/>
    <d v="1899-12-30T18:07:21"/>
    <s v="19/06 x MAÑANA"/>
    <d v="2024-06-19T00:00:00"/>
    <x v="14"/>
    <x v="0"/>
    <x v="1203"/>
    <d v="2024-06-19T00:00:00"/>
    <d v="1899-12-30T12:30:07"/>
    <n v="2"/>
    <s v="E00002"/>
    <s v="RUTA KMS.0002"/>
    <x v="2"/>
    <x v="0"/>
    <x v="0"/>
    <x v="0"/>
    <x v="0"/>
    <d v="2024-06-18T18:07:21"/>
    <x v="126"/>
    <n v="18.877499999944121"/>
    <d v="2024-06-19T12:30:07"/>
    <d v="1899-12-30T00:01:36"/>
    <d v="2024-06-19T12:31:43"/>
    <n v="0.4713888888945803"/>
    <x v="0"/>
    <m/>
    <m/>
    <x v="0"/>
    <x v="6"/>
    <x v="0"/>
    <x v="1"/>
    <x v="3"/>
    <n v="4"/>
    <s v=""/>
    <d v="1899-12-30T00:38:24"/>
    <n v="17.850833333277453"/>
    <n v="12"/>
    <n v="5.8508333332774534"/>
  </r>
  <r>
    <s v="E002"/>
    <s v="EO11"/>
    <x v="1171"/>
    <x v="0"/>
    <s v="E3"/>
    <s v="0432000110"/>
    <s v="PREBETONG HORMIGONES, S.A."/>
    <s v="0021000011"/>
    <s v="MEIXOEIRO"/>
    <s v="000000000000000055"/>
    <x v="3"/>
    <d v="2024-06-18T00:00:00"/>
    <d v="1899-12-30T18:07:50"/>
    <s v="19/06 x MAÑANA"/>
    <d v="2024-06-19T00:00:00"/>
    <x v="14"/>
    <x v="3"/>
    <x v="1204"/>
    <d v="2024-06-19T00:00:00"/>
    <d v="1899-12-30T10:58:17"/>
    <n v="18"/>
    <s v="E00018"/>
    <s v="RUTA KMS.018"/>
    <x v="10"/>
    <x v="0"/>
    <x v="0"/>
    <x v="0"/>
    <x v="0"/>
    <d v="2024-06-18T18:07:50"/>
    <x v="126"/>
    <n v="18.869444444426335"/>
    <d v="2024-06-19T10:58:17"/>
    <d v="1899-12-30T00:14:24"/>
    <d v="2024-06-19T11:12:41"/>
    <n v="1.7886111109983176"/>
    <x v="0"/>
    <m/>
    <m/>
    <x v="0"/>
    <x v="6"/>
    <x v="0"/>
    <x v="1"/>
    <x v="1"/>
    <n v="4"/>
    <s v=""/>
    <d v="1899-12-30T05:45:36"/>
    <n v="17.629444444426337"/>
    <n v="12"/>
    <n v="5.629444444426337"/>
  </r>
  <r>
    <s v="E002"/>
    <s v="EO11"/>
    <x v="1172"/>
    <x v="0"/>
    <s v="E3"/>
    <s v="0100048420"/>
    <s v="RODIÑAS PRETENSADOS, S. L."/>
    <s v="0022002397"/>
    <s v="TEIXEIRO"/>
    <s v="000000000000003218"/>
    <x v="7"/>
    <d v="2024-06-18T00:00:00"/>
    <d v="1899-12-30T18:14:07"/>
    <s v="19/06 16:30h"/>
    <d v="2024-06-19T00:00:00"/>
    <x v="11"/>
    <x v="2"/>
    <x v="1205"/>
    <d v="2024-06-19T00:00:00"/>
    <d v="1899-12-30T12:42:46"/>
    <n v="151"/>
    <s v="E00151"/>
    <s v="RUTA KMS.151"/>
    <x v="37"/>
    <x v="0"/>
    <x v="0"/>
    <x v="2"/>
    <x v="0"/>
    <d v="2024-06-18T18:14:07"/>
    <x v="143"/>
    <n v="22.264722222229466"/>
    <d v="2024-06-19T12:42:46"/>
    <d v="1899-12-30T02:00:48"/>
    <d v="2024-06-19T14:43:34"/>
    <n v="1.7738888888270594"/>
    <x v="0"/>
    <m/>
    <m/>
    <x v="0"/>
    <x v="6"/>
    <x v="0"/>
    <x v="1"/>
    <x v="3"/>
    <n v="4"/>
    <s v=""/>
    <d v="1900-01-01T00:19:12"/>
    <n v="19.251388888896134"/>
    <n v="12"/>
    <n v="7.251388888896134"/>
  </r>
  <r>
    <s v="E002"/>
    <s v="EO11"/>
    <x v="1173"/>
    <x v="0"/>
    <s v="E3"/>
    <s v="0100059274"/>
    <s v="UTE O BARCO"/>
    <s v="0022002995"/>
    <s v="O BARCO"/>
    <s v="000000000000003044"/>
    <x v="2"/>
    <d v="2024-06-18T00:00:00"/>
    <d v="1899-12-30T18:25:03"/>
    <s v="19/06 de tarde"/>
    <d v="2024-06-19T00:00:00"/>
    <x v="2"/>
    <x v="2"/>
    <x v="1206"/>
    <d v="2024-06-19T00:00:00"/>
    <d v="1899-12-30T15:09:19"/>
    <n v="32"/>
    <s v="E00032"/>
    <s v="RUTA KMS.032"/>
    <x v="40"/>
    <x v="0"/>
    <x v="0"/>
    <x v="2"/>
    <x v="0"/>
    <d v="2024-06-18T18:25:03"/>
    <x v="130"/>
    <n v="23.582500000018626"/>
    <d v="2024-06-19T15:09:19"/>
    <d v="1899-12-30T00:25:36"/>
    <d v="2024-06-19T15:34:55"/>
    <n v="2.4180555555503815"/>
    <x v="0"/>
    <m/>
    <m/>
    <x v="0"/>
    <x v="6"/>
    <x v="0"/>
    <x v="1"/>
    <x v="4"/>
    <n v="4"/>
    <s v=""/>
    <d v="1899-12-30T10:14:24"/>
    <n v="22.155833333351961"/>
    <n v="12"/>
    <n v="10.155833333351961"/>
  </r>
  <r>
    <s v="E002"/>
    <s v="EO11"/>
    <x v="1174"/>
    <x v="0"/>
    <s v="E3"/>
    <s v="0432000110"/>
    <s v="PREBETONG HORMIGONES, S.A."/>
    <s v="0021000023"/>
    <s v="TREMOEDO"/>
    <s v="000000000000000055"/>
    <x v="3"/>
    <d v="2024-06-18T00:00:00"/>
    <d v="1899-12-30T18:46:31"/>
    <s v="19/06 urgente R07"/>
    <d v="2024-06-19T00:00:00"/>
    <x v="9"/>
    <x v="4"/>
    <x v="1207"/>
    <d v="2024-06-19T00:00:00"/>
    <d v="1899-12-30T11:38:25"/>
    <n v="84"/>
    <s v="E00084"/>
    <s v="RUTA KMS.084"/>
    <x v="39"/>
    <x v="0"/>
    <x v="0"/>
    <x v="0"/>
    <x v="0"/>
    <d v="2024-06-18T18:46:31"/>
    <x v="139"/>
    <n v="22.224722222308628"/>
    <d v="2024-06-19T11:38:25"/>
    <d v="1899-12-30T01:07:12"/>
    <d v="2024-06-19T12:45:37"/>
    <n v="4.2397222221479751"/>
    <x v="0"/>
    <m/>
    <m/>
    <x v="0"/>
    <x v="6"/>
    <x v="0"/>
    <x v="1"/>
    <x v="2"/>
    <n v="4"/>
    <s v=""/>
    <d v="1899-12-31T02:52:48"/>
    <n v="20.104722222308627"/>
    <n v="12"/>
    <n v="8.1047222223086273"/>
  </r>
  <r>
    <s v="E002"/>
    <s v="EO11"/>
    <x v="1175"/>
    <x v="0"/>
    <s v="E3"/>
    <s v="0100022674"/>
    <s v="COMERCIAL SILOS DE GALICIA, S.L."/>
    <s v="0022001795"/>
    <s v="LEIRO"/>
    <s v="000000000000000055"/>
    <x v="3"/>
    <d v="2024-06-18T00:00:00"/>
    <d v="1899-12-30T19:20:34"/>
    <s v="19/06 urgente"/>
    <d v="2024-06-19T00:00:00"/>
    <x v="19"/>
    <x v="5"/>
    <x v="1208"/>
    <d v="2024-06-19T00:00:00"/>
    <d v="1899-12-30T11:14:55"/>
    <n v="33"/>
    <s v="E00033"/>
    <s v="RUTA KMS.033"/>
    <x v="14"/>
    <x v="0"/>
    <x v="0"/>
    <x v="0"/>
    <x v="0"/>
    <d v="2024-06-18T19:20:34"/>
    <x v="103"/>
    <n v="17.157222222362179"/>
    <d v="2024-06-19T11:14:55"/>
    <d v="1899-12-30T00:26:24"/>
    <d v="2024-06-19T11:41:19"/>
    <n v="0.81138888892019168"/>
    <x v="0"/>
    <m/>
    <m/>
    <x v="0"/>
    <x v="6"/>
    <x v="0"/>
    <x v="1"/>
    <x v="2"/>
    <n v="4"/>
    <s v=""/>
    <d v="1899-12-30T10:33:36"/>
    <n v="15.717222222362178"/>
    <n v="12"/>
    <n v="3.717222222362178"/>
  </r>
  <r>
    <s v="E002"/>
    <s v="EO11"/>
    <x v="1176"/>
    <x v="0"/>
    <s v="E3"/>
    <s v="0100022370"/>
    <s v="PREFABRICADOS LUIS BARROS S.L."/>
    <s v="0022002691"/>
    <s v="BUEU"/>
    <s v="000000000000000055"/>
    <x v="3"/>
    <d v="2024-06-18T00:00:00"/>
    <d v="1899-12-30T19:49:07"/>
    <s v="19/06 16H Preguntar"/>
    <d v="2024-06-19T00:00:00"/>
    <x v="12"/>
    <x v="3"/>
    <x v="1209"/>
    <d v="2024-06-19T00:00:00"/>
    <d v="1899-12-30T15:01:00"/>
    <n v="59"/>
    <s v="E00059"/>
    <s v="RUTA KMS.059"/>
    <x v="19"/>
    <x v="0"/>
    <x v="0"/>
    <x v="0"/>
    <x v="0"/>
    <d v="2024-06-18T19:49:07"/>
    <x v="104"/>
    <n v="20.181388888915535"/>
    <d v="2024-06-19T15:01:00"/>
    <d v="1899-12-30T00:47:12"/>
    <d v="2024-06-19T15:48:12"/>
    <n v="0.19666666653938591"/>
    <x v="0"/>
    <m/>
    <m/>
    <x v="0"/>
    <x v="6"/>
    <x v="0"/>
    <x v="1"/>
    <x v="4"/>
    <n v="4"/>
    <s v=""/>
    <d v="1899-12-30T18:52:48"/>
    <n v="18.39472222224887"/>
    <n v="12"/>
    <n v="6.3947222222488698"/>
  </r>
  <r>
    <s v="E002"/>
    <s v="EO11"/>
    <x v="1177"/>
    <x v="0"/>
    <s v="E3"/>
    <s v="0432000165"/>
    <s v="MORTEROS DE GALICIA S.L."/>
    <s v="0022001550"/>
    <s v="SUSANA"/>
    <s v="000000000000000055"/>
    <x v="3"/>
    <d v="2024-06-19T00:00:00"/>
    <d v="1899-12-30T08:02:49"/>
    <s v="19/06 *por la mañana"/>
    <d v="2024-06-19T00:00:00"/>
    <x v="13"/>
    <x v="4"/>
    <x v="1210"/>
    <d v="2024-06-19T00:00:00"/>
    <d v="1899-12-30T11:59:09"/>
    <n v="1"/>
    <s v="E00001"/>
    <s v="RUTA KMS.0001"/>
    <x v="38"/>
    <x v="0"/>
    <x v="0"/>
    <x v="0"/>
    <x v="0"/>
    <d v="2024-06-19T08:02:49"/>
    <x v="144"/>
    <n v="6.4530555554665625"/>
    <d v="2024-06-19T11:59:09"/>
    <d v="1899-12-30T00:00:48"/>
    <d v="2024-06-19T11:59:57"/>
    <n v="2.5008333332953043"/>
    <x v="0"/>
    <m/>
    <m/>
    <x v="0"/>
    <x v="6"/>
    <x v="0"/>
    <x v="1"/>
    <x v="2"/>
    <n v="4"/>
    <s v=""/>
    <d v="1899-12-30T00:19:12"/>
    <n v="5.4397222221332289"/>
    <n v="0"/>
    <n v="5.4397222221332289"/>
  </r>
  <r>
    <s v="E002"/>
    <s v="EO11"/>
    <x v="1178"/>
    <x v="0"/>
    <s v="E3"/>
    <s v="0432000165"/>
    <s v="MORTEROS DE GALICIA S.L."/>
    <s v="0022001550"/>
    <s v="SUSANA"/>
    <s v="000000000000000055"/>
    <x v="3"/>
    <d v="2024-06-19T00:00:00"/>
    <d v="1899-12-30T08:03:16"/>
    <s v="19/06*por la tarde"/>
    <d v="2024-06-19T00:00:00"/>
    <x v="3"/>
    <x v="4"/>
    <x v="1211"/>
    <d v="2024-06-19T00:00:00"/>
    <d v="1899-12-30T14:53:32"/>
    <n v="1"/>
    <s v="E00001"/>
    <s v="RUTA KMS.0001"/>
    <x v="38"/>
    <x v="0"/>
    <x v="0"/>
    <x v="0"/>
    <x v="0"/>
    <d v="2024-06-19T08:03:16"/>
    <x v="145"/>
    <n v="10.445555555575993"/>
    <d v="2024-06-19T14:53:32"/>
    <d v="1899-12-30T00:00:48"/>
    <d v="2024-06-19T14:54:20"/>
    <n v="3.5944444445776753"/>
    <x v="0"/>
    <m/>
    <m/>
    <x v="0"/>
    <x v="6"/>
    <x v="0"/>
    <x v="1"/>
    <x v="13"/>
    <n v="4"/>
    <s v=""/>
    <d v="1899-12-30T00:19:12"/>
    <n v="9.4322222222426593"/>
    <n v="0"/>
    <n v="9.4322222222426593"/>
  </r>
  <r>
    <s v="E002"/>
    <s v="EO11"/>
    <x v="1179"/>
    <x v="0"/>
    <s v="E3"/>
    <s v="0432000110"/>
    <s v="PREBETONG HORMIGONES, S.A."/>
    <s v="0022002920"/>
    <s v="PLANTA MOVIL OURAL"/>
    <s v="000000000000003043"/>
    <x v="5"/>
    <d v="2024-06-19T00:00:00"/>
    <d v="1899-12-30T08:28:56"/>
    <s v="19/06 urge silo 2"/>
    <d v="2024-06-19T00:00:00"/>
    <x v="1"/>
    <x v="2"/>
    <x v="1212"/>
    <d v="2024-06-19T00:00:00"/>
    <d v="1899-12-30T13:02:25"/>
    <n v="123"/>
    <s v="E00123"/>
    <s v="RUTA KMS.123"/>
    <x v="212"/>
    <x v="0"/>
    <x v="0"/>
    <x v="2"/>
    <x v="0"/>
    <d v="2024-06-19T08:28:56"/>
    <x v="117"/>
    <n v="5.5177777778590098"/>
    <d v="2024-06-19T13:02:25"/>
    <d v="1899-12-30T01:38:24"/>
    <d v="2024-06-19T14:40:49"/>
    <n v="-0.68027777771931142"/>
    <x v="0"/>
    <m/>
    <m/>
    <x v="0"/>
    <x v="6"/>
    <x v="0"/>
    <x v="1"/>
    <x v="7"/>
    <n v="4"/>
    <s v=""/>
    <d v="1899-12-31T15:21:36"/>
    <n v="2.8777777778590101"/>
    <n v="0"/>
    <n v="2.8777777778590101"/>
  </r>
  <r>
    <s v="E002"/>
    <s v="EO11"/>
    <x v="1180"/>
    <x v="0"/>
    <s v="E3"/>
    <s v="0432000110"/>
    <s v="PREBETONG HORMIGONES, S.A."/>
    <s v="0022002920"/>
    <s v="PLANTA MOVIL OURAL"/>
    <s v="000000000000003043"/>
    <x v="5"/>
    <d v="2024-06-19T00:00:00"/>
    <d v="1899-12-30T08:29:05"/>
    <s v="19/06 urge silo 2"/>
    <d v="2024-06-19T00:00:00"/>
    <x v="9"/>
    <x v="2"/>
    <x v="1213"/>
    <d v="2024-06-19T00:00:00"/>
    <d v="1899-12-30T16:26:22"/>
    <n v="123"/>
    <s v="E00123"/>
    <s v="RUTA KMS.123"/>
    <x v="27"/>
    <x v="0"/>
    <x v="0"/>
    <x v="2"/>
    <x v="0"/>
    <d v="2024-06-19T08:29:05"/>
    <x v="139"/>
    <n v="8.5152777777984738"/>
    <d v="2024-06-19T16:26:22"/>
    <d v="1899-12-30T01:38:24"/>
    <d v="2024-06-19T18:04:46"/>
    <n v="-1.0794444444472902"/>
    <x v="1"/>
    <m/>
    <m/>
    <x v="0"/>
    <x v="6"/>
    <x v="1"/>
    <x v="1"/>
    <x v="8"/>
    <n v="4"/>
    <s v=""/>
    <d v="1899-12-31T15:21:36"/>
    <n v="5.8752777777984742"/>
    <n v="0"/>
    <n v="5.8752777777984742"/>
  </r>
  <r>
    <s v="E002"/>
    <s v="EO11"/>
    <x v="1181"/>
    <x v="0"/>
    <s v="E3"/>
    <s v="0100051530"/>
    <s v="MYHNOR MORTEROS Y HORMIGONES DEL"/>
    <s v="0022002573"/>
    <s v="MONTESALGUEIRO"/>
    <s v="000000000000000055"/>
    <x v="3"/>
    <d v="2024-06-19T00:00:00"/>
    <d v="1899-12-30T08:31:22"/>
    <s v="19/06 15:30h"/>
    <d v="2024-06-19T00:00:00"/>
    <x v="22"/>
    <x v="2"/>
    <x v="1214"/>
    <d v="2024-06-19T00:00:00"/>
    <d v="1899-12-30T13:25:46"/>
    <n v="153"/>
    <s v="E00153"/>
    <s v="RUTA KMS.153"/>
    <x v="8"/>
    <x v="0"/>
    <x v="0"/>
    <x v="2"/>
    <x v="0"/>
    <d v="2024-06-19T08:31:22"/>
    <x v="138"/>
    <n v="6.9772222222527489"/>
    <d v="2024-06-19T13:25:46"/>
    <d v="1899-12-30T02:02:24"/>
    <d v="2024-06-19T15:28:10"/>
    <n v="3.0555555713362992E-2"/>
    <x v="0"/>
    <m/>
    <m/>
    <x v="0"/>
    <x v="6"/>
    <x v="0"/>
    <x v="1"/>
    <x v="7"/>
    <n v="4"/>
    <s v=""/>
    <d v="1900-01-01T00:57:36"/>
    <n v="3.9372222222527489"/>
    <n v="0"/>
    <n v="3.9372222222527489"/>
  </r>
  <r>
    <s v="E002"/>
    <s v="EO11"/>
    <x v="1182"/>
    <x v="0"/>
    <s v="E3"/>
    <s v="0432000181"/>
    <s v="PREBETONG LUGO HORMIGONES, S.A."/>
    <s v="0022001450"/>
    <s v="LUGO"/>
    <s v="000000000000000055"/>
    <x v="3"/>
    <d v="2024-06-19T00:00:00"/>
    <d v="1899-12-30T08:41:55"/>
    <s v="19/06 urge"/>
    <d v="2024-06-19T00:00:00"/>
    <x v="12"/>
    <x v="2"/>
    <x v="1215"/>
    <d v="2024-06-19T00:00:00"/>
    <d v="1899-12-30T15:15:52"/>
    <n v="108"/>
    <s v="E00108"/>
    <s v="RUTA KMS.108"/>
    <x v="6"/>
    <x v="0"/>
    <x v="0"/>
    <x v="2"/>
    <x v="0"/>
    <d v="2024-06-19T08:41:55"/>
    <x v="104"/>
    <n v="7.3013888889108784"/>
    <d v="2024-06-19T15:15:52"/>
    <d v="1899-12-30T01:26:24"/>
    <d v="2024-06-19T16:42:16"/>
    <n v="-0.70444444444729015"/>
    <x v="0"/>
    <m/>
    <m/>
    <x v="0"/>
    <x v="6"/>
    <x v="0"/>
    <x v="1"/>
    <x v="4"/>
    <n v="4"/>
    <s v=""/>
    <d v="1899-12-31T10:33:36"/>
    <n v="4.8613888889108789"/>
    <n v="0"/>
    <n v="4.8613888889108789"/>
  </r>
  <r>
    <s v="E002"/>
    <s v="EO11"/>
    <x v="1183"/>
    <x v="0"/>
    <s v="E3"/>
    <s v="0432000181"/>
    <s v="PREBETONG LUGO HORMIGONES, S.A."/>
    <s v="0022001450"/>
    <s v="LUGO"/>
    <s v="000000000000000055"/>
    <x v="3"/>
    <d v="2024-06-19T00:00:00"/>
    <d v="1899-12-30T08:42:17"/>
    <s v="19/06 17h"/>
    <d v="2024-06-19T00:00:00"/>
    <x v="2"/>
    <x v="2"/>
    <x v="1216"/>
    <d v="2024-06-19T00:00:00"/>
    <d v="1899-12-30T15:57:09"/>
    <n v="108"/>
    <s v="E00108"/>
    <s v="RUTA KMS.108"/>
    <x v="18"/>
    <x v="0"/>
    <x v="0"/>
    <x v="2"/>
    <x v="0"/>
    <d v="2024-06-19T08:42:17"/>
    <x v="130"/>
    <n v="9.2952777778264135"/>
    <d v="2024-06-19T15:57:09"/>
    <d v="1899-12-30T01:26:24"/>
    <d v="2024-06-19T17:23:33"/>
    <n v="0.60750000004190952"/>
    <x v="0"/>
    <m/>
    <m/>
    <x v="0"/>
    <x v="6"/>
    <x v="0"/>
    <x v="1"/>
    <x v="4"/>
    <n v="4"/>
    <s v=""/>
    <d v="1899-12-31T10:33:36"/>
    <n v="6.855277777826414"/>
    <n v="0"/>
    <n v="6.855277777826414"/>
  </r>
  <r>
    <s v="E002"/>
    <s v="EO11"/>
    <x v="1184"/>
    <x v="0"/>
    <s v="E3"/>
    <s v="0100000764"/>
    <s v="HORMIGONES BERGANTIÑOS S.A."/>
    <s v="0022000268"/>
    <s v="ESPIRITU SANTO"/>
    <s v="000000000000002853"/>
    <x v="6"/>
    <d v="2024-06-19T00:00:00"/>
    <d v="1899-12-30T08:46:36"/>
    <s v="19/06 X EL DIA -32,5"/>
    <d v="2024-06-19T00:00:00"/>
    <x v="2"/>
    <x v="2"/>
    <x v="1217"/>
    <d v="2024-06-19T00:00:00"/>
    <d v="1899-12-30T13:42:05"/>
    <n v="183"/>
    <s v="E00183"/>
    <s v="RUTA KMS.183"/>
    <x v="9"/>
    <x v="0"/>
    <x v="0"/>
    <x v="2"/>
    <x v="0"/>
    <d v="2024-06-19T08:46:36"/>
    <x v="130"/>
    <n v="9.2233333333279006"/>
    <d v="2024-06-19T13:42:05"/>
    <d v="1899-12-30T02:26:24"/>
    <d v="2024-06-19T16:08:29"/>
    <n v="1.8586111111217178"/>
    <x v="0"/>
    <m/>
    <m/>
    <x v="0"/>
    <x v="6"/>
    <x v="0"/>
    <x v="1"/>
    <x v="7"/>
    <n v="4"/>
    <s v=""/>
    <d v="1900-01-01T10:33:36"/>
    <n v="5.7833333333279011"/>
    <n v="0"/>
    <n v="5.7833333333279011"/>
  </r>
  <r>
    <s v="E002"/>
    <s v="EO11"/>
    <x v="1185"/>
    <x v="0"/>
    <s v="E3"/>
    <s v="0432000110"/>
    <s v="PREBETONG HORMIGONES, S.A."/>
    <s v="0021000010"/>
    <s v="LA GRELA"/>
    <s v="000000000000003043"/>
    <x v="5"/>
    <d v="2024-06-19T00:00:00"/>
    <d v="1899-12-30T08:56:25"/>
    <s v="19/06 16:00h CEM ESP"/>
    <d v="2024-06-19T00:00:00"/>
    <x v="18"/>
    <x v="2"/>
    <x v="1218"/>
    <d v="2024-06-19T00:00:00"/>
    <d v="1899-12-30T12:30:24"/>
    <n v="211"/>
    <s v="E00211"/>
    <s v="RUTA KMS.211"/>
    <x v="214"/>
    <x v="0"/>
    <x v="0"/>
    <x v="2"/>
    <x v="0"/>
    <d v="2024-06-19T08:56:25"/>
    <x v="137"/>
    <n v="8.55972222215496"/>
    <d v="2024-06-19T12:30:24"/>
    <d v="1899-12-30T02:48:48"/>
    <d v="2024-06-19T15:19:12"/>
    <n v="2.1799999998765998"/>
    <x v="0"/>
    <m/>
    <m/>
    <x v="0"/>
    <x v="6"/>
    <x v="0"/>
    <x v="1"/>
    <x v="3"/>
    <n v="4"/>
    <s v=""/>
    <d v="1900-01-01T19:31:12"/>
    <n v="4.7463888888216266"/>
    <n v="0"/>
    <n v="4.7463888888216266"/>
  </r>
  <r>
    <s v="E002"/>
    <s v="EO11"/>
    <x v="1186"/>
    <x v="0"/>
    <s v="E3"/>
    <s v="0100000455"/>
    <s v="FORJADOS HERMANOS DURAN S.L."/>
    <s v="0022000130"/>
    <s v="AS NEVES (GRANEL)"/>
    <s v="000000000000002853"/>
    <x v="6"/>
    <d v="2024-06-19T00:00:00"/>
    <d v="1899-12-30T09:49:54"/>
    <s v="20/06 9h"/>
    <d v="2024-06-20T00:00:00"/>
    <x v="15"/>
    <x v="2"/>
    <x v="1219"/>
    <d v="2024-06-19T00:00:00"/>
    <d v="1899-12-30T17:08:53"/>
    <n v="205"/>
    <s v="E00205"/>
    <s v="RUTA KMS.205"/>
    <x v="20"/>
    <x v="0"/>
    <x v="0"/>
    <x v="2"/>
    <x v="0"/>
    <d v="2024-06-19T09:49:54"/>
    <x v="146"/>
    <n v="23.168333333276678"/>
    <d v="2024-06-19T17:08:53"/>
    <d v="1899-12-30T02:44:00"/>
    <d v="2024-06-19T19:52:53"/>
    <n v="13.118611111189239"/>
    <x v="0"/>
    <m/>
    <m/>
    <x v="0"/>
    <x v="6"/>
    <x v="0"/>
    <x v="1"/>
    <x v="5"/>
    <n v="4"/>
    <s v=""/>
    <d v="1900-01-01T17:36:00"/>
    <n v="19.434999999943344"/>
    <n v="12"/>
    <n v="7.4349999999433436"/>
  </r>
  <r>
    <s v="E002"/>
    <s v="EO11"/>
    <x v="1187"/>
    <x v="0"/>
    <s v="E4"/>
    <s v="0100000549"/>
    <s v="COMUCA S. L."/>
    <s v="0020000454"/>
    <s v="MARROZOS"/>
    <s v="000000000000002906"/>
    <x v="4"/>
    <d v="2024-06-19T00:00:00"/>
    <d v="1899-12-30T09:59:49"/>
    <s v="19/06 su pedido nº67"/>
    <d v="2024-06-19T00:00:00"/>
    <x v="6"/>
    <x v="2"/>
    <x v="1220"/>
    <d v="2024-06-19T00:00:00"/>
    <d v="1899-12-30T12:01:21"/>
    <n v="197"/>
    <s v="E00197"/>
    <s v="RUTA KMS.197"/>
    <x v="28"/>
    <x v="0"/>
    <x v="0"/>
    <x v="2"/>
    <x v="1"/>
    <d v="2024-06-19T09:59:49"/>
    <x v="105"/>
    <n v="10.003055555687752"/>
    <d v="2024-06-19T12:01:21"/>
    <d v="1899-12-30T02:37:36"/>
    <d v="2024-06-19T14:38:57"/>
    <n v="5.3508333333302289"/>
    <x v="0"/>
    <m/>
    <m/>
    <x v="0"/>
    <x v="6"/>
    <x v="0"/>
    <x v="1"/>
    <x v="3"/>
    <n v="4"/>
    <s v=""/>
    <d v="1900-01-01T15:02:24"/>
    <n v="6.3763888890210847"/>
    <n v="0"/>
    <n v="6.3763888890210847"/>
  </r>
  <r>
    <s v="E002"/>
    <s v="EO11"/>
    <x v="1188"/>
    <x v="0"/>
    <s v="E3"/>
    <s v="0100000834"/>
    <s v="AGLOMERADOS Y CNES. VALDEORRAS S.A."/>
    <s v="0022000369"/>
    <s v="QUIROGA"/>
    <s v="000000000000000055"/>
    <x v="3"/>
    <d v="2024-06-19T00:00:00"/>
    <d v="1899-12-30T10:06:23"/>
    <s v="20/06 09h s/num 6969"/>
    <d v="2024-06-20T00:00:00"/>
    <x v="15"/>
    <x v="2"/>
    <x v="1221"/>
    <d v="2024-06-20T00:00:00"/>
    <d v="1899-12-30T07:50:32"/>
    <n v="68"/>
    <s v="E00068"/>
    <s v="RUTA KMS.068"/>
    <x v="22"/>
    <x v="0"/>
    <x v="0"/>
    <x v="2"/>
    <x v="0"/>
    <d v="2024-06-19T10:06:23"/>
    <x v="146"/>
    <n v="22.893611111096106"/>
    <d v="2024-06-20T07:50:32"/>
    <d v="1899-12-30T00:54:24"/>
    <d v="2024-06-20T08:44:56"/>
    <n v="0.25111111113801599"/>
    <x v="0"/>
    <m/>
    <m/>
    <x v="0"/>
    <x v="7"/>
    <x v="0"/>
    <x v="1"/>
    <x v="11"/>
    <n v="5"/>
    <s v=""/>
    <d v="1899-12-30T21:45:36"/>
    <n v="20.98694444442944"/>
    <n v="12"/>
    <n v="8.9869444444294402"/>
  </r>
  <r>
    <s v="E002"/>
    <s v="EO11"/>
    <x v="1189"/>
    <x v="0"/>
    <s v="E3"/>
    <s v="0100051530"/>
    <s v="MYHNOR MORTEROS Y HORMIGONES DEL"/>
    <s v="0022002572"/>
    <s v="MELIDE"/>
    <s v="000000000000000055"/>
    <x v="3"/>
    <d v="2024-06-19T00:00:00"/>
    <d v="1899-12-30T10:24:42"/>
    <s v="19/06 16:30h R07"/>
    <d v="2024-06-19T00:00:00"/>
    <x v="12"/>
    <x v="4"/>
    <x v="1222"/>
    <d v="2024-06-19T00:00:00"/>
    <d v="1899-12-30T15:36:26"/>
    <n v="65"/>
    <s v="E00065"/>
    <s v="RUTA KMS.065"/>
    <x v="39"/>
    <x v="0"/>
    <x v="0"/>
    <x v="0"/>
    <x v="0"/>
    <d v="2024-06-19T10:24:42"/>
    <x v="104"/>
    <n v="5.5883333333185874"/>
    <d v="2024-06-19T15:36:26"/>
    <d v="1899-12-30T00:52:00"/>
    <d v="2024-06-19T16:28:26"/>
    <n v="-0.47388888895511627"/>
    <x v="0"/>
    <m/>
    <m/>
    <x v="0"/>
    <x v="6"/>
    <x v="0"/>
    <x v="1"/>
    <x v="4"/>
    <n v="4"/>
    <s v=""/>
    <d v="1899-12-30T20:48:00"/>
    <n v="3.7216666666519203"/>
    <n v="0"/>
    <n v="3.7216666666519203"/>
  </r>
  <r>
    <s v="E002"/>
    <s v="EO11"/>
    <x v="1190"/>
    <x v="0"/>
    <s v="E3"/>
    <s v="0100000005"/>
    <s v="MAGAN HORCO S.L."/>
    <s v="0022000143"/>
    <s v="SANTIAGO DE COMPOSTELA (GRANEL)"/>
    <s v="000000000000000055"/>
    <x v="3"/>
    <d v="2024-06-19T00:00:00"/>
    <d v="1899-12-30T10:40:11"/>
    <s v="19/06 x TARDE"/>
    <d v="2024-06-19T00:00:00"/>
    <x v="7"/>
    <x v="4"/>
    <x v="1223"/>
    <d v="2024-06-19T00:00:00"/>
    <d v="1899-12-30T16:28:19"/>
    <n v="15"/>
    <s v="E00015"/>
    <s v="RUTA KMS.015"/>
    <x v="38"/>
    <x v="0"/>
    <x v="0"/>
    <x v="0"/>
    <x v="0"/>
    <d v="2024-06-19T10:40:11"/>
    <x v="131"/>
    <n v="4.3302777777425945"/>
    <d v="2024-06-19T16:28:19"/>
    <d v="1899-12-30T00:12:00"/>
    <d v="2024-06-19T16:40:19"/>
    <n v="-1.6719444444752298"/>
    <x v="1"/>
    <m/>
    <m/>
    <x v="0"/>
    <x v="6"/>
    <x v="2"/>
    <x v="1"/>
    <x v="8"/>
    <n v="4"/>
    <s v=""/>
    <d v="1899-12-30T04:48:00"/>
    <n v="3.1302777777425943"/>
    <n v="0"/>
    <n v="3.1302777777425943"/>
  </r>
  <r>
    <s v="E002"/>
    <s v="EO11"/>
    <x v="1191"/>
    <x v="0"/>
    <s v="E3"/>
    <s v="0100055374"/>
    <s v="ACTUHORSA SL"/>
    <s v="0022002790"/>
    <s v="CARBALLO"/>
    <s v="000000000000003042"/>
    <x v="0"/>
    <d v="2024-06-19T00:00:00"/>
    <d v="1899-12-30T10:42:14"/>
    <s v="19/06 URGENTE estan"/>
    <d v="2024-06-19T00:00:00"/>
    <x v="1"/>
    <x v="0"/>
    <x v="1224"/>
    <d v="2024-06-19T00:00:00"/>
    <d v="1899-12-30T11:30:51"/>
    <n v="33"/>
    <s v="E00033"/>
    <s v="RUTA KMS.033"/>
    <x v="1"/>
    <x v="0"/>
    <x v="0"/>
    <x v="0"/>
    <x v="0"/>
    <d v="2024-06-19T10:42:14"/>
    <x v="117"/>
    <n v="3.2961111111799255"/>
    <d v="2024-06-19T11:30:51"/>
    <d v="1899-12-30T00:26:24"/>
    <d v="2024-06-19T11:57:15"/>
    <n v="2.0458333334536292"/>
    <x v="0"/>
    <m/>
    <m/>
    <x v="0"/>
    <x v="6"/>
    <x v="0"/>
    <x v="1"/>
    <x v="2"/>
    <n v="4"/>
    <s v=""/>
    <d v="1899-12-30T10:33:36"/>
    <n v="1.8561111111799256"/>
    <n v="0"/>
    <n v="1.8561111111799256"/>
  </r>
  <r>
    <s v="E002"/>
    <s v="EO11"/>
    <x v="1192"/>
    <x v="0"/>
    <s v="E3"/>
    <s v="0432000110"/>
    <s v="PREBETONG HORMIGONES, S.A."/>
    <s v="0021000042"/>
    <s v="REIGOSA"/>
    <s v="000000000000000055"/>
    <x v="3"/>
    <d v="2024-06-19T00:00:00"/>
    <d v="1899-12-30T10:49:25"/>
    <s v="19/06 15H"/>
    <d v="2024-06-19T00:00:00"/>
    <x v="7"/>
    <x v="3"/>
    <x v="1225"/>
    <d v="2024-06-19T00:00:00"/>
    <d v="1899-12-30T12:36:30"/>
    <n v="52"/>
    <s v="E00052"/>
    <s v="RUTA KMS.052"/>
    <x v="10"/>
    <x v="0"/>
    <x v="0"/>
    <x v="0"/>
    <x v="0"/>
    <d v="2024-06-19T10:49:25"/>
    <x v="131"/>
    <n v="4.1763888888526708"/>
    <d v="2024-06-19T12:36:30"/>
    <d v="1899-12-30T00:41:36"/>
    <d v="2024-06-19T13:18:06"/>
    <n v="1.6983333332464099"/>
    <x v="0"/>
    <m/>
    <m/>
    <x v="0"/>
    <x v="6"/>
    <x v="0"/>
    <x v="1"/>
    <x v="3"/>
    <n v="4"/>
    <s v=""/>
    <d v="1899-12-30T16:38:24"/>
    <n v="2.4830555555193374"/>
    <n v="0"/>
    <n v="2.4830555555193374"/>
  </r>
  <r>
    <s v="E002"/>
    <s v="EO11"/>
    <x v="1193"/>
    <x v="0"/>
    <s v="E3"/>
    <s v="0100000764"/>
    <s v="HORMIGONES BERGANTIÑOS S.A."/>
    <s v="0022000267"/>
    <s v="CARBALLO"/>
    <s v="000000000000000055"/>
    <x v="3"/>
    <d v="2024-06-19T00:00:00"/>
    <d v="1899-12-30T10:53:20"/>
    <s v="20/06 10h"/>
    <d v="2024-06-20T00:00:00"/>
    <x v="17"/>
    <x v="2"/>
    <x v="1226"/>
    <d v="2024-06-19T00:00:00"/>
    <d v="1899-12-30T15:36:59"/>
    <n v="220"/>
    <s v="E00220"/>
    <s v="RUTA KMS.220"/>
    <x v="41"/>
    <x v="0"/>
    <x v="0"/>
    <x v="2"/>
    <x v="0"/>
    <d v="2024-06-19T10:53:20"/>
    <x v="147"/>
    <n v="23.111111111124046"/>
    <d v="2024-06-19T15:36:59"/>
    <d v="1899-12-30T02:56:00"/>
    <d v="2024-06-19T18:32:59"/>
    <n v="15.450277777737938"/>
    <x v="0"/>
    <m/>
    <m/>
    <x v="0"/>
    <x v="6"/>
    <x v="0"/>
    <x v="1"/>
    <x v="4"/>
    <n v="4"/>
    <s v=""/>
    <d v="1900-01-01T22:24:00"/>
    <n v="19.177777777790713"/>
    <n v="12"/>
    <n v="7.1777777777907126"/>
  </r>
  <r>
    <s v="E002"/>
    <s v="EO11"/>
    <x v="1194"/>
    <x v="0"/>
    <s v="E3"/>
    <s v="0100000764"/>
    <s v="HORMIGONES BERGANTIÑOS S.A."/>
    <s v="0022000267"/>
    <s v="CARBALLO"/>
    <s v="000000000000000055"/>
    <x v="3"/>
    <d v="2024-06-19T00:00:00"/>
    <d v="1899-12-30T10:53:55"/>
    <s v="19/06 x TARDE"/>
    <d v="2024-06-19T00:00:00"/>
    <x v="2"/>
    <x v="0"/>
    <x v="1227"/>
    <d v="2024-06-19T00:00:00"/>
    <d v="1899-12-30T15:49:34"/>
    <n v="33"/>
    <s v="E00033"/>
    <s v="RUTA KMS.033"/>
    <x v="2"/>
    <x v="0"/>
    <x v="0"/>
    <x v="0"/>
    <x v="0"/>
    <d v="2024-06-19T10:53:55"/>
    <x v="130"/>
    <n v="7.1013888889574446"/>
    <d v="2024-06-19T15:49:34"/>
    <d v="1899-12-30T00:26:24"/>
    <d v="2024-06-19T16:15:58"/>
    <n v="1.7338888889062218"/>
    <x v="0"/>
    <m/>
    <m/>
    <x v="0"/>
    <x v="6"/>
    <x v="0"/>
    <x v="1"/>
    <x v="4"/>
    <n v="4"/>
    <s v=""/>
    <d v="1899-12-30T10:33:36"/>
    <n v="5.6613888889574442"/>
    <n v="0"/>
    <n v="5.6613888889574442"/>
  </r>
  <r>
    <s v="E002"/>
    <s v="EO11"/>
    <x v="1195"/>
    <x v="0"/>
    <s v="E3"/>
    <s v="0100010280"/>
    <s v="ANLLACO, S.A."/>
    <s v="0022000631"/>
    <s v="CABAÑINAS"/>
    <s v="000000000000000055"/>
    <x v="3"/>
    <d v="2024-06-19T00:00:00"/>
    <d v="1899-12-30T10:57:12"/>
    <s v="19/06 15:00h"/>
    <d v="2024-06-19T00:00:00"/>
    <x v="7"/>
    <x v="2"/>
    <x v="1228"/>
    <d v="2024-06-19T00:00:00"/>
    <d v="1899-12-30T14:59:00"/>
    <n v="32"/>
    <s v="E00032"/>
    <s v="RUTA KMS.032"/>
    <x v="26"/>
    <x v="0"/>
    <x v="0"/>
    <x v="2"/>
    <x v="0"/>
    <d v="2024-06-19T10:57:12"/>
    <x v="131"/>
    <n v="4.0466666666907258"/>
    <d v="2024-06-19T14:59:00"/>
    <d v="1899-12-30T00:25:36"/>
    <d v="2024-06-19T15:24:36"/>
    <n v="-0.40999999997438863"/>
    <x v="0"/>
    <m/>
    <m/>
    <x v="0"/>
    <x v="6"/>
    <x v="0"/>
    <x v="1"/>
    <x v="13"/>
    <n v="4"/>
    <s v=""/>
    <d v="1899-12-30T10:14:24"/>
    <n v="2.6200000000240591"/>
    <n v="0"/>
    <n v="2.6200000000240591"/>
  </r>
  <r>
    <s v="E002"/>
    <s v="EO11"/>
    <x v="1196"/>
    <x v="0"/>
    <s v="E3"/>
    <s v="0100058978"/>
    <s v="ENRIQUE &amp; AMADEO OBRAS Y SERVICIOS"/>
    <s v="0022002970"/>
    <s v="CASTRELO DO VAL"/>
    <s v="000000000000000055"/>
    <x v="3"/>
    <d v="2024-06-19T00:00:00"/>
    <d v="1899-12-30T11:07:30"/>
    <s v="19/06 18:00h"/>
    <d v="2024-06-19T00:00:00"/>
    <x v="2"/>
    <x v="5"/>
    <x v="1229"/>
    <d v="2024-06-19T00:00:00"/>
    <d v="1899-12-30T15:50:50"/>
    <n v="0"/>
    <s v=""/>
    <s v=""/>
    <x v="14"/>
    <x v="0"/>
    <x v="0"/>
    <x v="0"/>
    <x v="0"/>
    <d v="2024-06-19T11:07:30"/>
    <x v="130"/>
    <n v="6.8750000000582077"/>
    <d v="2024-06-19T15:50:50"/>
    <d v="1899-12-30T00:00:00"/>
    <d v="2024-06-19T15:50:50"/>
    <n v="2.1527777777519077"/>
    <x v="0"/>
    <m/>
    <m/>
    <x v="0"/>
    <x v="6"/>
    <x v="0"/>
    <x v="1"/>
    <x v="4"/>
    <n v="4"/>
    <s v=""/>
    <d v="1899-12-30T00:00:00"/>
    <n v="5.8750000000582077"/>
    <n v="0"/>
    <n v="5.8750000000582077"/>
  </r>
  <r>
    <s v="E002"/>
    <s v="EO11"/>
    <x v="1197"/>
    <x v="0"/>
    <s v="E3"/>
    <s v="0100059105"/>
    <s v="TUNEL DE RANTE UTE"/>
    <s v="0022002985"/>
    <s v="SAN CIBRAO - UTE TUNEL DE RANTE"/>
    <s v="000000000000003042"/>
    <x v="0"/>
    <d v="2024-06-19T00:00:00"/>
    <d v="1899-12-30T11:15:52"/>
    <s v="19/06 16:30h"/>
    <d v="2024-06-19T00:00:00"/>
    <x v="11"/>
    <x v="5"/>
    <x v="1230"/>
    <d v="2024-06-19T00:00:00"/>
    <d v="1899-12-30T15:25:13"/>
    <n v="12"/>
    <s v="E00012"/>
    <s v="RUTA KMS.012"/>
    <x v="11"/>
    <x v="0"/>
    <x v="0"/>
    <x v="0"/>
    <x v="0"/>
    <d v="2024-06-19T11:15:52"/>
    <x v="143"/>
    <n v="5.2355555554968305"/>
    <d v="2024-06-19T15:25:13"/>
    <d v="1899-12-30T00:09:36"/>
    <d v="2024-06-19T15:34:49"/>
    <n v="0.91972222225740552"/>
    <x v="0"/>
    <m/>
    <m/>
    <x v="0"/>
    <x v="6"/>
    <x v="0"/>
    <x v="1"/>
    <x v="4"/>
    <n v="4"/>
    <s v=""/>
    <d v="1899-12-30T03:50:24"/>
    <n v="4.0755555554968304"/>
    <n v="0"/>
    <n v="4.0755555554968304"/>
  </r>
  <r>
    <s v="E002"/>
    <s v="EO11"/>
    <x v="1198"/>
    <x v="0"/>
    <s v="E4"/>
    <s v="0100000077"/>
    <s v="SANEAMIENTOS CURRUCHO S.L."/>
    <s v="0019000112"/>
    <s v="NOYA"/>
    <s v="000000000000002906"/>
    <x v="4"/>
    <d v="2024-06-19T00:00:00"/>
    <d v="1899-12-30T11:23:14"/>
    <s v="20/06 15FAR C PALS"/>
    <d v="2024-06-20T00:00:00"/>
    <x v="6"/>
    <x v="2"/>
    <x v="1231"/>
    <d v="2024-06-19T00:00:00"/>
    <d v="1899-12-30T17:18:13"/>
    <n v="267"/>
    <s v="E00267"/>
    <s v="RUTA KMS.267"/>
    <x v="215"/>
    <x v="0"/>
    <x v="0"/>
    <x v="2"/>
    <x v="1"/>
    <d v="2024-06-19T11:23:14"/>
    <x v="114"/>
    <n v="32.612777777889278"/>
    <d v="2024-06-19T17:18:13"/>
    <d v="1899-12-30T03:33:36"/>
    <d v="2024-06-19T20:51:49"/>
    <n v="23.136388889048249"/>
    <x v="0"/>
    <m/>
    <m/>
    <x v="0"/>
    <x v="6"/>
    <x v="0"/>
    <x v="1"/>
    <x v="5"/>
    <n v="4"/>
    <s v=""/>
    <d v="1900-01-02T13:26:24"/>
    <n v="28.052777777889276"/>
    <n v="12"/>
    <n v="16.052777777889276"/>
  </r>
  <r>
    <s v="E002"/>
    <s v="EO11"/>
    <x v="1199"/>
    <x v="0"/>
    <s v="E3"/>
    <s v="0100000865"/>
    <s v="HORMIGONES SINDO CASTRO S.L."/>
    <s v="0022000428"/>
    <s v="VILLAMARTIN A."/>
    <s v="000000000000000922"/>
    <x v="2"/>
    <d v="2024-06-19T00:00:00"/>
    <d v="1899-12-30T11:29:34"/>
    <s v="20/06 09:00h- A01"/>
    <d v="2024-06-20T00:00:00"/>
    <x v="15"/>
    <x v="1"/>
    <x v="1232"/>
    <d v="2024-06-19T00:00:00"/>
    <d v="1899-12-30T17:52:39"/>
    <n v="114"/>
    <s v="E00114"/>
    <s v="RUTA KMS.114"/>
    <x v="37"/>
    <x v="0"/>
    <x v="0"/>
    <x v="1"/>
    <x v="0"/>
    <d v="2024-06-19T11:29:34"/>
    <x v="146"/>
    <n v="21.507222222222481"/>
    <d v="2024-06-19T17:52:39"/>
    <d v="1899-12-30T01:31:12"/>
    <d v="2024-06-19T19:23:51"/>
    <n v="13.602500000037253"/>
    <x v="0"/>
    <m/>
    <m/>
    <x v="0"/>
    <x v="6"/>
    <x v="0"/>
    <x v="1"/>
    <x v="5"/>
    <n v="4"/>
    <s v=""/>
    <d v="1899-12-31T12:28:48"/>
    <n v="18.987222222222481"/>
    <n v="12"/>
    <n v="6.9872222222224813"/>
  </r>
  <r>
    <s v="E002"/>
    <s v="EO11"/>
    <x v="1200"/>
    <x v="0"/>
    <s v="E3"/>
    <s v="0432000110"/>
    <s v="PREBETONG HORMIGONES, S.A."/>
    <s v="0021000010"/>
    <s v="LA GRELA"/>
    <s v="000000000000000055"/>
    <x v="3"/>
    <d v="2024-06-19T00:00:00"/>
    <d v="1899-12-30T11:30:43"/>
    <s v="19/06 17:30h"/>
    <d v="2024-06-19T00:00:00"/>
    <x v="18"/>
    <x v="0"/>
    <x v="1233"/>
    <d v="2024-06-19T00:00:00"/>
    <d v="1899-12-30T16:22:25"/>
    <n v="2"/>
    <s v="E00002"/>
    <s v="RUTA KMS.0002"/>
    <x v="1"/>
    <x v="0"/>
    <x v="0"/>
    <x v="0"/>
    <x v="0"/>
    <d v="2024-06-19T11:30:43"/>
    <x v="137"/>
    <n v="5.9880555555573665"/>
    <d v="2024-06-19T16:22:25"/>
    <d v="1899-12-30T00:01:36"/>
    <d v="2024-06-19T16:24:01"/>
    <n v="1.0997222222504206"/>
    <x v="0"/>
    <m/>
    <m/>
    <x v="0"/>
    <x v="6"/>
    <x v="0"/>
    <x v="1"/>
    <x v="8"/>
    <n v="4"/>
    <s v=""/>
    <d v="1899-12-30T00:38:24"/>
    <n v="4.9613888888907001"/>
    <n v="0"/>
    <n v="4.9613888888907001"/>
  </r>
  <r>
    <s v="E002"/>
    <s v="EO11"/>
    <x v="1201"/>
    <x v="0"/>
    <s v="E3"/>
    <s v="0432000165"/>
    <s v="MORTEROS DE GALICIA S.L."/>
    <s v="0022001550"/>
    <s v="SUSANA"/>
    <s v="000000000000000055"/>
    <x v="3"/>
    <d v="2024-06-19T00:00:00"/>
    <d v="1899-12-30T13:35:55"/>
    <s v="20/06 de mañana"/>
    <d v="2024-06-20T00:00:00"/>
    <x v="13"/>
    <x v="4"/>
    <x v="1234"/>
    <d v="2024-06-20T00:00:00"/>
    <d v="1899-12-30T08:49:13"/>
    <n v="1"/>
    <s v="E00001"/>
    <s v="RUTA KMS.0001"/>
    <x v="38"/>
    <x v="0"/>
    <x v="0"/>
    <x v="0"/>
    <x v="0"/>
    <d v="2024-06-19T13:35:55"/>
    <x v="119"/>
    <n v="24.901388888829388"/>
    <d v="2024-06-20T08:49:13"/>
    <d v="1899-12-30T00:00:48"/>
    <d v="2024-06-20T08:50:01"/>
    <n v="5.6663888887851499"/>
    <x v="0"/>
    <m/>
    <m/>
    <x v="0"/>
    <x v="7"/>
    <x v="0"/>
    <x v="1"/>
    <x v="0"/>
    <n v="5"/>
    <s v=""/>
    <d v="1899-12-30T00:19:12"/>
    <n v="23.888055555496056"/>
    <n v="12"/>
    <n v="11.888055555496056"/>
  </r>
  <r>
    <s v="E002"/>
    <s v="EO11"/>
    <x v="1202"/>
    <x v="0"/>
    <s v="E3"/>
    <s v="0100051530"/>
    <s v="MYHNOR MORTEROS Y HORMIGONES DEL"/>
    <s v="0022002574"/>
    <s v="A CORUÑA"/>
    <s v="000000000000000055"/>
    <x v="3"/>
    <d v="2024-06-19T00:00:00"/>
    <d v="1899-12-30T14:02:00"/>
    <s v="19/06 16:00h"/>
    <d v="2024-06-19T00:00:00"/>
    <x v="12"/>
    <x v="0"/>
    <x v="1235"/>
    <d v="2024-06-19T00:00:00"/>
    <d v="1899-12-30T15:21:32"/>
    <n v="2"/>
    <s v="E00002"/>
    <s v="RUTA KMS.0002"/>
    <x v="7"/>
    <x v="0"/>
    <x v="0"/>
    <x v="0"/>
    <x v="0"/>
    <d v="2024-06-19T14:02:00"/>
    <x v="104"/>
    <n v="1.96666666661622"/>
    <d v="2024-06-19T15:21:32"/>
    <d v="1899-12-30T00:01:36"/>
    <d v="2024-06-19T15:23:08"/>
    <n v="0.61444444436347112"/>
    <x v="0"/>
    <m/>
    <m/>
    <x v="0"/>
    <x v="6"/>
    <x v="0"/>
    <x v="1"/>
    <x v="4"/>
    <n v="4"/>
    <s v=""/>
    <d v="1899-12-30T00:38:24"/>
    <n v="0.93999999994955341"/>
    <n v="0"/>
    <n v="0.93999999994955341"/>
  </r>
  <r>
    <s v="E002"/>
    <s v="EO11"/>
    <x v="1203"/>
    <x v="0"/>
    <s v="E3"/>
    <s v="0100000764"/>
    <s v="HORMIGONES BERGANTIÑOS S.A."/>
    <s v="0022000267"/>
    <s v="CARBALLO"/>
    <s v="000000000000000055"/>
    <x v="3"/>
    <d v="2024-06-19T00:00:00"/>
    <d v="1899-12-30T14:34:12"/>
    <s v="20/06 12:00h"/>
    <d v="2024-06-20T00:00:00"/>
    <x v="8"/>
    <x v="0"/>
    <x v="1236"/>
    <d v="2024-06-20T00:00:00"/>
    <d v="1899-12-30T10:43:26"/>
    <n v="33"/>
    <s v="E00033"/>
    <s v="RUTA KMS.033"/>
    <x v="7"/>
    <x v="0"/>
    <x v="0"/>
    <x v="0"/>
    <x v="0"/>
    <d v="2024-06-19T14:34:12"/>
    <x v="148"/>
    <n v="21.429999999934807"/>
    <d v="2024-06-20T10:43:26"/>
    <d v="1899-12-30T00:26:24"/>
    <d v="2024-06-20T11:09:50"/>
    <n v="0.83611111115897074"/>
    <x v="0"/>
    <m/>
    <m/>
    <x v="0"/>
    <x v="7"/>
    <x v="0"/>
    <x v="1"/>
    <x v="1"/>
    <n v="5"/>
    <s v=""/>
    <d v="1899-12-30T10:33:36"/>
    <n v="19.989999999934806"/>
    <n v="12"/>
    <n v="7.9899999999348061"/>
  </r>
  <r>
    <s v="E002"/>
    <s v="EO11"/>
    <x v="1204"/>
    <x v="0"/>
    <s v="E3"/>
    <s v="0100000764"/>
    <s v="HORMIGONES BERGANTIÑOS S.A."/>
    <s v="0022000267"/>
    <s v="CARBALLO"/>
    <s v="000000000000000055"/>
    <x v="3"/>
    <d v="2024-06-19T00:00:00"/>
    <d v="1899-12-30T14:34:22"/>
    <s v="20/06 15:00h"/>
    <d v="2024-06-20T00:00:00"/>
    <x v="7"/>
    <x v="2"/>
    <x v="1237"/>
    <d v="2024-06-20T00:00:00"/>
    <d v="1899-12-30T13:01:16"/>
    <n v="220"/>
    <s v="E00220"/>
    <s v="RUTA KMS.220"/>
    <x v="21"/>
    <x v="0"/>
    <x v="0"/>
    <x v="2"/>
    <x v="0"/>
    <d v="2024-06-19T14:34:22"/>
    <x v="149"/>
    <n v="24.427222222206183"/>
    <d v="2024-06-20T13:01:16"/>
    <d v="1899-12-30T02:56:00"/>
    <d v="2024-06-20T15:57:16"/>
    <n v="-0.95444444438908249"/>
    <x v="1"/>
    <m/>
    <m/>
    <x v="0"/>
    <x v="7"/>
    <x v="1"/>
    <x v="1"/>
    <x v="7"/>
    <n v="5"/>
    <s v=""/>
    <d v="1900-01-01T22:24:00"/>
    <n v="20.493888888872849"/>
    <n v="12"/>
    <n v="8.4938888888728492"/>
  </r>
  <r>
    <s v="E002"/>
    <s v="EO11"/>
    <x v="1205"/>
    <x v="0"/>
    <s v="E3"/>
    <s v="0432000110"/>
    <s v="PREBETONG HORMIGONES, S.A."/>
    <s v="0022001522"/>
    <s v="SAN COSME DE BARREIRO"/>
    <s v="000000000000003044"/>
    <x v="2"/>
    <d v="2024-06-19T00:00:00"/>
    <d v="1899-12-30T14:51:54"/>
    <s v="20/06 urge especial"/>
    <d v="2024-06-20T00:00:00"/>
    <x v="12"/>
    <x v="2"/>
    <x v="1238"/>
    <d v="2024-06-20T00:00:00"/>
    <d v="1899-12-30T11:23:06"/>
    <n v="205"/>
    <s v="E00205"/>
    <s v="RUTA KMS.205"/>
    <x v="22"/>
    <x v="0"/>
    <x v="0"/>
    <x v="2"/>
    <x v="0"/>
    <d v="2024-06-19T14:51:54"/>
    <x v="140"/>
    <n v="25.134999999892898"/>
    <d v="2024-06-20T11:23:06"/>
    <d v="1899-12-30T02:44:00"/>
    <d v="2024-06-20T14:07:06"/>
    <n v="1.8816666666534729"/>
    <x v="0"/>
    <m/>
    <m/>
    <x v="0"/>
    <x v="7"/>
    <x v="0"/>
    <x v="1"/>
    <x v="2"/>
    <n v="5"/>
    <s v=""/>
    <d v="1900-01-01T17:36:00"/>
    <n v="21.401666666559564"/>
    <n v="12"/>
    <n v="9.4016666665595636"/>
  </r>
  <r>
    <s v="E002"/>
    <s v="EO11"/>
    <x v="1206"/>
    <x v="0"/>
    <s v="E3"/>
    <s v="0432000110"/>
    <s v="PREBETONG HORMIGONES, S.A."/>
    <s v="0022001522"/>
    <s v="SAN COSME DE BARREIRO"/>
    <s v="000000000000000055"/>
    <x v="3"/>
    <d v="2024-06-19T00:00:00"/>
    <d v="1899-12-30T14:52:18"/>
    <s v="20/06 15:00h"/>
    <d v="2024-06-20T00:00:00"/>
    <x v="7"/>
    <x v="2"/>
    <x v="1239"/>
    <d v="2024-06-20T00:00:00"/>
    <d v="1899-12-30T12:43:19"/>
    <n v="205"/>
    <s v="E00205"/>
    <s v="RUTA KMS.205"/>
    <x v="8"/>
    <x v="0"/>
    <x v="0"/>
    <x v="2"/>
    <x v="0"/>
    <d v="2024-06-19T14:52:18"/>
    <x v="149"/>
    <n v="24.128333333297633"/>
    <d v="2024-06-20T12:43:19"/>
    <d v="1899-12-30T02:44:00"/>
    <d v="2024-06-20T15:27:19"/>
    <n v="-0.4552777778590098"/>
    <x v="0"/>
    <m/>
    <m/>
    <x v="0"/>
    <x v="7"/>
    <x v="0"/>
    <x v="1"/>
    <x v="3"/>
    <n v="5"/>
    <s v=""/>
    <d v="1900-01-01T17:36:00"/>
    <n v="20.394999999964298"/>
    <n v="12"/>
    <n v="8.3949999999642984"/>
  </r>
  <r>
    <s v="E002"/>
    <s v="EO11"/>
    <x v="1207"/>
    <x v="0"/>
    <s v="E3"/>
    <s v="0432000110"/>
    <s v="PREBETONG HORMIGONES, S.A."/>
    <s v="0021000011"/>
    <s v="MEIXOEIRO"/>
    <s v="000000000000000055"/>
    <x v="3"/>
    <d v="2024-06-19T00:00:00"/>
    <d v="1899-12-30T14:52:45"/>
    <s v="19/06 x TARDE"/>
    <d v="2024-06-19T00:00:00"/>
    <x v="2"/>
    <x v="3"/>
    <x v="1240"/>
    <d v="2024-06-19T00:00:00"/>
    <d v="1899-12-30T16:23:36"/>
    <n v="18"/>
    <s v="E00018"/>
    <s v="RUTA KMS.018"/>
    <x v="10"/>
    <x v="0"/>
    <x v="0"/>
    <x v="0"/>
    <x v="0"/>
    <d v="2024-06-19T14:52:45"/>
    <x v="130"/>
    <n v="3.1208333332906477"/>
    <d v="2024-06-19T16:23:36"/>
    <d v="1899-12-30T00:14:24"/>
    <d v="2024-06-19T16:38:00"/>
    <n v="1.3666666665812954"/>
    <x v="0"/>
    <m/>
    <m/>
    <x v="0"/>
    <x v="6"/>
    <x v="0"/>
    <x v="1"/>
    <x v="8"/>
    <n v="4"/>
    <s v=""/>
    <d v="1899-12-30T05:45:36"/>
    <n v="1.8808333332906475"/>
    <n v="0"/>
    <n v="1.8808333332906475"/>
  </r>
  <r>
    <s v="E002"/>
    <s v="EO11"/>
    <x v="1208"/>
    <x v="0"/>
    <s v="E3"/>
    <s v="0100046984"/>
    <s v="TRANSP. Y CEMENTOS HIDALGO, S.L."/>
    <s v="0022002955"/>
    <s v="VILLARES DE LA REINA - ARIDOS ARELS"/>
    <s v="000000000000003218"/>
    <x v="7"/>
    <d v="2024-06-19T00:00:00"/>
    <d v="1899-12-30T15:26:08"/>
    <s v="20/06 08:00h ARELSA"/>
    <d v="2024-06-20T00:00:00"/>
    <x v="10"/>
    <x v="2"/>
    <x v="1241"/>
    <d v="2024-06-19T00:00:00"/>
    <d v="1899-12-30T18:27:07"/>
    <n v="274"/>
    <s v="E00274"/>
    <s v="RUTA KMS.274"/>
    <x v="40"/>
    <x v="0"/>
    <x v="0"/>
    <x v="2"/>
    <x v="0"/>
    <d v="2024-06-19T15:26:08"/>
    <x v="129"/>
    <n v="16.564444444491528"/>
    <d v="2024-06-19T18:27:07"/>
    <d v="1899-12-30T03:39:12"/>
    <d v="2024-06-19T22:06:19"/>
    <n v="9.8947222223505378"/>
    <x v="0"/>
    <m/>
    <m/>
    <x v="0"/>
    <x v="6"/>
    <x v="0"/>
    <x v="1"/>
    <x v="9"/>
    <n v="4"/>
    <s v=""/>
    <d v="1900-01-02T15:40:48"/>
    <n v="11.911111111158196"/>
    <n v="12"/>
    <n v="-8.8888888841804459E-2"/>
  </r>
  <r>
    <s v="E002"/>
    <s v="EO11"/>
    <x v="1209"/>
    <x v="0"/>
    <s v="E3"/>
    <s v="0432000110"/>
    <s v="PREBETONG HORMIGONES, S.A."/>
    <s v="0021000023"/>
    <s v="TREMOEDO"/>
    <s v="000000000000000055"/>
    <x v="3"/>
    <d v="2024-06-19T00:00:00"/>
    <d v="1899-12-30T15:38:04"/>
    <s v="20/06 09:00h silo 2"/>
    <d v="2024-06-20T00:00:00"/>
    <x v="15"/>
    <x v="3"/>
    <x v="1242"/>
    <d v="2024-06-19T00:00:00"/>
    <d v="1899-12-30T17:49:15"/>
    <n v="72"/>
    <s v="E00072"/>
    <s v="RUTA KMS.072"/>
    <x v="10"/>
    <x v="0"/>
    <x v="0"/>
    <x v="0"/>
    <x v="0"/>
    <d v="2024-06-19T15:38:04"/>
    <x v="146"/>
    <n v="17.365555555501487"/>
    <d v="2024-06-19T17:49:15"/>
    <d v="1899-12-30T00:57:36"/>
    <d v="2024-06-19T18:46:51"/>
    <n v="14.219166666618548"/>
    <x v="0"/>
    <m/>
    <m/>
    <x v="0"/>
    <x v="6"/>
    <x v="0"/>
    <x v="1"/>
    <x v="5"/>
    <n v="4"/>
    <s v=""/>
    <d v="1899-12-30T23:02:24"/>
    <n v="15.405555555501486"/>
    <n v="12"/>
    <n v="3.4055555555014863"/>
  </r>
  <r>
    <s v="E002"/>
    <s v="EO11"/>
    <x v="1210"/>
    <x v="0"/>
    <s v="E3"/>
    <s v="0432000110"/>
    <s v="PREBETONG HORMIGONES, S.A."/>
    <s v="0021000023"/>
    <s v="TREMOEDO"/>
    <s v="000000000000000055"/>
    <x v="3"/>
    <d v="2024-06-19T00:00:00"/>
    <d v="1899-12-30T15:43:39"/>
    <s v="20/06 13:00h silo 2"/>
    <d v="2024-06-20T00:00:00"/>
    <x v="14"/>
    <x v="3"/>
    <x v="1243"/>
    <d v="2024-06-20T00:00:00"/>
    <d v="1899-12-30T11:10:42"/>
    <n v="72"/>
    <s v="E00072"/>
    <s v="RUTA KMS.072"/>
    <x v="10"/>
    <x v="0"/>
    <x v="0"/>
    <x v="0"/>
    <x v="0"/>
    <d v="2024-06-19T15:43:39"/>
    <x v="150"/>
    <n v="21.272499999962747"/>
    <d v="2024-06-20T11:10:42"/>
    <d v="1899-12-30T00:57:36"/>
    <d v="2024-06-20T12:08:18"/>
    <n v="0.86166666657663882"/>
    <x v="0"/>
    <m/>
    <m/>
    <x v="0"/>
    <x v="7"/>
    <x v="0"/>
    <x v="1"/>
    <x v="2"/>
    <n v="5"/>
    <s v=""/>
    <d v="1899-12-30T23:02:24"/>
    <n v="19.312499999962746"/>
    <n v="12"/>
    <n v="7.3124999999627462"/>
  </r>
  <r>
    <s v="E002"/>
    <s v="EO11"/>
    <x v="1211"/>
    <x v="0"/>
    <s v="E3"/>
    <s v="0100053398"/>
    <s v="HORMIGONES ANPASA, S.L.U."/>
    <s v="0022002666"/>
    <s v="OUTARIZ"/>
    <s v="000000000000003218"/>
    <x v="7"/>
    <d v="2024-06-19T00:00:00"/>
    <d v="1899-12-30T15:44:05"/>
    <s v="20/06 08:00h"/>
    <d v="2024-06-20T00:00:00"/>
    <x v="10"/>
    <x v="2"/>
    <x v="1244"/>
    <d v="2024-06-19T00:00:00"/>
    <d v="1899-12-30T19:04:04"/>
    <n v="145"/>
    <s v="E00145"/>
    <s v="RUTA KMS.145"/>
    <x v="26"/>
    <x v="0"/>
    <x v="0"/>
    <x v="2"/>
    <x v="0"/>
    <d v="2024-06-19T15:44:05"/>
    <x v="129"/>
    <n v="16.265277777914889"/>
    <d v="2024-06-19T19:04:04"/>
    <d v="1899-12-30T01:56:00"/>
    <d v="2024-06-19T21:00:04"/>
    <n v="10.998888888861984"/>
    <x v="0"/>
    <m/>
    <m/>
    <x v="0"/>
    <x v="6"/>
    <x v="0"/>
    <x v="1"/>
    <x v="10"/>
    <n v="4"/>
    <s v=""/>
    <d v="1899-12-31T22:24:00"/>
    <n v="13.331944444581556"/>
    <n v="12"/>
    <n v="1.3319444445815556"/>
  </r>
  <r>
    <s v="E002"/>
    <s v="EO11"/>
    <x v="1212"/>
    <x v="0"/>
    <s v="E3"/>
    <s v="0100010280"/>
    <s v="ANLLACO, S.A."/>
    <s v="0022000631"/>
    <s v="CABAÑINAS"/>
    <s v="000000000000000055"/>
    <x v="3"/>
    <d v="2024-06-19T00:00:00"/>
    <d v="1899-12-30T15:52:04"/>
    <s v="20/06 08:30h"/>
    <d v="2024-06-20T00:00:00"/>
    <x v="23"/>
    <x v="2"/>
    <x v="1245"/>
    <d v="2024-06-20T00:00:00"/>
    <d v="1899-12-30T08:11:31"/>
    <n v="32"/>
    <s v="E00032"/>
    <s v="RUTA KMS.032"/>
    <x v="18"/>
    <x v="0"/>
    <x v="0"/>
    <x v="2"/>
    <x v="0"/>
    <d v="2024-06-19T15:52:04"/>
    <x v="151"/>
    <n v="16.632222222222481"/>
    <d v="2024-06-20T08:11:31"/>
    <d v="1899-12-30T00:25:36"/>
    <d v="2024-06-20T08:37:07"/>
    <n v="-0.11861111124744639"/>
    <x v="0"/>
    <m/>
    <m/>
    <x v="0"/>
    <x v="7"/>
    <x v="0"/>
    <x v="1"/>
    <x v="0"/>
    <n v="5"/>
    <s v=""/>
    <d v="1899-12-30T10:14:24"/>
    <n v="15.205555555555815"/>
    <n v="12"/>
    <n v="3.2055555555558151"/>
  </r>
  <r>
    <s v="E002"/>
    <s v="EO11"/>
    <x v="1213"/>
    <x v="0"/>
    <s v="E3"/>
    <s v="0100010280"/>
    <s v="ANLLACO, S.A."/>
    <s v="0022000631"/>
    <s v="CABAÑINAS"/>
    <s v="000000000000000055"/>
    <x v="3"/>
    <d v="2024-06-19T00:00:00"/>
    <d v="1899-12-30T15:52:35"/>
    <s v="20/06 11:30h"/>
    <d v="2024-06-20T00:00:00"/>
    <x v="16"/>
    <x v="2"/>
    <x v="1246"/>
    <d v="2024-06-20T00:00:00"/>
    <d v="1899-12-30T11:06:48"/>
    <n v="32"/>
    <s v="E00032"/>
    <s v="RUTA KMS.032"/>
    <x v="26"/>
    <x v="0"/>
    <x v="0"/>
    <x v="2"/>
    <x v="0"/>
    <d v="2024-06-19T15:52:35"/>
    <x v="152"/>
    <n v="19.623611111019272"/>
    <d v="2024-06-20T11:06:48"/>
    <d v="1899-12-30T00:25:36"/>
    <d v="2024-06-20T11:32:24"/>
    <n v="-4.0000000095460564E-2"/>
    <x v="0"/>
    <m/>
    <m/>
    <x v="0"/>
    <x v="7"/>
    <x v="0"/>
    <x v="1"/>
    <x v="2"/>
    <n v="5"/>
    <s v=""/>
    <d v="1899-12-30T10:14:24"/>
    <n v="18.196944444352606"/>
    <n v="12"/>
    <n v="6.1969444443526065"/>
  </r>
  <r>
    <s v="E002"/>
    <s v="EO11"/>
    <x v="1214"/>
    <x v="0"/>
    <s v="E3"/>
    <s v="0100000764"/>
    <s v="HORMIGONES BERGANTIÑOS S.A."/>
    <s v="0022000268"/>
    <s v="ESPIRITU SANTO"/>
    <s v="000000000000000055"/>
    <x v="3"/>
    <d v="2024-06-19T00:00:00"/>
    <d v="1899-12-30T15:57:01"/>
    <s v="20/06 10:00h"/>
    <d v="2024-06-20T00:00:00"/>
    <x v="17"/>
    <x v="2"/>
    <x v="1247"/>
    <d v="2024-06-19T00:00:00"/>
    <d v="1899-12-30T17:28:06"/>
    <n v="183"/>
    <s v="E00183"/>
    <s v="RUTA KMS.183"/>
    <x v="30"/>
    <x v="0"/>
    <x v="0"/>
    <x v="2"/>
    <x v="0"/>
    <d v="2024-06-19T15:57:01"/>
    <x v="147"/>
    <n v="18.049722222145647"/>
    <d v="2024-06-19T17:28:06"/>
    <d v="1899-12-30T02:26:24"/>
    <d v="2024-06-19T19:54:30"/>
    <n v="14.091666666499805"/>
    <x v="0"/>
    <m/>
    <m/>
    <x v="0"/>
    <x v="6"/>
    <x v="0"/>
    <x v="1"/>
    <x v="5"/>
    <n v="4"/>
    <s v=""/>
    <d v="1900-01-01T10:33:36"/>
    <n v="14.609722222145647"/>
    <n v="12"/>
    <n v="2.6097222221456473"/>
  </r>
  <r>
    <s v="E002"/>
    <s v="EO11"/>
    <x v="1215"/>
    <x v="0"/>
    <s v="E3"/>
    <s v="0100051530"/>
    <s v="MYHNOR MORTEROS Y HORMIGONES DEL"/>
    <s v="0022002945"/>
    <s v="ESTACION INTERMODAL - A CORUÑA"/>
    <s v="000000000000000055"/>
    <x v="3"/>
    <d v="2024-06-19T00:00:00"/>
    <d v="1899-12-30T16:01:53"/>
    <s v="19/06 x la tarde"/>
    <d v="2024-06-19T00:00:00"/>
    <x v="2"/>
    <x v="0"/>
    <x v="1248"/>
    <d v="2024-06-19T00:00:00"/>
    <d v="1899-12-30T17:10:58"/>
    <n v="7"/>
    <s v="E00007"/>
    <s v="RUTA KMS.007"/>
    <x v="7"/>
    <x v="0"/>
    <x v="0"/>
    <x v="0"/>
    <x v="0"/>
    <d v="2024-06-19T16:01:53"/>
    <x v="130"/>
    <n v="1.9686111111659557"/>
    <d v="2024-06-19T17:10:58"/>
    <d v="1899-12-30T00:05:36"/>
    <d v="2024-06-19T17:16:34"/>
    <n v="0.72388888889690861"/>
    <x v="0"/>
    <m/>
    <m/>
    <x v="0"/>
    <x v="6"/>
    <x v="0"/>
    <x v="1"/>
    <x v="5"/>
    <n v="4"/>
    <s v=""/>
    <d v="1899-12-30T02:14:24"/>
    <n v="0.87527777783262239"/>
    <n v="0"/>
    <n v="0.87527777783262239"/>
  </r>
  <r>
    <s v="E002"/>
    <s v="EO11"/>
    <x v="1216"/>
    <x v="0"/>
    <s v="E3"/>
    <s v="0100009172"/>
    <s v="BAÑEZANA DE HORMIGONES MIGUEL S.L."/>
    <s v="0022002290"/>
    <s v="LA BAÑEZA"/>
    <s v="000000000000000055"/>
    <x v="3"/>
    <d v="2024-06-19T00:00:00"/>
    <d v="1899-12-30T16:16:13"/>
    <s v="20/06 08:00h"/>
    <d v="2024-06-20T00:00:00"/>
    <x v="10"/>
    <x v="2"/>
    <x v="1249"/>
    <d v="2024-06-19T00:00:00"/>
    <d v="1899-12-30T17:47:11"/>
    <n v="105"/>
    <s v="E00105"/>
    <s v="RUTA KMS.105"/>
    <x v="29"/>
    <x v="0"/>
    <x v="0"/>
    <x v="2"/>
    <x v="0"/>
    <d v="2024-06-19T16:16:13"/>
    <x v="129"/>
    <n v="15.72972222219687"/>
    <d v="2024-06-19T17:47:11"/>
    <d v="1899-12-30T01:24:00"/>
    <d v="2024-06-19T19:11:11"/>
    <n v="12.813611111138016"/>
    <x v="0"/>
    <m/>
    <m/>
    <x v="0"/>
    <x v="6"/>
    <x v="0"/>
    <x v="1"/>
    <x v="5"/>
    <n v="4"/>
    <s v=""/>
    <d v="1899-12-31T09:36:00"/>
    <n v="13.329722222196869"/>
    <n v="12"/>
    <n v="1.3297222221968692"/>
  </r>
  <r>
    <s v="E002"/>
    <s v="EO11"/>
    <x v="1217"/>
    <x v="0"/>
    <s v="E3"/>
    <s v="0100049226"/>
    <s v="ALMACENES MIRANDA CELANOVA, S.L."/>
    <s v="0022002476"/>
    <s v="CELANOVA (GRANEL)"/>
    <s v="000000000000000055"/>
    <x v="3"/>
    <d v="2024-06-19T00:00:00"/>
    <d v="1899-12-30T17:41:38"/>
    <s v="20/06 x tarde silo 2"/>
    <d v="2024-06-20T00:00:00"/>
    <x v="18"/>
    <x v="2"/>
    <x v="1250"/>
    <d v="2024-06-20T00:00:00"/>
    <d v="1899-12-30T14:57:36"/>
    <n v="165"/>
    <s v="E00165"/>
    <s v="RUTA KMS.165"/>
    <x v="41"/>
    <x v="0"/>
    <x v="0"/>
    <x v="2"/>
    <x v="0"/>
    <d v="2024-06-19T17:41:38"/>
    <x v="153"/>
    <n v="23.806111111014616"/>
    <d v="2024-06-20T14:57:36"/>
    <d v="1899-12-30T02:12:00"/>
    <d v="2024-06-20T17:09:36"/>
    <n v="0.33999999985098839"/>
    <x v="0"/>
    <m/>
    <m/>
    <x v="0"/>
    <x v="7"/>
    <x v="0"/>
    <x v="1"/>
    <x v="13"/>
    <n v="5"/>
    <s v=""/>
    <d v="1900-01-01T04:48:00"/>
    <n v="20.606111111014616"/>
    <n v="12"/>
    <n v="8.6061111110146165"/>
  </r>
  <r>
    <s v="E002"/>
    <s v="EO11"/>
    <x v="1218"/>
    <x v="0"/>
    <s v="E3"/>
    <s v="0100051530"/>
    <s v="MYHNOR MORTEROS Y HORMIGONES DEL"/>
    <s v="0022002945"/>
    <s v="ESTACION INTERMODAL - A CORUÑA"/>
    <s v="000000000000000055"/>
    <x v="3"/>
    <d v="2024-06-19T00:00:00"/>
    <d v="1899-12-30T17:44:00"/>
    <s v="20/06 09:00h"/>
    <d v="2024-06-20T00:00:00"/>
    <x v="15"/>
    <x v="2"/>
    <x v="1251"/>
    <d v="2024-06-19T00:00:00"/>
    <d v="1899-12-30T19:55:00"/>
    <n v="203"/>
    <s v="E00203"/>
    <s v="RUTA KMS.203"/>
    <x v="8"/>
    <x v="0"/>
    <x v="0"/>
    <x v="2"/>
    <x v="0"/>
    <d v="2024-06-19T17:44:00"/>
    <x v="146"/>
    <n v="15.266666666662786"/>
    <d v="2024-06-19T19:55:00"/>
    <d v="1899-12-30T02:42:24"/>
    <d v="2024-06-19T22:37:24"/>
    <n v="10.376666666648816"/>
    <x v="0"/>
    <m/>
    <m/>
    <x v="0"/>
    <x v="6"/>
    <x v="0"/>
    <x v="1"/>
    <x v="10"/>
    <n v="4"/>
    <s v=""/>
    <d v="1900-01-01T16:57:36"/>
    <n v="11.559999999996119"/>
    <n v="12"/>
    <n v="-0.44000000000388084"/>
  </r>
  <r>
    <s v="E002"/>
    <s v="EO11"/>
    <x v="1219"/>
    <x v="0"/>
    <s v="E3"/>
    <s v="0100048420"/>
    <s v="RODIÑAS PRETENSADOS, S. L."/>
    <s v="0022002397"/>
    <s v="TEIXEIRO"/>
    <s v="000000000000003218"/>
    <x v="7"/>
    <d v="2024-06-19T00:00:00"/>
    <d v="1899-12-30T17:55:18"/>
    <s v="20/06 16:00h TEIXEIR"/>
    <d v="2024-06-20T00:00:00"/>
    <x v="12"/>
    <x v="2"/>
    <x v="1252"/>
    <d v="2024-06-20T00:00:00"/>
    <d v="1899-12-30T13:09:35"/>
    <n v="151"/>
    <s v="E00151"/>
    <s v="RUTA KMS.151"/>
    <x v="26"/>
    <x v="0"/>
    <x v="0"/>
    <x v="2"/>
    <x v="0"/>
    <d v="2024-06-19T17:55:18"/>
    <x v="140"/>
    <n v="22.078333333251067"/>
    <d v="2024-06-20T13:09:35"/>
    <d v="1899-12-30T02:00:48"/>
    <d v="2024-06-20T15:10:23"/>
    <n v="0.82694444427033886"/>
    <x v="0"/>
    <m/>
    <m/>
    <x v="0"/>
    <x v="7"/>
    <x v="0"/>
    <x v="1"/>
    <x v="7"/>
    <n v="5"/>
    <s v=""/>
    <d v="1900-01-01T00:19:12"/>
    <n v="19.064999999917735"/>
    <n v="12"/>
    <n v="7.0649999999177346"/>
  </r>
  <r>
    <s v="E002"/>
    <s v="EO11"/>
    <x v="1220"/>
    <x v="0"/>
    <s v="E3"/>
    <s v="0432000110"/>
    <s v="PREBETONG HORMIGONES, S.A."/>
    <s v="0021000010"/>
    <s v="LA GRELA"/>
    <s v="000000000000000055"/>
    <x v="3"/>
    <d v="2024-06-19T00:00:00"/>
    <d v="1899-12-30T18:00:42"/>
    <s v="20/06 11:00h"/>
    <d v="2024-06-20T00:00:00"/>
    <x v="24"/>
    <x v="2"/>
    <x v="1253"/>
    <d v="2024-06-19T00:00:00"/>
    <d v="1899-12-30T20:48:32"/>
    <n v="211"/>
    <s v="E00211"/>
    <s v="RUTA KMS.211"/>
    <x v="4"/>
    <x v="0"/>
    <x v="0"/>
    <x v="2"/>
    <x v="0"/>
    <d v="2024-06-19T18:00:42"/>
    <x v="154"/>
    <n v="16.988333333458286"/>
    <d v="2024-06-19T20:48:32"/>
    <d v="1899-12-30T02:48:48"/>
    <d v="2024-06-19T23:37:20"/>
    <n v="11.377777777786832"/>
    <x v="0"/>
    <m/>
    <m/>
    <x v="0"/>
    <x v="6"/>
    <x v="0"/>
    <x v="1"/>
    <x v="14"/>
    <n v="4"/>
    <s v=""/>
    <d v="1900-01-01T19:31:12"/>
    <n v="13.175000000124953"/>
    <n v="12"/>
    <n v="1.1750000001249532"/>
  </r>
  <r>
    <s v="E002"/>
    <s v="EO11"/>
    <x v="1221"/>
    <x v="0"/>
    <s v="E3"/>
    <s v="0100059105"/>
    <s v="TUNEL DE RANTE UTE"/>
    <s v="0022002985"/>
    <s v="SAN CIBRAO - UTE TUNEL DE RANTE"/>
    <s v="000000000000003042"/>
    <x v="0"/>
    <d v="2024-06-19T00:00:00"/>
    <d v="1899-12-30T18:01:39"/>
    <s v="20/06 10h confirmaci"/>
    <d v="2024-06-20T00:00:00"/>
    <x v="17"/>
    <x v="5"/>
    <x v="1254"/>
    <d v="2024-06-20T00:00:00"/>
    <d v="1899-12-30T09:11:15"/>
    <n v="12"/>
    <s v="E00012"/>
    <s v="RUTA KMS.012"/>
    <x v="14"/>
    <x v="0"/>
    <x v="0"/>
    <x v="0"/>
    <x v="0"/>
    <d v="2024-06-19T18:01:39"/>
    <x v="147"/>
    <n v="15.972499999974389"/>
    <d v="2024-06-20T09:11:15"/>
    <d v="1899-12-30T00:09:36"/>
    <d v="2024-06-20T09:20:51"/>
    <n v="0.65249999990919605"/>
    <x v="0"/>
    <m/>
    <m/>
    <x v="0"/>
    <x v="7"/>
    <x v="0"/>
    <x v="1"/>
    <x v="6"/>
    <n v="5"/>
    <s v=""/>
    <d v="1899-12-30T03:50:24"/>
    <n v="14.812499999974388"/>
    <n v="12"/>
    <n v="2.8124999999743885"/>
  </r>
  <r>
    <s v="E002"/>
    <s v="EO11"/>
    <x v="1222"/>
    <x v="0"/>
    <s v="E3"/>
    <s v="0100059105"/>
    <s v="TUNEL DE RANTE UTE"/>
    <s v="0022002985"/>
    <s v="SAN CIBRAO - UTE TUNEL DE RANTE"/>
    <s v="000000000000003042"/>
    <x v="0"/>
    <d v="2024-06-19T00:00:00"/>
    <d v="1899-12-30T18:02:02"/>
    <s v="20/06 15h confirmaci"/>
    <d v="2024-06-20T00:00:00"/>
    <x v="7"/>
    <x v="5"/>
    <x v="1255"/>
    <d v="2024-06-20T00:00:00"/>
    <d v="1899-12-30T12:41:52"/>
    <n v="12"/>
    <s v="E00012"/>
    <s v="RUTA KMS.012"/>
    <x v="14"/>
    <x v="0"/>
    <x v="0"/>
    <x v="0"/>
    <x v="0"/>
    <d v="2024-06-19T18:02:02"/>
    <x v="149"/>
    <n v="20.966111111047212"/>
    <d v="2024-06-20T12:41:52"/>
    <d v="1899-12-30T00:09:36"/>
    <d v="2024-06-20T12:51:28"/>
    <n v="2.1422222221735865"/>
    <x v="0"/>
    <m/>
    <m/>
    <x v="0"/>
    <x v="7"/>
    <x v="0"/>
    <x v="1"/>
    <x v="3"/>
    <n v="5"/>
    <s v=""/>
    <d v="1899-12-30T03:50:24"/>
    <n v="19.806111111047212"/>
    <n v="12"/>
    <n v="7.8061111110472119"/>
  </r>
  <r>
    <s v="E002"/>
    <s v="EO11"/>
    <x v="1223"/>
    <x v="0"/>
    <s v="E4"/>
    <s v="0100031736"/>
    <s v="ALMACENES LUIS FDEZ. GALLEGO, S. L."/>
    <s v="0019001240"/>
    <s v="PONFERRADA"/>
    <s v="000000000000003091"/>
    <x v="8"/>
    <d v="2024-06-19T00:00:00"/>
    <d v="1899-12-30T18:03:58"/>
    <s v="20/06 FARDOS CON PAL"/>
    <d v="2024-06-20T00:00:00"/>
    <x v="6"/>
    <x v="2"/>
    <x v="1256"/>
    <d v="2024-06-20T00:00:00"/>
    <d v="1899-12-30T09:30:57"/>
    <n v="20"/>
    <s v="E00020"/>
    <s v="RUTA KMS.020"/>
    <x v="31"/>
    <x v="0"/>
    <x v="0"/>
    <x v="2"/>
    <x v="1"/>
    <d v="2024-06-19T18:03:58"/>
    <x v="114"/>
    <n v="25.933888889034279"/>
    <d v="2024-06-20T09:30:57"/>
    <d v="1899-12-30T00:16:00"/>
    <d v="2024-06-20T09:46:57"/>
    <n v="10.217500000144355"/>
    <x v="0"/>
    <m/>
    <m/>
    <x v="0"/>
    <x v="7"/>
    <x v="0"/>
    <x v="1"/>
    <x v="6"/>
    <n v="5"/>
    <s v=""/>
    <d v="1899-12-30T06:24:00"/>
    <n v="24.667222222367613"/>
    <n v="12"/>
    <n v="12.667222222367613"/>
  </r>
  <r>
    <s v="E002"/>
    <s v="EO11"/>
    <x v="1223"/>
    <x v="0"/>
    <s v="E4"/>
    <s v="0100031736"/>
    <s v="ALMACENES LUIS FDEZ. GALLEGO, S. L."/>
    <s v="0019001240"/>
    <s v="PONFERRADA"/>
    <s v="000000000000002906"/>
    <x v="4"/>
    <d v="2024-06-19T00:00:00"/>
    <d v="1899-12-30T18:03:58"/>
    <s v="20/06 FARDOS CON PAL"/>
    <d v="2024-06-20T00:00:00"/>
    <x v="6"/>
    <x v="2"/>
    <x v="1256"/>
    <d v="2024-06-20T00:00:00"/>
    <d v="1899-12-30T09:30:57"/>
    <n v="20"/>
    <s v="E00020"/>
    <s v="RUTA KMS.020"/>
    <x v="31"/>
    <x v="0"/>
    <x v="1"/>
    <x v="2"/>
    <x v="1"/>
    <d v="2024-06-19T18:03:58"/>
    <x v="114"/>
    <n v="25.933888889034279"/>
    <d v="2024-06-20T09:30:57"/>
    <d v="1899-12-30T00:16:00"/>
    <d v="2024-06-20T09:46:57"/>
    <n v="10.217500000144355"/>
    <x v="0"/>
    <m/>
    <m/>
    <x v="0"/>
    <x v="7"/>
    <x v="0"/>
    <x v="1"/>
    <x v="6"/>
    <n v="5"/>
    <s v=""/>
    <d v="1899-12-30T06:24:00"/>
    <n v="24.667222222367613"/>
    <n v="12"/>
    <n v="12.667222222367613"/>
  </r>
  <r>
    <s v="E002"/>
    <s v="EO11"/>
    <x v="1224"/>
    <x v="0"/>
    <s v="E3"/>
    <s v="0100055428"/>
    <s v="HORMIGONES DEZA, S.L.U."/>
    <s v="0022002767"/>
    <s v="LALIN"/>
    <s v="000000000000000055"/>
    <x v="3"/>
    <d v="2024-06-19T00:00:00"/>
    <d v="1899-12-30T19:05:29"/>
    <s v="20/06 10h"/>
    <d v="2024-06-20T00:00:00"/>
    <x v="8"/>
    <x v="2"/>
    <x v="1257"/>
    <d v="2024-06-19T00:00:00"/>
    <d v="1899-12-30T19:45:18"/>
    <n v="170"/>
    <s v="E00170"/>
    <s v="RUTA KMS.170"/>
    <x v="39"/>
    <x v="0"/>
    <x v="0"/>
    <x v="2"/>
    <x v="0"/>
    <d v="2024-06-19T19:05:29"/>
    <x v="148"/>
    <n v="16.908611111110076"/>
    <d v="2024-06-19T19:45:18"/>
    <d v="1899-12-30T02:16:00"/>
    <d v="2024-06-19T22:01:18"/>
    <n v="13.978333333216142"/>
    <x v="0"/>
    <m/>
    <m/>
    <x v="0"/>
    <x v="6"/>
    <x v="0"/>
    <x v="1"/>
    <x v="10"/>
    <n v="4"/>
    <s v=""/>
    <d v="1900-01-01T06:24:00"/>
    <n v="13.641944444443411"/>
    <n v="12"/>
    <n v="1.6419444444434106"/>
  </r>
  <r>
    <s v="E002"/>
    <s v="EO11"/>
    <x v="1225"/>
    <x v="0"/>
    <s v="E3"/>
    <s v="0100000137"/>
    <s v="ENRIQUE LOPEZ E HIJOS S.L."/>
    <s v="0022000861"/>
    <s v="MONFORTE DE LEMOS (GRANEL)"/>
    <s v="000000000000000055"/>
    <x v="3"/>
    <d v="2024-06-19T00:00:00"/>
    <d v="1899-12-30T19:07:47"/>
    <s v="20/06 urge nº5559"/>
    <d v="2024-06-20T00:00:00"/>
    <x v="9"/>
    <x v="2"/>
    <x v="1258"/>
    <d v="2024-06-20T00:00:00"/>
    <d v="1899-12-30T15:21:42"/>
    <n v="102"/>
    <s v="E00102"/>
    <s v="RUTA KMS.102"/>
    <x v="30"/>
    <x v="0"/>
    <x v="0"/>
    <x v="2"/>
    <x v="0"/>
    <d v="2024-06-19T19:07:47"/>
    <x v="155"/>
    <n v="21.870277777779847"/>
    <d v="2024-06-20T15:21:42"/>
    <d v="1899-12-30T01:21:36"/>
    <d v="2024-06-20T16:43:18"/>
    <n v="0.27833333343733102"/>
    <x v="0"/>
    <m/>
    <m/>
    <x v="0"/>
    <x v="7"/>
    <x v="0"/>
    <x v="1"/>
    <x v="4"/>
    <n v="5"/>
    <s v=""/>
    <d v="1899-12-31T08:38:24"/>
    <n v="19.510277777779848"/>
    <n v="12"/>
    <n v="7.510277777779848"/>
  </r>
  <r>
    <s v="E002"/>
    <s v="EO11"/>
    <x v="1226"/>
    <x v="0"/>
    <s v="E3"/>
    <s v="0432000181"/>
    <s v="PREBETONG LUGO HORMIGONES, S.A."/>
    <s v="0022002590"/>
    <s v="MONFORTE"/>
    <s v="000000000000000055"/>
    <x v="3"/>
    <d v="2024-06-20T00:00:00"/>
    <d v="1899-12-30T08:18:05"/>
    <s v="20/06 urge"/>
    <d v="2024-06-20T00:00:00"/>
    <x v="1"/>
    <x v="2"/>
    <x v="1259"/>
    <d v="2024-06-20T00:00:00"/>
    <d v="1899-12-30T11:28:15"/>
    <n v="102"/>
    <s v="E00102"/>
    <s v="RUTA KMS.102"/>
    <x v="37"/>
    <x v="0"/>
    <x v="0"/>
    <x v="2"/>
    <x v="0"/>
    <d v="2024-06-20T08:18:05"/>
    <x v="156"/>
    <n v="5.6986111112055369"/>
    <d v="2024-06-20T11:28:15"/>
    <d v="1899-12-30T01:21:36"/>
    <d v="2024-06-20T12:49:51"/>
    <n v="1.1691666668630205"/>
    <x v="0"/>
    <m/>
    <m/>
    <x v="0"/>
    <x v="7"/>
    <x v="0"/>
    <x v="1"/>
    <x v="2"/>
    <n v="5"/>
    <s v=""/>
    <d v="1899-12-31T08:38:24"/>
    <n v="3.3386111112055366"/>
    <n v="0"/>
    <n v="3.3386111112055366"/>
  </r>
  <r>
    <s v="E002"/>
    <s v="EO11"/>
    <x v="1227"/>
    <x v="0"/>
    <s v="E3"/>
    <s v="0432000110"/>
    <s v="PREBETONG HORMIGONES, S.A."/>
    <s v="0021000010"/>
    <s v="LA GRELA"/>
    <s v="000000000000003043"/>
    <x v="5"/>
    <d v="2024-06-20T00:00:00"/>
    <d v="1899-12-30T08:46:49"/>
    <s v="20/06 17:00h CEM ESP"/>
    <d v="2024-06-20T00:00:00"/>
    <x v="9"/>
    <x v="2"/>
    <x v="1260"/>
    <d v="2024-06-20T00:00:00"/>
    <d v="1899-12-30T14:42:48"/>
    <n v="211"/>
    <s v="E00211"/>
    <s v="RUTA KMS.211"/>
    <x v="2"/>
    <x v="0"/>
    <x v="0"/>
    <x v="2"/>
    <x v="0"/>
    <d v="2024-06-20T08:46:49"/>
    <x v="155"/>
    <n v="8.2197222223039716"/>
    <d v="2024-06-20T14:42:48"/>
    <d v="1899-12-30T02:48:48"/>
    <d v="2024-06-20T17:31:36"/>
    <n v="-0.52666666667209938"/>
    <x v="0"/>
    <m/>
    <m/>
    <x v="0"/>
    <x v="7"/>
    <x v="0"/>
    <x v="1"/>
    <x v="13"/>
    <n v="5"/>
    <s v=""/>
    <d v="1900-01-01T19:31:12"/>
    <n v="4.4063888889706382"/>
    <n v="0"/>
    <n v="4.4063888889706382"/>
  </r>
  <r>
    <s v="E002"/>
    <s v="EO11"/>
    <x v="1228"/>
    <x v="0"/>
    <s v="E3"/>
    <s v="0100022370"/>
    <s v="PREFABRICADOS LUIS BARROS S.L."/>
    <s v="0022002532"/>
    <s v="NIGRAN"/>
    <s v="000000000000000055"/>
    <x v="3"/>
    <d v="2024-06-20T00:00:00"/>
    <d v="1899-12-30T08:47:29"/>
    <s v="20/06 12:00H silo gr"/>
    <d v="2024-06-20T00:00:00"/>
    <x v="8"/>
    <x v="3"/>
    <x v="1261"/>
    <d v="2024-06-20T00:00:00"/>
    <d v="1899-12-30T10:54:20"/>
    <n v="25"/>
    <s v="E00025"/>
    <s v="RUTA KMS.025"/>
    <x v="19"/>
    <x v="0"/>
    <x v="0"/>
    <x v="0"/>
    <x v="0"/>
    <d v="2024-06-20T08:47:29"/>
    <x v="148"/>
    <n v="3.2086111111566424"/>
    <d v="2024-06-20T10:54:20"/>
    <d v="1899-12-30T00:20:00"/>
    <d v="2024-06-20T11:14:20"/>
    <n v="0.76111111108912155"/>
    <x v="0"/>
    <m/>
    <m/>
    <x v="0"/>
    <x v="7"/>
    <x v="0"/>
    <x v="1"/>
    <x v="1"/>
    <n v="5"/>
    <s v=""/>
    <d v="1899-12-30T08:00:00"/>
    <n v="1.875277777823309"/>
    <n v="0"/>
    <n v="1.875277777823309"/>
  </r>
  <r>
    <s v="E002"/>
    <s v="EO11"/>
    <x v="1229"/>
    <x v="0"/>
    <s v="E3"/>
    <s v="0100022370"/>
    <s v="PREFABRICADOS LUIS BARROS S.L."/>
    <s v="0022002532"/>
    <s v="NIGRAN"/>
    <s v="000000000000000055"/>
    <x v="3"/>
    <d v="2024-06-20T00:00:00"/>
    <d v="1899-12-30T08:48:41"/>
    <s v="20/06 15:00h Silo gr"/>
    <d v="2024-06-20T00:00:00"/>
    <x v="7"/>
    <x v="3"/>
    <x v="1262"/>
    <d v="2024-06-20T00:00:00"/>
    <d v="1899-12-30T13:20:24"/>
    <n v="25"/>
    <s v="E00025"/>
    <s v="RUTA KMS.025"/>
    <x v="15"/>
    <x v="0"/>
    <x v="0"/>
    <x v="0"/>
    <x v="0"/>
    <d v="2024-06-20T08:48:41"/>
    <x v="149"/>
    <n v="6.1886111111962236"/>
    <d v="2024-06-20T13:20:24"/>
    <d v="1899-12-30T00:20:00"/>
    <d v="2024-06-20T13:40:24"/>
    <n v="1.3266666666604578"/>
    <x v="0"/>
    <m/>
    <m/>
    <x v="0"/>
    <x v="7"/>
    <x v="0"/>
    <x v="1"/>
    <x v="7"/>
    <n v="5"/>
    <s v=""/>
    <d v="1899-12-30T08:00:00"/>
    <n v="4.8552777778628906"/>
    <n v="0"/>
    <n v="4.8552777778628906"/>
  </r>
  <r>
    <s v="E002"/>
    <s v="EO11"/>
    <x v="1230"/>
    <x v="0"/>
    <s v="E3"/>
    <s v="0100043821"/>
    <s v="ALMACENES FORNEAS, S. L."/>
    <s v="0022002633"/>
    <s v="SAMPAIO (GRANEL)"/>
    <s v="000000000000000055"/>
    <x v="3"/>
    <d v="2024-06-20T00:00:00"/>
    <d v="1899-12-30T08:49:10"/>
    <s v="20/06 16h"/>
    <d v="2024-06-20T00:00:00"/>
    <x v="11"/>
    <x v="2"/>
    <x v="1263"/>
    <d v="2024-06-20T00:00:00"/>
    <d v="1899-12-30T14:18:32"/>
    <n v="140"/>
    <s v="E00140"/>
    <s v="RUTA KMS.140"/>
    <x v="20"/>
    <x v="0"/>
    <x v="0"/>
    <x v="2"/>
    <x v="0"/>
    <d v="2024-06-20T08:49:10"/>
    <x v="157"/>
    <n v="7.6805555555038154"/>
    <d v="2024-06-20T14:18:32"/>
    <d v="1899-12-30T01:52:00"/>
    <d v="2024-06-20T16:10:32"/>
    <n v="0.3244444445008412"/>
    <x v="0"/>
    <m/>
    <m/>
    <x v="0"/>
    <x v="7"/>
    <x v="0"/>
    <x v="1"/>
    <x v="13"/>
    <n v="5"/>
    <s v=""/>
    <d v="1899-12-31T20:48:00"/>
    <n v="4.8138888888371483"/>
    <n v="0"/>
    <n v="4.8138888888371483"/>
  </r>
  <r>
    <s v="E002"/>
    <s v="EO11"/>
    <x v="1231"/>
    <x v="0"/>
    <s v="E3"/>
    <s v="0100059291"/>
    <s v="REPORICELO S.L."/>
    <s v="0022002996"/>
    <s v="O BARCO DE VALDEORRAS"/>
    <s v="000000000000000055"/>
    <x v="3"/>
    <d v="2024-06-20T00:00:00"/>
    <d v="1899-12-30T08:56:49"/>
    <s v="20/06 15:00h"/>
    <d v="2024-06-20T00:00:00"/>
    <x v="7"/>
    <x v="2"/>
    <x v="1264"/>
    <d v="2024-06-20T00:00:00"/>
    <d v="1899-12-30T15:39:43"/>
    <n v="32"/>
    <s v="E00032"/>
    <s v="RUTA KMS.032"/>
    <x v="6"/>
    <x v="0"/>
    <x v="0"/>
    <x v="2"/>
    <x v="0"/>
    <d v="2024-06-20T08:56:49"/>
    <x v="149"/>
    <n v="6.0530555555596948"/>
    <d v="2024-06-20T15:39:43"/>
    <d v="1899-12-30T00:25:36"/>
    <d v="2024-06-20T16:05:19"/>
    <n v="-1.088611111161299"/>
    <x v="1"/>
    <m/>
    <m/>
    <x v="0"/>
    <x v="7"/>
    <x v="1"/>
    <x v="1"/>
    <x v="4"/>
    <n v="5"/>
    <s v=""/>
    <d v="1899-12-30T10:14:24"/>
    <n v="4.626388888893028"/>
    <n v="0"/>
    <n v="4.626388888893028"/>
  </r>
  <r>
    <s v="E002"/>
    <s v="EO11"/>
    <x v="1232"/>
    <x v="0"/>
    <s v="E4"/>
    <s v="0100000106"/>
    <s v="ALMACENES CASTILLO DE MUROS S.L."/>
    <s v="0019000152"/>
    <s v="MUROS"/>
    <s v="000000000000003091"/>
    <x v="8"/>
    <d v="2024-06-20T00:00:00"/>
    <d v="1899-12-30T08:58:03"/>
    <s v="21/06 nº25"/>
    <d v="2024-06-21T00:00:00"/>
    <x v="6"/>
    <x v="2"/>
    <x v="1265"/>
    <d v="2024-06-20T00:00:00"/>
    <d v="1899-12-30T19:49:34"/>
    <n v="303"/>
    <s v="E00303"/>
    <s v="RUTA KMS.303"/>
    <x v="17"/>
    <x v="0"/>
    <x v="0"/>
    <x v="2"/>
    <x v="1"/>
    <d v="2024-06-20T08:58:03"/>
    <x v="121"/>
    <n v="35.03249999997206"/>
    <d v="2024-06-20T19:49:34"/>
    <d v="1899-12-30T04:02:24"/>
    <d v="2024-06-20T23:51:58"/>
    <n v="20.133888888987713"/>
    <x v="0"/>
    <m/>
    <m/>
    <x v="0"/>
    <x v="7"/>
    <x v="0"/>
    <x v="1"/>
    <x v="10"/>
    <n v="5"/>
    <s v=""/>
    <d v="1900-01-03T00:57:36"/>
    <n v="29.992499999972061"/>
    <n v="12"/>
    <n v="17.992499999972061"/>
  </r>
  <r>
    <s v="E002"/>
    <s v="EO11"/>
    <x v="1233"/>
    <x v="0"/>
    <s v="E3"/>
    <s v="0100051530"/>
    <s v="MYHNOR MORTEROS Y HORMIGONES DEL"/>
    <s v="0022002573"/>
    <s v="MONTESALGUEIRO"/>
    <s v="000000000000000055"/>
    <x v="3"/>
    <d v="2024-06-20T00:00:00"/>
    <d v="1899-12-30T09:02:39"/>
    <s v="20/06 urgente"/>
    <d v="2024-06-20T00:00:00"/>
    <x v="11"/>
    <x v="2"/>
    <x v="1266"/>
    <d v="2024-06-20T00:00:00"/>
    <d v="1899-12-30T13:21:52"/>
    <n v="153"/>
    <s v="E00153"/>
    <s v="RUTA KMS.153"/>
    <x v="9"/>
    <x v="0"/>
    <x v="0"/>
    <x v="2"/>
    <x v="0"/>
    <d v="2024-06-20T09:02:39"/>
    <x v="157"/>
    <n v="7.4558333333116025"/>
    <d v="2024-06-20T13:21:52"/>
    <d v="1899-12-30T02:02:24"/>
    <d v="2024-06-20T15:24:16"/>
    <n v="1.0955555556574836"/>
    <x v="0"/>
    <m/>
    <m/>
    <x v="0"/>
    <x v="7"/>
    <x v="0"/>
    <x v="1"/>
    <x v="7"/>
    <n v="5"/>
    <s v=""/>
    <d v="1900-01-01T00:57:36"/>
    <n v="4.4158333333116024"/>
    <n v="0"/>
    <n v="4.4158333333116024"/>
  </r>
  <r>
    <s v="E002"/>
    <s v="EO11"/>
    <x v="1234"/>
    <x v="0"/>
    <s v="E3"/>
    <s v="0100022370"/>
    <s v="PREFABRICADOS LUIS BARROS S.L."/>
    <s v="0022002536"/>
    <s v="PUXEIROS"/>
    <s v="000000000000000055"/>
    <x v="3"/>
    <d v="2024-06-20T00:00:00"/>
    <d v="1899-12-30T09:18:48"/>
    <s v="20/06 15:00h Silo. 3"/>
    <d v="2024-06-20T00:00:00"/>
    <x v="7"/>
    <x v="3"/>
    <x v="1267"/>
    <d v="2024-06-20T00:00:00"/>
    <d v="1899-12-30T14:28:30"/>
    <n v="15"/>
    <s v="E00015"/>
    <s v="RUTA KMS.015"/>
    <x v="10"/>
    <x v="0"/>
    <x v="0"/>
    <x v="0"/>
    <x v="0"/>
    <d v="2024-06-20T09:18:48"/>
    <x v="149"/>
    <n v="5.6866666665882803"/>
    <d v="2024-06-20T14:28:30"/>
    <d v="1899-12-30T00:12:00"/>
    <d v="2024-06-20T14:40:30"/>
    <n v="0.32500000001164153"/>
    <x v="0"/>
    <m/>
    <m/>
    <x v="0"/>
    <x v="7"/>
    <x v="0"/>
    <x v="1"/>
    <x v="13"/>
    <n v="5"/>
    <s v=""/>
    <d v="1899-12-30T04:48:00"/>
    <n v="4.4866666665882802"/>
    <n v="0"/>
    <n v="4.4866666665882802"/>
  </r>
  <r>
    <s v="E002"/>
    <s v="EO11"/>
    <x v="1235"/>
    <x v="0"/>
    <s v="E3"/>
    <s v="0100022370"/>
    <s v="PREFABRICADOS LUIS BARROS S.L."/>
    <s v="0022002536"/>
    <s v="PUXEIROS"/>
    <s v="000000000000000055"/>
    <x v="3"/>
    <d v="2024-06-20T00:00:00"/>
    <d v="1899-12-30T09:19:20"/>
    <s v="20/06 17:00h Silo. 3"/>
    <d v="2024-06-20T00:00:00"/>
    <x v="9"/>
    <x v="3"/>
    <x v="1268"/>
    <d v="2024-06-20T00:00:00"/>
    <d v="1899-12-30T16:28:18"/>
    <n v="15"/>
    <s v="E00015"/>
    <s v="RUTA KMS.015"/>
    <x v="15"/>
    <x v="0"/>
    <x v="0"/>
    <x v="0"/>
    <x v="0"/>
    <d v="2024-06-20T09:19:20"/>
    <x v="155"/>
    <n v="7.6777777777751908"/>
    <d v="2024-06-20T16:28:18"/>
    <d v="1899-12-30T00:12:00"/>
    <d v="2024-06-20T16:40:18"/>
    <n v="0.32833333342568949"/>
    <x v="0"/>
    <m/>
    <m/>
    <x v="0"/>
    <x v="7"/>
    <x v="0"/>
    <x v="1"/>
    <x v="8"/>
    <n v="5"/>
    <s v=""/>
    <d v="1899-12-30T04:48:00"/>
    <n v="6.4777777777751906"/>
    <n v="0"/>
    <n v="6.4777777777751906"/>
  </r>
  <r>
    <s v="E002"/>
    <s v="EO11"/>
    <x v="1236"/>
    <x v="0"/>
    <s v="E3"/>
    <s v="0100055329"/>
    <s v="PRETENSADOS MONTALBAN, S.L."/>
    <s v="0022002750"/>
    <s v="RAIRIZ DE VEIGA"/>
    <s v="000000000000000055"/>
    <x v="3"/>
    <d v="2024-06-20T00:00:00"/>
    <d v="1899-12-30T09:21:50"/>
    <s v="20/06 12:30h"/>
    <d v="2024-06-20T00:00:00"/>
    <x v="19"/>
    <x v="5"/>
    <x v="1269"/>
    <d v="2024-06-20T00:00:00"/>
    <d v="1899-12-30T10:49:45"/>
    <n v="42"/>
    <s v="E00042"/>
    <s v="RUTA KMS.042"/>
    <x v="11"/>
    <x v="0"/>
    <x v="0"/>
    <x v="0"/>
    <x v="0"/>
    <d v="2024-06-20T09:21:50"/>
    <x v="158"/>
    <n v="3.1361111111473292"/>
    <d v="2024-06-20T10:49:45"/>
    <d v="1899-12-30T00:33:36"/>
    <d v="2024-06-20T11:23:21"/>
    <n v="1.1108333335141651"/>
    <x v="0"/>
    <m/>
    <m/>
    <x v="0"/>
    <x v="7"/>
    <x v="0"/>
    <x v="1"/>
    <x v="1"/>
    <n v="5"/>
    <s v=""/>
    <d v="1899-12-30T13:26:24"/>
    <n v="1.5761111111473292"/>
    <n v="0"/>
    <n v="1.5761111111473292"/>
  </r>
  <r>
    <s v="E002"/>
    <s v="EO11"/>
    <x v="1237"/>
    <x v="0"/>
    <s v="E3"/>
    <s v="0100028413"/>
    <s v="HORMIGONES CARRAL, S.L."/>
    <s v="0022002990"/>
    <s v="PUERTO EXTERIOR DE FERROL"/>
    <s v="000000000000003042"/>
    <x v="0"/>
    <d v="2024-06-19T00:00:00"/>
    <d v="1899-12-30T17:39:58"/>
    <s v="20/06 18:30h - 7º"/>
    <d v="2024-06-20T00:00:00"/>
    <x v="3"/>
    <x v="0"/>
    <x v="1270"/>
    <d v="2024-06-20T00:00:00"/>
    <d v="1899-12-30T15:14:56"/>
    <n v="71"/>
    <s v="E00071"/>
    <s v="RUTA KMS.071"/>
    <x v="7"/>
    <x v="0"/>
    <x v="0"/>
    <x v="0"/>
    <x v="0"/>
    <d v="2024-06-19T17:39:58"/>
    <x v="159"/>
    <n v="24.833888888941146"/>
    <d v="2024-06-20T15:14:56"/>
    <d v="1899-12-30T00:56:48"/>
    <d v="2024-06-20T16:11:44"/>
    <n v="2.3044444444240071"/>
    <x v="0"/>
    <m/>
    <m/>
    <x v="0"/>
    <x v="7"/>
    <x v="0"/>
    <x v="1"/>
    <x v="4"/>
    <n v="5"/>
    <s v=""/>
    <d v="1899-12-30T22:43:12"/>
    <n v="22.887222222274481"/>
    <n v="12"/>
    <n v="10.887222222274481"/>
  </r>
  <r>
    <s v="E002"/>
    <s v="EO11"/>
    <x v="1238"/>
    <x v="0"/>
    <s v="E3"/>
    <s v="0100028413"/>
    <s v="HORMIGONES CARRAL, S.L."/>
    <s v="0022002990"/>
    <s v="PUERTO EXTERIOR DE FERROL"/>
    <s v="000000000000003042"/>
    <x v="0"/>
    <d v="2024-06-19T00:00:00"/>
    <d v="1899-12-30T17:39:36"/>
    <s v="20/06 17:30h - 6º"/>
    <d v="2024-06-20T00:00:00"/>
    <x v="18"/>
    <x v="2"/>
    <x v="1271"/>
    <d v="2024-06-20T00:00:00"/>
    <d v="1899-12-30T12:31:25"/>
    <n v="212"/>
    <s v="E00212"/>
    <s v="RUTA KMS.212"/>
    <x v="212"/>
    <x v="0"/>
    <x v="0"/>
    <x v="2"/>
    <x v="0"/>
    <d v="2024-06-19T17:39:36"/>
    <x v="153"/>
    <n v="23.839999999967404"/>
    <d v="2024-06-20T12:31:25"/>
    <d v="1899-12-30T02:49:36"/>
    <d v="2024-06-20T15:21:01"/>
    <n v="2.1497222221805714"/>
    <x v="0"/>
    <m/>
    <m/>
    <x v="0"/>
    <x v="7"/>
    <x v="0"/>
    <x v="1"/>
    <x v="3"/>
    <n v="5"/>
    <s v=""/>
    <d v="1900-01-01T19:50:24"/>
    <n v="20.013333333300736"/>
    <n v="12"/>
    <n v="8.0133333333007357"/>
  </r>
  <r>
    <s v="E002"/>
    <s v="EO11"/>
    <x v="1239"/>
    <x v="0"/>
    <s v="E3"/>
    <s v="0100028413"/>
    <s v="HORMIGONES CARRAL, S.L."/>
    <s v="0022002990"/>
    <s v="PUERTO EXTERIOR DE FERROL"/>
    <s v="000000000000003042"/>
    <x v="0"/>
    <d v="2024-06-19T00:00:00"/>
    <d v="1899-12-30T17:39:08"/>
    <s v="20/06 16:30h - 5º"/>
    <d v="2024-06-20T00:00:00"/>
    <x v="11"/>
    <x v="2"/>
    <x v="1272"/>
    <d v="2024-06-20T00:00:00"/>
    <d v="1899-12-30T11:18:53"/>
    <n v="212"/>
    <s v="E00212"/>
    <s v="RUTA KMS.212"/>
    <x v="3"/>
    <x v="0"/>
    <x v="0"/>
    <x v="2"/>
    <x v="0"/>
    <d v="2024-06-19T17:39:08"/>
    <x v="157"/>
    <n v="22.847777777700685"/>
    <d v="2024-06-20T11:18:53"/>
    <d v="1899-12-30T02:49:36"/>
    <d v="2024-06-20T14:08:29"/>
    <n v="2.3586111111799255"/>
    <x v="0"/>
    <m/>
    <m/>
    <x v="0"/>
    <x v="7"/>
    <x v="0"/>
    <x v="1"/>
    <x v="2"/>
    <n v="5"/>
    <s v=""/>
    <d v="1900-01-01T19:50:24"/>
    <n v="19.021111111034017"/>
    <n v="12"/>
    <n v="7.021111111034017"/>
  </r>
  <r>
    <s v="E002"/>
    <s v="EO11"/>
    <x v="1240"/>
    <x v="0"/>
    <s v="E3"/>
    <s v="0100028413"/>
    <s v="HORMIGONES CARRAL, S.L."/>
    <s v="0022002990"/>
    <s v="PUERTO EXTERIOR DE FERROL"/>
    <s v="000000000000003042"/>
    <x v="0"/>
    <d v="2024-06-19T00:00:00"/>
    <d v="1899-12-30T17:37:36"/>
    <s v="20/06 14:30h - 4º"/>
    <d v="2024-06-20T00:00:00"/>
    <x v="13"/>
    <x v="2"/>
    <x v="1273"/>
    <d v="2024-06-20T00:00:00"/>
    <d v="1899-12-30T10:47:55"/>
    <n v="212"/>
    <s v="E00212"/>
    <s v="RUTA KMS.212"/>
    <x v="0"/>
    <x v="0"/>
    <x v="0"/>
    <x v="2"/>
    <x v="0"/>
    <d v="2024-06-19T17:37:36"/>
    <x v="119"/>
    <n v="20.873333333234768"/>
    <d v="2024-06-20T10:47:55"/>
    <d v="1899-12-30T02:49:36"/>
    <d v="2024-06-20T13:37:31"/>
    <n v="0.874722222215496"/>
    <x v="0"/>
    <m/>
    <m/>
    <x v="0"/>
    <x v="7"/>
    <x v="0"/>
    <x v="1"/>
    <x v="1"/>
    <n v="5"/>
    <s v=""/>
    <d v="1900-01-01T19:50:24"/>
    <n v="17.0466666665681"/>
    <n v="12"/>
    <n v="5.0466666665681004"/>
  </r>
  <r>
    <s v="E002"/>
    <s v="EO11"/>
    <x v="1241"/>
    <x v="0"/>
    <s v="E3"/>
    <s v="0100028413"/>
    <s v="HORMIGONES CARRAL, S.L."/>
    <s v="0022002990"/>
    <s v="PUERTO EXTERIOR DE FERROL"/>
    <s v="000000000000003042"/>
    <x v="0"/>
    <d v="2024-06-19T00:00:00"/>
    <d v="1899-12-30T17:37:11"/>
    <s v="20/06 13:30h - 3º"/>
    <d v="2024-06-20T00:00:00"/>
    <x v="0"/>
    <x v="2"/>
    <x v="1274"/>
    <d v="2024-06-20T00:00:00"/>
    <d v="1899-12-30T09:04:47"/>
    <n v="212"/>
    <s v="E00212"/>
    <s v="RUTA KMS.212"/>
    <x v="23"/>
    <x v="0"/>
    <x v="0"/>
    <x v="2"/>
    <x v="0"/>
    <d v="2024-06-19T17:37:11"/>
    <x v="160"/>
    <n v="19.880277777789161"/>
    <d v="2024-06-20T09:04:47"/>
    <d v="1899-12-30T02:49:36"/>
    <d v="2024-06-20T11:54:23"/>
    <n v="1.5936111111659557"/>
    <x v="0"/>
    <m/>
    <m/>
    <x v="0"/>
    <x v="7"/>
    <x v="0"/>
    <x v="1"/>
    <x v="6"/>
    <n v="5"/>
    <s v=""/>
    <d v="1900-01-01T19:50:24"/>
    <n v="16.053611111122493"/>
    <n v="12"/>
    <n v="4.0536111111224926"/>
  </r>
  <r>
    <s v="E002"/>
    <s v="EO11"/>
    <x v="1242"/>
    <x v="0"/>
    <s v="E3"/>
    <s v="0100028413"/>
    <s v="HORMIGONES CARRAL, S.L."/>
    <s v="0022002990"/>
    <s v="PUERTO EXTERIOR DE FERROL"/>
    <s v="000000000000003042"/>
    <x v="0"/>
    <d v="2024-06-19T00:00:00"/>
    <d v="1899-12-30T17:36:46"/>
    <s v="20/06 11:30h - 2º"/>
    <d v="2024-06-20T00:00:00"/>
    <x v="16"/>
    <x v="0"/>
    <x v="1275"/>
    <d v="2024-06-19T00:00:00"/>
    <d v="1899-12-30T18:09:05"/>
    <n v="71"/>
    <s v="E00071"/>
    <s v="RUTA KMS.071"/>
    <x v="2"/>
    <x v="0"/>
    <x v="0"/>
    <x v="0"/>
    <x v="0"/>
    <d v="2024-06-19T17:36:46"/>
    <x v="152"/>
    <n v="17.887222222227138"/>
    <d v="2024-06-19T18:09:05"/>
    <d v="1899-12-30T00:56:48"/>
    <d v="2024-06-19T19:05:53"/>
    <n v="16.401944444398396"/>
    <x v="0"/>
    <m/>
    <m/>
    <x v="0"/>
    <x v="6"/>
    <x v="0"/>
    <x v="1"/>
    <x v="9"/>
    <n v="4"/>
    <s v=""/>
    <d v="1899-12-30T22:43:12"/>
    <n v="15.940555555560472"/>
    <n v="12"/>
    <n v="3.9405555555604721"/>
  </r>
  <r>
    <s v="E002"/>
    <s v="EO11"/>
    <x v="1243"/>
    <x v="0"/>
    <s v="E4"/>
    <s v="0100000440"/>
    <s v="MAT. DE CONST. ESPIÑEIRO S.L."/>
    <s v="0020000335"/>
    <s v="TABOADELA"/>
    <s v="000000000000002906"/>
    <x v="4"/>
    <d v="2024-06-19T00:00:00"/>
    <d v="1899-12-30T17:36:34"/>
    <s v="20/06 URGENTE"/>
    <d v="2024-06-20T00:00:00"/>
    <x v="6"/>
    <x v="2"/>
    <x v="1276"/>
    <d v="2024-06-20T00:00:00"/>
    <d v="1899-12-30T08:19:59"/>
    <n v="153"/>
    <s v="E00153"/>
    <s v="RUTA KMS.153"/>
    <x v="17"/>
    <x v="0"/>
    <x v="0"/>
    <x v="2"/>
    <x v="1"/>
    <d v="2024-06-19T17:36:34"/>
    <x v="114"/>
    <n v="26.390555555582978"/>
    <d v="2024-06-20T08:19:59"/>
    <d v="1899-12-30T02:02:24"/>
    <d v="2024-06-20T10:22:23"/>
    <n v="9.626944444491528"/>
    <x v="0"/>
    <m/>
    <m/>
    <x v="0"/>
    <x v="7"/>
    <x v="0"/>
    <x v="1"/>
    <x v="0"/>
    <n v="5"/>
    <s v=""/>
    <d v="1900-01-01T00:57:36"/>
    <n v="23.350555555582979"/>
    <n v="12"/>
    <n v="11.350555555582979"/>
  </r>
  <r>
    <s v="E002"/>
    <s v="EO11"/>
    <x v="1244"/>
    <x v="0"/>
    <s v="E3"/>
    <s v="0100028413"/>
    <s v="HORMIGONES CARRAL, S.L."/>
    <s v="0022002990"/>
    <s v="PUERTO EXTERIOR DE FERROL"/>
    <s v="000000000000003042"/>
    <x v="0"/>
    <d v="2024-06-19T00:00:00"/>
    <d v="1899-12-30T17:36:19"/>
    <s v="20/06 9:30h - 1º"/>
    <d v="2024-06-20T00:00:00"/>
    <x v="21"/>
    <x v="0"/>
    <x v="1277"/>
    <d v="2024-06-19T00:00:00"/>
    <d v="1899-12-30T18:07:18"/>
    <n v="71"/>
    <s v="E00071"/>
    <s v="RUTA KMS.071"/>
    <x v="1"/>
    <x v="0"/>
    <x v="0"/>
    <x v="0"/>
    <x v="0"/>
    <d v="2024-06-19T17:36:19"/>
    <x v="161"/>
    <n v="15.894722222350538"/>
    <d v="2024-06-19T18:07:18"/>
    <d v="1899-12-30T00:56:48"/>
    <d v="2024-06-19T19:04:06"/>
    <n v="14.431666666700039"/>
    <x v="0"/>
    <m/>
    <m/>
    <x v="0"/>
    <x v="6"/>
    <x v="0"/>
    <x v="1"/>
    <x v="9"/>
    <n v="4"/>
    <s v=""/>
    <d v="1899-12-30T22:43:12"/>
    <n v="13.948055555683871"/>
    <n v="12"/>
    <n v="1.9480555556838706"/>
  </r>
  <r>
    <s v="E002"/>
    <s v="EO11"/>
    <x v="1245"/>
    <x v="0"/>
    <s v="E3"/>
    <s v="0100028413"/>
    <s v="HORMIGONES CARRAL, S.L."/>
    <s v="0022003021"/>
    <s v="RANTE-TABOADELA"/>
    <s v="000000000000003042"/>
    <x v="0"/>
    <d v="2024-06-19T00:00:00"/>
    <d v="1899-12-30T17:35:45"/>
    <s v="20/06 09h"/>
    <d v="2024-06-20T00:00:00"/>
    <x v="15"/>
    <x v="2"/>
    <x v="1278"/>
    <d v="2024-06-19T00:00:00"/>
    <d v="1899-12-30T19:05:47"/>
    <n v="155"/>
    <s v="E00155"/>
    <s v="RUTA KMS.155"/>
    <x v="11"/>
    <x v="0"/>
    <x v="0"/>
    <x v="2"/>
    <x v="0"/>
    <d v="2024-06-19T17:35:45"/>
    <x v="146"/>
    <n v="15.404166666674428"/>
    <d v="2024-06-19T19:05:47"/>
    <d v="1899-12-30T02:04:00"/>
    <d v="2024-06-19T21:09:47"/>
    <n v="11.83694444457069"/>
    <x v="0"/>
    <m/>
    <m/>
    <x v="0"/>
    <x v="6"/>
    <x v="0"/>
    <x v="1"/>
    <x v="10"/>
    <n v="4"/>
    <s v=""/>
    <d v="1900-01-01T01:36:00"/>
    <n v="12.337500000007761"/>
    <n v="12"/>
    <n v="0.33750000000776126"/>
  </r>
  <r>
    <s v="E002"/>
    <s v="EO11"/>
    <x v="1246"/>
    <x v="0"/>
    <s v="E3"/>
    <s v="0100028413"/>
    <s v="HORMIGONES CARRAL, S.L."/>
    <s v="0022003021"/>
    <s v="RANTE-TABOADELA"/>
    <s v="000000000000003042"/>
    <x v="0"/>
    <d v="2024-06-19T00:00:00"/>
    <d v="1899-12-30T17:35:17"/>
    <s v="20/06 10h"/>
    <d v="2024-06-20T00:00:00"/>
    <x v="17"/>
    <x v="2"/>
    <x v="1279"/>
    <d v="2024-06-19T00:00:00"/>
    <d v="1899-12-30T18:36:31"/>
    <n v="155"/>
    <s v="E00155"/>
    <s v="RUTA KMS.155"/>
    <x v="13"/>
    <x v="0"/>
    <x v="0"/>
    <x v="2"/>
    <x v="0"/>
    <d v="2024-06-19T17:35:17"/>
    <x v="147"/>
    <n v="16.411944444465917"/>
    <d v="2024-06-19T18:36:31"/>
    <d v="1899-12-30T02:04:00"/>
    <d v="2024-06-19T20:40:31"/>
    <n v="13.324722222285345"/>
    <x v="0"/>
    <m/>
    <m/>
    <x v="0"/>
    <x v="6"/>
    <x v="0"/>
    <x v="1"/>
    <x v="9"/>
    <n v="4"/>
    <s v=""/>
    <d v="1900-01-01T01:36:00"/>
    <n v="13.34527777779925"/>
    <n v="12"/>
    <n v="1.3452777777992502"/>
  </r>
  <r>
    <s v="E002"/>
    <s v="EO11"/>
    <x v="1247"/>
    <x v="0"/>
    <s v="E3"/>
    <s v="0432000110"/>
    <s v="PREBETONG HORMIGONES, S.A."/>
    <s v="0022001012"/>
    <s v="FENE"/>
    <s v="000000000000000055"/>
    <x v="3"/>
    <d v="2024-06-19T00:00:00"/>
    <d v="1899-12-30T17:33:31"/>
    <s v="20/06 11:30h"/>
    <d v="2024-06-20T00:00:00"/>
    <x v="16"/>
    <x v="2"/>
    <x v="1280"/>
    <d v="2024-06-19T00:00:00"/>
    <d v="1899-12-30T19:16:10"/>
    <n v="192"/>
    <s v="E00192"/>
    <s v="RUTA KMS.192"/>
    <x v="6"/>
    <x v="0"/>
    <x v="0"/>
    <x v="2"/>
    <x v="0"/>
    <d v="2024-06-19T17:33:31"/>
    <x v="152"/>
    <n v="17.941388888808433"/>
    <d v="2024-06-19T19:16:10"/>
    <d v="1899-12-30T02:33:36"/>
    <d v="2024-06-19T21:49:46"/>
    <n v="13.670555555436295"/>
    <x v="0"/>
    <m/>
    <m/>
    <x v="0"/>
    <x v="6"/>
    <x v="0"/>
    <x v="1"/>
    <x v="10"/>
    <n v="4"/>
    <s v=""/>
    <d v="1900-01-01T13:26:24"/>
    <n v="14.381388888808432"/>
    <n v="12"/>
    <n v="2.3813888888084325"/>
  </r>
  <r>
    <s v="E002"/>
    <s v="EO11"/>
    <x v="1248"/>
    <x v="0"/>
    <s v="E3"/>
    <s v="0100022370"/>
    <s v="PREFABRICADOS LUIS BARROS S.L."/>
    <s v="0022002691"/>
    <s v="BUEU"/>
    <s v="000000000000000055"/>
    <x v="3"/>
    <d v="2024-06-19T00:00:00"/>
    <d v="1899-12-30T16:26:29"/>
    <s v="20/06 9H Preguntar s"/>
    <d v="2024-06-20T00:00:00"/>
    <x v="15"/>
    <x v="3"/>
    <x v="1281"/>
    <d v="2024-06-19T00:00:00"/>
    <d v="1899-12-30T17:30:10"/>
    <n v="59"/>
    <s v="E00059"/>
    <s v="RUTA KMS.059"/>
    <x v="19"/>
    <x v="0"/>
    <x v="0"/>
    <x v="0"/>
    <x v="0"/>
    <d v="2024-06-19T16:26:29"/>
    <x v="146"/>
    <n v="16.558611111191567"/>
    <d v="2024-06-19T17:30:10"/>
    <d v="1899-12-30T00:47:12"/>
    <d v="2024-06-19T18:17:22"/>
    <n v="14.710555555473547"/>
    <x v="0"/>
    <m/>
    <m/>
    <x v="0"/>
    <x v="6"/>
    <x v="0"/>
    <x v="1"/>
    <x v="5"/>
    <n v="4"/>
    <s v=""/>
    <d v="1899-12-30T18:52:48"/>
    <n v="14.7719444445249"/>
    <n v="12"/>
    <n v="2.7719444445249"/>
  </r>
  <r>
    <s v="E002"/>
    <s v="EO11"/>
    <x v="1249"/>
    <x v="0"/>
    <s v="E3"/>
    <s v="0100000865"/>
    <s v="HORMIGONES SINDO CASTRO S.L."/>
    <s v="0022000428"/>
    <s v="VILLAMARTIN A."/>
    <s v="000000000000000055"/>
    <x v="3"/>
    <d v="2024-06-19T00:00:00"/>
    <d v="1899-12-30T16:16:44"/>
    <s v="20/06 urge"/>
    <d v="2024-06-20T00:00:00"/>
    <x v="20"/>
    <x v="2"/>
    <x v="1282"/>
    <d v="2024-06-20T00:00:00"/>
    <d v="1899-12-30T09:44:09"/>
    <n v="4"/>
    <s v="E00004"/>
    <s v="RUTA KMS.004"/>
    <x v="37"/>
    <x v="0"/>
    <x v="0"/>
    <x v="2"/>
    <x v="0"/>
    <d v="2024-06-19T16:16:44"/>
    <x v="162"/>
    <n v="18.221111111110076"/>
    <d v="2024-06-20T09:44:09"/>
    <d v="1899-12-30T00:03:12"/>
    <d v="2024-06-20T09:47:21"/>
    <n v="0.71083333325805143"/>
    <x v="0"/>
    <m/>
    <m/>
    <x v="0"/>
    <x v="7"/>
    <x v="0"/>
    <x v="1"/>
    <x v="6"/>
    <n v="5"/>
    <s v=""/>
    <d v="1899-12-30T01:16:48"/>
    <n v="17.167777777776742"/>
    <n v="12"/>
    <n v="5.1677777777767417"/>
  </r>
  <r>
    <s v="E002"/>
    <s v="EO11"/>
    <x v="1250"/>
    <x v="0"/>
    <s v="E3"/>
    <s v="0100053492"/>
    <s v="HORMIGONES Y MINERALES S.L."/>
    <s v="0022002720"/>
    <s v="DEHESAS"/>
    <s v="000000000000000055"/>
    <x v="3"/>
    <d v="2024-06-20T00:00:00"/>
    <d v="1899-12-30T09:46:08"/>
    <s v="20/06 URGE"/>
    <d v="2024-06-20T00:00:00"/>
    <x v="1"/>
    <x v="2"/>
    <x v="1283"/>
    <d v="2024-06-20T00:00:00"/>
    <d v="1899-12-30T13:40:20"/>
    <n v="20"/>
    <s v="E00020"/>
    <s v="RUTA KMS.020"/>
    <x v="13"/>
    <x v="0"/>
    <x v="0"/>
    <x v="2"/>
    <x v="0"/>
    <d v="2024-06-20T09:46:08"/>
    <x v="156"/>
    <n v="4.2311111111193895"/>
    <d v="2024-06-20T13:40:20"/>
    <d v="1899-12-30T00:16:00"/>
    <d v="2024-06-20T13:56:20"/>
    <n v="6.1111111252103001E-2"/>
    <x v="0"/>
    <m/>
    <m/>
    <x v="0"/>
    <x v="7"/>
    <x v="0"/>
    <x v="1"/>
    <x v="7"/>
    <n v="5"/>
    <s v=""/>
    <d v="1899-12-30T06:24:00"/>
    <n v="2.9644444444527229"/>
    <n v="0"/>
    <n v="2.9644444444527229"/>
  </r>
  <r>
    <s v="E002"/>
    <s v="EO11"/>
    <x v="1251"/>
    <x v="0"/>
    <s v="E3"/>
    <s v="0100022674"/>
    <s v="COMERCIAL SILOS DE GALICIA, S.L."/>
    <s v="0022002564"/>
    <s v="LOMBA"/>
    <s v="000000000000000055"/>
    <x v="3"/>
    <d v="2024-06-20T00:00:00"/>
    <d v="1899-12-30T09:47:42"/>
    <s v="20/06 14:30h"/>
    <d v="2024-06-20T00:00:00"/>
    <x v="13"/>
    <x v="3"/>
    <x v="1284"/>
    <d v="2024-06-20T00:00:00"/>
    <d v="1899-12-30T11:29:20"/>
    <n v="15"/>
    <s v="E00015"/>
    <s v="RUTA KMS.015"/>
    <x v="15"/>
    <x v="0"/>
    <x v="0"/>
    <x v="0"/>
    <x v="0"/>
    <d v="2024-06-20T09:47:42"/>
    <x v="119"/>
    <n v="4.7049999998998828"/>
    <d v="2024-06-20T11:29:20"/>
    <d v="1899-12-30T00:12:00"/>
    <d v="2024-06-20T11:41:20"/>
    <n v="2.8111111111356877"/>
    <x v="0"/>
    <m/>
    <m/>
    <x v="0"/>
    <x v="7"/>
    <x v="0"/>
    <x v="1"/>
    <x v="2"/>
    <n v="5"/>
    <s v=""/>
    <d v="1899-12-30T04:48:00"/>
    <n v="3.5049999998998826"/>
    <n v="0"/>
    <n v="3.5049999998998826"/>
  </r>
  <r>
    <s v="E002"/>
    <s v="EO11"/>
    <x v="1252"/>
    <x v="0"/>
    <s v="E3"/>
    <s v="0100000691"/>
    <s v="FERROCAR S.L."/>
    <s v="0022000112"/>
    <s v="SANTA COMBA"/>
    <s v="000000000000003042"/>
    <x v="0"/>
    <d v="2024-06-20T00:00:00"/>
    <d v="1899-12-30T09:55:51"/>
    <s v="20/06 303/2024 - R07"/>
    <d v="2024-06-20T00:00:00"/>
    <x v="13"/>
    <x v="4"/>
    <x v="1285"/>
    <d v="2024-06-20T00:00:00"/>
    <d v="1899-12-30T11:05:43"/>
    <n v="45"/>
    <s v="E00045"/>
    <s v="RUTA KMS.045"/>
    <x v="39"/>
    <x v="0"/>
    <x v="0"/>
    <x v="0"/>
    <x v="0"/>
    <d v="2024-06-20T09:55:51"/>
    <x v="119"/>
    <n v="4.5691666665952653"/>
    <d v="2024-06-20T11:05:43"/>
    <d v="1899-12-30T00:36:00"/>
    <d v="2024-06-20T11:41:43"/>
    <n v="2.8047222221503034"/>
    <x v="0"/>
    <m/>
    <m/>
    <x v="0"/>
    <x v="7"/>
    <x v="0"/>
    <x v="1"/>
    <x v="2"/>
    <n v="5"/>
    <s v=""/>
    <d v="1899-12-30T14:24:00"/>
    <n v="2.9691666665952652"/>
    <n v="0"/>
    <n v="2.9691666665952652"/>
  </r>
  <r>
    <s v="E002"/>
    <s v="EO11"/>
    <x v="1253"/>
    <x v="0"/>
    <s v="E3"/>
    <s v="0100046984"/>
    <s v="TRANSP. Y CEMENTOS HIDALGO, S.L."/>
    <s v="0022002955"/>
    <s v="VILLARES DE LA REINA - ARIDOS ARELS"/>
    <s v="000000000000003218"/>
    <x v="7"/>
    <d v="2024-06-20T00:00:00"/>
    <d v="1899-12-30T09:58:46"/>
    <s v="21/06 08:00h ARELSA"/>
    <d v="2024-06-21T00:00:00"/>
    <x v="10"/>
    <x v="2"/>
    <x v="1286"/>
    <d v="2024-06-20T00:00:00"/>
    <d v="1899-12-30T18:15:27"/>
    <n v="274"/>
    <s v="E00274"/>
    <s v="RUTA KMS.274"/>
    <x v="29"/>
    <x v="0"/>
    <x v="0"/>
    <x v="2"/>
    <x v="0"/>
    <d v="2024-06-20T09:58:46"/>
    <x v="163"/>
    <n v="22.020555555587634"/>
    <d v="2024-06-20T18:15:27"/>
    <d v="1899-12-30T03:39:12"/>
    <d v="2024-06-20T21:54:39"/>
    <n v="10.089166666846722"/>
    <x v="0"/>
    <m/>
    <m/>
    <x v="0"/>
    <x v="7"/>
    <x v="0"/>
    <x v="1"/>
    <x v="9"/>
    <n v="5"/>
    <s v=""/>
    <d v="1900-01-02T15:40:48"/>
    <n v="17.367222222254302"/>
    <n v="12"/>
    <n v="5.367222222254302"/>
  </r>
  <r>
    <s v="E002"/>
    <s v="EO11"/>
    <x v="1254"/>
    <x v="0"/>
    <s v="E3"/>
    <s v="0100046984"/>
    <s v="TRANSP. Y CEMENTOS HIDALGO, S.L."/>
    <s v="0022002955"/>
    <s v="VILLARES DE LA REINA - ARIDOS ARELS"/>
    <s v="000000000000003218"/>
    <x v="7"/>
    <d v="2024-06-20T00:00:00"/>
    <d v="1899-12-30T10:00:47"/>
    <s v="21/06 09:00h ARELSA"/>
    <d v="2024-06-21T00:00:00"/>
    <x v="15"/>
    <x v="2"/>
    <x v="1287"/>
    <d v="2024-06-20T00:00:00"/>
    <d v="1899-12-30T19:05:02"/>
    <n v="274"/>
    <s v="E00274"/>
    <s v="RUTA KMS.274"/>
    <x v="18"/>
    <x v="0"/>
    <x v="0"/>
    <x v="2"/>
    <x v="0"/>
    <d v="2024-06-20T10:00:47"/>
    <x v="164"/>
    <n v="22.98694444441935"/>
    <d v="2024-06-20T19:05:02"/>
    <d v="1899-12-30T03:39:12"/>
    <d v="2024-06-20T22:44:14"/>
    <n v="10.262777777854353"/>
    <x v="0"/>
    <m/>
    <m/>
    <x v="0"/>
    <x v="7"/>
    <x v="0"/>
    <x v="1"/>
    <x v="10"/>
    <n v="5"/>
    <s v=""/>
    <d v="1900-01-02T15:40:48"/>
    <n v="18.333611111086018"/>
    <n v="12"/>
    <n v="6.333611111086018"/>
  </r>
  <r>
    <s v="E002"/>
    <s v="EO11"/>
    <x v="1255"/>
    <x v="0"/>
    <s v="E3"/>
    <s v="0100000743"/>
    <s v="TEAIS S.A."/>
    <s v="0022000245"/>
    <s v="SABON"/>
    <s v="000000000000003042"/>
    <x v="0"/>
    <d v="2024-06-20T00:00:00"/>
    <d v="1899-12-30T10:24:08"/>
    <s v="21/06 09:00h 2.024 /"/>
    <d v="2024-06-21T00:00:00"/>
    <x v="15"/>
    <x v="0"/>
    <x v="1288"/>
    <d v="2024-06-21T00:00:00"/>
    <d v="1899-12-30T08:31:03"/>
    <n v="13"/>
    <s v="E00013"/>
    <s v="RUTA KMS.013"/>
    <x v="2"/>
    <x v="0"/>
    <x v="0"/>
    <x v="0"/>
    <x v="0"/>
    <d v="2024-06-20T10:24:08"/>
    <x v="164"/>
    <n v="22.597777777758893"/>
    <d v="2024-06-21T08:31:03"/>
    <d v="1899-12-30T00:10:24"/>
    <d v="2024-06-21T08:41:27"/>
    <n v="0.3091666666441597"/>
    <x v="0"/>
    <m/>
    <m/>
    <x v="0"/>
    <x v="8"/>
    <x v="0"/>
    <x v="1"/>
    <x v="0"/>
    <n v="6"/>
    <s v=""/>
    <d v="1899-12-30T04:09:36"/>
    <n v="21.424444444425561"/>
    <n v="12"/>
    <n v="9.4244444444255606"/>
  </r>
  <r>
    <s v="E002"/>
    <s v="EO11"/>
    <x v="1256"/>
    <x v="0"/>
    <s v="E3"/>
    <s v="0100022350"/>
    <s v="LUSO GALAICA DE TRAVIESAS, S.A."/>
    <s v="0022001365"/>
    <s v="O CARBALLIÑO"/>
    <s v="000000000000001054"/>
    <x v="1"/>
    <d v="2024-06-20T00:00:00"/>
    <d v="1899-12-30T11:12:11"/>
    <s v="20/06  -A01"/>
    <d v="2024-06-20T00:00:00"/>
    <x v="2"/>
    <x v="1"/>
    <x v="1289"/>
    <d v="2024-06-20T00:00:00"/>
    <d v="1899-12-30T15:36:10"/>
    <n v="90"/>
    <s v="E00090"/>
    <s v="RUTA KMS.090"/>
    <x v="37"/>
    <x v="0"/>
    <x v="0"/>
    <x v="1"/>
    <x v="0"/>
    <d v="2024-06-20T11:12:11"/>
    <x v="165"/>
    <n v="6.7969444444170222"/>
    <d v="2024-06-20T15:36:10"/>
    <d v="1899-12-30T01:12:00"/>
    <d v="2024-06-20T16:48:10"/>
    <n v="1.1972222221666016"/>
    <x v="0"/>
    <m/>
    <m/>
    <x v="0"/>
    <x v="7"/>
    <x v="0"/>
    <x v="1"/>
    <x v="4"/>
    <n v="5"/>
    <s v=""/>
    <d v="1899-12-31T04:48:00"/>
    <n v="4.596944444417022"/>
    <n v="0"/>
    <n v="4.596944444417022"/>
  </r>
  <r>
    <s v="E002"/>
    <s v="EO11"/>
    <x v="1257"/>
    <x v="0"/>
    <s v="E3"/>
    <s v="0100022350"/>
    <s v="LUSO GALAICA DE TRAVIESAS, S.A."/>
    <s v="0022001365"/>
    <s v="O CARBALLIÑO"/>
    <s v="000000000000001054"/>
    <x v="1"/>
    <d v="2024-06-20T00:00:00"/>
    <d v="1899-12-30T11:12:30"/>
    <s v="20/06 -R07"/>
    <d v="2024-06-20T00:00:00"/>
    <x v="6"/>
    <x v="1"/>
    <x v="1290"/>
    <d v="2024-06-20T00:00:00"/>
    <d v="1899-12-30T16:06:26"/>
    <n v="90"/>
    <s v="E00090"/>
    <s v="RUTA KMS.090"/>
    <x v="39"/>
    <x v="0"/>
    <x v="0"/>
    <x v="1"/>
    <x v="0"/>
    <d v="2024-06-20T11:12:30"/>
    <x v="114"/>
    <n v="8.7916666666860692"/>
    <d v="2024-06-20T16:06:26"/>
    <d v="1899-12-30T01:12:00"/>
    <d v="2024-06-20T17:18:26"/>
    <n v="2.6927777777309529"/>
    <x v="0"/>
    <m/>
    <m/>
    <x v="0"/>
    <x v="7"/>
    <x v="0"/>
    <x v="1"/>
    <x v="8"/>
    <n v="5"/>
    <s v=""/>
    <d v="1899-12-31T04:48:00"/>
    <n v="6.591666666686069"/>
    <n v="0"/>
    <n v="6.591666666686069"/>
  </r>
  <r>
    <s v="E002"/>
    <s v="EO11"/>
    <x v="1258"/>
    <x v="0"/>
    <s v="E3"/>
    <s v="0432000181"/>
    <s v="PREBETONG LUGO HORMIGONES, S.A."/>
    <s v="0022002590"/>
    <s v="MONFORTE"/>
    <s v="000000000000000055"/>
    <x v="3"/>
    <d v="2024-06-20T00:00:00"/>
    <d v="1899-12-30T11:13:07"/>
    <s v="20/06 14:30h"/>
    <d v="2024-06-20T00:00:00"/>
    <x v="22"/>
    <x v="2"/>
    <x v="1291"/>
    <d v="2024-06-20T00:00:00"/>
    <d v="1899-12-30T14:01:08"/>
    <n v="102"/>
    <s v="E00102"/>
    <s v="RUTA KMS.102"/>
    <x v="40"/>
    <x v="0"/>
    <x v="0"/>
    <x v="2"/>
    <x v="0"/>
    <d v="2024-06-20T11:13:07"/>
    <x v="166"/>
    <n v="4.2813888889504597"/>
    <d v="2024-06-20T14:01:08"/>
    <d v="1899-12-30T01:21:36"/>
    <d v="2024-06-20T15:22:44"/>
    <n v="0.12111111130798236"/>
    <x v="0"/>
    <m/>
    <m/>
    <x v="0"/>
    <x v="7"/>
    <x v="0"/>
    <x v="1"/>
    <x v="13"/>
    <n v="5"/>
    <s v=""/>
    <d v="1899-12-31T08:38:24"/>
    <n v="1.9213888889504593"/>
    <n v="0"/>
    <n v="1.9213888889504593"/>
  </r>
  <r>
    <s v="E002"/>
    <s v="EO11"/>
    <x v="1259"/>
    <x v="0"/>
    <s v="E3"/>
    <s v="0100028413"/>
    <s v="HORMIGONES CARRAL, S.L."/>
    <s v="0022003021"/>
    <s v="RANTE-TABOADELA"/>
    <s v="000000000000003042"/>
    <x v="0"/>
    <d v="2024-06-20T00:00:00"/>
    <d v="1899-12-30T11:16:17"/>
    <s v="21/06 06:00h"/>
    <d v="2024-06-21T00:00:00"/>
    <x v="29"/>
    <x v="2"/>
    <x v="1292"/>
    <d v="2024-06-20T00:00:00"/>
    <d v="1899-12-30T17:51:18"/>
    <n v="155"/>
    <s v="E00155"/>
    <s v="RUTA KMS.155"/>
    <x v="11"/>
    <x v="0"/>
    <x v="0"/>
    <x v="2"/>
    <x v="0"/>
    <d v="2024-06-20T11:16:17"/>
    <x v="167"/>
    <n v="18.728611111175269"/>
    <d v="2024-06-20T17:51:18"/>
    <d v="1899-12-30T02:04:00"/>
    <d v="2024-06-20T19:55:18"/>
    <n v="10.078333333425689"/>
    <x v="0"/>
    <m/>
    <m/>
    <x v="0"/>
    <x v="7"/>
    <x v="0"/>
    <x v="1"/>
    <x v="5"/>
    <n v="5"/>
    <s v=""/>
    <d v="1900-01-01T01:36:00"/>
    <n v="15.661944444508602"/>
    <n v="12"/>
    <n v="3.6619444445086025"/>
  </r>
  <r>
    <s v="E002"/>
    <s v="EO11"/>
    <x v="1260"/>
    <x v="0"/>
    <s v="E3"/>
    <s v="0100028413"/>
    <s v="HORMIGONES CARRAL, S.L."/>
    <s v="0022003021"/>
    <s v="RANTE-TABOADELA"/>
    <s v="000000000000003042"/>
    <x v="0"/>
    <d v="2024-06-20T00:00:00"/>
    <d v="1899-12-30T11:16:42"/>
    <s v="21/06 07:45h"/>
    <d v="2024-06-21T00:00:00"/>
    <x v="30"/>
    <x v="5"/>
    <x v="1293"/>
    <d v="2024-06-20T00:00:00"/>
    <d v="1899-12-30T18:15:44"/>
    <n v="20"/>
    <s v="E00020"/>
    <s v="RUTA KMS.020"/>
    <x v="14"/>
    <x v="0"/>
    <x v="0"/>
    <x v="0"/>
    <x v="0"/>
    <d v="2024-06-20T11:16:42"/>
    <x v="168"/>
    <n v="20.471666666620877"/>
    <d v="2024-06-20T18:15:44"/>
    <d v="1899-12-30T00:16:00"/>
    <d v="2024-06-20T18:31:44"/>
    <n v="13.221111111051869"/>
    <x v="0"/>
    <m/>
    <m/>
    <x v="0"/>
    <x v="7"/>
    <x v="0"/>
    <x v="1"/>
    <x v="9"/>
    <n v="5"/>
    <s v=""/>
    <d v="1899-12-30T06:24:00"/>
    <n v="19.204999999954211"/>
    <n v="12"/>
    <n v="7.2049999999542109"/>
  </r>
  <r>
    <s v="E002"/>
    <s v="EO11"/>
    <x v="1261"/>
    <x v="0"/>
    <s v="E3"/>
    <s v="0100028413"/>
    <s v="HORMIGONES CARRAL, S.L."/>
    <s v="0022003021"/>
    <s v="RANTE-TABOADELA"/>
    <s v="000000000000003042"/>
    <x v="0"/>
    <d v="2024-06-20T00:00:00"/>
    <d v="1899-12-30T11:17:05"/>
    <s v="21/06 09:30h"/>
    <d v="2024-06-21T00:00:00"/>
    <x v="21"/>
    <x v="2"/>
    <x v="1294"/>
    <d v="2024-06-20T00:00:00"/>
    <d v="1899-12-30T17:22:40"/>
    <n v="155"/>
    <s v="E00155"/>
    <s v="RUTA KMS.155"/>
    <x v="4"/>
    <x v="0"/>
    <x v="0"/>
    <x v="2"/>
    <x v="0"/>
    <d v="2024-06-20T11:17:05"/>
    <x v="169"/>
    <n v="22.215277777751908"/>
    <d v="2024-06-20T17:22:40"/>
    <d v="1899-12-30T02:04:00"/>
    <d v="2024-06-20T19:26:40"/>
    <n v="14.055555555678438"/>
    <x v="0"/>
    <m/>
    <m/>
    <x v="0"/>
    <x v="7"/>
    <x v="0"/>
    <x v="1"/>
    <x v="5"/>
    <n v="5"/>
    <s v=""/>
    <d v="1900-01-01T01:36:00"/>
    <n v="19.148611111085241"/>
    <n v="12"/>
    <n v="7.1486111110852413"/>
  </r>
  <r>
    <s v="E002"/>
    <s v="EO11"/>
    <x v="1262"/>
    <x v="0"/>
    <s v="E3"/>
    <s v="0100028413"/>
    <s v="HORMIGONES CARRAL, S.L."/>
    <s v="0022003021"/>
    <s v="RANTE-TABOADELA"/>
    <s v="000000000000003042"/>
    <x v="0"/>
    <d v="2024-06-20T00:00:00"/>
    <d v="1899-12-30T11:17:27"/>
    <s v="21/06 11:00h"/>
    <d v="2024-06-21T00:00:00"/>
    <x v="24"/>
    <x v="2"/>
    <x v="1295"/>
    <d v="2024-06-21T00:00:00"/>
    <d v="1899-12-30T08:20:31"/>
    <n v="155"/>
    <s v="E00155"/>
    <s v="RUTA KMS.155"/>
    <x v="9"/>
    <x v="0"/>
    <x v="0"/>
    <x v="2"/>
    <x v="0"/>
    <d v="2024-06-20T11:17:27"/>
    <x v="170"/>
    <n v="23.709166666783858"/>
    <d v="2024-06-21T08:20:31"/>
    <d v="1899-12-30T02:04:00"/>
    <d v="2024-06-21T10:24:31"/>
    <n v="0.59138888900633901"/>
    <x v="0"/>
    <m/>
    <m/>
    <x v="0"/>
    <x v="8"/>
    <x v="0"/>
    <x v="1"/>
    <x v="0"/>
    <n v="6"/>
    <s v=""/>
    <d v="1900-01-01T01:36:00"/>
    <n v="20.642500000117192"/>
    <n v="12"/>
    <n v="8.6425000001171917"/>
  </r>
  <r>
    <s v="E002"/>
    <s v="EO11"/>
    <x v="1263"/>
    <x v="0"/>
    <s v="E3"/>
    <s v="0100028413"/>
    <s v="HORMIGONES CARRAL, S.L."/>
    <s v="0022003021"/>
    <s v="RANTE-TABOADELA"/>
    <s v="000000000000003042"/>
    <x v="0"/>
    <d v="2024-06-20T00:00:00"/>
    <d v="1899-12-30T11:17:47"/>
    <s v="21/06 12:30h"/>
    <d v="2024-06-21T00:00:00"/>
    <x v="19"/>
    <x v="5"/>
    <x v="1296"/>
    <d v="2024-06-21T00:00:00"/>
    <d v="1899-12-30T12:03:32"/>
    <n v="20"/>
    <s v="E00020"/>
    <s v="RUTA KMS.020"/>
    <x v="11"/>
    <x v="0"/>
    <x v="0"/>
    <x v="0"/>
    <x v="0"/>
    <d v="2024-06-20T11:17:47"/>
    <x v="171"/>
    <n v="25.203611111151986"/>
    <d v="2024-06-21T12:03:32"/>
    <d v="1899-12-30T00:16:00"/>
    <d v="2024-06-21T12:19:32"/>
    <n v="0.1744444445357658"/>
    <x v="0"/>
    <m/>
    <m/>
    <x v="0"/>
    <x v="8"/>
    <x v="0"/>
    <x v="1"/>
    <x v="3"/>
    <n v="6"/>
    <s v=""/>
    <d v="1899-12-30T06:24:00"/>
    <n v="23.93694444448532"/>
    <n v="12"/>
    <n v="11.93694444448532"/>
  </r>
  <r>
    <s v="E002"/>
    <s v="EO11"/>
    <x v="1264"/>
    <x v="0"/>
    <s v="E3"/>
    <s v="0100028413"/>
    <s v="HORMIGONES CARRAL, S.L."/>
    <s v="0022003021"/>
    <s v="RANTE-TABOADELA"/>
    <s v="000000000000003042"/>
    <x v="0"/>
    <d v="2024-06-20T00:00:00"/>
    <d v="1899-12-30T11:19:26"/>
    <s v="21/06 14:00h"/>
    <d v="2024-06-21T00:00:00"/>
    <x v="1"/>
    <x v="2"/>
    <x v="1297"/>
    <d v="2024-06-21T00:00:00"/>
    <d v="1899-12-30T10:15:27"/>
    <n v="155"/>
    <s v="E00155"/>
    <s v="RUTA KMS.155"/>
    <x v="40"/>
    <x v="0"/>
    <x v="0"/>
    <x v="2"/>
    <x v="0"/>
    <d v="2024-06-20T11:19:26"/>
    <x v="172"/>
    <n v="26.676111111184582"/>
    <d v="2024-06-21T10:15:27"/>
    <d v="1899-12-30T02:04:00"/>
    <d v="2024-06-21T12:19:27"/>
    <n v="1.6758333334000781"/>
    <x v="0"/>
    <m/>
    <m/>
    <x v="0"/>
    <x v="8"/>
    <x v="0"/>
    <x v="1"/>
    <x v="1"/>
    <n v="6"/>
    <s v=""/>
    <d v="1900-01-01T01:36:00"/>
    <n v="23.609444444517916"/>
    <n v="12"/>
    <n v="11.609444444517916"/>
  </r>
  <r>
    <s v="E002"/>
    <s v="EO11"/>
    <x v="1265"/>
    <x v="0"/>
    <s v="E3"/>
    <s v="0100028413"/>
    <s v="HORMIGONES CARRAL, S.L."/>
    <s v="0022003021"/>
    <s v="RANTE-TABOADELA"/>
    <s v="000000000000003042"/>
    <x v="0"/>
    <d v="2024-06-20T00:00:00"/>
    <d v="1899-12-30T11:19:57"/>
    <s v="21/06 15:30h"/>
    <d v="2024-06-21T00:00:00"/>
    <x v="22"/>
    <x v="2"/>
    <x v="1298"/>
    <d v="2024-06-21T00:00:00"/>
    <d v="1899-12-30T11:58:26"/>
    <n v="155"/>
    <s v="E00155"/>
    <s v="RUTA KMS.155"/>
    <x v="13"/>
    <x v="0"/>
    <x v="0"/>
    <x v="2"/>
    <x v="0"/>
    <d v="2024-06-20T11:19:57"/>
    <x v="173"/>
    <n v="28.167499999981374"/>
    <d v="2024-06-21T11:58:26"/>
    <d v="1899-12-30T02:04:00"/>
    <d v="2024-06-21T14:02:26"/>
    <n v="1.4594444445683621"/>
    <x v="0"/>
    <m/>
    <m/>
    <x v="0"/>
    <x v="8"/>
    <x v="0"/>
    <x v="1"/>
    <x v="2"/>
    <n v="6"/>
    <s v=""/>
    <d v="1900-01-01T01:36:00"/>
    <n v="25.100833333314707"/>
    <n v="12"/>
    <n v="13.100833333314707"/>
  </r>
  <r>
    <s v="E002"/>
    <s v="EO11"/>
    <x v="1266"/>
    <x v="0"/>
    <s v="E3"/>
    <s v="0432000110"/>
    <s v="PREBETONG HORMIGONES, S.A."/>
    <s v="0022001012"/>
    <s v="FENE"/>
    <s v="000000000000000055"/>
    <x v="3"/>
    <d v="2024-06-20T00:00:00"/>
    <d v="1899-12-30T11:33:25"/>
    <s v="20/06 17h"/>
    <d v="2024-06-20T00:00:00"/>
    <x v="2"/>
    <x v="2"/>
    <x v="1299"/>
    <d v="2024-06-20T00:00:00"/>
    <d v="1899-12-30T14:36:49"/>
    <n v="192"/>
    <s v="E00192"/>
    <s v="RUTA KMS.192"/>
    <x v="1"/>
    <x v="0"/>
    <x v="0"/>
    <x v="2"/>
    <x v="0"/>
    <d v="2024-06-20T11:33:25"/>
    <x v="165"/>
    <n v="6.4430555555736646"/>
    <d v="2024-06-20T14:36:49"/>
    <d v="1899-12-30T02:33:36"/>
    <d v="2024-06-20T17:10:25"/>
    <n v="0.82638888893416151"/>
    <x v="0"/>
    <m/>
    <m/>
    <x v="0"/>
    <x v="7"/>
    <x v="0"/>
    <x v="1"/>
    <x v="13"/>
    <n v="5"/>
    <s v=""/>
    <d v="1900-01-01T13:26:24"/>
    <n v="2.8830555555736646"/>
    <n v="0"/>
    <n v="2.8830555555736646"/>
  </r>
  <r>
    <s v="E002"/>
    <s v="EO11"/>
    <x v="1267"/>
    <x v="0"/>
    <s v="E4"/>
    <s v="0100000511"/>
    <s v="FERRETERIA Y CNES. SAR S.L"/>
    <s v="0019001265"/>
    <s v="ARES"/>
    <s v="000000000000002906"/>
    <x v="4"/>
    <d v="2024-06-20T00:00:00"/>
    <d v="1899-12-30T11:34:59"/>
    <s v="21/06 servir"/>
    <d v="2024-06-21T00:00:00"/>
    <x v="6"/>
    <x v="2"/>
    <x v="1300"/>
    <d v="2024-06-21T00:00:00"/>
    <d v="1899-12-30T09:36:04"/>
    <n v="199"/>
    <s v="E00199"/>
    <s v="RUTA KMS.199"/>
    <x v="24"/>
    <x v="0"/>
    <x v="0"/>
    <x v="2"/>
    <x v="1"/>
    <d v="2024-06-20T11:34:59"/>
    <x v="121"/>
    <n v="32.416944444528781"/>
    <d v="2024-06-21T09:36:04"/>
    <d v="1899-12-30T02:39:12"/>
    <d v="2024-06-21T12:15:16"/>
    <n v="7.7455555556807667"/>
    <x v="0"/>
    <m/>
    <m/>
    <x v="0"/>
    <x v="8"/>
    <x v="0"/>
    <x v="1"/>
    <x v="6"/>
    <n v="6"/>
    <s v=""/>
    <d v="1900-01-01T15:40:48"/>
    <n v="28.763611111195448"/>
    <n v="12"/>
    <n v="16.763611111195448"/>
  </r>
  <r>
    <s v="E002"/>
    <s v="EO11"/>
    <x v="1268"/>
    <x v="0"/>
    <s v="E3"/>
    <s v="0100000740"/>
    <s v="BUGALLEIRA S.L."/>
    <s v="0022000232"/>
    <s v="BUGALLEIRA (GRANEL)"/>
    <s v="000000000000000055"/>
    <x v="3"/>
    <d v="2024-06-20T00:00:00"/>
    <d v="1899-12-30T12:06:15"/>
    <s v="20/06 17:00h"/>
    <d v="2024-06-20T00:00:00"/>
    <x v="9"/>
    <x v="5"/>
    <x v="1301"/>
    <d v="2024-06-20T00:00:00"/>
    <d v="1899-12-30T15:08:46"/>
    <n v="38"/>
    <s v="E00038"/>
    <s v="RUTA KMS.038"/>
    <x v="14"/>
    <x v="0"/>
    <x v="0"/>
    <x v="0"/>
    <x v="0"/>
    <d v="2024-06-20T12:06:15"/>
    <x v="155"/>
    <n v="4.8958333333139308"/>
    <d v="2024-06-20T15:08:46"/>
    <d v="1899-12-30T00:30:24"/>
    <d v="2024-06-20T15:39:10"/>
    <n v="1.3472222223063"/>
    <x v="0"/>
    <m/>
    <m/>
    <x v="0"/>
    <x v="7"/>
    <x v="0"/>
    <x v="1"/>
    <x v="4"/>
    <n v="5"/>
    <s v=""/>
    <d v="1899-12-30T12:09:36"/>
    <n v="3.389166666647264"/>
    <n v="0"/>
    <n v="3.389166666647264"/>
  </r>
  <r>
    <s v="E002"/>
    <s v="EO11"/>
    <x v="1269"/>
    <x v="0"/>
    <s v="E3"/>
    <s v="0100048420"/>
    <s v="RODIÑAS PRETENSADOS, S. L."/>
    <s v="0022002398"/>
    <s v="CALO"/>
    <s v="000000000000003042"/>
    <x v="0"/>
    <d v="2024-06-20T00:00:00"/>
    <d v="1899-12-30T12:34:50"/>
    <s v="21/06 08:00h  SILO 4"/>
    <d v="2024-06-21T00:00:00"/>
    <x v="10"/>
    <x v="0"/>
    <x v="1302"/>
    <d v="2024-06-20T00:00:00"/>
    <d v="1899-12-30T18:10:53"/>
    <n v="89"/>
    <s v="E00089"/>
    <s v="RUTA KMS.089"/>
    <x v="7"/>
    <x v="0"/>
    <x v="0"/>
    <x v="0"/>
    <x v="0"/>
    <d v="2024-06-20T12:34:50"/>
    <x v="163"/>
    <n v="19.419444444472902"/>
    <d v="2024-06-20T18:10:53"/>
    <d v="1899-12-30T01:11:12"/>
    <d v="2024-06-20T19:22:05"/>
    <n v="12.6319444446126"/>
    <x v="0"/>
    <m/>
    <m/>
    <x v="0"/>
    <x v="7"/>
    <x v="0"/>
    <x v="1"/>
    <x v="9"/>
    <n v="5"/>
    <s v=""/>
    <d v="1899-12-31T04:28:48"/>
    <n v="17.232777777806234"/>
    <n v="12"/>
    <n v="5.2327777778062341"/>
  </r>
  <r>
    <s v="E002"/>
    <s v="EO11"/>
    <x v="1270"/>
    <x v="0"/>
    <s v="E3"/>
    <s v="0100048420"/>
    <s v="RODIÑAS PRETENSADOS, S. L."/>
    <s v="0022002398"/>
    <s v="CALO"/>
    <s v="000000000000003042"/>
    <x v="0"/>
    <d v="2024-06-20T00:00:00"/>
    <d v="1899-12-30T12:35:36"/>
    <s v="21/06 11:00h  SILO 4"/>
    <d v="2024-06-21T00:00:00"/>
    <x v="16"/>
    <x v="4"/>
    <x v="1303"/>
    <d v="2024-06-21T00:00:00"/>
    <d v="1899-12-30T10:01:12"/>
    <n v="15"/>
    <s v="E00015"/>
    <s v="RUTA KMS.015"/>
    <x v="7"/>
    <x v="0"/>
    <x v="0"/>
    <x v="0"/>
    <x v="0"/>
    <d v="2024-06-20T12:35:36"/>
    <x v="174"/>
    <n v="22.906666666560341"/>
    <d v="2024-06-21T10:01:12"/>
    <d v="1899-12-30T00:12:00"/>
    <d v="2024-06-21T10:13:12"/>
    <n v="1.2799999999115244"/>
    <x v="0"/>
    <m/>
    <m/>
    <x v="0"/>
    <x v="8"/>
    <x v="0"/>
    <x v="1"/>
    <x v="1"/>
    <n v="6"/>
    <s v=""/>
    <d v="1899-12-30T04:48:00"/>
    <n v="21.706666666560341"/>
    <n v="12"/>
    <n v="9.7066666665603414"/>
  </r>
  <r>
    <s v="E002"/>
    <s v="EO11"/>
    <x v="1271"/>
    <x v="0"/>
    <s v="E3"/>
    <s v="0100048420"/>
    <s v="RODIÑAS PRETENSADOS, S. L."/>
    <s v="0022002398"/>
    <s v="CALO"/>
    <s v="000000000000000055"/>
    <x v="3"/>
    <d v="2024-06-20T00:00:00"/>
    <d v="1899-12-30T12:36:25"/>
    <s v="21/06 17:30h SILO 2"/>
    <d v="2024-06-21T00:00:00"/>
    <x v="18"/>
    <x v="0"/>
    <x v="1304"/>
    <d v="2024-06-21T00:00:00"/>
    <d v="1899-12-30T12:09:23"/>
    <n v="89"/>
    <s v="E00089"/>
    <s v="RUTA KMS.089"/>
    <x v="2"/>
    <x v="0"/>
    <x v="0"/>
    <x v="0"/>
    <x v="0"/>
    <d v="2024-06-20T12:36:25"/>
    <x v="175"/>
    <n v="28.893055555410683"/>
    <d v="2024-06-21T12:09:23"/>
    <d v="1899-12-30T01:11:12"/>
    <d v="2024-06-21T13:20:35"/>
    <n v="4.1569444444030523"/>
    <x v="0"/>
    <m/>
    <m/>
    <x v="0"/>
    <x v="8"/>
    <x v="0"/>
    <x v="1"/>
    <x v="3"/>
    <n v="6"/>
    <s v=""/>
    <d v="1899-12-31T04:28:48"/>
    <n v="26.706388888744016"/>
    <n v="12"/>
    <n v="14.706388888744016"/>
  </r>
  <r>
    <s v="E002"/>
    <s v="EO11"/>
    <x v="1272"/>
    <x v="0"/>
    <s v="E3"/>
    <s v="0100059105"/>
    <s v="TUNEL DE RANTE UTE"/>
    <s v="0022002985"/>
    <s v="SAN CIBRAO - UTE TUNEL DE RANTE"/>
    <s v="000000000000003042"/>
    <x v="0"/>
    <d v="2024-06-20T00:00:00"/>
    <d v="1899-12-30T12:44:30"/>
    <s v="21/06 08h confirmaci"/>
    <d v="2024-06-21T00:00:00"/>
    <x v="10"/>
    <x v="5"/>
    <x v="1305"/>
    <d v="2024-06-21T00:00:00"/>
    <d v="1899-12-30T08:29:42"/>
    <n v="12"/>
    <s v="E00012"/>
    <s v="RUTA KMS.012"/>
    <x v="11"/>
    <x v="0"/>
    <x v="0"/>
    <x v="0"/>
    <x v="0"/>
    <d v="2024-06-20T12:44:30"/>
    <x v="163"/>
    <n v="19.258333333418705"/>
    <d v="2024-06-21T08:29:42"/>
    <d v="1899-12-30T00:09:36"/>
    <d v="2024-06-21T08:39:18"/>
    <n v="-0.65499999996973202"/>
    <x v="0"/>
    <m/>
    <m/>
    <x v="0"/>
    <x v="8"/>
    <x v="0"/>
    <x v="1"/>
    <x v="0"/>
    <n v="6"/>
    <s v=""/>
    <d v="1899-12-30T03:50:24"/>
    <n v="18.098333333418704"/>
    <n v="12"/>
    <n v="6.0983333334187044"/>
  </r>
  <r>
    <s v="E002"/>
    <s v="EO11"/>
    <x v="1273"/>
    <x v="0"/>
    <s v="E3"/>
    <s v="0100059105"/>
    <s v="TUNEL DE RANTE UTE"/>
    <s v="0022002985"/>
    <s v="SAN CIBRAO - UTE TUNEL DE RANTE"/>
    <s v="000000000000003042"/>
    <x v="0"/>
    <d v="2024-06-20T00:00:00"/>
    <d v="1899-12-30T12:44:52"/>
    <s v="21/06 12h confirmaci"/>
    <d v="2024-06-21T00:00:00"/>
    <x v="8"/>
    <x v="5"/>
    <x v="1306"/>
    <d v="2024-06-21T00:00:00"/>
    <d v="1899-12-30T08:52:40"/>
    <n v="12"/>
    <s v="E00012"/>
    <s v="RUTA KMS.012"/>
    <x v="14"/>
    <x v="0"/>
    <x v="0"/>
    <x v="0"/>
    <x v="0"/>
    <d v="2024-06-20T12:44:52"/>
    <x v="142"/>
    <n v="23.252222222217824"/>
    <d v="2024-06-21T08:52:40"/>
    <d v="1899-12-30T00:09:36"/>
    <d v="2024-06-21T09:02:16"/>
    <n v="2.9622222221223637"/>
    <x v="0"/>
    <m/>
    <m/>
    <x v="0"/>
    <x v="8"/>
    <x v="0"/>
    <x v="1"/>
    <x v="0"/>
    <n v="6"/>
    <s v=""/>
    <d v="1899-12-30T03:50:24"/>
    <n v="22.092222222217824"/>
    <n v="12"/>
    <n v="10.092222222217824"/>
  </r>
  <r>
    <s v="E002"/>
    <s v="EO11"/>
    <x v="1274"/>
    <x v="0"/>
    <s v="E3"/>
    <s v="0432000110"/>
    <s v="PREBETONG HORMIGONES, S.A."/>
    <s v="0021000011"/>
    <s v="MEIXOEIRO"/>
    <s v="000000000000000055"/>
    <x v="3"/>
    <d v="2024-06-20T00:00:00"/>
    <d v="1899-12-30T13:48:02"/>
    <s v="21/06 09:00h"/>
    <d v="2024-06-21T00:00:00"/>
    <x v="15"/>
    <x v="3"/>
    <x v="1307"/>
    <d v="2024-06-20T00:00:00"/>
    <d v="1899-12-30T18:44:16"/>
    <n v="18"/>
    <s v="E00018"/>
    <s v="RUTA KMS.018"/>
    <x v="15"/>
    <x v="0"/>
    <x v="0"/>
    <x v="0"/>
    <x v="0"/>
    <d v="2024-06-20T13:48:02"/>
    <x v="164"/>
    <n v="19.199444444384426"/>
    <d v="2024-06-20T18:44:16"/>
    <d v="1899-12-30T00:14:24"/>
    <d v="2024-06-20T18:58:40"/>
    <n v="14.022222222236451"/>
    <x v="0"/>
    <m/>
    <m/>
    <x v="0"/>
    <x v="7"/>
    <x v="0"/>
    <x v="1"/>
    <x v="9"/>
    <n v="5"/>
    <s v=""/>
    <d v="1899-12-30T05:45:36"/>
    <n v="17.959444444384427"/>
    <n v="12"/>
    <n v="5.9594444443844274"/>
  </r>
  <r>
    <s v="E002"/>
    <s v="EO11"/>
    <x v="1275"/>
    <x v="0"/>
    <s v="E3"/>
    <s v="0432000110"/>
    <s v="PREBETONG HORMIGONES, S.A."/>
    <s v="0021000011"/>
    <s v="MEIXOEIRO"/>
    <s v="000000000000000055"/>
    <x v="3"/>
    <d v="2024-06-20T00:00:00"/>
    <d v="1899-12-30T13:48:26"/>
    <s v="21/06 11:00h"/>
    <d v="2024-06-21T00:00:00"/>
    <x v="24"/>
    <x v="3"/>
    <x v="1308"/>
    <d v="2024-06-20T00:00:00"/>
    <d v="1899-12-30T18:40:32"/>
    <n v="18"/>
    <s v="E00018"/>
    <s v="RUTA KMS.018"/>
    <x v="10"/>
    <x v="0"/>
    <x v="0"/>
    <x v="0"/>
    <x v="0"/>
    <d v="2024-06-20T13:48:26"/>
    <x v="170"/>
    <n v="21.192777777789161"/>
    <d v="2024-06-20T18:40:32"/>
    <d v="1899-12-30T00:14:24"/>
    <d v="2024-06-20T18:54:56"/>
    <n v="16.084444444393739"/>
    <x v="0"/>
    <m/>
    <m/>
    <x v="0"/>
    <x v="7"/>
    <x v="0"/>
    <x v="1"/>
    <x v="9"/>
    <n v="5"/>
    <s v=""/>
    <d v="1899-12-30T05:45:36"/>
    <n v="19.952777777789162"/>
    <n v="12"/>
    <n v="7.9527777777891622"/>
  </r>
  <r>
    <s v="E002"/>
    <s v="EO11"/>
    <x v="1276"/>
    <x v="0"/>
    <s v="E3"/>
    <s v="0100000764"/>
    <s v="HORMIGONES BERGANTIÑOS S.A."/>
    <s v="0022000268"/>
    <s v="ESPIRITU SANTO"/>
    <s v="000000000000000055"/>
    <x v="3"/>
    <d v="2024-06-20T00:00:00"/>
    <d v="1899-12-30T15:03:53"/>
    <s v="21/06 09:00h"/>
    <d v="2024-06-21T00:00:00"/>
    <x v="15"/>
    <x v="2"/>
    <x v="1309"/>
    <d v="2024-06-20T00:00:00"/>
    <d v="1899-12-30T16:33:26"/>
    <n v="183"/>
    <s v="E00183"/>
    <s v="RUTA KMS.183"/>
    <x v="23"/>
    <x v="0"/>
    <x v="0"/>
    <x v="2"/>
    <x v="0"/>
    <d v="2024-06-20T15:03:53"/>
    <x v="164"/>
    <n v="17.935277777840383"/>
    <d v="2024-06-20T16:33:26"/>
    <d v="1899-12-30T02:26:24"/>
    <d v="2024-06-20T18:59:50"/>
    <n v="14.002777777786832"/>
    <x v="0"/>
    <m/>
    <m/>
    <x v="0"/>
    <x v="7"/>
    <x v="0"/>
    <x v="1"/>
    <x v="8"/>
    <n v="5"/>
    <s v=""/>
    <d v="1900-01-01T10:33:36"/>
    <n v="14.495277777840384"/>
    <n v="12"/>
    <n v="2.4952777778403838"/>
  </r>
  <r>
    <s v="E002"/>
    <s v="EO11"/>
    <x v="1277"/>
    <x v="0"/>
    <s v="E3"/>
    <s v="0100000764"/>
    <s v="HORMIGONES BERGANTIÑOS S.A."/>
    <s v="0022000268"/>
    <s v="ESPIRITU SANTO"/>
    <s v="000000000000000055"/>
    <x v="3"/>
    <d v="2024-06-20T00:00:00"/>
    <d v="1899-12-30T15:04:02"/>
    <s v="21/06 12:00h"/>
    <d v="2024-06-21T00:00:00"/>
    <x v="8"/>
    <x v="2"/>
    <x v="1310"/>
    <d v="2024-06-21T00:00:00"/>
    <d v="1899-12-30T08:17:24"/>
    <n v="183"/>
    <s v="E00183"/>
    <s v="RUTA KMS.183"/>
    <x v="8"/>
    <x v="0"/>
    <x v="0"/>
    <x v="2"/>
    <x v="0"/>
    <d v="2024-06-20T15:04:02"/>
    <x v="142"/>
    <n v="20.932777777779847"/>
    <d v="2024-06-21T08:17:24"/>
    <d v="1899-12-30T02:26:24"/>
    <d v="2024-06-21T10:43:48"/>
    <n v="1.2700000000186265"/>
    <x v="0"/>
    <m/>
    <m/>
    <x v="0"/>
    <x v="8"/>
    <x v="0"/>
    <x v="1"/>
    <x v="0"/>
    <n v="6"/>
    <s v=""/>
    <d v="1900-01-01T10:33:36"/>
    <n v="17.492777777779846"/>
    <n v="12"/>
    <n v="5.4927777777798461"/>
  </r>
  <r>
    <s v="E002"/>
    <s v="EO11"/>
    <x v="1278"/>
    <x v="0"/>
    <s v="E3"/>
    <s v="0100000785"/>
    <s v="ARIDOS DO MENDO S.L."/>
    <s v="0022000297"/>
    <s v="SALVATERRA"/>
    <s v="000000000000000055"/>
    <x v="3"/>
    <d v="2024-06-20T00:00:00"/>
    <d v="1899-12-30T15:05:40"/>
    <s v="20/06 17:00h"/>
    <d v="2024-06-20T00:00:00"/>
    <x v="9"/>
    <x v="3"/>
    <x v="1311"/>
    <d v="2024-06-20T00:00:00"/>
    <d v="1899-12-30T16:04:25"/>
    <n v="18"/>
    <s v="E00018"/>
    <s v="RUTA KMS.018"/>
    <x v="10"/>
    <x v="0"/>
    <x v="0"/>
    <x v="0"/>
    <x v="0"/>
    <d v="2024-06-20T15:05:40"/>
    <x v="155"/>
    <n v="1.90555555553874"/>
    <d v="2024-06-20T16:04:25"/>
    <d v="1899-12-30T00:14:24"/>
    <d v="2024-06-20T16:18:49"/>
    <n v="0.68638888886198401"/>
    <x v="0"/>
    <m/>
    <m/>
    <x v="0"/>
    <x v="7"/>
    <x v="0"/>
    <x v="1"/>
    <x v="8"/>
    <n v="5"/>
    <s v=""/>
    <d v="1899-12-30T05:45:36"/>
    <n v="0.66555555553874002"/>
    <n v="0"/>
    <n v="0.66555555553874002"/>
  </r>
  <r>
    <s v="E002"/>
    <s v="EO11"/>
    <x v="1279"/>
    <x v="0"/>
    <s v="E3"/>
    <s v="0432000110"/>
    <s v="PREBETONG HORMIGONES, S.A."/>
    <s v="0022001012"/>
    <s v="FENE"/>
    <s v="000000000000000055"/>
    <x v="3"/>
    <d v="2024-06-20T00:00:00"/>
    <d v="1899-12-30T15:10:25"/>
    <s v="21/06 08:00h"/>
    <d v="2024-06-21T00:00:00"/>
    <x v="10"/>
    <x v="2"/>
    <x v="1312"/>
    <d v="2024-06-20T00:00:00"/>
    <d v="1899-12-30T17:26:56"/>
    <n v="192"/>
    <s v="E00192"/>
    <s v="RUTA KMS.192"/>
    <x v="22"/>
    <x v="0"/>
    <x v="0"/>
    <x v="2"/>
    <x v="0"/>
    <d v="2024-06-20T15:10:25"/>
    <x v="163"/>
    <n v="16.826388888875954"/>
    <d v="2024-06-20T17:26:56"/>
    <d v="1899-12-30T02:33:36"/>
    <d v="2024-06-20T20:00:32"/>
    <n v="11.991111111128703"/>
    <x v="0"/>
    <m/>
    <m/>
    <x v="0"/>
    <x v="7"/>
    <x v="0"/>
    <x v="1"/>
    <x v="5"/>
    <n v="5"/>
    <s v=""/>
    <d v="1900-01-01T13:26:24"/>
    <n v="13.266388888875953"/>
    <n v="12"/>
    <n v="1.2663888888759534"/>
  </r>
  <r>
    <s v="E002"/>
    <s v="EO11"/>
    <x v="1280"/>
    <x v="0"/>
    <s v="E3"/>
    <s v="0100022674"/>
    <s v="COMERCIAL SILOS DE GALICIA, S.L."/>
    <s v="0022002149"/>
    <s v="SALVATERRA DE MIÑO"/>
    <s v="000000000000003218"/>
    <x v="7"/>
    <d v="2024-06-20T00:00:00"/>
    <d v="1899-12-30T15:28:30"/>
    <s v="21/06 09:30h"/>
    <d v="2024-06-21T00:00:00"/>
    <x v="21"/>
    <x v="2"/>
    <x v="1313"/>
    <d v="2024-06-20T00:00:00"/>
    <d v="1899-12-30T17:35:23"/>
    <n v="205"/>
    <s v="E00205"/>
    <s v="RUTA KMS.205"/>
    <x v="16"/>
    <x v="0"/>
    <x v="0"/>
    <x v="2"/>
    <x v="0"/>
    <d v="2024-06-20T15:28:30"/>
    <x v="169"/>
    <n v="18.025000000081491"/>
    <d v="2024-06-20T17:35:23"/>
    <d v="1899-12-30T02:44:00"/>
    <d v="2024-06-20T20:19:23"/>
    <n v="13.176944444538094"/>
    <x v="0"/>
    <m/>
    <m/>
    <x v="0"/>
    <x v="7"/>
    <x v="0"/>
    <x v="1"/>
    <x v="5"/>
    <n v="5"/>
    <s v=""/>
    <d v="1900-01-01T17:36:00"/>
    <n v="14.291666666748156"/>
    <n v="12"/>
    <n v="2.2916666667481564"/>
  </r>
  <r>
    <s v="E002"/>
    <s v="EO11"/>
    <x v="1281"/>
    <x v="0"/>
    <s v="E3"/>
    <s v="0432000110"/>
    <s v="PREBETONG HORMIGONES, S.A."/>
    <s v="0021000010"/>
    <s v="LA GRELA"/>
    <s v="000000000000000055"/>
    <x v="3"/>
    <d v="2024-06-20T00:00:00"/>
    <d v="1899-12-30T15:30:12"/>
    <s v="21/06 11h"/>
    <d v="2024-06-21T00:00:00"/>
    <x v="16"/>
    <x v="0"/>
    <x v="1314"/>
    <d v="2024-06-21T00:00:00"/>
    <d v="1899-12-30T10:46:24"/>
    <n v="2"/>
    <s v="E00002"/>
    <s v="RUTA KMS.0002"/>
    <x v="2"/>
    <x v="0"/>
    <x v="0"/>
    <x v="0"/>
    <x v="0"/>
    <d v="2024-06-20T15:30:12"/>
    <x v="174"/>
    <n v="19.99666666664416"/>
    <d v="2024-06-21T10:46:24"/>
    <d v="1899-12-30T00:01:36"/>
    <d v="2024-06-21T10:48:00"/>
    <n v="0.70000000001164153"/>
    <x v="0"/>
    <m/>
    <m/>
    <x v="0"/>
    <x v="8"/>
    <x v="0"/>
    <x v="1"/>
    <x v="1"/>
    <n v="6"/>
    <s v=""/>
    <d v="1899-12-30T00:38:24"/>
    <n v="18.969999999977492"/>
    <n v="12"/>
    <n v="6.9699999999774924"/>
  </r>
  <r>
    <s v="E002"/>
    <s v="EO11"/>
    <x v="1282"/>
    <x v="0"/>
    <s v="E3"/>
    <s v="0432000110"/>
    <s v="PREBETONG HORMIGONES, S.A."/>
    <s v="0021000010"/>
    <s v="LA GRELA"/>
    <s v="000000000000000055"/>
    <x v="3"/>
    <d v="2024-06-20T00:00:00"/>
    <d v="1899-12-30T15:30:45"/>
    <s v="21/06 08h"/>
    <d v="2024-06-21T00:00:00"/>
    <x v="10"/>
    <x v="2"/>
    <x v="1315"/>
    <d v="2024-06-20T00:00:00"/>
    <d v="1899-12-30T19:35:22"/>
    <n v="211"/>
    <s v="E00211"/>
    <s v="RUTA KMS.211"/>
    <x v="20"/>
    <x v="0"/>
    <x v="0"/>
    <x v="2"/>
    <x v="0"/>
    <d v="2024-06-20T15:30:45"/>
    <x v="163"/>
    <n v="16.487500000046566"/>
    <d v="2024-06-20T19:35:22"/>
    <d v="1899-12-30T02:48:48"/>
    <d v="2024-06-20T22:24:10"/>
    <n v="9.5972222223063"/>
    <x v="0"/>
    <m/>
    <m/>
    <x v="0"/>
    <x v="7"/>
    <x v="0"/>
    <x v="1"/>
    <x v="10"/>
    <n v="5"/>
    <s v=""/>
    <d v="1900-01-01T19:31:12"/>
    <n v="12.674166666713234"/>
    <n v="12"/>
    <n v="0.67416666671323355"/>
  </r>
  <r>
    <s v="E002"/>
    <s v="EO11"/>
    <x v="1283"/>
    <x v="0"/>
    <s v="E3"/>
    <s v="0432000110"/>
    <s v="PREBETONG HORMIGONES, S.A."/>
    <s v="0021000010"/>
    <s v="LA GRELA"/>
    <s v="000000000000000055"/>
    <x v="3"/>
    <d v="2024-06-20T00:00:00"/>
    <d v="1899-12-30T15:31:06"/>
    <s v="21/06 09h"/>
    <d v="2024-06-21T00:00:00"/>
    <x v="15"/>
    <x v="2"/>
    <x v="1316"/>
    <d v="2024-06-20T00:00:00"/>
    <d v="1899-12-30T19:58:32"/>
    <n v="211"/>
    <s v="E00211"/>
    <s v="RUTA KMS.211"/>
    <x v="30"/>
    <x v="0"/>
    <x v="0"/>
    <x v="2"/>
    <x v="0"/>
    <d v="2024-06-20T15:31:06"/>
    <x v="164"/>
    <n v="17.481666666688398"/>
    <d v="2024-06-20T19:58:32"/>
    <d v="1899-12-30T02:48:48"/>
    <d v="2024-06-20T22:47:20"/>
    <n v="10.211111111158971"/>
    <x v="0"/>
    <m/>
    <m/>
    <x v="0"/>
    <x v="7"/>
    <x v="0"/>
    <x v="1"/>
    <x v="10"/>
    <n v="5"/>
    <s v=""/>
    <d v="1900-01-01T19:31:12"/>
    <n v="13.668333333355065"/>
    <n v="12"/>
    <n v="1.668333333355065"/>
  </r>
  <r>
    <s v="E002"/>
    <s v="EO11"/>
    <x v="1284"/>
    <x v="0"/>
    <s v="E3"/>
    <s v="0100022674"/>
    <s v="COMERCIAL SILOS DE GALICIA, S.L."/>
    <s v="0022001795"/>
    <s v="LEIRO"/>
    <s v="000000000000000055"/>
    <x v="3"/>
    <d v="2024-06-20T00:00:00"/>
    <d v="1899-12-30T15:47:11"/>
    <s v="21/06 8h"/>
    <d v="2024-06-21T00:00:00"/>
    <x v="23"/>
    <x v="2"/>
    <x v="1317"/>
    <d v="2024-06-20T00:00:00"/>
    <d v="1899-12-30T18:31:40"/>
    <n v="173"/>
    <s v="E00173"/>
    <s v="RUTA KMS.173"/>
    <x v="27"/>
    <x v="0"/>
    <x v="0"/>
    <x v="2"/>
    <x v="0"/>
    <d v="2024-06-20T15:47:11"/>
    <x v="176"/>
    <n v="16.713611111103091"/>
    <d v="2024-06-20T18:31:40"/>
    <d v="1899-12-30T02:18:24"/>
    <d v="2024-06-20T20:50:04"/>
    <n v="11.665555555606261"/>
    <x v="0"/>
    <m/>
    <m/>
    <x v="0"/>
    <x v="7"/>
    <x v="0"/>
    <x v="1"/>
    <x v="9"/>
    <n v="5"/>
    <s v=""/>
    <d v="1900-01-01T07:21:36"/>
    <n v="13.406944444436425"/>
    <n v="12"/>
    <n v="1.4069444444364247"/>
  </r>
  <r>
    <s v="E002"/>
    <s v="EO11"/>
    <x v="1285"/>
    <x v="0"/>
    <s v="E3"/>
    <s v="0100013649"/>
    <s v="HORMIGONES MARBE HISPANIA, S.L."/>
    <s v="0022002481"/>
    <s v="PLANTA LALIN"/>
    <s v="000000000000000055"/>
    <x v="3"/>
    <d v="2024-06-20T00:00:00"/>
    <d v="1899-12-30T16:05:45"/>
    <s v="21/006 09:00h"/>
    <d v="2024-06-21T00:00:00"/>
    <x v="15"/>
    <x v="2"/>
    <x v="1318"/>
    <d v="2024-06-20T00:00:00"/>
    <d v="1899-12-30T20:43:22"/>
    <n v="170"/>
    <s v="E00170"/>
    <s v="RUTA KMS.170"/>
    <x v="39"/>
    <x v="0"/>
    <x v="0"/>
    <x v="2"/>
    <x v="0"/>
    <d v="2024-06-20T16:05:45"/>
    <x v="164"/>
    <n v="16.904166666674428"/>
    <d v="2024-06-20T20:43:22"/>
    <d v="1899-12-30T02:16:00"/>
    <d v="2024-06-20T22:59:22"/>
    <n v="10.010555555520114"/>
    <x v="0"/>
    <m/>
    <m/>
    <x v="0"/>
    <x v="7"/>
    <x v="0"/>
    <x v="1"/>
    <x v="14"/>
    <n v="5"/>
    <s v=""/>
    <d v="1900-01-01T06:24:00"/>
    <n v="13.637500000007762"/>
    <n v="12"/>
    <n v="1.637500000007762"/>
  </r>
  <r>
    <s v="E002"/>
    <s v="EO11"/>
    <x v="1286"/>
    <x v="0"/>
    <s v="E3"/>
    <s v="0100046984"/>
    <s v="TRANSP. Y CEMENTOS HIDALGO, S.L."/>
    <s v="0022002955"/>
    <s v="VILLARES DE LA REINA - ARIDOS ARELS"/>
    <s v="000000000000003218"/>
    <x v="7"/>
    <d v="2024-06-20T00:00:00"/>
    <d v="1899-12-30T16:14:26"/>
    <s v="21/06 13hREL arelsa"/>
    <d v="2024-06-21T00:00:00"/>
    <x v="14"/>
    <x v="2"/>
    <x v="1319"/>
    <d v="2024-06-21T00:00:00"/>
    <d v="1899-12-30T08:51:00"/>
    <n v="274"/>
    <s v="E00274"/>
    <s v="RUTA KMS.274"/>
    <x v="266"/>
    <x v="0"/>
    <x v="0"/>
    <x v="2"/>
    <x v="0"/>
    <d v="2024-06-20T16:14:26"/>
    <x v="177"/>
    <n v="20.759444444440305"/>
    <d v="2024-06-21T08:51:00"/>
    <d v="1899-12-30T03:39:12"/>
    <d v="2024-06-21T12:30:12"/>
    <n v="0.4966666666441597"/>
    <x v="0"/>
    <m/>
    <m/>
    <x v="0"/>
    <x v="8"/>
    <x v="0"/>
    <x v="1"/>
    <x v="0"/>
    <n v="6"/>
    <s v=""/>
    <d v="1900-01-02T15:40:48"/>
    <n v="16.106111111106973"/>
    <n v="12"/>
    <n v="4.1061111111069728"/>
  </r>
  <r>
    <s v="E002"/>
    <s v="EO11"/>
    <x v="1287"/>
    <x v="0"/>
    <s v="E3"/>
    <s v="0100010280"/>
    <s v="ANLLACO, S.A."/>
    <s v="0022000631"/>
    <s v="CABAÑINAS"/>
    <s v="000000000000000055"/>
    <x v="3"/>
    <d v="2024-06-20T00:00:00"/>
    <d v="1899-12-30T16:15:43"/>
    <s v="21/06 08:30h"/>
    <d v="2024-06-21T00:00:00"/>
    <x v="23"/>
    <x v="2"/>
    <x v="1320"/>
    <d v="2024-06-21T00:00:00"/>
    <d v="1899-12-30T07:35:11"/>
    <n v="32"/>
    <s v="E00032"/>
    <s v="RUTA KMS.032"/>
    <x v="40"/>
    <x v="0"/>
    <x v="0"/>
    <x v="2"/>
    <x v="0"/>
    <d v="2024-06-20T16:15:43"/>
    <x v="176"/>
    <n v="16.238055555440951"/>
    <d v="2024-06-21T07:35:11"/>
    <d v="1899-12-30T00:25:36"/>
    <d v="2024-06-21T08:00:47"/>
    <n v="0.48694444441935048"/>
    <x v="0"/>
    <m/>
    <m/>
    <x v="0"/>
    <x v="8"/>
    <x v="0"/>
    <x v="1"/>
    <x v="11"/>
    <n v="6"/>
    <s v=""/>
    <d v="1899-12-30T10:14:24"/>
    <n v="14.811388888774285"/>
    <n v="12"/>
    <n v="2.8113888887742853"/>
  </r>
  <r>
    <s v="E002"/>
    <s v="EO11"/>
    <x v="1288"/>
    <x v="0"/>
    <s v="E3"/>
    <s v="0100010280"/>
    <s v="ANLLACO, S.A."/>
    <s v="0022000631"/>
    <s v="CABAÑINAS"/>
    <s v="000000000000000055"/>
    <x v="3"/>
    <d v="2024-06-20T00:00:00"/>
    <d v="1899-12-30T16:16:27"/>
    <s v="21/06 11:30h"/>
    <d v="2024-06-21T00:00:00"/>
    <x v="16"/>
    <x v="2"/>
    <x v="1321"/>
    <d v="2024-06-21T00:00:00"/>
    <d v="1899-12-30T12:21:03"/>
    <n v="32"/>
    <s v="E00032"/>
    <s v="RUTA KMS.032"/>
    <x v="27"/>
    <x v="0"/>
    <x v="0"/>
    <x v="2"/>
    <x v="0"/>
    <d v="2024-06-20T16:16:27"/>
    <x v="174"/>
    <n v="19.225833333330229"/>
    <d v="2024-06-21T12:21:03"/>
    <d v="1899-12-30T00:25:36"/>
    <d v="2024-06-21T12:46:39"/>
    <n v="-1.2775000000256114"/>
    <x v="1"/>
    <m/>
    <m/>
    <x v="0"/>
    <x v="8"/>
    <x v="1"/>
    <x v="1"/>
    <x v="3"/>
    <n v="6"/>
    <s v=""/>
    <d v="1899-12-30T10:14:24"/>
    <n v="17.799166666663563"/>
    <n v="12"/>
    <n v="5.7991666666635631"/>
  </r>
  <r>
    <s v="E002"/>
    <s v="EO11"/>
    <x v="1289"/>
    <x v="0"/>
    <s v="E3"/>
    <s v="0432000110"/>
    <s v="PREBETONG HORMIGONES, S.A."/>
    <s v="0022001012"/>
    <s v="FENE"/>
    <s v="000000000000000055"/>
    <x v="3"/>
    <d v="2024-06-20T00:00:00"/>
    <d v="1899-12-30T16:28:36"/>
    <s v="21/06 09:30h"/>
    <d v="2024-06-21T00:00:00"/>
    <x v="21"/>
    <x v="2"/>
    <x v="1322"/>
    <d v="2024-06-20T00:00:00"/>
    <d v="1899-12-30T18:53:01"/>
    <n v="192"/>
    <s v="E00192"/>
    <s v="RUTA KMS.192"/>
    <x v="6"/>
    <x v="0"/>
    <x v="0"/>
    <x v="2"/>
    <x v="0"/>
    <d v="2024-06-20T16:28:36"/>
    <x v="169"/>
    <n v="17.023333333432674"/>
    <d v="2024-06-20T18:53:01"/>
    <d v="1899-12-30T02:33:36"/>
    <d v="2024-06-20T21:26:37"/>
    <n v="12.056388888973743"/>
    <x v="0"/>
    <m/>
    <m/>
    <x v="0"/>
    <x v="7"/>
    <x v="0"/>
    <x v="1"/>
    <x v="9"/>
    <n v="5"/>
    <s v=""/>
    <d v="1900-01-01T13:26:24"/>
    <n v="13.463333333432674"/>
    <n v="12"/>
    <n v="1.4633333334326739"/>
  </r>
  <r>
    <s v="E002"/>
    <s v="EO11"/>
    <x v="1290"/>
    <x v="0"/>
    <s v="E3"/>
    <s v="0432000110"/>
    <s v="PREBETONG HORMIGONES, S.A."/>
    <s v="0022001012"/>
    <s v="FENE"/>
    <s v="000000000000000055"/>
    <x v="3"/>
    <d v="2024-06-20T00:00:00"/>
    <d v="1899-12-30T16:29:08"/>
    <s v="21/06 10:30h"/>
    <d v="2024-06-21T00:00:00"/>
    <x v="20"/>
    <x v="2"/>
    <x v="1323"/>
    <d v="2024-06-20T00:00:00"/>
    <d v="1899-12-30T21:10:24"/>
    <n v="192"/>
    <s v="E00192"/>
    <s v="RUTA KMS.192"/>
    <x v="41"/>
    <x v="0"/>
    <x v="0"/>
    <x v="2"/>
    <x v="0"/>
    <d v="2024-06-20T16:29:08"/>
    <x v="178"/>
    <n v="18.01444444450317"/>
    <d v="2024-06-20T21:10:24"/>
    <d v="1899-12-30T02:33:36"/>
    <d v="2024-06-20T23:44:00"/>
    <n v="10.766666666662786"/>
    <x v="0"/>
    <m/>
    <m/>
    <x v="0"/>
    <x v="7"/>
    <x v="0"/>
    <x v="1"/>
    <x v="16"/>
    <n v="5"/>
    <s v=""/>
    <d v="1900-01-01T13:26:24"/>
    <n v="14.454444444503169"/>
    <n v="12"/>
    <n v="2.454444444503169"/>
  </r>
  <r>
    <s v="E002"/>
    <s v="EO11"/>
    <x v="1291"/>
    <x v="0"/>
    <s v="E3"/>
    <s v="0432000110"/>
    <s v="PREBETONG HORMIGONES, S.A."/>
    <s v="0022001012"/>
    <s v="FENE"/>
    <s v="000000000000000055"/>
    <x v="3"/>
    <d v="2024-06-20T00:00:00"/>
    <d v="1899-12-30T16:29:31"/>
    <s v="21/06 12:00h"/>
    <d v="2024-06-21T00:00:00"/>
    <x v="8"/>
    <x v="2"/>
    <x v="1324"/>
    <d v="2024-06-21T00:00:00"/>
    <d v="1899-12-30T08:37:54"/>
    <n v="192"/>
    <s v="E00192"/>
    <s v="RUTA KMS.192"/>
    <x v="21"/>
    <x v="0"/>
    <x v="0"/>
    <x v="2"/>
    <x v="0"/>
    <d v="2024-06-20T16:29:31"/>
    <x v="142"/>
    <n v="19.508055555517785"/>
    <d v="2024-06-21T08:37:54"/>
    <d v="1899-12-30T02:33:36"/>
    <d v="2024-06-21T11:11:30"/>
    <n v="0.80833333334885538"/>
    <x v="0"/>
    <m/>
    <m/>
    <x v="0"/>
    <x v="8"/>
    <x v="0"/>
    <x v="1"/>
    <x v="0"/>
    <n v="6"/>
    <s v=""/>
    <d v="1900-01-01T13:26:24"/>
    <n v="15.948055555517787"/>
    <n v="12"/>
    <n v="3.9480555555177865"/>
  </r>
  <r>
    <s v="E002"/>
    <s v="EO11"/>
    <x v="1292"/>
    <x v="0"/>
    <s v="E3"/>
    <s v="0432000110"/>
    <s v="PREBETONG HORMIGONES, S.A."/>
    <s v="0021000010"/>
    <s v="LA GRELA"/>
    <s v="000000000000000055"/>
    <x v="3"/>
    <d v="2024-06-20T00:00:00"/>
    <d v="1899-12-30T16:31:59"/>
    <s v="21/06 08h  entra hoy"/>
    <d v="2024-06-21T00:00:00"/>
    <x v="23"/>
    <x v="2"/>
    <x v="1325"/>
    <d v="2024-06-20T00:00:00"/>
    <d v="1899-12-30T18:12:46"/>
    <n v="211"/>
    <s v="E00211"/>
    <s v="RUTA KMS.211"/>
    <x v="0"/>
    <x v="0"/>
    <x v="0"/>
    <x v="2"/>
    <x v="0"/>
    <d v="2024-06-20T16:31:59"/>
    <x v="176"/>
    <n v="15.966944444342516"/>
    <d v="2024-06-20T18:12:46"/>
    <d v="1899-12-30T02:48:48"/>
    <d v="2024-06-20T21:01:34"/>
    <n v="11.473888888838701"/>
    <x v="0"/>
    <m/>
    <m/>
    <x v="0"/>
    <x v="7"/>
    <x v="0"/>
    <x v="1"/>
    <x v="9"/>
    <n v="5"/>
    <s v=""/>
    <d v="1900-01-01T19:31:12"/>
    <n v="12.153611111009184"/>
    <n v="12"/>
    <n v="0.15361111100918379"/>
  </r>
  <r>
    <s v="E002"/>
    <s v="EO11"/>
    <x v="1293"/>
    <x v="0"/>
    <s v="E3"/>
    <s v="0100028413"/>
    <s v="HORMIGONES CARRAL, S.L."/>
    <s v="0022002990"/>
    <s v="PUERTO EXTERIOR DE FERROL"/>
    <s v="000000000000003042"/>
    <x v="0"/>
    <d v="2024-06-20T00:00:00"/>
    <d v="1899-12-30T16:53:00"/>
    <s v="21/06 09:00h - 1º"/>
    <d v="2024-06-21T00:00:00"/>
    <x v="15"/>
    <x v="2"/>
    <x v="1326"/>
    <d v="2024-06-20T00:00:00"/>
    <d v="1899-12-30T19:33:16"/>
    <n v="212"/>
    <s v="E00212"/>
    <s v="RUTA KMS.212"/>
    <x v="13"/>
    <x v="0"/>
    <x v="0"/>
    <x v="2"/>
    <x v="0"/>
    <d v="2024-06-20T16:53:00"/>
    <x v="164"/>
    <n v="16.116666666639503"/>
    <d v="2024-06-20T19:33:16"/>
    <d v="1899-12-30T02:49:36"/>
    <d v="2024-06-20T22:22:52"/>
    <n v="10.618888888915535"/>
    <x v="0"/>
    <m/>
    <m/>
    <x v="0"/>
    <x v="7"/>
    <x v="0"/>
    <x v="1"/>
    <x v="10"/>
    <n v="5"/>
    <s v=""/>
    <d v="1900-01-01T19:50:24"/>
    <n v="12.289999999972837"/>
    <n v="12"/>
    <n v="0.28999999997283687"/>
  </r>
  <r>
    <s v="E002"/>
    <s v="EO11"/>
    <x v="1294"/>
    <x v="0"/>
    <s v="E3"/>
    <s v="0100028413"/>
    <s v="HORMIGONES CARRAL, S.L."/>
    <s v="0022002990"/>
    <s v="PUERTO EXTERIOR DE FERROL"/>
    <s v="000000000000003042"/>
    <x v="0"/>
    <d v="2024-06-20T00:00:00"/>
    <d v="1899-12-30T16:53:22"/>
    <s v="21/06 11:00h - 2º"/>
    <d v="2024-06-21T00:00:00"/>
    <x v="24"/>
    <x v="0"/>
    <x v="1327"/>
    <d v="2024-06-21T00:00:00"/>
    <d v="1899-12-30T08:51:23"/>
    <n v="71"/>
    <s v="E00071"/>
    <s v="RUTA KMS.071"/>
    <x v="1"/>
    <x v="0"/>
    <x v="0"/>
    <x v="0"/>
    <x v="0"/>
    <d v="2024-06-20T16:53:22"/>
    <x v="170"/>
    <n v="18.110555555555038"/>
    <d v="2024-06-21T08:51:23"/>
    <d v="1899-12-30T00:56:48"/>
    <d v="2024-06-21T09:48:11"/>
    <n v="1.1969444444985129"/>
    <x v="0"/>
    <m/>
    <m/>
    <x v="0"/>
    <x v="8"/>
    <x v="0"/>
    <x v="1"/>
    <x v="0"/>
    <n v="6"/>
    <s v=""/>
    <d v="1899-12-30T22:43:12"/>
    <n v="16.163888888888373"/>
    <n v="12"/>
    <n v="4.1638888888883727"/>
  </r>
  <r>
    <s v="E002"/>
    <s v="EO11"/>
    <x v="1295"/>
    <x v="0"/>
    <s v="E3"/>
    <s v="0100028413"/>
    <s v="HORMIGONES CARRAL, S.L."/>
    <s v="0022002990"/>
    <s v="PUERTO EXTERIOR DE FERROL"/>
    <s v="000000000000003042"/>
    <x v="0"/>
    <d v="2024-06-20T00:00:00"/>
    <d v="1899-12-30T16:53:45"/>
    <s v="21/06 14:00h - 3º"/>
    <d v="2024-06-21T00:00:00"/>
    <x v="1"/>
    <x v="0"/>
    <x v="1328"/>
    <d v="2024-06-21T00:00:00"/>
    <d v="1899-12-30T11:45:56"/>
    <n v="71"/>
    <s v="E00071"/>
    <s v="RUTA KMS.071"/>
    <x v="1"/>
    <x v="0"/>
    <x v="0"/>
    <x v="0"/>
    <x v="0"/>
    <d v="2024-06-20T16:53:45"/>
    <x v="172"/>
    <n v="21.104166666744277"/>
    <d v="2024-06-21T11:45:56"/>
    <d v="1899-12-30T00:56:48"/>
    <d v="2024-06-21T12:42:44"/>
    <n v="1.2877777777612209"/>
    <x v="0"/>
    <m/>
    <m/>
    <x v="0"/>
    <x v="8"/>
    <x v="0"/>
    <x v="1"/>
    <x v="2"/>
    <n v="6"/>
    <s v=""/>
    <d v="1899-12-30T22:43:12"/>
    <n v="19.157500000077611"/>
    <n v="12"/>
    <n v="7.1575000000776114"/>
  </r>
  <r>
    <s v="E002"/>
    <s v="EO11"/>
    <x v="1296"/>
    <x v="0"/>
    <s v="E3"/>
    <s v="0100028413"/>
    <s v="HORMIGONES CARRAL, S.L."/>
    <s v="0022002990"/>
    <s v="PUERTO EXTERIOR DE FERROL"/>
    <s v="000000000000003042"/>
    <x v="0"/>
    <d v="2024-06-20T00:00:00"/>
    <d v="1899-12-30T16:54:04"/>
    <s v="21/06 15:00h - 4º"/>
    <d v="2024-06-21T00:00:00"/>
    <x v="7"/>
    <x v="2"/>
    <x v="1329"/>
    <d v="2024-06-21T00:00:00"/>
    <d v="1899-12-30T11:27:59"/>
    <n v="212"/>
    <s v="E00212"/>
    <s v="RUTA KMS.212"/>
    <x v="3"/>
    <x v="0"/>
    <x v="0"/>
    <x v="2"/>
    <x v="0"/>
    <d v="2024-06-20T16:54:04"/>
    <x v="179"/>
    <n v="22.098888888896909"/>
    <d v="2024-06-21T11:27:59"/>
    <d v="1899-12-30T02:49:36"/>
    <d v="2024-06-21T14:17:35"/>
    <n v="0.70694444450782612"/>
    <x v="0"/>
    <m/>
    <m/>
    <x v="0"/>
    <x v="8"/>
    <x v="0"/>
    <x v="1"/>
    <x v="2"/>
    <n v="6"/>
    <s v=""/>
    <d v="1900-01-01T19:50:24"/>
    <n v="18.272222222230241"/>
    <n v="12"/>
    <n v="6.2722222222302406"/>
  </r>
  <r>
    <s v="E002"/>
    <s v="EO11"/>
    <x v="1297"/>
    <x v="0"/>
    <s v="E3"/>
    <s v="0100028413"/>
    <s v="HORMIGONES CARRAL, S.L."/>
    <s v="0022002990"/>
    <s v="PUERTO EXTERIOR DE FERROL"/>
    <s v="000000000000003042"/>
    <x v="0"/>
    <d v="2024-06-20T00:00:00"/>
    <d v="1899-12-30T16:54:48"/>
    <s v="21/06 17:00h - 5º"/>
    <d v="2024-06-21T00:00:00"/>
    <x v="9"/>
    <x v="2"/>
    <x v="1330"/>
    <d v="2024-06-21T00:00:00"/>
    <d v="1899-12-30T12:28:53"/>
    <n v="212"/>
    <s v="E00212"/>
    <s v="RUTA KMS.212"/>
    <x v="23"/>
    <x v="0"/>
    <x v="0"/>
    <x v="2"/>
    <x v="0"/>
    <d v="2024-06-20T16:54:48"/>
    <x v="180"/>
    <n v="24.086666666669771"/>
    <d v="2024-06-21T12:28:53"/>
    <d v="1899-12-30T02:49:36"/>
    <d v="2024-06-21T15:18:29"/>
    <n v="1.6919444444356486"/>
    <x v="0"/>
    <m/>
    <m/>
    <x v="0"/>
    <x v="8"/>
    <x v="0"/>
    <x v="1"/>
    <x v="3"/>
    <n v="6"/>
    <s v=""/>
    <d v="1900-01-01T19:50:24"/>
    <n v="20.260000000003103"/>
    <n v="12"/>
    <n v="8.2600000000031031"/>
  </r>
  <r>
    <s v="E002"/>
    <s v="EO11"/>
    <x v="1298"/>
    <x v="0"/>
    <s v="E4"/>
    <s v="0100000060"/>
    <s v="ALMACENES HERMANOS PAMPIN S.L."/>
    <s v="0019000532"/>
    <s v="C.DESTINO/TRAZO-XEBESTRE-BENZA"/>
    <s v="000000000000002906"/>
    <x v="4"/>
    <d v="2024-06-20T00:00:00"/>
    <d v="1899-12-30T17:12:59"/>
    <s v="21/06 Florentino Igl"/>
    <d v="2024-06-21T00:00:00"/>
    <x v="6"/>
    <x v="2"/>
    <x v="1331"/>
    <d v="2024-06-20T00:00:00"/>
    <d v="1899-12-30T18:29:27"/>
    <n v="188"/>
    <s v="E00188"/>
    <s v="RUTA KMS.188"/>
    <x v="32"/>
    <x v="0"/>
    <x v="0"/>
    <x v="2"/>
    <x v="1"/>
    <d v="2024-06-20T17:12:59"/>
    <x v="121"/>
    <n v="26.783611111168284"/>
    <d v="2024-06-20T18:29:27"/>
    <d v="1899-12-30T02:30:24"/>
    <d v="2024-06-20T20:59:51"/>
    <n v="23.002500000118744"/>
    <x v="0"/>
    <m/>
    <m/>
    <x v="0"/>
    <x v="7"/>
    <x v="0"/>
    <x v="1"/>
    <x v="9"/>
    <n v="5"/>
    <s v=""/>
    <d v="1900-01-01T12:09:36"/>
    <n v="23.276944444501616"/>
    <n v="12"/>
    <n v="11.276944444501616"/>
  </r>
  <r>
    <s v="E002"/>
    <s v="EO11"/>
    <x v="1299"/>
    <x v="0"/>
    <s v="E3"/>
    <s v="0100048420"/>
    <s v="RODIÑAS PRETENSADOS, S. L."/>
    <s v="0022002397"/>
    <s v="TEIXEIRO"/>
    <s v="000000000000003218"/>
    <x v="7"/>
    <d v="2024-06-20T00:00:00"/>
    <d v="1899-12-30T17:15:27"/>
    <s v="21/06 16h TEIXEIRO"/>
    <d v="2024-06-21T00:00:00"/>
    <x v="12"/>
    <x v="2"/>
    <x v="1332"/>
    <d v="2024-06-21T00:00:00"/>
    <d v="1899-12-30T12:14:04"/>
    <n v="151"/>
    <s v="E00151"/>
    <s v="RUTA KMS.151"/>
    <x v="20"/>
    <x v="0"/>
    <x v="0"/>
    <x v="2"/>
    <x v="0"/>
    <d v="2024-06-20T17:15:27"/>
    <x v="181"/>
    <n v="22.742499999934807"/>
    <d v="2024-06-21T12:14:04"/>
    <d v="1899-12-30T02:00:48"/>
    <d v="2024-06-21T14:14:52"/>
    <n v="1.7522222221596166"/>
    <x v="0"/>
    <m/>
    <m/>
    <x v="0"/>
    <x v="8"/>
    <x v="0"/>
    <x v="1"/>
    <x v="3"/>
    <n v="6"/>
    <s v=""/>
    <d v="1900-01-01T00:19:12"/>
    <n v="19.729166666601476"/>
    <n v="12"/>
    <n v="7.7291666666014756"/>
  </r>
  <r>
    <s v="E002"/>
    <s v="EO11"/>
    <x v="1300"/>
    <x v="0"/>
    <s v="E4"/>
    <s v="0100000131"/>
    <s v="HIJOS DE TOMAS SORRIBAS S.L."/>
    <s v="0019000516"/>
    <s v="SAN ROMAN DE BEMBIBRE"/>
    <s v="000000000000003124"/>
    <x v="61"/>
    <d v="2024-06-20T00:00:00"/>
    <d v="1899-12-30T17:53:30"/>
    <s v="21/06 Cto + Mort"/>
    <d v="2024-06-21T00:00:00"/>
    <x v="6"/>
    <x v="2"/>
    <x v="1333"/>
    <d v="2024-06-21T00:00:00"/>
    <d v="1899-12-30T08:31:43"/>
    <n v="35"/>
    <s v="E00035"/>
    <s v="RUTA KMS.035"/>
    <x v="31"/>
    <x v="0"/>
    <x v="0"/>
    <x v="2"/>
    <x v="1"/>
    <d v="2024-06-20T17:53:30"/>
    <x v="121"/>
    <n v="26.108333333395422"/>
    <d v="2024-06-21T08:31:43"/>
    <d v="1899-12-30T00:28:00"/>
    <d v="2024-06-21T08:59:43"/>
    <n v="11.004722222336568"/>
    <x v="0"/>
    <m/>
    <m/>
    <x v="0"/>
    <x v="8"/>
    <x v="0"/>
    <x v="1"/>
    <x v="0"/>
    <n v="6"/>
    <s v=""/>
    <d v="1899-12-30T11:12:00"/>
    <n v="24.641666666728756"/>
    <n v="12"/>
    <n v="12.641666666728756"/>
  </r>
  <r>
    <s v="E002"/>
    <s v="EO11"/>
    <x v="1301"/>
    <x v="0"/>
    <s v="E3"/>
    <s v="0100000835"/>
    <s v="HORMIGONES DE OROSO S.A."/>
    <s v="0022000370"/>
    <s v="OROSO"/>
    <s v="000000000000000055"/>
    <x v="3"/>
    <d v="2024-06-20T00:00:00"/>
    <d v="1899-12-30T17:58:35"/>
    <s v="305/2024 21/06 urge"/>
    <d v="2024-06-21T00:00:00"/>
    <x v="10"/>
    <x v="2"/>
    <x v="1334"/>
    <d v="2024-06-21T00:00:00"/>
    <d v="1899-12-30T12:02:25"/>
    <n v="210"/>
    <s v="E00210"/>
    <s v="RUTA KMS.210"/>
    <x v="37"/>
    <x v="0"/>
    <x v="0"/>
    <x v="2"/>
    <x v="0"/>
    <d v="2024-06-20T17:58:35"/>
    <x v="163"/>
    <n v="14.023611111100763"/>
    <d v="2024-06-21T12:02:25"/>
    <d v="1899-12-30T02:48:00"/>
    <d v="2024-06-21T14:50:25"/>
    <n v="-6.8402777777519077"/>
    <x v="1"/>
    <m/>
    <m/>
    <x v="0"/>
    <x v="8"/>
    <x v="3"/>
    <x v="1"/>
    <x v="3"/>
    <n v="6"/>
    <s v=""/>
    <d v="1900-01-01T19:12:00"/>
    <n v="10.223611111100762"/>
    <n v="12"/>
    <n v="-1.7763888888992376"/>
  </r>
  <r>
    <s v="E002"/>
    <s v="EO11"/>
    <x v="1302"/>
    <x v="0"/>
    <s v="E3"/>
    <s v="0432000110"/>
    <s v="PREBETONG HORMIGONES, S.A."/>
    <s v="0022002920"/>
    <s v="PLANTA MOVIL OURAL"/>
    <s v="000000000000003043"/>
    <x v="5"/>
    <d v="2024-06-20T00:00:00"/>
    <d v="1899-12-30T17:59:36"/>
    <s v="21/09 urge silo 2"/>
    <d v="2024-06-21T00:00:00"/>
    <x v="20"/>
    <x v="2"/>
    <x v="1335"/>
    <d v="2024-06-21T00:00:00"/>
    <d v="1899-12-30T08:26:18"/>
    <n v="123"/>
    <s v="E00123"/>
    <s v="RUTA KMS.123"/>
    <x v="26"/>
    <x v="0"/>
    <x v="0"/>
    <x v="2"/>
    <x v="0"/>
    <d v="2024-06-20T17:59:36"/>
    <x v="178"/>
    <n v="16.506666666653473"/>
    <d v="2024-06-21T08:26:18"/>
    <d v="1899-12-30T01:38:24"/>
    <d v="2024-06-21T10:04:42"/>
    <n v="0.42166666657431051"/>
    <x v="0"/>
    <m/>
    <m/>
    <x v="0"/>
    <x v="8"/>
    <x v="0"/>
    <x v="1"/>
    <x v="0"/>
    <n v="6"/>
    <s v=""/>
    <d v="1899-12-31T15:21:36"/>
    <n v="13.866666666653472"/>
    <n v="12"/>
    <n v="1.8666666666534724"/>
  </r>
  <r>
    <s v="E002"/>
    <s v="EO11"/>
    <x v="1303"/>
    <x v="0"/>
    <s v="E3"/>
    <s v="0432000110"/>
    <s v="PREBETONG HORMIGONES, S.A."/>
    <s v="0022002920"/>
    <s v="PLANTA MOVIL OURAL"/>
    <s v="000000000000003043"/>
    <x v="5"/>
    <d v="2024-06-20T00:00:00"/>
    <d v="1899-12-30T18:00:17"/>
    <s v="21/09 12h silo 2"/>
    <d v="2024-06-21T00:00:00"/>
    <x v="19"/>
    <x v="2"/>
    <x v="1336"/>
    <d v="2024-06-21T00:00:00"/>
    <d v="1899-12-30T09:41:27"/>
    <n v="123"/>
    <s v="E00123"/>
    <s v="RUTA KMS.123"/>
    <x v="214"/>
    <x v="0"/>
    <x v="0"/>
    <x v="2"/>
    <x v="0"/>
    <d v="2024-06-20T18:00:17"/>
    <x v="171"/>
    <n v="18.495277777779847"/>
    <d v="2024-06-21T09:41:27"/>
    <d v="1899-12-30T01:38:24"/>
    <d v="2024-06-21T11:19:51"/>
    <n v="1.1691666666883975"/>
    <x v="0"/>
    <m/>
    <m/>
    <x v="0"/>
    <x v="8"/>
    <x v="0"/>
    <x v="1"/>
    <x v="6"/>
    <n v="6"/>
    <s v=""/>
    <d v="1899-12-31T15:21:36"/>
    <n v="15.855277777779847"/>
    <n v="12"/>
    <n v="3.8552777777798468"/>
  </r>
  <r>
    <s v="E002"/>
    <s v="EO11"/>
    <x v="1304"/>
    <x v="0"/>
    <s v="E4"/>
    <s v="0100028236"/>
    <s v="SANEAMIENTOS SARRIA, S. L."/>
    <s v="0020002275"/>
    <s v="SARRIA"/>
    <s v="000000000000002906"/>
    <x v="4"/>
    <d v="2024-06-20T00:00:00"/>
    <d v="1899-12-30T19:30:59"/>
    <s v="21/06 recoger pal va"/>
    <d v="2024-06-21T00:00:00"/>
    <x v="6"/>
    <x v="2"/>
    <x v="1337"/>
    <d v="2024-06-21T00:00:00"/>
    <d v="1899-12-30T10:56:58"/>
    <n v="104"/>
    <s v="E00104"/>
    <s v="RUTA KMS.104"/>
    <x v="31"/>
    <x v="0"/>
    <x v="0"/>
    <x v="2"/>
    <x v="1"/>
    <d v="2024-06-20T19:30:59"/>
    <x v="121"/>
    <n v="24.483611111179926"/>
    <d v="2024-06-21T10:56:58"/>
    <d v="1899-12-30T01:23:12"/>
    <d v="2024-06-21T12:20:10"/>
    <n v="7.6638888889574446"/>
    <x v="0"/>
    <m/>
    <m/>
    <x v="0"/>
    <x v="8"/>
    <x v="0"/>
    <x v="1"/>
    <x v="1"/>
    <n v="6"/>
    <s v=""/>
    <d v="1899-12-31T09:16:48"/>
    <n v="22.096944444513259"/>
    <n v="12"/>
    <n v="10.096944444513259"/>
  </r>
  <r>
    <s v="E002"/>
    <s v="EO11"/>
    <x v="1304"/>
    <x v="0"/>
    <s v="E4"/>
    <s v="0100028236"/>
    <s v="SANEAMIENTOS SARRIA, S. L."/>
    <s v="0020002275"/>
    <s v="SARRIA"/>
    <s v="000000000000003091"/>
    <x v="8"/>
    <d v="2024-06-20T00:00:00"/>
    <d v="1899-12-30T19:30:59"/>
    <s v="21/06 recoger pal va"/>
    <d v="2024-06-21T00:00:00"/>
    <x v="6"/>
    <x v="2"/>
    <x v="1337"/>
    <d v="2024-06-21T00:00:00"/>
    <d v="1899-12-30T10:56:58"/>
    <n v="104"/>
    <s v="E00104"/>
    <s v="RUTA KMS.104"/>
    <x v="31"/>
    <x v="0"/>
    <x v="1"/>
    <x v="2"/>
    <x v="1"/>
    <d v="2024-06-20T19:30:59"/>
    <x v="121"/>
    <n v="24.483611111179926"/>
    <d v="2024-06-21T10:56:58"/>
    <d v="1899-12-30T01:23:12"/>
    <d v="2024-06-21T12:20:10"/>
    <n v="7.6638888889574446"/>
    <x v="0"/>
    <m/>
    <m/>
    <x v="0"/>
    <x v="8"/>
    <x v="0"/>
    <x v="1"/>
    <x v="1"/>
    <n v="6"/>
    <s v=""/>
    <d v="1899-12-31T09:16:48"/>
    <n v="22.096944444513259"/>
    <n v="12"/>
    <n v="10.096944444513259"/>
  </r>
  <r>
    <s v="E002"/>
    <s v="EO11"/>
    <x v="1305"/>
    <x v="0"/>
    <s v="E3"/>
    <s v="0432000165"/>
    <s v="MORTEROS DE GALICIA S.L."/>
    <s v="0022001550"/>
    <s v="SUSANA"/>
    <s v="000000000000000055"/>
    <x v="3"/>
    <d v="2024-06-21T00:00:00"/>
    <d v="1899-12-30T08:08:05"/>
    <s v="Por la mañana"/>
    <d v="2024-06-21T00:00:00"/>
    <x v="0"/>
    <x v="4"/>
    <x v="1338"/>
    <d v="2024-06-21T00:00:00"/>
    <d v="1899-12-30T09:22:59"/>
    <n v="1"/>
    <s v="E00001"/>
    <s v="RUTA KMS.0001"/>
    <x v="38"/>
    <x v="0"/>
    <x v="0"/>
    <x v="0"/>
    <x v="0"/>
    <d v="2024-06-21T08:08:05"/>
    <x v="182"/>
    <n v="5.3652777778333984"/>
    <d v="2024-06-21T09:22:59"/>
    <d v="1899-12-30T00:00:48"/>
    <d v="2024-06-21T09:23:47"/>
    <n v="4.1036111111752689"/>
    <x v="0"/>
    <m/>
    <m/>
    <x v="0"/>
    <x v="8"/>
    <x v="0"/>
    <x v="1"/>
    <x v="6"/>
    <n v="6"/>
    <s v=""/>
    <d v="1899-12-30T00:19:12"/>
    <n v="4.3519444445000648"/>
    <n v="0"/>
    <n v="4.3519444445000648"/>
  </r>
  <r>
    <s v="E002"/>
    <s v="EO11"/>
    <x v="1306"/>
    <x v="0"/>
    <s v="E3"/>
    <s v="0432000110"/>
    <s v="PREBETONG HORMIGONES, S.A."/>
    <s v="0021000012"/>
    <s v="OURENSE"/>
    <s v="000000000000000055"/>
    <x v="3"/>
    <d v="2024-06-21T00:00:00"/>
    <d v="1899-12-30T08:47:41"/>
    <s v="21/06 11:00h"/>
    <d v="2024-06-21T00:00:00"/>
    <x v="1"/>
    <x v="5"/>
    <x v="1339"/>
    <d v="2024-06-21T00:00:00"/>
    <d v="1899-12-30T10:20:44"/>
    <n v="14"/>
    <s v="E00014"/>
    <s v="RUTA KMS.014"/>
    <x v="11"/>
    <x v="0"/>
    <x v="0"/>
    <x v="0"/>
    <x v="0"/>
    <d v="2024-06-21T08:47:41"/>
    <x v="172"/>
    <n v="5.2052777778008021"/>
    <d v="2024-06-21T10:20:44"/>
    <d v="1899-12-30T00:11:12"/>
    <d v="2024-06-21T10:31:56"/>
    <n v="3.4677777778124437"/>
    <x v="0"/>
    <m/>
    <m/>
    <x v="0"/>
    <x v="8"/>
    <x v="0"/>
    <x v="1"/>
    <x v="1"/>
    <n v="6"/>
    <s v=""/>
    <d v="1899-12-30T04:28:48"/>
    <n v="4.0186111111341356"/>
    <n v="0"/>
    <n v="4.0186111111341356"/>
  </r>
  <r>
    <s v="E002"/>
    <s v="EO11"/>
    <x v="1307"/>
    <x v="0"/>
    <s v="E3"/>
    <s v="0100022674"/>
    <s v="COMERCIAL SILOS DE GALICIA, S.L."/>
    <s v="0022002564"/>
    <s v="LOMBA"/>
    <s v="000000000000000055"/>
    <x v="3"/>
    <d v="2024-06-21T00:00:00"/>
    <d v="1899-12-30T08:48:23"/>
    <s v="21/06 12:00h"/>
    <d v="2024-06-21T00:00:00"/>
    <x v="19"/>
    <x v="3"/>
    <x v="1340"/>
    <d v="2024-06-21T00:00:00"/>
    <d v="1899-12-30T10:27:18"/>
    <n v="15"/>
    <s v="E00015"/>
    <s v="RUTA KMS.015"/>
    <x v="10"/>
    <x v="0"/>
    <x v="0"/>
    <x v="0"/>
    <x v="0"/>
    <d v="2024-06-21T08:48:23"/>
    <x v="171"/>
    <n v="3.6936111112008803"/>
    <d v="2024-06-21T10:27:18"/>
    <d v="1899-12-30T00:12:00"/>
    <d v="2024-06-21T10:39:18"/>
    <n v="1.8450000001466833"/>
    <x v="0"/>
    <m/>
    <m/>
    <x v="0"/>
    <x v="8"/>
    <x v="0"/>
    <x v="1"/>
    <x v="1"/>
    <n v="6"/>
    <s v=""/>
    <d v="1899-12-30T04:48:00"/>
    <n v="2.4936111112008801"/>
    <n v="0"/>
    <n v="2.4936111112008801"/>
  </r>
  <r>
    <s v="E002"/>
    <s v="EO11"/>
    <x v="1308"/>
    <x v="0"/>
    <s v="E3"/>
    <s v="0100053492"/>
    <s v="HORMIGONES Y MINERALES S.L."/>
    <s v="0022002720"/>
    <s v="DEHESAS"/>
    <s v="000000000000000055"/>
    <x v="3"/>
    <d v="2024-06-21T00:00:00"/>
    <d v="1899-12-30T09:50:45"/>
    <s v="Urgente. Entregar lo"/>
    <d v="2024-06-21T00:00:00"/>
    <x v="1"/>
    <x v="2"/>
    <x v="1341"/>
    <d v="2024-06-21T00:00:00"/>
    <d v="1899-12-30T12:38:28"/>
    <n v="20"/>
    <s v="E00020"/>
    <s v="RUTA KMS.020"/>
    <x v="39"/>
    <x v="0"/>
    <x v="0"/>
    <x v="2"/>
    <x v="0"/>
    <d v="2024-06-21T09:50:45"/>
    <x v="172"/>
    <n v="4.1541666666744277"/>
    <d v="2024-06-21T12:38:28"/>
    <d v="1899-12-30T00:16:00"/>
    <d v="2024-06-21T12:54:28"/>
    <n v="1.0922222222434357"/>
    <x v="0"/>
    <m/>
    <m/>
    <x v="0"/>
    <x v="8"/>
    <x v="0"/>
    <x v="1"/>
    <x v="3"/>
    <n v="6"/>
    <s v=""/>
    <d v="1899-12-30T06:24:00"/>
    <n v="2.8875000000077611"/>
    <n v="0"/>
    <n v="2.8875000000077611"/>
  </r>
  <r>
    <s v="E002"/>
    <s v="EO11"/>
    <x v="1309"/>
    <x v="0"/>
    <s v="E3"/>
    <s v="0100000841"/>
    <s v="CNES. VOCES CHANTADA S.L."/>
    <s v="0022000387"/>
    <s v="CHANTADA"/>
    <s v="000000000000000055"/>
    <x v="3"/>
    <d v="2024-06-21T00:00:00"/>
    <d v="1899-12-30T09:52:03"/>
    <s v="Urge 21/06"/>
    <d v="2024-06-21T00:00:00"/>
    <x v="0"/>
    <x v="5"/>
    <x v="1342"/>
    <d v="2024-06-21T00:00:00"/>
    <d v="1899-12-30T11:05:15"/>
    <n v="38"/>
    <s v="E00038"/>
    <s v="RUTA KMS.038"/>
    <x v="14"/>
    <x v="0"/>
    <x v="0"/>
    <x v="0"/>
    <x v="0"/>
    <d v="2024-06-21T09:52:03"/>
    <x v="182"/>
    <n v="3.6324999999487773"/>
    <d v="2024-06-21T11:05:15"/>
    <d v="1899-12-30T00:30:24"/>
    <d v="2024-06-21T11:35:39"/>
    <n v="1.9058333332068287"/>
    <x v="0"/>
    <m/>
    <m/>
    <x v="0"/>
    <x v="8"/>
    <x v="0"/>
    <x v="1"/>
    <x v="2"/>
    <n v="6"/>
    <s v=""/>
    <d v="1899-12-30T12:09:36"/>
    <n v="2.1258333332821104"/>
    <n v="0"/>
    <n v="2.1258333332821104"/>
  </r>
  <r>
    <s v="E002"/>
    <s v="EO11"/>
    <x v="1310"/>
    <x v="0"/>
    <s v="E3"/>
    <s v="0100056297"/>
    <s v="HORMIGONES HORPASA, S.L."/>
    <s v="0022002815"/>
    <s v="BARRO (SEQUEIROS)"/>
    <s v="000000000000000055"/>
    <x v="3"/>
    <d v="2024-06-21T00:00:00"/>
    <d v="1899-12-30T09:52:36"/>
    <s v="21/06 URGE"/>
    <d v="2024-06-21T00:00:00"/>
    <x v="0"/>
    <x v="3"/>
    <x v="1343"/>
    <d v="2024-06-21T00:00:00"/>
    <d v="1899-12-30T12:19:16"/>
    <n v="58"/>
    <s v="E00058"/>
    <s v="RUTA KMS.058"/>
    <x v="10"/>
    <x v="0"/>
    <x v="0"/>
    <x v="0"/>
    <x v="0"/>
    <d v="2024-06-21T09:52:36"/>
    <x v="182"/>
    <n v="3.6233333334093913"/>
    <d v="2024-06-21T12:19:16"/>
    <d v="1899-12-30T00:46:24"/>
    <d v="2024-06-21T13:05:40"/>
    <n v="0.40555555553874001"/>
    <x v="0"/>
    <m/>
    <m/>
    <x v="0"/>
    <x v="8"/>
    <x v="0"/>
    <x v="1"/>
    <x v="3"/>
    <n v="6"/>
    <s v=""/>
    <d v="1899-12-30T18:33:36"/>
    <n v="1.8500000000760579"/>
    <n v="0"/>
    <n v="1.8500000000760579"/>
  </r>
  <r>
    <s v="E002"/>
    <s v="EO11"/>
    <x v="1311"/>
    <x v="0"/>
    <s v="E3"/>
    <s v="0100000691"/>
    <s v="FERROCAR S.L."/>
    <s v="0022000112"/>
    <s v="SANTA COMBA"/>
    <s v="000000000000003042"/>
    <x v="0"/>
    <d v="2024-06-21T00:00:00"/>
    <d v="1899-12-30T10:43:17"/>
    <s v="21/06 12:30h"/>
    <d v="2024-06-21T00:00:00"/>
    <x v="19"/>
    <x v="4"/>
    <x v="1344"/>
    <d v="2024-06-21T00:00:00"/>
    <d v="1899-12-30T11:02:25"/>
    <n v="45"/>
    <s v="E00045"/>
    <s v="RUTA KMS.045"/>
    <x v="38"/>
    <x v="0"/>
    <x v="0"/>
    <x v="0"/>
    <x v="0"/>
    <d v="2024-06-21T10:43:17"/>
    <x v="171"/>
    <n v="1.7786111111054197"/>
    <d v="2024-06-21T11:02:25"/>
    <d v="1899-12-30T00:36:00"/>
    <d v="2024-06-21T11:38:25"/>
    <n v="0.85972222220152617"/>
    <x v="0"/>
    <m/>
    <m/>
    <x v="0"/>
    <x v="8"/>
    <x v="0"/>
    <x v="1"/>
    <x v="2"/>
    <n v="6"/>
    <s v=""/>
    <d v="1899-12-30T14:24:00"/>
    <n v="0.17861111110541961"/>
    <n v="0"/>
    <n v="0.17861111110541961"/>
  </r>
  <r>
    <s v="E002"/>
    <s v="EO21"/>
    <x v="1312"/>
    <x v="0"/>
    <s v="E3"/>
    <s v="0100053327"/>
    <s v="ABTF BETAO, LDA."/>
    <s v="0022002997"/>
    <s v="MACEDO DE CAVALEIROS"/>
    <s v="000000000000000055"/>
    <x v="3"/>
    <d v="2024-06-19T00:00:00"/>
    <d v="1899-12-30T15:50:26"/>
    <s v="20/06 15:00h"/>
    <d v="2024-06-20T00:00:00"/>
    <x v="7"/>
    <x v="2"/>
    <x v="1345"/>
    <d v="2024-06-20T00:00:00"/>
    <d v="1899-12-30T10:21:27"/>
    <n v="223"/>
    <s v="E00223"/>
    <s v="RUTA KMS.223"/>
    <x v="18"/>
    <x v="0"/>
    <x v="0"/>
    <x v="2"/>
    <x v="0"/>
    <d v="2024-06-19T15:50:26"/>
    <x v="149"/>
    <n v="23.159444444405381"/>
    <d v="2024-06-20T10:21:27"/>
    <d v="1899-12-30T02:58:24"/>
    <d v="2024-06-20T13:19:51"/>
    <n v="1.6691666665719822"/>
    <x v="0"/>
    <m/>
    <m/>
    <x v="0"/>
    <x v="7"/>
    <x v="0"/>
    <x v="1"/>
    <x v="1"/>
    <n v="5"/>
    <s v=""/>
    <d v="1900-01-01T23:21:36"/>
    <n v="19.186111111072048"/>
    <n v="12"/>
    <n v="7.1861111110720479"/>
  </r>
  <r>
    <s v="E002"/>
    <s v="EO21"/>
    <x v="1313"/>
    <x v="0"/>
    <s v="E3"/>
    <s v="0100050338"/>
    <s v="PRISMOTEPI, LDA."/>
    <s v="0022002522"/>
    <s v="FAMALIÇÃO"/>
    <s v="000000000000000055"/>
    <x v="3"/>
    <d v="2024-06-19T00:00:00"/>
    <d v="1899-12-30T15:53:04"/>
    <s v="20/06 08:00h"/>
    <d v="2024-06-20T00:00:00"/>
    <x v="10"/>
    <x v="3"/>
    <x v="1346"/>
    <d v="2024-06-19T00:00:00"/>
    <d v="1899-12-30T17:05:21"/>
    <n v="103"/>
    <s v="E00103"/>
    <s v="RUTA KMS.103"/>
    <x v="15"/>
    <x v="0"/>
    <x v="0"/>
    <x v="0"/>
    <x v="0"/>
    <d v="2024-06-19T15:53:04"/>
    <x v="129"/>
    <n v="16.115555555617902"/>
    <d v="2024-06-19T17:05:21"/>
    <d v="1899-12-30T01:22:24"/>
    <d v="2024-06-19T18:27:45"/>
    <n v="13.537500000034925"/>
    <x v="0"/>
    <m/>
    <m/>
    <x v="0"/>
    <x v="6"/>
    <x v="0"/>
    <x v="1"/>
    <x v="5"/>
    <n v="4"/>
    <s v=""/>
    <d v="1899-12-31T08:57:36"/>
    <n v="13.742222222284569"/>
    <n v="12"/>
    <n v="1.7422222222845694"/>
  </r>
  <r>
    <s v="E002"/>
    <s v="EO21"/>
    <x v="1314"/>
    <x v="0"/>
    <s v="E3"/>
    <s v="0100050338"/>
    <s v="PRISMOTEPI, LDA."/>
    <s v="0022002522"/>
    <s v="FAMALIÇÃO"/>
    <s v="000000000000003044"/>
    <x v="2"/>
    <d v="2024-06-19T00:00:00"/>
    <d v="1899-12-30T15:53:42"/>
    <s v="20/06 11:00h"/>
    <d v="2024-06-20T00:00:00"/>
    <x v="24"/>
    <x v="2"/>
    <x v="1347"/>
    <d v="2024-06-19T00:00:00"/>
    <d v="1899-12-30T17:55:56"/>
    <n v="273"/>
    <s v="E00273"/>
    <s v="RUTA KMS.273"/>
    <x v="16"/>
    <x v="0"/>
    <x v="0"/>
    <x v="2"/>
    <x v="0"/>
    <d v="2024-06-19T15:53:42"/>
    <x v="154"/>
    <n v="19.105000000039581"/>
    <d v="2024-06-19T17:55:56"/>
    <d v="1899-12-30T03:38:24"/>
    <d v="2024-06-19T21:34:20"/>
    <n v="13.427777777833398"/>
    <x v="0"/>
    <m/>
    <m/>
    <x v="0"/>
    <x v="6"/>
    <x v="0"/>
    <x v="1"/>
    <x v="5"/>
    <n v="4"/>
    <s v=""/>
    <d v="1900-01-02T15:21:36"/>
    <n v="14.465000000039581"/>
    <n v="12"/>
    <n v="2.4650000000395806"/>
  </r>
  <r>
    <s v="E002"/>
    <s v="EO21"/>
    <x v="1315"/>
    <x v="0"/>
    <s v="E3"/>
    <s v="0100053327"/>
    <s v="ABTF BETAO, LDA."/>
    <s v="0022003000"/>
    <s v="MOGADOURO"/>
    <s v="000000000000000055"/>
    <x v="3"/>
    <d v="2024-06-19T00:00:00"/>
    <d v="1899-12-30T16:59:00"/>
    <s v="20/06 13:00h"/>
    <d v="2024-06-20T00:00:00"/>
    <x v="14"/>
    <x v="2"/>
    <x v="1348"/>
    <d v="2024-06-19T00:00:00"/>
    <d v="1899-12-30T20:20:52"/>
    <n v="243"/>
    <s v="E00243"/>
    <s v="RUTA KMS.243"/>
    <x v="214"/>
    <x v="0"/>
    <x v="0"/>
    <x v="2"/>
    <x v="0"/>
    <d v="2024-06-19T16:59:00"/>
    <x v="150"/>
    <n v="20.016666666604578"/>
    <d v="2024-06-19T20:20:52"/>
    <d v="1899-12-30T03:14:24"/>
    <d v="2024-06-19T23:35:16"/>
    <n v="13.412222222134005"/>
    <x v="0"/>
    <m/>
    <m/>
    <x v="0"/>
    <x v="6"/>
    <x v="0"/>
    <x v="1"/>
    <x v="14"/>
    <n v="4"/>
    <s v=""/>
    <d v="1900-01-02T05:45:36"/>
    <n v="15.776666666604577"/>
    <n v="12"/>
    <n v="3.7766666666045765"/>
  </r>
  <r>
    <s v="E002"/>
    <s v="EO21"/>
    <x v="1316"/>
    <x v="0"/>
    <s v="E3"/>
    <s v="0100050338"/>
    <s v="PRISMOTEPI, LDA."/>
    <s v="0022002522"/>
    <s v="FAMALIÇÃO"/>
    <s v="000000000000000055"/>
    <x v="3"/>
    <d v="2024-06-21T00:00:00"/>
    <d v="1899-12-30T10:55:24"/>
    <s v="21/06 16:00h"/>
    <d v="2024-06-21T00:00:00"/>
    <x v="12"/>
    <x v="3"/>
    <x v="1349"/>
    <d v="2024-06-21T00:00:00"/>
    <d v="1899-12-30T12:21:04"/>
    <n v="103"/>
    <s v="E00103"/>
    <s v="RUTA KMS.103"/>
    <x v="19"/>
    <x v="0"/>
    <x v="0"/>
    <x v="0"/>
    <x v="0"/>
    <d v="2024-06-21T10:55:24"/>
    <x v="181"/>
    <n v="5.0766666666604578"/>
    <d v="2024-06-21T12:21:04"/>
    <d v="1899-12-30T01:22:24"/>
    <d v="2024-06-21T13:43:28"/>
    <n v="2.2755555554176681"/>
    <x v="0"/>
    <m/>
    <m/>
    <x v="0"/>
    <x v="8"/>
    <x v="0"/>
    <x v="1"/>
    <x v="3"/>
    <n v="6"/>
    <s v=""/>
    <d v="1899-12-31T08:57:36"/>
    <n v="2.7033333333271248"/>
    <n v="0"/>
    <n v="2.7033333333271248"/>
  </r>
  <r>
    <s v="E002"/>
    <s v="EO21"/>
    <x v="1317"/>
    <x v="0"/>
    <s v="E3"/>
    <s v="0100053327"/>
    <s v="ABTF BETAO, LDA."/>
    <s v="0022003000"/>
    <s v="MOGADOURO"/>
    <s v="000000000000000055"/>
    <x v="3"/>
    <d v="2024-06-20T00:00:00"/>
    <d v="1899-12-30T15:32:51"/>
    <s v="21/06 13:00h"/>
    <d v="2024-06-21T00:00:00"/>
    <x v="14"/>
    <x v="2"/>
    <x v="1350"/>
    <d v="2024-06-20T00:00:00"/>
    <d v="1899-12-30T21:47:10"/>
    <n v="243"/>
    <s v="E00243"/>
    <s v="RUTA KMS.243"/>
    <x v="212"/>
    <x v="0"/>
    <x v="0"/>
    <x v="2"/>
    <x v="0"/>
    <d v="2024-06-20T15:32:51"/>
    <x v="177"/>
    <n v="21.452499999955762"/>
    <d v="2024-06-20T21:47:10"/>
    <d v="1899-12-30T03:14:24"/>
    <d v="2024-06-21T01:01:34"/>
    <n v="11.973888888722286"/>
    <x v="0"/>
    <m/>
    <m/>
    <x v="0"/>
    <x v="7"/>
    <x v="0"/>
    <x v="1"/>
    <x v="16"/>
    <n v="5"/>
    <s v=""/>
    <d v="1900-01-02T05:45:36"/>
    <n v="17.21249999995576"/>
    <n v="12"/>
    <n v="5.2124999999557602"/>
  </r>
  <r>
    <s v="E002"/>
    <s v="EO21"/>
    <x v="1318"/>
    <x v="0"/>
    <s v="E3"/>
    <s v="0100050338"/>
    <s v="PRISMOTEPI, LDA."/>
    <s v="0022002522"/>
    <s v="FAMALIÇÃO"/>
    <s v="000000000000000055"/>
    <x v="3"/>
    <d v="2024-06-20T00:00:00"/>
    <d v="1899-12-30T11:15:01"/>
    <s v="20/06 16:00h"/>
    <d v="2024-06-20T00:00:00"/>
    <x v="12"/>
    <x v="3"/>
    <x v="1351"/>
    <d v="2024-06-20T00:00:00"/>
    <d v="1899-12-30T13:00:38"/>
    <n v="103"/>
    <s v="E00103"/>
    <s v="RUTA KMS.103"/>
    <x v="19"/>
    <x v="0"/>
    <x v="0"/>
    <x v="0"/>
    <x v="0"/>
    <d v="2024-06-20T11:15:01"/>
    <x v="140"/>
    <n v="4.7497222220990807"/>
    <d v="2024-06-20T13:00:38"/>
    <d v="1899-12-30T01:22:24"/>
    <d v="2024-06-20T14:23:02"/>
    <n v="1.6161111110122874"/>
    <x v="0"/>
    <m/>
    <m/>
    <x v="0"/>
    <x v="7"/>
    <x v="0"/>
    <x v="1"/>
    <x v="7"/>
    <n v="5"/>
    <s v=""/>
    <d v="1899-12-31T08:57:36"/>
    <n v="2.3763888887657476"/>
    <n v="0"/>
    <n v="2.3763888887657476"/>
  </r>
  <r>
    <s v="E002"/>
    <s v="EO21"/>
    <x v="1319"/>
    <x v="0"/>
    <s v="E3"/>
    <s v="0100050338"/>
    <s v="PRISMOTEPI, LDA."/>
    <s v="0022002522"/>
    <s v="FAMALIÇÃO"/>
    <s v="000000000000000055"/>
    <x v="3"/>
    <d v="2024-06-20T00:00:00"/>
    <d v="1899-12-30T11:14:20"/>
    <s v="21/06 11:00h"/>
    <d v="2024-06-21T00:00:00"/>
    <x v="24"/>
    <x v="3"/>
    <x v="1352"/>
    <d v="2024-06-21T00:00:00"/>
    <d v="1899-12-30T09:53:36"/>
    <n v="103"/>
    <s v="E00103"/>
    <s v="RUTA KMS.103"/>
    <x v="15"/>
    <x v="0"/>
    <x v="0"/>
    <x v="0"/>
    <x v="0"/>
    <d v="2024-06-20T11:14:20"/>
    <x v="170"/>
    <n v="23.761111111147329"/>
    <d v="2024-06-21T09:53:36"/>
    <d v="1899-12-30T01:22:24"/>
    <d v="2024-06-21T11:16:00"/>
    <n v="-0.26666666666278616"/>
    <x v="0"/>
    <m/>
    <m/>
    <x v="0"/>
    <x v="8"/>
    <x v="0"/>
    <x v="1"/>
    <x v="6"/>
    <n v="6"/>
    <s v=""/>
    <d v="1899-12-31T08:57:36"/>
    <n v="21.387777777813994"/>
    <n v="12"/>
    <n v="9.3877777778139944"/>
  </r>
  <r>
    <s v="E002"/>
    <s v="EO21"/>
    <x v="1320"/>
    <x v="0"/>
    <s v="E3"/>
    <s v="0100050338"/>
    <s v="PRISMOTEPI, LDA."/>
    <s v="0022002522"/>
    <s v="FAMALIÇÃO"/>
    <s v="000000000000000055"/>
    <x v="3"/>
    <d v="2024-06-20T00:00:00"/>
    <d v="1899-12-30T11:13:49"/>
    <s v="21/06 08:00h"/>
    <d v="2024-06-21T00:00:00"/>
    <x v="10"/>
    <x v="3"/>
    <x v="1353"/>
    <d v="2024-06-20T00:00:00"/>
    <d v="1899-12-30T17:53:42"/>
    <n v="103"/>
    <s v="E00103"/>
    <s v="RUTA KMS.103"/>
    <x v="19"/>
    <x v="0"/>
    <x v="0"/>
    <x v="0"/>
    <x v="0"/>
    <d v="2024-06-20T11:13:49"/>
    <x v="163"/>
    <n v="20.769722222350538"/>
    <d v="2024-06-20T17:53:42"/>
    <d v="1899-12-30T01:22:24"/>
    <d v="2024-06-20T19:16:06"/>
    <n v="12.731666666571982"/>
    <x v="0"/>
    <m/>
    <m/>
    <x v="0"/>
    <x v="7"/>
    <x v="0"/>
    <x v="1"/>
    <x v="5"/>
    <n v="5"/>
    <s v=""/>
    <d v="1899-12-31T08:57:36"/>
    <n v="18.396388889017203"/>
    <n v="12"/>
    <n v="6.3963888890172029"/>
  </r>
  <r>
    <s v="E026"/>
    <s v="EO79"/>
    <x v="1321"/>
    <x v="0"/>
    <s v="E4"/>
    <s v="0433000279"/>
    <s v="CEMENTOS DE GRANADILLA, S.L."/>
    <s v="0068001793"/>
    <s v="POLIGONO"/>
    <s v="000000000000003209"/>
    <x v="63"/>
    <d v="2024-06-18T00:00:00"/>
    <d v="1899-12-30T15:22:46"/>
    <s v="PEDIDO 19/06 ENSACAD"/>
    <d v="2024-06-26T00:00:00"/>
    <x v="1"/>
    <x v="13"/>
    <x v="1354"/>
    <d v="2024-06-19T00:00:00"/>
    <d v="1899-12-30T10:00:10"/>
    <n v="2"/>
    <s v="E0053G"/>
    <s v="Entorno Fábrica"/>
    <x v="216"/>
    <x v="0"/>
    <x v="0"/>
    <x v="7"/>
    <x v="1"/>
    <d v="2024-06-18T15:22:46"/>
    <x v="120"/>
    <n v="190.62055555562256"/>
    <d v="2024-06-19T10:00:10"/>
    <d v="1899-12-30T00:01:36"/>
    <d v="2024-06-19T10:01:46"/>
    <n v="171.97055555559928"/>
    <x v="0"/>
    <m/>
    <m/>
    <x v="0"/>
    <x v="6"/>
    <x v="0"/>
    <x v="1"/>
    <x v="1"/>
    <n v="4"/>
    <s v=""/>
    <d v="1899-12-30T00:38:24"/>
    <n v="189.59388888895589"/>
    <n v="60"/>
    <n v="129.59388888895589"/>
  </r>
  <r>
    <s v="E026"/>
    <s v="EO79"/>
    <x v="1322"/>
    <x v="0"/>
    <s v="E4"/>
    <s v="0433000279"/>
    <s v="CEMENTOS DE GRANADILLA, S.L."/>
    <s v="0068001793"/>
    <s v="POLIGONO"/>
    <s v="000000000000003209"/>
    <x v="63"/>
    <d v="2024-06-18T00:00:00"/>
    <d v="1899-12-30T15:23:12"/>
    <s v="PEDIDO 19/06 ENSACAD"/>
    <d v="2024-06-26T00:00:00"/>
    <x v="1"/>
    <x v="13"/>
    <x v="1355"/>
    <d v="2024-06-19T00:00:00"/>
    <d v="1899-12-30T12:00:49"/>
    <n v="2"/>
    <s v="E0053G"/>
    <s v="Entorno Fábrica"/>
    <x v="216"/>
    <x v="0"/>
    <x v="0"/>
    <x v="7"/>
    <x v="1"/>
    <d v="2024-06-18T15:23:12"/>
    <x v="120"/>
    <n v="190.61333333345829"/>
    <d v="2024-06-19T12:00:49"/>
    <d v="1899-12-30T00:01:36"/>
    <d v="2024-06-19T12:02:25"/>
    <n v="169.95972222229466"/>
    <x v="0"/>
    <m/>
    <m/>
    <x v="0"/>
    <x v="6"/>
    <x v="0"/>
    <x v="1"/>
    <x v="3"/>
    <n v="4"/>
    <s v=""/>
    <d v="1899-12-30T00:38:24"/>
    <n v="189.58666666679161"/>
    <n v="60"/>
    <n v="129.58666666679161"/>
  </r>
  <r>
    <s v="E026"/>
    <s v="EO79"/>
    <x v="1323"/>
    <x v="0"/>
    <s v="E4"/>
    <s v="0433000279"/>
    <s v="CEMENTOS DE GRANADILLA, S.L."/>
    <s v="0068001793"/>
    <s v="POLIGONO"/>
    <s v="000000000000003209"/>
    <x v="63"/>
    <d v="2024-06-18T00:00:00"/>
    <d v="1899-12-30T15:24:01"/>
    <s v="PEDIDO 19/06 ENSACAD"/>
    <d v="2024-06-26T00:00:00"/>
    <x v="1"/>
    <x v="13"/>
    <x v="1356"/>
    <d v="2024-06-20T00:00:00"/>
    <d v="1899-12-30T07:23:42"/>
    <n v="2"/>
    <s v="E0053G"/>
    <s v="Entorno Fábrica"/>
    <x v="216"/>
    <x v="0"/>
    <x v="0"/>
    <x v="7"/>
    <x v="1"/>
    <d v="2024-06-18T15:24:01"/>
    <x v="120"/>
    <n v="190.59972222230863"/>
    <d v="2024-06-20T07:23:42"/>
    <d v="1899-12-30T00:01:36"/>
    <d v="2024-06-20T07:25:18"/>
    <n v="150.57833333336748"/>
    <x v="0"/>
    <m/>
    <m/>
    <x v="0"/>
    <x v="7"/>
    <x v="0"/>
    <x v="1"/>
    <x v="11"/>
    <n v="5"/>
    <s v=""/>
    <d v="1899-12-30T00:38:24"/>
    <n v="189.57305555564196"/>
    <n v="60"/>
    <n v="129.57305555564196"/>
  </r>
  <r>
    <s v="E026"/>
    <s v="EO79"/>
    <x v="1324"/>
    <x v="0"/>
    <s v="E4"/>
    <s v="0433000279"/>
    <s v="CEMENTOS DE GRANADILLA, S.L."/>
    <s v="0068001793"/>
    <s v="POLIGONO"/>
    <s v="000000000000003209"/>
    <x v="63"/>
    <d v="2024-06-18T00:00:00"/>
    <d v="1899-12-30T15:24:16"/>
    <s v="PEDIDO 19/06 ENSACAD"/>
    <d v="2024-06-26T00:00:00"/>
    <x v="1"/>
    <x v="13"/>
    <x v="1357"/>
    <d v="2024-06-20T00:00:00"/>
    <d v="1899-12-30T09:47:26"/>
    <n v="2"/>
    <s v="E0053G"/>
    <s v="Entorno Fábrica"/>
    <x v="216"/>
    <x v="0"/>
    <x v="0"/>
    <x v="7"/>
    <x v="1"/>
    <d v="2024-06-18T15:24:16"/>
    <x v="120"/>
    <n v="190.59555555554107"/>
    <d v="2024-06-20T09:47:26"/>
    <d v="1899-12-30T00:01:36"/>
    <d v="2024-06-20T09:49:02"/>
    <n v="148.18277777783806"/>
    <x v="0"/>
    <m/>
    <m/>
    <x v="0"/>
    <x v="7"/>
    <x v="0"/>
    <x v="1"/>
    <x v="6"/>
    <n v="5"/>
    <s v=""/>
    <d v="1899-12-30T00:38:24"/>
    <n v="189.5688888888744"/>
    <n v="60"/>
    <n v="129.5688888888744"/>
  </r>
  <r>
    <s v="E016"/>
    <s v="EM11"/>
    <x v="1325"/>
    <x v="0"/>
    <s v="E2"/>
    <s v="0100000136"/>
    <s v="CONSTRUDECO NORTE S.L."/>
    <s v="0017006236"/>
    <s v="VIVEIRO"/>
    <s v="000000000000210555"/>
    <x v="12"/>
    <d v="2024-06-18T00:00:00"/>
    <d v="1899-12-30T10:52:12"/>
    <s v="19/06 VIVEIRO"/>
    <d v="2024-06-19T00:00:00"/>
    <x v="6"/>
    <x v="6"/>
    <x v="1358"/>
    <d v="2024-06-19T00:00:00"/>
    <d v="1899-12-30T16:54:23"/>
    <n v="153"/>
    <s v="E00153"/>
    <s v="RUTA KMS.153"/>
    <x v="213"/>
    <x v="0"/>
    <x v="0"/>
    <x v="3"/>
    <x v="0"/>
    <d v="2024-06-18T10:52:12"/>
    <x v="105"/>
    <n v="33.130000000004657"/>
    <d v="2024-06-19T16:54:23"/>
    <d v="1899-12-30T02:02:24"/>
    <d v="2024-06-19T18:56:47"/>
    <n v="1.0536111111869104"/>
    <x v="0"/>
    <m/>
    <m/>
    <x v="0"/>
    <x v="6"/>
    <x v="0"/>
    <x v="1"/>
    <x v="8"/>
    <n v="4"/>
    <s v=""/>
    <d v="1900-01-01T00:57:36"/>
    <n v="30.090000000004657"/>
    <n v="12"/>
    <n v="18.090000000004657"/>
  </r>
  <r>
    <s v="E016"/>
    <s v="EM11"/>
    <x v="1325"/>
    <x v="0"/>
    <s v="E2"/>
    <s v="0100000136"/>
    <s v="CONSTRUDECO NORTE S.L."/>
    <s v="0017006236"/>
    <s v="VIVEIRO"/>
    <s v="000000000000191610"/>
    <x v="15"/>
    <d v="2024-06-18T00:00:00"/>
    <d v="1899-12-30T10:52:12"/>
    <s v="19/06 VIVEIRO"/>
    <d v="2024-06-19T00:00:00"/>
    <x v="6"/>
    <x v="6"/>
    <x v="1358"/>
    <d v="2024-06-19T00:00:00"/>
    <d v="1899-12-30T16:54:23"/>
    <n v="153"/>
    <s v="E00153"/>
    <s v="RUTA KMS.153"/>
    <x v="213"/>
    <x v="0"/>
    <x v="1"/>
    <x v="3"/>
    <x v="0"/>
    <d v="2024-06-18T10:52:12"/>
    <x v="105"/>
    <n v="33.130000000004657"/>
    <d v="2024-06-19T16:54:23"/>
    <d v="1899-12-30T02:02:24"/>
    <d v="2024-06-19T18:56:47"/>
    <n v="1.0536111111869104"/>
    <x v="0"/>
    <m/>
    <m/>
    <x v="0"/>
    <x v="6"/>
    <x v="0"/>
    <x v="1"/>
    <x v="8"/>
    <n v="4"/>
    <s v=""/>
    <d v="1900-01-01T00:57:36"/>
    <n v="30.090000000004657"/>
    <n v="12"/>
    <n v="18.090000000004657"/>
  </r>
  <r>
    <s v="E016"/>
    <s v="EM11"/>
    <x v="1325"/>
    <x v="0"/>
    <s v="E2"/>
    <s v="0100000136"/>
    <s v="CONSTRUDECO NORTE S.L."/>
    <s v="0017006236"/>
    <s v="VIVEIRO"/>
    <s v="000000000000191254"/>
    <x v="71"/>
    <d v="2024-06-18T00:00:00"/>
    <d v="1899-12-30T10:52:12"/>
    <s v="19/06 VIVEIRO"/>
    <d v="2024-06-19T00:00:00"/>
    <x v="6"/>
    <x v="6"/>
    <x v="1358"/>
    <d v="2024-06-19T00:00:00"/>
    <d v="1899-12-30T16:54:23"/>
    <n v="153"/>
    <s v="E00153"/>
    <s v="RUTA KMS.153"/>
    <x v="213"/>
    <x v="0"/>
    <x v="2"/>
    <x v="3"/>
    <x v="0"/>
    <d v="2024-06-18T10:52:12"/>
    <x v="105"/>
    <n v="33.130000000004657"/>
    <d v="2024-06-19T16:54:23"/>
    <d v="1899-12-30T02:02:24"/>
    <d v="2024-06-19T18:56:47"/>
    <n v="1.0536111111869104"/>
    <x v="0"/>
    <m/>
    <m/>
    <x v="0"/>
    <x v="6"/>
    <x v="0"/>
    <x v="1"/>
    <x v="8"/>
    <n v="4"/>
    <s v=""/>
    <d v="1900-01-01T00:57:36"/>
    <n v="30.090000000004657"/>
    <n v="12"/>
    <n v="18.090000000004657"/>
  </r>
  <r>
    <s v="E016"/>
    <s v="EM11"/>
    <x v="1325"/>
    <x v="0"/>
    <s v="E2"/>
    <s v="0100000136"/>
    <s v="CONSTRUDECO NORTE S.L."/>
    <s v="0017006236"/>
    <s v="VIVEIRO"/>
    <s v="000000000000191212"/>
    <x v="18"/>
    <d v="2024-06-18T00:00:00"/>
    <d v="1899-12-30T10:52:12"/>
    <s v="19/06 VIVEIRO"/>
    <d v="2024-06-19T00:00:00"/>
    <x v="6"/>
    <x v="6"/>
    <x v="1358"/>
    <d v="2024-06-19T00:00:00"/>
    <d v="1899-12-30T16:54:23"/>
    <n v="153"/>
    <s v="E00153"/>
    <s v="RUTA KMS.153"/>
    <x v="213"/>
    <x v="0"/>
    <x v="3"/>
    <x v="3"/>
    <x v="0"/>
    <d v="2024-06-18T10:52:12"/>
    <x v="105"/>
    <n v="33.130000000004657"/>
    <d v="2024-06-19T16:54:23"/>
    <d v="1899-12-30T02:02:24"/>
    <d v="2024-06-19T18:56:47"/>
    <n v="1.0536111111869104"/>
    <x v="0"/>
    <m/>
    <m/>
    <x v="0"/>
    <x v="6"/>
    <x v="0"/>
    <x v="1"/>
    <x v="8"/>
    <n v="4"/>
    <s v=""/>
    <d v="1900-01-01T00:57:36"/>
    <n v="30.090000000004657"/>
    <n v="12"/>
    <n v="18.090000000004657"/>
  </r>
  <r>
    <s v="E016"/>
    <s v="EM11"/>
    <x v="1326"/>
    <x v="0"/>
    <s v="E2"/>
    <s v="0100049233"/>
    <s v="POMBO ARTEIXO, S. L."/>
    <s v="0017006044"/>
    <s v="ARTEIXO"/>
    <s v="000000000000191212"/>
    <x v="18"/>
    <d v="2024-06-18T00:00:00"/>
    <d v="1899-12-30T15:17:03"/>
    <s v="19/06 5 Pal"/>
    <d v="2024-06-19T00:00:00"/>
    <x v="6"/>
    <x v="6"/>
    <x v="1359"/>
    <d v="2024-06-19T00:00:00"/>
    <d v="1899-12-30T15:07:49"/>
    <n v="68"/>
    <s v="E00068"/>
    <s v="RUTA KMS.068"/>
    <x v="12"/>
    <x v="0"/>
    <x v="0"/>
    <x v="3"/>
    <x v="0"/>
    <d v="2024-06-18T15:17:03"/>
    <x v="105"/>
    <n v="28.715833333320916"/>
    <d v="2024-06-19T15:07:49"/>
    <d v="1899-12-30T00:54:24"/>
    <d v="2024-06-19T16:02:13"/>
    <n v="3.9630555555922911"/>
    <x v="0"/>
    <m/>
    <m/>
    <x v="0"/>
    <x v="6"/>
    <x v="0"/>
    <x v="1"/>
    <x v="4"/>
    <n v="4"/>
    <s v=""/>
    <d v="1899-12-30T21:45:36"/>
    <n v="26.809166666654249"/>
    <n v="12"/>
    <n v="14.809166666654249"/>
  </r>
  <r>
    <s v="E016"/>
    <s v="EM11"/>
    <x v="1326"/>
    <x v="0"/>
    <s v="E2"/>
    <s v="0100049233"/>
    <s v="POMBO ARTEIXO, S. L."/>
    <s v="0017006044"/>
    <s v="ARTEIXO"/>
    <s v="000000000000190010"/>
    <x v="20"/>
    <d v="2024-06-18T00:00:00"/>
    <d v="1899-12-30T15:17:03"/>
    <s v="19/06 5 Pal"/>
    <d v="2024-06-19T00:00:00"/>
    <x v="6"/>
    <x v="6"/>
    <x v="1359"/>
    <d v="2024-06-19T00:00:00"/>
    <d v="1899-12-30T15:07:49"/>
    <n v="68"/>
    <s v="E00068"/>
    <s v="RUTA KMS.068"/>
    <x v="12"/>
    <x v="0"/>
    <x v="1"/>
    <x v="3"/>
    <x v="0"/>
    <d v="2024-06-18T15:17:03"/>
    <x v="105"/>
    <n v="28.715833333320916"/>
    <d v="2024-06-19T15:07:49"/>
    <d v="1899-12-30T00:54:24"/>
    <d v="2024-06-19T16:02:13"/>
    <n v="3.9630555555922911"/>
    <x v="0"/>
    <m/>
    <m/>
    <x v="0"/>
    <x v="6"/>
    <x v="0"/>
    <x v="1"/>
    <x v="4"/>
    <n v="4"/>
    <s v=""/>
    <d v="1899-12-30T21:45:36"/>
    <n v="26.809166666654249"/>
    <n v="12"/>
    <n v="14.809166666654249"/>
  </r>
  <r>
    <s v="E016"/>
    <s v="EM11"/>
    <x v="1327"/>
    <x v="0"/>
    <s v="E2"/>
    <s v="0100028559"/>
    <s v="EDIFICACIONES ALDEOLA, S.L."/>
    <s v="0017007726"/>
    <s v="AV. NOVO MESOIRO, 17 A CORUÑA"/>
    <s v="000000000000190030"/>
    <x v="33"/>
    <d v="2024-06-18T00:00:00"/>
    <d v="1899-12-30T15:29:37"/>
    <s v="19/06  2ª hora 8167F"/>
    <d v="2024-06-19T00:00:00"/>
    <x v="6"/>
    <x v="6"/>
    <x v="1360"/>
    <d v="2024-06-19T00:00:00"/>
    <d v="1899-12-30T10:54:40"/>
    <n v="87"/>
    <s v="E00087"/>
    <s v="RUTA KMS.087"/>
    <x v="44"/>
    <x v="0"/>
    <x v="0"/>
    <x v="3"/>
    <x v="0"/>
    <d v="2024-06-18T15:29:37"/>
    <x v="105"/>
    <n v="28.506388888985384"/>
    <d v="2024-06-19T10:54:40"/>
    <d v="1899-12-30T01:09:36"/>
    <d v="2024-06-19T12:04:16"/>
    <n v="7.9288888889132068"/>
    <x v="0"/>
    <m/>
    <m/>
    <x v="0"/>
    <x v="6"/>
    <x v="0"/>
    <x v="1"/>
    <x v="1"/>
    <n v="4"/>
    <s v=""/>
    <d v="1899-12-31T03:50:24"/>
    <n v="26.346388888985384"/>
    <n v="12"/>
    <n v="14.346388888985384"/>
  </r>
  <r>
    <s v="E016"/>
    <s v="EM11"/>
    <x v="1328"/>
    <x v="0"/>
    <s v="E2"/>
    <s v="0100052799"/>
    <s v="CONSTRUCTORA NISTAL Y BELLO, SA"/>
    <s v="0017007707"/>
    <s v="54 VIV-C/ OTERO PEDRAYO-LUGO"/>
    <s v="000000000000190030"/>
    <x v="33"/>
    <d v="2024-06-18T00:00:00"/>
    <d v="1899-12-30T18:12:59"/>
    <s v="19/06  8167FXL,"/>
    <d v="2024-06-19T00:00:00"/>
    <x v="6"/>
    <x v="6"/>
    <x v="1361"/>
    <d v="2024-06-19T00:00:00"/>
    <d v="1899-12-30T14:44:52"/>
    <n v="127"/>
    <s v="E00127"/>
    <s v="RUTA KMS.127"/>
    <x v="44"/>
    <x v="0"/>
    <x v="0"/>
    <x v="3"/>
    <x v="0"/>
    <d v="2024-06-18T18:12:59"/>
    <x v="105"/>
    <n v="25.783611111226492"/>
    <d v="2024-06-19T14:44:52"/>
    <d v="1899-12-30T01:41:36"/>
    <d v="2024-06-19T16:26:28"/>
    <n v="3.5588888889178634"/>
    <x v="0"/>
    <m/>
    <m/>
    <x v="0"/>
    <x v="6"/>
    <x v="0"/>
    <x v="1"/>
    <x v="13"/>
    <n v="4"/>
    <s v=""/>
    <d v="1899-12-31T16:38:24"/>
    <n v="23.090277777893156"/>
    <n v="12"/>
    <n v="11.090277777893156"/>
  </r>
  <r>
    <s v="E016"/>
    <s v="EM11"/>
    <x v="1329"/>
    <x v="0"/>
    <s v="E2"/>
    <s v="0100038418"/>
    <s v="YAÑEZ FERRETERÍA Y MAT. DE CONST.SL"/>
    <s v="0017005735"/>
    <s v="A CASTELLANA"/>
    <s v="000000000000190570"/>
    <x v="37"/>
    <d v="2024-06-19T00:00:00"/>
    <d v="1899-12-30T08:12:28"/>
    <s v="19/06 2PAL + 10 SAC"/>
    <d v="2024-06-19T00:00:00"/>
    <x v="6"/>
    <x v="6"/>
    <x v="1362"/>
    <d v="2024-06-19T00:00:00"/>
    <d v="1899-12-30T16:34:55"/>
    <n v="93"/>
    <s v="E00093"/>
    <s v="RUTA KMS.093"/>
    <x v="43"/>
    <x v="0"/>
    <x v="0"/>
    <x v="3"/>
    <x v="0"/>
    <d v="2024-06-19T08:12:28"/>
    <x v="105"/>
    <n v="11.79222222219687"/>
    <d v="2024-06-19T16:34:55"/>
    <d v="1899-12-30T01:14:24"/>
    <d v="2024-06-19T17:49:19"/>
    <n v="2.1780555556761101"/>
    <x v="0"/>
    <m/>
    <m/>
    <x v="0"/>
    <x v="6"/>
    <x v="0"/>
    <x v="1"/>
    <x v="8"/>
    <n v="4"/>
    <s v=""/>
    <d v="1899-12-31T05:45:36"/>
    <n v="9.5522222221968693"/>
    <n v="0"/>
    <n v="9.5522222221968693"/>
  </r>
  <r>
    <s v="E016"/>
    <s v="EM11"/>
    <x v="1329"/>
    <x v="0"/>
    <s v="E2"/>
    <s v="0100038418"/>
    <s v="YAÑEZ FERRETERÍA Y MAT. DE CONST.SL"/>
    <s v="0017005735"/>
    <s v="A CASTELLANA"/>
    <s v="000000000000191212"/>
    <x v="18"/>
    <d v="2024-06-19T00:00:00"/>
    <d v="1899-12-30T08:12:28"/>
    <s v="19/06 2PAL + 10 SAC"/>
    <d v="2024-06-19T00:00:00"/>
    <x v="6"/>
    <x v="6"/>
    <x v="1362"/>
    <d v="2024-06-19T00:00:00"/>
    <d v="1899-12-30T16:34:55"/>
    <n v="93"/>
    <s v="E00093"/>
    <s v="RUTA KMS.093"/>
    <x v="43"/>
    <x v="0"/>
    <x v="1"/>
    <x v="3"/>
    <x v="0"/>
    <d v="2024-06-19T08:12:28"/>
    <x v="105"/>
    <n v="11.79222222219687"/>
    <d v="2024-06-19T16:34:55"/>
    <d v="1899-12-30T01:14:24"/>
    <d v="2024-06-19T17:49:19"/>
    <n v="2.1780555556761101"/>
    <x v="0"/>
    <m/>
    <m/>
    <x v="0"/>
    <x v="6"/>
    <x v="0"/>
    <x v="1"/>
    <x v="8"/>
    <n v="4"/>
    <s v=""/>
    <d v="1899-12-31T05:45:36"/>
    <n v="9.5522222221968693"/>
    <n v="0"/>
    <n v="9.5522222221968693"/>
  </r>
  <r>
    <s v="E016"/>
    <s v="EM11"/>
    <x v="1329"/>
    <x v="0"/>
    <s v="E2"/>
    <s v="0100038418"/>
    <s v="YAÑEZ FERRETERÍA Y MAT. DE CONST.SL"/>
    <s v="0017005735"/>
    <s v="A CASTELLANA"/>
    <s v="000000000000190870"/>
    <x v="19"/>
    <d v="2024-06-19T00:00:00"/>
    <d v="1899-12-30T08:12:28"/>
    <s v="19/06 2PAL + 10 SAC"/>
    <d v="2024-06-19T00:00:00"/>
    <x v="6"/>
    <x v="6"/>
    <x v="1362"/>
    <d v="2024-06-19T00:00:00"/>
    <d v="1899-12-30T16:34:55"/>
    <n v="93"/>
    <s v="E00093"/>
    <s v="RUTA KMS.093"/>
    <x v="43"/>
    <x v="0"/>
    <x v="2"/>
    <x v="3"/>
    <x v="0"/>
    <d v="2024-06-19T08:12:28"/>
    <x v="105"/>
    <n v="11.79222222219687"/>
    <d v="2024-06-19T16:34:55"/>
    <d v="1899-12-30T01:14:24"/>
    <d v="2024-06-19T17:49:19"/>
    <n v="2.1780555556761101"/>
    <x v="0"/>
    <m/>
    <m/>
    <x v="0"/>
    <x v="6"/>
    <x v="0"/>
    <x v="1"/>
    <x v="8"/>
    <n v="4"/>
    <s v=""/>
    <d v="1899-12-31T05:45:36"/>
    <n v="9.5522222221968693"/>
    <n v="0"/>
    <n v="9.5522222221968693"/>
  </r>
  <r>
    <s v="E016"/>
    <s v="EM11"/>
    <x v="1330"/>
    <x v="0"/>
    <s v="E2"/>
    <s v="0100000208"/>
    <s v="PREFABRICADOS DENA S.L."/>
    <s v="0020000085"/>
    <s v="DENA - MEAÑO"/>
    <s v="000000000000190018"/>
    <x v="94"/>
    <d v="2024-06-19T00:00:00"/>
    <d v="1899-12-30T09:00:41"/>
    <s v="19/06  Su pedido nº"/>
    <d v="2024-06-19T00:00:00"/>
    <x v="6"/>
    <x v="6"/>
    <x v="1363"/>
    <d v="2024-06-19T00:00:00"/>
    <d v="1899-12-30T12:24:59"/>
    <n v="78"/>
    <s v="E00078"/>
    <s v="RUTA KMS.078"/>
    <x v="213"/>
    <x v="0"/>
    <x v="0"/>
    <x v="3"/>
    <x v="0"/>
    <d v="2024-06-19T09:00:41"/>
    <x v="105"/>
    <n v="10.988611111126374"/>
    <d v="2024-06-19T12:24:59"/>
    <d v="1899-12-30T01:02:24"/>
    <d v="2024-06-19T13:27:23"/>
    <n v="6.5436111110611819"/>
    <x v="0"/>
    <m/>
    <m/>
    <x v="0"/>
    <x v="6"/>
    <x v="0"/>
    <x v="1"/>
    <x v="3"/>
    <n v="4"/>
    <s v=""/>
    <d v="1899-12-31T00:57:36"/>
    <n v="8.9486111111263753"/>
    <n v="0"/>
    <n v="8.9486111111263753"/>
  </r>
  <r>
    <s v="E016"/>
    <s v="EM11"/>
    <x v="1330"/>
    <x v="0"/>
    <s v="E2"/>
    <s v="0100000208"/>
    <s v="PREFABRICADOS DENA S.L."/>
    <s v="0020000085"/>
    <s v="DENA - MEAÑO"/>
    <s v="000000000000190062"/>
    <x v="35"/>
    <d v="2024-06-19T00:00:00"/>
    <d v="1899-12-30T09:00:41"/>
    <s v="19/06  Su pedido nº"/>
    <d v="2024-06-19T00:00:00"/>
    <x v="6"/>
    <x v="6"/>
    <x v="1363"/>
    <d v="2024-06-19T00:00:00"/>
    <d v="1899-12-30T12:24:59"/>
    <n v="78"/>
    <s v="E00078"/>
    <s v="RUTA KMS.078"/>
    <x v="213"/>
    <x v="0"/>
    <x v="1"/>
    <x v="3"/>
    <x v="0"/>
    <d v="2024-06-19T09:00:41"/>
    <x v="105"/>
    <n v="10.988611111126374"/>
    <d v="2024-06-19T12:24:59"/>
    <d v="1899-12-30T01:02:24"/>
    <d v="2024-06-19T13:27:23"/>
    <n v="6.5436111110611819"/>
    <x v="0"/>
    <m/>
    <m/>
    <x v="0"/>
    <x v="6"/>
    <x v="0"/>
    <x v="1"/>
    <x v="3"/>
    <n v="4"/>
    <s v=""/>
    <d v="1899-12-31T00:57:36"/>
    <n v="8.9486111111263753"/>
    <n v="0"/>
    <n v="8.9486111111263753"/>
  </r>
  <r>
    <s v="E016"/>
    <s v="EM11"/>
    <x v="1330"/>
    <x v="0"/>
    <s v="E2"/>
    <s v="0100000208"/>
    <s v="PREFABRICADOS DENA S.L."/>
    <s v="0020000085"/>
    <s v="DENA - MEAÑO"/>
    <s v="000000000000190017"/>
    <x v="14"/>
    <d v="2024-06-19T00:00:00"/>
    <d v="1899-12-30T09:00:41"/>
    <s v="19/06  Su pedido nº"/>
    <d v="2024-06-19T00:00:00"/>
    <x v="6"/>
    <x v="6"/>
    <x v="1363"/>
    <d v="2024-06-19T00:00:00"/>
    <d v="1899-12-30T12:24:59"/>
    <n v="78"/>
    <s v="E00078"/>
    <s v="RUTA KMS.078"/>
    <x v="213"/>
    <x v="0"/>
    <x v="2"/>
    <x v="3"/>
    <x v="0"/>
    <d v="2024-06-19T09:00:41"/>
    <x v="105"/>
    <n v="10.988611111126374"/>
    <d v="2024-06-19T12:24:59"/>
    <d v="1899-12-30T01:02:24"/>
    <d v="2024-06-19T13:27:23"/>
    <n v="6.5436111110611819"/>
    <x v="0"/>
    <m/>
    <m/>
    <x v="0"/>
    <x v="6"/>
    <x v="0"/>
    <x v="1"/>
    <x v="3"/>
    <n v="4"/>
    <s v=""/>
    <d v="1899-12-31T00:57:36"/>
    <n v="8.9486111111263753"/>
    <n v="0"/>
    <n v="8.9486111111263753"/>
  </r>
  <r>
    <s v="E016"/>
    <s v="EM11"/>
    <x v="1330"/>
    <x v="0"/>
    <s v="E2"/>
    <s v="0100000208"/>
    <s v="PREFABRICADOS DENA S.L."/>
    <s v="0020000085"/>
    <s v="DENA - MEAÑO"/>
    <s v="000000000000190191"/>
    <x v="13"/>
    <d v="2024-06-19T00:00:00"/>
    <d v="1899-12-30T09:00:41"/>
    <s v="19/06  Su pedido nº"/>
    <d v="2024-06-19T00:00:00"/>
    <x v="6"/>
    <x v="6"/>
    <x v="1363"/>
    <d v="2024-06-19T00:00:00"/>
    <d v="1899-12-30T12:24:59"/>
    <n v="78"/>
    <s v="E00078"/>
    <s v="RUTA KMS.078"/>
    <x v="213"/>
    <x v="0"/>
    <x v="3"/>
    <x v="3"/>
    <x v="0"/>
    <d v="2024-06-19T09:00:41"/>
    <x v="105"/>
    <n v="10.988611111126374"/>
    <d v="2024-06-19T12:24:59"/>
    <d v="1899-12-30T01:02:24"/>
    <d v="2024-06-19T13:27:23"/>
    <n v="6.5436111110611819"/>
    <x v="0"/>
    <m/>
    <m/>
    <x v="0"/>
    <x v="6"/>
    <x v="0"/>
    <x v="1"/>
    <x v="3"/>
    <n v="4"/>
    <s v=""/>
    <d v="1899-12-31T00:57:36"/>
    <n v="8.9486111111263753"/>
    <n v="0"/>
    <n v="8.9486111111263753"/>
  </r>
  <r>
    <s v="E016"/>
    <s v="EM11"/>
    <x v="1330"/>
    <x v="0"/>
    <s v="E2"/>
    <s v="0100000208"/>
    <s v="PREFABRICADOS DENA S.L."/>
    <s v="0020000085"/>
    <s v="DENA - MEAÑO"/>
    <s v="000000000000191212"/>
    <x v="18"/>
    <d v="2024-06-19T00:00:00"/>
    <d v="1899-12-30T09:00:41"/>
    <s v="19/06  Su pedido nº"/>
    <d v="2024-06-19T00:00:00"/>
    <x v="6"/>
    <x v="6"/>
    <x v="1363"/>
    <d v="2024-06-19T00:00:00"/>
    <d v="1899-12-30T12:24:59"/>
    <n v="78"/>
    <s v="E00078"/>
    <s v="RUTA KMS.078"/>
    <x v="213"/>
    <x v="0"/>
    <x v="4"/>
    <x v="3"/>
    <x v="0"/>
    <d v="2024-06-19T09:00:41"/>
    <x v="105"/>
    <n v="10.988611111126374"/>
    <d v="2024-06-19T12:24:59"/>
    <d v="1899-12-30T01:02:24"/>
    <d v="2024-06-19T13:27:23"/>
    <n v="6.5436111110611819"/>
    <x v="0"/>
    <m/>
    <m/>
    <x v="0"/>
    <x v="6"/>
    <x v="0"/>
    <x v="1"/>
    <x v="3"/>
    <n v="4"/>
    <s v=""/>
    <d v="1899-12-31T00:57:36"/>
    <n v="8.9486111111263753"/>
    <n v="0"/>
    <n v="8.9486111111263753"/>
  </r>
  <r>
    <s v="E016"/>
    <s v="EM11"/>
    <x v="1330"/>
    <x v="0"/>
    <s v="E2"/>
    <s v="0100000208"/>
    <s v="PREFABRICADOS DENA S.L."/>
    <s v="0020000085"/>
    <s v="DENA - MEAÑO"/>
    <s v="000000000000190190"/>
    <x v="16"/>
    <d v="2024-06-19T00:00:00"/>
    <d v="1899-12-30T09:00:41"/>
    <s v="19/06  Su pedido nº"/>
    <d v="2024-06-19T00:00:00"/>
    <x v="6"/>
    <x v="6"/>
    <x v="1363"/>
    <d v="2024-06-19T00:00:00"/>
    <d v="1899-12-30T12:24:59"/>
    <n v="78"/>
    <s v="E00078"/>
    <s v="RUTA KMS.078"/>
    <x v="213"/>
    <x v="0"/>
    <x v="5"/>
    <x v="3"/>
    <x v="0"/>
    <d v="2024-06-19T09:00:41"/>
    <x v="105"/>
    <n v="10.988611111126374"/>
    <d v="2024-06-19T12:24:59"/>
    <d v="1899-12-30T01:02:24"/>
    <d v="2024-06-19T13:27:23"/>
    <n v="6.5436111110611819"/>
    <x v="0"/>
    <m/>
    <m/>
    <x v="0"/>
    <x v="6"/>
    <x v="0"/>
    <x v="1"/>
    <x v="3"/>
    <n v="4"/>
    <s v=""/>
    <d v="1899-12-31T00:57:36"/>
    <n v="8.9486111111263753"/>
    <n v="0"/>
    <n v="8.9486111111263753"/>
  </r>
  <r>
    <s v="E016"/>
    <s v="EM11"/>
    <x v="1330"/>
    <x v="0"/>
    <s v="E2"/>
    <s v="0100000208"/>
    <s v="PREFABRICADOS DENA S.L."/>
    <s v="0020000085"/>
    <s v="DENA - MEAÑO"/>
    <s v="000000000000190870"/>
    <x v="19"/>
    <d v="2024-06-19T00:00:00"/>
    <d v="1899-12-30T09:00:41"/>
    <s v="19/06  Su pedido nº"/>
    <d v="2024-06-19T00:00:00"/>
    <x v="6"/>
    <x v="6"/>
    <x v="1363"/>
    <d v="2024-06-19T00:00:00"/>
    <d v="1899-12-30T12:24:59"/>
    <n v="78"/>
    <s v="E00078"/>
    <s v="RUTA KMS.078"/>
    <x v="213"/>
    <x v="0"/>
    <x v="6"/>
    <x v="3"/>
    <x v="0"/>
    <d v="2024-06-19T09:00:41"/>
    <x v="105"/>
    <n v="10.988611111126374"/>
    <d v="2024-06-19T12:24:59"/>
    <d v="1899-12-30T01:02:24"/>
    <d v="2024-06-19T13:27:23"/>
    <n v="6.5436111110611819"/>
    <x v="0"/>
    <m/>
    <m/>
    <x v="0"/>
    <x v="6"/>
    <x v="0"/>
    <x v="1"/>
    <x v="3"/>
    <n v="4"/>
    <s v=""/>
    <d v="1899-12-31T00:57:36"/>
    <n v="8.9486111111263753"/>
    <n v="0"/>
    <n v="8.9486111111263753"/>
  </r>
  <r>
    <s v="E016"/>
    <s v="EM11"/>
    <x v="1330"/>
    <x v="0"/>
    <s v="E2"/>
    <s v="0100000208"/>
    <s v="PREFABRICADOS DENA S.L."/>
    <s v="0020000085"/>
    <s v="DENA - MEAÑO"/>
    <s v="000000000000190010"/>
    <x v="20"/>
    <d v="2024-06-19T00:00:00"/>
    <d v="1899-12-30T09:00:41"/>
    <s v="19/06  Su pedido nº"/>
    <d v="2024-06-19T00:00:00"/>
    <x v="6"/>
    <x v="6"/>
    <x v="1363"/>
    <d v="2024-06-19T00:00:00"/>
    <d v="1899-12-30T12:24:59"/>
    <n v="78"/>
    <s v="E00078"/>
    <s v="RUTA KMS.078"/>
    <x v="213"/>
    <x v="0"/>
    <x v="7"/>
    <x v="3"/>
    <x v="0"/>
    <d v="2024-06-19T09:00:41"/>
    <x v="105"/>
    <n v="10.988611111126374"/>
    <d v="2024-06-19T12:24:59"/>
    <d v="1899-12-30T01:02:24"/>
    <d v="2024-06-19T13:27:23"/>
    <n v="6.5436111110611819"/>
    <x v="0"/>
    <m/>
    <m/>
    <x v="0"/>
    <x v="6"/>
    <x v="0"/>
    <x v="1"/>
    <x v="3"/>
    <n v="4"/>
    <s v=""/>
    <d v="1899-12-31T00:57:36"/>
    <n v="8.9486111111263753"/>
    <n v="0"/>
    <n v="8.9486111111263753"/>
  </r>
  <r>
    <s v="E016"/>
    <s v="EM11"/>
    <x v="1331"/>
    <x v="0"/>
    <s v="E2"/>
    <s v="0100008819"/>
    <s v="DIYESCA S.L."/>
    <s v="0020001515"/>
    <s v="SANTIAGO"/>
    <s v="000000000000191254"/>
    <x v="71"/>
    <d v="2024-06-19T00:00:00"/>
    <d v="1899-12-30T10:36:20"/>
    <s v="19/06"/>
    <d v="2024-06-19T00:00:00"/>
    <x v="6"/>
    <x v="6"/>
    <x v="1364"/>
    <d v="2024-06-19T00:00:00"/>
    <d v="1899-12-30T10:49:15"/>
    <n v="20"/>
    <s v="E00020"/>
    <s v="RUTA KMS.020"/>
    <x v="12"/>
    <x v="0"/>
    <x v="0"/>
    <x v="3"/>
    <x v="0"/>
    <d v="2024-06-19T10:36:20"/>
    <x v="105"/>
    <n v="9.3944444444496185"/>
    <d v="2024-06-19T10:49:15"/>
    <d v="1899-12-30T00:16:00"/>
    <d v="2024-06-19T11:05:15"/>
    <n v="8.9124999999767169"/>
    <x v="0"/>
    <m/>
    <m/>
    <x v="0"/>
    <x v="6"/>
    <x v="0"/>
    <x v="1"/>
    <x v="1"/>
    <n v="4"/>
    <s v=""/>
    <d v="1899-12-30T06:24:00"/>
    <n v="8.127777777782951"/>
    <n v="0"/>
    <n v="8.127777777782951"/>
  </r>
  <r>
    <s v="E016"/>
    <s v="EM11"/>
    <x v="1332"/>
    <x v="0"/>
    <s v="E2"/>
    <s v="0100000339"/>
    <s v="COMERVIA S.L."/>
    <s v="0020000233"/>
    <s v="POIO"/>
    <s v="000000000000190870"/>
    <x v="19"/>
    <d v="2024-06-19T00:00:00"/>
    <d v="1899-12-30T10:44:13"/>
    <s v="20/06 2024/00/001761"/>
    <d v="2024-06-20T00:00:00"/>
    <x v="6"/>
    <x v="6"/>
    <x v="1365"/>
    <d v="2024-06-19T00:00:00"/>
    <d v="1899-12-30T17:19:31"/>
    <n v="70"/>
    <s v="E00070"/>
    <s v="RUTA KMS.070"/>
    <x v="42"/>
    <x v="0"/>
    <x v="0"/>
    <x v="3"/>
    <x v="0"/>
    <d v="2024-06-19T10:44:13"/>
    <x v="114"/>
    <n v="33.26305555558065"/>
    <d v="2024-06-19T17:19:31"/>
    <d v="1899-12-30T00:56:00"/>
    <d v="2024-06-19T18:15:31"/>
    <n v="25.741388888913207"/>
    <x v="0"/>
    <m/>
    <m/>
    <x v="0"/>
    <x v="6"/>
    <x v="0"/>
    <x v="1"/>
    <x v="5"/>
    <n v="4"/>
    <s v=""/>
    <d v="1899-12-30T22:24:00"/>
    <n v="31.32972222224732"/>
    <n v="12"/>
    <n v="19.32972222224732"/>
  </r>
  <r>
    <s v="E016"/>
    <s v="EM11"/>
    <x v="1332"/>
    <x v="0"/>
    <s v="E2"/>
    <s v="0100000339"/>
    <s v="COMERVIA S.L."/>
    <s v="0020000233"/>
    <s v="POIO"/>
    <s v="000000000000191610"/>
    <x v="15"/>
    <d v="2024-06-19T00:00:00"/>
    <d v="1899-12-30T10:44:13"/>
    <s v="20/06 2024/00/001761"/>
    <d v="2024-06-20T00:00:00"/>
    <x v="6"/>
    <x v="6"/>
    <x v="1365"/>
    <d v="2024-06-19T00:00:00"/>
    <d v="1899-12-30T17:19:31"/>
    <n v="70"/>
    <s v="E00070"/>
    <s v="RUTA KMS.070"/>
    <x v="42"/>
    <x v="0"/>
    <x v="1"/>
    <x v="3"/>
    <x v="0"/>
    <d v="2024-06-19T10:44:13"/>
    <x v="114"/>
    <n v="33.26305555558065"/>
    <d v="2024-06-19T17:19:31"/>
    <d v="1899-12-30T00:56:00"/>
    <d v="2024-06-19T18:15:31"/>
    <n v="25.741388888913207"/>
    <x v="0"/>
    <m/>
    <m/>
    <x v="0"/>
    <x v="6"/>
    <x v="0"/>
    <x v="1"/>
    <x v="5"/>
    <n v="4"/>
    <s v=""/>
    <d v="1899-12-30T22:24:00"/>
    <n v="31.32972222224732"/>
    <n v="12"/>
    <n v="19.32972222224732"/>
  </r>
  <r>
    <s v="E016"/>
    <s v="EM11"/>
    <x v="1332"/>
    <x v="0"/>
    <s v="E2"/>
    <s v="0100000339"/>
    <s v="COMERVIA S.L."/>
    <s v="0020000233"/>
    <s v="POIO"/>
    <s v="000000000000190191"/>
    <x v="13"/>
    <d v="2024-06-19T00:00:00"/>
    <d v="1899-12-30T10:44:13"/>
    <s v="20/06 2024/00/001761"/>
    <d v="2024-06-20T00:00:00"/>
    <x v="6"/>
    <x v="6"/>
    <x v="1365"/>
    <d v="2024-06-19T00:00:00"/>
    <d v="1899-12-30T17:19:31"/>
    <n v="70"/>
    <s v="E00070"/>
    <s v="RUTA KMS.070"/>
    <x v="42"/>
    <x v="0"/>
    <x v="2"/>
    <x v="3"/>
    <x v="0"/>
    <d v="2024-06-19T10:44:13"/>
    <x v="114"/>
    <n v="33.26305555558065"/>
    <d v="2024-06-19T17:19:31"/>
    <d v="1899-12-30T00:56:00"/>
    <d v="2024-06-19T18:15:31"/>
    <n v="25.741388888913207"/>
    <x v="0"/>
    <m/>
    <m/>
    <x v="0"/>
    <x v="6"/>
    <x v="0"/>
    <x v="1"/>
    <x v="5"/>
    <n v="4"/>
    <s v=""/>
    <d v="1899-12-30T22:24:00"/>
    <n v="31.32972222224732"/>
    <n v="12"/>
    <n v="19.32972222224732"/>
  </r>
  <r>
    <s v="E016"/>
    <s v="EM11"/>
    <x v="1332"/>
    <x v="0"/>
    <s v="E2"/>
    <s v="0100000339"/>
    <s v="COMERVIA S.L."/>
    <s v="0020000233"/>
    <s v="POIO"/>
    <s v="000000000000191212"/>
    <x v="18"/>
    <d v="2024-06-19T00:00:00"/>
    <d v="1899-12-30T10:44:13"/>
    <s v="20/06 2024/00/001761"/>
    <d v="2024-06-20T00:00:00"/>
    <x v="6"/>
    <x v="6"/>
    <x v="1365"/>
    <d v="2024-06-19T00:00:00"/>
    <d v="1899-12-30T17:19:31"/>
    <n v="70"/>
    <s v="E00070"/>
    <s v="RUTA KMS.070"/>
    <x v="42"/>
    <x v="0"/>
    <x v="3"/>
    <x v="3"/>
    <x v="0"/>
    <d v="2024-06-19T10:44:13"/>
    <x v="114"/>
    <n v="33.26305555558065"/>
    <d v="2024-06-19T17:19:31"/>
    <d v="1899-12-30T00:56:00"/>
    <d v="2024-06-19T18:15:31"/>
    <n v="25.741388888913207"/>
    <x v="0"/>
    <m/>
    <m/>
    <x v="0"/>
    <x v="6"/>
    <x v="0"/>
    <x v="1"/>
    <x v="5"/>
    <n v="4"/>
    <s v=""/>
    <d v="1899-12-30T22:24:00"/>
    <n v="31.32972222224732"/>
    <n v="12"/>
    <n v="19.32972222224732"/>
  </r>
  <r>
    <s v="E016"/>
    <s v="EM11"/>
    <x v="1333"/>
    <x v="0"/>
    <s v="E2"/>
    <s v="0100029268"/>
    <s v="PEREIRA MATERIALES DE CONSTR. S.L."/>
    <s v="0020002320"/>
    <s v="EL BARCO DE VALDEORRAS"/>
    <s v="000000000000190191"/>
    <x v="13"/>
    <d v="2024-06-19T00:00:00"/>
    <d v="1899-12-30T13:30:33"/>
    <s v="24/06 7 pal"/>
    <d v="2024-06-24T00:00:00"/>
    <x v="6"/>
    <x v="6"/>
    <x v="1366"/>
    <d v="2024-06-21T00:00:00"/>
    <d v="1899-12-30T11:53:46"/>
    <n v="189"/>
    <s v="E00189"/>
    <s v="RUTA KMS.189"/>
    <x v="36"/>
    <x v="0"/>
    <x v="0"/>
    <x v="3"/>
    <x v="0"/>
    <d v="2024-06-19T13:30:33"/>
    <x v="183"/>
    <n v="126.4908333333442"/>
    <d v="2024-06-21T11:53:46"/>
    <d v="1899-12-30T02:31:12"/>
    <d v="2024-06-21T14:24:58"/>
    <n v="77.583888888882939"/>
    <x v="0"/>
    <m/>
    <m/>
    <x v="0"/>
    <x v="8"/>
    <x v="0"/>
    <x v="1"/>
    <x v="2"/>
    <n v="6"/>
    <s v=""/>
    <d v="1900-01-01T12:28:48"/>
    <n v="122.9708333333442"/>
    <n v="60"/>
    <n v="62.970833333344203"/>
  </r>
  <r>
    <s v="E016"/>
    <s v="EM11"/>
    <x v="1333"/>
    <x v="0"/>
    <s v="E2"/>
    <s v="0100029268"/>
    <s v="PEREIRA MATERIALES DE CONSTR. S.L."/>
    <s v="0020002320"/>
    <s v="EL BARCO DE VALDEORRAS"/>
    <s v="000000000000191580"/>
    <x v="36"/>
    <d v="2024-06-19T00:00:00"/>
    <d v="1899-12-30T13:30:33"/>
    <s v="24/06 7 pal"/>
    <d v="2024-06-24T00:00:00"/>
    <x v="6"/>
    <x v="6"/>
    <x v="1366"/>
    <d v="2024-06-21T00:00:00"/>
    <d v="1899-12-30T11:53:46"/>
    <n v="189"/>
    <s v="E00189"/>
    <s v="RUTA KMS.189"/>
    <x v="36"/>
    <x v="0"/>
    <x v="1"/>
    <x v="3"/>
    <x v="0"/>
    <d v="2024-06-19T13:30:33"/>
    <x v="183"/>
    <n v="126.4908333333442"/>
    <d v="2024-06-21T11:53:46"/>
    <d v="1899-12-30T02:31:12"/>
    <d v="2024-06-21T14:24:58"/>
    <n v="77.583888888882939"/>
    <x v="0"/>
    <m/>
    <m/>
    <x v="0"/>
    <x v="8"/>
    <x v="0"/>
    <x v="1"/>
    <x v="2"/>
    <n v="6"/>
    <s v=""/>
    <d v="1900-01-01T12:28:48"/>
    <n v="122.9708333333442"/>
    <n v="60"/>
    <n v="62.970833333344203"/>
  </r>
  <r>
    <s v="E016"/>
    <s v="EM11"/>
    <x v="1333"/>
    <x v="0"/>
    <s v="E2"/>
    <s v="0100029268"/>
    <s v="PEREIRA MATERIALES DE CONSTR. S.L."/>
    <s v="0020002320"/>
    <s v="EL BARCO DE VALDEORRAS"/>
    <s v="000000000000191581"/>
    <x v="34"/>
    <d v="2024-06-19T00:00:00"/>
    <d v="1899-12-30T13:30:33"/>
    <s v="24/06 7 pal"/>
    <d v="2024-06-24T00:00:00"/>
    <x v="6"/>
    <x v="6"/>
    <x v="1366"/>
    <d v="2024-06-21T00:00:00"/>
    <d v="1899-12-30T11:53:46"/>
    <n v="189"/>
    <s v="E00189"/>
    <s v="RUTA KMS.189"/>
    <x v="36"/>
    <x v="0"/>
    <x v="2"/>
    <x v="3"/>
    <x v="0"/>
    <d v="2024-06-19T13:30:33"/>
    <x v="183"/>
    <n v="126.4908333333442"/>
    <d v="2024-06-21T11:53:46"/>
    <d v="1899-12-30T02:31:12"/>
    <d v="2024-06-21T14:24:58"/>
    <n v="77.583888888882939"/>
    <x v="0"/>
    <m/>
    <m/>
    <x v="0"/>
    <x v="8"/>
    <x v="0"/>
    <x v="1"/>
    <x v="2"/>
    <n v="6"/>
    <s v=""/>
    <d v="1900-01-01T12:28:48"/>
    <n v="122.9708333333442"/>
    <n v="60"/>
    <n v="62.970833333344203"/>
  </r>
  <r>
    <s v="E016"/>
    <s v="EM11"/>
    <x v="1333"/>
    <x v="0"/>
    <s v="E2"/>
    <s v="0100029268"/>
    <s v="PEREIRA MATERIALES DE CONSTR. S.L."/>
    <s v="0020002320"/>
    <s v="EL BARCO DE VALDEORRAS"/>
    <s v="000000000000191610"/>
    <x v="15"/>
    <d v="2024-06-19T00:00:00"/>
    <d v="1899-12-30T13:30:33"/>
    <s v="24/06 7 pal"/>
    <d v="2024-06-24T00:00:00"/>
    <x v="6"/>
    <x v="6"/>
    <x v="1366"/>
    <d v="2024-06-21T00:00:00"/>
    <d v="1899-12-30T11:53:46"/>
    <n v="189"/>
    <s v="E00189"/>
    <s v="RUTA KMS.189"/>
    <x v="36"/>
    <x v="0"/>
    <x v="3"/>
    <x v="3"/>
    <x v="0"/>
    <d v="2024-06-19T13:30:33"/>
    <x v="183"/>
    <n v="126.4908333333442"/>
    <d v="2024-06-21T11:53:46"/>
    <d v="1899-12-30T02:31:12"/>
    <d v="2024-06-21T14:24:58"/>
    <n v="77.583888888882939"/>
    <x v="0"/>
    <m/>
    <m/>
    <x v="0"/>
    <x v="8"/>
    <x v="0"/>
    <x v="1"/>
    <x v="2"/>
    <n v="6"/>
    <s v=""/>
    <d v="1900-01-01T12:28:48"/>
    <n v="122.9708333333442"/>
    <n v="60"/>
    <n v="62.970833333344203"/>
  </r>
  <r>
    <s v="E016"/>
    <s v="EM11"/>
    <x v="1334"/>
    <x v="0"/>
    <s v="E2"/>
    <s v="0100021405"/>
    <s v="MAT. DE CONST. FERNANDO ALONSO,S.L."/>
    <s v="0020001986"/>
    <s v="BEADE"/>
    <s v="000000000000190100"/>
    <x v="72"/>
    <d v="2024-06-19T00:00:00"/>
    <d v="1899-12-30T13:47:39"/>
    <s v="21/06 19 pal"/>
    <d v="2024-06-21T00:00:00"/>
    <x v="6"/>
    <x v="6"/>
    <x v="1367"/>
    <d v="2024-06-21T00:00:00"/>
    <d v="1899-12-30T09:20:23"/>
    <n v="104"/>
    <s v="E00104"/>
    <s v="RUTA KMS.104"/>
    <x v="34"/>
    <x v="0"/>
    <x v="0"/>
    <x v="3"/>
    <x v="0"/>
    <d v="2024-06-19T13:47:39"/>
    <x v="121"/>
    <n v="54.205833333428018"/>
    <d v="2024-06-21T09:20:23"/>
    <d v="1899-12-30T01:23:12"/>
    <d v="2024-06-21T10:43:35"/>
    <n v="9.2736111111589707"/>
    <x v="0"/>
    <m/>
    <m/>
    <x v="0"/>
    <x v="8"/>
    <x v="0"/>
    <x v="1"/>
    <x v="6"/>
    <n v="6"/>
    <s v=""/>
    <d v="1899-12-31T09:16:48"/>
    <n v="51.819166666761348"/>
    <n v="24"/>
    <n v="27.819166666761348"/>
  </r>
  <r>
    <s v="E016"/>
    <s v="EM11"/>
    <x v="1334"/>
    <x v="0"/>
    <s v="E2"/>
    <s v="0100021405"/>
    <s v="MAT. DE CONST. FERNANDO ALONSO,S.L."/>
    <s v="0020001986"/>
    <s v="BEADE"/>
    <s v="000000000000210214"/>
    <x v="22"/>
    <d v="2024-06-19T00:00:00"/>
    <d v="1899-12-30T13:47:39"/>
    <s v="21/06 19 pal"/>
    <d v="2024-06-21T00:00:00"/>
    <x v="6"/>
    <x v="6"/>
    <x v="1367"/>
    <d v="2024-06-21T00:00:00"/>
    <d v="1899-12-30T09:20:23"/>
    <n v="104"/>
    <s v="E00104"/>
    <s v="RUTA KMS.104"/>
    <x v="34"/>
    <x v="0"/>
    <x v="1"/>
    <x v="3"/>
    <x v="0"/>
    <d v="2024-06-19T13:47:39"/>
    <x v="121"/>
    <n v="54.205833333428018"/>
    <d v="2024-06-21T09:20:23"/>
    <d v="1899-12-30T01:23:12"/>
    <d v="2024-06-21T10:43:35"/>
    <n v="9.2736111111589707"/>
    <x v="0"/>
    <m/>
    <m/>
    <x v="0"/>
    <x v="8"/>
    <x v="0"/>
    <x v="1"/>
    <x v="6"/>
    <n v="6"/>
    <s v=""/>
    <d v="1899-12-31T09:16:48"/>
    <n v="51.819166666761348"/>
    <n v="24"/>
    <n v="27.819166666761348"/>
  </r>
  <r>
    <s v="E016"/>
    <s v="EM11"/>
    <x v="1334"/>
    <x v="0"/>
    <s v="E2"/>
    <s v="0100021405"/>
    <s v="MAT. DE CONST. FERNANDO ALONSO,S.L."/>
    <s v="0020001986"/>
    <s v="BEADE"/>
    <s v="000000000000210215"/>
    <x v="95"/>
    <d v="2024-06-19T00:00:00"/>
    <d v="1899-12-30T13:47:39"/>
    <s v="21/06 19 pal"/>
    <d v="2024-06-21T00:00:00"/>
    <x v="6"/>
    <x v="6"/>
    <x v="1367"/>
    <d v="2024-06-21T00:00:00"/>
    <d v="1899-12-30T09:20:23"/>
    <n v="104"/>
    <s v="E00104"/>
    <s v="RUTA KMS.104"/>
    <x v="34"/>
    <x v="0"/>
    <x v="2"/>
    <x v="3"/>
    <x v="0"/>
    <d v="2024-06-19T13:47:39"/>
    <x v="121"/>
    <n v="54.205833333428018"/>
    <d v="2024-06-21T09:20:23"/>
    <d v="1899-12-30T01:23:12"/>
    <d v="2024-06-21T10:43:35"/>
    <n v="9.2736111111589707"/>
    <x v="0"/>
    <m/>
    <m/>
    <x v="0"/>
    <x v="8"/>
    <x v="0"/>
    <x v="1"/>
    <x v="6"/>
    <n v="6"/>
    <s v=""/>
    <d v="1899-12-31T09:16:48"/>
    <n v="51.819166666761348"/>
    <n v="24"/>
    <n v="27.819166666761348"/>
  </r>
  <r>
    <s v="E016"/>
    <s v="EM11"/>
    <x v="1334"/>
    <x v="0"/>
    <s v="E2"/>
    <s v="0100021405"/>
    <s v="MAT. DE CONST. FERNANDO ALONSO,S.L."/>
    <s v="0020001986"/>
    <s v="BEADE"/>
    <s v="000000000000210621"/>
    <x v="96"/>
    <d v="2024-06-19T00:00:00"/>
    <d v="1899-12-30T13:47:39"/>
    <s v="21/06 19 pal"/>
    <d v="2024-06-21T00:00:00"/>
    <x v="6"/>
    <x v="6"/>
    <x v="1367"/>
    <d v="2024-06-21T00:00:00"/>
    <d v="1899-12-30T09:20:23"/>
    <n v="104"/>
    <s v="E00104"/>
    <s v="RUTA KMS.104"/>
    <x v="34"/>
    <x v="0"/>
    <x v="3"/>
    <x v="3"/>
    <x v="0"/>
    <d v="2024-06-19T13:47:39"/>
    <x v="121"/>
    <n v="54.205833333428018"/>
    <d v="2024-06-21T09:20:23"/>
    <d v="1899-12-30T01:23:12"/>
    <d v="2024-06-21T10:43:35"/>
    <n v="9.2736111111589707"/>
    <x v="0"/>
    <m/>
    <m/>
    <x v="0"/>
    <x v="8"/>
    <x v="0"/>
    <x v="1"/>
    <x v="6"/>
    <n v="6"/>
    <s v=""/>
    <d v="1899-12-31T09:16:48"/>
    <n v="51.819166666761348"/>
    <n v="24"/>
    <n v="27.819166666761348"/>
  </r>
  <r>
    <s v="E016"/>
    <s v="EM11"/>
    <x v="1334"/>
    <x v="0"/>
    <s v="E2"/>
    <s v="0100021405"/>
    <s v="MAT. DE CONST. FERNANDO ALONSO,S.L."/>
    <s v="0020001986"/>
    <s v="BEADE"/>
    <s v="000000000000210631"/>
    <x v="97"/>
    <d v="2024-06-19T00:00:00"/>
    <d v="1899-12-30T13:47:39"/>
    <s v="21/06 19 pal"/>
    <d v="2024-06-21T00:00:00"/>
    <x v="6"/>
    <x v="6"/>
    <x v="1367"/>
    <d v="2024-06-21T00:00:00"/>
    <d v="1899-12-30T09:20:23"/>
    <n v="104"/>
    <s v="E00104"/>
    <s v="RUTA KMS.104"/>
    <x v="34"/>
    <x v="0"/>
    <x v="4"/>
    <x v="3"/>
    <x v="0"/>
    <d v="2024-06-19T13:47:39"/>
    <x v="121"/>
    <n v="54.205833333428018"/>
    <d v="2024-06-21T09:20:23"/>
    <d v="1899-12-30T01:23:12"/>
    <d v="2024-06-21T10:43:35"/>
    <n v="9.2736111111589707"/>
    <x v="0"/>
    <m/>
    <m/>
    <x v="0"/>
    <x v="8"/>
    <x v="0"/>
    <x v="1"/>
    <x v="6"/>
    <n v="6"/>
    <s v=""/>
    <d v="1899-12-31T09:16:48"/>
    <n v="51.819166666761348"/>
    <n v="24"/>
    <n v="27.819166666761348"/>
  </r>
  <r>
    <s v="E016"/>
    <s v="EM11"/>
    <x v="1334"/>
    <x v="0"/>
    <s v="E2"/>
    <s v="0100021405"/>
    <s v="MAT. DE CONST. FERNANDO ALONSO,S.L."/>
    <s v="0020001986"/>
    <s v="BEADE"/>
    <s v="000000000000210593"/>
    <x v="76"/>
    <d v="2024-06-19T00:00:00"/>
    <d v="1899-12-30T13:47:39"/>
    <s v="21/06 19 pal"/>
    <d v="2024-06-21T00:00:00"/>
    <x v="6"/>
    <x v="6"/>
    <x v="1367"/>
    <d v="2024-06-21T00:00:00"/>
    <d v="1899-12-30T09:20:23"/>
    <n v="104"/>
    <s v="E00104"/>
    <s v="RUTA KMS.104"/>
    <x v="34"/>
    <x v="0"/>
    <x v="5"/>
    <x v="3"/>
    <x v="0"/>
    <d v="2024-06-19T13:47:39"/>
    <x v="121"/>
    <n v="54.205833333428018"/>
    <d v="2024-06-21T09:20:23"/>
    <d v="1899-12-30T01:23:12"/>
    <d v="2024-06-21T10:43:35"/>
    <n v="9.2736111111589707"/>
    <x v="0"/>
    <m/>
    <m/>
    <x v="0"/>
    <x v="8"/>
    <x v="0"/>
    <x v="1"/>
    <x v="6"/>
    <n v="6"/>
    <s v=""/>
    <d v="1899-12-31T09:16:48"/>
    <n v="51.819166666761348"/>
    <n v="24"/>
    <n v="27.819166666761348"/>
  </r>
  <r>
    <s v="E016"/>
    <s v="EM11"/>
    <x v="1334"/>
    <x v="0"/>
    <s v="E2"/>
    <s v="0100021405"/>
    <s v="MAT. DE CONST. FERNANDO ALONSO,S.L."/>
    <s v="0020001986"/>
    <s v="BEADE"/>
    <s v="000000000000210566"/>
    <x v="98"/>
    <d v="2024-06-19T00:00:00"/>
    <d v="1899-12-30T13:47:39"/>
    <s v="21/06 19 pal"/>
    <d v="2024-06-21T00:00:00"/>
    <x v="6"/>
    <x v="6"/>
    <x v="1367"/>
    <d v="2024-06-21T00:00:00"/>
    <d v="1899-12-30T09:20:23"/>
    <n v="104"/>
    <s v="E00104"/>
    <s v="RUTA KMS.104"/>
    <x v="34"/>
    <x v="0"/>
    <x v="6"/>
    <x v="3"/>
    <x v="0"/>
    <d v="2024-06-19T13:47:39"/>
    <x v="121"/>
    <n v="54.205833333428018"/>
    <d v="2024-06-21T09:20:23"/>
    <d v="1899-12-30T01:23:12"/>
    <d v="2024-06-21T10:43:35"/>
    <n v="9.2736111111589707"/>
    <x v="0"/>
    <m/>
    <m/>
    <x v="0"/>
    <x v="8"/>
    <x v="0"/>
    <x v="1"/>
    <x v="6"/>
    <n v="6"/>
    <s v=""/>
    <d v="1899-12-31T09:16:48"/>
    <n v="51.819166666761348"/>
    <n v="24"/>
    <n v="27.819166666761348"/>
  </r>
  <r>
    <s v="E016"/>
    <s v="EM11"/>
    <x v="1334"/>
    <x v="0"/>
    <s v="E2"/>
    <s v="0100021405"/>
    <s v="MAT. DE CONST. FERNANDO ALONSO,S.L."/>
    <s v="0020001986"/>
    <s v="BEADE"/>
    <s v="000000000000210611"/>
    <x v="99"/>
    <d v="2024-06-19T00:00:00"/>
    <d v="1899-12-30T13:47:39"/>
    <s v="21/06 19 pal"/>
    <d v="2024-06-21T00:00:00"/>
    <x v="6"/>
    <x v="6"/>
    <x v="1367"/>
    <d v="2024-06-21T00:00:00"/>
    <d v="1899-12-30T09:20:23"/>
    <n v="104"/>
    <s v="E00104"/>
    <s v="RUTA KMS.104"/>
    <x v="34"/>
    <x v="0"/>
    <x v="7"/>
    <x v="3"/>
    <x v="0"/>
    <d v="2024-06-19T13:47:39"/>
    <x v="121"/>
    <n v="54.205833333428018"/>
    <d v="2024-06-21T09:20:23"/>
    <d v="1899-12-30T01:23:12"/>
    <d v="2024-06-21T10:43:35"/>
    <n v="9.2736111111589707"/>
    <x v="0"/>
    <m/>
    <m/>
    <x v="0"/>
    <x v="8"/>
    <x v="0"/>
    <x v="1"/>
    <x v="6"/>
    <n v="6"/>
    <s v=""/>
    <d v="1899-12-31T09:16:48"/>
    <n v="51.819166666761348"/>
    <n v="24"/>
    <n v="27.819166666761348"/>
  </r>
  <r>
    <s v="E016"/>
    <s v="EM11"/>
    <x v="1334"/>
    <x v="0"/>
    <s v="E2"/>
    <s v="0100021405"/>
    <s v="MAT. DE CONST. FERNANDO ALONSO,S.L."/>
    <s v="0020001986"/>
    <s v="BEADE"/>
    <s v="000000000000210610"/>
    <x v="100"/>
    <d v="2024-06-19T00:00:00"/>
    <d v="1899-12-30T13:47:39"/>
    <s v="21/06 19 pal"/>
    <d v="2024-06-21T00:00:00"/>
    <x v="6"/>
    <x v="6"/>
    <x v="1367"/>
    <d v="2024-06-21T00:00:00"/>
    <d v="1899-12-30T09:20:23"/>
    <n v="104"/>
    <s v="E00104"/>
    <s v="RUTA KMS.104"/>
    <x v="34"/>
    <x v="0"/>
    <x v="8"/>
    <x v="3"/>
    <x v="0"/>
    <d v="2024-06-19T13:47:39"/>
    <x v="121"/>
    <n v="54.205833333428018"/>
    <d v="2024-06-21T09:20:23"/>
    <d v="1899-12-30T01:23:12"/>
    <d v="2024-06-21T10:43:35"/>
    <n v="9.2736111111589707"/>
    <x v="0"/>
    <m/>
    <m/>
    <x v="0"/>
    <x v="8"/>
    <x v="0"/>
    <x v="1"/>
    <x v="6"/>
    <n v="6"/>
    <s v=""/>
    <d v="1899-12-31T09:16:48"/>
    <n v="51.819166666761348"/>
    <n v="24"/>
    <n v="27.819166666761348"/>
  </r>
  <r>
    <s v="E016"/>
    <s v="EM11"/>
    <x v="1334"/>
    <x v="0"/>
    <s v="E2"/>
    <s v="0100021405"/>
    <s v="MAT. DE CONST. FERNANDO ALONSO,S.L."/>
    <s v="0020001986"/>
    <s v="BEADE"/>
    <s v="000000000000210627"/>
    <x v="101"/>
    <d v="2024-06-19T00:00:00"/>
    <d v="1899-12-30T13:47:39"/>
    <s v="21/06 19 pal"/>
    <d v="2024-06-21T00:00:00"/>
    <x v="6"/>
    <x v="6"/>
    <x v="1367"/>
    <d v="2024-06-21T00:00:00"/>
    <d v="1899-12-30T09:20:23"/>
    <n v="104"/>
    <s v="E00104"/>
    <s v="RUTA KMS.104"/>
    <x v="34"/>
    <x v="0"/>
    <x v="9"/>
    <x v="3"/>
    <x v="0"/>
    <d v="2024-06-19T13:47:39"/>
    <x v="121"/>
    <n v="54.205833333428018"/>
    <d v="2024-06-21T09:20:23"/>
    <d v="1899-12-30T01:23:12"/>
    <d v="2024-06-21T10:43:35"/>
    <n v="9.2736111111589707"/>
    <x v="0"/>
    <m/>
    <m/>
    <x v="0"/>
    <x v="8"/>
    <x v="0"/>
    <x v="1"/>
    <x v="6"/>
    <n v="6"/>
    <s v=""/>
    <d v="1899-12-31T09:16:48"/>
    <n v="51.819166666761348"/>
    <n v="24"/>
    <n v="27.819166666761348"/>
  </r>
  <r>
    <s v="E016"/>
    <s v="EM11"/>
    <x v="1335"/>
    <x v="0"/>
    <s v="E2"/>
    <s v="0100025568"/>
    <s v="GANDARIO OBRAS, S.L."/>
    <s v="0017007774"/>
    <s v="18 VIV. PLAZA A RABADEIRA-OLEIROS"/>
    <s v="000000000000190023"/>
    <x v="32"/>
    <d v="2024-06-19T00:00:00"/>
    <d v="1899-12-30T15:41:36"/>
    <s v="20/06 8167FXL"/>
    <d v="2024-06-20T00:00:00"/>
    <x v="6"/>
    <x v="6"/>
    <x v="1368"/>
    <d v="2024-06-20T00:00:00"/>
    <d v="1899-12-30T11:06:56"/>
    <n v="93"/>
    <s v="E00093"/>
    <s v="RUTA KMS.093"/>
    <x v="44"/>
    <x v="0"/>
    <x v="0"/>
    <x v="3"/>
    <x v="0"/>
    <d v="2024-06-19T15:41:36"/>
    <x v="114"/>
    <n v="28.306666666700039"/>
    <d v="2024-06-20T11:06:56"/>
    <d v="1899-12-30T01:14:24"/>
    <d v="2024-06-20T12:21:20"/>
    <n v="7.6444444445078261"/>
    <x v="0"/>
    <m/>
    <m/>
    <x v="0"/>
    <x v="7"/>
    <x v="0"/>
    <x v="1"/>
    <x v="2"/>
    <n v="5"/>
    <s v=""/>
    <d v="1899-12-31T05:45:36"/>
    <n v="26.066666666700041"/>
    <n v="12"/>
    <n v="14.066666666700041"/>
  </r>
  <r>
    <s v="E016"/>
    <s v="EM11"/>
    <x v="1336"/>
    <x v="0"/>
    <s v="E2"/>
    <s v="0100000440"/>
    <s v="MAT. DE CONST. ESPIÑEIRO S.L."/>
    <s v="0020002774"/>
    <s v="TABOADELA COLAS Y TAPAJUNTAS"/>
    <s v="000000000000210253"/>
    <x v="102"/>
    <d v="2024-06-19T00:00:00"/>
    <d v="1899-12-30T19:32:12"/>
    <s v="21/06 18 pal"/>
    <d v="2024-06-21T00:00:00"/>
    <x v="6"/>
    <x v="6"/>
    <x v="1369"/>
    <d v="2024-06-20T00:00:00"/>
    <d v="1899-12-30T12:22:44"/>
    <n v="109"/>
    <s v="E00109"/>
    <s v="RUTA KMS.109"/>
    <x v="34"/>
    <x v="0"/>
    <x v="0"/>
    <x v="3"/>
    <x v="0"/>
    <d v="2024-06-19T19:32:12"/>
    <x v="121"/>
    <n v="48.463333333376795"/>
    <d v="2024-06-20T12:22:44"/>
    <d v="1899-12-30T01:27:12"/>
    <d v="2024-06-20T13:49:56"/>
    <n v="30.167777777882293"/>
    <x v="0"/>
    <m/>
    <m/>
    <x v="0"/>
    <x v="7"/>
    <x v="0"/>
    <x v="1"/>
    <x v="3"/>
    <n v="5"/>
    <s v=""/>
    <d v="1899-12-31T10:52:48"/>
    <n v="46.010000000043462"/>
    <n v="24"/>
    <n v="22.010000000043462"/>
  </r>
  <r>
    <s v="E016"/>
    <s v="EM11"/>
    <x v="1336"/>
    <x v="0"/>
    <s v="E2"/>
    <s v="0100000440"/>
    <s v="MAT. DE CONST. ESPIÑEIRO S.L."/>
    <s v="0020002774"/>
    <s v="TABOADELA COLAS Y TAPAJUNTAS"/>
    <s v="000000000000210254"/>
    <x v="103"/>
    <d v="2024-06-19T00:00:00"/>
    <d v="1899-12-30T19:32:12"/>
    <s v="21/06 18 pal"/>
    <d v="2024-06-21T00:00:00"/>
    <x v="6"/>
    <x v="6"/>
    <x v="1369"/>
    <d v="2024-06-20T00:00:00"/>
    <d v="1899-12-30T12:22:44"/>
    <n v="109"/>
    <s v="E00109"/>
    <s v="RUTA KMS.109"/>
    <x v="34"/>
    <x v="0"/>
    <x v="1"/>
    <x v="3"/>
    <x v="0"/>
    <d v="2024-06-19T19:32:12"/>
    <x v="121"/>
    <n v="48.463333333376795"/>
    <d v="2024-06-20T12:22:44"/>
    <d v="1899-12-30T01:27:12"/>
    <d v="2024-06-20T13:49:56"/>
    <n v="30.167777777882293"/>
    <x v="0"/>
    <m/>
    <m/>
    <x v="0"/>
    <x v="7"/>
    <x v="0"/>
    <x v="1"/>
    <x v="3"/>
    <n v="5"/>
    <s v=""/>
    <d v="1899-12-31T10:52:48"/>
    <n v="46.010000000043462"/>
    <n v="24"/>
    <n v="22.010000000043462"/>
  </r>
  <r>
    <s v="E016"/>
    <s v="EM11"/>
    <x v="1336"/>
    <x v="0"/>
    <s v="E2"/>
    <s v="0100000440"/>
    <s v="MAT. DE CONST. ESPIÑEIRO S.L."/>
    <s v="0020002774"/>
    <s v="TABOADELA COLAS Y TAPAJUNTAS"/>
    <s v="000000000000210251"/>
    <x v="104"/>
    <d v="2024-06-19T00:00:00"/>
    <d v="1899-12-30T19:32:12"/>
    <s v="21/06 18 pal"/>
    <d v="2024-06-21T00:00:00"/>
    <x v="6"/>
    <x v="6"/>
    <x v="1369"/>
    <d v="2024-06-20T00:00:00"/>
    <d v="1899-12-30T12:22:44"/>
    <n v="109"/>
    <s v="E00109"/>
    <s v="RUTA KMS.109"/>
    <x v="34"/>
    <x v="0"/>
    <x v="2"/>
    <x v="3"/>
    <x v="0"/>
    <d v="2024-06-19T19:32:12"/>
    <x v="121"/>
    <n v="48.463333333376795"/>
    <d v="2024-06-20T12:22:44"/>
    <d v="1899-12-30T01:27:12"/>
    <d v="2024-06-20T13:49:56"/>
    <n v="30.167777777882293"/>
    <x v="0"/>
    <m/>
    <m/>
    <x v="0"/>
    <x v="7"/>
    <x v="0"/>
    <x v="1"/>
    <x v="3"/>
    <n v="5"/>
    <s v=""/>
    <d v="1899-12-31T10:52:48"/>
    <n v="46.010000000043462"/>
    <n v="24"/>
    <n v="22.010000000043462"/>
  </r>
  <r>
    <s v="E016"/>
    <s v="EM11"/>
    <x v="1336"/>
    <x v="0"/>
    <s v="E2"/>
    <s v="0100000440"/>
    <s v="MAT. DE CONST. ESPIÑEIRO S.L."/>
    <s v="0020002774"/>
    <s v="TABOADELA COLAS Y TAPAJUNTAS"/>
    <s v="000000000000210249"/>
    <x v="105"/>
    <d v="2024-06-19T00:00:00"/>
    <d v="1899-12-30T19:32:12"/>
    <s v="21/06 18 pal"/>
    <d v="2024-06-21T00:00:00"/>
    <x v="6"/>
    <x v="6"/>
    <x v="1369"/>
    <d v="2024-06-20T00:00:00"/>
    <d v="1899-12-30T12:22:44"/>
    <n v="109"/>
    <s v="E00109"/>
    <s v="RUTA KMS.109"/>
    <x v="34"/>
    <x v="0"/>
    <x v="3"/>
    <x v="3"/>
    <x v="0"/>
    <d v="2024-06-19T19:32:12"/>
    <x v="121"/>
    <n v="48.463333333376795"/>
    <d v="2024-06-20T12:22:44"/>
    <d v="1899-12-30T01:27:12"/>
    <d v="2024-06-20T13:49:56"/>
    <n v="30.167777777882293"/>
    <x v="0"/>
    <m/>
    <m/>
    <x v="0"/>
    <x v="7"/>
    <x v="0"/>
    <x v="1"/>
    <x v="3"/>
    <n v="5"/>
    <s v=""/>
    <d v="1899-12-31T10:52:48"/>
    <n v="46.010000000043462"/>
    <n v="24"/>
    <n v="22.010000000043462"/>
  </r>
  <r>
    <s v="E016"/>
    <s v="EM11"/>
    <x v="1336"/>
    <x v="0"/>
    <s v="E2"/>
    <s v="0100000440"/>
    <s v="MAT. DE CONST. ESPIÑEIRO S.L."/>
    <s v="0020002774"/>
    <s v="TABOADELA COLAS Y TAPAJUNTAS"/>
    <s v="000000000008000609"/>
    <x v="106"/>
    <d v="2024-06-19T00:00:00"/>
    <d v="1899-12-30T19:32:12"/>
    <s v="21/06 18 pal"/>
    <d v="2024-06-21T00:00:00"/>
    <x v="6"/>
    <x v="6"/>
    <x v="1369"/>
    <d v="2024-06-20T00:00:00"/>
    <d v="1899-12-30T12:22:44"/>
    <n v="109"/>
    <s v="E00109"/>
    <s v="RUTA KMS.109"/>
    <x v="34"/>
    <x v="0"/>
    <x v="4"/>
    <x v="3"/>
    <x v="0"/>
    <d v="2024-06-19T19:32:12"/>
    <x v="121"/>
    <n v="48.463333333376795"/>
    <d v="2024-06-20T12:22:44"/>
    <d v="1899-12-30T01:27:12"/>
    <d v="2024-06-20T13:49:56"/>
    <n v="30.167777777882293"/>
    <x v="0"/>
    <m/>
    <m/>
    <x v="0"/>
    <x v="7"/>
    <x v="0"/>
    <x v="1"/>
    <x v="3"/>
    <n v="5"/>
    <s v=""/>
    <d v="1899-12-31T10:52:48"/>
    <n v="46.010000000043462"/>
    <n v="24"/>
    <n v="22.010000000043462"/>
  </r>
  <r>
    <s v="E016"/>
    <s v="EM11"/>
    <x v="1336"/>
    <x v="0"/>
    <s v="E2"/>
    <s v="0100000440"/>
    <s v="MAT. DE CONST. ESPIÑEIRO S.L."/>
    <s v="0020002774"/>
    <s v="TABOADELA COLAS Y TAPAJUNTAS"/>
    <s v="000000000008000604"/>
    <x v="107"/>
    <d v="2024-06-19T00:00:00"/>
    <d v="1899-12-30T19:32:12"/>
    <s v="21/06 18 pal"/>
    <d v="2024-06-21T00:00:00"/>
    <x v="6"/>
    <x v="6"/>
    <x v="1369"/>
    <d v="2024-06-20T00:00:00"/>
    <d v="1899-12-30T12:22:44"/>
    <n v="109"/>
    <s v="E00109"/>
    <s v="RUTA KMS.109"/>
    <x v="34"/>
    <x v="0"/>
    <x v="5"/>
    <x v="3"/>
    <x v="0"/>
    <d v="2024-06-19T19:32:12"/>
    <x v="121"/>
    <n v="48.463333333376795"/>
    <d v="2024-06-20T12:22:44"/>
    <d v="1899-12-30T01:27:12"/>
    <d v="2024-06-20T13:49:56"/>
    <n v="30.167777777882293"/>
    <x v="0"/>
    <m/>
    <m/>
    <x v="0"/>
    <x v="7"/>
    <x v="0"/>
    <x v="1"/>
    <x v="3"/>
    <n v="5"/>
    <s v=""/>
    <d v="1899-12-31T10:52:48"/>
    <n v="46.010000000043462"/>
    <n v="24"/>
    <n v="22.010000000043462"/>
  </r>
  <r>
    <s v="E016"/>
    <s v="EM11"/>
    <x v="1337"/>
    <x v="0"/>
    <s v="E2"/>
    <s v="0100029597"/>
    <s v="RECAREY MAT. CONSTRUCCIÓN S.L."/>
    <s v="0020002445"/>
    <s v="MEICENDE"/>
    <s v="000000000000191212"/>
    <x v="18"/>
    <d v="2024-06-20T00:00:00"/>
    <d v="1899-12-30T10:15:01"/>
    <s v="20/06 URGENTE"/>
    <d v="2024-06-20T00:00:00"/>
    <x v="6"/>
    <x v="6"/>
    <x v="1370"/>
    <d v="2024-06-20T00:00:00"/>
    <d v="1899-12-30T14:43:43"/>
    <n v="82"/>
    <s v="E00082"/>
    <s v="RUTA KMS.082"/>
    <x v="213"/>
    <x v="0"/>
    <x v="0"/>
    <x v="3"/>
    <x v="0"/>
    <d v="2024-06-20T10:15:01"/>
    <x v="114"/>
    <n v="9.7497222223319113"/>
    <d v="2024-06-20T14:43:43"/>
    <d v="1899-12-30T01:05:36"/>
    <d v="2024-06-20T15:49:19"/>
    <n v="4.1780555557343177"/>
    <x v="0"/>
    <m/>
    <m/>
    <x v="0"/>
    <x v="7"/>
    <x v="0"/>
    <x v="1"/>
    <x v="13"/>
    <n v="5"/>
    <s v=""/>
    <d v="1899-12-31T02:14:24"/>
    <n v="7.6563888889985776"/>
    <n v="0"/>
    <n v="7.6563888889985776"/>
  </r>
  <r>
    <s v="E016"/>
    <s v="EM11"/>
    <x v="1337"/>
    <x v="0"/>
    <s v="E2"/>
    <s v="0100029597"/>
    <s v="RECAREY MAT. CONSTRUCCIÓN S.L."/>
    <s v="0020002445"/>
    <s v="MEICENDE"/>
    <s v="000000000000190062"/>
    <x v="35"/>
    <d v="2024-06-20T00:00:00"/>
    <d v="1899-12-30T10:15:01"/>
    <s v="20/06 URGENTE"/>
    <d v="2024-06-20T00:00:00"/>
    <x v="6"/>
    <x v="6"/>
    <x v="1370"/>
    <d v="2024-06-20T00:00:00"/>
    <d v="1899-12-30T14:43:43"/>
    <n v="82"/>
    <s v="E00082"/>
    <s v="RUTA KMS.082"/>
    <x v="213"/>
    <x v="0"/>
    <x v="1"/>
    <x v="3"/>
    <x v="0"/>
    <d v="2024-06-20T10:15:01"/>
    <x v="114"/>
    <n v="9.7497222223319113"/>
    <d v="2024-06-20T14:43:43"/>
    <d v="1899-12-30T01:05:36"/>
    <d v="2024-06-20T15:49:19"/>
    <n v="4.1780555557343177"/>
    <x v="0"/>
    <m/>
    <m/>
    <x v="0"/>
    <x v="7"/>
    <x v="0"/>
    <x v="1"/>
    <x v="13"/>
    <n v="5"/>
    <s v=""/>
    <d v="1899-12-31T02:14:24"/>
    <n v="7.6563888889985776"/>
    <n v="0"/>
    <n v="7.6563888889985776"/>
  </r>
  <r>
    <s v="E016"/>
    <s v="EM11"/>
    <x v="1337"/>
    <x v="0"/>
    <s v="E2"/>
    <s v="0100029597"/>
    <s v="RECAREY MAT. CONSTRUCCIÓN S.L."/>
    <s v="0020002445"/>
    <s v="MEICENDE"/>
    <s v="000000000000190010"/>
    <x v="20"/>
    <d v="2024-06-20T00:00:00"/>
    <d v="1899-12-30T10:15:01"/>
    <s v="20/06 URGENTE"/>
    <d v="2024-06-20T00:00:00"/>
    <x v="6"/>
    <x v="6"/>
    <x v="1370"/>
    <d v="2024-06-20T00:00:00"/>
    <d v="1899-12-30T14:43:43"/>
    <n v="82"/>
    <s v="E00082"/>
    <s v="RUTA KMS.082"/>
    <x v="213"/>
    <x v="0"/>
    <x v="2"/>
    <x v="3"/>
    <x v="0"/>
    <d v="2024-06-20T10:15:01"/>
    <x v="114"/>
    <n v="9.7497222223319113"/>
    <d v="2024-06-20T14:43:43"/>
    <d v="1899-12-30T01:05:36"/>
    <d v="2024-06-20T15:49:19"/>
    <n v="4.1780555557343177"/>
    <x v="0"/>
    <m/>
    <m/>
    <x v="0"/>
    <x v="7"/>
    <x v="0"/>
    <x v="1"/>
    <x v="13"/>
    <n v="5"/>
    <s v=""/>
    <d v="1899-12-31T02:14:24"/>
    <n v="7.6563888889985776"/>
    <n v="0"/>
    <n v="7.6563888889985776"/>
  </r>
  <r>
    <s v="E016"/>
    <s v="EM11"/>
    <x v="1337"/>
    <x v="0"/>
    <s v="E2"/>
    <s v="0100029597"/>
    <s v="RECAREY MAT. CONSTRUCCIÓN S.L."/>
    <s v="0020002445"/>
    <s v="MEICENDE"/>
    <s v="000000000000190140"/>
    <x v="21"/>
    <d v="2024-06-20T00:00:00"/>
    <d v="1899-12-30T10:15:01"/>
    <s v="20/06 URGENTE"/>
    <d v="2024-06-20T00:00:00"/>
    <x v="6"/>
    <x v="6"/>
    <x v="1370"/>
    <d v="2024-06-20T00:00:00"/>
    <d v="1899-12-30T14:43:43"/>
    <n v="82"/>
    <s v="E00082"/>
    <s v="RUTA KMS.082"/>
    <x v="213"/>
    <x v="0"/>
    <x v="3"/>
    <x v="3"/>
    <x v="0"/>
    <d v="2024-06-20T10:15:01"/>
    <x v="114"/>
    <n v="9.7497222223319113"/>
    <d v="2024-06-20T14:43:43"/>
    <d v="1899-12-30T01:05:36"/>
    <d v="2024-06-20T15:49:19"/>
    <n v="4.1780555557343177"/>
    <x v="0"/>
    <m/>
    <m/>
    <x v="0"/>
    <x v="7"/>
    <x v="0"/>
    <x v="1"/>
    <x v="13"/>
    <n v="5"/>
    <s v=""/>
    <d v="1899-12-31T02:14:24"/>
    <n v="7.6563888889985776"/>
    <n v="0"/>
    <n v="7.6563888889985776"/>
  </r>
  <r>
    <s v="E016"/>
    <s v="EM11"/>
    <x v="1337"/>
    <x v="0"/>
    <s v="E2"/>
    <s v="0100029597"/>
    <s v="RECAREY MAT. CONSTRUCCIÓN S.L."/>
    <s v="0020002445"/>
    <s v="MEICENDE"/>
    <s v="000000000000190870"/>
    <x v="19"/>
    <d v="2024-06-20T00:00:00"/>
    <d v="1899-12-30T10:15:01"/>
    <s v="20/06 URGENTE"/>
    <d v="2024-06-20T00:00:00"/>
    <x v="6"/>
    <x v="6"/>
    <x v="1370"/>
    <d v="2024-06-20T00:00:00"/>
    <d v="1899-12-30T14:43:43"/>
    <n v="82"/>
    <s v="E00082"/>
    <s v="RUTA KMS.082"/>
    <x v="213"/>
    <x v="0"/>
    <x v="4"/>
    <x v="3"/>
    <x v="0"/>
    <d v="2024-06-20T10:15:01"/>
    <x v="114"/>
    <n v="9.7497222223319113"/>
    <d v="2024-06-20T14:43:43"/>
    <d v="1899-12-30T01:05:36"/>
    <d v="2024-06-20T15:49:19"/>
    <n v="4.1780555557343177"/>
    <x v="0"/>
    <m/>
    <m/>
    <x v="0"/>
    <x v="7"/>
    <x v="0"/>
    <x v="1"/>
    <x v="13"/>
    <n v="5"/>
    <s v=""/>
    <d v="1899-12-31T02:14:24"/>
    <n v="7.6563888889985776"/>
    <n v="0"/>
    <n v="7.6563888889985776"/>
  </r>
  <r>
    <s v="E016"/>
    <s v="EM11"/>
    <x v="1338"/>
    <x v="0"/>
    <s v="E2"/>
    <s v="0100037460"/>
    <s v="CASA ARSENIO Y 9 MAS, S. L."/>
    <s v="0017005759"/>
    <s v="DESTINO CARBALLIÑO"/>
    <s v="000000000000191212"/>
    <x v="18"/>
    <d v="2024-06-20T00:00:00"/>
    <d v="1899-12-30T11:15:35"/>
    <s v="20/06 + ORENSE"/>
    <d v="2024-06-20T00:00:00"/>
    <x v="6"/>
    <x v="6"/>
    <x v="1371"/>
    <d v="2024-06-21T00:00:00"/>
    <d v="1899-12-30T12:13:24"/>
    <n v="75"/>
    <s v="E00075"/>
    <s v="RUTA KMS.075"/>
    <x v="213"/>
    <x v="0"/>
    <x v="0"/>
    <x v="3"/>
    <x v="0"/>
    <d v="2024-06-20T11:15:35"/>
    <x v="114"/>
    <n v="8.7402777778333984"/>
    <d v="2024-06-21T12:13:24"/>
    <d v="1899-12-30T01:00:00"/>
    <d v="2024-06-21T13:13:24"/>
    <n v="-17.223333333211485"/>
    <x v="1"/>
    <m/>
    <m/>
    <x v="0"/>
    <x v="8"/>
    <x v="3"/>
    <x v="1"/>
    <x v="3"/>
    <n v="6"/>
    <s v=""/>
    <d v="1899-12-31T00:00:00"/>
    <n v="6.7402777778333984"/>
    <n v="0"/>
    <n v="6.7402777778333984"/>
  </r>
  <r>
    <s v="E016"/>
    <s v="EM11"/>
    <x v="1338"/>
    <x v="0"/>
    <s v="E2"/>
    <s v="0100037460"/>
    <s v="CASA ARSENIO Y 9 MAS, S. L."/>
    <s v="0017005759"/>
    <s v="DESTINO CARBALLIÑO"/>
    <s v="000000000000190010"/>
    <x v="20"/>
    <d v="2024-06-20T00:00:00"/>
    <d v="1899-12-30T11:15:35"/>
    <s v="20/06 + ORENSE"/>
    <d v="2024-06-20T00:00:00"/>
    <x v="6"/>
    <x v="6"/>
    <x v="1371"/>
    <d v="2024-06-21T00:00:00"/>
    <d v="1899-12-30T12:13:24"/>
    <n v="75"/>
    <s v="E00075"/>
    <s v="RUTA KMS.075"/>
    <x v="213"/>
    <x v="0"/>
    <x v="1"/>
    <x v="3"/>
    <x v="0"/>
    <d v="2024-06-20T11:15:35"/>
    <x v="114"/>
    <n v="8.7402777778333984"/>
    <d v="2024-06-21T12:13:24"/>
    <d v="1899-12-30T01:00:00"/>
    <d v="2024-06-21T13:13:24"/>
    <n v="-17.223333333211485"/>
    <x v="1"/>
    <m/>
    <m/>
    <x v="0"/>
    <x v="8"/>
    <x v="3"/>
    <x v="1"/>
    <x v="3"/>
    <n v="6"/>
    <s v=""/>
    <d v="1899-12-31T00:00:00"/>
    <n v="6.7402777778333984"/>
    <n v="0"/>
    <n v="6.7402777778333984"/>
  </r>
  <r>
    <s v="E016"/>
    <s v="EM11"/>
    <x v="1338"/>
    <x v="0"/>
    <s v="E2"/>
    <s v="0100037460"/>
    <s v="CASA ARSENIO Y 9 MAS, S. L."/>
    <s v="0017005759"/>
    <s v="DESTINO CARBALLIÑO"/>
    <s v="000000000000190140"/>
    <x v="21"/>
    <d v="2024-06-20T00:00:00"/>
    <d v="1899-12-30T11:15:35"/>
    <s v="20/06 + ORENSE"/>
    <d v="2024-06-20T00:00:00"/>
    <x v="6"/>
    <x v="6"/>
    <x v="1371"/>
    <d v="2024-06-21T00:00:00"/>
    <d v="1899-12-30T12:13:24"/>
    <n v="75"/>
    <s v="E00075"/>
    <s v="RUTA KMS.075"/>
    <x v="213"/>
    <x v="0"/>
    <x v="2"/>
    <x v="3"/>
    <x v="0"/>
    <d v="2024-06-20T11:15:35"/>
    <x v="114"/>
    <n v="8.7402777778333984"/>
    <d v="2024-06-21T12:13:24"/>
    <d v="1899-12-30T01:00:00"/>
    <d v="2024-06-21T13:13:24"/>
    <n v="-17.223333333211485"/>
    <x v="1"/>
    <m/>
    <m/>
    <x v="0"/>
    <x v="8"/>
    <x v="3"/>
    <x v="1"/>
    <x v="3"/>
    <n v="6"/>
    <s v=""/>
    <d v="1899-12-31T00:00:00"/>
    <n v="6.7402777778333984"/>
    <n v="0"/>
    <n v="6.7402777778333984"/>
  </r>
  <r>
    <s v="E016"/>
    <s v="EM11"/>
    <x v="1338"/>
    <x v="0"/>
    <s v="E2"/>
    <s v="0100037460"/>
    <s v="CASA ARSENIO Y 9 MAS, S. L."/>
    <s v="0017005759"/>
    <s v="DESTINO CARBALLIÑO"/>
    <s v="000000000000191282"/>
    <x v="31"/>
    <d v="2024-06-20T00:00:00"/>
    <d v="1899-12-30T11:15:35"/>
    <s v="20/06 + ORENSE"/>
    <d v="2024-06-20T00:00:00"/>
    <x v="6"/>
    <x v="6"/>
    <x v="1371"/>
    <d v="2024-06-21T00:00:00"/>
    <d v="1899-12-30T12:13:24"/>
    <n v="75"/>
    <s v="E00075"/>
    <s v="RUTA KMS.075"/>
    <x v="213"/>
    <x v="0"/>
    <x v="3"/>
    <x v="3"/>
    <x v="0"/>
    <d v="2024-06-20T11:15:35"/>
    <x v="114"/>
    <n v="8.7402777778333984"/>
    <d v="2024-06-21T12:13:24"/>
    <d v="1899-12-30T01:00:00"/>
    <d v="2024-06-21T13:13:24"/>
    <n v="-17.223333333211485"/>
    <x v="1"/>
    <m/>
    <m/>
    <x v="0"/>
    <x v="8"/>
    <x v="3"/>
    <x v="1"/>
    <x v="3"/>
    <n v="6"/>
    <s v=""/>
    <d v="1899-12-31T00:00:00"/>
    <n v="6.7402777778333984"/>
    <n v="0"/>
    <n v="6.7402777778333984"/>
  </r>
  <r>
    <s v="E016"/>
    <s v="EM11"/>
    <x v="1338"/>
    <x v="0"/>
    <s v="E2"/>
    <s v="0100037460"/>
    <s v="CASA ARSENIO Y 9 MAS, S. L."/>
    <s v="0017005759"/>
    <s v="DESTINO CARBALLIÑO"/>
    <s v="000000000000191072"/>
    <x v="108"/>
    <d v="2024-06-20T00:00:00"/>
    <d v="1899-12-30T11:15:35"/>
    <s v="20/06 + ORENSE"/>
    <d v="2024-06-20T00:00:00"/>
    <x v="6"/>
    <x v="6"/>
    <x v="1371"/>
    <d v="2024-06-21T00:00:00"/>
    <d v="1899-12-30T12:13:24"/>
    <n v="75"/>
    <s v="E00075"/>
    <s v="RUTA KMS.075"/>
    <x v="213"/>
    <x v="0"/>
    <x v="4"/>
    <x v="3"/>
    <x v="0"/>
    <d v="2024-06-20T11:15:35"/>
    <x v="114"/>
    <n v="8.7402777778333984"/>
    <d v="2024-06-21T12:13:24"/>
    <d v="1899-12-30T01:00:00"/>
    <d v="2024-06-21T13:13:24"/>
    <n v="-17.223333333211485"/>
    <x v="1"/>
    <m/>
    <m/>
    <x v="0"/>
    <x v="8"/>
    <x v="3"/>
    <x v="1"/>
    <x v="3"/>
    <n v="6"/>
    <s v=""/>
    <d v="1899-12-31T00:00:00"/>
    <n v="6.7402777778333984"/>
    <n v="0"/>
    <n v="6.7402777778333984"/>
  </r>
  <r>
    <s v="E016"/>
    <s v="EM11"/>
    <x v="1339"/>
    <x v="0"/>
    <s v="E2"/>
    <s v="0100000131"/>
    <s v="HIJOS DE TOMAS SORRIBAS S.L."/>
    <s v="0020000248"/>
    <s v="BEMBIBRE"/>
    <s v="000000000000190870"/>
    <x v="19"/>
    <d v="2024-06-20T00:00:00"/>
    <d v="1899-12-30T17:53:39"/>
    <s v="21/06 Cto + Mort"/>
    <d v="2024-06-21T00:00:00"/>
    <x v="6"/>
    <x v="7"/>
    <x v="1372"/>
    <d v="2024-06-21T00:00:00"/>
    <d v="1899-12-30T08:25:47"/>
    <n v="40"/>
    <s v="E00040"/>
    <s v="RUTA KMS.040"/>
    <x v="31"/>
    <x v="0"/>
    <x v="0"/>
    <x v="3"/>
    <x v="0"/>
    <d v="2024-06-20T17:53:39"/>
    <x v="121"/>
    <n v="26.105833333334886"/>
    <d v="2024-06-21T08:25:47"/>
    <d v="1899-12-30T00:32:00"/>
    <d v="2024-06-21T08:57:47"/>
    <n v="11.036944444582332"/>
    <x v="0"/>
    <m/>
    <m/>
    <x v="0"/>
    <x v="8"/>
    <x v="0"/>
    <x v="1"/>
    <x v="0"/>
    <n v="6"/>
    <s v=""/>
    <d v="1899-12-30T12:48:00"/>
    <n v="24.572500000001551"/>
    <n v="12"/>
    <n v="12.572500000001551"/>
  </r>
  <r>
    <s v="E016"/>
    <s v="EM11"/>
    <x v="1340"/>
    <x v="0"/>
    <s v="E2"/>
    <s v="0100000341"/>
    <s v="SANEAMIENTOS ROSALES S.L."/>
    <s v="0020000235"/>
    <s v="MARIN"/>
    <s v="000000000000191212"/>
    <x v="18"/>
    <d v="2024-06-20T00:00:00"/>
    <d v="1899-12-30T17:58:46"/>
    <s v="21/06 Cto + Mort"/>
    <d v="2024-06-21T00:00:00"/>
    <x v="6"/>
    <x v="6"/>
    <x v="1373"/>
    <d v="2024-06-21T00:00:00"/>
    <d v="1899-12-30T08:12:25"/>
    <n v="74"/>
    <s v="E00074"/>
    <s v="RUTA KMS.074"/>
    <x v="213"/>
    <x v="0"/>
    <x v="0"/>
    <x v="3"/>
    <x v="0"/>
    <d v="2024-06-20T17:58:46"/>
    <x v="121"/>
    <n v="26.020555555529427"/>
    <d v="2024-06-21T08:12:25"/>
    <d v="1899-12-30T00:59:12"/>
    <d v="2024-06-21T09:11:37"/>
    <n v="10.806388888915535"/>
    <x v="0"/>
    <m/>
    <m/>
    <x v="0"/>
    <x v="8"/>
    <x v="0"/>
    <x v="1"/>
    <x v="0"/>
    <n v="6"/>
    <s v=""/>
    <d v="1899-12-30T23:40:48"/>
    <n v="24.033888888862759"/>
    <n v="12"/>
    <n v="12.033888888862759"/>
  </r>
  <r>
    <s v="E016"/>
    <s v="EM11"/>
    <x v="1340"/>
    <x v="0"/>
    <s v="E2"/>
    <s v="0100000341"/>
    <s v="SANEAMIENTOS ROSALES S.L."/>
    <s v="0020000235"/>
    <s v="MARIN"/>
    <s v="000000000000190190"/>
    <x v="16"/>
    <d v="2024-06-20T00:00:00"/>
    <d v="1899-12-30T17:58:46"/>
    <s v="21/06 Cto + Mort"/>
    <d v="2024-06-21T00:00:00"/>
    <x v="6"/>
    <x v="6"/>
    <x v="1373"/>
    <d v="2024-06-21T00:00:00"/>
    <d v="1899-12-30T08:12:25"/>
    <n v="74"/>
    <s v="E00074"/>
    <s v="RUTA KMS.074"/>
    <x v="213"/>
    <x v="0"/>
    <x v="1"/>
    <x v="3"/>
    <x v="0"/>
    <d v="2024-06-20T17:58:46"/>
    <x v="121"/>
    <n v="26.020555555529427"/>
    <d v="2024-06-21T08:12:25"/>
    <d v="1899-12-30T00:59:12"/>
    <d v="2024-06-21T09:11:37"/>
    <n v="10.806388888915535"/>
    <x v="0"/>
    <m/>
    <m/>
    <x v="0"/>
    <x v="8"/>
    <x v="0"/>
    <x v="1"/>
    <x v="0"/>
    <n v="6"/>
    <s v=""/>
    <d v="1899-12-30T23:40:48"/>
    <n v="24.033888888862759"/>
    <n v="12"/>
    <n v="12.033888888862759"/>
  </r>
  <r>
    <s v="E016"/>
    <s v="EM11"/>
    <x v="1340"/>
    <x v="0"/>
    <s v="E2"/>
    <s v="0100000341"/>
    <s v="SANEAMIENTOS ROSALES S.L."/>
    <s v="0020000235"/>
    <s v="MARIN"/>
    <s v="000000000000190191"/>
    <x v="13"/>
    <d v="2024-06-20T00:00:00"/>
    <d v="1899-12-30T17:58:46"/>
    <s v="21/06 Cto + Mort"/>
    <d v="2024-06-21T00:00:00"/>
    <x v="6"/>
    <x v="6"/>
    <x v="1373"/>
    <d v="2024-06-21T00:00:00"/>
    <d v="1899-12-30T08:12:25"/>
    <n v="74"/>
    <s v="E00074"/>
    <s v="RUTA KMS.074"/>
    <x v="213"/>
    <x v="0"/>
    <x v="2"/>
    <x v="3"/>
    <x v="0"/>
    <d v="2024-06-20T17:58:46"/>
    <x v="121"/>
    <n v="26.020555555529427"/>
    <d v="2024-06-21T08:12:25"/>
    <d v="1899-12-30T00:59:12"/>
    <d v="2024-06-21T09:11:37"/>
    <n v="10.806388888915535"/>
    <x v="0"/>
    <m/>
    <m/>
    <x v="0"/>
    <x v="8"/>
    <x v="0"/>
    <x v="1"/>
    <x v="0"/>
    <n v="6"/>
    <s v=""/>
    <d v="1899-12-30T23:40:48"/>
    <n v="24.033888888862759"/>
    <n v="12"/>
    <n v="12.033888888862759"/>
  </r>
  <r>
    <s v="E016"/>
    <s v="EM11"/>
    <x v="1340"/>
    <x v="0"/>
    <s v="E2"/>
    <s v="0100000341"/>
    <s v="SANEAMIENTOS ROSALES S.L."/>
    <s v="0020000235"/>
    <s v="MARIN"/>
    <s v="000000000000190018"/>
    <x v="94"/>
    <d v="2024-06-20T00:00:00"/>
    <d v="1899-12-30T17:58:46"/>
    <s v="21/06 Cto + Mort"/>
    <d v="2024-06-21T00:00:00"/>
    <x v="6"/>
    <x v="6"/>
    <x v="1373"/>
    <d v="2024-06-21T00:00:00"/>
    <d v="1899-12-30T08:12:25"/>
    <n v="74"/>
    <s v="E00074"/>
    <s v="RUTA KMS.074"/>
    <x v="213"/>
    <x v="0"/>
    <x v="3"/>
    <x v="3"/>
    <x v="0"/>
    <d v="2024-06-20T17:58:46"/>
    <x v="121"/>
    <n v="26.020555555529427"/>
    <d v="2024-06-21T08:12:25"/>
    <d v="1899-12-30T00:59:12"/>
    <d v="2024-06-21T09:11:37"/>
    <n v="10.806388888915535"/>
    <x v="0"/>
    <m/>
    <m/>
    <x v="0"/>
    <x v="8"/>
    <x v="0"/>
    <x v="1"/>
    <x v="0"/>
    <n v="6"/>
    <s v=""/>
    <d v="1899-12-30T23:40:48"/>
    <n v="24.033888888862759"/>
    <n v="12"/>
    <n v="12.033888888862759"/>
  </r>
  <r>
    <s v="E016"/>
    <s v="EM11"/>
    <x v="1340"/>
    <x v="0"/>
    <s v="E2"/>
    <s v="0100000341"/>
    <s v="SANEAMIENTOS ROSALES S.L."/>
    <s v="0020000235"/>
    <s v="MARIN"/>
    <s v="000000000000190161"/>
    <x v="109"/>
    <d v="2024-06-20T00:00:00"/>
    <d v="1899-12-30T17:58:46"/>
    <s v="21/06 Cto + Mort"/>
    <d v="2024-06-21T00:00:00"/>
    <x v="6"/>
    <x v="6"/>
    <x v="1373"/>
    <d v="2024-06-21T00:00:00"/>
    <d v="1899-12-30T08:12:25"/>
    <n v="74"/>
    <s v="E00074"/>
    <s v="RUTA KMS.074"/>
    <x v="213"/>
    <x v="0"/>
    <x v="4"/>
    <x v="3"/>
    <x v="0"/>
    <d v="2024-06-20T17:58:46"/>
    <x v="121"/>
    <n v="26.020555555529427"/>
    <d v="2024-06-21T08:12:25"/>
    <d v="1899-12-30T00:59:12"/>
    <d v="2024-06-21T09:11:37"/>
    <n v="10.806388888915535"/>
    <x v="0"/>
    <m/>
    <m/>
    <x v="0"/>
    <x v="8"/>
    <x v="0"/>
    <x v="1"/>
    <x v="0"/>
    <n v="6"/>
    <s v=""/>
    <d v="1899-12-30T23:40:48"/>
    <n v="24.033888888862759"/>
    <n v="12"/>
    <n v="12.033888888862759"/>
  </r>
  <r>
    <s v="E016"/>
    <s v="EM11"/>
    <x v="1340"/>
    <x v="0"/>
    <s v="E2"/>
    <s v="0100000341"/>
    <s v="SANEAMIENTOS ROSALES S.L."/>
    <s v="0020000235"/>
    <s v="MARIN"/>
    <s v="000000000000003089"/>
    <x v="110"/>
    <d v="2024-06-20T00:00:00"/>
    <d v="1899-12-30T17:58:46"/>
    <s v="21/06 Cto + Mort"/>
    <d v="2024-06-21T00:00:00"/>
    <x v="6"/>
    <x v="6"/>
    <x v="1373"/>
    <d v="2024-06-21T00:00:00"/>
    <d v="1899-12-30T08:12:25"/>
    <n v="74"/>
    <s v="E00074"/>
    <s v="RUTA KMS.074"/>
    <x v="213"/>
    <x v="0"/>
    <x v="5"/>
    <x v="3"/>
    <x v="0"/>
    <d v="2024-06-20T17:58:46"/>
    <x v="121"/>
    <n v="26.020555555529427"/>
    <d v="2024-06-21T08:12:25"/>
    <d v="1899-12-30T00:59:12"/>
    <d v="2024-06-21T09:11:37"/>
    <n v="10.806388888915535"/>
    <x v="0"/>
    <m/>
    <m/>
    <x v="0"/>
    <x v="8"/>
    <x v="0"/>
    <x v="1"/>
    <x v="0"/>
    <n v="6"/>
    <s v=""/>
    <d v="1899-12-30T23:40:48"/>
    <n v="24.033888888862759"/>
    <n v="12"/>
    <n v="12.033888888862759"/>
  </r>
  <r>
    <s v="E016"/>
    <s v="EM11"/>
    <x v="1341"/>
    <x v="0"/>
    <s v="E2"/>
    <s v="0100000208"/>
    <s v="PREFABRICADOS DENA S.L."/>
    <s v="0020000085"/>
    <s v="DENA - MEAÑO"/>
    <s v="000000000000190100"/>
    <x v="72"/>
    <d v="2024-06-20T00:00:00"/>
    <d v="1899-12-30T18:48:48"/>
    <s v="24/06 nº 04097 17 pa"/>
    <d v="2024-06-24T00:00:00"/>
    <x v="6"/>
    <x v="6"/>
    <x v="1374"/>
    <d v="2024-06-21T00:00:00"/>
    <d v="1899-12-30T11:32:27"/>
    <n v="78"/>
    <s v="E00078"/>
    <s v="RUTA KMS.078"/>
    <x v="42"/>
    <x v="0"/>
    <x v="0"/>
    <x v="3"/>
    <x v="0"/>
    <d v="2024-06-20T18:48:48"/>
    <x v="183"/>
    <n v="97.186666666762903"/>
    <d v="2024-06-21T11:32:27"/>
    <d v="1899-12-30T01:02:24"/>
    <d v="2024-06-21T12:34:51"/>
    <n v="79.41916666663019"/>
    <x v="0"/>
    <m/>
    <m/>
    <x v="0"/>
    <x v="8"/>
    <x v="0"/>
    <x v="1"/>
    <x v="2"/>
    <n v="6"/>
    <s v=""/>
    <d v="1899-12-31T00:57:36"/>
    <n v="95.146666666762897"/>
    <n v="48"/>
    <n v="47.146666666762897"/>
  </r>
  <r>
    <s v="E016"/>
    <s v="EM11"/>
    <x v="1341"/>
    <x v="0"/>
    <s v="E2"/>
    <s v="0100000208"/>
    <s v="PREFABRICADOS DENA S.L."/>
    <s v="0020000085"/>
    <s v="DENA - MEAÑO"/>
    <s v="000000000000190870"/>
    <x v="19"/>
    <d v="2024-06-20T00:00:00"/>
    <d v="1899-12-30T18:48:48"/>
    <s v="24/06 nº 04097 17 pa"/>
    <d v="2024-06-24T00:00:00"/>
    <x v="6"/>
    <x v="6"/>
    <x v="1374"/>
    <d v="2024-06-21T00:00:00"/>
    <d v="1899-12-30T11:32:27"/>
    <n v="78"/>
    <s v="E00078"/>
    <s v="RUTA KMS.078"/>
    <x v="42"/>
    <x v="0"/>
    <x v="1"/>
    <x v="3"/>
    <x v="0"/>
    <d v="2024-06-20T18:48:48"/>
    <x v="183"/>
    <n v="97.186666666762903"/>
    <d v="2024-06-21T11:32:27"/>
    <d v="1899-12-30T01:02:24"/>
    <d v="2024-06-21T12:34:51"/>
    <n v="79.41916666663019"/>
    <x v="0"/>
    <m/>
    <m/>
    <x v="0"/>
    <x v="8"/>
    <x v="0"/>
    <x v="1"/>
    <x v="2"/>
    <n v="6"/>
    <s v=""/>
    <d v="1899-12-31T00:57:36"/>
    <n v="95.146666666762897"/>
    <n v="48"/>
    <n v="47.146666666762897"/>
  </r>
  <r>
    <s v="E016"/>
    <s v="EM11"/>
    <x v="1341"/>
    <x v="0"/>
    <s v="E2"/>
    <s v="0100000208"/>
    <s v="PREFABRICADOS DENA S.L."/>
    <s v="0020000085"/>
    <s v="DENA - MEAÑO"/>
    <s v="000000000000190018"/>
    <x v="94"/>
    <d v="2024-06-20T00:00:00"/>
    <d v="1899-12-30T18:48:48"/>
    <s v="24/06 nº 04097 17 pa"/>
    <d v="2024-06-24T00:00:00"/>
    <x v="6"/>
    <x v="6"/>
    <x v="1374"/>
    <d v="2024-06-21T00:00:00"/>
    <d v="1899-12-30T11:32:27"/>
    <n v="78"/>
    <s v="E00078"/>
    <s v="RUTA KMS.078"/>
    <x v="42"/>
    <x v="0"/>
    <x v="2"/>
    <x v="3"/>
    <x v="0"/>
    <d v="2024-06-20T18:48:48"/>
    <x v="183"/>
    <n v="97.186666666762903"/>
    <d v="2024-06-21T11:32:27"/>
    <d v="1899-12-30T01:02:24"/>
    <d v="2024-06-21T12:34:51"/>
    <n v="79.41916666663019"/>
    <x v="0"/>
    <m/>
    <m/>
    <x v="0"/>
    <x v="8"/>
    <x v="0"/>
    <x v="1"/>
    <x v="2"/>
    <n v="6"/>
    <s v=""/>
    <d v="1899-12-31T00:57:36"/>
    <n v="95.146666666762897"/>
    <n v="48"/>
    <n v="47.146666666762897"/>
  </r>
  <r>
    <s v="E016"/>
    <s v="EM11"/>
    <x v="1341"/>
    <x v="0"/>
    <s v="E2"/>
    <s v="0100000208"/>
    <s v="PREFABRICADOS DENA S.L."/>
    <s v="0020000085"/>
    <s v="DENA - MEAÑO"/>
    <s v="000000000000190017"/>
    <x v="14"/>
    <d v="2024-06-20T00:00:00"/>
    <d v="1899-12-30T18:48:48"/>
    <s v="24/06 nº 04097 17 pa"/>
    <d v="2024-06-24T00:00:00"/>
    <x v="6"/>
    <x v="6"/>
    <x v="1374"/>
    <d v="2024-06-21T00:00:00"/>
    <d v="1899-12-30T11:32:27"/>
    <n v="78"/>
    <s v="E00078"/>
    <s v="RUTA KMS.078"/>
    <x v="42"/>
    <x v="0"/>
    <x v="3"/>
    <x v="3"/>
    <x v="0"/>
    <d v="2024-06-20T18:48:48"/>
    <x v="183"/>
    <n v="97.186666666762903"/>
    <d v="2024-06-21T11:32:27"/>
    <d v="1899-12-30T01:02:24"/>
    <d v="2024-06-21T12:34:51"/>
    <n v="79.41916666663019"/>
    <x v="0"/>
    <m/>
    <m/>
    <x v="0"/>
    <x v="8"/>
    <x v="0"/>
    <x v="1"/>
    <x v="2"/>
    <n v="6"/>
    <s v=""/>
    <d v="1899-12-31T00:57:36"/>
    <n v="95.146666666762897"/>
    <n v="48"/>
    <n v="47.146666666762897"/>
  </r>
  <r>
    <s v="E016"/>
    <s v="EM11"/>
    <x v="1341"/>
    <x v="0"/>
    <s v="E2"/>
    <s v="0100000208"/>
    <s v="PREFABRICADOS DENA S.L."/>
    <s v="0020000085"/>
    <s v="DENA - MEAÑO"/>
    <s v="000000000000190010"/>
    <x v="20"/>
    <d v="2024-06-20T00:00:00"/>
    <d v="1899-12-30T18:48:48"/>
    <s v="24/06 nº 04097 17 pa"/>
    <d v="2024-06-24T00:00:00"/>
    <x v="6"/>
    <x v="6"/>
    <x v="1374"/>
    <d v="2024-06-21T00:00:00"/>
    <d v="1899-12-30T11:32:27"/>
    <n v="78"/>
    <s v="E00078"/>
    <s v="RUTA KMS.078"/>
    <x v="42"/>
    <x v="0"/>
    <x v="4"/>
    <x v="3"/>
    <x v="0"/>
    <d v="2024-06-20T18:48:48"/>
    <x v="183"/>
    <n v="97.186666666762903"/>
    <d v="2024-06-21T11:32:27"/>
    <d v="1899-12-30T01:02:24"/>
    <d v="2024-06-21T12:34:51"/>
    <n v="79.41916666663019"/>
    <x v="0"/>
    <m/>
    <m/>
    <x v="0"/>
    <x v="8"/>
    <x v="0"/>
    <x v="1"/>
    <x v="2"/>
    <n v="6"/>
    <s v=""/>
    <d v="1899-12-31T00:57:36"/>
    <n v="95.146666666762897"/>
    <n v="48"/>
    <n v="47.146666666762897"/>
  </r>
  <r>
    <s v="E016"/>
    <s v="EM11"/>
    <x v="1341"/>
    <x v="0"/>
    <s v="E2"/>
    <s v="0100000208"/>
    <s v="PREFABRICADOS DENA S.L."/>
    <s v="0020000085"/>
    <s v="DENA - MEAÑO"/>
    <s v="000000000000191212"/>
    <x v="18"/>
    <d v="2024-06-20T00:00:00"/>
    <d v="1899-12-30T18:48:48"/>
    <s v="24/06 nº 04097 17 pa"/>
    <d v="2024-06-24T00:00:00"/>
    <x v="6"/>
    <x v="6"/>
    <x v="1374"/>
    <d v="2024-06-21T00:00:00"/>
    <d v="1899-12-30T11:32:27"/>
    <n v="78"/>
    <s v="E00078"/>
    <s v="RUTA KMS.078"/>
    <x v="42"/>
    <x v="0"/>
    <x v="5"/>
    <x v="3"/>
    <x v="0"/>
    <d v="2024-06-20T18:48:48"/>
    <x v="183"/>
    <n v="97.186666666762903"/>
    <d v="2024-06-21T11:32:27"/>
    <d v="1899-12-30T01:02:24"/>
    <d v="2024-06-21T12:34:51"/>
    <n v="79.41916666663019"/>
    <x v="0"/>
    <m/>
    <m/>
    <x v="0"/>
    <x v="8"/>
    <x v="0"/>
    <x v="1"/>
    <x v="2"/>
    <n v="6"/>
    <s v=""/>
    <d v="1899-12-31T00:57:36"/>
    <n v="95.146666666762897"/>
    <n v="48"/>
    <n v="47.146666666762897"/>
  </r>
  <r>
    <s v="E016"/>
    <s v="EM11"/>
    <x v="1342"/>
    <x v="0"/>
    <s v="E2"/>
    <s v="0100000136"/>
    <s v="CONSTRUDECO NORTE S.L."/>
    <s v="0017005567"/>
    <s v="NARON"/>
    <s v="000000000000210550"/>
    <x v="11"/>
    <d v="2024-06-21T00:00:00"/>
    <d v="1899-12-30T09:46:25"/>
    <s v="24/06"/>
    <d v="2024-06-24T00:00:00"/>
    <x v="6"/>
    <x v="6"/>
    <x v="1375"/>
    <d v="2024-06-21T00:00:00"/>
    <d v="1899-12-30T10:37:09"/>
    <n v="102"/>
    <s v="E00102"/>
    <s v="RUTA KMS.102"/>
    <x v="12"/>
    <x v="0"/>
    <x v="0"/>
    <x v="3"/>
    <x v="0"/>
    <d v="2024-06-21T09:46:25"/>
    <x v="183"/>
    <n v="82.226388889015652"/>
    <d v="2024-06-21T10:37:09"/>
    <d v="1899-12-30T01:21:36"/>
    <d v="2024-06-21T11:58:45"/>
    <n v="80.020833333546761"/>
    <x v="0"/>
    <m/>
    <m/>
    <x v="0"/>
    <x v="8"/>
    <x v="0"/>
    <x v="1"/>
    <x v="1"/>
    <n v="6"/>
    <s v=""/>
    <d v="1899-12-31T08:38:24"/>
    <n v="79.866388889015653"/>
    <n v="36"/>
    <n v="43.866388889015653"/>
  </r>
  <r>
    <s v="E016"/>
    <s v="EM11"/>
    <x v="1342"/>
    <x v="0"/>
    <s v="E2"/>
    <s v="0100000136"/>
    <s v="CONSTRUDECO NORTE S.L."/>
    <s v="0017005567"/>
    <s v="NARON"/>
    <s v="000000000000210555"/>
    <x v="12"/>
    <d v="2024-06-21T00:00:00"/>
    <d v="1899-12-30T09:46:25"/>
    <s v="24/06"/>
    <d v="2024-06-24T00:00:00"/>
    <x v="6"/>
    <x v="6"/>
    <x v="1375"/>
    <d v="2024-06-21T00:00:00"/>
    <d v="1899-12-30T10:37:09"/>
    <n v="102"/>
    <s v="E00102"/>
    <s v="RUTA KMS.102"/>
    <x v="12"/>
    <x v="0"/>
    <x v="1"/>
    <x v="3"/>
    <x v="0"/>
    <d v="2024-06-21T09:46:25"/>
    <x v="183"/>
    <n v="82.226388889015652"/>
    <d v="2024-06-21T10:37:09"/>
    <d v="1899-12-30T01:21:36"/>
    <d v="2024-06-21T11:58:45"/>
    <n v="80.020833333546761"/>
    <x v="0"/>
    <m/>
    <m/>
    <x v="0"/>
    <x v="8"/>
    <x v="0"/>
    <x v="1"/>
    <x v="1"/>
    <n v="6"/>
    <s v=""/>
    <d v="1899-12-31T08:38:24"/>
    <n v="79.866388889015653"/>
    <n v="36"/>
    <n v="43.866388889015653"/>
  </r>
  <r>
    <s v="E016"/>
    <s v="EM11"/>
    <x v="1342"/>
    <x v="0"/>
    <s v="E2"/>
    <s v="0100000136"/>
    <s v="CONSTRUDECO NORTE S.L."/>
    <s v="0017005567"/>
    <s v="NARON"/>
    <s v="000000000000190010"/>
    <x v="20"/>
    <d v="2024-06-21T00:00:00"/>
    <d v="1899-12-30T09:46:25"/>
    <s v="24/06"/>
    <d v="2024-06-24T00:00:00"/>
    <x v="6"/>
    <x v="6"/>
    <x v="1375"/>
    <d v="2024-06-21T00:00:00"/>
    <d v="1899-12-30T10:37:09"/>
    <n v="102"/>
    <s v="E00102"/>
    <s v="RUTA KMS.102"/>
    <x v="12"/>
    <x v="0"/>
    <x v="2"/>
    <x v="3"/>
    <x v="0"/>
    <d v="2024-06-21T09:46:25"/>
    <x v="183"/>
    <n v="82.226388889015652"/>
    <d v="2024-06-21T10:37:09"/>
    <d v="1899-12-30T01:21:36"/>
    <d v="2024-06-21T11:58:45"/>
    <n v="80.020833333546761"/>
    <x v="0"/>
    <m/>
    <m/>
    <x v="0"/>
    <x v="8"/>
    <x v="0"/>
    <x v="1"/>
    <x v="1"/>
    <n v="6"/>
    <s v=""/>
    <d v="1899-12-31T08:38:24"/>
    <n v="79.866388889015653"/>
    <n v="36"/>
    <n v="43.866388889015653"/>
  </r>
  <r>
    <s v="E016"/>
    <s v="EM11"/>
    <x v="1342"/>
    <x v="0"/>
    <s v="E2"/>
    <s v="0100000136"/>
    <s v="CONSTRUDECO NORTE S.L."/>
    <s v="0017005567"/>
    <s v="NARON"/>
    <s v="000000000000191212"/>
    <x v="18"/>
    <d v="2024-06-21T00:00:00"/>
    <d v="1899-12-30T09:46:25"/>
    <s v="24/06"/>
    <d v="2024-06-24T00:00:00"/>
    <x v="6"/>
    <x v="6"/>
    <x v="1375"/>
    <d v="2024-06-21T00:00:00"/>
    <d v="1899-12-30T10:37:09"/>
    <n v="102"/>
    <s v="E00102"/>
    <s v="RUTA KMS.102"/>
    <x v="12"/>
    <x v="0"/>
    <x v="3"/>
    <x v="3"/>
    <x v="0"/>
    <d v="2024-06-21T09:46:25"/>
    <x v="183"/>
    <n v="82.226388889015652"/>
    <d v="2024-06-21T10:37:09"/>
    <d v="1899-12-30T01:21:36"/>
    <d v="2024-06-21T11:58:45"/>
    <n v="80.020833333546761"/>
    <x v="0"/>
    <m/>
    <m/>
    <x v="0"/>
    <x v="8"/>
    <x v="0"/>
    <x v="1"/>
    <x v="1"/>
    <n v="6"/>
    <s v=""/>
    <d v="1899-12-31T08:38:24"/>
    <n v="79.866388889015653"/>
    <n v="36"/>
    <n v="43.866388889015653"/>
  </r>
  <r>
    <s v="E002"/>
    <s v="EO55"/>
    <x v="1343"/>
    <x v="0"/>
    <s v="E4"/>
    <s v="0100059427"/>
    <s v="ISMAEL NATIVIDAD ALPUENTE, S.L."/>
    <s v="0046005779"/>
    <s v="MASSAMAGREL- ISMAEL NATIVIDAD ALPUE"/>
    <s v="000000000000003283"/>
    <x v="39"/>
    <d v="2024-06-05T00:00:00"/>
    <d v="1899-12-30T11:50:17"/>
    <s v="20/06 08:00h"/>
    <d v="2024-06-20T00:00:00"/>
    <x v="10"/>
    <x v="8"/>
    <x v="1376"/>
    <d v="2024-06-19T00:00:00"/>
    <d v="1899-12-30T15:04:03"/>
    <n v="644"/>
    <s v="E00644"/>
    <s v="RUTA KMS.644"/>
    <x v="267"/>
    <x v="0"/>
    <x v="0"/>
    <x v="4"/>
    <x v="1"/>
    <d v="2024-06-05T11:50:17"/>
    <x v="129"/>
    <n v="356.16194444446592"/>
    <d v="2024-06-19T15:04:03"/>
    <d v="1899-12-30T08:35:12"/>
    <d v="2024-06-19T23:39:15"/>
    <n v="8.34583333338378"/>
    <x v="0"/>
    <m/>
    <m/>
    <x v="0"/>
    <x v="6"/>
    <x v="0"/>
    <x v="1"/>
    <x v="4"/>
    <n v="4"/>
    <s v=""/>
    <d v="1900-01-07T14:04:48"/>
    <n v="346.57527777779927"/>
    <n v="60"/>
    <n v="286.57527777779927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1377"/>
    <d v="2024-06-20T00:00:00"/>
    <d v="1899-12-30T06:26:27"/>
    <n v="29"/>
    <s v="E00029"/>
    <s v="RUTA KMS.029"/>
    <x v="47"/>
    <x v="0"/>
    <x v="0"/>
    <x v="4"/>
    <x v="0"/>
    <d v="2024-06-06T17:59:38"/>
    <x v="53"/>
    <n v="26.00611111120088"/>
    <d v="2024-06-20T06:26:27"/>
    <d v="1899-12-30T00:23:12"/>
    <d v="2024-06-20T06:49:39"/>
    <n v="-298.82749999989755"/>
    <x v="1"/>
    <m/>
    <m/>
    <x v="0"/>
    <x v="7"/>
    <x v="3"/>
    <x v="1"/>
    <x v="12"/>
    <n v="5"/>
    <s v=""/>
    <d v="1899-12-30T09:16:48"/>
    <n v="24.619444444534214"/>
    <n v="12"/>
    <n v="12.619444444534214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1378"/>
    <d v="2024-06-20T00:00:00"/>
    <d v="1899-12-30T08:22:19"/>
    <n v="29"/>
    <s v="E00029"/>
    <s v="RUTA KMS.029"/>
    <x v="47"/>
    <x v="0"/>
    <x v="0"/>
    <x v="4"/>
    <x v="0"/>
    <d v="2024-06-06T17:59:38"/>
    <x v="53"/>
    <n v="26.00611111120088"/>
    <d v="2024-06-20T08:22:19"/>
    <d v="1899-12-30T00:23:12"/>
    <d v="2024-06-20T08:45:31"/>
    <n v="-300.75861111102859"/>
    <x v="1"/>
    <m/>
    <m/>
    <x v="0"/>
    <x v="7"/>
    <x v="3"/>
    <x v="1"/>
    <x v="0"/>
    <n v="5"/>
    <s v=""/>
    <d v="1899-12-30T09:16:48"/>
    <n v="24.619444444534214"/>
    <n v="12"/>
    <n v="12.619444444534214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1379"/>
    <d v="2024-06-20T00:00:00"/>
    <d v="1899-12-30T09:49:56"/>
    <n v="29"/>
    <s v="E00029"/>
    <s v="RUTA KMS.029"/>
    <x v="47"/>
    <x v="0"/>
    <x v="0"/>
    <x v="4"/>
    <x v="0"/>
    <d v="2024-06-06T17:59:38"/>
    <x v="53"/>
    <n v="26.00611111120088"/>
    <d v="2024-06-20T09:49:56"/>
    <d v="1899-12-30T00:23:12"/>
    <d v="2024-06-20T10:13:08"/>
    <n v="-302.21888888877584"/>
    <x v="1"/>
    <m/>
    <m/>
    <x v="0"/>
    <x v="7"/>
    <x v="3"/>
    <x v="1"/>
    <x v="6"/>
    <n v="5"/>
    <s v=""/>
    <d v="1899-12-30T09:16:48"/>
    <n v="24.619444444534214"/>
    <n v="12"/>
    <n v="12.619444444534214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1380"/>
    <d v="2024-06-20T00:00:00"/>
    <d v="1899-12-30T11:01:23"/>
    <n v="29"/>
    <s v="E00029"/>
    <s v="RUTA KMS.029"/>
    <x v="48"/>
    <x v="0"/>
    <x v="0"/>
    <x v="4"/>
    <x v="0"/>
    <d v="2024-06-06T17:59:38"/>
    <x v="53"/>
    <n v="26.00611111120088"/>
    <d v="2024-06-20T11:01:23"/>
    <d v="1899-12-30T00:23:12"/>
    <d v="2024-06-20T11:24:35"/>
    <n v="-303.40972222213168"/>
    <x v="1"/>
    <m/>
    <m/>
    <x v="0"/>
    <x v="7"/>
    <x v="3"/>
    <x v="1"/>
    <x v="2"/>
    <n v="5"/>
    <s v=""/>
    <d v="1899-12-30T09:16:48"/>
    <n v="24.619444444534214"/>
    <n v="12"/>
    <n v="12.619444444534214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1381"/>
    <d v="2024-06-20T00:00:00"/>
    <d v="1899-12-30T11:16:01"/>
    <n v="29"/>
    <s v="E00029"/>
    <s v="RUTA KMS.029"/>
    <x v="47"/>
    <x v="0"/>
    <x v="0"/>
    <x v="4"/>
    <x v="0"/>
    <d v="2024-06-06T17:59:38"/>
    <x v="53"/>
    <n v="26.00611111120088"/>
    <d v="2024-06-20T11:16:01"/>
    <d v="1899-12-30T00:23:12"/>
    <d v="2024-06-20T11:39:13"/>
    <n v="-303.6536111109308"/>
    <x v="1"/>
    <m/>
    <m/>
    <x v="0"/>
    <x v="7"/>
    <x v="3"/>
    <x v="1"/>
    <x v="2"/>
    <n v="5"/>
    <s v=""/>
    <d v="1899-12-30T09:16:48"/>
    <n v="24.619444444534214"/>
    <n v="12"/>
    <n v="12.619444444534214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1382"/>
    <d v="2024-06-20T00:00:00"/>
    <d v="1899-12-30T11:29:56"/>
    <n v="29"/>
    <s v="E00029"/>
    <s v="RUTA KMS.029"/>
    <x v="49"/>
    <x v="0"/>
    <x v="0"/>
    <x v="4"/>
    <x v="0"/>
    <d v="2024-06-06T17:59:38"/>
    <x v="53"/>
    <n v="26.00611111120088"/>
    <d v="2024-06-20T11:29:56"/>
    <d v="1899-12-30T00:23:12"/>
    <d v="2024-06-20T11:53:08"/>
    <n v="-303.88555555546191"/>
    <x v="1"/>
    <m/>
    <m/>
    <x v="0"/>
    <x v="7"/>
    <x v="3"/>
    <x v="1"/>
    <x v="2"/>
    <n v="5"/>
    <s v=""/>
    <d v="1899-12-30T09:16:48"/>
    <n v="24.619444444534214"/>
    <n v="12"/>
    <n v="12.619444444534214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1383"/>
    <d v="2024-06-20T00:00:00"/>
    <d v="1899-12-30T12:37:51"/>
    <n v="29"/>
    <s v="E00029"/>
    <s v="RUTA KMS.029"/>
    <x v="47"/>
    <x v="0"/>
    <x v="0"/>
    <x v="4"/>
    <x v="0"/>
    <d v="2024-06-06T17:59:38"/>
    <x v="53"/>
    <n v="26.00611111120088"/>
    <d v="2024-06-20T12:37:51"/>
    <d v="1899-12-30T00:23:12"/>
    <d v="2024-06-20T13:01:03"/>
    <n v="-305.01749999995809"/>
    <x v="1"/>
    <m/>
    <m/>
    <x v="0"/>
    <x v="7"/>
    <x v="3"/>
    <x v="1"/>
    <x v="3"/>
    <n v="5"/>
    <s v=""/>
    <d v="1899-12-30T09:16:48"/>
    <n v="24.619444444534214"/>
    <n v="12"/>
    <n v="12.619444444534214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1384"/>
    <d v="2024-06-20T00:00:00"/>
    <d v="1899-12-30T15:24:51"/>
    <n v="29"/>
    <s v="E00029"/>
    <s v="RUTA KMS.029"/>
    <x v="47"/>
    <x v="0"/>
    <x v="0"/>
    <x v="4"/>
    <x v="0"/>
    <d v="2024-06-06T17:59:38"/>
    <x v="53"/>
    <n v="26.00611111120088"/>
    <d v="2024-06-20T15:24:51"/>
    <d v="1899-12-30T00:23:12"/>
    <d v="2024-06-20T15:48:03"/>
    <n v="-307.80083333328366"/>
    <x v="1"/>
    <m/>
    <m/>
    <x v="0"/>
    <x v="7"/>
    <x v="3"/>
    <x v="1"/>
    <x v="4"/>
    <n v="5"/>
    <s v=""/>
    <d v="1899-12-30T09:16:48"/>
    <n v="24.619444444534214"/>
    <n v="12"/>
    <n v="12.619444444534214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1385"/>
    <d v="2024-06-20T00:00:00"/>
    <d v="1899-12-30T16:52:16"/>
    <n v="29"/>
    <s v="E00029"/>
    <s v="RUTA KMS.029"/>
    <x v="47"/>
    <x v="0"/>
    <x v="0"/>
    <x v="4"/>
    <x v="0"/>
    <d v="2024-06-06T17:59:38"/>
    <x v="53"/>
    <n v="26.00611111120088"/>
    <d v="2024-06-20T16:52:16"/>
    <d v="1899-12-30T00:23:12"/>
    <d v="2024-06-20T17:15:28"/>
    <n v="-309.25777777761687"/>
    <x v="1"/>
    <m/>
    <m/>
    <x v="0"/>
    <x v="7"/>
    <x v="3"/>
    <x v="1"/>
    <x v="8"/>
    <n v="5"/>
    <s v=""/>
    <d v="1899-12-30T09:16:48"/>
    <n v="24.619444444534214"/>
    <n v="12"/>
    <n v="12.619444444534214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1386"/>
    <d v="2024-06-21T00:00:00"/>
    <d v="1899-12-30T07:07:08"/>
    <n v="29"/>
    <s v="E00029"/>
    <s v="RUTA KMS.029"/>
    <x v="268"/>
    <x v="0"/>
    <x v="0"/>
    <x v="4"/>
    <x v="0"/>
    <d v="2024-06-06T17:59:38"/>
    <x v="53"/>
    <n v="26.00611111120088"/>
    <d v="2024-06-21T07:07:08"/>
    <d v="1899-12-30T00:23:12"/>
    <d v="2024-06-21T07:30:20"/>
    <n v="-323.50555555539904"/>
    <x v="1"/>
    <m/>
    <m/>
    <x v="0"/>
    <x v="8"/>
    <x v="3"/>
    <x v="1"/>
    <x v="11"/>
    <n v="6"/>
    <s v=""/>
    <d v="1899-12-30T09:16:48"/>
    <n v="24.619444444534214"/>
    <n v="12"/>
    <n v="12.619444444534214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1387"/>
    <d v="2024-06-21T00:00:00"/>
    <d v="1899-12-30T08:15:36"/>
    <n v="29"/>
    <s v="E00029"/>
    <s v="RUTA KMS.029"/>
    <x v="268"/>
    <x v="0"/>
    <x v="0"/>
    <x v="4"/>
    <x v="0"/>
    <d v="2024-06-06T17:59:38"/>
    <x v="53"/>
    <n v="26.00611111120088"/>
    <d v="2024-06-21T08:15:36"/>
    <d v="1899-12-30T00:23:12"/>
    <d v="2024-06-21T08:38:48"/>
    <n v="-324.64666666660924"/>
    <x v="1"/>
    <m/>
    <m/>
    <x v="0"/>
    <x v="8"/>
    <x v="3"/>
    <x v="1"/>
    <x v="0"/>
    <n v="6"/>
    <s v=""/>
    <d v="1899-12-30T09:16:48"/>
    <n v="24.619444444534214"/>
    <n v="12"/>
    <n v="12.619444444534214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1388"/>
    <d v="2024-06-21T00:00:00"/>
    <d v="1899-12-30T09:27:43"/>
    <n v="29"/>
    <s v="E00029"/>
    <s v="RUTA KMS.029"/>
    <x v="268"/>
    <x v="0"/>
    <x v="0"/>
    <x v="4"/>
    <x v="0"/>
    <d v="2024-06-06T17:59:38"/>
    <x v="53"/>
    <n v="26.00611111120088"/>
    <d v="2024-06-21T09:27:43"/>
    <d v="1899-12-30T00:23:12"/>
    <d v="2024-06-21T09:50:55"/>
    <n v="-325.8486111110542"/>
    <x v="1"/>
    <m/>
    <m/>
    <x v="0"/>
    <x v="8"/>
    <x v="3"/>
    <x v="1"/>
    <x v="6"/>
    <n v="6"/>
    <s v=""/>
    <d v="1899-12-30T09:16:48"/>
    <n v="24.619444444534214"/>
    <n v="12"/>
    <n v="12.619444444534214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1389"/>
    <d v="2024-06-21T00:00:00"/>
    <d v="1899-12-30T10:45:47"/>
    <n v="29"/>
    <s v="E00029"/>
    <s v="RUTA KMS.029"/>
    <x v="217"/>
    <x v="0"/>
    <x v="0"/>
    <x v="4"/>
    <x v="0"/>
    <d v="2024-06-06T17:59:38"/>
    <x v="53"/>
    <n v="26.00611111120088"/>
    <d v="2024-06-21T10:45:47"/>
    <d v="1899-12-30T00:23:12"/>
    <d v="2024-06-21T11:08:59"/>
    <n v="-327.14972222212236"/>
    <x v="1"/>
    <m/>
    <m/>
    <x v="0"/>
    <x v="8"/>
    <x v="3"/>
    <x v="1"/>
    <x v="1"/>
    <n v="6"/>
    <s v=""/>
    <d v="1899-12-30T09:16:48"/>
    <n v="24.619444444534214"/>
    <n v="12"/>
    <n v="12.619444444534214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1390"/>
    <d v="2024-06-21T00:00:00"/>
    <d v="1899-12-30T10:52:17"/>
    <n v="29"/>
    <s v="E00029"/>
    <s v="RUTA KMS.029"/>
    <x v="220"/>
    <x v="0"/>
    <x v="0"/>
    <x v="4"/>
    <x v="0"/>
    <d v="2024-06-06T17:59:38"/>
    <x v="53"/>
    <n v="26.00611111120088"/>
    <d v="2024-06-21T10:52:17"/>
    <d v="1899-12-30T00:23:12"/>
    <d v="2024-06-21T11:15:29"/>
    <n v="-327.25805555545958"/>
    <x v="1"/>
    <m/>
    <m/>
    <x v="0"/>
    <x v="8"/>
    <x v="3"/>
    <x v="1"/>
    <x v="1"/>
    <n v="6"/>
    <s v=""/>
    <d v="1899-12-30T09:16:48"/>
    <n v="24.619444444534214"/>
    <n v="12"/>
    <n v="12.619444444534214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1391"/>
    <d v="2024-06-21T00:00:00"/>
    <d v="1899-12-30T11:05:01"/>
    <n v="29"/>
    <s v="E00029"/>
    <s v="RUTA KMS.029"/>
    <x v="268"/>
    <x v="0"/>
    <x v="0"/>
    <x v="4"/>
    <x v="0"/>
    <d v="2024-06-06T17:59:38"/>
    <x v="53"/>
    <n v="26.00611111120088"/>
    <d v="2024-06-21T11:05:01"/>
    <d v="1899-12-30T00:23:12"/>
    <d v="2024-06-21T11:28:13"/>
    <n v="-327.47027777769836"/>
    <x v="1"/>
    <m/>
    <m/>
    <x v="0"/>
    <x v="8"/>
    <x v="3"/>
    <x v="1"/>
    <x v="2"/>
    <n v="6"/>
    <s v=""/>
    <d v="1899-12-30T09:16:48"/>
    <n v="24.619444444534214"/>
    <n v="12"/>
    <n v="12.619444444534214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1392"/>
    <d v="2024-06-21T00:00:00"/>
    <d v="1899-12-30T11:17:02"/>
    <n v="29"/>
    <s v="E00029"/>
    <s v="RUTA KMS.029"/>
    <x v="48"/>
    <x v="0"/>
    <x v="0"/>
    <x v="4"/>
    <x v="0"/>
    <d v="2024-06-06T17:59:38"/>
    <x v="53"/>
    <n v="26.00611111120088"/>
    <d v="2024-06-21T11:17:02"/>
    <d v="1899-12-30T00:23:12"/>
    <d v="2024-06-21T11:40:14"/>
    <n v="-327.6705555554945"/>
    <x v="1"/>
    <m/>
    <m/>
    <x v="0"/>
    <x v="8"/>
    <x v="3"/>
    <x v="1"/>
    <x v="2"/>
    <n v="6"/>
    <s v=""/>
    <d v="1899-12-30T09:16:48"/>
    <n v="24.619444444534214"/>
    <n v="12"/>
    <n v="12.619444444534214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1393"/>
    <d v="2024-06-21T00:00:00"/>
    <d v="1899-12-30T12:05:53"/>
    <n v="29"/>
    <s v="E00029"/>
    <s v="RUTA KMS.029"/>
    <x v="217"/>
    <x v="0"/>
    <x v="0"/>
    <x v="4"/>
    <x v="0"/>
    <d v="2024-06-06T17:59:38"/>
    <x v="53"/>
    <n v="26.00611111120088"/>
    <d v="2024-06-21T12:05:53"/>
    <d v="1899-12-30T00:23:12"/>
    <d v="2024-06-21T12:29:05"/>
    <n v="-328.48472222214332"/>
    <x v="1"/>
    <m/>
    <m/>
    <x v="0"/>
    <x v="8"/>
    <x v="3"/>
    <x v="1"/>
    <x v="3"/>
    <n v="6"/>
    <s v=""/>
    <d v="1899-12-30T09:16:48"/>
    <n v="24.619444444534214"/>
    <n v="12"/>
    <n v="12.619444444534214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1394"/>
    <d v="2024-06-21T00:00:00"/>
    <d v="1899-12-30T12:09:38"/>
    <n v="29"/>
    <s v="E00029"/>
    <s v="RUTA KMS.029"/>
    <x v="220"/>
    <x v="0"/>
    <x v="0"/>
    <x v="4"/>
    <x v="0"/>
    <d v="2024-06-06T17:59:38"/>
    <x v="53"/>
    <n v="26.00611111120088"/>
    <d v="2024-06-21T12:09:38"/>
    <d v="1899-12-30T00:23:12"/>
    <d v="2024-06-21T12:32:50"/>
    <n v="-328.54722222208511"/>
    <x v="1"/>
    <m/>
    <m/>
    <x v="0"/>
    <x v="8"/>
    <x v="3"/>
    <x v="1"/>
    <x v="3"/>
    <n v="6"/>
    <s v=""/>
    <d v="1899-12-30T09:16:48"/>
    <n v="24.619444444534214"/>
    <n v="12"/>
    <n v="12.619444444534214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1395"/>
    <d v="2024-06-21T00:00:00"/>
    <d v="1899-12-30T12:16:29"/>
    <n v="29"/>
    <s v="E00029"/>
    <s v="RUTA KMS.029"/>
    <x v="268"/>
    <x v="0"/>
    <x v="0"/>
    <x v="4"/>
    <x v="0"/>
    <d v="2024-06-06T17:59:38"/>
    <x v="53"/>
    <n v="26.00611111120088"/>
    <d v="2024-06-21T12:16:29"/>
    <d v="1899-12-30T00:23:12"/>
    <d v="2024-06-21T12:39:41"/>
    <n v="-328.66138888872229"/>
    <x v="1"/>
    <m/>
    <m/>
    <x v="0"/>
    <x v="8"/>
    <x v="3"/>
    <x v="1"/>
    <x v="3"/>
    <n v="6"/>
    <s v=""/>
    <d v="1899-12-30T09:16:48"/>
    <n v="24.619444444534214"/>
    <n v="12"/>
    <n v="12.619444444534214"/>
  </r>
  <r>
    <s v="E002"/>
    <s v="EO55"/>
    <x v="1344"/>
    <x v="0"/>
    <s v="E4"/>
    <s v="0100058375"/>
    <s v="GRUPO PUYA 68, S.L."/>
    <s v="0046005786"/>
    <s v="B. SOLIS LA QUINTA-BENAHAVIS"/>
    <s v="000000000000003283"/>
    <x v="39"/>
    <d v="2024-06-12T00:00:00"/>
    <d v="1899-12-30T09:27:42"/>
    <s v="20/06 Lo antes posib"/>
    <d v="2024-06-20T00:00:00"/>
    <x v="6"/>
    <x v="8"/>
    <x v="1396"/>
    <d v="2024-06-20T00:00:00"/>
    <d v="1899-12-30T08:54:45"/>
    <n v="93"/>
    <s v="E00093"/>
    <s v="RUTA KMS.093"/>
    <x v="52"/>
    <x v="0"/>
    <x v="0"/>
    <x v="4"/>
    <x v="1"/>
    <d v="2024-06-12T09:27:42"/>
    <x v="114"/>
    <n v="202.53833333338844"/>
    <d v="2024-06-20T08:54:45"/>
    <d v="1899-12-30T01:14:24"/>
    <d v="2024-06-20T10:09:09"/>
    <n v="9.847500000090804"/>
    <x v="0"/>
    <m/>
    <m/>
    <x v="0"/>
    <x v="7"/>
    <x v="0"/>
    <x v="1"/>
    <x v="0"/>
    <n v="5"/>
    <s v=""/>
    <d v="1899-12-31T05:45:36"/>
    <n v="200.29833333338843"/>
    <n v="60"/>
    <n v="140.29833333338843"/>
  </r>
  <r>
    <s v="E002"/>
    <s v="EO55"/>
    <x v="1345"/>
    <x v="0"/>
    <s v="E4"/>
    <s v="0100058375"/>
    <s v="GRUPO PUYA 68, S.L."/>
    <s v="0046005331"/>
    <s v="ALMACEN-S.PEDRO ALCANTARA"/>
    <s v="000000000000003283"/>
    <x v="39"/>
    <d v="2024-06-14T00:00:00"/>
    <d v="1899-12-30T07:50:04"/>
    <s v="Pedido diario"/>
    <d v="2024-06-19T00:00:00"/>
    <x v="6"/>
    <x v="8"/>
    <x v="1397"/>
    <d v="2024-06-19T00:00:00"/>
    <d v="1899-12-30T13:27:20"/>
    <n v="84"/>
    <s v="E00084"/>
    <s v="RUTA KMS.084"/>
    <x v="51"/>
    <x v="0"/>
    <x v="0"/>
    <x v="4"/>
    <x v="1"/>
    <d v="2024-06-14T07:50:04"/>
    <x v="105"/>
    <n v="132.16555555566447"/>
    <d v="2024-06-19T13:27:20"/>
    <d v="1899-12-30T01:07:12"/>
    <d v="2024-06-19T14:34:32"/>
    <n v="5.4244444445357658"/>
    <x v="0"/>
    <m/>
    <m/>
    <x v="0"/>
    <x v="6"/>
    <x v="0"/>
    <x v="1"/>
    <x v="7"/>
    <n v="4"/>
    <s v=""/>
    <d v="1899-12-31T02:52:48"/>
    <n v="130.04555555566446"/>
    <n v="60"/>
    <n v="70.045555555664464"/>
  </r>
  <r>
    <s v="E002"/>
    <s v="EO55"/>
    <x v="1346"/>
    <x v="0"/>
    <s v="E4"/>
    <s v="0100058375"/>
    <s v="GRUPO PUYA 68, S.L."/>
    <s v="0046005331"/>
    <s v="ALMACEN-S.PEDRO ALCANTARA"/>
    <s v="000000000000003283"/>
    <x v="39"/>
    <d v="2024-06-14T00:00:00"/>
    <d v="1899-12-30T07:51:07"/>
    <s v="Pedido diario"/>
    <d v="2024-06-20T00:00:00"/>
    <x v="6"/>
    <x v="8"/>
    <x v="1398"/>
    <d v="2024-06-20T00:00:00"/>
    <d v="1899-12-30T11:45:48"/>
    <n v="84"/>
    <s v="E00084"/>
    <s v="RUTA KMS.084"/>
    <x v="51"/>
    <x v="0"/>
    <x v="0"/>
    <x v="4"/>
    <x v="1"/>
    <d v="2024-06-14T07:51:07"/>
    <x v="114"/>
    <n v="156.14805555558996"/>
    <d v="2024-06-20T11:45:48"/>
    <d v="1899-12-30T01:07:12"/>
    <d v="2024-06-20T12:53:00"/>
    <n v="7.1166666666395031"/>
    <x v="0"/>
    <m/>
    <m/>
    <x v="0"/>
    <x v="7"/>
    <x v="0"/>
    <x v="1"/>
    <x v="2"/>
    <n v="5"/>
    <s v=""/>
    <d v="1899-12-31T02:52:48"/>
    <n v="154.02805555558996"/>
    <n v="60"/>
    <n v="94.028055555589958"/>
  </r>
  <r>
    <s v="E002"/>
    <s v="EO55"/>
    <x v="1346"/>
    <x v="0"/>
    <s v="E4"/>
    <s v="0100058375"/>
    <s v="GRUPO PUYA 68, S.L."/>
    <s v="0046005331"/>
    <s v="ALMACEN-S.PEDRO ALCANTARA"/>
    <s v="000000000000003282"/>
    <x v="40"/>
    <d v="2024-06-14T00:00:00"/>
    <d v="1899-12-30T07:51:07"/>
    <s v="Pedido diario"/>
    <d v="2024-06-20T00:00:00"/>
    <x v="6"/>
    <x v="8"/>
    <x v="1398"/>
    <d v="2024-06-20T00:00:00"/>
    <d v="1899-12-30T11:45:48"/>
    <n v="84"/>
    <s v="E00084"/>
    <s v="RUTA KMS.084"/>
    <x v="51"/>
    <x v="0"/>
    <x v="1"/>
    <x v="4"/>
    <x v="1"/>
    <d v="2024-06-14T07:51:07"/>
    <x v="114"/>
    <n v="156.14805555558996"/>
    <d v="2024-06-20T11:45:48"/>
    <d v="1899-12-30T01:07:12"/>
    <d v="2024-06-20T12:53:00"/>
    <n v="7.1166666666395031"/>
    <x v="0"/>
    <m/>
    <m/>
    <x v="0"/>
    <x v="7"/>
    <x v="0"/>
    <x v="1"/>
    <x v="2"/>
    <n v="5"/>
    <s v=""/>
    <d v="1899-12-31T02:52:48"/>
    <n v="154.02805555558996"/>
    <n v="60"/>
    <n v="94.028055555589958"/>
  </r>
  <r>
    <s v="E002"/>
    <s v="EO55"/>
    <x v="1347"/>
    <x v="0"/>
    <s v="E4"/>
    <s v="0100058375"/>
    <s v="GRUPO PUYA 68, S.L."/>
    <s v="0046005331"/>
    <s v="ALMACEN-S.PEDRO ALCANTARA"/>
    <s v="000000000000003283"/>
    <x v="39"/>
    <d v="2024-06-14T00:00:00"/>
    <d v="1899-12-30T07:51:37"/>
    <s v="Pedido diario"/>
    <d v="2024-06-21T00:00:00"/>
    <x v="6"/>
    <x v="8"/>
    <x v="1399"/>
    <d v="2024-06-21T00:00:00"/>
    <d v="1899-12-30T10:06:21"/>
    <n v="84"/>
    <s v="E00084"/>
    <s v="RUTA KMS.084"/>
    <x v="55"/>
    <x v="0"/>
    <x v="0"/>
    <x v="4"/>
    <x v="1"/>
    <d v="2024-06-14T07:51:37"/>
    <x v="121"/>
    <n v="180.13972222222947"/>
    <d v="2024-06-21T10:06:21"/>
    <d v="1899-12-30T01:07:12"/>
    <d v="2024-06-21T11:13:33"/>
    <n v="8.7741666666115634"/>
    <x v="0"/>
    <m/>
    <m/>
    <x v="0"/>
    <x v="8"/>
    <x v="0"/>
    <x v="1"/>
    <x v="1"/>
    <n v="6"/>
    <s v=""/>
    <d v="1899-12-31T02:52:48"/>
    <n v="178.01972222222946"/>
    <n v="60"/>
    <n v="118.01972222222946"/>
  </r>
  <r>
    <s v="E002"/>
    <s v="EO55"/>
    <x v="1348"/>
    <x v="0"/>
    <s v="E3"/>
    <s v="0100018624"/>
    <s v="VIPRELUC, S.L."/>
    <s v="0046000748"/>
    <s v="PUENTE GENIL"/>
    <s v="000000000000003264"/>
    <x v="41"/>
    <d v="2024-06-14T00:00:00"/>
    <d v="1899-12-30T17:40:37"/>
    <s v="20/06 08:00h"/>
    <d v="2024-06-20T00:00:00"/>
    <x v="10"/>
    <x v="8"/>
    <x v="1400"/>
    <d v="2024-06-20T00:00:00"/>
    <d v="1899-12-30T06:01:37"/>
    <n v="127"/>
    <s v="E00127"/>
    <s v="RUTA KMS.127"/>
    <x v="53"/>
    <x v="0"/>
    <x v="0"/>
    <x v="4"/>
    <x v="0"/>
    <d v="2024-06-14T17:40:37"/>
    <x v="129"/>
    <n v="134.32305555569474"/>
    <d v="2024-06-20T06:01:37"/>
    <d v="1899-12-30T01:41:36"/>
    <d v="2024-06-20T07:43:13"/>
    <n v="0.27972222230164334"/>
    <x v="0"/>
    <m/>
    <m/>
    <x v="0"/>
    <x v="7"/>
    <x v="0"/>
    <x v="1"/>
    <x v="12"/>
    <n v="5"/>
    <s v="HIBURSANFRE, S.L.U."/>
    <d v="1899-12-31T16:38:24"/>
    <n v="131.62972222236141"/>
    <n v="60"/>
    <n v="71.629722222361409"/>
  </r>
  <r>
    <s v="E002"/>
    <s v="EO55"/>
    <x v="1349"/>
    <x v="0"/>
    <s v="E3"/>
    <s v="0100018624"/>
    <s v="VIPRELUC, S.L."/>
    <s v="0046000748"/>
    <s v="PUENTE GENIL"/>
    <s v="000000000000003264"/>
    <x v="41"/>
    <d v="2024-06-14T00:00:00"/>
    <d v="1899-12-30T17:40:44"/>
    <s v="21/06 08:00h"/>
    <d v="2024-06-21T00:00:00"/>
    <x v="10"/>
    <x v="8"/>
    <x v="1401"/>
    <d v="2024-06-21T00:00:00"/>
    <d v="1899-12-30T06:00:33"/>
    <n v="127"/>
    <s v="E00127"/>
    <s v="RUTA KMS.127"/>
    <x v="53"/>
    <x v="0"/>
    <x v="0"/>
    <x v="4"/>
    <x v="0"/>
    <d v="2024-06-14T17:40:44"/>
    <x v="163"/>
    <n v="158.321111111145"/>
    <d v="2024-06-21T06:00:33"/>
    <d v="1899-12-30T01:41:36"/>
    <d v="2024-06-21T07:42:09"/>
    <n v="0.29750000004423782"/>
    <x v="0"/>
    <m/>
    <m/>
    <x v="0"/>
    <x v="8"/>
    <x v="0"/>
    <x v="1"/>
    <x v="12"/>
    <n v="6"/>
    <s v="HIBURSANFRE, S.L.U."/>
    <d v="1899-12-31T16:38:24"/>
    <n v="155.62777777781167"/>
    <n v="60"/>
    <n v="95.627777777811673"/>
  </r>
  <r>
    <s v="E002"/>
    <s v="EO55"/>
    <x v="1350"/>
    <x v="0"/>
    <s v="E4"/>
    <s v="0100030200"/>
    <s v="LEROY MERLIN ESPAÑA,S.L.U."/>
    <s v="0046005553"/>
    <s v="CORDOBA (59)"/>
    <s v="000000000000003295"/>
    <x v="45"/>
    <d v="2024-06-17T00:00:00"/>
    <d v="1899-12-30T13:40:59"/>
    <s v="85987492 20/06 7h a"/>
    <d v="2024-06-20T00:00:00"/>
    <x v="17"/>
    <x v="8"/>
    <x v="1402"/>
    <d v="2024-06-19T00:00:00"/>
    <d v="1899-12-30T14:39:41"/>
    <n v="167"/>
    <s v="E00167"/>
    <s v="RUTA KMS.167"/>
    <x v="134"/>
    <x v="0"/>
    <x v="0"/>
    <x v="4"/>
    <x v="1"/>
    <d v="2024-06-17T13:40:59"/>
    <x v="147"/>
    <n v="68.316944444377441"/>
    <d v="2024-06-19T14:39:41"/>
    <d v="1899-12-30T02:13:36"/>
    <d v="2024-06-19T16:53:17"/>
    <n v="17.111944444477558"/>
    <x v="0"/>
    <m/>
    <m/>
    <x v="0"/>
    <x v="6"/>
    <x v="0"/>
    <x v="1"/>
    <x v="13"/>
    <n v="4"/>
    <s v=""/>
    <d v="1900-01-01T05:26:24"/>
    <n v="65.090277777710781"/>
    <n v="36"/>
    <n v="29.090277777710781"/>
  </r>
  <r>
    <s v="E002"/>
    <s v="EO55"/>
    <x v="1351"/>
    <x v="0"/>
    <s v="E4"/>
    <s v="0100052034"/>
    <s v="GRUPO PUMA ESPAÑA S.L."/>
    <s v="0046005639"/>
    <s v="EL EJIDO- JOSE ALFEREZ"/>
    <s v="000000000000003277"/>
    <x v="92"/>
    <d v="2024-06-17T00:00:00"/>
    <d v="1899-12-30T17:46:27"/>
    <s v="PC109805-1 20/06"/>
    <d v="2024-06-20T00:00:00"/>
    <x v="12"/>
    <x v="8"/>
    <x v="1403"/>
    <d v="2024-06-19T00:00:00"/>
    <d v="1899-12-30T10:28:56"/>
    <n v="163"/>
    <s v="E00163"/>
    <s v="RUTA KMS.163"/>
    <x v="242"/>
    <x v="0"/>
    <x v="0"/>
    <x v="4"/>
    <x v="1"/>
    <d v="2024-06-17T17:46:27"/>
    <x v="140"/>
    <n v="70.225833333330229"/>
    <d v="2024-06-19T10:28:56"/>
    <d v="1899-12-30T02:10:24"/>
    <d v="2024-06-19T12:39:20"/>
    <n v="27.344444444286637"/>
    <x v="0"/>
    <m/>
    <m/>
    <x v="0"/>
    <x v="6"/>
    <x v="0"/>
    <x v="1"/>
    <x v="1"/>
    <n v="4"/>
    <s v=""/>
    <d v="1900-01-01T04:09:36"/>
    <n v="67.052499999996897"/>
    <n v="36"/>
    <n v="31.052499999996897"/>
  </r>
  <r>
    <s v="E002"/>
    <s v="EO55"/>
    <x v="1352"/>
    <x v="0"/>
    <s v="E4"/>
    <s v="0100058411"/>
    <s v="BRICOLAJE BRICOMAN, S.L.U."/>
    <s v="0046005390"/>
    <s v="BRICOMART 008 - MALAGA"/>
    <s v="000000000000003283"/>
    <x v="39"/>
    <d v="2024-06-18T00:00:00"/>
    <d v="1899-12-30T08:06:01"/>
    <s v="1802801082 20/06 07:"/>
    <d v="2024-06-20T00:00:00"/>
    <x v="25"/>
    <x v="8"/>
    <x v="1404"/>
    <d v="2024-06-19T00:00:00"/>
    <d v="1899-12-30T17:56:17"/>
    <n v="24"/>
    <s v="E00024"/>
    <s v="RUTA KMS.024"/>
    <x v="55"/>
    <x v="0"/>
    <x v="0"/>
    <x v="4"/>
    <x v="1"/>
    <d v="2024-06-18T08:06:01"/>
    <x v="184"/>
    <n v="46.899722222238779"/>
    <d v="2024-06-19T17:56:17"/>
    <d v="1899-12-30T00:19:12"/>
    <d v="2024-06-19T18:15:29"/>
    <n v="12.741944444307592"/>
    <x v="0"/>
    <m/>
    <m/>
    <x v="0"/>
    <x v="6"/>
    <x v="0"/>
    <x v="1"/>
    <x v="5"/>
    <n v="4"/>
    <s v=""/>
    <d v="1899-12-30T07:40:48"/>
    <n v="45.579722222238779"/>
    <n v="24"/>
    <n v="21.579722222238779"/>
  </r>
  <r>
    <s v="E002"/>
    <s v="EO55"/>
    <x v="1353"/>
    <x v="0"/>
    <s v="E3"/>
    <s v="0100058383"/>
    <s v="PREFABRICADOS Y MORTEROS SUR, S.L."/>
    <s v="0046005168"/>
    <s v="PTA PREF - LA RODA ANDALUCIA"/>
    <s v="000000000000003264"/>
    <x v="41"/>
    <d v="2024-06-18T00:00:00"/>
    <d v="1899-12-30T10:18:20"/>
    <s v="19/06 8: 00 a 12:00"/>
    <d v="2024-06-19T00:00:00"/>
    <x v="8"/>
    <x v="8"/>
    <x v="1405"/>
    <d v="2024-06-19T00:00:00"/>
    <d v="1899-12-30T10:16:33"/>
    <n v="90"/>
    <s v="E00090"/>
    <s v="RUTA KMS.090"/>
    <x v="237"/>
    <x v="0"/>
    <x v="0"/>
    <x v="4"/>
    <x v="0"/>
    <d v="2024-06-18T10:18:20"/>
    <x v="107"/>
    <n v="25.694444444496185"/>
    <d v="2024-06-19T10:16:33"/>
    <d v="1899-12-30T01:12:00"/>
    <d v="2024-06-19T11:28:33"/>
    <n v="0.52416666661156341"/>
    <x v="0"/>
    <m/>
    <m/>
    <x v="0"/>
    <x v="6"/>
    <x v="0"/>
    <x v="1"/>
    <x v="1"/>
    <n v="4"/>
    <s v="TRANSPORTES FRANCISCO CASTILLA E HI"/>
    <d v="1899-12-31T04:48:00"/>
    <n v="23.494444444496185"/>
    <n v="12"/>
    <n v="11.494444444496185"/>
  </r>
  <r>
    <s v="E002"/>
    <s v="EO55"/>
    <x v="1354"/>
    <x v="0"/>
    <s v="E3"/>
    <s v="0100037768"/>
    <s v="MINAS DE AGUAS TEÑIDAS, S.A.U. (MAT"/>
    <s v="0046004165"/>
    <s v="ZREP4500031988_5  HORMIGON VALDELAM"/>
    <s v="000000000000003236"/>
    <x v="48"/>
    <d v="2024-06-18T00:00:00"/>
    <d v="1899-12-30T11:30:15"/>
    <s v="19/06 15:00"/>
    <d v="2024-06-19T00:00:00"/>
    <x v="7"/>
    <x v="9"/>
    <x v="1406"/>
    <d v="2024-06-19T00:00:00"/>
    <d v="1899-12-30T10:54:42"/>
    <n v="85"/>
    <s v="E00085"/>
    <s v="RUTA KMS.085"/>
    <x v="105"/>
    <x v="0"/>
    <x v="0"/>
    <x v="5"/>
    <x v="0"/>
    <d v="2024-06-18T11:30:15"/>
    <x v="131"/>
    <n v="27.495833333290648"/>
    <d v="2024-06-19T10:54:42"/>
    <d v="1899-12-30T01:08:00"/>
    <d v="2024-06-19T12:02:42"/>
    <n v="2.9549999999580905"/>
    <x v="0"/>
    <m/>
    <m/>
    <x v="0"/>
    <x v="6"/>
    <x v="0"/>
    <x v="1"/>
    <x v="1"/>
    <n v="4"/>
    <s v=""/>
    <d v="1899-12-31T03:12:00"/>
    <n v="25.362499999957315"/>
    <n v="12"/>
    <n v="13.362499999957315"/>
  </r>
  <r>
    <s v="E002"/>
    <s v="EO55"/>
    <x v="1355"/>
    <x v="0"/>
    <s v="E3"/>
    <s v="0100057843"/>
    <s v="ANDOSER OBRAS Y SERVICIOS S.L."/>
    <s v="0046005203"/>
    <s v="RUTE"/>
    <s v="000000000000003264"/>
    <x v="41"/>
    <d v="2024-06-18T00:00:00"/>
    <d v="1899-12-30T11:35:05"/>
    <s v="19/06 07:00 a 13:00"/>
    <d v="2024-06-19T00:00:00"/>
    <x v="14"/>
    <x v="8"/>
    <x v="1407"/>
    <d v="2024-06-19T00:00:00"/>
    <d v="1899-12-30T11:22:52"/>
    <n v="101"/>
    <s v="E00101"/>
    <s v="RUTA KMS.101"/>
    <x v="119"/>
    <x v="0"/>
    <x v="0"/>
    <x v="4"/>
    <x v="0"/>
    <d v="2024-06-18T11:35:05"/>
    <x v="126"/>
    <n v="25.415277777705342"/>
    <d v="2024-06-19T11:22:52"/>
    <d v="1899-12-30T01:20:48"/>
    <d v="2024-06-19T12:43:40"/>
    <n v="0.27222222229465842"/>
    <x v="0"/>
    <m/>
    <m/>
    <x v="0"/>
    <x v="6"/>
    <x v="0"/>
    <x v="1"/>
    <x v="2"/>
    <n v="4"/>
    <s v=""/>
    <d v="1899-12-31T08:19:12"/>
    <n v="23.068611111038674"/>
    <n v="12"/>
    <n v="11.068611111038674"/>
  </r>
  <r>
    <s v="E002"/>
    <s v="EO55"/>
    <x v="1356"/>
    <x v="0"/>
    <s v="E4"/>
    <s v="0100059355"/>
    <s v="PREYSER AUTOSERVICIO, S.L."/>
    <s v="0046005769"/>
    <s v="ELCHE- PREYSER"/>
    <s v="000000000000003283"/>
    <x v="39"/>
    <d v="2024-06-18T00:00:00"/>
    <d v="1899-12-30T12:26:15"/>
    <s v="01-196315 20/06 8h a"/>
    <d v="2024-06-20T00:00:00"/>
    <x v="14"/>
    <x v="8"/>
    <x v="1408"/>
    <d v="2024-06-19T00:00:00"/>
    <d v="1899-12-30T17:56:05"/>
    <n v="468"/>
    <s v="E00468"/>
    <s v="RUTA KMS.468"/>
    <x v="269"/>
    <x v="0"/>
    <x v="0"/>
    <x v="4"/>
    <x v="1"/>
    <d v="2024-06-18T12:26:15"/>
    <x v="150"/>
    <n v="48.5625"/>
    <d v="2024-06-19T17:56:05"/>
    <d v="1899-12-30T06:14:24"/>
    <d v="2024-06-20T00:10:29"/>
    <n v="12.825277777737938"/>
    <x v="0"/>
    <m/>
    <m/>
    <x v="0"/>
    <x v="6"/>
    <x v="0"/>
    <x v="1"/>
    <x v="5"/>
    <n v="4"/>
    <s v=""/>
    <d v="1900-01-05T05:45:36"/>
    <n v="41.322499999999998"/>
    <n v="24"/>
    <n v="17.322499999999998"/>
  </r>
  <r>
    <s v="E002"/>
    <s v="EO55"/>
    <x v="1357"/>
    <x v="0"/>
    <s v="E4"/>
    <s v="0100058360"/>
    <s v="CARBONELL, S.L."/>
    <s v="0046005271"/>
    <s v="ALMACEN DE ALMUÑECAR"/>
    <s v="000000000000003283"/>
    <x v="39"/>
    <d v="2024-06-18T00:00:00"/>
    <d v="1899-12-30T12:41:46"/>
    <s v="19/06 Lo antes posib"/>
    <d v="2024-06-19T00:00:00"/>
    <x v="24"/>
    <x v="8"/>
    <x v="1409"/>
    <d v="2024-06-19T00:00:00"/>
    <d v="1899-12-30T10:41:54"/>
    <n v="71"/>
    <s v="E00071"/>
    <s v="RUTA KMS.071"/>
    <x v="52"/>
    <x v="0"/>
    <x v="0"/>
    <x v="4"/>
    <x v="1"/>
    <d v="2024-06-18T12:41:46"/>
    <x v="115"/>
    <n v="22.303888888971414"/>
    <d v="2024-06-19T10:41:54"/>
    <d v="1899-12-30T00:56:48"/>
    <d v="2024-06-19T11:38:42"/>
    <n v="-0.64499999990221113"/>
    <x v="0"/>
    <m/>
    <m/>
    <x v="0"/>
    <x v="6"/>
    <x v="0"/>
    <x v="1"/>
    <x v="1"/>
    <n v="4"/>
    <s v=""/>
    <d v="1899-12-30T22:43:12"/>
    <n v="20.357222222304749"/>
    <n v="12"/>
    <n v="8.357222222304749"/>
  </r>
  <r>
    <s v="E002"/>
    <s v="EO55"/>
    <x v="1358"/>
    <x v="0"/>
    <s v="E4"/>
    <s v="0100058437"/>
    <s v="SANEAMIENTOS GRANAMAX, SL"/>
    <s v="0046005484"/>
    <s v="ALMACEN EN PELIGROS"/>
    <s v="000000000000003283"/>
    <x v="39"/>
    <d v="2024-06-18T00:00:00"/>
    <d v="1899-12-30T12:47:26"/>
    <s v="19/06 Lo antes posib"/>
    <d v="2024-06-19T00:00:00"/>
    <x v="14"/>
    <x v="10"/>
    <x v="1410"/>
    <d v="2024-06-19T00:00:00"/>
    <d v="1899-12-30T13:56:29"/>
    <n v="2"/>
    <s v="E00002"/>
    <s v="RUTA KMS.0002"/>
    <x v="270"/>
    <x v="0"/>
    <x v="0"/>
    <x v="6"/>
    <x v="1"/>
    <d v="2024-06-18T12:47:26"/>
    <x v="126"/>
    <n v="24.209444444335531"/>
    <d v="2024-06-19T13:56:29"/>
    <d v="1899-12-30T00:01:36"/>
    <d v="2024-06-19T13:58:05"/>
    <n v="-0.96805555553874001"/>
    <x v="1"/>
    <m/>
    <m/>
    <x v="0"/>
    <x v="6"/>
    <x v="1"/>
    <x v="1"/>
    <x v="7"/>
    <n v="4"/>
    <s v=""/>
    <d v="1899-12-30T00:38:24"/>
    <n v="23.182777777668864"/>
    <n v="12"/>
    <n v="11.182777777668864"/>
  </r>
  <r>
    <s v="E002"/>
    <s v="EO55"/>
    <x v="1359"/>
    <x v="0"/>
    <s v="E3"/>
    <s v="0100057966"/>
    <s v="HORPRESOL, SRL"/>
    <s v="0046005112"/>
    <s v="PLANTA ALMERIA"/>
    <s v="000000000000003269"/>
    <x v="44"/>
    <d v="2024-06-18T00:00:00"/>
    <d v="1899-12-30T13:26:27"/>
    <s v="votorantim 16:00"/>
    <d v="2024-06-19T00:00:00"/>
    <x v="12"/>
    <x v="8"/>
    <x v="1411"/>
    <d v="2024-06-19T00:00:00"/>
    <d v="1899-12-30T12:01:56"/>
    <n v="195"/>
    <s v="E00195"/>
    <s v="RUTA KMS.195"/>
    <x v="120"/>
    <x v="0"/>
    <x v="0"/>
    <x v="4"/>
    <x v="0"/>
    <d v="2024-06-18T13:26:27"/>
    <x v="104"/>
    <n v="26.55916666664416"/>
    <d v="2024-06-19T12:01:56"/>
    <d v="1899-12-30T02:36:00"/>
    <d v="2024-06-19T14:37:56"/>
    <n v="1.3677777777775191"/>
    <x v="0"/>
    <m/>
    <m/>
    <x v="0"/>
    <x v="6"/>
    <x v="0"/>
    <x v="1"/>
    <x v="3"/>
    <n v="4"/>
    <s v=""/>
    <d v="1900-01-01T14:24:00"/>
    <n v="22.959166666644158"/>
    <n v="12"/>
    <n v="10.959166666644158"/>
  </r>
  <r>
    <s v="E002"/>
    <s v="EO55"/>
    <x v="1360"/>
    <x v="0"/>
    <s v="E3"/>
    <s v="0100057966"/>
    <s v="HORPRESOL, SRL"/>
    <s v="0046005111"/>
    <s v="PLANTA FUENGIROLA"/>
    <s v="000000000000003264"/>
    <x v="41"/>
    <d v="2024-06-18T00:00:00"/>
    <d v="1899-12-30T13:31:30"/>
    <s v="votorantim 12:30"/>
    <d v="2024-06-19T00:00:00"/>
    <x v="19"/>
    <x v="8"/>
    <x v="1412"/>
    <d v="2024-06-19T00:00:00"/>
    <d v="1899-12-30T10:26:51"/>
    <n v="57"/>
    <s v="E00057"/>
    <s v="RUTA KMS.057"/>
    <x v="103"/>
    <x v="0"/>
    <x v="0"/>
    <x v="4"/>
    <x v="0"/>
    <d v="2024-06-18T13:31:30"/>
    <x v="103"/>
    <n v="22.974999999976717"/>
    <d v="2024-06-19T10:26:51"/>
    <d v="1899-12-30T00:45:36"/>
    <d v="2024-06-19T11:12:27"/>
    <n v="1.2925000000395812"/>
    <x v="0"/>
    <m/>
    <m/>
    <x v="0"/>
    <x v="6"/>
    <x v="0"/>
    <x v="1"/>
    <x v="1"/>
    <n v="4"/>
    <s v=""/>
    <d v="1899-12-30T18:14:24"/>
    <n v="21.214999999976715"/>
    <n v="12"/>
    <n v="9.2149999999767154"/>
  </r>
  <r>
    <s v="E002"/>
    <s v="EO55"/>
    <x v="1361"/>
    <x v="0"/>
    <s v="E3"/>
    <s v="0100057966"/>
    <s v="HORPRESOL, SRL"/>
    <s v="0046005111"/>
    <s v="PLANTA FUENGIROLA"/>
    <s v="000000000000003264"/>
    <x v="41"/>
    <d v="2024-06-18T00:00:00"/>
    <d v="1899-12-30T13:31:47"/>
    <s v="votorantim 15:00"/>
    <d v="2024-06-19T00:00:00"/>
    <x v="7"/>
    <x v="8"/>
    <x v="1413"/>
    <d v="2024-06-19T00:00:00"/>
    <d v="1899-12-30T13:14:37"/>
    <n v="57"/>
    <s v="E00057"/>
    <s v="RUTA KMS.057"/>
    <x v="60"/>
    <x v="0"/>
    <x v="0"/>
    <x v="4"/>
    <x v="0"/>
    <d v="2024-06-18T13:31:47"/>
    <x v="131"/>
    <n v="25.470277777814772"/>
    <d v="2024-06-19T13:14:37"/>
    <d v="1899-12-30T00:45:36"/>
    <d v="2024-06-19T14:00:13"/>
    <n v="0.99638888885965571"/>
    <x v="0"/>
    <m/>
    <m/>
    <x v="0"/>
    <x v="6"/>
    <x v="0"/>
    <x v="1"/>
    <x v="7"/>
    <n v="4"/>
    <s v="TRANSPORTES FRANCISCO CASTILLA E HI"/>
    <d v="1899-12-30T18:14:24"/>
    <n v="23.71027777781477"/>
    <n v="12"/>
    <n v="11.71027777781477"/>
  </r>
  <r>
    <s v="E002"/>
    <s v="EO55"/>
    <x v="1362"/>
    <x v="0"/>
    <s v="E3"/>
    <s v="0100057966"/>
    <s v="HORPRESOL, SRL"/>
    <s v="0046005108"/>
    <s v="PLANTA VICAR"/>
    <s v="000000000000003269"/>
    <x v="44"/>
    <d v="2024-06-18T00:00:00"/>
    <d v="1899-12-30T13:33:53"/>
    <s v="GESTRANS"/>
    <d v="2024-06-19T00:00:00"/>
    <x v="4"/>
    <x v="8"/>
    <x v="1414"/>
    <d v="2024-06-19T00:00:00"/>
    <d v="1899-12-30T14:16:54"/>
    <n v="187"/>
    <s v="E00187"/>
    <s v="RUTA KMS.187"/>
    <x v="73"/>
    <x v="0"/>
    <x v="0"/>
    <x v="4"/>
    <x v="0"/>
    <d v="2024-06-18T13:33:53"/>
    <x v="133"/>
    <n v="29.435277777782176"/>
    <d v="2024-06-19T14:16:54"/>
    <d v="1899-12-30T02:29:36"/>
    <d v="2024-06-19T16:46:30"/>
    <n v="2.2249999999185093"/>
    <x v="0"/>
    <m/>
    <m/>
    <x v="0"/>
    <x v="6"/>
    <x v="0"/>
    <x v="1"/>
    <x v="13"/>
    <n v="4"/>
    <s v=""/>
    <d v="1900-01-01T11:50:24"/>
    <n v="25.941944444448843"/>
    <n v="12"/>
    <n v="13.941944444448843"/>
  </r>
  <r>
    <s v="E002"/>
    <s v="EO55"/>
    <x v="1363"/>
    <x v="0"/>
    <s v="E3"/>
    <s v="0100057966"/>
    <s v="HORPRESOL, SRL"/>
    <s v="0046005110"/>
    <s v="PTA RISCOS NEGROS-VELEZ BENAUDALLA"/>
    <s v="000000000000003269"/>
    <x v="44"/>
    <d v="2024-06-18T00:00:00"/>
    <d v="1899-12-30T13:34:09"/>
    <s v="GESTRANS"/>
    <d v="2024-06-19T00:00:00"/>
    <x v="5"/>
    <x v="8"/>
    <x v="1415"/>
    <d v="2024-06-19T00:00:00"/>
    <d v="1899-12-30T16:48:02"/>
    <n v="88"/>
    <s v="E00088"/>
    <s v="RUTA KMS.088"/>
    <x v="74"/>
    <x v="0"/>
    <x v="0"/>
    <x v="4"/>
    <x v="0"/>
    <d v="2024-06-18T13:34:09"/>
    <x v="132"/>
    <n v="29.930833333404735"/>
    <d v="2024-06-19T16:48:02"/>
    <d v="1899-12-30T01:10:24"/>
    <d v="2024-06-19T17:58:26"/>
    <n v="1.5261111111030914"/>
    <x v="0"/>
    <m/>
    <m/>
    <x v="0"/>
    <x v="6"/>
    <x v="0"/>
    <x v="1"/>
    <x v="8"/>
    <n v="4"/>
    <s v=""/>
    <d v="1899-12-31T04:09:36"/>
    <n v="27.757500000071403"/>
    <n v="12"/>
    <n v="15.757500000071403"/>
  </r>
  <r>
    <s v="E002"/>
    <s v="EO55"/>
    <x v="1364"/>
    <x v="0"/>
    <s v="E3"/>
    <s v="0100057966"/>
    <s v="HORPRESOL, SRL"/>
    <s v="0046005105"/>
    <s v="PLANTA MALAGA"/>
    <s v="000000000000003269"/>
    <x v="44"/>
    <d v="2024-06-18T00:00:00"/>
    <d v="1899-12-30T13:56:08"/>
    <s v="GESTRANS"/>
    <d v="2024-06-19T00:00:00"/>
    <x v="5"/>
    <x v="8"/>
    <x v="1416"/>
    <d v="2024-06-19T00:00:00"/>
    <d v="1899-12-30T10:16:08"/>
    <n v="24"/>
    <s v="E00024"/>
    <s v="RUTA KMS.024"/>
    <x v="76"/>
    <x v="0"/>
    <x v="0"/>
    <x v="4"/>
    <x v="0"/>
    <d v="2024-06-18T13:56:08"/>
    <x v="132"/>
    <n v="29.56444444443332"/>
    <d v="2024-06-19T10:16:08"/>
    <d v="1899-12-30T00:19:12"/>
    <d v="2024-06-19T10:35:20"/>
    <n v="8.9111111111124046"/>
    <x v="0"/>
    <m/>
    <m/>
    <x v="0"/>
    <x v="6"/>
    <x v="0"/>
    <x v="1"/>
    <x v="1"/>
    <n v="4"/>
    <s v=""/>
    <d v="1899-12-30T07:40:48"/>
    <n v="28.24444444443332"/>
    <n v="12"/>
    <n v="16.24444444443332"/>
  </r>
  <r>
    <s v="E002"/>
    <s v="EO55"/>
    <x v="1365"/>
    <x v="0"/>
    <s v="E3"/>
    <s v="0100057966"/>
    <s v="HORPRESOL, SRL"/>
    <s v="0046005105"/>
    <s v="PLANTA MALAGA"/>
    <s v="000000000000003269"/>
    <x v="44"/>
    <d v="2024-06-18T00:00:00"/>
    <d v="1899-12-30T13:56:24"/>
    <s v="GESTRANS"/>
    <d v="2024-06-19T00:00:00"/>
    <x v="5"/>
    <x v="8"/>
    <x v="1417"/>
    <d v="2024-06-19T00:00:00"/>
    <d v="1899-12-30T12:51:50"/>
    <n v="24"/>
    <s v="E00024"/>
    <s v="RUTA KMS.024"/>
    <x v="76"/>
    <x v="0"/>
    <x v="0"/>
    <x v="4"/>
    <x v="0"/>
    <d v="2024-06-18T13:56:24"/>
    <x v="132"/>
    <n v="29.559999999997672"/>
    <d v="2024-06-19T12:51:50"/>
    <d v="1899-12-30T00:19:12"/>
    <d v="2024-06-19T13:11:02"/>
    <n v="6.3161111109657213"/>
    <x v="0"/>
    <m/>
    <m/>
    <x v="0"/>
    <x v="6"/>
    <x v="0"/>
    <x v="1"/>
    <x v="3"/>
    <n v="4"/>
    <s v=""/>
    <d v="1899-12-30T07:40:48"/>
    <n v="28.239999999997671"/>
    <n v="12"/>
    <n v="16.239999999997671"/>
  </r>
  <r>
    <s v="E002"/>
    <s v="EO55"/>
    <x v="1366"/>
    <x v="0"/>
    <s v="E3"/>
    <s v="0100057966"/>
    <s v="HORPRESOL, SRL"/>
    <s v="0046005105"/>
    <s v="PLANTA MALAGA"/>
    <s v="000000000000003269"/>
    <x v="44"/>
    <d v="2024-06-18T00:00:00"/>
    <d v="1899-12-30T13:56:37"/>
    <s v="GESTRANS"/>
    <d v="2024-06-19T00:00:00"/>
    <x v="5"/>
    <x v="8"/>
    <x v="1418"/>
    <d v="2024-06-19T00:00:00"/>
    <d v="1899-12-30T15:26:49"/>
    <n v="24"/>
    <s v="E00024"/>
    <s v="RUTA KMS.024"/>
    <x v="76"/>
    <x v="0"/>
    <x v="0"/>
    <x v="4"/>
    <x v="0"/>
    <d v="2024-06-18T13:56:37"/>
    <x v="132"/>
    <n v="29.556388888915535"/>
    <d v="2024-06-19T15:26:49"/>
    <d v="1899-12-30T00:19:12"/>
    <d v="2024-06-19T15:46:01"/>
    <n v="3.7330555554362945"/>
    <x v="0"/>
    <m/>
    <m/>
    <x v="0"/>
    <x v="6"/>
    <x v="0"/>
    <x v="1"/>
    <x v="4"/>
    <n v="4"/>
    <s v=""/>
    <d v="1899-12-30T07:40:48"/>
    <n v="28.236388888915535"/>
    <n v="12"/>
    <n v="16.236388888915535"/>
  </r>
  <r>
    <s v="E002"/>
    <s v="EO55"/>
    <x v="1367"/>
    <x v="0"/>
    <s v="E3"/>
    <s v="0432000110"/>
    <s v="PREBETONG HORMIGONES, S.A."/>
    <s v="0046001418"/>
    <s v="SEVILLA (SAN JERONIMO)"/>
    <s v="000000000000000837"/>
    <x v="43"/>
    <d v="2024-06-18T00:00:00"/>
    <d v="1899-12-30T14:43:20"/>
    <s v="16:00 horas"/>
    <d v="2024-06-19T00:00:00"/>
    <x v="12"/>
    <x v="9"/>
    <x v="1419"/>
    <d v="2024-06-19T00:00:00"/>
    <d v="1899-12-30T11:23:30"/>
    <n v="80"/>
    <s v="E00080"/>
    <s v="RUTA KMS.080"/>
    <x v="89"/>
    <x v="0"/>
    <x v="0"/>
    <x v="5"/>
    <x v="0"/>
    <d v="2024-06-18T14:43:20"/>
    <x v="104"/>
    <n v="25.2777777776937"/>
    <d v="2024-06-19T11:23:30"/>
    <d v="1899-12-30T01:04:00"/>
    <d v="2024-06-19T12:27:30"/>
    <n v="3.5416666666860692"/>
    <x v="0"/>
    <m/>
    <m/>
    <x v="0"/>
    <x v="6"/>
    <x v="0"/>
    <x v="1"/>
    <x v="2"/>
    <n v="4"/>
    <s v=""/>
    <d v="1899-12-31T01:36:00"/>
    <n v="23.211111111027034"/>
    <n v="12"/>
    <n v="11.211111111027034"/>
  </r>
  <r>
    <s v="E002"/>
    <s v="EO55"/>
    <x v="1368"/>
    <x v="0"/>
    <s v="E3"/>
    <s v="0432000110"/>
    <s v="PREBETONG HORMIGONES, S.A."/>
    <s v="0046001418"/>
    <s v="SEVILLA (SAN JERONIMO)"/>
    <s v="000000000000000837"/>
    <x v="43"/>
    <d v="2024-06-18T00:00:00"/>
    <d v="1899-12-30T14:43:59"/>
    <s v="11:30 horas"/>
    <d v="2024-06-19T00:00:00"/>
    <x v="16"/>
    <x v="9"/>
    <x v="1420"/>
    <d v="2024-06-19T00:00:00"/>
    <d v="1899-12-30T10:20:12"/>
    <n v="80"/>
    <s v="E00080"/>
    <s v="RUTA KMS.080"/>
    <x v="67"/>
    <x v="0"/>
    <x v="0"/>
    <x v="5"/>
    <x v="0"/>
    <d v="2024-06-18T14:43:59"/>
    <x v="135"/>
    <n v="20.76694444444729"/>
    <d v="2024-06-19T10:20:12"/>
    <d v="1899-12-30T01:04:00"/>
    <d v="2024-06-19T11:24:12"/>
    <n v="9.6666666562668979E-2"/>
    <x v="0"/>
    <m/>
    <m/>
    <x v="0"/>
    <x v="6"/>
    <x v="0"/>
    <x v="1"/>
    <x v="1"/>
    <n v="4"/>
    <s v=""/>
    <d v="1899-12-31T01:36:00"/>
    <n v="18.700277777780624"/>
    <n v="12"/>
    <n v="6.7002777777806237"/>
  </r>
  <r>
    <s v="E002"/>
    <s v="EO55"/>
    <x v="1369"/>
    <x v="0"/>
    <s v="E3"/>
    <s v="0100058036"/>
    <s v="HORMI CONTADO, S.L."/>
    <s v="0046005174"/>
    <s v="PLANTA DE MANILVA E/O 56"/>
    <s v="000000000000003269"/>
    <x v="44"/>
    <d v="2024-06-18T00:00:00"/>
    <d v="1899-12-30T14:58:26"/>
    <s v="19/06 12:30h"/>
    <d v="2024-06-19T00:00:00"/>
    <x v="19"/>
    <x v="8"/>
    <x v="1421"/>
    <d v="2024-06-19T00:00:00"/>
    <d v="1899-12-30T10:34:22"/>
    <n v="118"/>
    <s v="E00118"/>
    <s v="RUTA KMS.118"/>
    <x v="102"/>
    <x v="0"/>
    <x v="0"/>
    <x v="4"/>
    <x v="0"/>
    <d v="2024-06-18T14:58:26"/>
    <x v="103"/>
    <n v="21.526111111161299"/>
    <d v="2024-06-19T10:34:22"/>
    <d v="1899-12-30T01:34:24"/>
    <d v="2024-06-19T12:08:46"/>
    <n v="0.35388888884335756"/>
    <x v="0"/>
    <m/>
    <m/>
    <x v="0"/>
    <x v="6"/>
    <x v="0"/>
    <x v="1"/>
    <x v="1"/>
    <n v="4"/>
    <s v=""/>
    <d v="1899-12-31T13:45:36"/>
    <n v="18.952777777827965"/>
    <n v="12"/>
    <n v="6.9527777778279649"/>
  </r>
  <r>
    <s v="E002"/>
    <s v="EO55"/>
    <x v="1370"/>
    <x v="0"/>
    <s v="E3"/>
    <s v="0100058036"/>
    <s v="HORMI CONTADO, S.L."/>
    <s v="0046005174"/>
    <s v="PLANTA DE MANILVA E/O 56"/>
    <s v="000000000000003269"/>
    <x v="44"/>
    <d v="2024-06-18T00:00:00"/>
    <d v="1899-12-30T14:58:44"/>
    <s v="19/06 13:30h"/>
    <d v="2024-06-19T00:00:00"/>
    <x v="0"/>
    <x v="8"/>
    <x v="1422"/>
    <d v="2024-06-19T00:00:00"/>
    <d v="1899-12-30T11:09:54"/>
    <n v="118"/>
    <s v="E00118"/>
    <s v="RUTA KMS.118"/>
    <x v="64"/>
    <x v="0"/>
    <x v="0"/>
    <x v="4"/>
    <x v="0"/>
    <d v="2024-06-18T14:58:44"/>
    <x v="118"/>
    <n v="22.521111111156642"/>
    <d v="2024-06-19T11:09:54"/>
    <d v="1899-12-30T01:34:24"/>
    <d v="2024-06-19T12:44:18"/>
    <n v="0.76166666659992188"/>
    <x v="0"/>
    <m/>
    <m/>
    <x v="0"/>
    <x v="6"/>
    <x v="0"/>
    <x v="1"/>
    <x v="2"/>
    <n v="4"/>
    <s v=""/>
    <d v="1899-12-31T13:45:36"/>
    <n v="19.947777777823308"/>
    <n v="12"/>
    <n v="7.9477777778233083"/>
  </r>
  <r>
    <s v="E002"/>
    <s v="EO55"/>
    <x v="1371"/>
    <x v="0"/>
    <s v="E3"/>
    <s v="0100043691"/>
    <s v="PAVESUR DERIVADOS, S.A."/>
    <s v="0046005102"/>
    <s v="PLANTA OJEN"/>
    <s v="000000000000003269"/>
    <x v="44"/>
    <d v="2024-06-18T00:00:00"/>
    <d v="1899-12-30T15:32:25"/>
    <s v="19/06 10:00h"/>
    <d v="2024-06-19T00:00:00"/>
    <x v="17"/>
    <x v="8"/>
    <x v="1423"/>
    <d v="2024-06-19T00:00:00"/>
    <d v="1899-12-30T10:51:17"/>
    <n v="68"/>
    <s v="E00068"/>
    <s v="RUTA KMS.068"/>
    <x v="69"/>
    <x v="0"/>
    <x v="0"/>
    <x v="4"/>
    <x v="0"/>
    <d v="2024-06-18T15:32:25"/>
    <x v="116"/>
    <n v="18.459722222120035"/>
    <d v="2024-06-19T10:51:17"/>
    <d v="1899-12-30T00:54:24"/>
    <d v="2024-06-19T11:45:41"/>
    <n v="-1.7613888888736255"/>
    <x v="1"/>
    <m/>
    <m/>
    <x v="0"/>
    <x v="6"/>
    <x v="2"/>
    <x v="1"/>
    <x v="1"/>
    <n v="4"/>
    <s v=""/>
    <d v="1899-12-30T21:45:36"/>
    <n v="16.553055555453369"/>
    <n v="12"/>
    <n v="4.5530555554533692"/>
  </r>
  <r>
    <s v="E002"/>
    <s v="EO55"/>
    <x v="1372"/>
    <x v="0"/>
    <s v="E3"/>
    <s v="0100043691"/>
    <s v="PAVESUR DERIVADOS, S.A."/>
    <s v="0046005102"/>
    <s v="PLANTA OJEN"/>
    <s v="000000000000003269"/>
    <x v="44"/>
    <d v="2024-06-18T00:00:00"/>
    <d v="1899-12-30T15:35:02"/>
    <s v="12:00"/>
    <d v="2024-06-19T00:00:00"/>
    <x v="8"/>
    <x v="8"/>
    <x v="1424"/>
    <d v="2024-06-19T00:00:00"/>
    <d v="1899-12-30T11:54:24"/>
    <n v="68"/>
    <s v="E00068"/>
    <s v="RUTA KMS.068"/>
    <x v="65"/>
    <x v="0"/>
    <x v="0"/>
    <x v="4"/>
    <x v="0"/>
    <d v="2024-06-18T15:35:02"/>
    <x v="107"/>
    <n v="20.416111111175269"/>
    <d v="2024-06-19T11:54:24"/>
    <d v="1899-12-30T00:54:24"/>
    <d v="2024-06-19T12:48:48"/>
    <n v="-0.81333333329530433"/>
    <x v="1"/>
    <m/>
    <m/>
    <x v="0"/>
    <x v="6"/>
    <x v="1"/>
    <x v="1"/>
    <x v="2"/>
    <n v="4"/>
    <s v=""/>
    <d v="1899-12-30T21:45:36"/>
    <n v="18.509444444508603"/>
    <n v="12"/>
    <n v="6.5094444445086026"/>
  </r>
  <r>
    <s v="E002"/>
    <s v="EO55"/>
    <x v="1373"/>
    <x v="0"/>
    <s v="E3"/>
    <s v="0100018311"/>
    <s v="ANDALUZA DE MORTEROS, SA (ANDEMOSA)"/>
    <s v="0046005100"/>
    <s v="PLANTA VILLA ROSA (CON TTE) MALAGA"/>
    <s v="000000000000003264"/>
    <x v="41"/>
    <d v="2024-06-18T00:00:00"/>
    <d v="1899-12-30T15:48:49"/>
    <s v="10:30"/>
    <d v="2024-06-19T00:00:00"/>
    <x v="20"/>
    <x v="8"/>
    <x v="1425"/>
    <d v="2024-06-19T00:00:00"/>
    <d v="1899-12-30T11:03:57"/>
    <n v="24"/>
    <s v="E00024"/>
    <s v="RUTA KMS.024"/>
    <x v="85"/>
    <x v="0"/>
    <x v="0"/>
    <x v="4"/>
    <x v="0"/>
    <d v="2024-06-18T15:48:49"/>
    <x v="108"/>
    <n v="18.686388888861984"/>
    <d v="2024-06-19T11:03:57"/>
    <d v="1899-12-30T00:19:12"/>
    <d v="2024-06-19T11:23:09"/>
    <n v="-0.88583333347924054"/>
    <x v="1"/>
    <m/>
    <m/>
    <x v="0"/>
    <x v="6"/>
    <x v="1"/>
    <x v="1"/>
    <x v="2"/>
    <n v="4"/>
    <s v=""/>
    <d v="1899-12-30T07:40:48"/>
    <n v="17.366388888861984"/>
    <n v="12"/>
    <n v="5.3663888888619837"/>
  </r>
  <r>
    <s v="E002"/>
    <s v="EO55"/>
    <x v="1374"/>
    <x v="0"/>
    <s v="E3"/>
    <s v="0100018311"/>
    <s v="ANDALUZA DE MORTEROS, SA (ANDEMOSA)"/>
    <s v="0046005100"/>
    <s v="PLANTA VILLA ROSA (CON TTE) MALAGA"/>
    <s v="000000000000003264"/>
    <x v="41"/>
    <d v="2024-06-18T00:00:00"/>
    <d v="1899-12-30T15:49:06"/>
    <s v="12:00"/>
    <d v="2024-06-19T00:00:00"/>
    <x v="8"/>
    <x v="8"/>
    <x v="1426"/>
    <d v="2024-06-19T00:00:00"/>
    <d v="1899-12-30T13:17:23"/>
    <n v="24"/>
    <s v="E00024"/>
    <s v="RUTA KMS.024"/>
    <x v="85"/>
    <x v="0"/>
    <x v="0"/>
    <x v="4"/>
    <x v="0"/>
    <d v="2024-06-18T15:49:06"/>
    <x v="107"/>
    <n v="20.181666666583624"/>
    <d v="2024-06-19T13:17:23"/>
    <d v="1899-12-30T00:19:12"/>
    <d v="2024-06-19T13:36:35"/>
    <n v="-1.6097222222015262"/>
    <x v="1"/>
    <m/>
    <m/>
    <x v="0"/>
    <x v="6"/>
    <x v="2"/>
    <x v="1"/>
    <x v="7"/>
    <n v="4"/>
    <s v=""/>
    <d v="1899-12-30T07:40:48"/>
    <n v="18.861666666583623"/>
    <n v="12"/>
    <n v="6.8616666665836235"/>
  </r>
  <r>
    <s v="E002"/>
    <s v="EO55"/>
    <x v="1375"/>
    <x v="0"/>
    <s v="E3"/>
    <s v="0100018311"/>
    <s v="ANDALUZA DE MORTEROS, SA (ANDEMOSA)"/>
    <s v="0046005100"/>
    <s v="PLANTA VILLA ROSA (CON TTE) MALAGA"/>
    <s v="000000000000003264"/>
    <x v="41"/>
    <d v="2024-06-18T00:00:00"/>
    <d v="1899-12-30T15:49:28"/>
    <s v="15:00"/>
    <d v="2024-06-19T00:00:00"/>
    <x v="7"/>
    <x v="8"/>
    <x v="1427"/>
    <d v="2024-06-19T00:00:00"/>
    <d v="1899-12-30T13:23:06"/>
    <n v="24"/>
    <s v="E00024"/>
    <s v="RUTA KMS.024"/>
    <x v="63"/>
    <x v="0"/>
    <x v="0"/>
    <x v="4"/>
    <x v="0"/>
    <d v="2024-06-18T15:49:28"/>
    <x v="131"/>
    <n v="23.175555555615574"/>
    <d v="2024-06-19T13:23:06"/>
    <d v="1899-12-30T00:19:12"/>
    <d v="2024-06-19T13:42:18"/>
    <n v="1.2949999999254942"/>
    <x v="0"/>
    <m/>
    <m/>
    <x v="0"/>
    <x v="6"/>
    <x v="0"/>
    <x v="1"/>
    <x v="7"/>
    <n v="4"/>
    <s v=""/>
    <d v="1899-12-30T07:40:48"/>
    <n v="21.855555555615574"/>
    <n v="12"/>
    <n v="9.8555555556155738"/>
  </r>
  <r>
    <s v="E002"/>
    <s v="EO55"/>
    <x v="1376"/>
    <x v="0"/>
    <s v="E3"/>
    <s v="0100058384"/>
    <s v="ADOQUINES Y MARCOS, S.L."/>
    <s v="0046005169"/>
    <s v="PLANTA LA RODA DE ANDALUCIA"/>
    <s v="000000000000003263"/>
    <x v="49"/>
    <d v="2024-06-18T00:00:00"/>
    <d v="1899-12-30T16:05:49"/>
    <s v="19/06 13:00h"/>
    <d v="2024-06-19T00:00:00"/>
    <x v="14"/>
    <x v="8"/>
    <x v="1428"/>
    <d v="2024-06-19T00:00:00"/>
    <d v="1899-12-30T10:52:03"/>
    <n v="90"/>
    <s v="E00090"/>
    <s v="RUTA KMS.090"/>
    <x v="271"/>
    <x v="0"/>
    <x v="0"/>
    <x v="4"/>
    <x v="0"/>
    <d v="2024-06-18T16:05:49"/>
    <x v="126"/>
    <n v="20.903055555419996"/>
    <d v="2024-06-19T10:52:03"/>
    <d v="1899-12-30T01:12:00"/>
    <d v="2024-06-19T12:04:03"/>
    <n v="0.93249999987892807"/>
    <x v="0"/>
    <m/>
    <m/>
    <x v="0"/>
    <x v="6"/>
    <x v="0"/>
    <x v="1"/>
    <x v="1"/>
    <n v="4"/>
    <s v="TRANSPORTES FRANCISCO CASTILLA E HI"/>
    <d v="1899-12-31T04:48:00"/>
    <n v="18.703055555419997"/>
    <n v="12"/>
    <n v="6.7030555554199971"/>
  </r>
  <r>
    <s v="E002"/>
    <s v="EO55"/>
    <x v="1377"/>
    <x v="0"/>
    <s v="E4"/>
    <s v="0100058304"/>
    <s v="ARENAS DE LA JANDA, S.L."/>
    <s v="0046005251"/>
    <s v="ALMACEN ALMADECONST-ALGECIRAS"/>
    <s v="000000000000003283"/>
    <x v="39"/>
    <d v="2024-06-18T00:00:00"/>
    <d v="1899-12-30T16:30:10"/>
    <s v="19/06 13:00h"/>
    <d v="2024-06-19T00:00:00"/>
    <x v="14"/>
    <x v="8"/>
    <x v="1429"/>
    <d v="2024-06-19T00:00:00"/>
    <d v="1899-12-30T11:02:13"/>
    <n v="154"/>
    <s v="E00154"/>
    <s v="RUTA KMS.154"/>
    <x v="55"/>
    <x v="0"/>
    <x v="0"/>
    <x v="4"/>
    <x v="1"/>
    <d v="2024-06-18T16:30:10"/>
    <x v="126"/>
    <n v="20.497222222213168"/>
    <d v="2024-06-19T11:02:13"/>
    <d v="1899-12-30T02:03:12"/>
    <d v="2024-06-19T13:05:25"/>
    <n v="-9.0277777751907706E-2"/>
    <x v="0"/>
    <m/>
    <m/>
    <x v="0"/>
    <x v="6"/>
    <x v="0"/>
    <x v="1"/>
    <x v="2"/>
    <n v="4"/>
    <s v=""/>
    <d v="1900-01-01T01:16:48"/>
    <n v="17.443888888879833"/>
    <n v="12"/>
    <n v="5.4438888888798331"/>
  </r>
  <r>
    <s v="E002"/>
    <s v="EO55"/>
    <x v="1378"/>
    <x v="0"/>
    <s v="E4"/>
    <s v="0100058304"/>
    <s v="ARENAS DE LA JANDA, S.L."/>
    <s v="0046005250"/>
    <s v="ALM MAT CONST MIS NIÑAS-SAN ROQUE"/>
    <s v="000000000000003283"/>
    <x v="39"/>
    <d v="2024-06-18T00:00:00"/>
    <d v="1899-12-30T16:30:20"/>
    <s v="19/06 13:00h"/>
    <d v="2024-06-19T00:00:00"/>
    <x v="14"/>
    <x v="8"/>
    <x v="1430"/>
    <d v="2024-06-19T00:00:00"/>
    <d v="1899-12-30T11:30:15"/>
    <n v="143"/>
    <s v="E00143"/>
    <s v="RUTA KMS.143"/>
    <x v="55"/>
    <x v="0"/>
    <x v="0"/>
    <x v="4"/>
    <x v="1"/>
    <d v="2024-06-18T16:30:20"/>
    <x v="126"/>
    <n v="20.49444444430992"/>
    <d v="2024-06-19T11:30:15"/>
    <d v="1899-12-30T01:54:24"/>
    <d v="2024-06-19T13:24:39"/>
    <n v="-0.4108333335025236"/>
    <x v="0"/>
    <m/>
    <m/>
    <x v="0"/>
    <x v="6"/>
    <x v="0"/>
    <x v="1"/>
    <x v="2"/>
    <n v="4"/>
    <s v=""/>
    <d v="1899-12-31T21:45:36"/>
    <n v="17.587777777643254"/>
    <n v="12"/>
    <n v="5.5877777776432538"/>
  </r>
  <r>
    <s v="E002"/>
    <s v="EO55"/>
    <x v="1379"/>
    <x v="0"/>
    <s v="E3"/>
    <s v="0100058399"/>
    <s v="HORMIGONES ESTEBBUNA, S.L."/>
    <s v="0046005172"/>
    <s v="PLANTA ESTEPONA"/>
    <s v="000000000000003264"/>
    <x v="41"/>
    <d v="2024-06-18T00:00:00"/>
    <d v="1899-12-30T16:49:41"/>
    <s v="13:00"/>
    <d v="2024-06-19T00:00:00"/>
    <x v="14"/>
    <x v="8"/>
    <x v="1431"/>
    <d v="2024-06-19T00:00:00"/>
    <d v="1899-12-30T11:25:38"/>
    <n v="110"/>
    <s v="E00110"/>
    <s v="RUTA KMS.110"/>
    <x v="113"/>
    <x v="0"/>
    <x v="0"/>
    <x v="4"/>
    <x v="0"/>
    <d v="2024-06-18T16:49:41"/>
    <x v="126"/>
    <n v="20.171944444358815"/>
    <d v="2024-06-19T11:25:38"/>
    <d v="1899-12-30T01:28:00"/>
    <d v="2024-06-19T12:53:38"/>
    <n v="0.10611111094476655"/>
    <x v="0"/>
    <m/>
    <m/>
    <x v="0"/>
    <x v="6"/>
    <x v="0"/>
    <x v="1"/>
    <x v="2"/>
    <n v="4"/>
    <s v=""/>
    <d v="1899-12-31T11:12:00"/>
    <n v="17.705277777692149"/>
    <n v="12"/>
    <n v="5.7052777776921495"/>
  </r>
  <r>
    <s v="E002"/>
    <s v="EO55"/>
    <x v="1380"/>
    <x v="0"/>
    <s v="E3"/>
    <s v="0100043691"/>
    <s v="PAVESUR DERIVADOS, S.A."/>
    <s v="0046005102"/>
    <s v="PLANTA OJEN"/>
    <s v="000000000000003269"/>
    <x v="44"/>
    <d v="2024-06-18T00:00:00"/>
    <d v="1899-12-30T16:49:58"/>
    <s v="15:00"/>
    <d v="2024-06-19T00:00:00"/>
    <x v="7"/>
    <x v="8"/>
    <x v="1432"/>
    <d v="2024-06-19T00:00:00"/>
    <d v="1899-12-30T15:10:36"/>
    <n v="68"/>
    <s v="E00068"/>
    <s v="RUTA KMS.068"/>
    <x v="69"/>
    <x v="0"/>
    <x v="0"/>
    <x v="4"/>
    <x v="0"/>
    <d v="2024-06-18T16:49:58"/>
    <x v="131"/>
    <n v="22.167222222138662"/>
    <d v="2024-06-19T15:10:36"/>
    <d v="1899-12-30T00:54:24"/>
    <d v="2024-06-19T16:05:00"/>
    <n v="-1.0833333333721384"/>
    <x v="1"/>
    <m/>
    <m/>
    <x v="0"/>
    <x v="6"/>
    <x v="1"/>
    <x v="1"/>
    <x v="4"/>
    <n v="4"/>
    <s v=""/>
    <d v="1899-12-30T21:45:36"/>
    <n v="20.260555555471996"/>
    <n v="12"/>
    <n v="8.2605555554719956"/>
  </r>
  <r>
    <s v="E002"/>
    <s v="EO55"/>
    <x v="1381"/>
    <x v="0"/>
    <s v="E4"/>
    <s v="0100058357"/>
    <s v="ALMACENES HNOS VALERIANO, S.L."/>
    <s v="0046005244"/>
    <s v="ALM S/C-SAN ENRIQUE DE GUADIARO"/>
    <s v="000000000000003283"/>
    <x v="39"/>
    <d v="2024-06-18T00:00:00"/>
    <d v="1899-12-30T18:21:00"/>
    <s v="19/06 antes 17:30h"/>
    <d v="2024-06-19T00:00:00"/>
    <x v="18"/>
    <x v="8"/>
    <x v="1433"/>
    <d v="2024-06-19T00:00:00"/>
    <d v="1899-12-30T14:02:07"/>
    <n v="125"/>
    <s v="E00125"/>
    <s v="RUTA KMS.125"/>
    <x v="52"/>
    <x v="0"/>
    <x v="0"/>
    <x v="4"/>
    <x v="1"/>
    <d v="2024-06-18T18:21:00"/>
    <x v="137"/>
    <n v="23.150000000023283"/>
    <d v="2024-06-19T14:02:07"/>
    <d v="1899-12-30T01:40:00"/>
    <d v="2024-06-19T15:42:07"/>
    <n v="1.7980555555550382"/>
    <x v="0"/>
    <m/>
    <m/>
    <x v="0"/>
    <x v="6"/>
    <x v="0"/>
    <x v="1"/>
    <x v="13"/>
    <n v="4"/>
    <s v=""/>
    <d v="1899-12-31T16:00:00"/>
    <n v="20.483333333356615"/>
    <n v="12"/>
    <n v="8.4833333333566152"/>
  </r>
  <r>
    <s v="E002"/>
    <s v="EO55"/>
    <x v="1382"/>
    <x v="0"/>
    <s v="E3"/>
    <s v="0100022266"/>
    <s v="HORMIGONES PEREZ ESCUDERO, S.L."/>
    <s v="0046001666"/>
    <s v="SANTA BARBARA CASA"/>
    <s v="000000000000000837"/>
    <x v="43"/>
    <d v="2024-06-19T00:00:00"/>
    <d v="1899-12-30T07:52:18"/>
    <s v="19/06 silo 1"/>
    <d v="2024-06-19T00:00:00"/>
    <x v="7"/>
    <x v="9"/>
    <x v="1434"/>
    <d v="2024-06-19T00:00:00"/>
    <d v="1899-12-30T10:45:27"/>
    <n v="81"/>
    <s v="E00081"/>
    <s v="RUTA KMS.081"/>
    <x v="88"/>
    <x v="0"/>
    <x v="0"/>
    <x v="5"/>
    <x v="0"/>
    <d v="2024-06-19T07:52:18"/>
    <x v="131"/>
    <n v="7.128333333414048"/>
    <d v="2024-06-19T10:45:27"/>
    <d v="1899-12-30T01:04:48"/>
    <d v="2024-06-19T11:50:15"/>
    <n v="3.1625000000931323"/>
    <x v="0"/>
    <m/>
    <m/>
    <x v="0"/>
    <x v="6"/>
    <x v="0"/>
    <x v="1"/>
    <x v="1"/>
    <n v="4"/>
    <s v=""/>
    <d v="1899-12-31T01:55:12"/>
    <n v="5.0483333334140479"/>
    <n v="0"/>
    <n v="5.0483333334140479"/>
  </r>
  <r>
    <s v="E002"/>
    <s v="EO55"/>
    <x v="1383"/>
    <x v="0"/>
    <s v="E3"/>
    <s v="0100018590"/>
    <s v="STEEL GRANADA, S.L."/>
    <s v="0046004631"/>
    <s v="VALDEPEÑAS DE JAEN"/>
    <s v="000000000000003264"/>
    <x v="41"/>
    <d v="2024-06-19T00:00:00"/>
    <d v="1899-12-30T08:02:13"/>
    <s v="19/06 Antes de  17:0"/>
    <d v="2024-06-19T00:00:00"/>
    <x v="9"/>
    <x v="8"/>
    <x v="1435"/>
    <d v="2024-06-19T00:00:00"/>
    <d v="1899-12-30T10:29:55"/>
    <n v="200"/>
    <s v="E00200"/>
    <s v="RUTA KMS.200"/>
    <x v="77"/>
    <x v="0"/>
    <x v="0"/>
    <x v="4"/>
    <x v="0"/>
    <d v="2024-06-19T08:02:13"/>
    <x v="139"/>
    <n v="8.9630555556504987"/>
    <d v="2024-06-19T10:29:55"/>
    <d v="1899-12-30T02:40:00"/>
    <d v="2024-06-19T13:09:55"/>
    <n v="3.8347222222946584"/>
    <x v="0"/>
    <m/>
    <m/>
    <x v="0"/>
    <x v="6"/>
    <x v="0"/>
    <x v="1"/>
    <x v="1"/>
    <n v="4"/>
    <s v="TRANSPORTES FRANCISCO CASTILLA E HI"/>
    <d v="1900-01-01T16:00:00"/>
    <n v="5.2963888889838326"/>
    <n v="0"/>
    <n v="5.2963888889838326"/>
  </r>
  <r>
    <s v="E002"/>
    <s v="EO55"/>
    <x v="1384"/>
    <x v="0"/>
    <s v="E3"/>
    <s v="0100018311"/>
    <s v="ANDALUZA DE MORTEROS, SA (ANDEMOSA)"/>
    <s v="0046005100"/>
    <s v="PLANTA VILLA ROSA (CON TTE) MALAGA"/>
    <s v="000000000000003264"/>
    <x v="41"/>
    <d v="2024-06-19T00:00:00"/>
    <d v="1899-12-30T08:30:20"/>
    <s v="19/06 Lo antes posib"/>
    <d v="2024-06-19T00:00:00"/>
    <x v="12"/>
    <x v="8"/>
    <x v="1436"/>
    <d v="2024-06-19T00:00:00"/>
    <d v="1899-12-30T13:42:45"/>
    <n v="24"/>
    <s v="E00024"/>
    <s v="RUTA KMS.024"/>
    <x v="99"/>
    <x v="0"/>
    <x v="0"/>
    <x v="4"/>
    <x v="0"/>
    <d v="2024-06-19T08:30:20"/>
    <x v="104"/>
    <n v="7.4944444443681277"/>
    <d v="2024-06-19T13:42:45"/>
    <d v="1899-12-30T00:19:12"/>
    <d v="2024-06-19T14:01:57"/>
    <n v="1.967499999795109"/>
    <x v="0"/>
    <m/>
    <m/>
    <x v="0"/>
    <x v="6"/>
    <x v="0"/>
    <x v="1"/>
    <x v="7"/>
    <n v="4"/>
    <s v=""/>
    <d v="1899-12-30T07:40:48"/>
    <n v="6.1744444443681274"/>
    <n v="0"/>
    <n v="6.1744444443681274"/>
  </r>
  <r>
    <s v="E002"/>
    <s v="EO55"/>
    <x v="1385"/>
    <x v="0"/>
    <s v="E3"/>
    <s v="0100018390"/>
    <s v="FORJADOS TOR S.L."/>
    <s v="0046005202"/>
    <s v="VILLANUEVA DEL TRABUCO"/>
    <s v="000000000000003262"/>
    <x v="42"/>
    <d v="2024-06-19T00:00:00"/>
    <d v="1899-12-30T08:32:18"/>
    <s v="TOR 12:00"/>
    <d v="2024-06-20T00:00:00"/>
    <x v="8"/>
    <x v="8"/>
    <x v="1437"/>
    <d v="2024-06-20T00:00:00"/>
    <d v="1899-12-30T10:58:32"/>
    <n v="62"/>
    <s v="E00062"/>
    <s v="RUTA KMS.062"/>
    <x v="60"/>
    <x v="0"/>
    <x v="0"/>
    <x v="4"/>
    <x v="0"/>
    <d v="2024-06-19T08:32:18"/>
    <x v="148"/>
    <n v="27.461666666669771"/>
    <d v="2024-06-20T10:58:32"/>
    <d v="1899-12-30T00:49:36"/>
    <d v="2024-06-20T11:48:08"/>
    <n v="0.19777777791023254"/>
    <x v="0"/>
    <m/>
    <m/>
    <x v="0"/>
    <x v="7"/>
    <x v="0"/>
    <x v="1"/>
    <x v="1"/>
    <n v="5"/>
    <s v="TRANSPORTES FRANCISCO CASTILLA E HI"/>
    <d v="1899-12-30T19:50:24"/>
    <n v="25.635000000003103"/>
    <n v="12"/>
    <n v="13.635000000003103"/>
  </r>
  <r>
    <s v="E002"/>
    <s v="EO55"/>
    <x v="1386"/>
    <x v="0"/>
    <s v="E3"/>
    <s v="0100018390"/>
    <s v="FORJADOS TOR S.L."/>
    <s v="0046005202"/>
    <s v="VILLANUEVA DEL TRABUCO"/>
    <s v="000000000000003262"/>
    <x v="42"/>
    <d v="2024-06-19T00:00:00"/>
    <d v="1899-12-30T08:33:17"/>
    <s v="TOR 12:30"/>
    <d v="2024-06-19T00:00:00"/>
    <x v="19"/>
    <x v="8"/>
    <x v="1438"/>
    <d v="2024-06-19T00:00:00"/>
    <d v="1899-12-30T10:40:07"/>
    <n v="62"/>
    <s v="E00062"/>
    <s v="RUTA KMS.062"/>
    <x v="111"/>
    <x v="0"/>
    <x v="0"/>
    <x v="4"/>
    <x v="0"/>
    <d v="2024-06-19T08:33:17"/>
    <x v="103"/>
    <n v="3.9452777778496966"/>
    <d v="2024-06-19T10:40:07"/>
    <d v="1899-12-30T00:49:36"/>
    <d v="2024-06-19T11:29:43"/>
    <n v="1.0047222223947756"/>
    <x v="0"/>
    <m/>
    <m/>
    <x v="0"/>
    <x v="6"/>
    <x v="0"/>
    <x v="1"/>
    <x v="1"/>
    <n v="4"/>
    <s v=""/>
    <d v="1899-12-30T19:50:24"/>
    <n v="2.1186111111830299"/>
    <n v="0"/>
    <n v="2.1186111111830299"/>
  </r>
  <r>
    <s v="E002"/>
    <s v="EO55"/>
    <x v="1387"/>
    <x v="0"/>
    <s v="E3"/>
    <s v="0100037768"/>
    <s v="MINAS DE AGUAS TEÑIDAS, S.A.U. (MAT"/>
    <s v="0046003118"/>
    <s v="ZREP4500031988_1 VALDELAMUSA PASTA"/>
    <s v="000000000000001782"/>
    <x v="46"/>
    <d v="2024-06-19T00:00:00"/>
    <d v="1899-12-30T08:35:56"/>
    <s v="19/06 1º desp de las"/>
    <d v="2024-06-19T00:00:00"/>
    <x v="6"/>
    <x v="9"/>
    <x v="1439"/>
    <d v="2024-06-19T00:00:00"/>
    <d v="1899-12-30T14:33:56"/>
    <n v="85"/>
    <s v="E00085"/>
    <s v="RUTA KMS.085"/>
    <x v="67"/>
    <x v="0"/>
    <x v="0"/>
    <x v="5"/>
    <x v="0"/>
    <d v="2024-06-19T08:35:56"/>
    <x v="105"/>
    <n v="11.401111111161299"/>
    <d v="2024-06-19T14:33:56"/>
    <d v="1899-12-30T01:08:00"/>
    <d v="2024-06-19T15:41:56"/>
    <n v="4.3011111110681668"/>
    <x v="0"/>
    <m/>
    <m/>
    <x v="0"/>
    <x v="6"/>
    <x v="0"/>
    <x v="1"/>
    <x v="13"/>
    <n v="4"/>
    <s v=""/>
    <d v="1899-12-31T03:12:00"/>
    <n v="9.2677777778279662"/>
    <n v="0"/>
    <n v="9.2677777778279662"/>
  </r>
  <r>
    <s v="E002"/>
    <s v="EO55"/>
    <x v="1388"/>
    <x v="0"/>
    <s v="E3"/>
    <s v="0100037768"/>
    <s v="MINAS DE AGUAS TEÑIDAS, S.A.U. (MAT"/>
    <s v="0046003118"/>
    <s v="ZREP4500031988_1 VALDELAMUSA PASTA"/>
    <s v="000000000000001782"/>
    <x v="46"/>
    <d v="2024-06-19T00:00:00"/>
    <d v="1899-12-30T08:36:27"/>
    <s v="19/06 2º desp de las"/>
    <d v="2024-06-19T00:00:00"/>
    <x v="6"/>
    <x v="9"/>
    <x v="1440"/>
    <d v="2024-06-19T00:00:00"/>
    <d v="1899-12-30T11:38:02"/>
    <n v="85"/>
    <s v="E00085"/>
    <s v="RUTA KMS.085"/>
    <x v="61"/>
    <x v="0"/>
    <x v="0"/>
    <x v="5"/>
    <x v="0"/>
    <d v="2024-06-19T08:36:27"/>
    <x v="105"/>
    <n v="11.392500000132713"/>
    <d v="2024-06-19T11:38:02"/>
    <d v="1899-12-30T01:08:00"/>
    <d v="2024-06-19T12:46:02"/>
    <n v="7.2327777778264135"/>
    <x v="0"/>
    <m/>
    <m/>
    <x v="0"/>
    <x v="6"/>
    <x v="0"/>
    <x v="1"/>
    <x v="2"/>
    <n v="4"/>
    <s v="LOGISTICA GALVEZ MARIN, S.L."/>
    <d v="1899-12-31T03:12:00"/>
    <n v="9.2591666667993806"/>
    <n v="0"/>
    <n v="9.2591666667993806"/>
  </r>
  <r>
    <s v="E002"/>
    <s v="EO55"/>
    <x v="1389"/>
    <x v="0"/>
    <s v="E3"/>
    <s v="0100037768"/>
    <s v="MINAS DE AGUAS TEÑIDAS, S.A.U. (MAT"/>
    <s v="0046003118"/>
    <s v="ZREP4500031988_1 VALDELAMUSA PASTA"/>
    <s v="000000000000001782"/>
    <x v="46"/>
    <d v="2024-06-19T00:00:00"/>
    <d v="1899-12-30T08:37:14"/>
    <s v="19/06 3º desp d las"/>
    <d v="2024-06-19T00:00:00"/>
    <x v="6"/>
    <x v="9"/>
    <x v="1441"/>
    <d v="2024-06-19T00:00:00"/>
    <d v="1899-12-30T10:31:12"/>
    <n v="85"/>
    <s v="E00085"/>
    <s v="RUTA KMS.085"/>
    <x v="68"/>
    <x v="0"/>
    <x v="0"/>
    <x v="5"/>
    <x v="0"/>
    <d v="2024-06-19T08:37:14"/>
    <x v="105"/>
    <n v="11.379444444493856"/>
    <d v="2024-06-19T10:31:12"/>
    <d v="1899-12-30T01:08:00"/>
    <d v="2024-06-19T11:39:12"/>
    <n v="8.346666666737292"/>
    <x v="0"/>
    <m/>
    <m/>
    <x v="0"/>
    <x v="6"/>
    <x v="0"/>
    <x v="1"/>
    <x v="1"/>
    <n v="4"/>
    <s v=""/>
    <d v="1899-12-31T03:12:00"/>
    <n v="9.2461111111605234"/>
    <n v="0"/>
    <n v="9.2461111111605234"/>
  </r>
  <r>
    <s v="E002"/>
    <s v="EO55"/>
    <x v="1390"/>
    <x v="0"/>
    <s v="E3"/>
    <s v="0100037768"/>
    <s v="MINAS DE AGUAS TEÑIDAS, S.A.U. (MAT"/>
    <s v="0046004267"/>
    <s v="ZREP4500031988_2 MAGDALENA PASTA"/>
    <s v="000000000000001782"/>
    <x v="46"/>
    <d v="2024-06-19T00:00:00"/>
    <d v="1899-12-30T08:37:55"/>
    <s v="19/06 1º desp d ls 1"/>
    <d v="2024-06-19T00:00:00"/>
    <x v="6"/>
    <x v="9"/>
    <x v="1442"/>
    <d v="2024-06-19T00:00:00"/>
    <d v="1899-12-30T13:47:52"/>
    <n v="85"/>
    <s v="E00085"/>
    <s v="RUTA KMS.085"/>
    <x v="59"/>
    <x v="0"/>
    <x v="0"/>
    <x v="5"/>
    <x v="0"/>
    <d v="2024-06-19T08:37:55"/>
    <x v="105"/>
    <n v="11.368055555562023"/>
    <d v="2024-06-19T13:47:52"/>
    <d v="1899-12-30T01:08:00"/>
    <d v="2024-06-19T14:55:52"/>
    <n v="5.0688888889853843"/>
    <x v="0"/>
    <m/>
    <m/>
    <x v="0"/>
    <x v="6"/>
    <x v="0"/>
    <x v="1"/>
    <x v="7"/>
    <n v="4"/>
    <s v=""/>
    <d v="1899-12-31T03:12:00"/>
    <n v="9.2347222222286902"/>
    <n v="0"/>
    <n v="9.2347222222286902"/>
  </r>
  <r>
    <s v="E002"/>
    <s v="EO55"/>
    <x v="1391"/>
    <x v="0"/>
    <s v="E3"/>
    <s v="0100037768"/>
    <s v="MINAS DE AGUAS TEÑIDAS, S.A.U. (MAT"/>
    <s v="0046004267"/>
    <s v="ZREP4500031988_2 MAGDALENA PASTA"/>
    <s v="000000000000001782"/>
    <x v="46"/>
    <d v="2024-06-19T00:00:00"/>
    <d v="1899-12-30T08:38:33"/>
    <s v="19/06 2º desp de las"/>
    <d v="2024-06-19T00:00:00"/>
    <x v="6"/>
    <x v="9"/>
    <x v="1443"/>
    <d v="2024-06-19T00:00:00"/>
    <d v="1899-12-30T14:20:08"/>
    <n v="85"/>
    <s v="E00085"/>
    <s v="RUTA KMS.085"/>
    <x v="91"/>
    <x v="0"/>
    <x v="0"/>
    <x v="5"/>
    <x v="0"/>
    <d v="2024-06-19T08:38:33"/>
    <x v="105"/>
    <n v="11.357499999983702"/>
    <d v="2024-06-19T14:20:08"/>
    <d v="1899-12-30T01:08:00"/>
    <d v="2024-06-19T15:28:08"/>
    <n v="4.5311111112241633"/>
    <x v="0"/>
    <m/>
    <m/>
    <x v="0"/>
    <x v="6"/>
    <x v="0"/>
    <x v="1"/>
    <x v="13"/>
    <n v="4"/>
    <s v=""/>
    <d v="1899-12-31T03:12:00"/>
    <n v="9.224166666650369"/>
    <n v="0"/>
    <n v="9.224166666650369"/>
  </r>
  <r>
    <s v="E002"/>
    <s v="EO55"/>
    <x v="1392"/>
    <x v="0"/>
    <s v="E3"/>
    <s v="0100037768"/>
    <s v="MINAS DE AGUAS TEÑIDAS, S.A.U. (MAT"/>
    <s v="0046004267"/>
    <s v="ZREP4500031988_2 MAGDALENA PASTA"/>
    <s v="000000000000001782"/>
    <x v="46"/>
    <d v="2024-06-19T00:00:00"/>
    <d v="1899-12-30T08:39:25"/>
    <s v="19/06 3º desp d las"/>
    <d v="2024-06-19T00:00:00"/>
    <x v="6"/>
    <x v="9"/>
    <x v="1444"/>
    <d v="2024-06-19T00:00:00"/>
    <d v="1899-12-30T10:42:15"/>
    <n v="85"/>
    <s v="E00085"/>
    <s v="RUTA KMS.085"/>
    <x v="96"/>
    <x v="0"/>
    <x v="0"/>
    <x v="5"/>
    <x v="0"/>
    <d v="2024-06-19T08:39:25"/>
    <x v="105"/>
    <n v="11.343055555655155"/>
    <d v="2024-06-19T10:42:15"/>
    <d v="1899-12-30T01:08:00"/>
    <d v="2024-06-19T11:50:15"/>
    <n v="8.1624999999767169"/>
    <x v="0"/>
    <m/>
    <m/>
    <x v="0"/>
    <x v="6"/>
    <x v="0"/>
    <x v="1"/>
    <x v="1"/>
    <n v="4"/>
    <s v=""/>
    <d v="1899-12-31T03:12:00"/>
    <n v="9.2097222223218225"/>
    <n v="0"/>
    <n v="9.2097222223218225"/>
  </r>
  <r>
    <s v="E002"/>
    <s v="EO55"/>
    <x v="1393"/>
    <x v="0"/>
    <s v="E3"/>
    <s v="0100020056"/>
    <s v="IX ALAMO TORRES, S.L."/>
    <s v="0046001388"/>
    <s v="LUCENA"/>
    <s v="000000000000003264"/>
    <x v="41"/>
    <d v="2024-06-19T00:00:00"/>
    <d v="1899-12-30T09:00:51"/>
    <s v="20/06 08:00h"/>
    <d v="2024-06-20T00:00:00"/>
    <x v="10"/>
    <x v="8"/>
    <x v="1445"/>
    <d v="2024-06-20T00:00:00"/>
    <d v="1899-12-30T07:16:38"/>
    <n v="102"/>
    <s v="E00102"/>
    <s v="RUTA KMS.102"/>
    <x v="237"/>
    <x v="0"/>
    <x v="0"/>
    <x v="4"/>
    <x v="0"/>
    <d v="2024-06-19T09:00:51"/>
    <x v="129"/>
    <n v="22.98583333339775"/>
    <d v="2024-06-20T07:16:38"/>
    <d v="1899-12-30T01:21:36"/>
    <d v="2024-06-20T08:38:14"/>
    <n v="-0.63722222205251455"/>
    <x v="0"/>
    <m/>
    <m/>
    <x v="0"/>
    <x v="7"/>
    <x v="0"/>
    <x v="1"/>
    <x v="11"/>
    <n v="5"/>
    <s v="TRANSPORTES FRANCISCO CASTILLA E HI"/>
    <d v="1899-12-31T08:38:24"/>
    <n v="20.62583333339775"/>
    <n v="12"/>
    <n v="8.6258333333977504"/>
  </r>
  <r>
    <s v="E002"/>
    <s v="EO55"/>
    <x v="1394"/>
    <x v="0"/>
    <s v="E4"/>
    <s v="0100059298"/>
    <s v="MATERIALES DE CONST. SIHATTA S.L."/>
    <s v="0046005730"/>
    <s v="CTRA EL AEROPUERTO (CORDOBA)"/>
    <s v="000000000000003283"/>
    <x v="39"/>
    <d v="2024-06-19T00:00:00"/>
    <d v="1899-12-30T09:02:17"/>
    <s v="20/06 08:00 a 13:00"/>
    <d v="2024-06-20T00:00:00"/>
    <x v="14"/>
    <x v="8"/>
    <x v="1446"/>
    <d v="2024-06-20T00:00:00"/>
    <d v="1899-12-30T08:22:05"/>
    <n v="167"/>
    <s v="E00167"/>
    <s v="RUTA KMS.167"/>
    <x v="114"/>
    <x v="0"/>
    <x v="0"/>
    <x v="4"/>
    <x v="1"/>
    <d v="2024-06-19T09:02:17"/>
    <x v="150"/>
    <n v="27.961944444396067"/>
    <d v="2024-06-20T08:22:05"/>
    <d v="1899-12-30T02:13:36"/>
    <d v="2024-06-20T10:35:41"/>
    <n v="2.405277777754236"/>
    <x v="0"/>
    <m/>
    <m/>
    <x v="0"/>
    <x v="7"/>
    <x v="0"/>
    <x v="1"/>
    <x v="0"/>
    <n v="5"/>
    <s v=""/>
    <d v="1900-01-01T05:26:24"/>
    <n v="24.735277777729401"/>
    <n v="12"/>
    <n v="12.735277777729401"/>
  </r>
  <r>
    <s v="E002"/>
    <s v="EO55"/>
    <x v="1395"/>
    <x v="0"/>
    <s v="E4"/>
    <s v="0100020056"/>
    <s v="IX ALAMO TORRES, S.L."/>
    <s v="0046001388"/>
    <s v="LUCENA"/>
    <s v="000000000000003283"/>
    <x v="39"/>
    <d v="2024-06-19T00:00:00"/>
    <d v="1899-12-30T09:02:21"/>
    <s v="21/06 Lo antes posib"/>
    <d v="2024-06-21T00:00:00"/>
    <x v="1"/>
    <x v="8"/>
    <x v="1447"/>
    <d v="2024-06-20T00:00:00"/>
    <d v="1899-12-30T12:30:55"/>
    <n v="102"/>
    <s v="E00102"/>
    <s v="RUTA KMS.102"/>
    <x v="272"/>
    <x v="0"/>
    <x v="0"/>
    <x v="4"/>
    <x v="1"/>
    <d v="2024-06-19T09:02:21"/>
    <x v="172"/>
    <n v="52.960833333316259"/>
    <d v="2024-06-20T12:30:55"/>
    <d v="1899-12-30T01:21:36"/>
    <d v="2024-06-20T13:52:31"/>
    <n v="24.124722222390119"/>
    <x v="0"/>
    <m/>
    <m/>
    <x v="0"/>
    <x v="7"/>
    <x v="0"/>
    <x v="1"/>
    <x v="3"/>
    <n v="5"/>
    <s v=""/>
    <d v="1899-12-31T08:38:24"/>
    <n v="50.60083333331626"/>
    <n v="24"/>
    <n v="26.60083333331626"/>
  </r>
  <r>
    <s v="E002"/>
    <s v="EO55"/>
    <x v="1396"/>
    <x v="0"/>
    <s v="E4"/>
    <s v="0100018396"/>
    <s v="GABRIEL EL TRINI, S.L."/>
    <s v="0046000277"/>
    <s v="PUNTA UMBRIA"/>
    <s v="000000000000003312"/>
    <x v="111"/>
    <d v="2024-06-19T00:00:00"/>
    <d v="1899-12-30T09:10:59"/>
    <s v="20/06 1ªh recog pale"/>
    <d v="2024-06-20T00:00:00"/>
    <x v="6"/>
    <x v="9"/>
    <x v="1448"/>
    <d v="2024-06-20T00:00:00"/>
    <d v="1899-12-30T06:58:27"/>
    <n v="69"/>
    <s v="E00069"/>
    <s v="RUTA KMS.069"/>
    <x v="273"/>
    <x v="0"/>
    <x v="0"/>
    <x v="5"/>
    <x v="1"/>
    <d v="2024-06-19T09:10:59"/>
    <x v="114"/>
    <n v="34.816944444493856"/>
    <d v="2024-06-20T06:58:27"/>
    <d v="1899-12-30T00:55:12"/>
    <d v="2024-06-20T07:53:39"/>
    <n v="12.105833333451301"/>
    <x v="0"/>
    <m/>
    <m/>
    <x v="0"/>
    <x v="7"/>
    <x v="0"/>
    <x v="1"/>
    <x v="12"/>
    <n v="5"/>
    <s v=""/>
    <d v="1899-12-30T22:04:48"/>
    <n v="32.896944444493855"/>
    <n v="12"/>
    <n v="20.896944444493855"/>
  </r>
  <r>
    <s v="E002"/>
    <s v="EO55"/>
    <x v="1396"/>
    <x v="0"/>
    <s v="E4"/>
    <s v="0100018396"/>
    <s v="GABRIEL EL TRINI, S.L."/>
    <s v="0046000277"/>
    <s v="PUNTA UMBRIA"/>
    <s v="000000000000002882"/>
    <x v="112"/>
    <d v="2024-06-19T00:00:00"/>
    <d v="1899-12-30T09:10:59"/>
    <s v="20/06 1ªh recog pale"/>
    <d v="2024-06-20T00:00:00"/>
    <x v="6"/>
    <x v="9"/>
    <x v="1448"/>
    <d v="2024-06-20T00:00:00"/>
    <d v="1899-12-30T06:58:27"/>
    <n v="69"/>
    <s v="E00069"/>
    <s v="RUTA KMS.069"/>
    <x v="273"/>
    <x v="0"/>
    <x v="1"/>
    <x v="5"/>
    <x v="1"/>
    <d v="2024-06-19T09:10:59"/>
    <x v="114"/>
    <n v="34.816944444493856"/>
    <d v="2024-06-20T06:58:27"/>
    <d v="1899-12-30T00:55:12"/>
    <d v="2024-06-20T07:53:39"/>
    <n v="12.105833333451301"/>
    <x v="0"/>
    <m/>
    <m/>
    <x v="0"/>
    <x v="7"/>
    <x v="0"/>
    <x v="1"/>
    <x v="12"/>
    <n v="5"/>
    <s v=""/>
    <d v="1899-12-30T22:04:48"/>
    <n v="32.896944444493855"/>
    <n v="12"/>
    <n v="20.896944444493855"/>
  </r>
  <r>
    <s v="E002"/>
    <s v="EO55"/>
    <x v="1397"/>
    <x v="0"/>
    <s v="E4"/>
    <s v="0100018498"/>
    <s v="MATCON HNOS. GAMEZ DOMINGUEZ, S.L."/>
    <s v="0046000431"/>
    <s v="MALAGA (CNO. MEDIOAMBIENTAL Nº29)"/>
    <s v="000000000000003283"/>
    <x v="39"/>
    <d v="2024-06-19T00:00:00"/>
    <d v="1899-12-30T09:11:13"/>
    <s v="20/06 en el día"/>
    <d v="2024-06-20T00:00:00"/>
    <x v="9"/>
    <x v="8"/>
    <x v="1449"/>
    <d v="2024-06-20T00:00:00"/>
    <d v="1899-12-30T16:01:03"/>
    <n v="22"/>
    <s v="E00022"/>
    <s v="RUTA KMS.022"/>
    <x v="55"/>
    <x v="0"/>
    <x v="0"/>
    <x v="4"/>
    <x v="1"/>
    <d v="2024-06-19T09:11:13"/>
    <x v="155"/>
    <n v="31.813055555569008"/>
    <d v="2024-06-20T16:01:03"/>
    <d v="1899-12-30T00:17:36"/>
    <d v="2024-06-20T16:18:39"/>
    <n v="0.68916666676523164"/>
    <x v="0"/>
    <m/>
    <m/>
    <x v="0"/>
    <x v="7"/>
    <x v="0"/>
    <x v="1"/>
    <x v="8"/>
    <n v="5"/>
    <s v=""/>
    <d v="1899-12-30T07:02:24"/>
    <n v="30.519722222235675"/>
    <n v="12"/>
    <n v="18.519722222235675"/>
  </r>
  <r>
    <s v="E002"/>
    <s v="EO55"/>
    <x v="1398"/>
    <x v="0"/>
    <s v="E3"/>
    <s v="0100021485"/>
    <s v="HORMIGONES DE BAENA, S.L."/>
    <s v="0046001510"/>
    <s v="BAENA"/>
    <s v="000000000000003269"/>
    <x v="44"/>
    <d v="2024-06-19T00:00:00"/>
    <d v="1899-12-30T09:33:38"/>
    <s v="20/06 16:00h"/>
    <d v="2024-06-20T00:00:00"/>
    <x v="12"/>
    <x v="8"/>
    <x v="1450"/>
    <d v="2024-06-20T00:00:00"/>
    <d v="1899-12-30T11:42:54"/>
    <n v="138"/>
    <s v="E00138"/>
    <s v="RUTA KMS.138"/>
    <x v="54"/>
    <x v="0"/>
    <x v="0"/>
    <x v="4"/>
    <x v="0"/>
    <d v="2024-06-19T09:33:38"/>
    <x v="140"/>
    <n v="30.439444444316905"/>
    <d v="2024-06-20T11:42:54"/>
    <d v="1899-12-30T01:50:24"/>
    <d v="2024-06-20T13:33:18"/>
    <n v="2.4449999998323619"/>
    <x v="0"/>
    <m/>
    <m/>
    <x v="0"/>
    <x v="7"/>
    <x v="0"/>
    <x v="1"/>
    <x v="2"/>
    <n v="5"/>
    <s v=""/>
    <d v="1899-12-31T20:09:36"/>
    <n v="27.599444444316905"/>
    <n v="12"/>
    <n v="15.599444444316905"/>
  </r>
  <r>
    <s v="E002"/>
    <s v="EO55"/>
    <x v="1399"/>
    <x v="0"/>
    <s v="E4"/>
    <s v="0100058369"/>
    <s v="CANO MATERIALES DE CONST., S.L."/>
    <s v="0046005323"/>
    <s v="ALMACEN-RINCON VICTORIA"/>
    <s v="000000000000003283"/>
    <x v="39"/>
    <d v="2024-06-19T00:00:00"/>
    <d v="1899-12-30T10:04:58"/>
    <s v="19/06 Antes de 19:00"/>
    <d v="2024-06-19T00:00:00"/>
    <x v="4"/>
    <x v="8"/>
    <x v="1451"/>
    <d v="2024-06-19T00:00:00"/>
    <d v="1899-12-30T11:34:18"/>
    <n v="7"/>
    <s v="E00007"/>
    <s v="RUTA KMS.007"/>
    <x v="51"/>
    <x v="0"/>
    <x v="0"/>
    <x v="4"/>
    <x v="1"/>
    <d v="2024-06-19T10:04:58"/>
    <x v="133"/>
    <n v="8.9172222220804542"/>
    <d v="2024-06-19T11:34:18"/>
    <d v="1899-12-30T00:05:36"/>
    <d v="2024-06-19T11:39:54"/>
    <n v="7.3350000000209548"/>
    <x v="0"/>
    <m/>
    <m/>
    <x v="0"/>
    <x v="6"/>
    <x v="0"/>
    <x v="1"/>
    <x v="2"/>
    <n v="4"/>
    <s v=""/>
    <d v="1899-12-30T02:14:24"/>
    <n v="7.8238888887471205"/>
    <n v="0"/>
    <n v="7.8238888887471205"/>
  </r>
  <r>
    <s v="E002"/>
    <s v="EO55"/>
    <x v="1400"/>
    <x v="0"/>
    <s v="E4"/>
    <s v="0100058378"/>
    <s v="HERMANOS JIMENA, S.L."/>
    <s v="0046005336"/>
    <s v="ALMACEN NERJA"/>
    <s v="000000000000003283"/>
    <x v="39"/>
    <d v="2024-06-19T00:00:00"/>
    <d v="1899-12-30T10:15:14"/>
    <s v="20/06 08:00h"/>
    <d v="2024-06-20T00:00:00"/>
    <x v="10"/>
    <x v="8"/>
    <x v="1452"/>
    <d v="2024-06-20T00:00:00"/>
    <d v="1899-12-30T06:32:18"/>
    <n v="56"/>
    <s v="E00056"/>
    <s v="RUTA KMS.056"/>
    <x v="52"/>
    <x v="0"/>
    <x v="0"/>
    <x v="4"/>
    <x v="1"/>
    <d v="2024-06-19T10:15:14"/>
    <x v="129"/>
    <n v="21.746111111249775"/>
    <d v="2024-06-20T06:32:18"/>
    <d v="1899-12-30T00:44:48"/>
    <d v="2024-06-20T07:17:06"/>
    <n v="0.71500000020023435"/>
    <x v="0"/>
    <m/>
    <m/>
    <x v="0"/>
    <x v="7"/>
    <x v="0"/>
    <x v="1"/>
    <x v="12"/>
    <n v="5"/>
    <s v=""/>
    <d v="1899-12-30T17:55:12"/>
    <n v="19.999444444583109"/>
    <n v="12"/>
    <n v="7.9994444445831085"/>
  </r>
  <r>
    <s v="E002"/>
    <s v="EO55"/>
    <x v="1401"/>
    <x v="0"/>
    <s v="E3"/>
    <s v="0100037768"/>
    <s v="MINAS DE AGUAS TEÑIDAS, S.A.U. (MAT"/>
    <s v="0046004165"/>
    <s v="ZREP4500031988_5  HORMIGON VALDELAM"/>
    <s v="000000000000003236"/>
    <x v="48"/>
    <d v="2024-06-19T00:00:00"/>
    <d v="1899-12-30T10:15:29"/>
    <s v="20/06 08:00h"/>
    <d v="2024-06-20T00:00:00"/>
    <x v="6"/>
    <x v="9"/>
    <x v="1453"/>
    <d v="2024-06-19T00:00:00"/>
    <d v="1899-12-30T18:58:34"/>
    <n v="85"/>
    <s v="E00085"/>
    <s v="RUTA KMS.085"/>
    <x v="91"/>
    <x v="0"/>
    <x v="0"/>
    <x v="5"/>
    <x v="0"/>
    <d v="2024-06-19T10:15:29"/>
    <x v="114"/>
    <n v="33.741944444482215"/>
    <d v="2024-06-19T18:58:34"/>
    <d v="1899-12-30T01:08:00"/>
    <d v="2024-06-19T20:06:34"/>
    <n v="23.890555555641185"/>
    <x v="0"/>
    <m/>
    <m/>
    <x v="0"/>
    <x v="6"/>
    <x v="0"/>
    <x v="1"/>
    <x v="9"/>
    <n v="4"/>
    <s v=""/>
    <d v="1899-12-31T03:12:00"/>
    <n v="31.608611111148882"/>
    <n v="12"/>
    <n v="19.608611111148882"/>
  </r>
  <r>
    <s v="E002"/>
    <s v="EO55"/>
    <x v="1402"/>
    <x v="0"/>
    <s v="E3"/>
    <s v="0100037768"/>
    <s v="MINAS DE AGUAS TEÑIDAS, S.A.U. (MAT"/>
    <s v="0046004165"/>
    <s v="ZREP4500031988_5  HORMIGON VALDELAM"/>
    <s v="000000000000003236"/>
    <x v="48"/>
    <d v="2024-06-19T00:00:00"/>
    <d v="1899-12-30T10:15:39"/>
    <s v="20/06 16:00h"/>
    <d v="2024-06-20T00:00:00"/>
    <x v="6"/>
    <x v="9"/>
    <x v="1454"/>
    <d v="2024-06-20T00:00:00"/>
    <d v="1899-12-30T10:44:14"/>
    <n v="85"/>
    <s v="E00085"/>
    <s v="RUTA KMS.085"/>
    <x v="91"/>
    <x v="0"/>
    <x v="0"/>
    <x v="5"/>
    <x v="0"/>
    <d v="2024-06-19T10:15:39"/>
    <x v="114"/>
    <n v="33.73916666675359"/>
    <d v="2024-06-20T10:44:14"/>
    <d v="1899-12-30T01:08:00"/>
    <d v="2024-06-20T11:52:14"/>
    <n v="8.1294444445520639"/>
    <x v="0"/>
    <m/>
    <m/>
    <x v="0"/>
    <x v="7"/>
    <x v="0"/>
    <x v="1"/>
    <x v="1"/>
    <n v="5"/>
    <s v=""/>
    <d v="1899-12-31T03:12:00"/>
    <n v="31.605833333420257"/>
    <n v="12"/>
    <n v="19.605833333420257"/>
  </r>
  <r>
    <s v="E002"/>
    <s v="EO55"/>
    <x v="1403"/>
    <x v="0"/>
    <s v="E3"/>
    <s v="0100037768"/>
    <s v="MINAS DE AGUAS TEÑIDAS, S.A.U. (MAT"/>
    <s v="0046004165"/>
    <s v="ZREP4500031988_5  HORMIGON VALDELAM"/>
    <s v="000000000000003236"/>
    <x v="48"/>
    <d v="2024-06-19T00:00:00"/>
    <d v="1899-12-30T10:15:48"/>
    <s v="21/06 08:00h"/>
    <d v="2024-06-21T00:00:00"/>
    <x v="6"/>
    <x v="9"/>
    <x v="1455"/>
    <d v="2024-06-20T00:00:00"/>
    <d v="1899-12-30T17:40:12"/>
    <n v="85"/>
    <s v="E00085"/>
    <s v="RUTA KMS.085"/>
    <x v="105"/>
    <x v="0"/>
    <x v="0"/>
    <x v="5"/>
    <x v="0"/>
    <d v="2024-06-19T10:15:48"/>
    <x v="121"/>
    <n v="57.736666666693054"/>
    <d v="2024-06-20T17:40:12"/>
    <d v="1899-12-30T01:08:00"/>
    <d v="2024-06-20T18:48:12"/>
    <n v="25.196666666655801"/>
    <x v="0"/>
    <m/>
    <m/>
    <x v="0"/>
    <x v="7"/>
    <x v="0"/>
    <x v="1"/>
    <x v="5"/>
    <n v="5"/>
    <s v=""/>
    <d v="1899-12-31T03:12:00"/>
    <n v="55.603333333359721"/>
    <n v="24"/>
    <n v="31.603333333359721"/>
  </r>
  <r>
    <s v="E002"/>
    <s v="EO55"/>
    <x v="1404"/>
    <x v="0"/>
    <s v="E4"/>
    <s v="0100058441"/>
    <s v="MELERO RUIZ, RAFAEL FRANCISCO"/>
    <s v="0046005497"/>
    <s v="ALMACEN ALORA"/>
    <s v="000000000000003283"/>
    <x v="39"/>
    <d v="2024-06-19T00:00:00"/>
    <d v="1899-12-30T10:18:04"/>
    <s v="20/06 en el día"/>
    <d v="2024-06-20T00:00:00"/>
    <x v="2"/>
    <x v="8"/>
    <x v="1456"/>
    <d v="2024-06-20T00:00:00"/>
    <d v="1899-12-30T12:39:49"/>
    <n v="64"/>
    <s v="E00064"/>
    <s v="RUTA KMS.064"/>
    <x v="55"/>
    <x v="0"/>
    <x v="0"/>
    <x v="4"/>
    <x v="1"/>
    <d v="2024-06-19T10:18:04"/>
    <x v="165"/>
    <n v="31.698888888931833"/>
    <d v="2024-06-20T12:39:49"/>
    <d v="1899-12-30T00:51:12"/>
    <d v="2024-06-20T13:31:01"/>
    <n v="4.4830555554362945"/>
    <x v="0"/>
    <m/>
    <m/>
    <x v="0"/>
    <x v="7"/>
    <x v="0"/>
    <x v="1"/>
    <x v="3"/>
    <n v="5"/>
    <s v=""/>
    <d v="1899-12-30T20:28:48"/>
    <n v="29.845555555598501"/>
    <n v="12"/>
    <n v="17.845555555598501"/>
  </r>
  <r>
    <s v="E002"/>
    <s v="EO55"/>
    <x v="1405"/>
    <x v="0"/>
    <s v="E3"/>
    <s v="0100045291"/>
    <s v="INDUSTRIAS ALHAURINAS DEL"/>
    <s v="0046005099"/>
    <s v="PLANTA - ALHAURIN EL GRANDE"/>
    <s v="000000000000003264"/>
    <x v="41"/>
    <d v="2024-06-19T00:00:00"/>
    <d v="1899-12-30T10:49:17"/>
    <s v="1 20/06 08:00"/>
    <d v="2024-06-20T00:00:00"/>
    <x v="10"/>
    <x v="8"/>
    <x v="1457"/>
    <d v="2024-06-20T00:00:00"/>
    <d v="1899-12-30T06:54:47"/>
    <n v="47"/>
    <s v="E00047"/>
    <s v="RUTA KMS.047"/>
    <x v="79"/>
    <x v="0"/>
    <x v="0"/>
    <x v="4"/>
    <x v="0"/>
    <d v="2024-06-19T10:49:17"/>
    <x v="129"/>
    <n v="21.178611111128703"/>
    <d v="2024-06-20T06:54:47"/>
    <d v="1899-12-30T00:37:36"/>
    <d v="2024-06-20T07:32:23"/>
    <n v="0.46027777780545875"/>
    <x v="0"/>
    <m/>
    <m/>
    <x v="0"/>
    <x v="7"/>
    <x v="0"/>
    <x v="1"/>
    <x v="12"/>
    <n v="5"/>
    <s v=""/>
    <d v="1899-12-30T15:02:24"/>
    <n v="19.551944444462038"/>
    <n v="12"/>
    <n v="7.5519444444620376"/>
  </r>
  <r>
    <s v="E002"/>
    <s v="EO55"/>
    <x v="1406"/>
    <x v="0"/>
    <s v="E3"/>
    <s v="0432000110"/>
    <s v="PREBETONG HORMIGONES, S.A."/>
    <s v="0046001416"/>
    <s v="ALCALA DE GUADAIRA"/>
    <s v="000000000000000837"/>
    <x v="43"/>
    <d v="2024-06-19T00:00:00"/>
    <d v="1899-12-30T11:07:27"/>
    <s v="20/06 08:00"/>
    <d v="2024-06-20T00:00:00"/>
    <x v="10"/>
    <x v="9"/>
    <x v="1458"/>
    <d v="2024-06-19T00:00:00"/>
    <d v="1899-12-30T17:36:04"/>
    <n v="83"/>
    <s v="E00083"/>
    <s v="RUTA KMS.083"/>
    <x v="87"/>
    <x v="0"/>
    <x v="0"/>
    <x v="5"/>
    <x v="0"/>
    <d v="2024-06-19T11:07:27"/>
    <x v="129"/>
    <n v="20.875833333469927"/>
    <d v="2024-06-19T17:36:04"/>
    <d v="1899-12-30T01:06:24"/>
    <d v="2024-06-19T18:42:28"/>
    <n v="13.29222222219687"/>
    <x v="0"/>
    <m/>
    <m/>
    <x v="0"/>
    <x v="6"/>
    <x v="0"/>
    <x v="1"/>
    <x v="5"/>
    <n v="4"/>
    <s v=""/>
    <d v="1899-12-31T02:33:36"/>
    <n v="18.769166666803262"/>
    <n v="12"/>
    <n v="6.7691666668032617"/>
  </r>
  <r>
    <s v="E002"/>
    <s v="EO55"/>
    <x v="1407"/>
    <x v="0"/>
    <s v="E3"/>
    <s v="0100057968"/>
    <s v="LOZAC OBRAS Y SERVICIOS, S.L."/>
    <s v="0046005114"/>
    <s v="PLANTA DE PUERTO REAL"/>
    <s v="000000000000003264"/>
    <x v="41"/>
    <d v="2024-06-19T00:00:00"/>
    <d v="1899-12-30T11:07:39"/>
    <s v="20/06 10:00h"/>
    <d v="2024-06-20T00:00:00"/>
    <x v="17"/>
    <x v="8"/>
    <x v="1459"/>
    <d v="2024-06-19T00:00:00"/>
    <d v="1899-12-30T18:00:30"/>
    <n v="232"/>
    <s v="E00232"/>
    <s v="RUTA KMS.232"/>
    <x v="127"/>
    <x v="0"/>
    <x v="0"/>
    <x v="4"/>
    <x v="0"/>
    <d v="2024-06-19T11:07:39"/>
    <x v="147"/>
    <n v="22.872499999939464"/>
    <d v="2024-06-19T18:00:30"/>
    <d v="1899-12-30T03:05:36"/>
    <d v="2024-06-19T21:06:06"/>
    <n v="12.898333333258051"/>
    <x v="0"/>
    <m/>
    <m/>
    <x v="0"/>
    <x v="6"/>
    <x v="0"/>
    <x v="1"/>
    <x v="9"/>
    <n v="4"/>
    <s v=""/>
    <d v="1900-01-02T02:14:24"/>
    <n v="18.77916666660613"/>
    <n v="12"/>
    <n v="6.7791666666061303"/>
  </r>
  <r>
    <s v="E002"/>
    <s v="EO55"/>
    <x v="1408"/>
    <x v="0"/>
    <s v="E3"/>
    <s v="0100034349"/>
    <s v="CNES. MAYGAR SL"/>
    <s v="0046005165"/>
    <s v="PTA PREFABRICADOS-SIERRA DE YEGUAS"/>
    <s v="000000000000003264"/>
    <x v="41"/>
    <d v="2024-06-19T00:00:00"/>
    <d v="1899-12-30T11:41:42"/>
    <s v="20/06 De 8 a 10"/>
    <d v="2024-06-20T00:00:00"/>
    <x v="17"/>
    <x v="8"/>
    <x v="1460"/>
    <d v="2024-06-20T00:00:00"/>
    <d v="1899-12-30T09:40:32"/>
    <n v="93"/>
    <s v="E00093"/>
    <s v="RUTA KMS.093"/>
    <x v="117"/>
    <x v="0"/>
    <x v="0"/>
    <x v="4"/>
    <x v="0"/>
    <d v="2024-06-19T11:41:42"/>
    <x v="147"/>
    <n v="22.304999999993015"/>
    <d v="2024-06-20T09:40:32"/>
    <d v="1899-12-30T01:14:24"/>
    <d v="2024-06-20T10:54:56"/>
    <n v="-0.91555555566446856"/>
    <x v="1"/>
    <m/>
    <m/>
    <x v="0"/>
    <x v="7"/>
    <x v="1"/>
    <x v="1"/>
    <x v="6"/>
    <n v="5"/>
    <s v=""/>
    <d v="1899-12-31T05:45:36"/>
    <n v="20.064999999993017"/>
    <n v="12"/>
    <n v="8.0649999999930166"/>
  </r>
  <r>
    <s v="E002"/>
    <s v="EO55"/>
    <x v="1409"/>
    <x v="0"/>
    <s v="E3"/>
    <s v="0100053365"/>
    <s v="WORKBETON, S.L."/>
    <s v="0046004416"/>
    <s v="SALTERAS"/>
    <s v="000000000000000837"/>
    <x v="43"/>
    <d v="2024-06-19T00:00:00"/>
    <d v="1899-12-30T11:52:20"/>
    <s v="19/06/24_14:00H"/>
    <d v="2024-06-19T00:00:00"/>
    <x v="12"/>
    <x v="9"/>
    <x v="1461"/>
    <d v="2024-06-19T00:00:00"/>
    <d v="1899-12-30T12:59:46"/>
    <n v="56"/>
    <s v="E00056"/>
    <s v="RUTA KMS.056"/>
    <x v="94"/>
    <x v="0"/>
    <x v="0"/>
    <x v="5"/>
    <x v="0"/>
    <d v="2024-06-19T11:52:20"/>
    <x v="104"/>
    <n v="4.1277777777286246"/>
    <d v="2024-06-19T12:59:46"/>
    <d v="1899-12-30T00:44:48"/>
    <d v="2024-06-19T13:44:34"/>
    <n v="2.2572222221642733"/>
    <x v="0"/>
    <m/>
    <m/>
    <x v="0"/>
    <x v="6"/>
    <x v="0"/>
    <x v="1"/>
    <x v="3"/>
    <n v="4"/>
    <s v=""/>
    <d v="1899-12-30T17:55:12"/>
    <n v="2.3811111110619581"/>
    <n v="0"/>
    <n v="2.3811111110619581"/>
  </r>
  <r>
    <s v="E002"/>
    <s v="EO55"/>
    <x v="1410"/>
    <x v="0"/>
    <s v="E3"/>
    <s v="0432000110"/>
    <s v="PREBETONG HORMIGONES, S.A."/>
    <s v="0046000862"/>
    <s v="PUEBLA DE LA CALZADA (PUEBLA II)"/>
    <s v="000000000000001782"/>
    <x v="46"/>
    <d v="2024-06-19T00:00:00"/>
    <d v="1899-12-30T12:00:38"/>
    <s v="20/06 9.00"/>
    <d v="2024-06-20T00:00:00"/>
    <x v="15"/>
    <x v="9"/>
    <x v="1462"/>
    <d v="2024-06-19T00:00:00"/>
    <d v="1899-12-30T17:38:09"/>
    <n v="275"/>
    <s v="E00275"/>
    <s v="RUTA KMS.275"/>
    <x v="106"/>
    <x v="0"/>
    <x v="0"/>
    <x v="5"/>
    <x v="0"/>
    <d v="2024-06-19T12:00:38"/>
    <x v="146"/>
    <n v="20.989444444421679"/>
    <d v="2024-06-19T17:38:09"/>
    <d v="1899-12-30T03:40:00"/>
    <d v="2024-06-19T21:18:09"/>
    <n v="11.697500000009313"/>
    <x v="0"/>
    <m/>
    <m/>
    <x v="0"/>
    <x v="6"/>
    <x v="0"/>
    <x v="1"/>
    <x v="5"/>
    <n v="4"/>
    <s v=""/>
    <d v="1900-01-02T16:00:00"/>
    <n v="16.322777777755014"/>
    <n v="12"/>
    <n v="4.3227777777550145"/>
  </r>
  <r>
    <s v="E002"/>
    <s v="EO55"/>
    <x v="1411"/>
    <x v="0"/>
    <s v="E3"/>
    <s v="0100059306"/>
    <s v="ARIDOS LOPEZ S.L.U."/>
    <s v="0046005723"/>
    <s v="BIAR- ARIDOS LOPEZ"/>
    <s v="000000000000003264"/>
    <x v="41"/>
    <d v="2024-06-19T00:00:00"/>
    <d v="1899-12-30T12:00:42"/>
    <s v="21/06 8h-14h"/>
    <d v="2024-06-21T00:00:00"/>
    <x v="1"/>
    <x v="8"/>
    <x v="1463"/>
    <d v="2024-06-20T00:00:00"/>
    <d v="1899-12-30T15:47:11"/>
    <n v="516"/>
    <s v="E00516"/>
    <s v="RUTA KMS.516"/>
    <x v="274"/>
    <x v="0"/>
    <x v="0"/>
    <x v="4"/>
    <x v="0"/>
    <d v="2024-06-19T12:00:42"/>
    <x v="172"/>
    <n v="49.988333333458286"/>
    <d v="2024-06-20T15:47:11"/>
    <d v="1899-12-30T06:52:48"/>
    <d v="2024-06-20T22:39:59"/>
    <n v="15.33361111121485"/>
    <x v="0"/>
    <m/>
    <m/>
    <x v="0"/>
    <x v="7"/>
    <x v="0"/>
    <x v="1"/>
    <x v="4"/>
    <n v="5"/>
    <s v=""/>
    <d v="1900-01-05T21:07:12"/>
    <n v="42.108333333458283"/>
    <n v="24"/>
    <n v="18.108333333458283"/>
  </r>
  <r>
    <s v="E002"/>
    <s v="EO55"/>
    <x v="1412"/>
    <x v="0"/>
    <s v="E3"/>
    <s v="0100058384"/>
    <s v="ADOQUINES Y MARCOS, S.L."/>
    <s v="0046005169"/>
    <s v="PLANTA LA RODA DE ANDALUCIA"/>
    <s v="000000000000003263"/>
    <x v="49"/>
    <d v="2024-06-19T00:00:00"/>
    <d v="1899-12-30T12:07:46"/>
    <s v=". 11:00"/>
    <d v="2024-06-20T00:00:00"/>
    <x v="24"/>
    <x v="8"/>
    <x v="1464"/>
    <d v="2024-06-20T00:00:00"/>
    <d v="1899-12-30T10:04:15"/>
    <n v="90"/>
    <s v="E00090"/>
    <s v="RUTA KMS.090"/>
    <x v="110"/>
    <x v="0"/>
    <x v="0"/>
    <x v="4"/>
    <x v="0"/>
    <d v="2024-06-19T12:07:46"/>
    <x v="154"/>
    <n v="22.870555555564351"/>
    <d v="2024-06-20T10:04:15"/>
    <d v="1899-12-30T01:12:00"/>
    <d v="2024-06-20T11:16:15"/>
    <n v="-0.2708333334303461"/>
    <x v="0"/>
    <m/>
    <m/>
    <x v="0"/>
    <x v="7"/>
    <x v="0"/>
    <x v="1"/>
    <x v="1"/>
    <n v="5"/>
    <s v="TRANSPORTES FRANCISCO CASTILLA E HI"/>
    <d v="1899-12-31T04:48:00"/>
    <n v="20.670555555564352"/>
    <n v="12"/>
    <n v="8.6705555555643521"/>
  </r>
  <r>
    <s v="E002"/>
    <s v="EO55"/>
    <x v="1413"/>
    <x v="0"/>
    <s v="E3"/>
    <s v="0100058384"/>
    <s v="ADOQUINES Y MARCOS, S.L."/>
    <s v="0046005169"/>
    <s v="PLANTA LA RODA DE ANDALUCIA"/>
    <s v="000000000000003263"/>
    <x v="49"/>
    <d v="2024-06-19T00:00:00"/>
    <d v="1899-12-30T12:08:05"/>
    <s v=". 09:00"/>
    <d v="2024-06-20T00:00:00"/>
    <x v="15"/>
    <x v="8"/>
    <x v="1465"/>
    <d v="2024-06-20T00:00:00"/>
    <d v="1899-12-30T07:02:20"/>
    <n v="90"/>
    <s v="E00090"/>
    <s v="RUTA KMS.090"/>
    <x v="241"/>
    <x v="0"/>
    <x v="0"/>
    <x v="4"/>
    <x v="0"/>
    <d v="2024-06-19T12:08:05"/>
    <x v="146"/>
    <n v="20.865277777716983"/>
    <d v="2024-06-20T07:02:20"/>
    <d v="1899-12-30T01:12:00"/>
    <d v="2024-06-20T08:14:20"/>
    <n v="0.76111111108912155"/>
    <x v="0"/>
    <m/>
    <m/>
    <x v="0"/>
    <x v="7"/>
    <x v="0"/>
    <x v="1"/>
    <x v="11"/>
    <n v="5"/>
    <s v=""/>
    <d v="1899-12-31T04:48:00"/>
    <n v="18.665277777716984"/>
    <n v="12"/>
    <n v="6.6652777777169838"/>
  </r>
  <r>
    <s v="E002"/>
    <s v="EO55"/>
    <x v="1414"/>
    <x v="0"/>
    <s v="E3"/>
    <s v="0100048069"/>
    <s v="HORMIGONES SAN PEDRO, S.A."/>
    <s v="0046003989"/>
    <s v="SAN PEDRO ALCANTARA"/>
    <s v="000000000000003260"/>
    <x v="90"/>
    <d v="2024-06-19T00:00:00"/>
    <d v="1899-12-30T12:19:25"/>
    <s v="20/06 15:00 Ojo tipo"/>
    <d v="2024-06-20T00:00:00"/>
    <x v="7"/>
    <x v="8"/>
    <x v="1466"/>
    <d v="2024-06-20T00:00:00"/>
    <d v="1899-12-30T13:14:47"/>
    <n v="84"/>
    <s v="E00084"/>
    <s v="RUTA KMS.084"/>
    <x v="79"/>
    <x v="0"/>
    <x v="0"/>
    <x v="4"/>
    <x v="0"/>
    <d v="2024-06-19T12:19:25"/>
    <x v="149"/>
    <n v="26.676388888852671"/>
    <d v="2024-06-20T13:14:47"/>
    <d v="1899-12-30T01:07:12"/>
    <d v="2024-06-20T14:21:59"/>
    <n v="0.63361111097037792"/>
    <x v="0"/>
    <m/>
    <m/>
    <x v="0"/>
    <x v="7"/>
    <x v="0"/>
    <x v="1"/>
    <x v="7"/>
    <n v="5"/>
    <s v=""/>
    <d v="1899-12-31T02:52:48"/>
    <n v="24.55638888885267"/>
    <n v="12"/>
    <n v="12.55638888885267"/>
  </r>
  <r>
    <s v="E002"/>
    <s v="EO55"/>
    <x v="1415"/>
    <x v="0"/>
    <s v="E3"/>
    <s v="0100033645"/>
    <s v="HORMIALIA 2007 S.L."/>
    <s v="0046005121"/>
    <s v="PLANTA FUENGIROLA"/>
    <s v="000000000000003264"/>
    <x v="41"/>
    <d v="2024-06-19T00:00:00"/>
    <d v="1899-12-30T12:22:53"/>
    <s v="20/06 08:30"/>
    <d v="2024-06-20T00:00:00"/>
    <x v="23"/>
    <x v="8"/>
    <x v="1467"/>
    <d v="2024-06-19T00:00:00"/>
    <d v="1899-12-30T16:04:51"/>
    <n v="54"/>
    <s v="E00054"/>
    <s v="RUTA KMS.054"/>
    <x v="99"/>
    <x v="0"/>
    <x v="0"/>
    <x v="4"/>
    <x v="0"/>
    <d v="2024-06-19T12:22:53"/>
    <x v="151"/>
    <n v="20.118611111131031"/>
    <d v="2024-06-19T16:04:51"/>
    <d v="1899-12-30T00:43:12"/>
    <d v="2024-06-19T16:48:03"/>
    <n v="15.69916666665813"/>
    <x v="0"/>
    <m/>
    <m/>
    <x v="0"/>
    <x v="6"/>
    <x v="0"/>
    <x v="1"/>
    <x v="8"/>
    <n v="4"/>
    <s v=""/>
    <d v="1899-12-30T17:16:48"/>
    <n v="18.398611111131032"/>
    <n v="12"/>
    <n v="6.3986111111310322"/>
  </r>
  <r>
    <s v="E002"/>
    <s v="EO55"/>
    <x v="1416"/>
    <x v="0"/>
    <s v="E3"/>
    <s v="0100033645"/>
    <s v="HORMIALIA 2007 S.L."/>
    <s v="0046005121"/>
    <s v="PLANTA FUENGIROLA"/>
    <s v="000000000000003264"/>
    <x v="41"/>
    <d v="2024-06-19T00:00:00"/>
    <d v="1899-12-30T12:23:17"/>
    <s v="20/06 13:00h"/>
    <d v="2024-06-20T00:00:00"/>
    <x v="14"/>
    <x v="8"/>
    <x v="1468"/>
    <d v="2024-06-20T00:00:00"/>
    <d v="1899-12-30T12:27:50"/>
    <n v="54"/>
    <s v="E00054"/>
    <s v="RUTA KMS.054"/>
    <x v="111"/>
    <x v="0"/>
    <x v="0"/>
    <x v="4"/>
    <x v="0"/>
    <d v="2024-06-19T12:23:17"/>
    <x v="150"/>
    <n v="24.611944444302935"/>
    <d v="2024-06-20T12:27:50"/>
    <d v="1899-12-30T00:43:12"/>
    <d v="2024-06-20T13:11:02"/>
    <n v="-0.18388888891786337"/>
    <x v="0"/>
    <m/>
    <m/>
    <x v="0"/>
    <x v="7"/>
    <x v="0"/>
    <x v="1"/>
    <x v="3"/>
    <n v="5"/>
    <s v=""/>
    <d v="1899-12-30T17:16:48"/>
    <n v="22.891944444302936"/>
    <n v="12"/>
    <n v="10.891944444302936"/>
  </r>
  <r>
    <s v="E002"/>
    <s v="EO55"/>
    <x v="1417"/>
    <x v="0"/>
    <s v="E3"/>
    <s v="0100033645"/>
    <s v="HORMIALIA 2007 S.L."/>
    <s v="0046005121"/>
    <s v="PLANTA FUENGIROLA"/>
    <s v="000000000000003264"/>
    <x v="41"/>
    <d v="2024-06-19T00:00:00"/>
    <d v="1899-12-30T12:23:43"/>
    <s v="20/06 09:30"/>
    <d v="2024-06-20T00:00:00"/>
    <x v="21"/>
    <x v="8"/>
    <x v="1469"/>
    <d v="2024-06-20T00:00:00"/>
    <d v="1899-12-30T07:18:18"/>
    <n v="54"/>
    <s v="E00054"/>
    <s v="RUTA KMS.054"/>
    <x v="271"/>
    <x v="0"/>
    <x v="0"/>
    <x v="4"/>
    <x v="0"/>
    <d v="2024-06-19T12:23:43"/>
    <x v="161"/>
    <n v="21.104722222255077"/>
    <d v="2024-06-20T07:18:18"/>
    <d v="1899-12-30T00:43:12"/>
    <d v="2024-06-20T08:01:30"/>
    <n v="1.4750000000931323"/>
    <x v="0"/>
    <m/>
    <m/>
    <x v="0"/>
    <x v="7"/>
    <x v="0"/>
    <x v="1"/>
    <x v="11"/>
    <n v="5"/>
    <s v="TRANSPORTES FRANCISCO CASTILLA E HI"/>
    <d v="1899-12-30T17:16:48"/>
    <n v="19.384722222255078"/>
    <n v="12"/>
    <n v="7.3847222222550783"/>
  </r>
  <r>
    <s v="E002"/>
    <s v="EO55"/>
    <x v="1418"/>
    <x v="0"/>
    <s v="E3"/>
    <s v="0100033645"/>
    <s v="HORMIALIA 2007 S.L."/>
    <s v="0046005121"/>
    <s v="PLANTA FUENGIROLA"/>
    <s v="000000000000003264"/>
    <x v="41"/>
    <d v="2024-06-19T00:00:00"/>
    <d v="1899-12-30T12:24:04"/>
    <s v="20/06 08:00"/>
    <d v="2024-06-20T00:00:00"/>
    <x v="10"/>
    <x v="8"/>
    <x v="1470"/>
    <d v="2024-06-20T00:00:00"/>
    <d v="1899-12-30T07:04:37"/>
    <n v="54"/>
    <s v="E00054"/>
    <s v="RUTA KMS.054"/>
    <x v="110"/>
    <x v="0"/>
    <x v="0"/>
    <x v="4"/>
    <x v="0"/>
    <d v="2024-06-19T12:24:04"/>
    <x v="129"/>
    <n v="19.598888888955116"/>
    <d v="2024-06-20T07:04:37"/>
    <d v="1899-12-30T00:43:12"/>
    <d v="2024-06-20T07:47:49"/>
    <n v="0.20305555569939315"/>
    <x v="0"/>
    <m/>
    <m/>
    <x v="0"/>
    <x v="7"/>
    <x v="0"/>
    <x v="1"/>
    <x v="11"/>
    <n v="5"/>
    <s v="TRANSPORTES FRANCISCO CASTILLA E HI"/>
    <d v="1899-12-30T17:16:48"/>
    <n v="17.878888888955117"/>
    <n v="12"/>
    <n v="5.8788888889551174"/>
  </r>
  <r>
    <s v="E002"/>
    <s v="EO55"/>
    <x v="1419"/>
    <x v="0"/>
    <s v="E3"/>
    <s v="0100033645"/>
    <s v="HORMIALIA 2007 S.L."/>
    <s v="0046005121"/>
    <s v="PLANTA FUENGIROLA"/>
    <s v="000000000000003264"/>
    <x v="41"/>
    <d v="2024-06-19T00:00:00"/>
    <d v="1899-12-30T12:24:29"/>
    <s v="20/06 11:00h"/>
    <d v="2024-06-20T00:00:00"/>
    <x v="24"/>
    <x v="8"/>
    <x v="1471"/>
    <d v="2024-06-20T00:00:00"/>
    <d v="1899-12-30T09:33:31"/>
    <n v="54"/>
    <s v="E00054"/>
    <s v="RUTA KMS.054"/>
    <x v="79"/>
    <x v="0"/>
    <x v="0"/>
    <x v="4"/>
    <x v="0"/>
    <d v="2024-06-19T12:24:29"/>
    <x v="154"/>
    <n v="22.591944444458932"/>
    <d v="2024-06-20T09:33:31"/>
    <d v="1899-12-30T00:43:12"/>
    <d v="2024-06-20T10:16:43"/>
    <n v="0.72138888901099563"/>
    <x v="0"/>
    <m/>
    <m/>
    <x v="0"/>
    <x v="7"/>
    <x v="0"/>
    <x v="1"/>
    <x v="6"/>
    <n v="5"/>
    <s v=""/>
    <d v="1899-12-30T17:16:48"/>
    <n v="20.871944444458933"/>
    <n v="12"/>
    <n v="8.8719444444589328"/>
  </r>
  <r>
    <s v="E002"/>
    <s v="EO55"/>
    <x v="1420"/>
    <x v="0"/>
    <s v="E3"/>
    <s v="0100043697"/>
    <s v="FORZA HORMIGONES, S.L."/>
    <s v="0046003659"/>
    <s v="ALOZAINA (GRANEL)"/>
    <s v="000000000000003264"/>
    <x v="41"/>
    <d v="2024-06-19T00:00:00"/>
    <d v="1899-12-30T12:25:18"/>
    <s v="20/06 8:00 SILO 2 GR"/>
    <d v="2024-06-20T00:00:00"/>
    <x v="10"/>
    <x v="8"/>
    <x v="1472"/>
    <d v="2024-06-19T00:00:00"/>
    <d v="1899-12-30T15:44:17"/>
    <n v="67"/>
    <s v="E00067"/>
    <s v="RUTA KMS.067"/>
    <x v="66"/>
    <x v="0"/>
    <x v="0"/>
    <x v="4"/>
    <x v="0"/>
    <d v="2024-06-19T12:25:18"/>
    <x v="129"/>
    <n v="19.578333333309274"/>
    <d v="2024-06-19T15:44:17"/>
    <d v="1899-12-30T00:53:36"/>
    <d v="2024-06-19T16:37:53"/>
    <n v="15.368611111189239"/>
    <x v="0"/>
    <m/>
    <m/>
    <x v="0"/>
    <x v="6"/>
    <x v="0"/>
    <x v="1"/>
    <x v="4"/>
    <n v="4"/>
    <s v=""/>
    <d v="1899-12-30T21:26:24"/>
    <n v="17.68499999997594"/>
    <n v="12"/>
    <n v="5.6849999999759397"/>
  </r>
  <r>
    <s v="E002"/>
    <s v="EO55"/>
    <x v="1421"/>
    <x v="0"/>
    <s v="E3"/>
    <s v="0100058119"/>
    <s v="HORMIGONES TARIFA, S.L."/>
    <s v="0046005186"/>
    <s v="PLANTA DE TARIFA"/>
    <s v="000000000000003264"/>
    <x v="41"/>
    <d v="2024-06-19T00:00:00"/>
    <d v="1899-12-30T12:33:36"/>
    <s v="20/06 08:00h"/>
    <d v="2024-06-20T00:00:00"/>
    <x v="10"/>
    <x v="8"/>
    <x v="1473"/>
    <d v="2024-06-19T00:00:00"/>
    <d v="1899-12-30T15:13:29"/>
    <n v="183"/>
    <s v="E00183"/>
    <s v="RUTA KMS.183"/>
    <x v="63"/>
    <x v="0"/>
    <x v="0"/>
    <x v="4"/>
    <x v="0"/>
    <d v="2024-06-19T12:33:36"/>
    <x v="129"/>
    <n v="19.440000000118744"/>
    <d v="2024-06-19T15:13:29"/>
    <d v="1899-12-30T02:26:24"/>
    <d v="2024-06-19T17:39:53"/>
    <n v="14.335277777805459"/>
    <x v="0"/>
    <m/>
    <m/>
    <x v="0"/>
    <x v="6"/>
    <x v="0"/>
    <x v="1"/>
    <x v="4"/>
    <n v="4"/>
    <s v=""/>
    <d v="1900-01-01T10:33:36"/>
    <n v="16.000000000118742"/>
    <n v="12"/>
    <n v="4.0000000001187423"/>
  </r>
  <r>
    <s v="E002"/>
    <s v="EO55"/>
    <x v="1422"/>
    <x v="0"/>
    <s v="E3"/>
    <s v="0432000110"/>
    <s v="PREBETONG HORMIGONES, S.A."/>
    <s v="0046001418"/>
    <s v="SEVILLA (SAN JERONIMO)"/>
    <s v="000000000000000837"/>
    <x v="43"/>
    <d v="2024-06-19T00:00:00"/>
    <d v="1899-12-30T12:44:53"/>
    <s v="LO ANTES POSIBLE"/>
    <d v="2024-06-19T00:00:00"/>
    <x v="9"/>
    <x v="9"/>
    <x v="1474"/>
    <d v="2024-06-19T00:00:00"/>
    <d v="1899-12-30T13:37:08"/>
    <n v="80"/>
    <s v="E00080"/>
    <s v="RUTA KMS.080"/>
    <x v="227"/>
    <x v="0"/>
    <x v="0"/>
    <x v="5"/>
    <x v="0"/>
    <d v="2024-06-19T12:44:53"/>
    <x v="139"/>
    <n v="4.2519444444333203"/>
    <d v="2024-06-19T13:37:08"/>
    <d v="1899-12-30T01:04:00"/>
    <d v="2024-06-19T14:41:08"/>
    <n v="2.314444444491528"/>
    <x v="0"/>
    <m/>
    <m/>
    <x v="0"/>
    <x v="6"/>
    <x v="0"/>
    <x v="1"/>
    <x v="7"/>
    <n v="4"/>
    <s v=""/>
    <d v="1899-12-31T01:36:00"/>
    <n v="2.1852777777666539"/>
    <n v="0"/>
    <n v="2.1852777777666539"/>
  </r>
  <r>
    <s v="E002"/>
    <s v="EO55"/>
    <x v="1423"/>
    <x v="0"/>
    <s v="E4"/>
    <s v="0100047485"/>
    <s v="TRANSPORTES GREMASA, S.L."/>
    <s v="0046005545"/>
    <s v="LA LUISIANA"/>
    <s v="000000000000003283"/>
    <x v="39"/>
    <d v="2024-06-19T00:00:00"/>
    <d v="1899-12-30T13:01:17"/>
    <s v="20/06 09:00h recog p"/>
    <d v="2024-06-20T00:00:00"/>
    <x v="15"/>
    <x v="8"/>
    <x v="1475"/>
    <d v="2024-06-19T00:00:00"/>
    <d v="1899-12-30T18:40:50"/>
    <n v="159"/>
    <s v="E00159"/>
    <s v="RUTA KMS.159"/>
    <x v="51"/>
    <x v="0"/>
    <x v="0"/>
    <x v="4"/>
    <x v="1"/>
    <d v="2024-06-19T13:01:17"/>
    <x v="146"/>
    <n v="19.978611111058854"/>
    <d v="2024-06-19T18:40:50"/>
    <d v="1899-12-30T02:07:12"/>
    <d v="2024-06-19T20:48:02"/>
    <n v="12.199444444442634"/>
    <x v="0"/>
    <m/>
    <m/>
    <x v="0"/>
    <x v="6"/>
    <x v="0"/>
    <x v="1"/>
    <x v="9"/>
    <n v="4"/>
    <s v=""/>
    <d v="1900-01-01T02:52:48"/>
    <n v="16.858611111058853"/>
    <n v="12"/>
    <n v="4.8586111110588526"/>
  </r>
  <r>
    <s v="E002"/>
    <s v="EO55"/>
    <x v="1424"/>
    <x v="0"/>
    <s v="E3"/>
    <s v="0100050987"/>
    <s v="XIMOR MORTEROS, S.L."/>
    <s v="0046004229"/>
    <s v="FUENTES DE ANDALUCIA"/>
    <s v="000000000000003264"/>
    <x v="41"/>
    <d v="2024-06-19T00:00:00"/>
    <d v="1899-12-30T13:10:57"/>
    <s v="20/06 10:00h"/>
    <d v="2024-06-20T00:00:00"/>
    <x v="17"/>
    <x v="8"/>
    <x v="1476"/>
    <d v="2024-06-20T00:00:00"/>
    <d v="1899-12-30T06:36:49"/>
    <n v="165"/>
    <s v="E00165"/>
    <s v="RUTA KMS.165"/>
    <x v="62"/>
    <x v="0"/>
    <x v="0"/>
    <x v="4"/>
    <x v="0"/>
    <d v="2024-06-19T13:10:57"/>
    <x v="147"/>
    <n v="20.817499999946449"/>
    <d v="2024-06-20T06:36:49"/>
    <d v="1899-12-30T02:12:00"/>
    <d v="2024-06-20T08:48:49"/>
    <n v="1.1863888887455687"/>
    <x v="0"/>
    <m/>
    <m/>
    <x v="0"/>
    <x v="7"/>
    <x v="0"/>
    <x v="1"/>
    <x v="12"/>
    <n v="5"/>
    <s v=""/>
    <d v="1900-01-01T04:48:00"/>
    <n v="17.61749999994645"/>
    <n v="12"/>
    <n v="5.6174999999464497"/>
  </r>
  <r>
    <s v="E002"/>
    <s v="EO55"/>
    <x v="1425"/>
    <x v="0"/>
    <s v="E4"/>
    <s v="0100056718"/>
    <s v="SITESUR CIMENTACIONES, S.L."/>
    <s v="0046005872"/>
    <s v="S0958-LA GUARDIA DE JAEN 4-44 SALID"/>
    <s v="000000000000003282"/>
    <x v="40"/>
    <d v="2024-06-19T00:00:00"/>
    <d v="1899-12-30T13:12:57"/>
    <s v="20/06 08:00"/>
    <d v="2024-06-20T00:00:00"/>
    <x v="10"/>
    <x v="10"/>
    <x v="1477"/>
    <d v="2024-06-19T00:00:00"/>
    <d v="1899-12-30T16:19:43"/>
    <n v="0"/>
    <s v=""/>
    <s v=""/>
    <x v="109"/>
    <x v="0"/>
    <x v="0"/>
    <x v="6"/>
    <x v="1"/>
    <d v="2024-06-19T13:12:57"/>
    <x v="129"/>
    <n v="18.7841666667955"/>
    <d v="2024-06-19T16:19:43"/>
    <d v="1899-12-30T00:00:00"/>
    <d v="2024-06-19T16:19:43"/>
    <n v="15.671388889022637"/>
    <x v="0"/>
    <m/>
    <m/>
    <x v="0"/>
    <x v="6"/>
    <x v="0"/>
    <x v="1"/>
    <x v="8"/>
    <n v="4"/>
    <s v=""/>
    <d v="1899-12-30T00:00:00"/>
    <n v="17.7841666667955"/>
    <n v="12"/>
    <n v="5.7841666667954996"/>
  </r>
  <r>
    <s v="E002"/>
    <s v="EO55"/>
    <x v="1426"/>
    <x v="0"/>
    <s v="E3"/>
    <s v="0100052034"/>
    <s v="GRUPO PUMA ESPAÑA S.L."/>
    <s v="0046005751"/>
    <s v="FABRICA SEVILLA (MEGAPARK)"/>
    <s v="000000000000003264"/>
    <x v="41"/>
    <d v="2024-06-19T00:00:00"/>
    <d v="1899-12-30T13:20:30"/>
    <s v="20/06 07:00h"/>
    <d v="2024-06-20T00:00:00"/>
    <x v="25"/>
    <x v="8"/>
    <x v="1478"/>
    <d v="2024-06-19T00:00:00"/>
    <d v="1899-12-30T14:39:11"/>
    <n v="217"/>
    <s v="E00217"/>
    <s v="RUTA KMS.217"/>
    <x v="84"/>
    <x v="0"/>
    <x v="0"/>
    <x v="4"/>
    <x v="0"/>
    <d v="2024-06-19T13:20:30"/>
    <x v="184"/>
    <n v="17.658333333267365"/>
    <d v="2024-06-19T14:39:11"/>
    <d v="1899-12-30T02:53:36"/>
    <d v="2024-06-19T17:32:47"/>
    <n v="13.453611111093778"/>
    <x v="0"/>
    <m/>
    <m/>
    <x v="0"/>
    <x v="6"/>
    <x v="0"/>
    <x v="1"/>
    <x v="13"/>
    <n v="4"/>
    <s v=""/>
    <d v="1900-01-01T21:26:24"/>
    <n v="13.76499999993403"/>
    <n v="12"/>
    <n v="1.7649999999340302"/>
  </r>
  <r>
    <s v="E002"/>
    <s v="EO55"/>
    <x v="1427"/>
    <x v="0"/>
    <s v="E4"/>
    <s v="0100058357"/>
    <s v="ALMACENES HNOS VALERIANO, S.L."/>
    <s v="0046005245"/>
    <s v="PECINO Y QUIROS - GUADIARO"/>
    <s v="000000000000003283"/>
    <x v="39"/>
    <d v="2024-06-19T00:00:00"/>
    <d v="1899-12-30T13:21:54"/>
    <s v="21/06 08:00h"/>
    <d v="2024-06-21T00:00:00"/>
    <x v="10"/>
    <x v="8"/>
    <x v="1479"/>
    <d v="2024-06-20T00:00:00"/>
    <d v="1899-12-30T15:48:18"/>
    <n v="128"/>
    <s v="E00128"/>
    <s v="RUTA KMS.128"/>
    <x v="51"/>
    <x v="0"/>
    <x v="0"/>
    <x v="4"/>
    <x v="1"/>
    <d v="2024-06-19T13:21:54"/>
    <x v="163"/>
    <n v="42.635000000009313"/>
    <d v="2024-06-20T15:48:18"/>
    <d v="1899-12-30T01:42:24"/>
    <d v="2024-06-20T17:30:42"/>
    <n v="14.488333333516493"/>
    <x v="0"/>
    <m/>
    <m/>
    <x v="0"/>
    <x v="7"/>
    <x v="0"/>
    <x v="1"/>
    <x v="4"/>
    <n v="5"/>
    <s v=""/>
    <d v="1899-12-31T16:57:36"/>
    <n v="39.92833333334265"/>
    <n v="24"/>
    <n v="15.92833333334265"/>
  </r>
  <r>
    <s v="E002"/>
    <s v="EO55"/>
    <x v="1428"/>
    <x v="0"/>
    <s v="E3"/>
    <s v="0100045043"/>
    <s v="HORMIGONES GUADARRANQUE, S.L."/>
    <s v="0046005161"/>
    <s v="PLANTA DE SAN ROQUE"/>
    <s v="000000000000003269"/>
    <x v="44"/>
    <d v="2024-06-19T00:00:00"/>
    <d v="1899-12-30T13:24:05"/>
    <s v="20/06 08:00"/>
    <d v="2024-06-20T00:00:00"/>
    <x v="10"/>
    <x v="8"/>
    <x v="1480"/>
    <d v="2024-06-19T00:00:00"/>
    <d v="1899-12-30T16:58:25"/>
    <n v="144"/>
    <s v="E00144"/>
    <s v="RUTA KMS.144"/>
    <x v="64"/>
    <x v="0"/>
    <x v="0"/>
    <x v="4"/>
    <x v="0"/>
    <d v="2024-06-19T13:24:05"/>
    <x v="129"/>
    <n v="18.598611111170612"/>
    <d v="2024-06-19T16:58:25"/>
    <d v="1899-12-30T01:55:12"/>
    <d v="2024-06-19T18:53:37"/>
    <n v="13.106388888903894"/>
    <x v="0"/>
    <m/>
    <m/>
    <x v="0"/>
    <x v="6"/>
    <x v="0"/>
    <x v="1"/>
    <x v="8"/>
    <n v="4"/>
    <s v=""/>
    <d v="1899-12-31T22:04:48"/>
    <n v="15.678611111170611"/>
    <n v="12"/>
    <n v="3.6786111111706106"/>
  </r>
  <r>
    <s v="E002"/>
    <s v="EO55"/>
    <x v="1429"/>
    <x v="0"/>
    <s v="E3"/>
    <s v="0100045043"/>
    <s v="HORMIGONES GUADARRANQUE, S.L."/>
    <s v="0046005161"/>
    <s v="PLANTA DE SAN ROQUE"/>
    <s v="000000000000003269"/>
    <x v="44"/>
    <d v="2024-06-19T00:00:00"/>
    <d v="1899-12-30T13:24:23"/>
    <s v="20/06 15:00"/>
    <d v="2024-06-20T00:00:00"/>
    <x v="7"/>
    <x v="8"/>
    <x v="1481"/>
    <d v="2024-06-20T00:00:00"/>
    <d v="1899-12-30T10:57:56"/>
    <n v="144"/>
    <s v="E00144"/>
    <s v="RUTA KMS.144"/>
    <x v="64"/>
    <x v="0"/>
    <x v="0"/>
    <x v="4"/>
    <x v="0"/>
    <d v="2024-06-19T13:24:23"/>
    <x v="149"/>
    <n v="25.593611111165956"/>
    <d v="2024-06-20T10:57:56"/>
    <d v="1899-12-30T01:55:12"/>
    <d v="2024-06-20T12:53:08"/>
    <n v="2.1144444443634711"/>
    <x v="0"/>
    <m/>
    <m/>
    <x v="0"/>
    <x v="7"/>
    <x v="0"/>
    <x v="1"/>
    <x v="1"/>
    <n v="5"/>
    <s v=""/>
    <d v="1899-12-31T22:04:48"/>
    <n v="22.673611111165954"/>
    <n v="12"/>
    <n v="10.673611111165954"/>
  </r>
  <r>
    <s v="E002"/>
    <s v="EO55"/>
    <x v="1430"/>
    <x v="0"/>
    <s v="E3"/>
    <s v="0100052254"/>
    <s v="COTUBO PREFABRICADOS S.L.U."/>
    <s v="0046004326"/>
    <s v="LA CARLOTA"/>
    <s v="000000000000003263"/>
    <x v="49"/>
    <d v="2024-06-19T00:00:00"/>
    <d v="1899-12-30T13:30:06"/>
    <s v="20/06 08:00h"/>
    <d v="2024-06-20T00:00:00"/>
    <x v="10"/>
    <x v="8"/>
    <x v="1482"/>
    <d v="2024-06-20T00:00:00"/>
    <d v="1899-12-30T06:05:48"/>
    <n v="158"/>
    <s v="E00158"/>
    <s v="RUTA KMS.158"/>
    <x v="116"/>
    <x v="0"/>
    <x v="0"/>
    <x v="4"/>
    <x v="0"/>
    <d v="2024-06-19T13:30:06"/>
    <x v="129"/>
    <n v="18.498333333351184"/>
    <d v="2024-06-20T06:05:48"/>
    <d v="1899-12-30T02:06:24"/>
    <d v="2024-06-20T08:12:12"/>
    <n v="-0.20333333336748183"/>
    <x v="0"/>
    <m/>
    <m/>
    <x v="0"/>
    <x v="7"/>
    <x v="0"/>
    <x v="1"/>
    <x v="12"/>
    <n v="5"/>
    <s v=""/>
    <d v="1900-01-01T02:33:36"/>
    <n v="15.391666666684518"/>
    <n v="12"/>
    <n v="3.3916666666845181"/>
  </r>
  <r>
    <s v="E002"/>
    <s v="EO55"/>
    <x v="1431"/>
    <x v="0"/>
    <s v="E3"/>
    <s v="0100043691"/>
    <s v="PAVESUR DERIVADOS, S.A."/>
    <s v="0046005101"/>
    <s v="PLANTA ALHAURIN"/>
    <s v="000000000000003268"/>
    <x v="2"/>
    <d v="2024-06-19T00:00:00"/>
    <d v="1899-12-30T13:32:33"/>
    <s v="DESCARGAR A LAS 7:30"/>
    <d v="2024-06-20T00:00:00"/>
    <x v="10"/>
    <x v="8"/>
    <x v="1483"/>
    <d v="2024-06-19T00:00:00"/>
    <d v="1899-12-30T15:37:51"/>
    <n v="35"/>
    <s v="E00035"/>
    <s v="RUTA KMS.035"/>
    <x v="111"/>
    <x v="0"/>
    <x v="0"/>
    <x v="4"/>
    <x v="0"/>
    <d v="2024-06-19T13:32:33"/>
    <x v="129"/>
    <n v="18.457500000076834"/>
    <d v="2024-06-19T15:37:51"/>
    <d v="1899-12-30T00:28:00"/>
    <d v="2024-06-19T16:05:51"/>
    <n v="15.902500000025611"/>
    <x v="0"/>
    <m/>
    <m/>
    <x v="0"/>
    <x v="6"/>
    <x v="0"/>
    <x v="1"/>
    <x v="4"/>
    <n v="4"/>
    <s v=""/>
    <d v="1899-12-30T11:12:00"/>
    <n v="16.990833333410169"/>
    <n v="12"/>
    <n v="4.9908333334101691"/>
  </r>
  <r>
    <s v="E002"/>
    <s v="EO55"/>
    <x v="1432"/>
    <x v="0"/>
    <s v="E4"/>
    <s v="0100058421"/>
    <s v="ALMACEN MATERIALES 2019, S.L."/>
    <s v="0046005419"/>
    <s v="ALMACEN-LANJARON"/>
    <s v="000000000000003283"/>
    <x v="39"/>
    <d v="2024-06-19T00:00:00"/>
    <d v="1899-12-30T13:33:06"/>
    <s v="20/06 Lo antes posib"/>
    <d v="2024-06-20T00:00:00"/>
    <x v="12"/>
    <x v="8"/>
    <x v="1484"/>
    <d v="2024-06-20T00:00:00"/>
    <d v="1899-12-30T07:58:32"/>
    <n v="115"/>
    <s v="E00115"/>
    <s v="RUTA KMS.115"/>
    <x v="55"/>
    <x v="0"/>
    <x v="0"/>
    <x v="4"/>
    <x v="1"/>
    <d v="2024-06-19T13:33:06"/>
    <x v="140"/>
    <n v="26.44833333324641"/>
    <d v="2024-06-20T07:58:32"/>
    <d v="1899-12-30T01:32:00"/>
    <d v="2024-06-20T09:30:32"/>
    <n v="6.4911111111869104"/>
    <x v="0"/>
    <m/>
    <m/>
    <x v="0"/>
    <x v="7"/>
    <x v="0"/>
    <x v="1"/>
    <x v="11"/>
    <n v="5"/>
    <s v=""/>
    <d v="1899-12-31T12:48:00"/>
    <n v="23.914999999913075"/>
    <n v="12"/>
    <n v="11.914999999913075"/>
  </r>
  <r>
    <s v="E002"/>
    <s v="EO55"/>
    <x v="1433"/>
    <x v="0"/>
    <s v="E3"/>
    <s v="0100057966"/>
    <s v="HORPRESOL, SRL"/>
    <s v="0046005111"/>
    <s v="PLANTA FUENGIROLA"/>
    <s v="000000000000003264"/>
    <x v="41"/>
    <d v="2024-06-19T00:00:00"/>
    <d v="1899-12-30T13:41:18"/>
    <s v="GESTRANS"/>
    <d v="2024-06-20T00:00:00"/>
    <x v="5"/>
    <x v="8"/>
    <x v="1485"/>
    <d v="2024-06-20T00:00:00"/>
    <d v="1899-12-30T09:18:10"/>
    <n v="57"/>
    <s v="E00057"/>
    <s v="RUTA KMS.057"/>
    <x v="76"/>
    <x v="0"/>
    <x v="0"/>
    <x v="4"/>
    <x v="0"/>
    <d v="2024-06-19T13:41:18"/>
    <x v="185"/>
    <n v="29.811666666646488"/>
    <d v="2024-06-20T09:18:10"/>
    <d v="1899-12-30T00:45:36"/>
    <d v="2024-06-20T10:03:46"/>
    <n v="9.4372222220990807"/>
    <x v="0"/>
    <m/>
    <m/>
    <x v="0"/>
    <x v="7"/>
    <x v="0"/>
    <x v="1"/>
    <x v="6"/>
    <n v="5"/>
    <s v=""/>
    <d v="1899-12-30T18:14:24"/>
    <n v="28.051666666646486"/>
    <n v="12"/>
    <n v="16.051666666646486"/>
  </r>
  <r>
    <s v="E002"/>
    <s v="EO55"/>
    <x v="1434"/>
    <x v="0"/>
    <s v="E3"/>
    <s v="0100057966"/>
    <s v="HORPRESOL, SRL"/>
    <s v="0046005111"/>
    <s v="PLANTA FUENGIROLA"/>
    <s v="000000000000003264"/>
    <x v="41"/>
    <d v="2024-06-19T00:00:00"/>
    <d v="1899-12-30T13:41:36"/>
    <s v="GESTRANS"/>
    <d v="2024-06-20T00:00:00"/>
    <x v="5"/>
    <x v="8"/>
    <x v="1486"/>
    <d v="2024-06-20T00:00:00"/>
    <d v="1899-12-30T11:32:30"/>
    <n v="57"/>
    <s v="E00057"/>
    <s v="RUTA KMS.057"/>
    <x v="74"/>
    <x v="0"/>
    <x v="0"/>
    <x v="4"/>
    <x v="0"/>
    <d v="2024-06-19T13:41:36"/>
    <x v="185"/>
    <n v="29.806666666700039"/>
    <d v="2024-06-20T11:32:30"/>
    <d v="1899-12-30T00:45:36"/>
    <d v="2024-06-20T12:18:06"/>
    <n v="7.1983333331882022"/>
    <x v="0"/>
    <m/>
    <m/>
    <x v="0"/>
    <x v="7"/>
    <x v="0"/>
    <x v="1"/>
    <x v="2"/>
    <n v="5"/>
    <s v=""/>
    <d v="1899-12-30T18:14:24"/>
    <n v="28.046666666700037"/>
    <n v="12"/>
    <n v="16.046666666700037"/>
  </r>
  <r>
    <s v="E002"/>
    <s v="EO55"/>
    <x v="1435"/>
    <x v="0"/>
    <s v="E3"/>
    <s v="0100057966"/>
    <s v="HORPRESOL, SRL"/>
    <s v="0046005107"/>
    <s v="PLANTA RIO GUI-TORROX COSTA"/>
    <s v="000000000000003269"/>
    <x v="44"/>
    <d v="2024-06-19T00:00:00"/>
    <d v="1899-12-30T13:41:53"/>
    <s v="GESTRANS"/>
    <d v="2024-06-20T00:00:00"/>
    <x v="5"/>
    <x v="8"/>
    <x v="1487"/>
    <d v="2024-06-20T00:00:00"/>
    <d v="1899-12-30T08:46:31"/>
    <n v="40"/>
    <s v="E00040"/>
    <s v="RUTA KMS.040"/>
    <x v="74"/>
    <x v="0"/>
    <x v="0"/>
    <x v="4"/>
    <x v="0"/>
    <d v="2024-06-19T13:41:53"/>
    <x v="185"/>
    <n v="29.801944444421679"/>
    <d v="2024-06-20T08:46:31"/>
    <d v="1899-12-30T00:32:00"/>
    <d v="2024-06-20T09:18:31"/>
    <n v="10.191388888866641"/>
    <x v="0"/>
    <m/>
    <m/>
    <x v="0"/>
    <x v="7"/>
    <x v="0"/>
    <x v="1"/>
    <x v="0"/>
    <n v="5"/>
    <s v=""/>
    <d v="1899-12-30T12:48:00"/>
    <n v="28.268611111088344"/>
    <n v="12"/>
    <n v="16.268611111088344"/>
  </r>
  <r>
    <s v="E002"/>
    <s v="EO55"/>
    <x v="1436"/>
    <x v="0"/>
    <s v="E3"/>
    <s v="0100057966"/>
    <s v="HORPRESOL, SRL"/>
    <s v="0046005107"/>
    <s v="PLANTA RIO GUI-TORROX COSTA"/>
    <s v="000000000000003269"/>
    <x v="44"/>
    <d v="2024-06-19T00:00:00"/>
    <d v="1899-12-30T13:42:14"/>
    <s v="GESTRANS"/>
    <d v="2024-06-20T00:00:00"/>
    <x v="5"/>
    <x v="8"/>
    <x v="1488"/>
    <d v="2024-06-20T00:00:00"/>
    <d v="1899-12-30T16:35:43"/>
    <n v="40"/>
    <s v="E00040"/>
    <s v="RUTA KMS.040"/>
    <x v="76"/>
    <x v="0"/>
    <x v="0"/>
    <x v="4"/>
    <x v="0"/>
    <d v="2024-06-19T13:42:14"/>
    <x v="185"/>
    <n v="29.796111111121718"/>
    <d v="2024-06-20T16:35:43"/>
    <d v="1899-12-30T00:32:00"/>
    <d v="2024-06-20T17:07:43"/>
    <n v="2.371388888976071"/>
    <x v="0"/>
    <m/>
    <m/>
    <x v="0"/>
    <x v="7"/>
    <x v="0"/>
    <x v="1"/>
    <x v="8"/>
    <n v="5"/>
    <s v=""/>
    <d v="1899-12-30T12:48:00"/>
    <n v="28.262777777788383"/>
    <n v="12"/>
    <n v="16.262777777788383"/>
  </r>
  <r>
    <s v="E002"/>
    <s v="EO55"/>
    <x v="1437"/>
    <x v="0"/>
    <s v="E3"/>
    <s v="0100057966"/>
    <s v="HORPRESOL, SRL"/>
    <s v="0046005112"/>
    <s v="PLANTA ALMERIA"/>
    <s v="000000000000003269"/>
    <x v="44"/>
    <d v="2024-06-19T00:00:00"/>
    <d v="1899-12-30T13:42:30"/>
    <s v="GESTRANS"/>
    <d v="2024-06-20T00:00:00"/>
    <x v="5"/>
    <x v="8"/>
    <x v="1489"/>
    <d v="2024-06-20T00:00:00"/>
    <d v="1899-12-30T10:04:04"/>
    <n v="195"/>
    <s v="E00195"/>
    <s v="RUTA KMS.195"/>
    <x v="73"/>
    <x v="0"/>
    <x v="0"/>
    <x v="4"/>
    <x v="0"/>
    <d v="2024-06-19T13:42:30"/>
    <x v="185"/>
    <n v="29.791666666686069"/>
    <d v="2024-06-20T10:04:04"/>
    <d v="1899-12-30T02:36:00"/>
    <d v="2024-06-20T12:40:04"/>
    <n v="6.8322222222341225"/>
    <x v="0"/>
    <m/>
    <m/>
    <x v="0"/>
    <x v="7"/>
    <x v="0"/>
    <x v="1"/>
    <x v="1"/>
    <n v="5"/>
    <s v=""/>
    <d v="1900-01-01T14:24:00"/>
    <n v="26.191666666686068"/>
    <n v="12"/>
    <n v="14.191666666686068"/>
  </r>
  <r>
    <s v="E002"/>
    <s v="EO55"/>
    <x v="1438"/>
    <x v="0"/>
    <s v="E3"/>
    <s v="0432000110"/>
    <s v="PREBETONG HORMIGONES, S.A."/>
    <s v="0046001416"/>
    <s v="ALCALA DE GUADAIRA"/>
    <s v="000000000000000837"/>
    <x v="43"/>
    <d v="2024-06-19T00:00:00"/>
    <d v="1899-12-30T13:42:55"/>
    <s v="09:00"/>
    <d v="2024-06-20T00:00:00"/>
    <x v="15"/>
    <x v="9"/>
    <x v="1490"/>
    <d v="2024-06-19T00:00:00"/>
    <d v="1899-12-30T17:17:17"/>
    <n v="83"/>
    <s v="E00083"/>
    <s v="RUTA KMS.083"/>
    <x v="88"/>
    <x v="0"/>
    <x v="0"/>
    <x v="5"/>
    <x v="0"/>
    <d v="2024-06-19T13:42:55"/>
    <x v="146"/>
    <n v="19.284722222189885"/>
    <d v="2024-06-19T17:17:17"/>
    <d v="1899-12-30T01:06:24"/>
    <d v="2024-06-19T18:23:41"/>
    <n v="14.60527777770767"/>
    <x v="0"/>
    <m/>
    <m/>
    <x v="0"/>
    <x v="6"/>
    <x v="0"/>
    <x v="1"/>
    <x v="5"/>
    <n v="4"/>
    <s v=""/>
    <d v="1899-12-31T02:33:36"/>
    <n v="17.178055555523219"/>
    <n v="12"/>
    <n v="5.1780555555232191"/>
  </r>
  <r>
    <s v="E002"/>
    <s v="EO55"/>
    <x v="1439"/>
    <x v="0"/>
    <s v="E3"/>
    <s v="0100057966"/>
    <s v="HORPRESOL, SRL"/>
    <s v="0046005108"/>
    <s v="PLANTA VICAR"/>
    <s v="000000000000003269"/>
    <x v="44"/>
    <d v="2024-06-19T00:00:00"/>
    <d v="1899-12-30T13:43:38"/>
    <s v="GESTRANS"/>
    <d v="2024-06-20T00:00:00"/>
    <x v="5"/>
    <x v="8"/>
    <x v="1491"/>
    <d v="2024-06-20T00:00:00"/>
    <d v="1899-12-30T14:06:58"/>
    <n v="187"/>
    <s v="E00187"/>
    <s v="RUTA KMS.187"/>
    <x v="75"/>
    <x v="0"/>
    <x v="0"/>
    <x v="4"/>
    <x v="0"/>
    <d v="2024-06-19T13:43:38"/>
    <x v="185"/>
    <n v="29.772777777747251"/>
    <d v="2024-06-20T14:06:58"/>
    <d v="1899-12-30T02:29:36"/>
    <d v="2024-06-20T16:36:34"/>
    <n v="2.8905555556411855"/>
    <x v="0"/>
    <m/>
    <m/>
    <x v="0"/>
    <x v="7"/>
    <x v="0"/>
    <x v="1"/>
    <x v="13"/>
    <n v="5"/>
    <s v=""/>
    <d v="1900-01-01T11:50:24"/>
    <n v="26.279444444413919"/>
    <n v="12"/>
    <n v="14.279444444413919"/>
  </r>
  <r>
    <s v="E002"/>
    <s v="EO55"/>
    <x v="1440"/>
    <x v="0"/>
    <s v="E3"/>
    <s v="0100049685"/>
    <s v="HORMIGONES CASTRO DEL RIO, S. L."/>
    <s v="0046004155"/>
    <s v="CASTRO DEL RIO"/>
    <s v="000000000000003264"/>
    <x v="41"/>
    <d v="2024-06-19T00:00:00"/>
    <d v="1899-12-30T14:04:04"/>
    <s v="20/06 09:00h"/>
    <d v="2024-06-20T00:00:00"/>
    <x v="15"/>
    <x v="8"/>
    <x v="1492"/>
    <d v="2024-06-20T00:00:00"/>
    <d v="1899-12-30T06:28:53"/>
    <n v="149"/>
    <s v="E00149"/>
    <s v="RUTA KMS.149"/>
    <x v="54"/>
    <x v="0"/>
    <x v="0"/>
    <x v="4"/>
    <x v="0"/>
    <d v="2024-06-19T14:04:04"/>
    <x v="146"/>
    <n v="18.932222222210839"/>
    <d v="2024-06-20T06:28:53"/>
    <d v="1899-12-30T01:59:12"/>
    <d v="2024-06-20T08:28:05"/>
    <n v="0.53194444428663701"/>
    <x v="0"/>
    <m/>
    <m/>
    <x v="0"/>
    <x v="7"/>
    <x v="0"/>
    <x v="1"/>
    <x v="12"/>
    <n v="5"/>
    <s v=""/>
    <d v="1899-12-31T23:40:48"/>
    <n v="15.945555555544175"/>
    <n v="12"/>
    <n v="3.9455555555441748"/>
  </r>
  <r>
    <s v="E002"/>
    <s v="EO55"/>
    <x v="1441"/>
    <x v="0"/>
    <s v="E3"/>
    <s v="0100058036"/>
    <s v="HORMI CONTADO, S.L."/>
    <s v="0046005174"/>
    <s v="PLANTA DE MANILVA E/O 56"/>
    <s v="000000000000003269"/>
    <x v="44"/>
    <d v="2024-06-19T00:00:00"/>
    <d v="1899-12-30T14:06:45"/>
    <s v="devol alb 7022022814"/>
    <d v="2024-06-19T00:00:00"/>
    <x v="6"/>
    <x v="8"/>
    <x v="1493"/>
    <d v="2024-06-19T00:00:00"/>
    <d v="1899-12-30T16:30:27"/>
    <n v="118"/>
    <s v="E00118"/>
    <s v="RUTA KMS.118"/>
    <x v="144"/>
    <x v="1"/>
    <x v="0"/>
    <x v="4"/>
    <x v="0"/>
    <d v="2024-06-19T14:06:45"/>
    <x v="105"/>
    <n v="5.8875000000698492"/>
    <d v="2024-06-19T16:30:27"/>
    <d v="1899-12-30T01:34:24"/>
    <d v="2024-06-19T18:04:51"/>
    <n v="1.9191666666883975"/>
    <x v="0"/>
    <m/>
    <m/>
    <x v="0"/>
    <x v="6"/>
    <x v="0"/>
    <x v="1"/>
    <x v="8"/>
    <n v="4"/>
    <s v=""/>
    <d v="1899-12-31T13:45:36"/>
    <n v="3.3141666667365159"/>
    <n v="0"/>
    <n v="3.3141666667365159"/>
  </r>
  <r>
    <s v="E002"/>
    <s v="EO55"/>
    <x v="1442"/>
    <x v="0"/>
    <s v="E3"/>
    <s v="0100057966"/>
    <s v="HORPRESOL, SRL"/>
    <s v="0046005105"/>
    <s v="PLANTA MALAGA"/>
    <s v="000000000000003269"/>
    <x v="44"/>
    <d v="2024-06-19T00:00:00"/>
    <d v="1899-12-30T14:09:24"/>
    <s v="votorantin lo antes"/>
    <d v="2024-06-20T00:00:00"/>
    <x v="14"/>
    <x v="8"/>
    <x v="1494"/>
    <d v="2024-06-20T00:00:00"/>
    <d v="1899-12-30T11:44:43"/>
    <n v="24"/>
    <s v="E00024"/>
    <s v="RUTA KMS.024"/>
    <x v="120"/>
    <x v="0"/>
    <x v="0"/>
    <x v="4"/>
    <x v="0"/>
    <d v="2024-06-19T14:09:24"/>
    <x v="150"/>
    <n v="22.843333333265036"/>
    <d v="2024-06-20T11:44:43"/>
    <d v="1899-12-30T00:19:12"/>
    <d v="2024-06-20T12:03:55"/>
    <n v="0.93472222209675238"/>
    <x v="0"/>
    <m/>
    <m/>
    <x v="0"/>
    <x v="7"/>
    <x v="0"/>
    <x v="1"/>
    <x v="2"/>
    <n v="5"/>
    <s v=""/>
    <d v="1899-12-30T07:40:48"/>
    <n v="21.523333333265036"/>
    <n v="12"/>
    <n v="9.5233333332650361"/>
  </r>
  <r>
    <s v="E002"/>
    <s v="EO55"/>
    <x v="1443"/>
    <x v="0"/>
    <s v="E3"/>
    <s v="0100057966"/>
    <s v="HORPRESOL, SRL"/>
    <s v="0046005105"/>
    <s v="PLANTA MALAGA"/>
    <s v="000000000000003269"/>
    <x v="44"/>
    <d v="2024-06-19T00:00:00"/>
    <d v="1899-12-30T14:09:59"/>
    <s v="GESTRANS"/>
    <d v="2024-06-20T00:00:00"/>
    <x v="5"/>
    <x v="8"/>
    <x v="1495"/>
    <d v="2024-06-20T00:00:00"/>
    <d v="1899-12-30T12:42:47"/>
    <n v="24"/>
    <s v="E00024"/>
    <s v="RUTA KMS.024"/>
    <x v="76"/>
    <x v="0"/>
    <x v="0"/>
    <x v="4"/>
    <x v="0"/>
    <d v="2024-06-19T14:09:59"/>
    <x v="185"/>
    <n v="29.333611111098435"/>
    <d v="2024-06-20T12:42:47"/>
    <d v="1899-12-30T00:19:12"/>
    <d v="2024-06-20T13:01:59"/>
    <n v="6.4669444444589317"/>
    <x v="0"/>
    <m/>
    <m/>
    <x v="0"/>
    <x v="7"/>
    <x v="0"/>
    <x v="1"/>
    <x v="3"/>
    <n v="5"/>
    <s v=""/>
    <d v="1899-12-30T07:40:48"/>
    <n v="28.013611111098434"/>
    <n v="12"/>
    <n v="16.013611111098434"/>
  </r>
  <r>
    <s v="E002"/>
    <s v="EO55"/>
    <x v="1444"/>
    <x v="0"/>
    <s v="E3"/>
    <s v="0100057966"/>
    <s v="HORPRESOL, SRL"/>
    <s v="0046005105"/>
    <s v="PLANTA MALAGA"/>
    <s v="000000000000003269"/>
    <x v="44"/>
    <d v="2024-06-19T00:00:00"/>
    <d v="1899-12-30T14:10:09"/>
    <s v="GESTRANS"/>
    <d v="2024-06-20T00:00:00"/>
    <x v="5"/>
    <x v="8"/>
    <x v="1496"/>
    <d v="2024-06-20T00:00:00"/>
    <d v="1899-12-30T06:58:40"/>
    <n v="24"/>
    <s v="E00024"/>
    <s v="RUTA KMS.024"/>
    <x v="76"/>
    <x v="0"/>
    <x v="0"/>
    <x v="4"/>
    <x v="0"/>
    <d v="2024-06-19T14:10:09"/>
    <x v="185"/>
    <n v="29.33083333336981"/>
    <d v="2024-06-20T06:58:40"/>
    <d v="1899-12-30T00:19:12"/>
    <d v="2024-06-20T07:17:52"/>
    <n v="12.202222222171258"/>
    <x v="0"/>
    <m/>
    <m/>
    <x v="0"/>
    <x v="7"/>
    <x v="0"/>
    <x v="1"/>
    <x v="12"/>
    <n v="5"/>
    <s v=""/>
    <d v="1899-12-30T07:40:48"/>
    <n v="28.01083333336981"/>
    <n v="12"/>
    <n v="16.01083333336981"/>
  </r>
  <r>
    <s v="E002"/>
    <s v="EO55"/>
    <x v="1445"/>
    <x v="0"/>
    <s v="E3"/>
    <s v="0100057966"/>
    <s v="HORPRESOL, SRL"/>
    <s v="0046005105"/>
    <s v="PLANTA MALAGA"/>
    <s v="000000000000003269"/>
    <x v="44"/>
    <d v="2024-06-19T00:00:00"/>
    <d v="1899-12-30T14:10:45"/>
    <s v="GESTRANS"/>
    <d v="2024-06-20T00:00:00"/>
    <x v="5"/>
    <x v="8"/>
    <x v="1497"/>
    <d v="2024-06-20T00:00:00"/>
    <d v="1899-12-30T17:45:20"/>
    <n v="24"/>
    <s v="E00024"/>
    <s v="RUTA KMS.024"/>
    <x v="74"/>
    <x v="0"/>
    <x v="0"/>
    <x v="4"/>
    <x v="0"/>
    <d v="2024-06-19T14:10:45"/>
    <x v="185"/>
    <n v="29.320833333302289"/>
    <d v="2024-06-20T17:45:20"/>
    <d v="1899-12-30T00:19:12"/>
    <d v="2024-06-20T18:04:32"/>
    <n v="1.4244444444193505"/>
    <x v="0"/>
    <m/>
    <m/>
    <x v="0"/>
    <x v="7"/>
    <x v="0"/>
    <x v="1"/>
    <x v="5"/>
    <n v="5"/>
    <s v=""/>
    <d v="1899-12-30T07:40:48"/>
    <n v="28.000833333302289"/>
    <n v="12"/>
    <n v="16.000833333302289"/>
  </r>
  <r>
    <s v="E002"/>
    <s v="EO55"/>
    <x v="1446"/>
    <x v="0"/>
    <s v="E3"/>
    <s v="0100057966"/>
    <s v="HORPRESOL, SRL"/>
    <s v="0046005112"/>
    <s v="PLANTA ALMERIA"/>
    <s v="000000000000003269"/>
    <x v="44"/>
    <d v="2024-06-19T00:00:00"/>
    <d v="1899-12-30T14:11:00"/>
    <s v="votorantim 8h"/>
    <d v="2024-06-20T00:00:00"/>
    <x v="10"/>
    <x v="8"/>
    <x v="1498"/>
    <d v="2024-06-19T00:00:00"/>
    <d v="1899-12-30T16:53:49"/>
    <n v="195"/>
    <s v="E00195"/>
    <s v="RUTA KMS.195"/>
    <x v="118"/>
    <x v="0"/>
    <x v="0"/>
    <x v="4"/>
    <x v="0"/>
    <d v="2024-06-19T14:11:00"/>
    <x v="129"/>
    <n v="17.81666666676756"/>
    <d v="2024-06-19T16:53:49"/>
    <d v="1899-12-30T02:36:00"/>
    <d v="2024-06-19T19:29:49"/>
    <n v="12.503055555629544"/>
    <x v="0"/>
    <m/>
    <m/>
    <x v="0"/>
    <x v="6"/>
    <x v="0"/>
    <x v="1"/>
    <x v="8"/>
    <n v="4"/>
    <s v=""/>
    <d v="1900-01-01T14:24:00"/>
    <n v="14.21666666676756"/>
    <n v="12"/>
    <n v="2.2166666667675603"/>
  </r>
  <r>
    <s v="E002"/>
    <s v="EO55"/>
    <x v="1447"/>
    <x v="0"/>
    <s v="E3"/>
    <s v="0100057966"/>
    <s v="HORPRESOL, SRL"/>
    <s v="0046005112"/>
    <s v="PLANTA ALMERIA"/>
    <s v="000000000000003269"/>
    <x v="44"/>
    <d v="2024-06-19T00:00:00"/>
    <d v="1899-12-30T14:11:16"/>
    <s v="votorantim 11:00"/>
    <d v="2024-06-20T00:00:00"/>
    <x v="24"/>
    <x v="8"/>
    <x v="1499"/>
    <d v="2024-06-20T00:00:00"/>
    <d v="1899-12-30T09:12:09"/>
    <n v="195"/>
    <s v="E00195"/>
    <s v="RUTA KMS.195"/>
    <x v="72"/>
    <x v="0"/>
    <x v="0"/>
    <x v="4"/>
    <x v="0"/>
    <d v="2024-06-19T14:11:16"/>
    <x v="154"/>
    <n v="20.812222222331911"/>
    <d v="2024-06-20T09:12:09"/>
    <d v="1899-12-30T02:36:00"/>
    <d v="2024-06-20T11:48:09"/>
    <n v="-0.80249999987427145"/>
    <x v="1"/>
    <m/>
    <m/>
    <x v="0"/>
    <x v="7"/>
    <x v="1"/>
    <x v="1"/>
    <x v="6"/>
    <n v="5"/>
    <s v=""/>
    <d v="1900-01-01T14:24:00"/>
    <n v="17.21222222233191"/>
    <n v="12"/>
    <n v="5.2122222223319099"/>
  </r>
  <r>
    <s v="E002"/>
    <s v="EO55"/>
    <x v="1448"/>
    <x v="0"/>
    <s v="E3"/>
    <s v="0100057966"/>
    <s v="HORPRESOL, SRL"/>
    <s v="0046005112"/>
    <s v="PLANTA ALMERIA"/>
    <s v="000000000000003269"/>
    <x v="44"/>
    <d v="2024-06-19T00:00:00"/>
    <d v="1899-12-30T14:11:30"/>
    <s v="votorantim 8h"/>
    <d v="2024-06-20T00:00:00"/>
    <x v="10"/>
    <x v="8"/>
    <x v="1500"/>
    <d v="2024-06-19T00:00:00"/>
    <d v="1899-12-30T16:15:08"/>
    <n v="195"/>
    <s v="E00195"/>
    <s v="RUTA KMS.195"/>
    <x v="122"/>
    <x v="0"/>
    <x v="0"/>
    <x v="4"/>
    <x v="0"/>
    <d v="2024-06-19T14:11:30"/>
    <x v="129"/>
    <n v="17.808333333407063"/>
    <d v="2024-06-19T16:15:08"/>
    <d v="1899-12-30T02:36:00"/>
    <d v="2024-06-19T18:51:08"/>
    <n v="13.147777777863666"/>
    <x v="0"/>
    <m/>
    <m/>
    <x v="0"/>
    <x v="6"/>
    <x v="0"/>
    <x v="1"/>
    <x v="8"/>
    <n v="4"/>
    <s v=""/>
    <d v="1900-01-01T14:24:00"/>
    <n v="14.208333333407063"/>
    <n v="12"/>
    <n v="2.2083333334070634"/>
  </r>
  <r>
    <s v="E002"/>
    <s v="EO55"/>
    <x v="1449"/>
    <x v="0"/>
    <s v="E3"/>
    <s v="0100051343"/>
    <s v="HORMIGONES SANTAELLA, S.L."/>
    <s v="0046004256"/>
    <s v="SANTAELLA"/>
    <s v="000000000000003269"/>
    <x v="44"/>
    <d v="2024-06-19T00:00:00"/>
    <d v="1899-12-30T14:11:42"/>
    <s v=".08:00"/>
    <d v="2024-06-20T00:00:00"/>
    <x v="10"/>
    <x v="8"/>
    <x v="1501"/>
    <d v="2024-06-19T00:00:00"/>
    <d v="1899-12-30T16:29:06"/>
    <n v="151"/>
    <s v="E00151"/>
    <s v="RUTA KMS.151"/>
    <x v="271"/>
    <x v="0"/>
    <x v="0"/>
    <x v="4"/>
    <x v="0"/>
    <d v="2024-06-19T14:11:42"/>
    <x v="129"/>
    <n v="17.804999999993015"/>
    <d v="2024-06-19T16:29:06"/>
    <d v="1899-12-30T02:00:48"/>
    <d v="2024-06-19T18:29:54"/>
    <n v="13.501666666707024"/>
    <x v="0"/>
    <m/>
    <m/>
    <x v="0"/>
    <x v="6"/>
    <x v="0"/>
    <x v="1"/>
    <x v="8"/>
    <n v="4"/>
    <s v="TRANSPORTES FRANCISCO CASTILLA E HI"/>
    <d v="1900-01-01T00:19:12"/>
    <n v="14.791666666659681"/>
    <n v="12"/>
    <n v="2.7916666666596814"/>
  </r>
  <r>
    <s v="E002"/>
    <s v="EO55"/>
    <x v="1450"/>
    <x v="0"/>
    <s v="E3"/>
    <s v="0100057966"/>
    <s v="HORPRESOL, SRL"/>
    <s v="0046005112"/>
    <s v="PLANTA ALMERIA"/>
    <s v="000000000000003269"/>
    <x v="44"/>
    <d v="2024-06-19T00:00:00"/>
    <d v="1899-12-30T14:11:44"/>
    <s v="votorantim 12:30"/>
    <d v="2024-06-20T00:00:00"/>
    <x v="19"/>
    <x v="8"/>
    <x v="1502"/>
    <d v="2024-06-20T00:00:00"/>
    <d v="1899-12-30T10:19:18"/>
    <n v="195"/>
    <s v="E00195"/>
    <s v="RUTA KMS.195"/>
    <x v="121"/>
    <x v="0"/>
    <x v="0"/>
    <x v="4"/>
    <x v="0"/>
    <d v="2024-06-19T14:11:44"/>
    <x v="158"/>
    <n v="22.304444444482215"/>
    <d v="2024-06-20T10:19:18"/>
    <d v="1899-12-30T02:36:00"/>
    <d v="2024-06-20T12:55:18"/>
    <n v="-0.42166666657431051"/>
    <x v="0"/>
    <m/>
    <m/>
    <x v="0"/>
    <x v="7"/>
    <x v="0"/>
    <x v="1"/>
    <x v="1"/>
    <n v="5"/>
    <s v=""/>
    <d v="1900-01-01T14:24:00"/>
    <n v="18.704444444482213"/>
    <n v="12"/>
    <n v="6.7044444444822133"/>
  </r>
  <r>
    <s v="E002"/>
    <s v="EO55"/>
    <x v="1451"/>
    <x v="0"/>
    <s v="E3"/>
    <s v="0100057966"/>
    <s v="HORPRESOL, SRL"/>
    <s v="0046005112"/>
    <s v="PLANTA ALMERIA"/>
    <s v="000000000000003269"/>
    <x v="44"/>
    <d v="2024-06-19T00:00:00"/>
    <d v="1899-12-30T14:11:56"/>
    <s v="votorantim 11:00"/>
    <d v="2024-06-20T00:00:00"/>
    <x v="24"/>
    <x v="8"/>
    <x v="1503"/>
    <d v="2024-06-20T00:00:00"/>
    <d v="1899-12-30T09:35:31"/>
    <n v="195"/>
    <s v="E00195"/>
    <s v="RUTA KMS.195"/>
    <x v="123"/>
    <x v="0"/>
    <x v="0"/>
    <x v="4"/>
    <x v="0"/>
    <d v="2024-06-19T14:11:56"/>
    <x v="154"/>
    <n v="20.80111111124279"/>
    <d v="2024-06-20T09:35:31"/>
    <d v="1899-12-30T02:36:00"/>
    <d v="2024-06-20T12:11:31"/>
    <n v="-1.191944444377441"/>
    <x v="1"/>
    <m/>
    <m/>
    <x v="0"/>
    <x v="7"/>
    <x v="1"/>
    <x v="1"/>
    <x v="6"/>
    <n v="5"/>
    <s v=""/>
    <d v="1900-01-01T14:24:00"/>
    <n v="17.201111111242788"/>
    <n v="12"/>
    <n v="5.2011111112427884"/>
  </r>
  <r>
    <s v="E002"/>
    <s v="EO55"/>
    <x v="1452"/>
    <x v="0"/>
    <s v="E3"/>
    <s v="0100057966"/>
    <s v="HORPRESOL, SRL"/>
    <s v="0046005104"/>
    <s v="PLANTA JUNCARIL - FYM -ALBOLOTE"/>
    <s v="000000000000003269"/>
    <x v="44"/>
    <d v="2024-06-19T00:00:00"/>
    <d v="1899-12-30T14:12:10"/>
    <s v="votorantim 12:30h"/>
    <d v="2024-06-20T00:00:00"/>
    <x v="19"/>
    <x v="8"/>
    <x v="1504"/>
    <d v="2024-06-20T00:00:00"/>
    <d v="1899-12-30T09:28:29"/>
    <n v="141"/>
    <s v="E00141"/>
    <s v="RUTA KMS.141"/>
    <x v="71"/>
    <x v="0"/>
    <x v="0"/>
    <x v="4"/>
    <x v="0"/>
    <d v="2024-06-19T14:12:10"/>
    <x v="158"/>
    <n v="22.297222222317941"/>
    <d v="2024-06-20T09:28:29"/>
    <d v="1899-12-30T01:52:48"/>
    <d v="2024-06-20T11:21:17"/>
    <n v="1.1452777778031304"/>
    <x v="0"/>
    <m/>
    <m/>
    <x v="0"/>
    <x v="7"/>
    <x v="0"/>
    <x v="1"/>
    <x v="6"/>
    <n v="5"/>
    <s v=""/>
    <d v="1899-12-31T21:07:12"/>
    <n v="19.417222222317942"/>
    <n v="12"/>
    <n v="7.4172222223179425"/>
  </r>
  <r>
    <s v="E002"/>
    <s v="EO55"/>
    <x v="1453"/>
    <x v="0"/>
    <s v="E3"/>
    <s v="0100057966"/>
    <s v="HORPRESOL, SRL"/>
    <s v="0046005105"/>
    <s v="PLANTA MALAGA"/>
    <s v="000000000000003269"/>
    <x v="44"/>
    <d v="2024-06-19T00:00:00"/>
    <d v="1899-12-30T14:12:25"/>
    <s v="votorantim 12h"/>
    <d v="2024-06-20T00:00:00"/>
    <x v="8"/>
    <x v="8"/>
    <x v="1505"/>
    <d v="2024-06-20T00:00:00"/>
    <d v="1899-12-30T09:54:47"/>
    <n v="24"/>
    <s v="E00024"/>
    <s v="RUTA KMS.024"/>
    <x v="111"/>
    <x v="0"/>
    <x v="0"/>
    <x v="4"/>
    <x v="0"/>
    <d v="2024-06-19T14:12:25"/>
    <x v="148"/>
    <n v="21.793055555492174"/>
    <d v="2024-06-20T09:54:47"/>
    <d v="1899-12-30T00:19:12"/>
    <d v="2024-06-20T10:13:59"/>
    <n v="1.7669444443308748"/>
    <x v="0"/>
    <m/>
    <m/>
    <x v="0"/>
    <x v="7"/>
    <x v="0"/>
    <x v="1"/>
    <x v="6"/>
    <n v="5"/>
    <s v=""/>
    <d v="1899-12-30T07:40:48"/>
    <n v="20.473055555492174"/>
    <n v="12"/>
    <n v="8.4730555554921736"/>
  </r>
  <r>
    <s v="E002"/>
    <s v="EO55"/>
    <x v="1454"/>
    <x v="0"/>
    <s v="E3"/>
    <s v="0432000110"/>
    <s v="PREBETONG HORMIGONES, S.A."/>
    <s v="0046001417"/>
    <s v="CORIA DEL RIO"/>
    <s v="000000000000002032"/>
    <x v="47"/>
    <d v="2024-06-19T00:00:00"/>
    <d v="1899-12-30T14:15:22"/>
    <s v="SILO 3  Lo antes pos"/>
    <d v="2024-06-20T00:00:00"/>
    <x v="14"/>
    <x v="9"/>
    <x v="1506"/>
    <d v="2024-06-20T00:00:00"/>
    <d v="1899-12-30T12:13:51"/>
    <n v="85"/>
    <s v="E00085"/>
    <s v="RUTA KMS.085"/>
    <x v="88"/>
    <x v="0"/>
    <x v="0"/>
    <x v="5"/>
    <x v="0"/>
    <d v="2024-06-19T14:15:22"/>
    <x v="150"/>
    <n v="22.74388888879912"/>
    <d v="2024-06-20T12:13:51"/>
    <d v="1899-12-30T01:08:00"/>
    <d v="2024-06-20T13:21:51"/>
    <n v="-0.36416666675359011"/>
    <x v="0"/>
    <m/>
    <m/>
    <x v="0"/>
    <x v="7"/>
    <x v="0"/>
    <x v="1"/>
    <x v="3"/>
    <n v="5"/>
    <s v=""/>
    <d v="1899-12-31T03:12:00"/>
    <n v="20.610555555465787"/>
    <n v="12"/>
    <n v="8.6105555554657869"/>
  </r>
  <r>
    <s v="E002"/>
    <s v="EO55"/>
    <x v="1455"/>
    <x v="0"/>
    <s v="E3"/>
    <s v="0100055849"/>
    <s v="HORMECO S.L."/>
    <s v="0046005163"/>
    <s v="SUMIN CEMENTO SILO FYM - MELILLA"/>
    <s v="000000000000003264"/>
    <x v="41"/>
    <d v="2024-06-19T00:00:00"/>
    <d v="1899-12-30T14:34:15"/>
    <s v="20/06 1 viaje"/>
    <d v="2024-06-20T00:00:00"/>
    <x v="26"/>
    <x v="8"/>
    <x v="1507"/>
    <d v="2024-06-20T00:00:00"/>
    <d v="1899-12-30T06:52:55"/>
    <n v="264"/>
    <s v="E00264"/>
    <s v="RUTA KMS.264"/>
    <x v="275"/>
    <x v="0"/>
    <x v="0"/>
    <x v="4"/>
    <x v="0"/>
    <d v="2024-06-19T14:34:15"/>
    <x v="186"/>
    <n v="31.429166666523088"/>
    <d v="2024-06-20T06:52:55"/>
    <d v="1899-12-30T03:31:12"/>
    <d v="2024-06-20T10:24:07"/>
    <n v="11.598055555543397"/>
    <x v="0"/>
    <m/>
    <m/>
    <x v="0"/>
    <x v="7"/>
    <x v="0"/>
    <x v="1"/>
    <x v="12"/>
    <n v="5"/>
    <s v=""/>
    <d v="1900-01-02T12:28:48"/>
    <n v="26.909166666523088"/>
    <n v="12"/>
    <n v="14.909166666523088"/>
  </r>
  <r>
    <s v="E002"/>
    <s v="EO55"/>
    <x v="1456"/>
    <x v="0"/>
    <s v="E3"/>
    <s v="0432000110"/>
    <s v="PREBETONG HORMIGONES, S.A."/>
    <s v="0046001416"/>
    <s v="ALCALA DE GUADAIRA"/>
    <s v="000000000000000837"/>
    <x v="43"/>
    <d v="2024-06-19T00:00:00"/>
    <d v="1899-12-30T14:38:24"/>
    <s v="10:30"/>
    <d v="2024-06-20T00:00:00"/>
    <x v="20"/>
    <x v="9"/>
    <x v="1508"/>
    <d v="2024-06-20T00:00:00"/>
    <d v="1899-12-30T10:03:54"/>
    <n v="83"/>
    <s v="E00083"/>
    <s v="RUTA KMS.083"/>
    <x v="90"/>
    <x v="0"/>
    <x v="0"/>
    <x v="5"/>
    <x v="0"/>
    <d v="2024-06-19T14:38:24"/>
    <x v="162"/>
    <n v="19.85999999998603"/>
    <d v="2024-06-20T10:03:54"/>
    <d v="1899-12-30T01:06:24"/>
    <d v="2024-06-20T11:10:18"/>
    <n v="-0.67166666669072583"/>
    <x v="0"/>
    <m/>
    <m/>
    <x v="0"/>
    <x v="7"/>
    <x v="0"/>
    <x v="1"/>
    <x v="1"/>
    <n v="5"/>
    <s v=""/>
    <d v="1899-12-31T02:33:36"/>
    <n v="17.753333333319365"/>
    <n v="12"/>
    <n v="5.7533333333193646"/>
  </r>
  <r>
    <s v="E002"/>
    <s v="EO55"/>
    <x v="1457"/>
    <x v="0"/>
    <s v="E3"/>
    <s v="0100058399"/>
    <s v="HORMIGONES ESTEBBUNA, S.L."/>
    <s v="0046005172"/>
    <s v="PLANTA ESTEPONA"/>
    <s v="000000000000003264"/>
    <x v="41"/>
    <d v="2024-06-19T00:00:00"/>
    <d v="1899-12-30T14:39:16"/>
    <s v="08:00"/>
    <d v="2024-06-20T00:00:00"/>
    <x v="10"/>
    <x v="8"/>
    <x v="1509"/>
    <d v="2024-06-19T00:00:00"/>
    <d v="1899-12-30T15:39:19"/>
    <n v="110"/>
    <s v="E00110"/>
    <s v="RUTA KMS.110"/>
    <x v="102"/>
    <x v="0"/>
    <x v="0"/>
    <x v="4"/>
    <x v="0"/>
    <d v="2024-06-19T14:39:16"/>
    <x v="129"/>
    <n v="17.345555555541068"/>
    <d v="2024-06-19T15:39:19"/>
    <d v="1899-12-30T01:28:00"/>
    <d v="2024-06-19T17:07:19"/>
    <n v="14.878055555513129"/>
    <x v="0"/>
    <m/>
    <m/>
    <x v="0"/>
    <x v="6"/>
    <x v="0"/>
    <x v="1"/>
    <x v="4"/>
    <n v="4"/>
    <s v=""/>
    <d v="1899-12-31T11:12:00"/>
    <n v="14.878888888874402"/>
    <n v="12"/>
    <n v="2.8788888888744015"/>
  </r>
  <r>
    <s v="E002"/>
    <s v="EO55"/>
    <x v="1458"/>
    <x v="0"/>
    <s v="E3"/>
    <s v="0100058399"/>
    <s v="HORMIGONES ESTEBBUNA, S.L."/>
    <s v="0046005172"/>
    <s v="PLANTA ESTEPONA"/>
    <s v="000000000000003264"/>
    <x v="41"/>
    <d v="2024-06-19T00:00:00"/>
    <d v="1899-12-30T14:39:35"/>
    <s v="11:00"/>
    <d v="2024-06-20T00:00:00"/>
    <x v="24"/>
    <x v="8"/>
    <x v="1510"/>
    <d v="2024-06-20T00:00:00"/>
    <d v="1899-12-30T10:42:16"/>
    <n v="110"/>
    <s v="E00110"/>
    <s v="RUTA KMS.110"/>
    <x v="113"/>
    <x v="0"/>
    <x v="0"/>
    <x v="4"/>
    <x v="0"/>
    <d v="2024-06-19T14:39:35"/>
    <x v="154"/>
    <n v="20.340277777751908"/>
    <d v="2024-06-20T10:42:16"/>
    <d v="1899-12-30T01:28:00"/>
    <d v="2024-06-20T12:10:16"/>
    <n v="-1.1711111110635102"/>
    <x v="1"/>
    <m/>
    <m/>
    <x v="0"/>
    <x v="7"/>
    <x v="1"/>
    <x v="1"/>
    <x v="1"/>
    <n v="5"/>
    <s v=""/>
    <d v="1899-12-31T11:12:00"/>
    <n v="17.873611111085243"/>
    <n v="12"/>
    <n v="5.8736111110852427"/>
  </r>
  <r>
    <s v="E002"/>
    <s v="EO55"/>
    <x v="1459"/>
    <x v="0"/>
    <s v="E3"/>
    <s v="0100058399"/>
    <s v="HORMIGONES ESTEBBUNA, S.L."/>
    <s v="0046005172"/>
    <s v="PLANTA ESTEPONA"/>
    <s v="000000000000003264"/>
    <x v="41"/>
    <d v="2024-06-19T00:00:00"/>
    <d v="1899-12-30T14:39:55"/>
    <s v="13:00"/>
    <d v="2024-06-20T00:00:00"/>
    <x v="14"/>
    <x v="8"/>
    <x v="1511"/>
    <d v="2024-06-20T00:00:00"/>
    <d v="1899-12-30T10:22:17"/>
    <n v="110"/>
    <s v="E00110"/>
    <s v="RUTA KMS.110"/>
    <x v="102"/>
    <x v="0"/>
    <x v="0"/>
    <x v="4"/>
    <x v="0"/>
    <d v="2024-06-19T14:39:55"/>
    <x v="150"/>
    <n v="22.334722222178243"/>
    <d v="2024-06-20T10:22:17"/>
    <d v="1899-12-30T01:28:00"/>
    <d v="2024-06-20T11:50:17"/>
    <n v="1.1619444443495013"/>
    <x v="0"/>
    <m/>
    <m/>
    <x v="0"/>
    <x v="7"/>
    <x v="0"/>
    <x v="1"/>
    <x v="1"/>
    <n v="5"/>
    <s v=""/>
    <d v="1899-12-31T11:12:00"/>
    <n v="19.868055555511578"/>
    <n v="12"/>
    <n v="7.8680555555115781"/>
  </r>
  <r>
    <s v="E002"/>
    <s v="EO55"/>
    <x v="1460"/>
    <x v="0"/>
    <s v="E4"/>
    <s v="0100018483"/>
    <s v="LAUREANO VAZQUEZ RAMIREZ,S.L."/>
    <s v="0046002801"/>
    <s v="CALAÑAS"/>
    <s v="000000000000002882"/>
    <x v="112"/>
    <d v="2024-06-19T00:00:00"/>
    <d v="1899-12-30T14:44:27"/>
    <s v="20/06 en la tarde"/>
    <d v="2024-06-20T00:00:00"/>
    <x v="2"/>
    <x v="9"/>
    <x v="1512"/>
    <d v="2024-06-20T00:00:00"/>
    <d v="1899-12-30T15:02:46"/>
    <n v="46"/>
    <s v="E00046"/>
    <s v="RUTA KMS.046"/>
    <x v="273"/>
    <x v="0"/>
    <x v="0"/>
    <x v="5"/>
    <x v="1"/>
    <d v="2024-06-19T14:44:27"/>
    <x v="165"/>
    <n v="27.259166666655801"/>
    <d v="2024-06-20T15:02:46"/>
    <d v="1899-12-30T00:36:48"/>
    <d v="2024-06-20T15:39:34"/>
    <n v="2.3405555555946194"/>
    <x v="0"/>
    <m/>
    <m/>
    <x v="0"/>
    <x v="7"/>
    <x v="0"/>
    <x v="1"/>
    <x v="4"/>
    <n v="5"/>
    <s v=""/>
    <d v="1899-12-30T14:43:12"/>
    <n v="25.645833333322468"/>
    <n v="12"/>
    <n v="13.645833333322468"/>
  </r>
  <r>
    <s v="E002"/>
    <s v="EO55"/>
    <x v="1461"/>
    <x v="0"/>
    <s v="E3"/>
    <s v="0100058036"/>
    <s v="HORMI CONTADO, S.L."/>
    <s v="0046005771"/>
    <s v="PLANTA DE MARBELLA"/>
    <s v="000000000000003269"/>
    <x v="44"/>
    <d v="2024-06-19T00:00:00"/>
    <d v="1899-12-30T15:07:55"/>
    <s v="20/06 09:00"/>
    <d v="2024-06-20T00:00:00"/>
    <x v="15"/>
    <x v="8"/>
    <x v="1513"/>
    <d v="2024-06-19T00:00:00"/>
    <d v="1899-12-30T17:46:16"/>
    <n v="68"/>
    <s v="E00068"/>
    <s v="RUTA KMS.068"/>
    <x v="133"/>
    <x v="0"/>
    <x v="0"/>
    <x v="4"/>
    <x v="0"/>
    <d v="2024-06-19T15:07:55"/>
    <x v="146"/>
    <n v="17.868055555620231"/>
    <d v="2024-06-19T17:46:16"/>
    <d v="1899-12-30T00:54:24"/>
    <d v="2024-06-19T18:40:40"/>
    <n v="14.322222222341225"/>
    <x v="0"/>
    <m/>
    <m/>
    <x v="0"/>
    <x v="6"/>
    <x v="0"/>
    <x v="1"/>
    <x v="5"/>
    <n v="4"/>
    <s v=""/>
    <d v="1899-12-30T21:45:36"/>
    <n v="15.961388888953564"/>
    <n v="12"/>
    <n v="3.9613888889535644"/>
  </r>
  <r>
    <s v="E002"/>
    <s v="EO55"/>
    <x v="1462"/>
    <x v="0"/>
    <s v="E3"/>
    <s v="0100058036"/>
    <s v="HORMI CONTADO, S.L."/>
    <s v="0046005771"/>
    <s v="PLANTA DE MARBELLA"/>
    <s v="000000000000003269"/>
    <x v="44"/>
    <d v="2024-06-19T00:00:00"/>
    <d v="1899-12-30T15:08:10"/>
    <s v="20/06 08:00"/>
    <d v="2024-06-20T00:00:00"/>
    <x v="10"/>
    <x v="8"/>
    <x v="1514"/>
    <d v="2024-06-19T00:00:00"/>
    <d v="1899-12-30T17:53:25"/>
    <n v="68"/>
    <s v="E00068"/>
    <s v="RUTA KMS.068"/>
    <x v="113"/>
    <x v="0"/>
    <x v="0"/>
    <x v="4"/>
    <x v="0"/>
    <d v="2024-06-19T15:08:10"/>
    <x v="129"/>
    <n v="16.863888888910878"/>
    <d v="2024-06-19T17:53:25"/>
    <d v="1899-12-30T00:54:24"/>
    <d v="2024-06-19T18:47:49"/>
    <n v="13.203055555641185"/>
    <x v="0"/>
    <m/>
    <m/>
    <x v="0"/>
    <x v="6"/>
    <x v="0"/>
    <x v="1"/>
    <x v="5"/>
    <n v="4"/>
    <s v=""/>
    <d v="1899-12-30T21:45:36"/>
    <n v="14.957222222244212"/>
    <n v="12"/>
    <n v="2.9572222222442122"/>
  </r>
  <r>
    <s v="E002"/>
    <s v="EO55"/>
    <x v="1463"/>
    <x v="0"/>
    <s v="E3"/>
    <s v="0100058036"/>
    <s v="HORMI CONTADO, S.L."/>
    <s v="0046005174"/>
    <s v="PLANTA DE MANILVA E/O 56"/>
    <s v="000000000000003269"/>
    <x v="44"/>
    <d v="2024-06-19T00:00:00"/>
    <d v="1899-12-30T15:08:32"/>
    <s v="20/06 1300"/>
    <d v="2024-06-20T00:00:00"/>
    <x v="14"/>
    <x v="8"/>
    <x v="1515"/>
    <d v="2024-06-20T00:00:00"/>
    <d v="1899-12-30T10:24:03"/>
    <n v="118"/>
    <s v="E00118"/>
    <s v="RUTA KMS.118"/>
    <x v="98"/>
    <x v="0"/>
    <x v="0"/>
    <x v="4"/>
    <x v="0"/>
    <d v="2024-06-19T15:08:32"/>
    <x v="150"/>
    <n v="21.857777777651791"/>
    <d v="2024-06-20T10:24:03"/>
    <d v="1899-12-30T01:34:24"/>
    <d v="2024-06-20T11:58:27"/>
    <n v="1.0258333332021721"/>
    <x v="0"/>
    <m/>
    <m/>
    <x v="0"/>
    <x v="7"/>
    <x v="0"/>
    <x v="1"/>
    <x v="1"/>
    <n v="5"/>
    <s v=""/>
    <d v="1899-12-31T13:45:36"/>
    <n v="19.284444444318456"/>
    <n v="12"/>
    <n v="7.2844444443184564"/>
  </r>
  <r>
    <s v="E002"/>
    <s v="EO55"/>
    <x v="1464"/>
    <x v="0"/>
    <s v="E3"/>
    <s v="0100058036"/>
    <s v="HORMI CONTADO, S.L."/>
    <s v="0046005174"/>
    <s v="PLANTA DE MANILVA E/O 56"/>
    <s v="000000000000003269"/>
    <x v="44"/>
    <d v="2024-06-19T00:00:00"/>
    <d v="1899-12-30T15:08:33"/>
    <s v="20/06 08:00h"/>
    <d v="2024-06-20T00:00:00"/>
    <x v="10"/>
    <x v="8"/>
    <x v="1516"/>
    <d v="2024-06-19T00:00:00"/>
    <d v="1899-12-30T16:10:03"/>
    <n v="118"/>
    <s v="E00118"/>
    <s v="RUTA KMS.118"/>
    <x v="98"/>
    <x v="0"/>
    <x v="0"/>
    <x v="4"/>
    <x v="0"/>
    <d v="2024-06-19T15:08:33"/>
    <x v="129"/>
    <n v="16.857500000100117"/>
    <d v="2024-06-19T16:10:03"/>
    <d v="1899-12-30T01:34:24"/>
    <d v="2024-06-19T17:44:27"/>
    <n v="14.259166666714009"/>
    <x v="0"/>
    <m/>
    <m/>
    <x v="0"/>
    <x v="6"/>
    <x v="0"/>
    <x v="1"/>
    <x v="8"/>
    <n v="4"/>
    <s v=""/>
    <d v="1899-12-31T13:45:36"/>
    <n v="14.284166666766783"/>
    <n v="12"/>
    <n v="2.284166666766783"/>
  </r>
  <r>
    <s v="E002"/>
    <s v="EO55"/>
    <x v="1465"/>
    <x v="0"/>
    <s v="E3"/>
    <s v="0100058036"/>
    <s v="HORMI CONTADO, S.L."/>
    <s v="0046005174"/>
    <s v="PLANTA DE MANILVA E/O 56"/>
    <s v="000000000000003269"/>
    <x v="44"/>
    <d v="2024-06-19T00:00:00"/>
    <d v="1899-12-30T15:08:49"/>
    <s v="20/06 08:00"/>
    <d v="2024-06-20T00:00:00"/>
    <x v="10"/>
    <x v="8"/>
    <x v="1517"/>
    <d v="2024-06-19T00:00:00"/>
    <d v="1899-12-30T17:43:28"/>
    <n v="118"/>
    <s v="E00118"/>
    <s v="RUTA KMS.118"/>
    <x v="103"/>
    <x v="0"/>
    <x v="0"/>
    <x v="4"/>
    <x v="0"/>
    <d v="2024-06-19T15:08:49"/>
    <x v="129"/>
    <n v="16.853055555664469"/>
    <d v="2024-06-19T17:43:28"/>
    <d v="1899-12-30T01:34:24"/>
    <d v="2024-06-19T19:17:52"/>
    <n v="12.702222222229466"/>
    <x v="0"/>
    <m/>
    <m/>
    <x v="0"/>
    <x v="6"/>
    <x v="0"/>
    <x v="1"/>
    <x v="5"/>
    <n v="4"/>
    <s v=""/>
    <d v="1899-12-31T13:45:36"/>
    <n v="14.279722222331134"/>
    <n v="12"/>
    <n v="2.2797222223311344"/>
  </r>
  <r>
    <s v="E002"/>
    <s v="EO55"/>
    <x v="1466"/>
    <x v="0"/>
    <s v="E3"/>
    <s v="0100058036"/>
    <s v="HORMI CONTADO, S.L."/>
    <s v="0046005174"/>
    <s v="PLANTA DE MANILVA E/O 56"/>
    <s v="000000000000003269"/>
    <x v="44"/>
    <d v="2024-06-19T00:00:00"/>
    <d v="1899-12-30T15:08:50"/>
    <s v="20/06 09:00h"/>
    <d v="2024-06-20T00:00:00"/>
    <x v="15"/>
    <x v="8"/>
    <x v="1518"/>
    <d v="2024-06-19T00:00:00"/>
    <d v="1899-12-30T16:26:29"/>
    <n v="118"/>
    <s v="E00118"/>
    <s v="RUTA KMS.118"/>
    <x v="65"/>
    <x v="0"/>
    <x v="0"/>
    <x v="4"/>
    <x v="0"/>
    <d v="2024-06-19T15:08:50"/>
    <x v="146"/>
    <n v="17.852777777763549"/>
    <d v="2024-06-19T16:26:29"/>
    <d v="1899-12-30T01:34:24"/>
    <d v="2024-06-19T18:00:53"/>
    <n v="14.985277777828742"/>
    <x v="0"/>
    <m/>
    <m/>
    <x v="0"/>
    <x v="6"/>
    <x v="0"/>
    <x v="1"/>
    <x v="8"/>
    <n v="4"/>
    <s v=""/>
    <d v="1899-12-31T13:45:36"/>
    <n v="15.279444444430215"/>
    <n v="12"/>
    <n v="3.2794444444302151"/>
  </r>
  <r>
    <s v="E002"/>
    <s v="EO55"/>
    <x v="1467"/>
    <x v="0"/>
    <s v="E3"/>
    <s v="0100058036"/>
    <s v="HORMI CONTADO, S.L."/>
    <s v="0046005174"/>
    <s v="PLANTA DE MANILVA E/O 56"/>
    <s v="000000000000003269"/>
    <x v="44"/>
    <d v="2024-06-19T00:00:00"/>
    <d v="1899-12-30T15:09:05"/>
    <s v="20/06 11:00h"/>
    <d v="2024-06-20T00:00:00"/>
    <x v="24"/>
    <x v="8"/>
    <x v="1519"/>
    <d v="2024-06-19T00:00:00"/>
    <d v="1899-12-30T17:22:58"/>
    <n v="118"/>
    <s v="E00118"/>
    <s v="RUTA KMS.118"/>
    <x v="143"/>
    <x v="0"/>
    <x v="0"/>
    <x v="4"/>
    <x v="0"/>
    <d v="2024-06-19T15:09:05"/>
    <x v="154"/>
    <n v="19.84861111122882"/>
    <d v="2024-06-19T17:22:58"/>
    <d v="1899-12-30T01:34:24"/>
    <d v="2024-06-19T18:57:22"/>
    <n v="16.043888888962101"/>
    <x v="0"/>
    <m/>
    <m/>
    <x v="0"/>
    <x v="6"/>
    <x v="0"/>
    <x v="1"/>
    <x v="5"/>
    <n v="4"/>
    <s v=""/>
    <d v="1899-12-31T13:45:36"/>
    <n v="17.275277777895486"/>
    <n v="12"/>
    <n v="5.2752777778954858"/>
  </r>
  <r>
    <s v="E002"/>
    <s v="EO55"/>
    <x v="1468"/>
    <x v="0"/>
    <s v="E3"/>
    <s v="0100058036"/>
    <s v="HORMI CONTADO, S.L."/>
    <s v="0046005174"/>
    <s v="PLANTA DE MANILVA E/O 56"/>
    <s v="000000000000003269"/>
    <x v="44"/>
    <d v="2024-06-19T00:00:00"/>
    <d v="1899-12-30T15:09:06"/>
    <s v="20/06 10:00h"/>
    <d v="2024-06-20T00:00:00"/>
    <x v="17"/>
    <x v="8"/>
    <x v="1520"/>
    <d v="2024-06-19T00:00:00"/>
    <d v="1899-12-30T17:49:45"/>
    <n v="118"/>
    <s v="E00118"/>
    <s v="RUTA KMS.118"/>
    <x v="144"/>
    <x v="0"/>
    <x v="0"/>
    <x v="4"/>
    <x v="0"/>
    <d v="2024-06-19T15:09:06"/>
    <x v="147"/>
    <n v="18.848333333269693"/>
    <d v="2024-06-19T17:49:45"/>
    <d v="1899-12-30T01:34:24"/>
    <d v="2024-06-19T19:24:09"/>
    <n v="14.597499999857973"/>
    <x v="0"/>
    <m/>
    <m/>
    <x v="0"/>
    <x v="6"/>
    <x v="0"/>
    <x v="1"/>
    <x v="5"/>
    <n v="4"/>
    <s v=""/>
    <d v="1899-12-31T13:45:36"/>
    <n v="16.274999999936359"/>
    <n v="12"/>
    <n v="4.2749999999363588"/>
  </r>
  <r>
    <s v="E002"/>
    <s v="EO55"/>
    <x v="1469"/>
    <x v="0"/>
    <s v="E3"/>
    <s v="0100058036"/>
    <s v="HORMI CONTADO, S.L."/>
    <s v="0046005174"/>
    <s v="PLANTA DE MANILVA E/O 56"/>
    <s v="000000000000003269"/>
    <x v="44"/>
    <d v="2024-06-19T00:00:00"/>
    <d v="1899-12-30T15:09:25"/>
    <s v="20/06 12:00h"/>
    <d v="2024-06-20T00:00:00"/>
    <x v="8"/>
    <x v="8"/>
    <x v="1521"/>
    <d v="2024-06-20T00:00:00"/>
    <d v="1899-12-30T10:06:05"/>
    <n v="118"/>
    <s v="E00118"/>
    <s v="RUTA KMS.118"/>
    <x v="66"/>
    <x v="0"/>
    <x v="0"/>
    <x v="4"/>
    <x v="0"/>
    <d v="2024-06-19T15:09:25"/>
    <x v="148"/>
    <n v="20.84305555553874"/>
    <d v="2024-06-20T10:06:05"/>
    <d v="1899-12-30T01:34:24"/>
    <d v="2024-06-20T11:40:29"/>
    <n v="0.32527777767973021"/>
    <x v="0"/>
    <m/>
    <m/>
    <x v="0"/>
    <x v="7"/>
    <x v="0"/>
    <x v="1"/>
    <x v="1"/>
    <n v="5"/>
    <s v=""/>
    <d v="1899-12-31T13:45:36"/>
    <n v="18.269722222205406"/>
    <n v="12"/>
    <n v="6.2697222222054059"/>
  </r>
  <r>
    <s v="E002"/>
    <s v="EO55"/>
    <x v="1470"/>
    <x v="0"/>
    <s v="E4"/>
    <s v="0100058375"/>
    <s v="GRUPO PUYA 68, S.L."/>
    <s v="0046005331"/>
    <s v="ALMACEN-S.PEDRO ALCANTARA"/>
    <s v="000000000000003282"/>
    <x v="40"/>
    <d v="2024-06-19T00:00:00"/>
    <d v="1899-12-30T15:15:12"/>
    <s v="20/06 Lo antes posib"/>
    <d v="2024-06-20T00:00:00"/>
    <x v="6"/>
    <x v="8"/>
    <x v="1522"/>
    <d v="2024-06-20T00:00:00"/>
    <d v="1899-12-30T14:03:59"/>
    <n v="84"/>
    <s v="E00084"/>
    <s v="RUTA KMS.084"/>
    <x v="52"/>
    <x v="0"/>
    <x v="0"/>
    <x v="4"/>
    <x v="1"/>
    <d v="2024-06-19T15:15:12"/>
    <x v="114"/>
    <n v="28.746666666702367"/>
    <d v="2024-06-20T14:03:59"/>
    <d v="1899-12-30T01:07:12"/>
    <d v="2024-06-20T15:11:11"/>
    <n v="4.8136111110798083"/>
    <x v="0"/>
    <m/>
    <m/>
    <x v="0"/>
    <x v="7"/>
    <x v="0"/>
    <x v="1"/>
    <x v="13"/>
    <n v="5"/>
    <s v=""/>
    <d v="1899-12-31T02:52:48"/>
    <n v="26.626666666702366"/>
    <n v="12"/>
    <n v="14.626666666702366"/>
  </r>
  <r>
    <s v="E002"/>
    <s v="EO55"/>
    <x v="1471"/>
    <x v="0"/>
    <s v="E3"/>
    <s v="0100058036"/>
    <s v="HORMI CONTADO, S.L."/>
    <s v="0046005175"/>
    <s v="PLANTA DE LA LINEA"/>
    <s v="000000000000003269"/>
    <x v="44"/>
    <d v="2024-06-19T00:00:00"/>
    <d v="1899-12-30T15:20:34"/>
    <s v="20/06 10:00h"/>
    <d v="2024-06-20T00:00:00"/>
    <x v="17"/>
    <x v="8"/>
    <x v="1523"/>
    <d v="2024-06-20T00:00:00"/>
    <d v="1899-12-30T06:47:53"/>
    <n v="143"/>
    <s v="E00143"/>
    <s v="RUTA KMS.143"/>
    <x v="97"/>
    <x v="0"/>
    <x v="0"/>
    <x v="4"/>
    <x v="0"/>
    <d v="2024-06-19T15:20:34"/>
    <x v="147"/>
    <n v="18.657222222187556"/>
    <d v="2024-06-20T06:47:53"/>
    <d v="1899-12-30T01:54:24"/>
    <d v="2024-06-20T08:42:17"/>
    <n v="1.2952777775935829"/>
    <x v="0"/>
    <m/>
    <m/>
    <x v="0"/>
    <x v="7"/>
    <x v="0"/>
    <x v="1"/>
    <x v="12"/>
    <n v="5"/>
    <s v=""/>
    <d v="1899-12-31T21:45:36"/>
    <n v="15.75055555552089"/>
    <n v="12"/>
    <n v="3.75055555552089"/>
  </r>
  <r>
    <s v="E002"/>
    <s v="EO55"/>
    <x v="1472"/>
    <x v="0"/>
    <s v="E3"/>
    <s v="0100043691"/>
    <s v="PAVESUR DERIVADOS, S.A."/>
    <s v="0046005102"/>
    <s v="PLANTA OJEN"/>
    <s v="000000000000003269"/>
    <x v="44"/>
    <d v="2024-06-19T00:00:00"/>
    <d v="1899-12-30T15:33:32"/>
    <s v="8:00"/>
    <d v="2024-06-20T00:00:00"/>
    <x v="10"/>
    <x v="8"/>
    <x v="1524"/>
    <d v="2024-06-19T00:00:00"/>
    <d v="1899-12-30T16:43:50"/>
    <n v="68"/>
    <s v="E00068"/>
    <s v="RUTA KMS.068"/>
    <x v="130"/>
    <x v="0"/>
    <x v="0"/>
    <x v="4"/>
    <x v="0"/>
    <d v="2024-06-19T15:33:32"/>
    <x v="129"/>
    <n v="16.441111111140344"/>
    <d v="2024-06-19T16:43:50"/>
    <d v="1899-12-30T00:54:24"/>
    <d v="2024-06-19T17:38:14"/>
    <n v="14.362777777947485"/>
    <x v="0"/>
    <m/>
    <m/>
    <x v="0"/>
    <x v="6"/>
    <x v="0"/>
    <x v="1"/>
    <x v="8"/>
    <n v="4"/>
    <s v=""/>
    <d v="1899-12-30T21:45:36"/>
    <n v="14.534444444473678"/>
    <n v="12"/>
    <n v="2.534444444473678"/>
  </r>
  <r>
    <s v="E002"/>
    <s v="EO55"/>
    <x v="1473"/>
    <x v="0"/>
    <s v="E3"/>
    <s v="0100043691"/>
    <s v="PAVESUR DERIVADOS, S.A."/>
    <s v="0046005102"/>
    <s v="PLANTA OJEN"/>
    <s v="000000000000003269"/>
    <x v="44"/>
    <d v="2024-06-19T00:00:00"/>
    <d v="1899-12-30T15:35:00"/>
    <s v="10:00"/>
    <d v="2024-06-20T00:00:00"/>
    <x v="17"/>
    <x v="8"/>
    <x v="1525"/>
    <d v="2024-06-20T00:00:00"/>
    <d v="1899-12-30T07:35:34"/>
    <n v="68"/>
    <s v="E00068"/>
    <s v="RUTA KMS.068"/>
    <x v="69"/>
    <x v="0"/>
    <x v="0"/>
    <x v="4"/>
    <x v="0"/>
    <d v="2024-06-19T15:35:00"/>
    <x v="147"/>
    <n v="18.416666666627862"/>
    <d v="2024-06-20T07:35:34"/>
    <d v="1899-12-30T00:54:24"/>
    <d v="2024-06-20T08:29:58"/>
    <n v="1.5005555555108003"/>
    <x v="0"/>
    <m/>
    <m/>
    <x v="0"/>
    <x v="7"/>
    <x v="0"/>
    <x v="1"/>
    <x v="11"/>
    <n v="5"/>
    <s v=""/>
    <d v="1899-12-30T21:45:36"/>
    <n v="16.509999999961195"/>
    <n v="12"/>
    <n v="4.5099999999611953"/>
  </r>
  <r>
    <s v="E002"/>
    <s v="EO55"/>
    <x v="1474"/>
    <x v="0"/>
    <s v="E3"/>
    <s v="0100041278"/>
    <s v="MOV. DE TIERRAS RIOTINTO, S.L(TINTO"/>
    <s v="0046003387"/>
    <s v="SAN JUAN DEL PUERTO"/>
    <s v="000000000000000837"/>
    <x v="43"/>
    <d v="2024-06-19T00:00:00"/>
    <d v="1899-12-30T15:43:15"/>
    <s v="20/06 08:00h"/>
    <d v="2024-06-20T00:00:00"/>
    <x v="10"/>
    <x v="9"/>
    <x v="1526"/>
    <d v="2024-06-19T00:00:00"/>
    <d v="1899-12-30T19:12:12"/>
    <n v="15"/>
    <s v="E00015"/>
    <s v="RUTA KMS.015"/>
    <x v="105"/>
    <x v="0"/>
    <x v="0"/>
    <x v="5"/>
    <x v="0"/>
    <d v="2024-06-19T15:43:15"/>
    <x v="129"/>
    <n v="16.279166666732635"/>
    <d v="2024-06-19T19:12:12"/>
    <d v="1899-12-30T00:12:00"/>
    <d v="2024-06-19T19:24:12"/>
    <n v="12.5966666667955"/>
    <x v="0"/>
    <m/>
    <m/>
    <x v="0"/>
    <x v="6"/>
    <x v="0"/>
    <x v="1"/>
    <x v="10"/>
    <n v="4"/>
    <s v=""/>
    <d v="1899-12-30T04:48:00"/>
    <n v="15.079166666732636"/>
    <n v="12"/>
    <n v="3.0791666667326361"/>
  </r>
  <r>
    <s v="E002"/>
    <s v="EO55"/>
    <x v="1475"/>
    <x v="0"/>
    <s v="E3"/>
    <s v="0100018311"/>
    <s v="ANDALUZA DE MORTEROS, SA (ANDEMOSA)"/>
    <s v="0046005100"/>
    <s v="PLANTA VILLA ROSA (CON TTE) MALAGA"/>
    <s v="000000000000003264"/>
    <x v="41"/>
    <d v="2024-06-19T00:00:00"/>
    <d v="1899-12-30T15:47:10"/>
    <s v="07:00"/>
    <d v="2024-06-20T00:00:00"/>
    <x v="25"/>
    <x v="8"/>
    <x v="1527"/>
    <d v="2024-06-20T00:00:00"/>
    <d v="1899-12-30T06:38:48"/>
    <n v="24"/>
    <s v="E00024"/>
    <s v="RUTA KMS.024"/>
    <x v="85"/>
    <x v="0"/>
    <x v="0"/>
    <x v="4"/>
    <x v="0"/>
    <d v="2024-06-19T15:47:10"/>
    <x v="184"/>
    <n v="15.21388888877118"/>
    <d v="2024-06-20T06:38:48"/>
    <d v="1899-12-30T00:19:12"/>
    <d v="2024-06-20T06:58:00"/>
    <n v="3.3333333267364651E-2"/>
    <x v="0"/>
    <m/>
    <m/>
    <x v="0"/>
    <x v="7"/>
    <x v="0"/>
    <x v="1"/>
    <x v="12"/>
    <n v="5"/>
    <s v=""/>
    <d v="1899-12-30T07:40:48"/>
    <n v="13.89388888877118"/>
    <n v="12"/>
    <n v="1.8938888887711798"/>
  </r>
  <r>
    <s v="E002"/>
    <s v="EO55"/>
    <x v="1476"/>
    <x v="0"/>
    <s v="E3"/>
    <s v="0100018311"/>
    <s v="ANDALUZA DE MORTEROS, SA (ANDEMOSA)"/>
    <s v="0046005100"/>
    <s v="PLANTA VILLA ROSA (CON TTE) MALAGA"/>
    <s v="000000000000003264"/>
    <x v="41"/>
    <d v="2024-06-19T00:00:00"/>
    <d v="1899-12-30T15:47:30"/>
    <s v="09:00"/>
    <d v="2024-06-20T00:00:00"/>
    <x v="15"/>
    <x v="8"/>
    <x v="1528"/>
    <d v="2024-06-20T00:00:00"/>
    <d v="1899-12-30T08:38:17"/>
    <n v="24"/>
    <s v="E00024"/>
    <s v="RUTA KMS.024"/>
    <x v="85"/>
    <x v="0"/>
    <x v="0"/>
    <x v="4"/>
    <x v="0"/>
    <d v="2024-06-19T15:47:30"/>
    <x v="146"/>
    <n v="17.208333333372138"/>
    <d v="2024-06-20T08:38:17"/>
    <d v="1899-12-30T00:19:12"/>
    <d v="2024-06-20T08:57:29"/>
    <n v="4.1944444295950234E-2"/>
    <x v="0"/>
    <m/>
    <m/>
    <x v="0"/>
    <x v="7"/>
    <x v="0"/>
    <x v="1"/>
    <x v="0"/>
    <n v="5"/>
    <s v=""/>
    <d v="1899-12-30T07:40:48"/>
    <n v="15.888333333372138"/>
    <n v="12"/>
    <n v="3.8883333333721382"/>
  </r>
  <r>
    <s v="E002"/>
    <s v="EO55"/>
    <x v="1477"/>
    <x v="0"/>
    <s v="E3"/>
    <s v="0100018311"/>
    <s v="ANDALUZA DE MORTEROS, SA (ANDEMOSA)"/>
    <s v="0046005100"/>
    <s v="PLANTA VILLA ROSA (CON TTE) MALAGA"/>
    <s v="000000000000003264"/>
    <x v="41"/>
    <d v="2024-06-19T00:00:00"/>
    <d v="1899-12-30T15:47:58"/>
    <s v="10:30"/>
    <d v="2024-06-20T00:00:00"/>
    <x v="20"/>
    <x v="8"/>
    <x v="1529"/>
    <d v="2024-06-20T00:00:00"/>
    <d v="1899-12-30T11:13:17"/>
    <n v="24"/>
    <s v="E00024"/>
    <s v="RUTA KMS.024"/>
    <x v="85"/>
    <x v="0"/>
    <x v="0"/>
    <x v="4"/>
    <x v="0"/>
    <d v="2024-06-19T15:47:58"/>
    <x v="162"/>
    <n v="18.700555555522442"/>
    <d v="2024-06-20T11:13:17"/>
    <d v="1899-12-30T00:19:12"/>
    <d v="2024-06-20T11:32:29"/>
    <n v="-1.0413888889015652"/>
    <x v="1"/>
    <m/>
    <m/>
    <x v="0"/>
    <x v="7"/>
    <x v="1"/>
    <x v="1"/>
    <x v="2"/>
    <n v="5"/>
    <s v=""/>
    <d v="1899-12-30T07:40:48"/>
    <n v="17.380555555522442"/>
    <n v="12"/>
    <n v="5.3805555555224416"/>
  </r>
  <r>
    <s v="E002"/>
    <s v="EO55"/>
    <x v="1478"/>
    <x v="0"/>
    <s v="E3"/>
    <s v="0100018311"/>
    <s v="ANDALUZA DE MORTEROS, SA (ANDEMOSA)"/>
    <s v="0046005100"/>
    <s v="PLANTA VILLA ROSA (CON TTE) MALAGA"/>
    <s v="000000000000003264"/>
    <x v="41"/>
    <d v="2024-06-19T00:00:00"/>
    <d v="1899-12-30T15:48:22"/>
    <s v="12:00"/>
    <d v="2024-06-20T00:00:00"/>
    <x v="8"/>
    <x v="8"/>
    <x v="1530"/>
    <d v="2024-06-20T00:00:00"/>
    <d v="1899-12-30T13:26:46"/>
    <n v="24"/>
    <s v="E00024"/>
    <s v="RUTA KMS.024"/>
    <x v="85"/>
    <x v="0"/>
    <x v="0"/>
    <x v="4"/>
    <x v="0"/>
    <d v="2024-06-19T15:48:22"/>
    <x v="148"/>
    <n v="20.193888888868969"/>
    <d v="2024-06-20T13:26:46"/>
    <d v="1899-12-30T00:19:12"/>
    <d v="2024-06-20T13:45:58"/>
    <n v="-1.7661111111519858"/>
    <x v="1"/>
    <m/>
    <m/>
    <x v="0"/>
    <x v="7"/>
    <x v="2"/>
    <x v="1"/>
    <x v="7"/>
    <n v="5"/>
    <s v=""/>
    <d v="1899-12-30T07:40:48"/>
    <n v="18.873888888868969"/>
    <n v="12"/>
    <n v="6.8738888888689686"/>
  </r>
  <r>
    <s v="E002"/>
    <s v="EO55"/>
    <x v="1479"/>
    <x v="0"/>
    <s v="E3"/>
    <s v="0100018311"/>
    <s v="ANDALUZA DE MORTEROS, SA (ANDEMOSA)"/>
    <s v="0046005100"/>
    <s v="PLANTA VILLA ROSA (CON TTE) MALAGA"/>
    <s v="000000000000003264"/>
    <x v="41"/>
    <d v="2024-06-19T00:00:00"/>
    <d v="1899-12-30T15:48:40"/>
    <s v="15:00"/>
    <d v="2024-06-20T00:00:00"/>
    <x v="7"/>
    <x v="8"/>
    <x v="1531"/>
    <d v="2024-06-20T00:00:00"/>
    <d v="1899-12-30T12:44:59"/>
    <n v="24"/>
    <s v="E00024"/>
    <s v="RUTA KMS.024"/>
    <x v="63"/>
    <x v="0"/>
    <x v="0"/>
    <x v="4"/>
    <x v="0"/>
    <d v="2024-06-19T15:48:40"/>
    <x v="149"/>
    <n v="23.18888888892252"/>
    <d v="2024-06-20T12:44:59"/>
    <d v="1899-12-30T00:19:12"/>
    <d v="2024-06-20T13:04:11"/>
    <n v="1.9302777777775191"/>
    <x v="0"/>
    <m/>
    <m/>
    <x v="0"/>
    <x v="7"/>
    <x v="0"/>
    <x v="1"/>
    <x v="3"/>
    <n v="5"/>
    <s v=""/>
    <d v="1899-12-30T07:40:48"/>
    <n v="21.86888888892252"/>
    <n v="12"/>
    <n v="9.8688888889225197"/>
  </r>
  <r>
    <s v="E002"/>
    <s v="EO55"/>
    <x v="1480"/>
    <x v="0"/>
    <s v="E3"/>
    <s v="0432000110"/>
    <s v="PREBETONG HORMIGONES, S.A."/>
    <s v="0046001416"/>
    <s v="ALCALA DE GUADAIRA"/>
    <s v="000000000000000837"/>
    <x v="43"/>
    <d v="2024-06-19T00:00:00"/>
    <d v="1899-12-30T15:49:21"/>
    <s v="20/06 12:00h"/>
    <d v="2024-06-20T00:00:00"/>
    <x v="8"/>
    <x v="9"/>
    <x v="1532"/>
    <d v="2024-06-20T00:00:00"/>
    <d v="1899-12-30T10:09:07"/>
    <n v="83"/>
    <s v="E00083"/>
    <s v="RUTA KMS.083"/>
    <x v="105"/>
    <x v="0"/>
    <x v="0"/>
    <x v="5"/>
    <x v="0"/>
    <d v="2024-06-19T15:49:21"/>
    <x v="148"/>
    <n v="20.177499999990687"/>
    <d v="2024-06-20T10:09:07"/>
    <d v="1899-12-30T01:06:24"/>
    <d v="2024-06-20T11:15:31"/>
    <n v="0.74138888879679143"/>
    <x v="0"/>
    <m/>
    <m/>
    <x v="0"/>
    <x v="7"/>
    <x v="0"/>
    <x v="1"/>
    <x v="1"/>
    <n v="5"/>
    <s v=""/>
    <d v="1899-12-31T02:33:36"/>
    <n v="18.070833333324021"/>
    <n v="12"/>
    <n v="6.0708333333240212"/>
  </r>
  <r>
    <s v="E002"/>
    <s v="EO55"/>
    <x v="1481"/>
    <x v="0"/>
    <s v="E3"/>
    <s v="0100033645"/>
    <s v="HORMIALIA 2007 S.L."/>
    <s v="0046005121"/>
    <s v="PLANTA FUENGIROLA"/>
    <s v="000000000000003264"/>
    <x v="41"/>
    <d v="2024-06-19T00:00:00"/>
    <d v="1899-12-30T15:58:05"/>
    <s v="20/06 14:00"/>
    <d v="2024-06-20T00:00:00"/>
    <x v="1"/>
    <x v="8"/>
    <x v="1533"/>
    <d v="2024-06-20T00:00:00"/>
    <d v="1899-12-30T11:53:42"/>
    <n v="54"/>
    <s v="E00054"/>
    <s v="RUTA KMS.054"/>
    <x v="133"/>
    <x v="0"/>
    <x v="0"/>
    <x v="4"/>
    <x v="0"/>
    <d v="2024-06-19T15:58:05"/>
    <x v="156"/>
    <n v="22.031944444519468"/>
    <d v="2024-06-20T11:53:42"/>
    <d v="1899-12-30T00:43:12"/>
    <d v="2024-06-20T12:36:54"/>
    <n v="1.3850000000093132"/>
    <x v="0"/>
    <m/>
    <m/>
    <x v="0"/>
    <x v="7"/>
    <x v="0"/>
    <x v="1"/>
    <x v="2"/>
    <n v="5"/>
    <s v=""/>
    <d v="1899-12-30T17:16:48"/>
    <n v="20.311944444519469"/>
    <n v="12"/>
    <n v="8.3119444445194688"/>
  </r>
  <r>
    <s v="E002"/>
    <s v="EO55"/>
    <x v="1482"/>
    <x v="0"/>
    <s v="E3"/>
    <s v="0100033645"/>
    <s v="HORMIALIA 2007 S.L."/>
    <s v="0046005121"/>
    <s v="PLANTA FUENGIROLA"/>
    <s v="000000000000003264"/>
    <x v="41"/>
    <d v="2024-06-19T00:00:00"/>
    <d v="1899-12-30T15:58:25"/>
    <s v="20/06 14:30"/>
    <d v="2024-06-20T00:00:00"/>
    <x v="13"/>
    <x v="8"/>
    <x v="1534"/>
    <d v="2024-06-20T00:00:00"/>
    <d v="1899-12-30T11:17:18"/>
    <n v="54"/>
    <s v="E00054"/>
    <s v="RUTA KMS.054"/>
    <x v="69"/>
    <x v="0"/>
    <x v="0"/>
    <x v="4"/>
    <x v="0"/>
    <d v="2024-06-19T15:58:25"/>
    <x v="119"/>
    <n v="22.52638888877118"/>
    <d v="2024-06-20T11:17:18"/>
    <d v="1899-12-30T00:43:12"/>
    <d v="2024-06-20T12:00:30"/>
    <n v="2.4916666665812954"/>
    <x v="0"/>
    <m/>
    <m/>
    <x v="0"/>
    <x v="7"/>
    <x v="0"/>
    <x v="1"/>
    <x v="2"/>
    <n v="5"/>
    <s v=""/>
    <d v="1899-12-30T17:16:48"/>
    <n v="20.806388888771181"/>
    <n v="12"/>
    <n v="8.8063888887711812"/>
  </r>
  <r>
    <s v="E002"/>
    <s v="EO55"/>
    <x v="1483"/>
    <x v="0"/>
    <s v="E3"/>
    <s v="0100057966"/>
    <s v="HORPRESOL, SRL"/>
    <s v="0046005105"/>
    <s v="PLANTA MALAGA"/>
    <s v="000000000000003269"/>
    <x v="44"/>
    <d v="2024-06-19T00:00:00"/>
    <d v="1899-12-30T16:23:55"/>
    <s v="votorantim 10:00"/>
    <d v="2024-06-20T00:00:00"/>
    <x v="17"/>
    <x v="8"/>
    <x v="1535"/>
    <d v="2024-06-20T00:00:00"/>
    <d v="1899-12-30T11:59:52"/>
    <n v="24"/>
    <s v="E00024"/>
    <s v="RUTA KMS.024"/>
    <x v="271"/>
    <x v="0"/>
    <x v="0"/>
    <x v="4"/>
    <x v="0"/>
    <d v="2024-06-19T16:23:55"/>
    <x v="147"/>
    <n v="17.601388888782822"/>
    <d v="2024-06-20T11:59:52"/>
    <d v="1899-12-30T00:19:12"/>
    <d v="2024-06-20T12:19:04"/>
    <n v="-2.3177777779055759"/>
    <x v="1"/>
    <m/>
    <m/>
    <x v="0"/>
    <x v="7"/>
    <x v="2"/>
    <x v="1"/>
    <x v="2"/>
    <n v="5"/>
    <s v="TRANSPORTES FRANCISCO CASTILLA E HI"/>
    <d v="1899-12-30T07:40:48"/>
    <n v="16.281388888782821"/>
    <n v="12"/>
    <n v="4.2813888887828213"/>
  </r>
  <r>
    <s v="E002"/>
    <s v="EO55"/>
    <x v="1484"/>
    <x v="0"/>
    <s v="E3"/>
    <s v="0432000110"/>
    <s v="PREBETONG HORMIGONES, S.A."/>
    <s v="0046001416"/>
    <s v="ALCALA DE GUADAIRA"/>
    <s v="000000000000000837"/>
    <x v="43"/>
    <d v="2024-06-19T00:00:00"/>
    <d v="1899-12-30T16:37:07"/>
    <s v="20/06 15h"/>
    <d v="2024-06-20T00:00:00"/>
    <x v="7"/>
    <x v="9"/>
    <x v="1536"/>
    <d v="2024-06-20T00:00:00"/>
    <d v="1899-12-30T11:33:36"/>
    <n v="83"/>
    <s v="E00083"/>
    <s v="RUTA KMS.083"/>
    <x v="96"/>
    <x v="0"/>
    <x v="0"/>
    <x v="5"/>
    <x v="0"/>
    <d v="2024-06-19T16:37:07"/>
    <x v="149"/>
    <n v="22.381388888927177"/>
    <d v="2024-06-20T11:33:36"/>
    <d v="1899-12-30T01:06:24"/>
    <d v="2024-06-20T12:40:00"/>
    <n v="2.3333333332557231"/>
    <x v="0"/>
    <m/>
    <m/>
    <x v="0"/>
    <x v="7"/>
    <x v="0"/>
    <x v="1"/>
    <x v="2"/>
    <n v="5"/>
    <s v=""/>
    <d v="1899-12-31T02:33:36"/>
    <n v="20.274722222260511"/>
    <n v="12"/>
    <n v="8.274722222260511"/>
  </r>
  <r>
    <s v="E002"/>
    <s v="EO55"/>
    <x v="1485"/>
    <x v="0"/>
    <s v="E3"/>
    <s v="0100057966"/>
    <s v="HORPRESOL, SRL"/>
    <s v="0046005105"/>
    <s v="PLANTA MALAGA"/>
    <s v="000000000000003269"/>
    <x v="44"/>
    <d v="2024-06-19T00:00:00"/>
    <d v="1899-12-30T17:01:33"/>
    <s v="votorantim 11:00"/>
    <d v="2024-06-20T00:00:00"/>
    <x v="24"/>
    <x v="8"/>
    <x v="1537"/>
    <d v="2024-06-20T00:00:00"/>
    <d v="1899-12-30T10:13:06"/>
    <n v="24"/>
    <s v="E00024"/>
    <s v="RUTA KMS.024"/>
    <x v="103"/>
    <x v="0"/>
    <x v="0"/>
    <x v="4"/>
    <x v="0"/>
    <d v="2024-06-19T17:01:33"/>
    <x v="154"/>
    <n v="17.97416666673962"/>
    <d v="2024-06-20T10:13:06"/>
    <d v="1899-12-30T00:19:12"/>
    <d v="2024-06-20T10:32:18"/>
    <n v="0.46166666666977108"/>
    <x v="0"/>
    <m/>
    <m/>
    <x v="0"/>
    <x v="7"/>
    <x v="0"/>
    <x v="1"/>
    <x v="1"/>
    <n v="5"/>
    <s v=""/>
    <d v="1899-12-30T07:40:48"/>
    <n v="16.65416666673962"/>
    <n v="12"/>
    <n v="4.65416666673962"/>
  </r>
  <r>
    <s v="E002"/>
    <s v="EO55"/>
    <x v="1486"/>
    <x v="0"/>
    <s v="E3"/>
    <s v="0100057966"/>
    <s v="HORPRESOL, SRL"/>
    <s v="0046005111"/>
    <s v="PLANTA FUENGIROLA"/>
    <s v="000000000000003264"/>
    <x v="41"/>
    <d v="2024-06-19T00:00:00"/>
    <d v="1899-12-30T17:01:51"/>
    <s v="GESTRANS"/>
    <d v="2024-06-20T00:00:00"/>
    <x v="6"/>
    <x v="8"/>
    <x v="1538"/>
    <d v="2024-06-20T00:00:00"/>
    <d v="1899-12-30T06:23:03"/>
    <n v="57"/>
    <s v="E00057"/>
    <s v="RUTA KMS.057"/>
    <x v="73"/>
    <x v="0"/>
    <x v="0"/>
    <x v="4"/>
    <x v="0"/>
    <d v="2024-06-19T17:01:51"/>
    <x v="114"/>
    <n v="26.969166666793171"/>
    <d v="2024-06-20T06:23:03"/>
    <d v="1899-12-30T00:45:36"/>
    <d v="2024-06-20T07:08:39"/>
    <n v="12.855833333276678"/>
    <x v="0"/>
    <m/>
    <m/>
    <x v="0"/>
    <x v="7"/>
    <x v="0"/>
    <x v="1"/>
    <x v="12"/>
    <n v="5"/>
    <s v=""/>
    <d v="1899-12-30T18:14:24"/>
    <n v="25.20916666679317"/>
    <n v="12"/>
    <n v="13.20916666679317"/>
  </r>
  <r>
    <s v="E002"/>
    <s v="EO55"/>
    <x v="1487"/>
    <x v="0"/>
    <s v="E4"/>
    <s v="0100056718"/>
    <s v="SITESUR CIMENTACIONES, S.L."/>
    <s v="0046005829"/>
    <s v="S0929-CALA DE MIJAS URB CORTIJO COL"/>
    <s v="000000000000003282"/>
    <x v="40"/>
    <d v="2024-06-19T00:00:00"/>
    <d v="1899-12-30T17:05:51"/>
    <s v="20/06 lo antes posib"/>
    <d v="2024-06-20T00:00:00"/>
    <x v="14"/>
    <x v="8"/>
    <x v="1539"/>
    <d v="2024-06-20T00:00:00"/>
    <d v="1899-12-30T06:42:21"/>
    <n v="57"/>
    <s v="E00057"/>
    <s v="RUTA KMS.057"/>
    <x v="276"/>
    <x v="0"/>
    <x v="0"/>
    <x v="4"/>
    <x v="1"/>
    <d v="2024-06-19T17:05:51"/>
    <x v="150"/>
    <n v="19.902499999967404"/>
    <d v="2024-06-20T06:42:21"/>
    <d v="1899-12-30T00:45:36"/>
    <d v="2024-06-20T07:27:57"/>
    <n v="5.534166666562669"/>
    <x v="0"/>
    <m/>
    <m/>
    <x v="0"/>
    <x v="7"/>
    <x v="0"/>
    <x v="1"/>
    <x v="12"/>
    <n v="5"/>
    <s v=""/>
    <d v="1899-12-30T18:14:24"/>
    <n v="18.142499999967402"/>
    <n v="12"/>
    <n v="6.1424999999674021"/>
  </r>
  <r>
    <s v="E002"/>
    <s v="EO55"/>
    <x v="1488"/>
    <x v="0"/>
    <s v="E3"/>
    <s v="0100050050"/>
    <s v="ESPINAL DE BOMBEOS, S. L."/>
    <s v="0046005060"/>
    <s v="UTRERA"/>
    <s v="000000000000000837"/>
    <x v="43"/>
    <d v="2024-06-19T00:00:00"/>
    <d v="1899-12-30T17:11:48"/>
    <s v="20/06 15:00h"/>
    <d v="2024-06-20T00:00:00"/>
    <x v="7"/>
    <x v="9"/>
    <x v="1540"/>
    <d v="2024-06-20T00:00:00"/>
    <d v="1899-12-30T13:31:42"/>
    <n v="105"/>
    <s v="E00105"/>
    <s v="RUTA KMS.105"/>
    <x v="277"/>
    <x v="0"/>
    <x v="0"/>
    <x v="5"/>
    <x v="0"/>
    <d v="2024-06-19T17:11:48"/>
    <x v="149"/>
    <n v="21.803333333402406"/>
    <d v="2024-06-20T13:31:42"/>
    <d v="1899-12-30T01:24:00"/>
    <d v="2024-06-20T14:55:42"/>
    <n v="7.1666666655801237E-2"/>
    <x v="0"/>
    <m/>
    <m/>
    <x v="0"/>
    <x v="7"/>
    <x v="0"/>
    <x v="1"/>
    <x v="7"/>
    <n v="5"/>
    <s v=""/>
    <d v="1899-12-31T09:36:00"/>
    <n v="19.403333333402408"/>
    <n v="12"/>
    <n v="7.4033333334024078"/>
  </r>
  <r>
    <s v="E002"/>
    <s v="EO55"/>
    <x v="1489"/>
    <x v="0"/>
    <s v="E3"/>
    <s v="0100018406"/>
    <s v="GRAVAS Y SUMINISTROS S.A.(GRAVISUM)"/>
    <s v="0046005682"/>
    <s v="TRAMO ADIF JABUGO (LOS MARINES)"/>
    <s v="000000000000000837"/>
    <x v="43"/>
    <d v="2024-06-19T00:00:00"/>
    <d v="1899-12-30T17:12:22"/>
    <s v="21/06 x MAÑANA"/>
    <d v="2024-06-21T00:00:00"/>
    <x v="14"/>
    <x v="9"/>
    <x v="1541"/>
    <d v="2024-06-21T00:00:00"/>
    <d v="1899-12-30T07:47:59"/>
    <n v="92"/>
    <s v="E00092"/>
    <s v="RUTA KMS.092"/>
    <x v="61"/>
    <x v="0"/>
    <x v="0"/>
    <x v="5"/>
    <x v="0"/>
    <d v="2024-06-19T17:12:22"/>
    <x v="177"/>
    <n v="43.793888888787478"/>
    <d v="2024-06-21T07:47:59"/>
    <d v="1899-12-30T01:13:36"/>
    <d v="2024-06-21T09:01:35"/>
    <n v="3.9736111109959893"/>
    <x v="0"/>
    <m/>
    <m/>
    <x v="0"/>
    <x v="8"/>
    <x v="0"/>
    <x v="1"/>
    <x v="11"/>
    <n v="6"/>
    <s v="LOGISTICA GALVEZ MARIN, S.L."/>
    <d v="1899-12-31T05:26:24"/>
    <n v="41.567222222120812"/>
    <n v="24"/>
    <n v="17.567222222120812"/>
  </r>
  <r>
    <s v="E002"/>
    <s v="EO55"/>
    <x v="1490"/>
    <x v="0"/>
    <s v="E3"/>
    <s v="0100037768"/>
    <s v="MINAS DE AGUAS TEÑIDAS, S.A.U. (MAT"/>
    <s v="0046003118"/>
    <s v="ZREP4500031988_1 VALDELAMUSA PASTA"/>
    <s v="000000000000001782"/>
    <x v="46"/>
    <d v="2024-06-19T00:00:00"/>
    <d v="1899-12-30T17:19:30"/>
    <s v="20/06 06:00"/>
    <d v="2024-06-20T00:00:00"/>
    <x v="6"/>
    <x v="9"/>
    <x v="1542"/>
    <d v="2024-06-19T00:00:00"/>
    <d v="1899-12-30T19:48:43"/>
    <n v="85"/>
    <s v="E00085"/>
    <s v="RUTA KMS.085"/>
    <x v="67"/>
    <x v="0"/>
    <x v="0"/>
    <x v="5"/>
    <x v="0"/>
    <d v="2024-06-19T17:19:30"/>
    <x v="114"/>
    <n v="26.674999999988358"/>
    <d v="2024-06-19T19:48:43"/>
    <d v="1899-12-30T01:08:00"/>
    <d v="2024-06-19T20:56:43"/>
    <n v="23.054722222324926"/>
    <x v="0"/>
    <m/>
    <m/>
    <x v="0"/>
    <x v="6"/>
    <x v="0"/>
    <x v="1"/>
    <x v="10"/>
    <n v="4"/>
    <s v=""/>
    <d v="1899-12-31T03:12:00"/>
    <n v="24.541666666655026"/>
    <n v="12"/>
    <n v="12.541666666655026"/>
  </r>
  <r>
    <s v="E002"/>
    <s v="EO55"/>
    <x v="1491"/>
    <x v="0"/>
    <s v="E3"/>
    <s v="0100037768"/>
    <s v="MINAS DE AGUAS TEÑIDAS, S.A.U. (MAT"/>
    <s v="0046003118"/>
    <s v="ZREP4500031988_1 VALDELAMUSA PASTA"/>
    <s v="000000000000001782"/>
    <x v="46"/>
    <d v="2024-06-19T00:00:00"/>
    <d v="1899-12-30T17:19:59"/>
    <s v="20/06 07:00"/>
    <d v="2024-06-20T00:00:00"/>
    <x v="6"/>
    <x v="9"/>
    <x v="1543"/>
    <d v="2024-06-19T00:00:00"/>
    <d v="1899-12-30T18:24:12"/>
    <n v="85"/>
    <s v="E00085"/>
    <s v="RUTA KMS.085"/>
    <x v="93"/>
    <x v="0"/>
    <x v="0"/>
    <x v="5"/>
    <x v="0"/>
    <d v="2024-06-19T17:19:59"/>
    <x v="114"/>
    <n v="26.666944444470573"/>
    <d v="2024-06-19T18:24:12"/>
    <d v="1899-12-30T01:08:00"/>
    <d v="2024-06-19T19:32:12"/>
    <n v="24.463333333376795"/>
    <x v="0"/>
    <m/>
    <m/>
    <x v="0"/>
    <x v="6"/>
    <x v="0"/>
    <x v="1"/>
    <x v="9"/>
    <n v="4"/>
    <s v=""/>
    <d v="1899-12-31T03:12:00"/>
    <n v="24.53361111113724"/>
    <n v="12"/>
    <n v="12.53361111113724"/>
  </r>
  <r>
    <s v="E002"/>
    <s v="EO55"/>
    <x v="1492"/>
    <x v="0"/>
    <s v="E3"/>
    <s v="0100037768"/>
    <s v="MINAS DE AGUAS TEÑIDAS, S.A.U. (MAT"/>
    <s v="0046003118"/>
    <s v="ZREP4500031988_1 VALDELAMUSA PASTA"/>
    <s v="000000000000001782"/>
    <x v="46"/>
    <d v="2024-06-19T00:00:00"/>
    <d v="1899-12-30T17:20:19"/>
    <s v="20/06 08:00h"/>
    <d v="2024-06-20T00:00:00"/>
    <x v="6"/>
    <x v="9"/>
    <x v="1544"/>
    <d v="2024-06-20T00:00:00"/>
    <d v="1899-12-30T07:13:29"/>
    <n v="85"/>
    <s v="E00085"/>
    <s v="RUTA KMS.085"/>
    <x v="68"/>
    <x v="0"/>
    <x v="0"/>
    <x v="5"/>
    <x v="0"/>
    <d v="2024-06-19T17:20:19"/>
    <x v="114"/>
    <n v="26.661388889013324"/>
    <d v="2024-06-20T07:13:29"/>
    <d v="1899-12-30T01:08:00"/>
    <d v="2024-06-20T08:21:29"/>
    <n v="11.641944444389082"/>
    <x v="0"/>
    <m/>
    <m/>
    <x v="0"/>
    <x v="7"/>
    <x v="0"/>
    <x v="1"/>
    <x v="11"/>
    <n v="5"/>
    <s v=""/>
    <d v="1899-12-31T03:12:00"/>
    <n v="24.528055555679991"/>
    <n v="12"/>
    <n v="12.528055555679991"/>
  </r>
  <r>
    <s v="E002"/>
    <s v="EO55"/>
    <x v="1493"/>
    <x v="0"/>
    <s v="E3"/>
    <s v="0100037768"/>
    <s v="MINAS DE AGUAS TEÑIDAS, S.A.U. (MAT"/>
    <s v="0046003118"/>
    <s v="ZREP4500031988_1 VALDELAMUSA PASTA"/>
    <s v="000000000000001782"/>
    <x v="46"/>
    <d v="2024-06-19T00:00:00"/>
    <d v="1899-12-30T17:20:56"/>
    <s v="20/06 09:00h"/>
    <d v="2024-06-20T00:00:00"/>
    <x v="6"/>
    <x v="9"/>
    <x v="1545"/>
    <d v="2024-06-20T00:00:00"/>
    <d v="1899-12-30T09:33:39"/>
    <n v="85"/>
    <s v="E00085"/>
    <s v="RUTA KMS.085"/>
    <x v="94"/>
    <x v="0"/>
    <x v="0"/>
    <x v="5"/>
    <x v="0"/>
    <d v="2024-06-19T17:20:56"/>
    <x v="114"/>
    <n v="26.651111111103091"/>
    <d v="2024-06-20T09:33:39"/>
    <d v="1899-12-30T01:08:00"/>
    <d v="2024-06-20T10:41:39"/>
    <n v="9.3058333334047347"/>
    <x v="0"/>
    <m/>
    <m/>
    <x v="0"/>
    <x v="7"/>
    <x v="0"/>
    <x v="1"/>
    <x v="6"/>
    <n v="5"/>
    <s v=""/>
    <d v="1899-12-31T03:12:00"/>
    <n v="24.517777777769759"/>
    <n v="12"/>
    <n v="12.517777777769759"/>
  </r>
  <r>
    <s v="E002"/>
    <s v="EO55"/>
    <x v="1494"/>
    <x v="0"/>
    <s v="E3"/>
    <s v="0100037768"/>
    <s v="MINAS DE AGUAS TEÑIDAS, S.A.U. (MAT"/>
    <s v="0046003118"/>
    <s v="ZREP4500031988_1 VALDELAMUSA PASTA"/>
    <s v="000000000000001782"/>
    <x v="46"/>
    <d v="2024-06-19T00:00:00"/>
    <d v="1899-12-30T17:21:24"/>
    <s v="20/06 10:00h"/>
    <d v="2024-06-20T00:00:00"/>
    <x v="6"/>
    <x v="9"/>
    <x v="1546"/>
    <d v="2024-06-20T00:00:00"/>
    <d v="1899-12-30T14:58:23"/>
    <n v="85"/>
    <s v="E00085"/>
    <s v="RUTA KMS.085"/>
    <x v="129"/>
    <x v="0"/>
    <x v="0"/>
    <x v="5"/>
    <x v="0"/>
    <d v="2024-06-19T17:21:24"/>
    <x v="114"/>
    <n v="26.643333333428018"/>
    <d v="2024-06-20T14:58:23"/>
    <d v="1899-12-30T01:08:00"/>
    <d v="2024-06-20T16:06:23"/>
    <n v="3.8936111111543141"/>
    <x v="0"/>
    <m/>
    <m/>
    <x v="0"/>
    <x v="7"/>
    <x v="0"/>
    <x v="1"/>
    <x v="13"/>
    <n v="5"/>
    <s v=""/>
    <d v="1899-12-31T03:12:00"/>
    <n v="24.510000000094685"/>
    <n v="12"/>
    <n v="12.510000000094685"/>
  </r>
  <r>
    <s v="E002"/>
    <s v="EO55"/>
    <x v="1495"/>
    <x v="0"/>
    <s v="E3"/>
    <s v="0100037768"/>
    <s v="MINAS DE AGUAS TEÑIDAS, S.A.U. (MAT"/>
    <s v="0046003118"/>
    <s v="ZREP4500031988_1 VALDELAMUSA PASTA"/>
    <s v="000000000000001782"/>
    <x v="46"/>
    <d v="2024-06-19T00:00:00"/>
    <d v="1899-12-30T17:21:50"/>
    <s v="20/06 11:00h"/>
    <d v="2024-06-20T00:00:00"/>
    <x v="6"/>
    <x v="9"/>
    <x v="1547"/>
    <d v="2024-06-20T00:00:00"/>
    <d v="1899-12-30T09:51:17"/>
    <n v="85"/>
    <s v="E00085"/>
    <s v="RUTA KMS.085"/>
    <x v="59"/>
    <x v="0"/>
    <x v="0"/>
    <x v="5"/>
    <x v="0"/>
    <d v="2024-06-19T17:21:50"/>
    <x v="114"/>
    <n v="26.636111111089122"/>
    <d v="2024-06-20T09:51:17"/>
    <d v="1899-12-30T01:08:00"/>
    <d v="2024-06-20T10:59:17"/>
    <n v="9.0119444444426335"/>
    <x v="0"/>
    <m/>
    <m/>
    <x v="0"/>
    <x v="7"/>
    <x v="0"/>
    <x v="1"/>
    <x v="6"/>
    <n v="5"/>
    <s v=""/>
    <d v="1899-12-31T03:12:00"/>
    <n v="24.502777777755789"/>
    <n v="12"/>
    <n v="12.502777777755789"/>
  </r>
  <r>
    <s v="E002"/>
    <s v="EO55"/>
    <x v="1496"/>
    <x v="0"/>
    <s v="E3"/>
    <s v="0100043691"/>
    <s v="PAVESUR DERIVADOS, S.A."/>
    <s v="0046005102"/>
    <s v="PLANTA OJEN"/>
    <s v="000000000000003269"/>
    <x v="44"/>
    <d v="2024-06-19T00:00:00"/>
    <d v="1899-12-30T17:23:53"/>
    <s v="13 :00"/>
    <d v="2024-06-20T00:00:00"/>
    <x v="14"/>
    <x v="8"/>
    <x v="1548"/>
    <d v="2024-06-20T00:00:00"/>
    <d v="1899-12-30T11:28:23"/>
    <n v="68"/>
    <s v="E00068"/>
    <s v="RUTA KMS.068"/>
    <x v="241"/>
    <x v="0"/>
    <x v="0"/>
    <x v="4"/>
    <x v="0"/>
    <d v="2024-06-19T17:23:53"/>
    <x v="150"/>
    <n v="19.60194444435183"/>
    <d v="2024-06-20T11:28:23"/>
    <d v="1899-12-30T00:54:24"/>
    <d v="2024-06-20T12:22:47"/>
    <n v="0.62027777783805504"/>
    <x v="0"/>
    <m/>
    <m/>
    <x v="0"/>
    <x v="7"/>
    <x v="0"/>
    <x v="1"/>
    <x v="2"/>
    <n v="5"/>
    <s v=""/>
    <d v="1899-12-30T21:45:36"/>
    <n v="17.695277777685163"/>
    <n v="12"/>
    <n v="5.6952777776851633"/>
  </r>
  <r>
    <s v="E002"/>
    <s v="EO55"/>
    <x v="1497"/>
    <x v="0"/>
    <s v="E3"/>
    <s v="0100043691"/>
    <s v="PAVESUR DERIVADOS, S.A."/>
    <s v="0046005102"/>
    <s v="PLANTA OJEN"/>
    <s v="000000000000003269"/>
    <x v="44"/>
    <d v="2024-06-19T00:00:00"/>
    <d v="1899-12-30T17:24:08"/>
    <s v="11:00"/>
    <d v="2024-06-20T00:00:00"/>
    <x v="24"/>
    <x v="8"/>
    <x v="1549"/>
    <d v="2024-06-20T00:00:00"/>
    <d v="1899-12-30T08:53:35"/>
    <n v="68"/>
    <s v="E00068"/>
    <s v="RUTA KMS.068"/>
    <x v="104"/>
    <x v="0"/>
    <x v="0"/>
    <x v="4"/>
    <x v="0"/>
    <d v="2024-06-19T17:24:08"/>
    <x v="154"/>
    <n v="17.597777777875308"/>
    <d v="2024-06-20T08:53:35"/>
    <d v="1899-12-30T00:54:24"/>
    <d v="2024-06-20T09:47:59"/>
    <n v="1.2002777779125609"/>
    <x v="0"/>
    <m/>
    <m/>
    <x v="0"/>
    <x v="7"/>
    <x v="0"/>
    <x v="1"/>
    <x v="0"/>
    <n v="5"/>
    <s v=""/>
    <d v="1899-12-30T21:45:36"/>
    <n v="15.691111111208642"/>
    <n v="12"/>
    <n v="3.6911111112086417"/>
  </r>
  <r>
    <s v="E002"/>
    <s v="EO55"/>
    <x v="1498"/>
    <x v="0"/>
    <s v="E3"/>
    <s v="0100018437"/>
    <s v="HORMIGONES DE OSUNA, S.L."/>
    <s v="0046000341"/>
    <s v="OSUNA"/>
    <s v="000000000000003269"/>
    <x v="44"/>
    <d v="2024-06-19T00:00:00"/>
    <d v="1899-12-30T17:27:50"/>
    <s v="20/06 lo antes posib"/>
    <d v="2024-06-20T00:00:00"/>
    <x v="1"/>
    <x v="8"/>
    <x v="1550"/>
    <d v="2024-06-20T00:00:00"/>
    <d v="1899-12-30T06:06:29"/>
    <n v="127"/>
    <s v="E00127"/>
    <s v="RUTA KMS.127"/>
    <x v="57"/>
    <x v="0"/>
    <x v="0"/>
    <x v="4"/>
    <x v="0"/>
    <d v="2024-06-19T17:27:50"/>
    <x v="156"/>
    <n v="20.536111111112405"/>
    <d v="2024-06-20T06:06:29"/>
    <d v="1899-12-30T01:41:36"/>
    <d v="2024-06-20T07:48:05"/>
    <n v="6.1986111112637445"/>
    <x v="0"/>
    <m/>
    <m/>
    <x v="0"/>
    <x v="7"/>
    <x v="0"/>
    <x v="1"/>
    <x v="12"/>
    <n v="5"/>
    <s v=""/>
    <d v="1899-12-31T16:38:24"/>
    <n v="17.842777777779069"/>
    <n v="12"/>
    <n v="5.8427777777790695"/>
  </r>
  <r>
    <s v="E002"/>
    <s v="EO55"/>
    <x v="1499"/>
    <x v="0"/>
    <s v="E3"/>
    <s v="0100058355"/>
    <s v="TRITURADOS MACAEL, S.L."/>
    <s v="0046005103"/>
    <s v="PLANTA DE ALBANCHEZ-ALMERIA"/>
    <s v="000000000000003268"/>
    <x v="2"/>
    <d v="2024-06-19T00:00:00"/>
    <d v="1899-12-30T17:31:38"/>
    <s v="21/06 ir 8 a 13h"/>
    <d v="2024-06-21T00:00:00"/>
    <x v="14"/>
    <x v="8"/>
    <x v="1551"/>
    <d v="2024-06-20T00:00:00"/>
    <d v="1899-12-30T13:32:51"/>
    <n v="270"/>
    <s v="E00270"/>
    <s v="RUTA KMS.270"/>
    <x v="82"/>
    <x v="0"/>
    <x v="0"/>
    <x v="4"/>
    <x v="0"/>
    <d v="2024-06-19T17:31:38"/>
    <x v="177"/>
    <n v="43.472777777700685"/>
    <d v="2024-06-20T13:32:51"/>
    <d v="1899-12-30T03:36:00"/>
    <d v="2024-06-20T17:08:51"/>
    <n v="19.852499999979045"/>
    <x v="0"/>
    <m/>
    <m/>
    <x v="0"/>
    <x v="7"/>
    <x v="0"/>
    <x v="1"/>
    <x v="7"/>
    <n v="5"/>
    <s v=""/>
    <d v="1900-01-02T14:24:00"/>
    <n v="38.872777777700684"/>
    <n v="24"/>
    <n v="14.872777777700684"/>
  </r>
  <r>
    <s v="E002"/>
    <s v="EO55"/>
    <x v="1500"/>
    <x v="0"/>
    <s v="E3"/>
    <s v="0100037768"/>
    <s v="MINAS DE AGUAS TEÑIDAS, S.A.U. (MAT"/>
    <s v="0046003118"/>
    <s v="ZREP4500031988_1 VALDELAMUSA PASTA"/>
    <s v="000000000000001782"/>
    <x v="46"/>
    <d v="2024-06-19T00:00:00"/>
    <d v="1899-12-30T17:35:10"/>
    <s v="20/06 13:00h"/>
    <d v="2024-06-20T00:00:00"/>
    <x v="6"/>
    <x v="9"/>
    <x v="1552"/>
    <d v="2024-06-20T00:00:00"/>
    <d v="1899-12-30T15:52:21"/>
    <n v="85"/>
    <s v="E00085"/>
    <s v="RUTA KMS.085"/>
    <x v="86"/>
    <x v="0"/>
    <x v="0"/>
    <x v="5"/>
    <x v="0"/>
    <d v="2024-06-19T17:35:10"/>
    <x v="114"/>
    <n v="26.413888888957445"/>
    <d v="2024-06-20T15:52:21"/>
    <d v="1899-12-30T01:08:00"/>
    <d v="2024-06-20T17:00:21"/>
    <n v="2.9941666667000391"/>
    <x v="0"/>
    <m/>
    <m/>
    <x v="0"/>
    <x v="7"/>
    <x v="0"/>
    <x v="1"/>
    <x v="4"/>
    <n v="5"/>
    <s v=""/>
    <d v="1899-12-31T03:12:00"/>
    <n v="24.280555555624112"/>
    <n v="12"/>
    <n v="12.280555555624112"/>
  </r>
  <r>
    <s v="E002"/>
    <s v="EO55"/>
    <x v="1501"/>
    <x v="0"/>
    <s v="E3"/>
    <s v="0100037768"/>
    <s v="MINAS DE AGUAS TEÑIDAS, S.A.U. (MAT"/>
    <s v="0046003118"/>
    <s v="ZREP4500031988_1 VALDELAMUSA PASTA"/>
    <s v="000000000000001782"/>
    <x v="46"/>
    <d v="2024-06-19T00:00:00"/>
    <d v="1899-12-30T17:35:36"/>
    <s v="20/06 15:00h"/>
    <d v="2024-06-20T00:00:00"/>
    <x v="6"/>
    <x v="9"/>
    <x v="1553"/>
    <d v="2024-06-20T00:00:00"/>
    <d v="1899-12-30T16:06:45"/>
    <n v="85"/>
    <s v="E00085"/>
    <s v="RUTA KMS.085"/>
    <x v="88"/>
    <x v="0"/>
    <x v="0"/>
    <x v="5"/>
    <x v="0"/>
    <d v="2024-06-19T17:35:36"/>
    <x v="114"/>
    <n v="26.406666666793171"/>
    <d v="2024-06-20T16:06:45"/>
    <d v="1899-12-30T01:08:00"/>
    <d v="2024-06-20T17:14:45"/>
    <n v="2.7541666666511446"/>
    <x v="0"/>
    <m/>
    <m/>
    <x v="0"/>
    <x v="7"/>
    <x v="0"/>
    <x v="1"/>
    <x v="8"/>
    <n v="5"/>
    <s v=""/>
    <d v="1899-12-31T03:12:00"/>
    <n v="24.273333333459838"/>
    <n v="12"/>
    <n v="12.273333333459838"/>
  </r>
  <r>
    <s v="E002"/>
    <s v="EO55"/>
    <x v="1502"/>
    <x v="0"/>
    <s v="E3"/>
    <s v="0100037768"/>
    <s v="MINAS DE AGUAS TEÑIDAS, S.A.U. (MAT"/>
    <s v="0046004267"/>
    <s v="ZREP4500031988_2 MAGDALENA PASTA"/>
    <s v="000000000000001782"/>
    <x v="46"/>
    <d v="2024-06-19T00:00:00"/>
    <d v="1899-12-30T17:36:09"/>
    <s v="20/06 06:00"/>
    <d v="2024-06-20T00:00:00"/>
    <x v="6"/>
    <x v="9"/>
    <x v="1554"/>
    <d v="2024-06-19T00:00:00"/>
    <d v="1899-12-30T19:18:12"/>
    <n v="85"/>
    <s v="E00085"/>
    <s v="RUTA KMS.085"/>
    <x v="59"/>
    <x v="0"/>
    <x v="0"/>
    <x v="5"/>
    <x v="0"/>
    <d v="2024-06-19T17:36:09"/>
    <x v="114"/>
    <n v="26.397500000079162"/>
    <d v="2024-06-19T19:18:12"/>
    <d v="1899-12-30T01:08:00"/>
    <d v="2024-06-19T20:26:12"/>
    <n v="23.56333333341172"/>
    <x v="0"/>
    <m/>
    <m/>
    <x v="0"/>
    <x v="6"/>
    <x v="0"/>
    <x v="1"/>
    <x v="10"/>
    <n v="4"/>
    <s v=""/>
    <d v="1899-12-31T03:12:00"/>
    <n v="24.26416666674583"/>
    <n v="12"/>
    <n v="12.26416666674583"/>
  </r>
  <r>
    <s v="E002"/>
    <s v="EO55"/>
    <x v="1503"/>
    <x v="0"/>
    <s v="E3"/>
    <s v="0100037768"/>
    <s v="MINAS DE AGUAS TEÑIDAS, S.A.U. (MAT"/>
    <s v="0046004267"/>
    <s v="ZREP4500031988_2 MAGDALENA PASTA"/>
    <s v="000000000000001782"/>
    <x v="46"/>
    <d v="2024-06-19T00:00:00"/>
    <d v="1899-12-30T17:37:06"/>
    <s v="20/06 07:00"/>
    <d v="2024-06-20T00:00:00"/>
    <x v="6"/>
    <x v="9"/>
    <x v="1555"/>
    <d v="2024-06-20T00:00:00"/>
    <d v="1899-12-30T09:24:55"/>
    <n v="85"/>
    <s v="E00085"/>
    <s v="RUTA KMS.085"/>
    <x v="129"/>
    <x v="0"/>
    <x v="0"/>
    <x v="5"/>
    <x v="0"/>
    <d v="2024-06-19T17:37:06"/>
    <x v="114"/>
    <n v="26.381666666711681"/>
    <d v="2024-06-20T09:24:55"/>
    <d v="1899-12-30T01:08:00"/>
    <d v="2024-06-20T10:32:55"/>
    <n v="9.4513888889341615"/>
    <x v="0"/>
    <m/>
    <m/>
    <x v="0"/>
    <x v="7"/>
    <x v="0"/>
    <x v="1"/>
    <x v="6"/>
    <n v="5"/>
    <s v=""/>
    <d v="1899-12-31T03:12:00"/>
    <n v="24.248333333378348"/>
    <n v="12"/>
    <n v="12.248333333378348"/>
  </r>
  <r>
    <s v="E002"/>
    <s v="EO55"/>
    <x v="1504"/>
    <x v="0"/>
    <s v="E3"/>
    <s v="0100037768"/>
    <s v="MINAS DE AGUAS TEÑIDAS, S.A.U. (MAT"/>
    <s v="0046004267"/>
    <s v="ZREP4500031988_2 MAGDALENA PASTA"/>
    <s v="000000000000001782"/>
    <x v="46"/>
    <d v="2024-06-19T00:00:00"/>
    <d v="1899-12-30T17:38:02"/>
    <s v="20/06 08:00h"/>
    <d v="2024-06-20T00:00:00"/>
    <x v="6"/>
    <x v="9"/>
    <x v="1556"/>
    <d v="2024-06-19T00:00:00"/>
    <d v="1899-12-30T19:15:46"/>
    <n v="85"/>
    <s v="E00085"/>
    <s v="RUTA KMS.085"/>
    <x v="96"/>
    <x v="0"/>
    <x v="0"/>
    <x v="5"/>
    <x v="0"/>
    <d v="2024-06-19T17:38:02"/>
    <x v="114"/>
    <n v="26.36611111118691"/>
    <d v="2024-06-19T19:15:46"/>
    <d v="1899-12-30T01:08:00"/>
    <d v="2024-06-19T20:23:46"/>
    <n v="23.603888888843358"/>
    <x v="0"/>
    <m/>
    <m/>
    <x v="0"/>
    <x v="6"/>
    <x v="0"/>
    <x v="1"/>
    <x v="10"/>
    <n v="4"/>
    <s v=""/>
    <d v="1899-12-31T03:12:00"/>
    <n v="24.232777777853578"/>
    <n v="12"/>
    <n v="12.232777777853578"/>
  </r>
  <r>
    <s v="E002"/>
    <s v="EO55"/>
    <x v="1505"/>
    <x v="0"/>
    <s v="E3"/>
    <s v="0100037768"/>
    <s v="MINAS DE AGUAS TEÑIDAS, S.A.U. (MAT"/>
    <s v="0046004267"/>
    <s v="ZREP4500031988_2 MAGDALENA PASTA"/>
    <s v="000000000000001782"/>
    <x v="46"/>
    <d v="2024-06-19T00:00:00"/>
    <d v="1899-12-30T17:38:26"/>
    <s v="20/06 10:00h"/>
    <d v="2024-06-20T00:00:00"/>
    <x v="6"/>
    <x v="9"/>
    <x v="1557"/>
    <d v="2024-06-20T00:00:00"/>
    <d v="1899-12-30T09:02:37"/>
    <n v="85"/>
    <s v="E00085"/>
    <s v="RUTA KMS.085"/>
    <x v="231"/>
    <x v="0"/>
    <x v="0"/>
    <x v="5"/>
    <x v="0"/>
    <d v="2024-06-19T17:38:26"/>
    <x v="114"/>
    <n v="26.359444444533437"/>
    <d v="2024-06-20T09:02:37"/>
    <d v="1899-12-30T01:08:00"/>
    <d v="2024-06-20T10:10:37"/>
    <n v="9.8230555555201136"/>
    <x v="0"/>
    <m/>
    <m/>
    <x v="0"/>
    <x v="7"/>
    <x v="0"/>
    <x v="1"/>
    <x v="6"/>
    <n v="5"/>
    <s v=""/>
    <d v="1899-12-31T03:12:00"/>
    <n v="24.226111111200105"/>
    <n v="12"/>
    <n v="12.226111111200105"/>
  </r>
  <r>
    <s v="E002"/>
    <s v="EO55"/>
    <x v="1506"/>
    <x v="0"/>
    <s v="E3"/>
    <s v="0100037768"/>
    <s v="MINAS DE AGUAS TEÑIDAS, S.A.U. (MAT"/>
    <s v="0046004267"/>
    <s v="ZREP4500031988_2 MAGDALENA PASTA"/>
    <s v="000000000000001782"/>
    <x v="46"/>
    <d v="2024-06-19T00:00:00"/>
    <d v="1899-12-30T17:38:52"/>
    <s v="20/06 11:00h"/>
    <d v="2024-06-20T00:00:00"/>
    <x v="6"/>
    <x v="9"/>
    <x v="1558"/>
    <d v="2024-06-20T00:00:00"/>
    <d v="1899-12-30T11:27:32"/>
    <n v="85"/>
    <s v="E00085"/>
    <s v="RUTA KMS.085"/>
    <x v="67"/>
    <x v="0"/>
    <x v="0"/>
    <x v="5"/>
    <x v="0"/>
    <d v="2024-06-19T17:38:52"/>
    <x v="114"/>
    <n v="26.352222222194541"/>
    <d v="2024-06-20T11:27:32"/>
    <d v="1899-12-30T01:08:00"/>
    <d v="2024-06-20T12:35:32"/>
    <n v="7.4077777778729796"/>
    <x v="0"/>
    <m/>
    <m/>
    <x v="0"/>
    <x v="7"/>
    <x v="0"/>
    <x v="1"/>
    <x v="2"/>
    <n v="5"/>
    <s v=""/>
    <d v="1899-12-31T03:12:00"/>
    <n v="24.218888888861208"/>
    <n v="12"/>
    <n v="12.218888888861208"/>
  </r>
  <r>
    <s v="E002"/>
    <s v="EO55"/>
    <x v="1507"/>
    <x v="0"/>
    <s v="E3"/>
    <s v="0100037768"/>
    <s v="MINAS DE AGUAS TEÑIDAS, S.A.U. (MAT"/>
    <s v="0046004267"/>
    <s v="ZREP4500031988_2 MAGDALENA PASTA"/>
    <s v="000000000000001782"/>
    <x v="46"/>
    <d v="2024-06-19T00:00:00"/>
    <d v="1899-12-30T17:39:19"/>
    <s v="20/06 13:00h"/>
    <d v="2024-06-20T00:00:00"/>
    <x v="6"/>
    <x v="9"/>
    <x v="1559"/>
    <d v="2024-06-20T00:00:00"/>
    <d v="1899-12-30T11:20:43"/>
    <n v="85"/>
    <s v="E00085"/>
    <s v="RUTA KMS.085"/>
    <x v="227"/>
    <x v="0"/>
    <x v="0"/>
    <x v="5"/>
    <x v="0"/>
    <d v="2024-06-19T17:39:19"/>
    <x v="114"/>
    <n v="26.344722222362179"/>
    <d v="2024-06-20T11:20:43"/>
    <d v="1899-12-30T01:08:00"/>
    <d v="2024-06-20T12:28:43"/>
    <n v="7.5213888889993541"/>
    <x v="0"/>
    <m/>
    <m/>
    <x v="0"/>
    <x v="7"/>
    <x v="0"/>
    <x v="1"/>
    <x v="2"/>
    <n v="5"/>
    <s v=""/>
    <d v="1899-12-31T03:12:00"/>
    <n v="24.211388889028846"/>
    <n v="12"/>
    <n v="12.211388889028846"/>
  </r>
  <r>
    <s v="E002"/>
    <s v="EO55"/>
    <x v="1508"/>
    <x v="0"/>
    <s v="E3"/>
    <s v="0100037768"/>
    <s v="MINAS DE AGUAS TEÑIDAS, S.A.U. (MAT"/>
    <s v="0046004267"/>
    <s v="ZREP4500031988_2 MAGDALENA PASTA"/>
    <s v="000000000000001782"/>
    <x v="46"/>
    <d v="2024-06-19T00:00:00"/>
    <d v="1899-12-30T17:39:41"/>
    <s v="20/06 15:00h"/>
    <d v="2024-06-20T00:00:00"/>
    <x v="6"/>
    <x v="9"/>
    <x v="1560"/>
    <d v="2024-06-20T00:00:00"/>
    <d v="1899-12-30T10:24:49"/>
    <n v="85"/>
    <s v="E00085"/>
    <s v="RUTA KMS.085"/>
    <x v="95"/>
    <x v="0"/>
    <x v="0"/>
    <x v="5"/>
    <x v="0"/>
    <d v="2024-06-19T17:39:41"/>
    <x v="114"/>
    <n v="26.338611111219507"/>
    <d v="2024-06-20T10:24:49"/>
    <d v="1899-12-30T01:08:00"/>
    <d v="2024-06-20T11:32:49"/>
    <n v="8.4530555555247702"/>
    <x v="0"/>
    <m/>
    <m/>
    <x v="0"/>
    <x v="7"/>
    <x v="0"/>
    <x v="1"/>
    <x v="1"/>
    <n v="5"/>
    <s v=""/>
    <d v="1899-12-31T03:12:00"/>
    <n v="24.205277777886174"/>
    <n v="12"/>
    <n v="12.205277777886174"/>
  </r>
  <r>
    <s v="E002"/>
    <s v="EO55"/>
    <x v="1509"/>
    <x v="0"/>
    <s v="E3"/>
    <s v="0432000110"/>
    <s v="PREBETONG HORMIGONES, S.A."/>
    <s v="0046001418"/>
    <s v="SEVILLA (SAN JERONIMO)"/>
    <s v="000000000000000837"/>
    <x v="43"/>
    <d v="2024-06-19T00:00:00"/>
    <d v="1899-12-30T17:57:00"/>
    <s v="20/06 08:00h"/>
    <d v="2024-06-20T00:00:00"/>
    <x v="10"/>
    <x v="9"/>
    <x v="1561"/>
    <d v="2024-06-20T00:00:00"/>
    <d v="1899-12-30T06:40:05"/>
    <n v="80"/>
    <s v="E00080"/>
    <s v="RUTA KMS.080"/>
    <x v="92"/>
    <x v="0"/>
    <x v="0"/>
    <x v="5"/>
    <x v="0"/>
    <d v="2024-06-19T17:57:00"/>
    <x v="129"/>
    <n v="14.050000000046566"/>
    <d v="2024-06-20T06:40:05"/>
    <d v="1899-12-30T01:04:00"/>
    <d v="2024-06-20T07:44:05"/>
    <n v="0.26527777779847383"/>
    <x v="0"/>
    <m/>
    <m/>
    <x v="0"/>
    <x v="7"/>
    <x v="0"/>
    <x v="1"/>
    <x v="12"/>
    <n v="5"/>
    <s v=""/>
    <d v="1899-12-31T01:36:00"/>
    <n v="11.9833333333799"/>
    <n v="12"/>
    <n v="-1.6666666620100301E-2"/>
  </r>
  <r>
    <s v="E002"/>
    <s v="EO55"/>
    <x v="1510"/>
    <x v="0"/>
    <s v="E3"/>
    <s v="0432000110"/>
    <s v="PREBETONG HORMIGONES, S.A."/>
    <s v="0046001418"/>
    <s v="SEVILLA (SAN JERONIMO)"/>
    <s v="000000000000000837"/>
    <x v="43"/>
    <d v="2024-06-19T00:00:00"/>
    <d v="1899-12-30T17:57:31"/>
    <s v="20/06 13:30"/>
    <d v="2024-06-20T00:00:00"/>
    <x v="0"/>
    <x v="9"/>
    <x v="1562"/>
    <d v="2024-06-20T00:00:00"/>
    <d v="1899-12-30T09:47:07"/>
    <n v="80"/>
    <s v="E00080"/>
    <s v="RUTA KMS.080"/>
    <x v="89"/>
    <x v="0"/>
    <x v="0"/>
    <x v="5"/>
    <x v="0"/>
    <d v="2024-06-19T17:57:31"/>
    <x v="160"/>
    <n v="19.541388888959773"/>
    <d v="2024-06-20T09:47:07"/>
    <d v="1899-12-30T01:04:00"/>
    <d v="2024-06-20T10:51:07"/>
    <n v="2.6480555555317551"/>
    <x v="0"/>
    <m/>
    <m/>
    <x v="0"/>
    <x v="7"/>
    <x v="0"/>
    <x v="1"/>
    <x v="6"/>
    <n v="5"/>
    <s v=""/>
    <d v="1899-12-31T01:36:00"/>
    <n v="17.474722222293106"/>
    <n v="12"/>
    <n v="5.4747222222931065"/>
  </r>
  <r>
    <s v="E002"/>
    <s v="EO55"/>
    <x v="1511"/>
    <x v="0"/>
    <s v="E4"/>
    <s v="0100058376"/>
    <s v="TRANSP.Y MAT.CONS.ALEJUL, S.L."/>
    <s v="0046005334"/>
    <s v="ALMACEN-VILLANUEVA TRABUCO"/>
    <s v="000000000000003283"/>
    <x v="39"/>
    <d v="2024-06-19T00:00:00"/>
    <d v="1899-12-30T18:04:58"/>
    <s v="21/06 08:00"/>
    <d v="2024-06-21T00:00:00"/>
    <x v="10"/>
    <x v="8"/>
    <x v="1563"/>
    <d v="2024-06-21T00:00:00"/>
    <d v="1899-12-30T06:22:12"/>
    <n v="62"/>
    <s v="E00062"/>
    <s v="RUTA KMS.062"/>
    <x v="55"/>
    <x v="0"/>
    <x v="0"/>
    <x v="4"/>
    <x v="1"/>
    <d v="2024-06-19T18:04:58"/>
    <x v="163"/>
    <n v="37.917222222313285"/>
    <d v="2024-06-21T06:22:12"/>
    <d v="1899-12-30T00:49:36"/>
    <d v="2024-06-21T07:11:48"/>
    <n v="0.80333333340240642"/>
    <x v="0"/>
    <m/>
    <m/>
    <x v="0"/>
    <x v="8"/>
    <x v="0"/>
    <x v="1"/>
    <x v="12"/>
    <n v="6"/>
    <s v=""/>
    <d v="1899-12-30T19:50:24"/>
    <n v="36.090555555646617"/>
    <n v="24"/>
    <n v="12.090555555646617"/>
  </r>
  <r>
    <s v="E002"/>
    <s v="EO55"/>
    <x v="1512"/>
    <x v="0"/>
    <s v="E3"/>
    <s v="0100059158"/>
    <s v="HORMIGONES MANUEL FERNANDEZ S.L."/>
    <s v="0046005766"/>
    <s v="PLANTA LAS GABIAS"/>
    <s v="000000000000003269"/>
    <x v="44"/>
    <d v="2024-06-19T00:00:00"/>
    <d v="1899-12-30T18:35:14"/>
    <s v="20/06 urgente 8h"/>
    <d v="2024-06-20T00:00:00"/>
    <x v="14"/>
    <x v="8"/>
    <x v="1564"/>
    <d v="2024-06-20T00:00:00"/>
    <d v="1899-12-30T11:15:17"/>
    <n v="135"/>
    <s v="E00135"/>
    <s v="RUTA KMS.135"/>
    <x v="278"/>
    <x v="0"/>
    <x v="0"/>
    <x v="4"/>
    <x v="0"/>
    <d v="2024-06-19T18:35:14"/>
    <x v="150"/>
    <n v="18.412777777703013"/>
    <d v="2024-06-20T11:15:17"/>
    <d v="1899-12-30T01:48:00"/>
    <d v="2024-06-20T13:03:17"/>
    <n v="-5.4722222266718745E-2"/>
    <x v="0"/>
    <m/>
    <m/>
    <x v="0"/>
    <x v="7"/>
    <x v="0"/>
    <x v="1"/>
    <x v="2"/>
    <n v="5"/>
    <s v=""/>
    <d v="1899-12-31T19:12:00"/>
    <n v="15.612777777703013"/>
    <n v="12"/>
    <n v="3.6127777777030126"/>
  </r>
  <r>
    <s v="E002"/>
    <s v="EO55"/>
    <x v="1513"/>
    <x v="0"/>
    <s v="E4"/>
    <s v="0100030200"/>
    <s v="LEROY MERLIN ESPAÑA,S.L.U."/>
    <s v="0046005551"/>
    <s v="GRANADA ARMILLA (102)"/>
    <s v="000000000000003295"/>
    <x v="45"/>
    <d v="2024-06-20T00:00:00"/>
    <d v="1899-12-30T08:04:36"/>
    <s v="80214240 21/06 7:30"/>
    <d v="2024-06-21T00:00:00"/>
    <x v="31"/>
    <x v="8"/>
    <x v="1565"/>
    <d v="2024-06-20T00:00:00"/>
    <d v="1899-12-30T14:19:15"/>
    <n v="134"/>
    <s v="E00134"/>
    <s v="RUTA KMS.134"/>
    <x v="279"/>
    <x v="0"/>
    <x v="0"/>
    <x v="4"/>
    <x v="1"/>
    <d v="2024-06-20T08:04:36"/>
    <x v="187"/>
    <n v="23.423333333339542"/>
    <d v="2024-06-20T14:19:15"/>
    <d v="1899-12-30T01:47:12"/>
    <d v="2024-06-20T16:06:27"/>
    <n v="15.392500000074506"/>
    <x v="0"/>
    <m/>
    <m/>
    <x v="0"/>
    <x v="7"/>
    <x v="0"/>
    <x v="1"/>
    <x v="13"/>
    <n v="5"/>
    <s v=""/>
    <d v="1899-12-31T18:52:48"/>
    <n v="20.636666666672877"/>
    <n v="12"/>
    <n v="8.6366666666728769"/>
  </r>
  <r>
    <s v="E002"/>
    <s v="EO55"/>
    <x v="1514"/>
    <x v="0"/>
    <s v="E3"/>
    <s v="0100052034"/>
    <s v="GRUPO PUMA ESPAÑA S.L."/>
    <s v="0046005751"/>
    <s v="FABRICA SEVILLA (MEGAPARK)"/>
    <s v="000000000000003262"/>
    <x v="42"/>
    <d v="2024-06-20T00:00:00"/>
    <d v="1899-12-30T08:14:49"/>
    <s v="20/06 16:00h"/>
    <d v="2024-06-20T00:00:00"/>
    <x v="12"/>
    <x v="8"/>
    <x v="1566"/>
    <d v="2024-06-20T00:00:00"/>
    <d v="1899-12-30T11:24:57"/>
    <n v="217"/>
    <s v="E00217"/>
    <s v="RUTA KMS.217"/>
    <x v="128"/>
    <x v="0"/>
    <x v="0"/>
    <x v="4"/>
    <x v="0"/>
    <d v="2024-06-20T08:14:49"/>
    <x v="140"/>
    <n v="7.7530555555131286"/>
    <d v="2024-06-20T11:24:57"/>
    <d v="1899-12-30T02:53:36"/>
    <d v="2024-06-20T14:18:33"/>
    <n v="1.690833333239425"/>
    <x v="0"/>
    <m/>
    <m/>
    <x v="0"/>
    <x v="7"/>
    <x v="0"/>
    <x v="1"/>
    <x v="2"/>
    <n v="5"/>
    <s v=""/>
    <d v="1900-01-01T21:26:24"/>
    <n v="3.8597222221797951"/>
    <n v="0"/>
    <n v="3.8597222221797951"/>
  </r>
  <r>
    <s v="E002"/>
    <s v="EO55"/>
    <x v="1515"/>
    <x v="0"/>
    <s v="E4"/>
    <s v="0100052034"/>
    <s v="GRUPO PUMA ESPAÑA S.L."/>
    <s v="0046005867"/>
    <s v="ARJONA- HNOS DE LUIS MENA"/>
    <s v="000000000000003277"/>
    <x v="92"/>
    <d v="2024-06-20T00:00:00"/>
    <d v="1899-12-30T08:27:10"/>
    <s v="21/06 Lo antes posib"/>
    <d v="2024-06-21T00:00:00"/>
    <x v="8"/>
    <x v="8"/>
    <x v="1567"/>
    <d v="2024-06-20T00:00:00"/>
    <d v="1899-12-30T18:17:20"/>
    <n v="0"/>
    <s v=""/>
    <s v=""/>
    <x v="280"/>
    <x v="0"/>
    <x v="0"/>
    <x v="4"/>
    <x v="1"/>
    <d v="2024-06-20T08:27:10"/>
    <x v="142"/>
    <n v="27.547222222143319"/>
    <d v="2024-06-20T18:17:20"/>
    <d v="1899-12-30T00:00:00"/>
    <d v="2024-06-20T18:17:20"/>
    <n v="17.711111111158971"/>
    <x v="0"/>
    <m/>
    <m/>
    <x v="0"/>
    <x v="7"/>
    <x v="0"/>
    <x v="1"/>
    <x v="9"/>
    <n v="5"/>
    <s v=""/>
    <d v="1899-12-30T00:00:00"/>
    <n v="26.547222222143319"/>
    <n v="12"/>
    <n v="14.547222222143319"/>
  </r>
  <r>
    <s v="E002"/>
    <s v="EO55"/>
    <x v="1516"/>
    <x v="0"/>
    <s v="E3"/>
    <s v="0100058414"/>
    <s v="REYALFIL, S.L."/>
    <s v="0046005189"/>
    <s v="PTA DE PREF- RODA  ANDALUCIA"/>
    <s v="000000000000003264"/>
    <x v="41"/>
    <d v="2024-06-20T00:00:00"/>
    <d v="1899-12-30T08:27:34"/>
    <s v=".Lo antes posible"/>
    <d v="2024-06-20T00:00:00"/>
    <x v="12"/>
    <x v="8"/>
    <x v="1568"/>
    <d v="2024-06-20T00:00:00"/>
    <d v="1899-12-30T10:54:03"/>
    <n v="90"/>
    <s v="E00090"/>
    <s v="RUTA KMS.090"/>
    <x v="57"/>
    <x v="0"/>
    <x v="0"/>
    <x v="4"/>
    <x v="0"/>
    <d v="2024-06-20T08:27:34"/>
    <x v="140"/>
    <n v="7.5405555554316379"/>
    <d v="2024-06-20T10:54:03"/>
    <d v="1899-12-30T01:12:00"/>
    <d v="2024-06-20T12:06:03"/>
    <n v="3.8991666666115634"/>
    <x v="0"/>
    <m/>
    <m/>
    <x v="0"/>
    <x v="7"/>
    <x v="0"/>
    <x v="1"/>
    <x v="1"/>
    <n v="5"/>
    <s v=""/>
    <d v="1899-12-31T04:48:00"/>
    <n v="5.3405555554316377"/>
    <n v="0"/>
    <n v="5.3405555554316377"/>
  </r>
  <r>
    <s v="E002"/>
    <s v="EO55"/>
    <x v="1517"/>
    <x v="0"/>
    <s v="E4"/>
    <s v="0100057845"/>
    <s v="INVERSIONES SEGURA SARRIA, S.L."/>
    <s v="0046005625"/>
    <s v="ARROYO MOLINOS-HNOS NADAL"/>
    <s v="000000000000003283"/>
    <x v="39"/>
    <d v="2024-06-20T00:00:00"/>
    <d v="1899-12-30T09:31:28"/>
    <s v="24/06 08:00h"/>
    <d v="2024-06-24T00:00:00"/>
    <x v="10"/>
    <x v="8"/>
    <x v="1569"/>
    <d v="2024-06-21T00:00:00"/>
    <d v="1899-12-30T10:39:33"/>
    <n v="536"/>
    <s v="E00536"/>
    <s v="RUTA KMS.536"/>
    <x v="112"/>
    <x v="0"/>
    <x v="0"/>
    <x v="4"/>
    <x v="1"/>
    <d v="2024-06-20T09:31:28"/>
    <x v="188"/>
    <n v="94.475555555603933"/>
    <d v="2024-06-21T10:39:33"/>
    <d v="1899-12-30T07:08:48"/>
    <d v="2024-06-21T17:48:21"/>
    <n v="62.194166666711681"/>
    <x v="0"/>
    <m/>
    <m/>
    <x v="0"/>
    <x v="8"/>
    <x v="0"/>
    <x v="1"/>
    <x v="1"/>
    <n v="6"/>
    <s v=""/>
    <d v="1900-01-06T03:31:12"/>
    <n v="86.328888888937271"/>
    <n v="48"/>
    <n v="38.328888888937271"/>
  </r>
  <r>
    <s v="E002"/>
    <s v="EO55"/>
    <x v="1518"/>
    <x v="0"/>
    <s v="E3"/>
    <s v="0100055205"/>
    <s v="NOVACEM MATERIALES, S.L."/>
    <s v="0046005206"/>
    <s v="VILLAMARTIN"/>
    <s v="000000000000003262"/>
    <x v="42"/>
    <d v="2024-06-20T00:00:00"/>
    <d v="1899-12-30T09:39:05"/>
    <s v="21/06/24_11.00h"/>
    <d v="2024-06-21T00:00:00"/>
    <x v="24"/>
    <x v="8"/>
    <x v="1570"/>
    <d v="2024-06-20T00:00:00"/>
    <d v="1899-12-30T14:33:42"/>
    <n v="184"/>
    <s v="E00184"/>
    <s v="RUTA KMS.184"/>
    <x v="102"/>
    <x v="0"/>
    <x v="0"/>
    <x v="4"/>
    <x v="0"/>
    <d v="2024-06-20T09:39:05"/>
    <x v="170"/>
    <n v="25.348611111170612"/>
    <d v="2024-06-20T14:33:42"/>
    <d v="1899-12-30T02:27:12"/>
    <d v="2024-06-20T17:00:54"/>
    <n v="17.98499999998603"/>
    <x v="0"/>
    <m/>
    <m/>
    <x v="0"/>
    <x v="7"/>
    <x v="0"/>
    <x v="1"/>
    <x v="13"/>
    <n v="5"/>
    <s v=""/>
    <d v="1900-01-01T10:52:48"/>
    <n v="21.895277777837279"/>
    <n v="12"/>
    <n v="9.8952777778372791"/>
  </r>
  <r>
    <s v="E002"/>
    <s v="EO55"/>
    <x v="1519"/>
    <x v="0"/>
    <s v="E3"/>
    <s v="0100052034"/>
    <s v="GRUPO PUMA ESPAÑA S.L."/>
    <s v="0046005381"/>
    <s v="FABRICA - MALAGA"/>
    <s v="000000000000003264"/>
    <x v="41"/>
    <d v="2024-06-20T00:00:00"/>
    <d v="1899-12-30T10:19:56"/>
    <s v="20/06 lo antes posib"/>
    <d v="2024-06-20T00:00:00"/>
    <x v="12"/>
    <x v="8"/>
    <x v="1571"/>
    <d v="2024-06-20T00:00:00"/>
    <d v="1899-12-30T12:48:01"/>
    <n v="27"/>
    <s v="E00027"/>
    <s v="RUTA KMS.027"/>
    <x v="125"/>
    <x v="0"/>
    <x v="0"/>
    <x v="4"/>
    <x v="0"/>
    <d v="2024-06-20T10:19:56"/>
    <x v="140"/>
    <n v="5.6677777776494622"/>
    <d v="2024-06-20T12:48:01"/>
    <d v="1899-12-30T00:21:36"/>
    <d v="2024-06-20T13:09:37"/>
    <n v="2.8397222221246921"/>
    <x v="0"/>
    <m/>
    <m/>
    <x v="0"/>
    <x v="7"/>
    <x v="0"/>
    <x v="1"/>
    <x v="3"/>
    <n v="5"/>
    <s v=""/>
    <d v="1899-12-30T08:38:24"/>
    <n v="4.3077777776494619"/>
    <n v="0"/>
    <n v="4.3077777776494619"/>
  </r>
  <r>
    <s v="E002"/>
    <s v="EO55"/>
    <x v="1520"/>
    <x v="0"/>
    <s v="E3"/>
    <s v="0100018407"/>
    <s v="GRUPO UNAMACOR, S.L."/>
    <s v="0046004710"/>
    <s v="HUMILLADERO (PLANTA)"/>
    <s v="000000000000003264"/>
    <x v="41"/>
    <d v="2024-06-20T00:00:00"/>
    <d v="1899-12-30T10:34:50"/>
    <s v="21/06 07:00h"/>
    <d v="2024-06-21T00:00:00"/>
    <x v="25"/>
    <x v="8"/>
    <x v="1572"/>
    <d v="2024-06-21T00:00:00"/>
    <d v="1899-12-30T06:46:50"/>
    <n v="74"/>
    <s v="E00074"/>
    <s v="RUTA KMS.074"/>
    <x v="70"/>
    <x v="0"/>
    <x v="0"/>
    <x v="4"/>
    <x v="0"/>
    <d v="2024-06-20T10:34:50"/>
    <x v="189"/>
    <n v="20.419444444414694"/>
    <d v="2024-06-21T06:46:50"/>
    <d v="1899-12-30T00:59:12"/>
    <d v="2024-06-21T07:46:02"/>
    <n v="-0.76722222223179415"/>
    <x v="1"/>
    <m/>
    <m/>
    <x v="0"/>
    <x v="8"/>
    <x v="1"/>
    <x v="1"/>
    <x v="12"/>
    <n v="6"/>
    <s v=""/>
    <d v="1899-12-30T23:40:48"/>
    <n v="18.432777777748026"/>
    <n v="12"/>
    <n v="6.4327777777480257"/>
  </r>
  <r>
    <s v="E002"/>
    <s v="EO55"/>
    <x v="1521"/>
    <x v="0"/>
    <s v="E3"/>
    <s v="0100018390"/>
    <s v="FORJADOS TOR S.L."/>
    <s v="0046005202"/>
    <s v="VILLANUEVA DEL TRABUCO"/>
    <s v="000000000000003262"/>
    <x v="42"/>
    <d v="2024-06-20T00:00:00"/>
    <d v="1899-12-30T11:00:07"/>
    <s v="21/06 09:00"/>
    <d v="2024-06-21T00:00:00"/>
    <x v="15"/>
    <x v="8"/>
    <x v="1573"/>
    <d v="2024-06-21T00:00:00"/>
    <d v="1899-12-30T08:08:33"/>
    <n v="62"/>
    <s v="E00062"/>
    <s v="RUTA KMS.062"/>
    <x v="110"/>
    <x v="0"/>
    <x v="0"/>
    <x v="4"/>
    <x v="0"/>
    <d v="2024-06-20T11:00:07"/>
    <x v="164"/>
    <n v="21.99805555556668"/>
    <d v="2024-06-21T08:08:33"/>
    <d v="1899-12-30T00:49:36"/>
    <d v="2024-06-21T08:58:09"/>
    <n v="3.0833333381451666E-2"/>
    <x v="0"/>
    <m/>
    <m/>
    <x v="0"/>
    <x v="8"/>
    <x v="0"/>
    <x v="1"/>
    <x v="0"/>
    <n v="6"/>
    <s v="TRANSPORTES FRANCISCO CASTILLA E HI"/>
    <d v="1899-12-30T19:50:24"/>
    <n v="20.171388888900012"/>
    <n v="12"/>
    <n v="8.1713888889000117"/>
  </r>
  <r>
    <s v="E002"/>
    <s v="EO55"/>
    <x v="1522"/>
    <x v="0"/>
    <s v="E3"/>
    <s v="0100058119"/>
    <s v="HORMIGONES TARIFA, S.L."/>
    <s v="0046005186"/>
    <s v="PLANTA DE TARIFA"/>
    <s v="000000000000003264"/>
    <x v="41"/>
    <d v="2024-06-20T00:00:00"/>
    <d v="1899-12-30T11:01:31"/>
    <s v="21/06 08:00h"/>
    <d v="2024-06-21T00:00:00"/>
    <x v="10"/>
    <x v="8"/>
    <x v="1574"/>
    <d v="2024-06-20T00:00:00"/>
    <d v="1899-12-30T15:20:11"/>
    <n v="183"/>
    <s v="E00183"/>
    <s v="RUTA KMS.183"/>
    <x v="63"/>
    <x v="0"/>
    <x v="0"/>
    <x v="4"/>
    <x v="0"/>
    <d v="2024-06-20T11:01:31"/>
    <x v="163"/>
    <n v="20.974722222250421"/>
    <d v="2024-06-20T15:20:11"/>
    <d v="1899-12-30T02:26:24"/>
    <d v="2024-06-20T17:46:35"/>
    <n v="14.223611111054197"/>
    <x v="0"/>
    <m/>
    <m/>
    <x v="0"/>
    <x v="7"/>
    <x v="0"/>
    <x v="1"/>
    <x v="4"/>
    <n v="5"/>
    <s v=""/>
    <d v="1900-01-01T10:33:36"/>
    <n v="17.534722222250419"/>
    <n v="12"/>
    <n v="5.5347222222504193"/>
  </r>
  <r>
    <s v="E002"/>
    <s v="EO55"/>
    <x v="1523"/>
    <x v="0"/>
    <s v="E4"/>
    <s v="0100056718"/>
    <s v="SITESUR CIMENTACIONES, S.L."/>
    <s v="0046005839"/>
    <s v="S0952-BENAHAVIS COLINAS DE MARBELLA"/>
    <s v="000000000000003282"/>
    <x v="40"/>
    <d v="2024-06-20T00:00:00"/>
    <d v="1899-12-30T11:13:33"/>
    <s v="21/06 13:00h"/>
    <d v="2024-06-21T00:00:00"/>
    <x v="14"/>
    <x v="8"/>
    <x v="1575"/>
    <d v="2024-06-21T00:00:00"/>
    <d v="1899-12-30T06:53:38"/>
    <n v="93"/>
    <s v="E00093"/>
    <s v="RUTA KMS.093"/>
    <x v="276"/>
    <x v="0"/>
    <x v="0"/>
    <x v="4"/>
    <x v="1"/>
    <d v="2024-06-20T11:13:33"/>
    <x v="177"/>
    <n v="25.774166666669771"/>
    <d v="2024-06-21T06:53:38"/>
    <d v="1899-12-30T01:14:24"/>
    <d v="2024-06-21T08:08:02"/>
    <n v="4.8661111111287028"/>
    <x v="0"/>
    <m/>
    <m/>
    <x v="0"/>
    <x v="8"/>
    <x v="0"/>
    <x v="1"/>
    <x v="12"/>
    <n v="6"/>
    <s v=""/>
    <d v="1899-12-31T05:45:36"/>
    <n v="23.534166666669773"/>
    <n v="12"/>
    <n v="11.534166666669773"/>
  </r>
  <r>
    <s v="E002"/>
    <s v="EO55"/>
    <x v="1524"/>
    <x v="0"/>
    <s v="E3"/>
    <s v="0100057968"/>
    <s v="LOZAC OBRAS Y SERVICIOS, S.L."/>
    <s v="0046005114"/>
    <s v="PLANTA DE PUERTO REAL"/>
    <s v="000000000000003264"/>
    <x v="41"/>
    <d v="2024-06-20T00:00:00"/>
    <d v="1899-12-30T11:27:46"/>
    <s v="21/06 11:00h"/>
    <d v="2024-06-21T00:00:00"/>
    <x v="24"/>
    <x v="8"/>
    <x v="1576"/>
    <d v="2024-06-21T00:00:00"/>
    <d v="1899-12-30T05:36:23"/>
    <n v="232"/>
    <s v="E00232"/>
    <s v="RUTA KMS.232"/>
    <x v="127"/>
    <x v="0"/>
    <x v="0"/>
    <x v="4"/>
    <x v="0"/>
    <d v="2024-06-20T11:27:46"/>
    <x v="170"/>
    <n v="23.537222222308628"/>
    <d v="2024-06-21T05:36:23"/>
    <d v="1899-12-30T03:05:36"/>
    <d v="2024-06-21T08:41:59"/>
    <n v="2.3002777778310701"/>
    <x v="0"/>
    <m/>
    <m/>
    <x v="0"/>
    <x v="8"/>
    <x v="0"/>
    <x v="1"/>
    <x v="15"/>
    <n v="6"/>
    <s v=""/>
    <d v="1900-01-02T02:14:24"/>
    <n v="19.443888888975295"/>
    <n v="12"/>
    <n v="7.4438888889752945"/>
  </r>
  <r>
    <s v="E002"/>
    <s v="EO55"/>
    <x v="1525"/>
    <x v="0"/>
    <s v="E3"/>
    <s v="0432000110"/>
    <s v="PREBETONG HORMIGONES, S.A."/>
    <s v="0046004248"/>
    <s v="CORDOBA (LAS QUEMADILLAS)"/>
    <s v="000000000000003269"/>
    <x v="44"/>
    <d v="2024-06-20T00:00:00"/>
    <d v="1899-12-30T11:33:31"/>
    <s v="a las ocho de la mañ"/>
    <d v="2024-06-21T00:00:00"/>
    <x v="10"/>
    <x v="8"/>
    <x v="1577"/>
    <d v="2024-06-20T00:00:00"/>
    <d v="1899-12-30T14:52:53"/>
    <n v="170"/>
    <s v="E00170"/>
    <s v="RUTA KMS.170"/>
    <x v="139"/>
    <x v="0"/>
    <x v="0"/>
    <x v="4"/>
    <x v="0"/>
    <d v="2024-06-20T11:33:31"/>
    <x v="163"/>
    <n v="20.441388888924848"/>
    <d v="2024-06-20T14:52:53"/>
    <d v="1899-12-30T02:16:00"/>
    <d v="2024-06-20T17:08:53"/>
    <n v="14.851944444410037"/>
    <x v="0"/>
    <m/>
    <m/>
    <x v="0"/>
    <x v="7"/>
    <x v="0"/>
    <x v="1"/>
    <x v="13"/>
    <n v="5"/>
    <s v=""/>
    <d v="1900-01-01T06:24:00"/>
    <n v="17.174722222258183"/>
    <n v="12"/>
    <n v="5.1747222222581826"/>
  </r>
  <r>
    <s v="E002"/>
    <s v="EO55"/>
    <x v="1526"/>
    <x v="0"/>
    <s v="E3"/>
    <s v="0432000110"/>
    <s v="PREBETONG HORMIGONES, S.A."/>
    <s v="0046004248"/>
    <s v="CORDOBA (LAS QUEMADILLAS)"/>
    <s v="000000000000003269"/>
    <x v="44"/>
    <d v="2024-06-20T00:00:00"/>
    <d v="1899-12-30T11:35:00"/>
    <s v="a las once de la mañ"/>
    <d v="2024-06-21T00:00:00"/>
    <x v="24"/>
    <x v="8"/>
    <x v="1578"/>
    <d v="2024-06-21T00:00:00"/>
    <d v="1899-12-30T08:27:25"/>
    <n v="170"/>
    <s v="E00170"/>
    <s v="RUTA KMS.170"/>
    <x v="241"/>
    <x v="0"/>
    <x v="0"/>
    <x v="4"/>
    <x v="0"/>
    <d v="2024-06-20T11:35:00"/>
    <x v="170"/>
    <n v="23.416666666686069"/>
    <d v="2024-06-21T08:27:25"/>
    <d v="1899-12-30T02:16:00"/>
    <d v="2024-06-21T10:43:25"/>
    <n v="0.27638888888759539"/>
    <x v="0"/>
    <m/>
    <m/>
    <x v="0"/>
    <x v="8"/>
    <x v="0"/>
    <x v="1"/>
    <x v="0"/>
    <n v="6"/>
    <s v=""/>
    <d v="1900-01-01T06:24:00"/>
    <n v="20.150000000019404"/>
    <n v="12"/>
    <n v="8.1500000000194035"/>
  </r>
  <r>
    <s v="E002"/>
    <s v="EO55"/>
    <x v="1527"/>
    <x v="0"/>
    <s v="E4"/>
    <s v="0100049464"/>
    <s v="JOSE ANTONIO LEON JUAREZ"/>
    <s v="0046005868"/>
    <s v="ESPIEL"/>
    <s v="000000000000003283"/>
    <x v="39"/>
    <d v="2024-06-20T00:00:00"/>
    <d v="1899-12-30T11:38:52"/>
    <s v="21/06 Lo antes posib"/>
    <d v="2024-06-21T00:00:00"/>
    <x v="8"/>
    <x v="8"/>
    <x v="1579"/>
    <d v="2024-06-21T00:00:00"/>
    <d v="1899-12-30T12:23:56"/>
    <n v="214"/>
    <s v="E00214"/>
    <s v="RUTA KMS.214"/>
    <x v="281"/>
    <x v="0"/>
    <x v="0"/>
    <x v="4"/>
    <x v="1"/>
    <d v="2024-06-20T11:38:52"/>
    <x v="142"/>
    <n v="24.352222222136334"/>
    <d v="2024-06-21T12:23:56"/>
    <d v="1899-12-30T02:51:12"/>
    <d v="2024-06-21T15:15:08"/>
    <n v="-3.2522222221596166"/>
    <x v="1"/>
    <m/>
    <m/>
    <x v="0"/>
    <x v="8"/>
    <x v="3"/>
    <x v="1"/>
    <x v="3"/>
    <n v="6"/>
    <s v=""/>
    <d v="1900-01-01T20:28:48"/>
    <n v="20.498888888803002"/>
    <n v="12"/>
    <n v="8.4988888888030019"/>
  </r>
  <r>
    <s v="E002"/>
    <s v="EO55"/>
    <x v="1528"/>
    <x v="0"/>
    <s v="E3"/>
    <s v="0100018407"/>
    <s v="GRUPO UNAMACOR, S.L."/>
    <s v="0046004925"/>
    <s v="HINOJOSA DEL DUQUE (GRANEL)"/>
    <s v="000000000000003264"/>
    <x v="41"/>
    <d v="2024-06-20T00:00:00"/>
    <d v="1899-12-30T12:05:33"/>
    <s v="21/06 lo antes posib"/>
    <d v="2024-06-21T00:00:00"/>
    <x v="1"/>
    <x v="8"/>
    <x v="1580"/>
    <d v="2024-06-21T00:00:00"/>
    <d v="1899-12-30T12:41:28"/>
    <n v="265"/>
    <s v="E00265"/>
    <s v="RUTA KMS.265"/>
    <x v="168"/>
    <x v="0"/>
    <x v="0"/>
    <x v="4"/>
    <x v="0"/>
    <d v="2024-06-20T12:05:33"/>
    <x v="172"/>
    <n v="25.907500000088476"/>
    <d v="2024-06-21T12:41:28"/>
    <d v="1899-12-30T03:32:00"/>
    <d v="2024-06-21T16:13:28"/>
    <n v="-2.2244444444077089"/>
    <x v="1"/>
    <m/>
    <m/>
    <x v="0"/>
    <x v="8"/>
    <x v="2"/>
    <x v="1"/>
    <x v="3"/>
    <n v="6"/>
    <s v="LOGISTICA GALVEZ MARIN, S.L."/>
    <d v="1900-01-02T12:48:00"/>
    <n v="21.374166666755144"/>
    <n v="12"/>
    <n v="9.3741666667551442"/>
  </r>
  <r>
    <s v="E002"/>
    <s v="EO55"/>
    <x v="1529"/>
    <x v="0"/>
    <s v="E3"/>
    <s v="0100018390"/>
    <s v="FORJADOS TOR S.L."/>
    <s v="0046005202"/>
    <s v="VILLANUEVA DEL TRABUCO"/>
    <s v="000000000000003262"/>
    <x v="42"/>
    <d v="2024-06-20T00:00:00"/>
    <d v="1899-12-30T12:24:09"/>
    <s v="TOR 08:00"/>
    <d v="2024-06-21T00:00:00"/>
    <x v="10"/>
    <x v="8"/>
    <x v="1581"/>
    <d v="2024-06-21T00:00:00"/>
    <d v="1899-12-30T07:29:46"/>
    <n v="62"/>
    <s v="E00062"/>
    <s v="RUTA KMS.062"/>
    <x v="60"/>
    <x v="0"/>
    <x v="0"/>
    <x v="4"/>
    <x v="0"/>
    <d v="2024-06-20T12:24:09"/>
    <x v="163"/>
    <n v="19.597500000090804"/>
    <d v="2024-06-21T07:29:46"/>
    <d v="1899-12-30T00:49:36"/>
    <d v="2024-06-21T08:19:22"/>
    <n v="-0.32277777761919424"/>
    <x v="0"/>
    <m/>
    <m/>
    <x v="0"/>
    <x v="8"/>
    <x v="0"/>
    <x v="1"/>
    <x v="11"/>
    <n v="6"/>
    <s v="TRANSPORTES FRANCISCO CASTILLA E HI"/>
    <d v="1899-12-30T19:50:24"/>
    <n v="17.770833333424136"/>
    <n v="12"/>
    <n v="5.770833333424136"/>
  </r>
  <r>
    <s v="E002"/>
    <s v="EO55"/>
    <x v="1530"/>
    <x v="0"/>
    <s v="E3"/>
    <s v="0100033645"/>
    <s v="HORMIALIA 2007 S.L."/>
    <s v="0046005117"/>
    <s v="MARBELLA"/>
    <s v="000000000000003264"/>
    <x v="41"/>
    <d v="2024-06-20T00:00:00"/>
    <d v="1899-12-30T12:31:00"/>
    <s v="21/06 08:00"/>
    <d v="2024-06-21T00:00:00"/>
    <x v="10"/>
    <x v="8"/>
    <x v="1582"/>
    <d v="2024-06-20T00:00:00"/>
    <d v="1899-12-30T15:27:40"/>
    <n v="76"/>
    <s v="E00076"/>
    <s v="RUTA KMS.076"/>
    <x v="66"/>
    <x v="0"/>
    <x v="0"/>
    <x v="4"/>
    <x v="0"/>
    <d v="2024-06-20T12:31:00"/>
    <x v="163"/>
    <n v="19.483333333453629"/>
    <d v="2024-06-20T15:27:40"/>
    <d v="1899-12-30T01:00:48"/>
    <d v="2024-06-20T16:28:28"/>
    <n v="15.525555555650499"/>
    <x v="0"/>
    <m/>
    <m/>
    <x v="0"/>
    <x v="7"/>
    <x v="0"/>
    <x v="1"/>
    <x v="4"/>
    <n v="5"/>
    <s v=""/>
    <d v="1899-12-31T00:19:12"/>
    <n v="17.470000000120297"/>
    <n v="12"/>
    <n v="5.4700000001202973"/>
  </r>
  <r>
    <s v="E002"/>
    <s v="EO55"/>
    <x v="1531"/>
    <x v="0"/>
    <s v="E3"/>
    <s v="0100033645"/>
    <s v="HORMIALIA 2007 S.L."/>
    <s v="0046005121"/>
    <s v="PLANTA FUENGIROLA"/>
    <s v="000000000000003264"/>
    <x v="41"/>
    <d v="2024-06-20T00:00:00"/>
    <d v="1899-12-30T12:31:25"/>
    <s v="21/06 08:00"/>
    <d v="2024-06-21T00:00:00"/>
    <x v="10"/>
    <x v="8"/>
    <x v="1583"/>
    <d v="2024-06-20T00:00:00"/>
    <d v="1899-12-30T17:01:03"/>
    <n v="54"/>
    <s v="E00054"/>
    <s v="RUTA KMS.054"/>
    <x v="64"/>
    <x v="0"/>
    <x v="0"/>
    <x v="4"/>
    <x v="0"/>
    <d v="2024-06-20T12:31:25"/>
    <x v="163"/>
    <n v="19.476388888957445"/>
    <d v="2024-06-20T17:01:03"/>
    <d v="1899-12-30T00:43:12"/>
    <d v="2024-06-20T17:44:15"/>
    <n v="14.262500000128057"/>
    <x v="0"/>
    <m/>
    <m/>
    <x v="0"/>
    <x v="7"/>
    <x v="0"/>
    <x v="1"/>
    <x v="5"/>
    <n v="5"/>
    <s v=""/>
    <d v="1899-12-30T17:16:48"/>
    <n v="17.756388888957446"/>
    <n v="12"/>
    <n v="5.7563888889574457"/>
  </r>
  <r>
    <s v="E002"/>
    <s v="EO55"/>
    <x v="1532"/>
    <x v="0"/>
    <s v="E3"/>
    <s v="0100033645"/>
    <s v="HORMIALIA 2007 S.L."/>
    <s v="0046005121"/>
    <s v="PLANTA FUENGIROLA"/>
    <s v="000000000000003264"/>
    <x v="41"/>
    <d v="2024-06-20T00:00:00"/>
    <d v="1899-12-30T12:31:58"/>
    <s v="21/06 12:00"/>
    <d v="2024-06-21T00:00:00"/>
    <x v="8"/>
    <x v="8"/>
    <x v="1584"/>
    <d v="2024-06-21T00:00:00"/>
    <d v="1899-12-30T12:20:49"/>
    <n v="54"/>
    <s v="E00054"/>
    <s v="RUTA KMS.054"/>
    <x v="113"/>
    <x v="0"/>
    <x v="0"/>
    <x v="4"/>
    <x v="0"/>
    <d v="2024-06-20T12:31:58"/>
    <x v="142"/>
    <n v="23.467222222185228"/>
    <d v="2024-06-21T12:20:49"/>
    <d v="1899-12-30T00:43:12"/>
    <d v="2024-06-21T13:04:01"/>
    <n v="-1.0669444444938563"/>
    <x v="1"/>
    <m/>
    <m/>
    <x v="0"/>
    <x v="8"/>
    <x v="1"/>
    <x v="1"/>
    <x v="3"/>
    <n v="6"/>
    <s v=""/>
    <d v="1899-12-30T17:16:48"/>
    <n v="21.747222222185229"/>
    <n v="12"/>
    <n v="9.7472222221852292"/>
  </r>
  <r>
    <s v="E002"/>
    <s v="EO55"/>
    <x v="1533"/>
    <x v="0"/>
    <s v="E3"/>
    <s v="0100033645"/>
    <s v="HORMIALIA 2007 S.L."/>
    <s v="0046005119"/>
    <s v="PLANTA MALAGA"/>
    <s v="000000000000003264"/>
    <x v="41"/>
    <d v="2024-06-20T00:00:00"/>
    <d v="1899-12-30T12:32:21"/>
    <s v="21/06 10:00h"/>
    <d v="2024-06-21T00:00:00"/>
    <x v="17"/>
    <x v="8"/>
    <x v="1585"/>
    <d v="2024-06-21T00:00:00"/>
    <d v="1899-12-30T09:50:45"/>
    <n v="24"/>
    <s v="E00024"/>
    <s v="RUTA KMS.024"/>
    <x v="113"/>
    <x v="0"/>
    <x v="0"/>
    <x v="4"/>
    <x v="0"/>
    <d v="2024-06-20T12:32:21"/>
    <x v="141"/>
    <n v="21.460833333316259"/>
    <d v="2024-06-21T09:50:45"/>
    <d v="1899-12-30T00:19:12"/>
    <d v="2024-06-21T10:09:57"/>
    <n v="-0.16583333350718021"/>
    <x v="0"/>
    <m/>
    <m/>
    <x v="0"/>
    <x v="8"/>
    <x v="0"/>
    <x v="1"/>
    <x v="6"/>
    <n v="6"/>
    <s v=""/>
    <d v="1899-12-30T07:40:48"/>
    <n v="20.140833333316259"/>
    <n v="12"/>
    <n v="8.1408333333162588"/>
  </r>
  <r>
    <s v="E002"/>
    <s v="EO55"/>
    <x v="1534"/>
    <x v="0"/>
    <s v="E3"/>
    <s v="0100033645"/>
    <s v="HORMIALIA 2007 S.L."/>
    <s v="0046005119"/>
    <s v="PLANTA MALAGA"/>
    <s v="000000000000003264"/>
    <x v="41"/>
    <d v="2024-06-20T00:00:00"/>
    <d v="1899-12-30T12:33:02"/>
    <s v="21/06 08:00"/>
    <d v="2024-06-21T00:00:00"/>
    <x v="10"/>
    <x v="8"/>
    <x v="1586"/>
    <d v="2024-06-20T00:00:00"/>
    <d v="1899-12-30T15:53:26"/>
    <n v="24"/>
    <s v="E00024"/>
    <s v="RUTA KMS.024"/>
    <x v="113"/>
    <x v="0"/>
    <x v="0"/>
    <x v="4"/>
    <x v="0"/>
    <d v="2024-06-20T12:33:02"/>
    <x v="163"/>
    <n v="19.449444444500841"/>
    <d v="2024-06-20T15:53:26"/>
    <d v="1899-12-30T00:19:12"/>
    <d v="2024-06-20T16:12:38"/>
    <n v="15.789444444410037"/>
    <x v="0"/>
    <m/>
    <m/>
    <x v="0"/>
    <x v="7"/>
    <x v="0"/>
    <x v="1"/>
    <x v="4"/>
    <n v="5"/>
    <s v=""/>
    <d v="1899-12-30T07:40:48"/>
    <n v="18.129444444500841"/>
    <n v="12"/>
    <n v="6.1294444445008409"/>
  </r>
  <r>
    <s v="E002"/>
    <s v="EO55"/>
    <x v="1535"/>
    <x v="0"/>
    <s v="E3"/>
    <s v="0432000110"/>
    <s v="PREBETONG HORMIGONES, S.A."/>
    <s v="0046001417"/>
    <s v="CORIA DEL RIO"/>
    <s v="000000000000000837"/>
    <x v="43"/>
    <d v="2024-06-20T00:00:00"/>
    <d v="1899-12-30T12:34:20"/>
    <s v="21/06 08:00 SILO 2"/>
    <d v="2024-06-21T00:00:00"/>
    <x v="10"/>
    <x v="9"/>
    <x v="1587"/>
    <d v="2024-06-20T00:00:00"/>
    <d v="1899-12-30T18:47:45"/>
    <n v="85"/>
    <s v="E00085"/>
    <s v="RUTA KMS.085"/>
    <x v="228"/>
    <x v="0"/>
    <x v="0"/>
    <x v="5"/>
    <x v="0"/>
    <d v="2024-06-20T12:34:20"/>
    <x v="163"/>
    <n v="19.427777777833398"/>
    <d v="2024-06-20T18:47:45"/>
    <d v="1899-12-30T01:08:00"/>
    <d v="2024-06-20T19:55:45"/>
    <n v="12.070833333302289"/>
    <x v="0"/>
    <m/>
    <m/>
    <x v="0"/>
    <x v="7"/>
    <x v="0"/>
    <x v="1"/>
    <x v="9"/>
    <n v="5"/>
    <s v=""/>
    <d v="1899-12-31T03:12:00"/>
    <n v="17.294444444500066"/>
    <n v="12"/>
    <n v="5.2944444445000656"/>
  </r>
  <r>
    <s v="E002"/>
    <s v="EO55"/>
    <x v="1536"/>
    <x v="0"/>
    <s v="E4"/>
    <s v="0100018565"/>
    <s v="PROVEEDORA DE LA CONSTRUCCION,S.A."/>
    <s v="0046000589"/>
    <s v="VALVERDE DEL CAMINO"/>
    <s v="000000000000003312"/>
    <x v="111"/>
    <d v="2024-06-20T00:00:00"/>
    <d v="1899-12-30T12:53:04"/>
    <s v="rerouting alb 700117"/>
    <d v="2024-06-20T00:00:00"/>
    <x v="6"/>
    <x v="9"/>
    <x v="1588"/>
    <d v="2024-06-20T00:00:00"/>
    <d v="1899-12-30T13:05:37"/>
    <n v="43"/>
    <s v="E00043"/>
    <s v="RUTA KMS.043"/>
    <x v="273"/>
    <x v="0"/>
    <x v="0"/>
    <x v="5"/>
    <x v="1"/>
    <d v="2024-06-20T12:53:04"/>
    <x v="114"/>
    <n v="7.1155555556179024"/>
    <d v="2024-06-20T13:05:37"/>
    <d v="1899-12-30T00:34:24"/>
    <d v="2024-06-20T13:40:01"/>
    <n v="6.3330555557040498"/>
    <x v="0"/>
    <m/>
    <m/>
    <x v="0"/>
    <x v="7"/>
    <x v="0"/>
    <x v="1"/>
    <x v="7"/>
    <n v="5"/>
    <s v=""/>
    <d v="1899-12-30T13:45:36"/>
    <n v="5.5422222222845692"/>
    <n v="0"/>
    <n v="5.5422222222845692"/>
  </r>
  <r>
    <s v="E002"/>
    <s v="EO55"/>
    <x v="1536"/>
    <x v="0"/>
    <s v="E4"/>
    <s v="0100018565"/>
    <s v="PROVEEDORA DE LA CONSTRUCCION,S.A."/>
    <s v="0046000589"/>
    <s v="VALVERDE DEL CAMINO"/>
    <s v="000000000000002882"/>
    <x v="112"/>
    <d v="2024-06-20T00:00:00"/>
    <d v="1899-12-30T12:53:04"/>
    <s v="rerouting alb 700117"/>
    <d v="2024-06-20T00:00:00"/>
    <x v="6"/>
    <x v="9"/>
    <x v="1588"/>
    <d v="2024-06-20T00:00:00"/>
    <d v="1899-12-30T13:05:37"/>
    <n v="43"/>
    <s v="E00043"/>
    <s v="RUTA KMS.043"/>
    <x v="273"/>
    <x v="0"/>
    <x v="1"/>
    <x v="5"/>
    <x v="1"/>
    <d v="2024-06-20T12:53:04"/>
    <x v="114"/>
    <n v="7.1155555556179024"/>
    <d v="2024-06-20T13:05:37"/>
    <d v="1899-12-30T00:34:24"/>
    <d v="2024-06-20T13:40:01"/>
    <n v="6.3330555557040498"/>
    <x v="0"/>
    <m/>
    <m/>
    <x v="0"/>
    <x v="7"/>
    <x v="0"/>
    <x v="1"/>
    <x v="7"/>
    <n v="5"/>
    <s v=""/>
    <d v="1899-12-30T13:45:36"/>
    <n v="5.5422222222845692"/>
    <n v="0"/>
    <n v="5.5422222222845692"/>
  </r>
  <r>
    <s v="E002"/>
    <s v="EO55"/>
    <x v="1537"/>
    <x v="0"/>
    <s v="E3"/>
    <s v="0432000110"/>
    <s v="PREBETONG HORMIGONES, S.A."/>
    <s v="0046001416"/>
    <s v="ALCALA DE GUADAIRA"/>
    <s v="000000000000002032"/>
    <x v="47"/>
    <d v="2024-06-20T00:00:00"/>
    <d v="1899-12-30T13:07:01"/>
    <s v="21/06 08:00 silo nº"/>
    <d v="2024-06-21T00:00:00"/>
    <x v="10"/>
    <x v="9"/>
    <x v="1589"/>
    <d v="2024-06-21T00:00:00"/>
    <d v="1899-12-30T06:40:57"/>
    <n v="83"/>
    <s v="E00083"/>
    <s v="RUTA KMS.083"/>
    <x v="59"/>
    <x v="0"/>
    <x v="0"/>
    <x v="5"/>
    <x v="0"/>
    <d v="2024-06-20T13:07:01"/>
    <x v="163"/>
    <n v="18.883055555575993"/>
    <d v="2024-06-21T06:40:57"/>
    <d v="1899-12-30T01:06:24"/>
    <d v="2024-06-21T07:47:21"/>
    <n v="0.21083333337446675"/>
    <x v="0"/>
    <m/>
    <m/>
    <x v="0"/>
    <x v="8"/>
    <x v="0"/>
    <x v="1"/>
    <x v="12"/>
    <n v="6"/>
    <s v=""/>
    <d v="1899-12-31T02:33:36"/>
    <n v="16.776388888909327"/>
    <n v="12"/>
    <n v="4.7763888889093273"/>
  </r>
  <r>
    <s v="E002"/>
    <s v="EO55"/>
    <x v="1538"/>
    <x v="0"/>
    <s v="E3"/>
    <s v="0100057966"/>
    <s v="HORPRESOL, SRL"/>
    <s v="0046005112"/>
    <s v="PLANTA ALMERIA"/>
    <s v="000000000000003269"/>
    <x v="44"/>
    <d v="2024-06-20T00:00:00"/>
    <d v="1899-12-30T13:11:36"/>
    <s v="votorantim 11:00"/>
    <d v="2024-06-21T00:00:00"/>
    <x v="24"/>
    <x v="8"/>
    <x v="1590"/>
    <d v="2024-06-21T00:00:00"/>
    <d v="1899-12-30T08:47:07"/>
    <n v="195"/>
    <s v="E00195"/>
    <s v="RUTA KMS.195"/>
    <x v="71"/>
    <x v="0"/>
    <x v="0"/>
    <x v="4"/>
    <x v="0"/>
    <d v="2024-06-20T13:11:36"/>
    <x v="170"/>
    <n v="21.806666666641831"/>
    <d v="2024-06-21T08:47:07"/>
    <d v="1899-12-30T02:36:00"/>
    <d v="2024-06-21T11:23:07"/>
    <n v="-0.38527777756098658"/>
    <x v="0"/>
    <m/>
    <m/>
    <x v="0"/>
    <x v="8"/>
    <x v="0"/>
    <x v="1"/>
    <x v="0"/>
    <n v="6"/>
    <s v=""/>
    <d v="1900-01-01T14:24:00"/>
    <n v="18.20666666664183"/>
    <n v="12"/>
    <n v="6.20666666664183"/>
  </r>
  <r>
    <s v="E002"/>
    <s v="EO55"/>
    <x v="1539"/>
    <x v="0"/>
    <s v="E3"/>
    <s v="0100057966"/>
    <s v="HORPRESOL, SRL"/>
    <s v="0046005112"/>
    <s v="PLANTA ALMERIA"/>
    <s v="000000000000003269"/>
    <x v="44"/>
    <d v="2024-06-20T00:00:00"/>
    <d v="1899-12-30T13:12:05"/>
    <s v="votorantim 10:00"/>
    <d v="2024-06-21T00:00:00"/>
    <x v="17"/>
    <x v="8"/>
    <x v="1591"/>
    <d v="2024-06-21T00:00:00"/>
    <d v="1899-12-30T08:54:02"/>
    <n v="195"/>
    <s v="E00195"/>
    <s v="RUTA KMS.195"/>
    <x v="122"/>
    <x v="0"/>
    <x v="0"/>
    <x v="4"/>
    <x v="0"/>
    <d v="2024-06-20T13:12:05"/>
    <x v="141"/>
    <n v="20.798611111007631"/>
    <d v="2024-06-21T08:54:02"/>
    <d v="1899-12-30T02:36:00"/>
    <d v="2024-06-21T11:30:02"/>
    <n v="-1.5005555555108003"/>
    <x v="1"/>
    <m/>
    <m/>
    <x v="0"/>
    <x v="8"/>
    <x v="2"/>
    <x v="1"/>
    <x v="0"/>
    <n v="6"/>
    <s v=""/>
    <d v="1900-01-01T14:24:00"/>
    <n v="17.198611111007629"/>
    <n v="12"/>
    <n v="5.1986111110076294"/>
  </r>
  <r>
    <s v="E002"/>
    <s v="EO55"/>
    <x v="1540"/>
    <x v="0"/>
    <s v="E3"/>
    <s v="0100057966"/>
    <s v="HORPRESOL, SRL"/>
    <s v="0046005112"/>
    <s v="PLANTA ALMERIA"/>
    <s v="000000000000003269"/>
    <x v="44"/>
    <d v="2024-06-20T00:00:00"/>
    <d v="1899-12-30T13:12:30"/>
    <s v="votorantim 15:00"/>
    <d v="2024-06-21T00:00:00"/>
    <x v="7"/>
    <x v="8"/>
    <x v="1592"/>
    <d v="2024-06-21T00:00:00"/>
    <d v="1899-12-30T10:06:41"/>
    <n v="195"/>
    <s v="E00195"/>
    <s v="RUTA KMS.195"/>
    <x v="118"/>
    <x v="0"/>
    <x v="0"/>
    <x v="4"/>
    <x v="0"/>
    <d v="2024-06-20T13:12:30"/>
    <x v="179"/>
    <n v="25.791666666744277"/>
    <d v="2024-06-21T10:06:41"/>
    <d v="1899-12-30T02:36:00"/>
    <d v="2024-06-21T12:42:41"/>
    <n v="2.2886111112311482"/>
    <x v="0"/>
    <m/>
    <m/>
    <x v="0"/>
    <x v="8"/>
    <x v="0"/>
    <x v="1"/>
    <x v="1"/>
    <n v="6"/>
    <s v=""/>
    <d v="1900-01-01T14:24:00"/>
    <n v="22.191666666744275"/>
    <n v="12"/>
    <n v="10.191666666744275"/>
  </r>
  <r>
    <s v="E002"/>
    <s v="EO55"/>
    <x v="1541"/>
    <x v="0"/>
    <s v="E3"/>
    <s v="0100057966"/>
    <s v="HORPRESOL, SRL"/>
    <s v="0046005112"/>
    <s v="PLANTA ALMERIA"/>
    <s v="000000000000003269"/>
    <x v="44"/>
    <d v="2024-06-20T00:00:00"/>
    <d v="1899-12-30T13:12:44"/>
    <s v="votorantim 08:00"/>
    <d v="2024-06-21T00:00:00"/>
    <x v="10"/>
    <x v="8"/>
    <x v="1593"/>
    <d v="2024-06-20T00:00:00"/>
    <d v="1899-12-30T15:49:03"/>
    <n v="195"/>
    <s v="E00195"/>
    <s v="RUTA KMS.195"/>
    <x v="125"/>
    <x v="0"/>
    <x v="0"/>
    <x v="4"/>
    <x v="0"/>
    <d v="2024-06-20T13:12:44"/>
    <x v="163"/>
    <n v="18.787777777877636"/>
    <d v="2024-06-20T15:49:03"/>
    <d v="1899-12-30T02:36:00"/>
    <d v="2024-06-20T18:25:03"/>
    <n v="13.582500000076834"/>
    <x v="0"/>
    <m/>
    <m/>
    <x v="0"/>
    <x v="7"/>
    <x v="0"/>
    <x v="1"/>
    <x v="4"/>
    <n v="5"/>
    <s v=""/>
    <d v="1900-01-01T14:24:00"/>
    <n v="15.187777777877635"/>
    <n v="12"/>
    <n v="3.1877777778776348"/>
  </r>
  <r>
    <s v="E002"/>
    <s v="EO55"/>
    <x v="1542"/>
    <x v="0"/>
    <s v="E3"/>
    <s v="0100057966"/>
    <s v="HORPRESOL, SRL"/>
    <s v="0046005112"/>
    <s v="PLANTA ALMERIA"/>
    <s v="000000000000003269"/>
    <x v="44"/>
    <d v="2024-06-20T00:00:00"/>
    <d v="1899-12-30T13:13:06"/>
    <s v="votorantim 10:00"/>
    <d v="2024-06-21T00:00:00"/>
    <x v="17"/>
    <x v="8"/>
    <x v="1594"/>
    <d v="2024-06-21T00:00:00"/>
    <d v="1899-12-30T06:55:28"/>
    <n v="195"/>
    <s v="E00195"/>
    <s v="RUTA KMS.195"/>
    <x v="101"/>
    <x v="0"/>
    <x v="0"/>
    <x v="4"/>
    <x v="0"/>
    <d v="2024-06-20T13:13:06"/>
    <x v="141"/>
    <n v="20.781666666618548"/>
    <d v="2024-06-21T06:55:28"/>
    <d v="1899-12-30T02:36:00"/>
    <d v="2024-06-21T09:31:28"/>
    <n v="0.47555555566214025"/>
    <x v="0"/>
    <m/>
    <m/>
    <x v="0"/>
    <x v="8"/>
    <x v="0"/>
    <x v="1"/>
    <x v="12"/>
    <n v="6"/>
    <s v=""/>
    <d v="1900-01-01T14:24:00"/>
    <n v="17.181666666618547"/>
    <n v="12"/>
    <n v="5.1816666666185469"/>
  </r>
  <r>
    <s v="E002"/>
    <s v="EO55"/>
    <x v="1543"/>
    <x v="0"/>
    <s v="E3"/>
    <s v="0100057966"/>
    <s v="HORPRESOL, SRL"/>
    <s v="0046005112"/>
    <s v="PLANTA ALMERIA"/>
    <s v="000000000000003269"/>
    <x v="44"/>
    <d v="2024-06-20T00:00:00"/>
    <d v="1899-12-30T13:13:22"/>
    <s v="votorantim 08:00"/>
    <d v="2024-06-21T00:00:00"/>
    <x v="10"/>
    <x v="8"/>
    <x v="1595"/>
    <d v="2024-06-20T00:00:00"/>
    <d v="1899-12-30T14:39:38"/>
    <n v="195"/>
    <s v="E00195"/>
    <s v="RUTA KMS.195"/>
    <x v="120"/>
    <x v="0"/>
    <x v="0"/>
    <x v="4"/>
    <x v="0"/>
    <d v="2024-06-20T13:13:22"/>
    <x v="163"/>
    <n v="18.777222222299315"/>
    <d v="2024-06-20T14:39:38"/>
    <d v="1899-12-30T02:36:00"/>
    <d v="2024-06-20T17:15:38"/>
    <n v="14.739444444654509"/>
    <x v="0"/>
    <m/>
    <m/>
    <x v="0"/>
    <x v="7"/>
    <x v="0"/>
    <x v="1"/>
    <x v="13"/>
    <n v="5"/>
    <s v=""/>
    <d v="1900-01-01T14:24:00"/>
    <n v="15.177222222299314"/>
    <n v="12"/>
    <n v="3.1772222222993136"/>
  </r>
  <r>
    <s v="E002"/>
    <s v="EO55"/>
    <x v="1544"/>
    <x v="0"/>
    <s v="E3"/>
    <s v="0100050987"/>
    <s v="XIMOR MORTEROS, S.L."/>
    <s v="0046004229"/>
    <s v="FUENTES DE ANDALUCIA"/>
    <s v="000000000000003264"/>
    <x v="41"/>
    <d v="2024-06-20T00:00:00"/>
    <d v="1899-12-30T13:17:58"/>
    <s v="21/06 10:00h"/>
    <d v="2024-06-21T00:00:00"/>
    <x v="17"/>
    <x v="8"/>
    <x v="1596"/>
    <d v="2024-06-21T00:00:00"/>
    <d v="1899-12-30T08:21:49"/>
    <n v="165"/>
    <s v="E00165"/>
    <s v="RUTA KMS.165"/>
    <x v="159"/>
    <x v="0"/>
    <x v="0"/>
    <x v="4"/>
    <x v="0"/>
    <d v="2024-06-20T13:17:58"/>
    <x v="141"/>
    <n v="20.70055555558065"/>
    <d v="2024-06-21T08:21:49"/>
    <d v="1899-12-30T02:12:00"/>
    <d v="2024-06-21T10:33:49"/>
    <n v="-0.56361111119622365"/>
    <x v="0"/>
    <m/>
    <m/>
    <x v="0"/>
    <x v="8"/>
    <x v="0"/>
    <x v="1"/>
    <x v="0"/>
    <n v="6"/>
    <s v=""/>
    <d v="1900-01-01T04:48:00"/>
    <n v="17.50055555558065"/>
    <n v="12"/>
    <n v="5.5005555555806502"/>
  </r>
  <r>
    <s v="E002"/>
    <s v="EO55"/>
    <x v="1545"/>
    <x v="0"/>
    <s v="E3"/>
    <s v="0100057966"/>
    <s v="HORPRESOL, SRL"/>
    <s v="0046005111"/>
    <s v="PLANTA FUENGIROLA"/>
    <s v="000000000000003264"/>
    <x v="41"/>
    <d v="2024-06-20T00:00:00"/>
    <d v="1899-12-30T13:23:06"/>
    <s v="GESTRANS"/>
    <d v="2024-06-21T00:00:00"/>
    <x v="5"/>
    <x v="8"/>
    <x v="1597"/>
    <d v="2024-06-21T00:00:00"/>
    <d v="1899-12-30T07:27:02"/>
    <n v="57"/>
    <s v="E00057"/>
    <s v="RUTA KMS.057"/>
    <x v="76"/>
    <x v="0"/>
    <x v="0"/>
    <x v="4"/>
    <x v="0"/>
    <d v="2024-06-20T13:23:06"/>
    <x v="190"/>
    <n v="30.114999999990687"/>
    <d v="2024-06-21T07:27:02"/>
    <d v="1899-12-30T00:45:36"/>
    <d v="2024-06-21T08:12:38"/>
    <n v="11.289444444410037"/>
    <x v="0"/>
    <m/>
    <m/>
    <x v="0"/>
    <x v="8"/>
    <x v="0"/>
    <x v="1"/>
    <x v="11"/>
    <n v="6"/>
    <s v=""/>
    <d v="1899-12-30T18:14:24"/>
    <n v="28.354999999990685"/>
    <n v="12"/>
    <n v="16.354999999990685"/>
  </r>
  <r>
    <s v="E002"/>
    <s v="EO55"/>
    <x v="1546"/>
    <x v="0"/>
    <s v="E3"/>
    <s v="0100057966"/>
    <s v="HORPRESOL, SRL"/>
    <s v="0046005111"/>
    <s v="PLANTA FUENGIROLA"/>
    <s v="000000000000003264"/>
    <x v="41"/>
    <d v="2024-06-20T00:00:00"/>
    <d v="1899-12-30T13:23:20"/>
    <s v="GESTRANS"/>
    <d v="2024-06-21T00:00:00"/>
    <x v="5"/>
    <x v="8"/>
    <x v="1598"/>
    <d v="2024-06-21T00:00:00"/>
    <d v="1899-12-30T10:55:40"/>
    <n v="57"/>
    <s v="E00057"/>
    <s v="RUTA KMS.057"/>
    <x v="76"/>
    <x v="0"/>
    <x v="0"/>
    <x v="4"/>
    <x v="0"/>
    <d v="2024-06-20T13:23:20"/>
    <x v="190"/>
    <n v="30.111111111065838"/>
    <d v="2024-06-21T10:55:40"/>
    <d v="1899-12-30T00:45:36"/>
    <d v="2024-06-21T11:41:16"/>
    <n v="7.812222222215496"/>
    <x v="0"/>
    <m/>
    <m/>
    <x v="0"/>
    <x v="8"/>
    <x v="0"/>
    <x v="1"/>
    <x v="1"/>
    <n v="6"/>
    <s v=""/>
    <d v="1899-12-30T18:14:24"/>
    <n v="28.351111111065837"/>
    <n v="12"/>
    <n v="16.351111111065837"/>
  </r>
  <r>
    <s v="E002"/>
    <s v="EO55"/>
    <x v="1547"/>
    <x v="0"/>
    <s v="E3"/>
    <s v="0100057966"/>
    <s v="HORPRESOL, SRL"/>
    <s v="0046005111"/>
    <s v="PLANTA FUENGIROLA"/>
    <s v="000000000000003264"/>
    <x v="41"/>
    <d v="2024-06-20T00:00:00"/>
    <d v="1899-12-30T13:23:32"/>
    <s v="GESTRANS"/>
    <d v="2024-06-21T00:00:00"/>
    <x v="5"/>
    <x v="8"/>
    <x v="1599"/>
    <d v="2024-06-21T00:00:00"/>
    <d v="1899-12-30T09:05:23"/>
    <n v="57"/>
    <s v="E00057"/>
    <s v="RUTA KMS.057"/>
    <x v="74"/>
    <x v="0"/>
    <x v="0"/>
    <x v="4"/>
    <x v="0"/>
    <d v="2024-06-20T13:23:32"/>
    <x v="190"/>
    <n v="30.107777777826414"/>
    <d v="2024-06-21T09:05:23"/>
    <d v="1899-12-30T00:45:36"/>
    <d v="2024-06-21T09:50:59"/>
    <n v="9.6502777776913717"/>
    <x v="0"/>
    <m/>
    <m/>
    <x v="0"/>
    <x v="8"/>
    <x v="0"/>
    <x v="1"/>
    <x v="6"/>
    <n v="6"/>
    <s v=""/>
    <d v="1899-12-30T18:14:24"/>
    <n v="28.347777777826412"/>
    <n v="12"/>
    <n v="16.347777777826412"/>
  </r>
  <r>
    <s v="E002"/>
    <s v="EO55"/>
    <x v="1548"/>
    <x v="0"/>
    <s v="E3"/>
    <s v="0100057966"/>
    <s v="HORPRESOL, SRL"/>
    <s v="0046005111"/>
    <s v="PLANTA FUENGIROLA"/>
    <s v="000000000000003264"/>
    <x v="41"/>
    <d v="2024-06-20T00:00:00"/>
    <d v="1899-12-30T13:23:44"/>
    <s v="GESTRANS"/>
    <d v="2024-06-21T00:00:00"/>
    <x v="5"/>
    <x v="8"/>
    <x v="1600"/>
    <d v="2024-06-21T00:00:00"/>
    <d v="1899-12-30T12:36:51"/>
    <n v="57"/>
    <s v="E00057"/>
    <s v="RUTA KMS.057"/>
    <x v="74"/>
    <x v="0"/>
    <x v="0"/>
    <x v="4"/>
    <x v="0"/>
    <d v="2024-06-20T13:23:44"/>
    <x v="190"/>
    <n v="30.104444444412366"/>
    <d v="2024-06-21T12:36:51"/>
    <d v="1899-12-30T00:45:36"/>
    <d v="2024-06-21T13:22:27"/>
    <n v="6.1258333332370967"/>
    <x v="0"/>
    <m/>
    <m/>
    <x v="0"/>
    <x v="8"/>
    <x v="0"/>
    <x v="1"/>
    <x v="3"/>
    <n v="6"/>
    <s v=""/>
    <d v="1899-12-30T18:14:24"/>
    <n v="28.344444444412364"/>
    <n v="12"/>
    <n v="16.344444444412364"/>
  </r>
  <r>
    <s v="E002"/>
    <s v="EO55"/>
    <x v="1549"/>
    <x v="0"/>
    <s v="E3"/>
    <s v="0100057966"/>
    <s v="HORPRESOL, SRL"/>
    <s v="0046005105"/>
    <s v="PLANTA MALAGA"/>
    <s v="000000000000003269"/>
    <x v="44"/>
    <d v="2024-06-20T00:00:00"/>
    <d v="1899-12-30T13:26:21"/>
    <s v="GESTRANS"/>
    <d v="2024-06-21T00:00:00"/>
    <x v="5"/>
    <x v="8"/>
    <x v="1601"/>
    <d v="2024-06-21T00:00:00"/>
    <d v="1899-12-30T08:07:48"/>
    <n v="24"/>
    <s v="E00024"/>
    <s v="RUTA KMS.024"/>
    <x v="73"/>
    <x v="0"/>
    <x v="0"/>
    <x v="4"/>
    <x v="0"/>
    <d v="2024-06-20T13:26:21"/>
    <x v="190"/>
    <n v="30.060833333409391"/>
    <d v="2024-06-21T08:07:48"/>
    <d v="1899-12-30T00:19:12"/>
    <d v="2024-06-21T08:27:00"/>
    <n v="11.049999999871943"/>
    <x v="0"/>
    <m/>
    <m/>
    <x v="0"/>
    <x v="8"/>
    <x v="0"/>
    <x v="1"/>
    <x v="0"/>
    <n v="6"/>
    <s v=""/>
    <d v="1899-12-30T07:40:48"/>
    <n v="28.740833333409391"/>
    <n v="12"/>
    <n v="16.740833333409391"/>
  </r>
  <r>
    <s v="E002"/>
    <s v="EO55"/>
    <x v="1550"/>
    <x v="0"/>
    <s v="E3"/>
    <s v="0100057966"/>
    <s v="HORPRESOL, SRL"/>
    <s v="0046005105"/>
    <s v="PLANTA MALAGA"/>
    <s v="000000000000003269"/>
    <x v="44"/>
    <d v="2024-06-20T00:00:00"/>
    <d v="1899-12-30T13:26:35"/>
    <s v="GESTRANS"/>
    <d v="2024-06-21T00:00:00"/>
    <x v="5"/>
    <x v="8"/>
    <x v="1602"/>
    <d v="2024-06-21T00:00:00"/>
    <d v="1899-12-30T11:10:55"/>
    <n v="24"/>
    <s v="E00024"/>
    <s v="RUTA KMS.024"/>
    <x v="73"/>
    <x v="0"/>
    <x v="0"/>
    <x v="4"/>
    <x v="0"/>
    <d v="2024-06-20T13:26:35"/>
    <x v="190"/>
    <n v="30.056944444484543"/>
    <d v="2024-06-21T11:10:55"/>
    <d v="1899-12-30T00:19:12"/>
    <d v="2024-06-21T11:30:07"/>
    <n v="7.998055555508472"/>
    <x v="0"/>
    <m/>
    <m/>
    <x v="0"/>
    <x v="8"/>
    <x v="0"/>
    <x v="1"/>
    <x v="2"/>
    <n v="6"/>
    <s v=""/>
    <d v="1899-12-30T07:40:48"/>
    <n v="28.736944444484543"/>
    <n v="12"/>
    <n v="16.736944444484543"/>
  </r>
  <r>
    <s v="E002"/>
    <s v="EO55"/>
    <x v="1551"/>
    <x v="0"/>
    <s v="E3"/>
    <s v="0100033645"/>
    <s v="HORMIALIA 2007 S.L."/>
    <s v="0046005122"/>
    <s v="PLANTA SAN ROQUE"/>
    <s v="000000000000003262"/>
    <x v="42"/>
    <d v="2024-06-20T00:00:00"/>
    <d v="1899-12-30T13:27:49"/>
    <s v="21/06 12:00h"/>
    <d v="2024-06-21T00:00:00"/>
    <x v="8"/>
    <x v="8"/>
    <x v="1603"/>
    <d v="2024-06-21T00:00:00"/>
    <d v="1899-12-30T09:20:54"/>
    <n v="144"/>
    <s v="E00144"/>
    <s v="RUTA KMS.144"/>
    <x v="64"/>
    <x v="0"/>
    <x v="0"/>
    <x v="4"/>
    <x v="0"/>
    <d v="2024-06-20T13:27:49"/>
    <x v="142"/>
    <n v="22.536388888838701"/>
    <d v="2024-06-21T09:20:54"/>
    <d v="1899-12-30T01:55:12"/>
    <d v="2024-06-21T11:16:06"/>
    <n v="0.7316666665719822"/>
    <x v="0"/>
    <m/>
    <m/>
    <x v="0"/>
    <x v="8"/>
    <x v="0"/>
    <x v="1"/>
    <x v="6"/>
    <n v="6"/>
    <s v=""/>
    <d v="1899-12-31T22:04:48"/>
    <n v="19.616388888838699"/>
    <n v="12"/>
    <n v="7.6163888888386992"/>
  </r>
  <r>
    <s v="E002"/>
    <s v="EO55"/>
    <x v="1552"/>
    <x v="0"/>
    <s v="E3"/>
    <s v="0100057966"/>
    <s v="HORPRESOL, SRL"/>
    <s v="0046005108"/>
    <s v="PLANTA VICAR"/>
    <s v="000000000000003269"/>
    <x v="44"/>
    <d v="2024-06-20T00:00:00"/>
    <d v="1899-12-30T13:31:21"/>
    <s v="votorantim 08:00"/>
    <d v="2024-06-21T00:00:00"/>
    <x v="10"/>
    <x v="8"/>
    <x v="1604"/>
    <d v="2024-06-20T00:00:00"/>
    <d v="1899-12-30T16:08:26"/>
    <n v="187"/>
    <s v="E00187"/>
    <s v="RUTA KMS.187"/>
    <x v="124"/>
    <x v="0"/>
    <x v="0"/>
    <x v="4"/>
    <x v="0"/>
    <d v="2024-06-20T13:31:21"/>
    <x v="163"/>
    <n v="18.477500000037253"/>
    <d v="2024-06-20T16:08:26"/>
    <d v="1899-12-30T02:29:36"/>
    <d v="2024-06-20T18:38:02"/>
    <n v="13.366111111245118"/>
    <x v="0"/>
    <m/>
    <m/>
    <x v="0"/>
    <x v="7"/>
    <x v="0"/>
    <x v="1"/>
    <x v="8"/>
    <n v="5"/>
    <s v=""/>
    <d v="1900-01-01T11:50:24"/>
    <n v="14.984166666703921"/>
    <n v="12"/>
    <n v="2.9841666667039206"/>
  </r>
  <r>
    <s v="E002"/>
    <s v="EO55"/>
    <x v="1553"/>
    <x v="0"/>
    <s v="E3"/>
    <s v="0100057966"/>
    <s v="HORPRESOL, SRL"/>
    <s v="0046005108"/>
    <s v="PLANTA VICAR"/>
    <s v="000000000000003269"/>
    <x v="44"/>
    <d v="2024-06-20T00:00:00"/>
    <d v="1899-12-30T13:31:27"/>
    <s v="votorantim 11:00"/>
    <d v="2024-06-21T00:00:00"/>
    <x v="24"/>
    <x v="8"/>
    <x v="1605"/>
    <d v="2024-06-20T00:00:00"/>
    <d v="1899-12-30T17:47:32"/>
    <n v="187"/>
    <s v="E00187"/>
    <s v="RUTA KMS.187"/>
    <x v="98"/>
    <x v="0"/>
    <x v="0"/>
    <x v="4"/>
    <x v="0"/>
    <d v="2024-06-20T13:31:27"/>
    <x v="170"/>
    <n v="21.475833333330229"/>
    <d v="2024-06-20T17:47:32"/>
    <d v="1899-12-30T02:29:36"/>
    <d v="2024-06-20T20:17:08"/>
    <n v="14.714444444573019"/>
    <x v="0"/>
    <m/>
    <m/>
    <x v="0"/>
    <x v="7"/>
    <x v="0"/>
    <x v="1"/>
    <x v="5"/>
    <n v="5"/>
    <s v=""/>
    <d v="1900-01-01T11:50:24"/>
    <n v="17.982499999996897"/>
    <n v="12"/>
    <n v="5.9824999999968966"/>
  </r>
  <r>
    <s v="E002"/>
    <s v="EO55"/>
    <x v="1554"/>
    <x v="0"/>
    <s v="E3"/>
    <s v="0100018606"/>
    <s v="TRENAS ASOCIADOS, S.L."/>
    <s v="0046005221"/>
    <s v="ESPEJO (CARRETERA CARTEYA)"/>
    <s v="000000000000003264"/>
    <x v="41"/>
    <d v="2024-06-20T00:00:00"/>
    <d v="1899-12-30T13:42:55"/>
    <s v="21/06 09:00h"/>
    <d v="2024-06-21T00:00:00"/>
    <x v="15"/>
    <x v="8"/>
    <x v="1606"/>
    <d v="2024-06-21T00:00:00"/>
    <d v="1899-12-30T07:01:47"/>
    <n v="138"/>
    <s v="E00138"/>
    <s v="RUTA KMS.138"/>
    <x v="54"/>
    <x v="0"/>
    <x v="0"/>
    <x v="4"/>
    <x v="0"/>
    <d v="2024-06-20T13:42:55"/>
    <x v="164"/>
    <n v="19.284722222189885"/>
    <d v="2024-06-21T07:01:47"/>
    <d v="1899-12-30T01:50:24"/>
    <d v="2024-06-21T08:52:11"/>
    <n v="0.13027777767274529"/>
    <x v="0"/>
    <m/>
    <m/>
    <x v="0"/>
    <x v="8"/>
    <x v="0"/>
    <x v="1"/>
    <x v="11"/>
    <n v="6"/>
    <s v=""/>
    <d v="1899-12-31T20:09:36"/>
    <n v="16.444722222189885"/>
    <n v="12"/>
    <n v="4.4447222221898848"/>
  </r>
  <r>
    <s v="E002"/>
    <s v="EO55"/>
    <x v="1555"/>
    <x v="0"/>
    <s v="E3"/>
    <s v="0100018456"/>
    <s v="HORMIGONES PREBESUR S.A."/>
    <s v="0046004055"/>
    <s v="LA CARLOTA"/>
    <s v="000000000000003268"/>
    <x v="2"/>
    <d v="2024-06-20T00:00:00"/>
    <d v="1899-12-30T13:47:41"/>
    <s v="21/06 09:00h"/>
    <d v="2024-06-21T00:00:00"/>
    <x v="15"/>
    <x v="8"/>
    <x v="1607"/>
    <d v="2024-06-21T00:00:00"/>
    <d v="1899-12-30T07:10:44"/>
    <n v="158"/>
    <s v="E00158"/>
    <s v="RUTA KMS.158"/>
    <x v="117"/>
    <x v="0"/>
    <x v="0"/>
    <x v="4"/>
    <x v="0"/>
    <d v="2024-06-20T13:47:41"/>
    <x v="164"/>
    <n v="19.20527777785901"/>
    <d v="2024-06-21T07:10:44"/>
    <d v="1899-12-30T02:06:24"/>
    <d v="2024-06-21T09:17:08"/>
    <n v="-0.28555555560160428"/>
    <x v="0"/>
    <m/>
    <m/>
    <x v="0"/>
    <x v="8"/>
    <x v="0"/>
    <x v="1"/>
    <x v="11"/>
    <n v="6"/>
    <s v=""/>
    <d v="1900-01-01T02:33:36"/>
    <n v="16.098611111192344"/>
    <n v="12"/>
    <n v="4.0986111111923442"/>
  </r>
  <r>
    <s v="E002"/>
    <s v="EO55"/>
    <x v="1556"/>
    <x v="0"/>
    <s v="E3"/>
    <s v="0100018456"/>
    <s v="HORMIGONES PREBESUR S.A."/>
    <s v="0046004055"/>
    <s v="LA CARLOTA"/>
    <s v="000000000000003269"/>
    <x v="44"/>
    <d v="2024-06-20T00:00:00"/>
    <d v="1899-12-30T13:54:34"/>
    <s v="21/06 lo antes posib"/>
    <d v="2024-06-21T00:00:00"/>
    <x v="14"/>
    <x v="8"/>
    <x v="1608"/>
    <d v="2024-06-21T00:00:00"/>
    <d v="1899-12-30T11:14:07"/>
    <n v="158"/>
    <s v="E00158"/>
    <s v="RUTA KMS.158"/>
    <x v="70"/>
    <x v="0"/>
    <x v="0"/>
    <x v="4"/>
    <x v="0"/>
    <d v="2024-06-20T13:54:34"/>
    <x v="177"/>
    <n v="23.090555555478204"/>
    <d v="2024-06-21T11:14:07"/>
    <d v="1899-12-30T02:06:24"/>
    <d v="2024-06-21T13:20:31"/>
    <n v="-0.34194444457534701"/>
    <x v="0"/>
    <m/>
    <m/>
    <x v="0"/>
    <x v="8"/>
    <x v="0"/>
    <x v="1"/>
    <x v="2"/>
    <n v="6"/>
    <s v=""/>
    <d v="1900-01-01T02:33:36"/>
    <n v="19.983888888811538"/>
    <n v="12"/>
    <n v="7.9838888888115385"/>
  </r>
  <r>
    <s v="E002"/>
    <s v="EO55"/>
    <x v="1557"/>
    <x v="0"/>
    <s v="E3"/>
    <s v="0100057966"/>
    <s v="HORPRESOL, SRL"/>
    <s v="0046005112"/>
    <s v="PLANTA ALMERIA"/>
    <s v="000000000000003269"/>
    <x v="44"/>
    <d v="2024-06-20T00:00:00"/>
    <d v="1899-12-30T14:10:48"/>
    <s v="votorantim 15:30"/>
    <d v="2024-06-21T00:00:00"/>
    <x v="22"/>
    <x v="8"/>
    <x v="1609"/>
    <d v="2024-06-21T00:00:00"/>
    <d v="1899-12-30T11:02:27"/>
    <n v="195"/>
    <s v="E00195"/>
    <s v="RUTA KMS.195"/>
    <x v="72"/>
    <x v="0"/>
    <x v="0"/>
    <x v="4"/>
    <x v="0"/>
    <d v="2024-06-20T14:10:48"/>
    <x v="173"/>
    <n v="25.320000000006985"/>
    <d v="2024-06-21T11:02:27"/>
    <d v="1899-12-30T02:36:00"/>
    <d v="2024-06-21T13:38:27"/>
    <n v="1.8591666668071412"/>
    <x v="0"/>
    <m/>
    <m/>
    <x v="0"/>
    <x v="8"/>
    <x v="0"/>
    <x v="1"/>
    <x v="2"/>
    <n v="6"/>
    <s v=""/>
    <d v="1900-01-01T14:24:00"/>
    <n v="21.720000000006983"/>
    <n v="12"/>
    <n v="9.7200000000069835"/>
  </r>
  <r>
    <s v="E002"/>
    <s v="EO55"/>
    <x v="1558"/>
    <x v="0"/>
    <s v="E4"/>
    <s v="0100052407"/>
    <s v="MATERIALES DE CONSTR. RAFAEL VIDAL,"/>
    <s v="0046005504"/>
    <s v="ALMACEN CASTELLON"/>
    <s v="000000000000003283"/>
    <x v="39"/>
    <d v="2024-06-20T00:00:00"/>
    <d v="1899-12-30T14:13:59"/>
    <s v="21/06 1 viaje"/>
    <d v="2024-06-21T00:00:00"/>
    <x v="6"/>
    <x v="8"/>
    <x v="1610"/>
    <d v="2024-06-20T00:00:00"/>
    <d v="1899-12-30T16:55:07"/>
    <n v="706"/>
    <s v="E00706"/>
    <s v="RUTA KMS.706"/>
    <x v="233"/>
    <x v="0"/>
    <x v="0"/>
    <x v="4"/>
    <x v="1"/>
    <d v="2024-06-20T14:13:59"/>
    <x v="121"/>
    <n v="29.76694444444729"/>
    <d v="2024-06-20T16:55:07"/>
    <d v="1899-12-30T09:24:48"/>
    <d v="2024-06-21T02:19:55"/>
    <n v="17.668055555492174"/>
    <x v="0"/>
    <m/>
    <m/>
    <x v="0"/>
    <x v="7"/>
    <x v="0"/>
    <x v="1"/>
    <x v="8"/>
    <n v="5"/>
    <s v=""/>
    <d v="1900-01-08T09:55:12"/>
    <n v="19.353611111113956"/>
    <n v="12"/>
    <n v="7.3536111111139562"/>
  </r>
  <r>
    <s v="E002"/>
    <s v="EO55"/>
    <x v="1559"/>
    <x v="0"/>
    <s v="E3"/>
    <s v="0100018456"/>
    <s v="HORMIGONES PREBESUR S.A."/>
    <s v="0046000872"/>
    <s v="MONTEMAYOR"/>
    <s v="000000000000003269"/>
    <x v="44"/>
    <d v="2024-06-20T00:00:00"/>
    <d v="1899-12-30T14:20:02"/>
    <s v="21/06 09:00h"/>
    <d v="2024-06-21T00:00:00"/>
    <x v="15"/>
    <x v="8"/>
    <x v="1611"/>
    <d v="2024-06-21T00:00:00"/>
    <d v="1899-12-30T06:06:11"/>
    <n v="135"/>
    <s v="E00135"/>
    <s v="RUTA KMS.135"/>
    <x v="77"/>
    <x v="0"/>
    <x v="0"/>
    <x v="4"/>
    <x v="0"/>
    <d v="2024-06-20T14:20:02"/>
    <x v="164"/>
    <n v="18.666111111058854"/>
    <d v="2024-06-21T06:06:11"/>
    <d v="1899-12-30T01:48:00"/>
    <d v="2024-06-21T07:54:11"/>
    <n v="1.096944444521796"/>
    <x v="0"/>
    <m/>
    <m/>
    <x v="0"/>
    <x v="8"/>
    <x v="0"/>
    <x v="1"/>
    <x v="12"/>
    <n v="6"/>
    <s v="TRANSPORTES FRANCISCO CASTILLA E HI"/>
    <d v="1899-12-31T19:12:00"/>
    <n v="15.866111111058853"/>
    <n v="12"/>
    <n v="3.8661111110588529"/>
  </r>
  <r>
    <s v="E002"/>
    <s v="EO55"/>
    <x v="1560"/>
    <x v="0"/>
    <s v="E3"/>
    <s v="0100057966"/>
    <s v="HORPRESOL, SRL"/>
    <s v="0046005112"/>
    <s v="PLANTA ALMERIA"/>
    <s v="000000000000003269"/>
    <x v="44"/>
    <d v="2024-06-20T00:00:00"/>
    <d v="1899-12-30T14:20:35"/>
    <s v="votorantim 17h"/>
    <d v="2024-06-21T00:00:00"/>
    <x v="9"/>
    <x v="8"/>
    <x v="1612"/>
    <d v="2024-06-21T00:00:00"/>
    <d v="1899-12-30T12:33:34"/>
    <n v="195"/>
    <s v="E00195"/>
    <s v="RUTA KMS.195"/>
    <x v="123"/>
    <x v="0"/>
    <x v="0"/>
    <x v="4"/>
    <x v="0"/>
    <d v="2024-06-20T14:20:35"/>
    <x v="180"/>
    <n v="26.656944444577675"/>
    <d v="2024-06-21T12:33:34"/>
    <d v="1899-12-30T02:36:00"/>
    <d v="2024-06-21T15:09:34"/>
    <n v="1.8405555557110347"/>
    <x v="0"/>
    <m/>
    <m/>
    <x v="0"/>
    <x v="8"/>
    <x v="0"/>
    <x v="1"/>
    <x v="3"/>
    <n v="6"/>
    <s v=""/>
    <d v="1900-01-01T14:24:00"/>
    <n v="23.056944444577674"/>
    <n v="12"/>
    <n v="11.056944444577674"/>
  </r>
  <r>
    <s v="E002"/>
    <s v="EO55"/>
    <x v="1561"/>
    <x v="0"/>
    <s v="E3"/>
    <s v="0100057966"/>
    <s v="HORPRESOL, SRL"/>
    <s v="0046005112"/>
    <s v="PLANTA ALMERIA"/>
    <s v="000000000000003269"/>
    <x v="44"/>
    <d v="2024-06-20T00:00:00"/>
    <d v="1899-12-30T14:20:56"/>
    <s v="votorantim 16h"/>
    <d v="2024-06-21T00:00:00"/>
    <x v="12"/>
    <x v="8"/>
    <x v="1613"/>
    <d v="2024-06-21T00:00:00"/>
    <d v="1899-12-30T11:31:14"/>
    <n v="195"/>
    <s v="E00195"/>
    <s v="RUTA KMS.195"/>
    <x v="124"/>
    <x v="0"/>
    <x v="0"/>
    <x v="4"/>
    <x v="0"/>
    <d v="2024-06-20T14:20:56"/>
    <x v="181"/>
    <n v="25.651111110986676"/>
    <d v="2024-06-21T11:31:14"/>
    <d v="1899-12-30T02:36:00"/>
    <d v="2024-06-21T14:07:14"/>
    <n v="1.8794444444356486"/>
    <x v="0"/>
    <m/>
    <m/>
    <x v="0"/>
    <x v="8"/>
    <x v="0"/>
    <x v="1"/>
    <x v="2"/>
    <n v="6"/>
    <s v=""/>
    <d v="1900-01-01T14:24:00"/>
    <n v="22.051111110986675"/>
    <n v="12"/>
    <n v="10.051111110986675"/>
  </r>
  <r>
    <s v="E002"/>
    <s v="EO55"/>
    <x v="1562"/>
    <x v="0"/>
    <s v="E4"/>
    <s v="0100058375"/>
    <s v="GRUPO PUYA 68, S.L."/>
    <s v="0046005796"/>
    <s v="ESTEPONA ALMACEN"/>
    <s v="000000000000003283"/>
    <x v="39"/>
    <d v="2024-06-20T00:00:00"/>
    <d v="1899-12-30T14:25:47"/>
    <s v="21/06 11:00H"/>
    <d v="2024-06-21T00:00:00"/>
    <x v="24"/>
    <x v="8"/>
    <x v="1614"/>
    <d v="2024-06-21T00:00:00"/>
    <d v="1899-12-30T10:21:14"/>
    <n v="110"/>
    <s v="E00110"/>
    <s v="RUTA KMS.110"/>
    <x v="51"/>
    <x v="0"/>
    <x v="0"/>
    <x v="4"/>
    <x v="1"/>
    <d v="2024-06-20T14:25:47"/>
    <x v="170"/>
    <n v="20.570277777907904"/>
    <d v="2024-06-21T10:21:14"/>
    <d v="1899-12-30T01:28:00"/>
    <d v="2024-06-21T11:49:14"/>
    <n v="-0.82055555563420057"/>
    <x v="1"/>
    <m/>
    <m/>
    <x v="0"/>
    <x v="8"/>
    <x v="1"/>
    <x v="1"/>
    <x v="1"/>
    <n v="6"/>
    <s v=""/>
    <d v="1899-12-31T11:12:00"/>
    <n v="18.103611111241239"/>
    <n v="12"/>
    <n v="6.1036111112412392"/>
  </r>
  <r>
    <s v="E002"/>
    <s v="EO55"/>
    <x v="1563"/>
    <x v="0"/>
    <s v="E3"/>
    <s v="0100053365"/>
    <s v="WORKBETON, S.L."/>
    <s v="0046004640"/>
    <s v="GERENA (CANTERA EIFFAGE)"/>
    <s v="000000000000000837"/>
    <x v="43"/>
    <d v="2024-06-20T00:00:00"/>
    <d v="1899-12-30T14:40:37"/>
    <s v="21/6/24_08:00h"/>
    <d v="2024-06-21T00:00:00"/>
    <x v="10"/>
    <x v="9"/>
    <x v="1615"/>
    <d v="2024-06-20T00:00:00"/>
    <d v="1899-12-30T18:22:54"/>
    <n v="90"/>
    <s v="E00090"/>
    <s v="RUTA KMS.090"/>
    <x v="277"/>
    <x v="0"/>
    <x v="0"/>
    <x v="5"/>
    <x v="0"/>
    <d v="2024-06-20T14:40:37"/>
    <x v="163"/>
    <n v="17.323055555694737"/>
    <d v="2024-06-20T18:22:54"/>
    <d v="1899-12-30T01:12:00"/>
    <d v="2024-06-20T19:34:54"/>
    <n v="12.418333333334886"/>
    <x v="0"/>
    <m/>
    <m/>
    <x v="0"/>
    <x v="7"/>
    <x v="0"/>
    <x v="1"/>
    <x v="9"/>
    <n v="5"/>
    <s v=""/>
    <d v="1899-12-31T04:48:00"/>
    <n v="15.123055555694737"/>
    <n v="12"/>
    <n v="3.1230555556947373"/>
  </r>
  <r>
    <s v="E002"/>
    <s v="EO55"/>
    <x v="1564"/>
    <x v="0"/>
    <s v="E3"/>
    <s v="0432000110"/>
    <s v="PREBETONG HORMIGONES, S.A."/>
    <s v="0046001416"/>
    <s v="ALCALA DE GUADAIRA"/>
    <s v="000000000000000837"/>
    <x v="43"/>
    <d v="2024-06-20T00:00:00"/>
    <d v="1899-12-30T14:49:13"/>
    <s v="21/06 09:30h"/>
    <d v="2024-06-21T00:00:00"/>
    <x v="21"/>
    <x v="9"/>
    <x v="1616"/>
    <d v="2024-06-20T00:00:00"/>
    <d v="1899-12-30T20:29:01"/>
    <n v="83"/>
    <s v="E00083"/>
    <s v="RUTA KMS.083"/>
    <x v="86"/>
    <x v="0"/>
    <x v="0"/>
    <x v="5"/>
    <x v="0"/>
    <d v="2024-06-20T14:49:13"/>
    <x v="169"/>
    <n v="18.679722222208511"/>
    <d v="2024-06-20T20:29:01"/>
    <d v="1899-12-30T01:06:24"/>
    <d v="2024-06-20T21:35:25"/>
    <n v="11.909722222248092"/>
    <x v="0"/>
    <m/>
    <m/>
    <x v="0"/>
    <x v="7"/>
    <x v="0"/>
    <x v="1"/>
    <x v="14"/>
    <n v="5"/>
    <s v=""/>
    <d v="1899-12-31T02:33:36"/>
    <n v="16.573055555541846"/>
    <n v="12"/>
    <n v="4.5730555555418455"/>
  </r>
  <r>
    <s v="E002"/>
    <s v="EO55"/>
    <x v="1565"/>
    <x v="0"/>
    <s v="E3"/>
    <s v="0100029323"/>
    <s v="HORMIGONES COSTASUR, S.L."/>
    <s v="0046005677"/>
    <s v="ADIF_TRAMO GIBRALEON (ZALAMEA)"/>
    <s v="000000000000000837"/>
    <x v="43"/>
    <d v="2024-06-20T00:00:00"/>
    <d v="1899-12-30T14:55:43"/>
    <s v="21/06 08:00h"/>
    <d v="2024-06-21T00:00:00"/>
    <x v="10"/>
    <x v="9"/>
    <x v="1617"/>
    <d v="2024-06-21T00:00:00"/>
    <d v="1899-12-30T07:41:58"/>
    <n v="47"/>
    <s v="E00047"/>
    <s v="RUTA KMS.047"/>
    <x v="93"/>
    <x v="0"/>
    <x v="0"/>
    <x v="5"/>
    <x v="0"/>
    <d v="2024-06-20T14:55:43"/>
    <x v="163"/>
    <n v="17.071388888871297"/>
    <d v="2024-06-21T07:41:58"/>
    <d v="1899-12-30T00:37:36"/>
    <d v="2024-06-21T08:19:34"/>
    <n v="-0.3261111110332422"/>
    <x v="0"/>
    <m/>
    <m/>
    <x v="0"/>
    <x v="8"/>
    <x v="0"/>
    <x v="1"/>
    <x v="11"/>
    <n v="6"/>
    <s v=""/>
    <d v="1899-12-30T15:02:24"/>
    <n v="15.444722222204632"/>
    <n v="12"/>
    <n v="3.4447222222046321"/>
  </r>
  <r>
    <s v="E002"/>
    <s v="EO55"/>
    <x v="1566"/>
    <x v="0"/>
    <s v="E3"/>
    <s v="0100018311"/>
    <s v="ANDALUZA DE MORTEROS, SA (ANDEMOSA)"/>
    <s v="0046005100"/>
    <s v="PLANTA VILLA ROSA (CON TTE) MALAGA"/>
    <s v="000000000000003264"/>
    <x v="41"/>
    <d v="2024-06-20T00:00:00"/>
    <d v="1899-12-30T14:58:22"/>
    <s v="07:00"/>
    <d v="2024-06-21T00:00:00"/>
    <x v="25"/>
    <x v="8"/>
    <x v="1618"/>
    <d v="2024-06-21T00:00:00"/>
    <d v="1899-12-30T06:42:49"/>
    <n v="24"/>
    <s v="E00024"/>
    <s v="RUTA KMS.024"/>
    <x v="85"/>
    <x v="0"/>
    <x v="0"/>
    <x v="4"/>
    <x v="0"/>
    <d v="2024-06-20T14:58:22"/>
    <x v="189"/>
    <n v="16.027222222241107"/>
    <d v="2024-06-21T06:42:49"/>
    <d v="1899-12-30T00:19:12"/>
    <d v="2024-06-21T07:02:01"/>
    <n v="-3.3611111284699291E-2"/>
    <x v="0"/>
    <m/>
    <m/>
    <x v="0"/>
    <x v="8"/>
    <x v="0"/>
    <x v="1"/>
    <x v="12"/>
    <n v="6"/>
    <s v=""/>
    <d v="1899-12-30T07:40:48"/>
    <n v="14.707222222241107"/>
    <n v="12"/>
    <n v="2.7072222222411071"/>
  </r>
  <r>
    <s v="E002"/>
    <s v="EO55"/>
    <x v="1567"/>
    <x v="0"/>
    <s v="E3"/>
    <s v="0100018311"/>
    <s v="ANDALUZA DE MORTEROS, SA (ANDEMOSA)"/>
    <s v="0046005100"/>
    <s v="PLANTA VILLA ROSA (CON TTE) MALAGA"/>
    <s v="000000000000003264"/>
    <x v="41"/>
    <d v="2024-06-20T00:00:00"/>
    <d v="1899-12-30T14:59:00"/>
    <s v="09:00"/>
    <d v="2024-06-21T00:00:00"/>
    <x v="15"/>
    <x v="8"/>
    <x v="1619"/>
    <d v="2024-06-21T00:00:00"/>
    <d v="1899-12-30T08:50:06"/>
    <n v="24"/>
    <s v="E00024"/>
    <s v="RUTA KMS.024"/>
    <x v="85"/>
    <x v="0"/>
    <x v="0"/>
    <x v="4"/>
    <x v="0"/>
    <d v="2024-06-20T14:59:00"/>
    <x v="164"/>
    <n v="18.016666666720994"/>
    <d v="2024-06-21T08:50:06"/>
    <d v="1899-12-30T00:19:12"/>
    <d v="2024-06-21T09:09:18"/>
    <n v="-0.15500000008614734"/>
    <x v="0"/>
    <m/>
    <m/>
    <x v="0"/>
    <x v="8"/>
    <x v="0"/>
    <x v="1"/>
    <x v="0"/>
    <n v="6"/>
    <s v=""/>
    <d v="1899-12-30T07:40:48"/>
    <n v="16.696666666720994"/>
    <n v="12"/>
    <n v="4.6966666667209935"/>
  </r>
  <r>
    <s v="E002"/>
    <s v="EO55"/>
    <x v="1568"/>
    <x v="0"/>
    <s v="E3"/>
    <s v="0100018311"/>
    <s v="ANDALUZA DE MORTEROS, SA (ANDEMOSA)"/>
    <s v="0046005100"/>
    <s v="PLANTA VILLA ROSA (CON TTE) MALAGA"/>
    <s v="000000000000003264"/>
    <x v="41"/>
    <d v="2024-06-20T00:00:00"/>
    <d v="1899-12-30T14:59:32"/>
    <s v="-10:30"/>
    <d v="2024-06-21T00:00:00"/>
    <x v="20"/>
    <x v="8"/>
    <x v="1620"/>
    <d v="2024-06-21T00:00:00"/>
    <d v="1899-12-30T11:52:35"/>
    <n v="24"/>
    <s v="E00024"/>
    <s v="RUTA KMS.024"/>
    <x v="85"/>
    <x v="0"/>
    <x v="0"/>
    <x v="4"/>
    <x v="0"/>
    <d v="2024-06-20T14:59:32"/>
    <x v="178"/>
    <n v="19.507777777849697"/>
    <d v="2024-06-21T11:52:35"/>
    <d v="1899-12-30T00:19:12"/>
    <d v="2024-06-21T12:11:47"/>
    <n v="-1.6963888888712972"/>
    <x v="1"/>
    <m/>
    <m/>
    <x v="0"/>
    <x v="8"/>
    <x v="2"/>
    <x v="1"/>
    <x v="2"/>
    <n v="6"/>
    <s v=""/>
    <d v="1899-12-30T07:40:48"/>
    <n v="18.187777777849696"/>
    <n v="12"/>
    <n v="6.1877777778496963"/>
  </r>
  <r>
    <s v="E002"/>
    <s v="EO55"/>
    <x v="1569"/>
    <x v="0"/>
    <s v="E3"/>
    <s v="0100058036"/>
    <s v="HORMI CONTADO, S.L."/>
    <s v="0046005174"/>
    <s v="PLANTA DE MANILVA E/O 56"/>
    <s v="000000000000003269"/>
    <x v="44"/>
    <d v="2024-06-20T00:00:00"/>
    <d v="1899-12-30T15:06:22"/>
    <s v="21/06 13h"/>
    <d v="2024-06-21T00:00:00"/>
    <x v="14"/>
    <x v="8"/>
    <x v="1621"/>
    <d v="2024-06-21T00:00:00"/>
    <d v="1899-12-30T10:12:13"/>
    <n v="118"/>
    <s v="E00118"/>
    <s v="RUTA KMS.118"/>
    <x v="111"/>
    <x v="0"/>
    <x v="0"/>
    <x v="4"/>
    <x v="0"/>
    <d v="2024-06-20T15:06:22"/>
    <x v="177"/>
    <n v="21.893888888822403"/>
    <d v="2024-06-21T10:12:13"/>
    <d v="1899-12-30T01:34:24"/>
    <d v="2024-06-21T11:46:37"/>
    <n v="1.2230555554269813"/>
    <x v="0"/>
    <m/>
    <m/>
    <x v="0"/>
    <x v="8"/>
    <x v="0"/>
    <x v="1"/>
    <x v="1"/>
    <n v="6"/>
    <s v=""/>
    <d v="1899-12-31T13:45:36"/>
    <n v="19.320555555489069"/>
    <n v="12"/>
    <n v="7.3205555554890687"/>
  </r>
  <r>
    <s v="E002"/>
    <s v="EO55"/>
    <x v="1570"/>
    <x v="0"/>
    <s v="E3"/>
    <s v="0100058036"/>
    <s v="HORMI CONTADO, S.L."/>
    <s v="0046005174"/>
    <s v="PLANTA DE MANILVA E/O 56"/>
    <s v="000000000000003269"/>
    <x v="44"/>
    <d v="2024-06-20T00:00:00"/>
    <d v="1899-12-30T15:06:42"/>
    <s v="21/06 7h"/>
    <d v="2024-06-21T00:00:00"/>
    <x v="25"/>
    <x v="8"/>
    <x v="1622"/>
    <d v="2024-06-20T00:00:00"/>
    <d v="1899-12-30T16:50:07"/>
    <n v="118"/>
    <s v="E00118"/>
    <s v="RUTA KMS.118"/>
    <x v="111"/>
    <x v="0"/>
    <x v="0"/>
    <x v="4"/>
    <x v="0"/>
    <d v="2024-06-20T15:06:42"/>
    <x v="189"/>
    <n v="15.888333333190531"/>
    <d v="2024-06-20T16:50:07"/>
    <d v="1899-12-30T01:34:24"/>
    <d v="2024-06-20T18:24:31"/>
    <n v="12.591388888831716"/>
    <x v="0"/>
    <m/>
    <m/>
    <x v="0"/>
    <x v="7"/>
    <x v="0"/>
    <x v="1"/>
    <x v="8"/>
    <n v="5"/>
    <s v=""/>
    <d v="1899-12-31T13:45:36"/>
    <n v="13.314999999857196"/>
    <n v="12"/>
    <n v="1.3149999998571964"/>
  </r>
  <r>
    <s v="E002"/>
    <s v="EO55"/>
    <x v="1571"/>
    <x v="0"/>
    <s v="E3"/>
    <s v="0100058036"/>
    <s v="HORMI CONTADO, S.L."/>
    <s v="0046005174"/>
    <s v="PLANTA DE MANILVA E/O 56"/>
    <s v="000000000000003269"/>
    <x v="44"/>
    <d v="2024-06-20T00:00:00"/>
    <d v="1899-12-30T15:06:57"/>
    <s v="21/06 11h"/>
    <d v="2024-06-21T00:00:00"/>
    <x v="24"/>
    <x v="8"/>
    <x v="1623"/>
    <d v="2024-06-21T00:00:00"/>
    <d v="1899-12-30T12:19:04"/>
    <n v="118"/>
    <s v="E00118"/>
    <s v="RUTA KMS.118"/>
    <x v="79"/>
    <x v="0"/>
    <x v="0"/>
    <x v="4"/>
    <x v="0"/>
    <d v="2024-06-20T15:06:57"/>
    <x v="170"/>
    <n v="19.884166666714009"/>
    <d v="2024-06-21T12:19:04"/>
    <d v="1899-12-30T01:34:24"/>
    <d v="2024-06-21T13:53:28"/>
    <n v="-2.8911111111519858"/>
    <x v="1"/>
    <m/>
    <m/>
    <x v="0"/>
    <x v="8"/>
    <x v="2"/>
    <x v="1"/>
    <x v="3"/>
    <n v="6"/>
    <s v=""/>
    <d v="1899-12-31T13:45:36"/>
    <n v="17.310833333380675"/>
    <n v="12"/>
    <n v="5.3108333333806748"/>
  </r>
  <r>
    <s v="E002"/>
    <s v="EO55"/>
    <x v="1572"/>
    <x v="0"/>
    <s v="E3"/>
    <s v="0100058036"/>
    <s v="HORMI CONTADO, S.L."/>
    <s v="0046005174"/>
    <s v="PLANTA DE MANILVA E/O 56"/>
    <s v="000000000000003269"/>
    <x v="44"/>
    <d v="2024-06-20T00:00:00"/>
    <d v="1899-12-30T15:07:14"/>
    <s v="21/06 14h"/>
    <d v="2024-06-21T00:00:00"/>
    <x v="1"/>
    <x v="8"/>
    <x v="1624"/>
    <d v="2024-06-21T00:00:00"/>
    <d v="1899-12-30T12:40:47"/>
    <n v="118"/>
    <s v="E00118"/>
    <s v="RUTA KMS.118"/>
    <x v="133"/>
    <x v="0"/>
    <x v="0"/>
    <x v="4"/>
    <x v="0"/>
    <d v="2024-06-20T15:07:14"/>
    <x v="172"/>
    <n v="22.879444444435649"/>
    <d v="2024-06-21T12:40:47"/>
    <d v="1899-12-30T01:34:24"/>
    <d v="2024-06-21T14:15:11"/>
    <n v="-0.25305555551312864"/>
    <x v="0"/>
    <m/>
    <m/>
    <x v="0"/>
    <x v="8"/>
    <x v="0"/>
    <x v="1"/>
    <x v="3"/>
    <n v="6"/>
    <s v=""/>
    <d v="1899-12-31T13:45:36"/>
    <n v="20.306111111102314"/>
    <n v="12"/>
    <n v="8.3061111111023145"/>
  </r>
  <r>
    <s v="E002"/>
    <s v="EO55"/>
    <x v="1573"/>
    <x v="0"/>
    <s v="E3"/>
    <s v="0100058036"/>
    <s v="HORMI CONTADO, S.L."/>
    <s v="0046005174"/>
    <s v="PLANTA DE MANILVA E/O 56"/>
    <s v="000000000000003269"/>
    <x v="44"/>
    <d v="2024-06-20T00:00:00"/>
    <d v="1899-12-30T15:07:29"/>
    <s v="21/06 10h"/>
    <d v="2024-06-21T00:00:00"/>
    <x v="17"/>
    <x v="8"/>
    <x v="1625"/>
    <d v="2024-06-20T00:00:00"/>
    <d v="1899-12-30T17:44:05"/>
    <n v="118"/>
    <s v="E00118"/>
    <s v="RUTA KMS.118"/>
    <x v="144"/>
    <x v="0"/>
    <x v="0"/>
    <x v="4"/>
    <x v="0"/>
    <d v="2024-06-20T15:07:29"/>
    <x v="141"/>
    <n v="18.875277777726296"/>
    <d v="2024-06-20T17:44:05"/>
    <d v="1899-12-30T01:34:24"/>
    <d v="2024-06-20T19:18:29"/>
    <n v="14.691944444377441"/>
    <x v="0"/>
    <m/>
    <m/>
    <x v="0"/>
    <x v="7"/>
    <x v="0"/>
    <x v="1"/>
    <x v="5"/>
    <n v="5"/>
    <s v=""/>
    <d v="1899-12-31T13:45:36"/>
    <n v="16.301944444392962"/>
    <n v="12"/>
    <n v="4.3019444443929622"/>
  </r>
  <r>
    <s v="E002"/>
    <s v="EO55"/>
    <x v="1574"/>
    <x v="0"/>
    <s v="E3"/>
    <s v="0100058036"/>
    <s v="HORMI CONTADO, S.L."/>
    <s v="0046005174"/>
    <s v="PLANTA DE MANILVA E/O 56"/>
    <s v="000000000000003269"/>
    <x v="44"/>
    <d v="2024-06-20T00:00:00"/>
    <d v="1899-12-30T15:07:43"/>
    <s v="21/06 9h"/>
    <d v="2024-06-21T00:00:00"/>
    <x v="15"/>
    <x v="8"/>
    <x v="1626"/>
    <d v="2024-06-20T00:00:00"/>
    <d v="1899-12-30T17:00:36"/>
    <n v="118"/>
    <s v="E00118"/>
    <s v="RUTA KMS.118"/>
    <x v="133"/>
    <x v="0"/>
    <x v="0"/>
    <x v="4"/>
    <x v="0"/>
    <d v="2024-06-20T15:07:43"/>
    <x v="164"/>
    <n v="17.871388888859656"/>
    <d v="2024-06-20T17:00:36"/>
    <d v="1899-12-30T01:34:24"/>
    <d v="2024-06-20T18:35:00"/>
    <n v="14.416666666686069"/>
    <x v="0"/>
    <m/>
    <m/>
    <x v="0"/>
    <x v="7"/>
    <x v="0"/>
    <x v="1"/>
    <x v="5"/>
    <n v="5"/>
    <s v=""/>
    <d v="1899-12-31T13:45:36"/>
    <n v="15.298055555526322"/>
    <n v="12"/>
    <n v="3.2980555555263216"/>
  </r>
  <r>
    <s v="E002"/>
    <s v="EO55"/>
    <x v="1575"/>
    <x v="0"/>
    <s v="E3"/>
    <s v="0100058036"/>
    <s v="HORMI CONTADO, S.L."/>
    <s v="0046005174"/>
    <s v="PLANTA DE MANILVA E/O 56"/>
    <s v="000000000000003269"/>
    <x v="44"/>
    <d v="2024-06-20T00:00:00"/>
    <d v="1899-12-30T15:08:00"/>
    <s v="21/06 8h"/>
    <d v="2024-06-21T00:00:00"/>
    <x v="10"/>
    <x v="8"/>
    <x v="1627"/>
    <d v="2024-06-20T00:00:00"/>
    <d v="1899-12-30T17:20:30"/>
    <n v="118"/>
    <s v="E00118"/>
    <s v="RUTA KMS.118"/>
    <x v="103"/>
    <x v="0"/>
    <x v="0"/>
    <x v="4"/>
    <x v="0"/>
    <d v="2024-06-20T15:08:00"/>
    <x v="163"/>
    <n v="16.866666666639503"/>
    <d v="2024-06-20T17:20:30"/>
    <d v="1899-12-30T01:34:24"/>
    <d v="2024-06-20T18:54:54"/>
    <n v="13.085000000079162"/>
    <x v="0"/>
    <m/>
    <m/>
    <x v="0"/>
    <x v="7"/>
    <x v="0"/>
    <x v="1"/>
    <x v="5"/>
    <n v="5"/>
    <s v=""/>
    <d v="1899-12-31T13:45:36"/>
    <n v="14.293333333306169"/>
    <n v="12"/>
    <n v="2.293333333306169"/>
  </r>
  <r>
    <s v="E002"/>
    <s v="EO55"/>
    <x v="1576"/>
    <x v="0"/>
    <s v="E3"/>
    <s v="0100058036"/>
    <s v="HORMI CONTADO, S.L."/>
    <s v="0046005771"/>
    <s v="PLANTA DE MARBELLA"/>
    <s v="000000000000003269"/>
    <x v="44"/>
    <d v="2024-06-20T00:00:00"/>
    <d v="1899-12-30T15:14:21"/>
    <s v="21/06 08:00"/>
    <d v="2024-06-21T00:00:00"/>
    <x v="10"/>
    <x v="8"/>
    <x v="1628"/>
    <d v="2024-06-20T00:00:00"/>
    <d v="1899-12-30T17:34:39"/>
    <n v="68"/>
    <s v="E00068"/>
    <s v="RUTA KMS.068"/>
    <x v="65"/>
    <x v="0"/>
    <x v="0"/>
    <x v="4"/>
    <x v="0"/>
    <d v="2024-06-20T15:14:21"/>
    <x v="163"/>
    <n v="16.760833333362825"/>
    <d v="2024-06-20T17:34:39"/>
    <d v="1899-12-30T00:54:24"/>
    <d v="2024-06-20T18:29:03"/>
    <n v="13.515833333367482"/>
    <x v="0"/>
    <m/>
    <m/>
    <x v="0"/>
    <x v="7"/>
    <x v="0"/>
    <x v="1"/>
    <x v="5"/>
    <n v="5"/>
    <s v=""/>
    <d v="1899-12-30T21:45:36"/>
    <n v="14.854166666696159"/>
    <n v="12"/>
    <n v="2.8541666666961589"/>
  </r>
  <r>
    <s v="E002"/>
    <s v="EO55"/>
    <x v="1577"/>
    <x v="0"/>
    <s v="E3"/>
    <s v="0100058036"/>
    <s v="HORMI CONTADO, S.L."/>
    <s v="0046005771"/>
    <s v="PLANTA DE MARBELLA"/>
    <s v="000000000000003269"/>
    <x v="44"/>
    <d v="2024-06-20T00:00:00"/>
    <d v="1899-12-30T15:14:36"/>
    <s v="10:00"/>
    <d v="2024-06-21T00:00:00"/>
    <x v="17"/>
    <x v="8"/>
    <x v="1629"/>
    <d v="2024-06-21T00:00:00"/>
    <d v="1899-12-30T09:55:17"/>
    <n v="68"/>
    <s v="E00068"/>
    <s v="RUTA KMS.068"/>
    <x v="65"/>
    <x v="0"/>
    <x v="0"/>
    <x v="4"/>
    <x v="0"/>
    <d v="2024-06-20T15:14:36"/>
    <x v="141"/>
    <n v="18.756666666653473"/>
    <d v="2024-06-21T09:55:17"/>
    <d v="1899-12-30T00:54:24"/>
    <d v="2024-06-21T10:49:41"/>
    <n v="-0.82805555564118549"/>
    <x v="1"/>
    <m/>
    <m/>
    <x v="0"/>
    <x v="8"/>
    <x v="1"/>
    <x v="1"/>
    <x v="6"/>
    <n v="6"/>
    <s v=""/>
    <d v="1899-12-30T21:45:36"/>
    <n v="16.849999999986807"/>
    <n v="12"/>
    <n v="4.8499999999868066"/>
  </r>
  <r>
    <s v="E002"/>
    <s v="EO55"/>
    <x v="1578"/>
    <x v="0"/>
    <s v="E3"/>
    <s v="0100058805"/>
    <s v="HORMIGONES, ARIDOS Y SERVICIOS CADI"/>
    <s v="0046005219"/>
    <s v="PLANTA HORMIGON (ARCOS FRONTERA)"/>
    <s v="000000000000003264"/>
    <x v="41"/>
    <d v="2024-06-20T00:00:00"/>
    <d v="1899-12-30T15:25:07"/>
    <s v="21/06 08:00"/>
    <d v="2024-06-21T00:00:00"/>
    <x v="10"/>
    <x v="8"/>
    <x v="1630"/>
    <d v="2024-06-20T00:00:00"/>
    <d v="1899-12-30T16:21:08"/>
    <n v="196"/>
    <s v="E00196"/>
    <s v="RUTA KMS.196"/>
    <x v="143"/>
    <x v="0"/>
    <x v="0"/>
    <x v="4"/>
    <x v="0"/>
    <d v="2024-06-20T15:25:07"/>
    <x v="163"/>
    <n v="16.58138888888061"/>
    <d v="2024-06-20T16:21:08"/>
    <d v="1899-12-30T02:36:48"/>
    <d v="2024-06-20T18:57:56"/>
    <n v="13.034444444405381"/>
    <x v="0"/>
    <m/>
    <m/>
    <x v="0"/>
    <x v="7"/>
    <x v="0"/>
    <x v="1"/>
    <x v="8"/>
    <n v="5"/>
    <s v=""/>
    <d v="1900-01-01T14:43:12"/>
    <n v="12.968055555547277"/>
    <n v="12"/>
    <n v="0.96805555554727718"/>
  </r>
  <r>
    <s v="E002"/>
    <s v="EO55"/>
    <x v="1579"/>
    <x v="0"/>
    <s v="E3"/>
    <s v="0100041278"/>
    <s v="MOV. DE TIERRAS RIOTINTO, S.L(TINTO"/>
    <s v="0046003387"/>
    <s v="SAN JUAN DEL PUERTO"/>
    <s v="000000000000000837"/>
    <x v="43"/>
    <d v="2024-06-20T00:00:00"/>
    <d v="1899-12-30T15:37:37"/>
    <s v="21/06 08:00"/>
    <d v="2024-06-21T00:00:00"/>
    <x v="10"/>
    <x v="9"/>
    <x v="1631"/>
    <d v="2024-06-21T00:00:00"/>
    <d v="1899-12-30T07:24:25"/>
    <n v="15"/>
    <s v="E00015"/>
    <s v="RUTA KMS.015"/>
    <x v="227"/>
    <x v="0"/>
    <x v="0"/>
    <x v="5"/>
    <x v="0"/>
    <d v="2024-06-20T15:37:37"/>
    <x v="163"/>
    <n v="16.37305555556668"/>
    <d v="2024-06-21T07:24:25"/>
    <d v="1899-12-30T00:12:00"/>
    <d v="2024-06-21T07:36:25"/>
    <n v="0.39305555558530614"/>
    <x v="0"/>
    <m/>
    <m/>
    <x v="0"/>
    <x v="8"/>
    <x v="0"/>
    <x v="1"/>
    <x v="11"/>
    <n v="6"/>
    <s v=""/>
    <d v="1899-12-30T04:48:00"/>
    <n v="15.17305555556668"/>
    <n v="12"/>
    <n v="3.1730555555666804"/>
  </r>
  <r>
    <s v="E002"/>
    <s v="EO55"/>
    <x v="1580"/>
    <x v="0"/>
    <s v="E3"/>
    <s v="0100058036"/>
    <s v="HORMI CONTADO, S.L."/>
    <s v="0046005175"/>
    <s v="PLANTA DE LA LINEA"/>
    <s v="000000000000003269"/>
    <x v="44"/>
    <d v="2024-06-20T00:00:00"/>
    <d v="1899-12-30T15:38:34"/>
    <s v="21/06 12:00h"/>
    <d v="2024-06-21T00:00:00"/>
    <x v="8"/>
    <x v="8"/>
    <x v="1632"/>
    <d v="2024-06-21T00:00:00"/>
    <d v="1899-12-30T09:56:02"/>
    <n v="143"/>
    <s v="E00143"/>
    <s v="RUTA KMS.143"/>
    <x v="66"/>
    <x v="0"/>
    <x v="0"/>
    <x v="4"/>
    <x v="0"/>
    <d v="2024-06-20T15:38:34"/>
    <x v="142"/>
    <n v="20.35722222214099"/>
    <d v="2024-06-21T09:56:02"/>
    <d v="1899-12-30T01:54:24"/>
    <d v="2024-06-21T11:50:26"/>
    <n v="0.15944444434717298"/>
    <x v="0"/>
    <m/>
    <m/>
    <x v="0"/>
    <x v="8"/>
    <x v="0"/>
    <x v="1"/>
    <x v="6"/>
    <n v="6"/>
    <s v=""/>
    <d v="1899-12-31T21:45:36"/>
    <n v="17.450555555474324"/>
    <n v="12"/>
    <n v="5.4505555554743239"/>
  </r>
  <r>
    <s v="E002"/>
    <s v="EO55"/>
    <x v="1581"/>
    <x v="0"/>
    <s v="E3"/>
    <s v="0100000928"/>
    <s v="PACADAR S.A."/>
    <s v="0046005066"/>
    <s v="FABRICA DE UTRERA (PS2404)"/>
    <s v="000000000000003262"/>
    <x v="42"/>
    <d v="2024-06-20T00:00:00"/>
    <d v="1899-12-30T15:46:42"/>
    <s v="21/06 14:00h"/>
    <d v="2024-06-21T00:00:00"/>
    <x v="1"/>
    <x v="8"/>
    <x v="1633"/>
    <d v="2024-06-21T00:00:00"/>
    <d v="1899-12-30T11:49:45"/>
    <n v="208"/>
    <s v="E00208"/>
    <s v="RUTA KMS.208"/>
    <x v="282"/>
    <x v="0"/>
    <x v="0"/>
    <x v="4"/>
    <x v="0"/>
    <d v="2024-06-20T15:46:42"/>
    <x v="172"/>
    <n v="22.221666666737292"/>
    <d v="2024-06-21T11:49:45"/>
    <d v="1899-12-30T02:46:24"/>
    <d v="2024-06-21T14:36:09"/>
    <n v="-0.60249999992083758"/>
    <x v="0"/>
    <m/>
    <m/>
    <x v="0"/>
    <x v="8"/>
    <x v="0"/>
    <x v="1"/>
    <x v="2"/>
    <n v="6"/>
    <s v=""/>
    <d v="1900-01-01T18:33:36"/>
    <n v="18.448333333403959"/>
    <n v="12"/>
    <n v="6.4483333334039585"/>
  </r>
  <r>
    <s v="E002"/>
    <s v="EO55"/>
    <x v="1582"/>
    <x v="0"/>
    <s v="E3"/>
    <s v="0100058384"/>
    <s v="ADOQUINES Y MARCOS, S.L."/>
    <s v="0046005169"/>
    <s v="PLANTA LA RODA DE ANDALUCIA"/>
    <s v="000000000000003263"/>
    <x v="49"/>
    <d v="2024-06-20T00:00:00"/>
    <d v="1899-12-30T16:04:17"/>
    <s v="21/06 08:00"/>
    <d v="2024-06-21T00:00:00"/>
    <x v="10"/>
    <x v="8"/>
    <x v="1634"/>
    <d v="2024-06-20T00:00:00"/>
    <d v="1899-12-30T17:04:14"/>
    <n v="90"/>
    <s v="E00090"/>
    <s v="RUTA KMS.090"/>
    <x v="97"/>
    <x v="0"/>
    <x v="0"/>
    <x v="4"/>
    <x v="0"/>
    <d v="2024-06-20T16:04:17"/>
    <x v="163"/>
    <n v="15.928611111128703"/>
    <d v="2024-06-20T17:04:14"/>
    <d v="1899-12-30T01:12:00"/>
    <d v="2024-06-20T18:16:14"/>
    <n v="13.729444444470573"/>
    <x v="0"/>
    <m/>
    <m/>
    <x v="0"/>
    <x v="7"/>
    <x v="0"/>
    <x v="1"/>
    <x v="5"/>
    <n v="5"/>
    <s v=""/>
    <d v="1899-12-31T04:48:00"/>
    <n v="13.728611111128703"/>
    <n v="12"/>
    <n v="1.7286111111287035"/>
  </r>
  <r>
    <s v="E002"/>
    <s v="EO55"/>
    <x v="1583"/>
    <x v="0"/>
    <s v="E3"/>
    <s v="0100058384"/>
    <s v="ADOQUINES Y MARCOS, S.L."/>
    <s v="0046005169"/>
    <s v="PLANTA LA RODA DE ANDALUCIA"/>
    <s v="000000000000003263"/>
    <x v="49"/>
    <d v="2024-06-20T00:00:00"/>
    <d v="1899-12-30T16:04:39"/>
    <s v="21/06 11:00h"/>
    <d v="2024-06-21T00:00:00"/>
    <x v="24"/>
    <x v="8"/>
    <x v="1635"/>
    <d v="2024-06-21T00:00:00"/>
    <d v="1899-12-30T11:05:56"/>
    <n v="90"/>
    <s v="E00090"/>
    <s v="RUTA KMS.090"/>
    <x v="139"/>
    <x v="0"/>
    <x v="0"/>
    <x v="4"/>
    <x v="0"/>
    <d v="2024-06-20T16:04:39"/>
    <x v="170"/>
    <n v="18.92249999998603"/>
    <d v="2024-06-21T11:05:56"/>
    <d v="1899-12-30T01:12:00"/>
    <d v="2024-06-21T12:17:56"/>
    <n v="-1.2988888888503425"/>
    <x v="1"/>
    <m/>
    <m/>
    <x v="0"/>
    <x v="8"/>
    <x v="1"/>
    <x v="1"/>
    <x v="2"/>
    <n v="6"/>
    <s v=""/>
    <d v="1899-12-31T04:48:00"/>
    <n v="16.722499999986031"/>
    <n v="12"/>
    <n v="4.7224999999860309"/>
  </r>
  <r>
    <s v="E002"/>
    <s v="EO55"/>
    <x v="1584"/>
    <x v="0"/>
    <s v="E3"/>
    <s v="0100058399"/>
    <s v="HORMIGONES ESTEBBUNA, S.L."/>
    <s v="0046005172"/>
    <s v="PLANTA ESTEPONA"/>
    <s v="000000000000003264"/>
    <x v="41"/>
    <d v="2024-06-20T00:00:00"/>
    <d v="1899-12-30T16:11:52"/>
    <s v="21/06 11:00h"/>
    <d v="2024-06-21T00:00:00"/>
    <x v="24"/>
    <x v="8"/>
    <x v="1636"/>
    <d v="2024-06-20T00:00:00"/>
    <d v="1899-12-30T17:06:27"/>
    <n v="110"/>
    <s v="E00110"/>
    <s v="RUTA KMS.110"/>
    <x v="69"/>
    <x v="0"/>
    <x v="0"/>
    <x v="4"/>
    <x v="0"/>
    <d v="2024-06-20T16:11:52"/>
    <x v="170"/>
    <n v="18.802222222206183"/>
    <d v="2024-06-20T17:06:27"/>
    <d v="1899-12-30T01:28:00"/>
    <d v="2024-06-20T18:34:27"/>
    <n v="16.425833333283663"/>
    <x v="0"/>
    <m/>
    <m/>
    <x v="0"/>
    <x v="7"/>
    <x v="0"/>
    <x v="1"/>
    <x v="5"/>
    <n v="5"/>
    <s v=""/>
    <d v="1899-12-31T11:12:00"/>
    <n v="16.335555555539518"/>
    <n v="12"/>
    <n v="4.3355555555395178"/>
  </r>
  <r>
    <s v="E002"/>
    <s v="EO55"/>
    <x v="1585"/>
    <x v="0"/>
    <s v="E3"/>
    <s v="0100058399"/>
    <s v="HORMIGONES ESTEBBUNA, S.L."/>
    <s v="0046005172"/>
    <s v="PLANTA ESTEPONA"/>
    <s v="000000000000003264"/>
    <x v="41"/>
    <d v="2024-06-20T00:00:00"/>
    <d v="1899-12-30T16:11:58"/>
    <s v="21/06 12:00h"/>
    <d v="2024-06-21T00:00:00"/>
    <x v="8"/>
    <x v="8"/>
    <x v="1637"/>
    <d v="2024-06-21T00:00:00"/>
    <d v="1899-12-30T11:51:16"/>
    <n v="110"/>
    <s v="E00110"/>
    <s v="RUTA KMS.110"/>
    <x v="271"/>
    <x v="0"/>
    <x v="0"/>
    <x v="4"/>
    <x v="0"/>
    <d v="2024-06-20T16:11:58"/>
    <x v="142"/>
    <n v="19.800555555615574"/>
    <d v="2024-06-21T11:51:16"/>
    <d v="1899-12-30T01:28:00"/>
    <d v="2024-06-21T13:19:16"/>
    <n v="-1.3211111112032086"/>
    <x v="1"/>
    <m/>
    <m/>
    <x v="0"/>
    <x v="8"/>
    <x v="1"/>
    <x v="1"/>
    <x v="2"/>
    <n v="6"/>
    <s v="TRANSPORTES FRANCISCO CASTILLA E HI"/>
    <d v="1899-12-31T11:12:00"/>
    <n v="17.333888888948909"/>
    <n v="12"/>
    <n v="5.3338888889489091"/>
  </r>
  <r>
    <s v="E002"/>
    <s v="EO55"/>
    <x v="1586"/>
    <x v="0"/>
    <s v="E3"/>
    <s v="0100043691"/>
    <s v="PAVESUR DERIVADOS, S.A."/>
    <s v="0046005102"/>
    <s v="PLANTA OJEN"/>
    <s v="000000000000003269"/>
    <x v="44"/>
    <d v="2024-06-20T00:00:00"/>
    <d v="1899-12-30T16:27:36"/>
    <s v="12:00"/>
    <d v="2024-06-21T00:00:00"/>
    <x v="8"/>
    <x v="8"/>
    <x v="1638"/>
    <d v="2024-06-21T00:00:00"/>
    <d v="1899-12-30T10:27:11"/>
    <n v="68"/>
    <s v="E00068"/>
    <s v="RUTA KMS.068"/>
    <x v="103"/>
    <x v="0"/>
    <x v="0"/>
    <x v="4"/>
    <x v="0"/>
    <d v="2024-06-20T16:27:36"/>
    <x v="142"/>
    <n v="19.539999999920838"/>
    <d v="2024-06-21T10:27:11"/>
    <d v="1899-12-30T00:54:24"/>
    <d v="2024-06-21T11:21:35"/>
    <n v="0.64027777779847383"/>
    <x v="0"/>
    <m/>
    <m/>
    <x v="0"/>
    <x v="8"/>
    <x v="0"/>
    <x v="1"/>
    <x v="1"/>
    <n v="6"/>
    <s v=""/>
    <d v="1899-12-30T21:45:36"/>
    <n v="17.633333333254171"/>
    <n v="12"/>
    <n v="5.6333333332541713"/>
  </r>
  <r>
    <s v="E002"/>
    <s v="EO55"/>
    <x v="1587"/>
    <x v="0"/>
    <s v="E3"/>
    <s v="0432000110"/>
    <s v="PREBETONG HORMIGONES, S.A."/>
    <s v="0046001418"/>
    <s v="SEVILLA (SAN JERONIMO)"/>
    <s v="000000000000000837"/>
    <x v="43"/>
    <d v="2024-06-20T00:00:00"/>
    <d v="1899-12-30T16:35:06"/>
    <s v="21/06 8:30 horas"/>
    <d v="2024-06-21T00:00:00"/>
    <x v="9"/>
    <x v="9"/>
    <x v="1639"/>
    <d v="2024-06-21T00:00:00"/>
    <d v="1899-12-30T07:38:28"/>
    <n v="80"/>
    <s v="E00080"/>
    <s v="RUTA KMS.080"/>
    <x v="231"/>
    <x v="0"/>
    <x v="0"/>
    <x v="5"/>
    <x v="0"/>
    <d v="2024-06-20T16:35:06"/>
    <x v="180"/>
    <n v="24.415000000095461"/>
    <d v="2024-06-21T07:38:28"/>
    <d v="1899-12-30T01:04:00"/>
    <d v="2024-06-21T08:42:28"/>
    <n v="8.2922222223132849"/>
    <x v="0"/>
    <m/>
    <m/>
    <x v="0"/>
    <x v="8"/>
    <x v="0"/>
    <x v="1"/>
    <x v="11"/>
    <n v="6"/>
    <s v=""/>
    <d v="1899-12-31T01:36:00"/>
    <n v="22.348333333428794"/>
    <n v="12"/>
    <n v="10.348333333428794"/>
  </r>
  <r>
    <s v="E002"/>
    <s v="EO55"/>
    <x v="1588"/>
    <x v="0"/>
    <s v="E3"/>
    <s v="0432000110"/>
    <s v="PREBETONG HORMIGONES, S.A."/>
    <s v="0046001418"/>
    <s v="SEVILLA (SAN JERONIMO)"/>
    <s v="000000000000000837"/>
    <x v="43"/>
    <d v="2024-06-20T00:00:00"/>
    <d v="1899-12-30T16:35:21"/>
    <s v="21/06 11:00 horas"/>
    <d v="2024-06-21T00:00:00"/>
    <x v="9"/>
    <x v="9"/>
    <x v="1640"/>
    <d v="2024-06-21T00:00:00"/>
    <d v="1899-12-30T08:47:33"/>
    <n v="80"/>
    <s v="E00080"/>
    <s v="RUTA KMS.080"/>
    <x v="129"/>
    <x v="0"/>
    <x v="0"/>
    <x v="5"/>
    <x v="0"/>
    <d v="2024-06-20T16:35:21"/>
    <x v="180"/>
    <n v="24.410833333327901"/>
    <d v="2024-06-21T08:47:33"/>
    <d v="1899-12-30T01:04:00"/>
    <d v="2024-06-21T09:51:33"/>
    <n v="7.1408333333674818"/>
    <x v="0"/>
    <m/>
    <m/>
    <x v="0"/>
    <x v="8"/>
    <x v="0"/>
    <x v="1"/>
    <x v="0"/>
    <n v="6"/>
    <s v=""/>
    <d v="1899-12-31T01:36:00"/>
    <n v="22.344166666661234"/>
    <n v="12"/>
    <n v="10.344166666661234"/>
  </r>
  <r>
    <s v="E002"/>
    <s v="EO55"/>
    <x v="1589"/>
    <x v="0"/>
    <s v="E3"/>
    <s v="0432000110"/>
    <s v="PREBETONG HORMIGONES, S.A."/>
    <s v="0046001418"/>
    <s v="SEVILLA (SAN JERONIMO)"/>
    <s v="000000000000000837"/>
    <x v="43"/>
    <d v="2024-06-20T00:00:00"/>
    <d v="1899-12-30T16:35:41"/>
    <s v="21/06 13:30 horas"/>
    <d v="2024-06-21T00:00:00"/>
    <x v="9"/>
    <x v="9"/>
    <x v="1641"/>
    <d v="2024-06-21T00:00:00"/>
    <d v="1899-12-30T09:01:10"/>
    <n v="80"/>
    <s v="E00080"/>
    <s v="RUTA KMS.080"/>
    <x v="67"/>
    <x v="0"/>
    <x v="0"/>
    <x v="5"/>
    <x v="0"/>
    <d v="2024-06-20T16:35:41"/>
    <x v="180"/>
    <n v="24.405277777870651"/>
    <d v="2024-06-21T09:01:10"/>
    <d v="1899-12-30T01:04:00"/>
    <d v="2024-06-21T10:05:10"/>
    <n v="6.9138888889574446"/>
    <x v="0"/>
    <m/>
    <m/>
    <x v="0"/>
    <x v="8"/>
    <x v="0"/>
    <x v="1"/>
    <x v="6"/>
    <n v="6"/>
    <s v=""/>
    <d v="1899-12-31T01:36:00"/>
    <n v="22.338611111203985"/>
    <n v="12"/>
    <n v="10.338611111203985"/>
  </r>
  <r>
    <s v="E002"/>
    <s v="EO55"/>
    <x v="1590"/>
    <x v="0"/>
    <s v="E4"/>
    <s v="0100056718"/>
    <s v="SITESUR CIMENTACIONES, S.L."/>
    <s v="0046005546"/>
    <s v="S0860-PALACIO DE LOS VARGAS"/>
    <s v="000000000000003282"/>
    <x v="40"/>
    <d v="2024-06-20T00:00:00"/>
    <d v="1899-12-30T16:51:00"/>
    <s v="21/06 Antes de 10:00"/>
    <d v="2024-06-21T00:00:00"/>
    <x v="17"/>
    <x v="10"/>
    <x v="1642"/>
    <d v="2024-06-21T00:00:00"/>
    <d v="1899-12-30T12:14:15"/>
    <n v="10"/>
    <s v="E00010"/>
    <s v="RUTA KMS.010"/>
    <x v="283"/>
    <x v="0"/>
    <x v="0"/>
    <x v="6"/>
    <x v="1"/>
    <d v="2024-06-20T16:51:00"/>
    <x v="141"/>
    <n v="17.150000000023283"/>
    <d v="2024-06-21T12:14:15"/>
    <d v="1899-12-30T00:08:00"/>
    <d v="2024-06-21T12:22:15"/>
    <n v="-2.3708333334652707"/>
    <x v="1"/>
    <m/>
    <m/>
    <x v="0"/>
    <x v="8"/>
    <x v="2"/>
    <x v="1"/>
    <x v="3"/>
    <n v="6"/>
    <s v=""/>
    <d v="1899-12-30T03:12:00"/>
    <n v="16.01666666668995"/>
    <n v="12"/>
    <n v="4.0166666666899502"/>
  </r>
  <r>
    <s v="E002"/>
    <s v="EO55"/>
    <x v="1591"/>
    <x v="0"/>
    <s v="E3"/>
    <s v="0100037768"/>
    <s v="MINAS DE AGUAS TEÑIDAS, S.A.U. (MAT"/>
    <s v="0046003118"/>
    <s v="ZREP4500031988_1 VALDELAMUSA PASTA"/>
    <s v="000000000000001782"/>
    <x v="46"/>
    <d v="2024-06-20T00:00:00"/>
    <d v="1899-12-30T16:57:32"/>
    <s v="21/06 08:00 1º"/>
    <d v="2024-06-21T00:00:00"/>
    <x v="6"/>
    <x v="9"/>
    <x v="1643"/>
    <d v="2024-06-21T00:00:00"/>
    <d v="1899-12-30T07:01:52"/>
    <n v="85"/>
    <s v="E00085"/>
    <s v="RUTA KMS.085"/>
    <x v="87"/>
    <x v="0"/>
    <x v="0"/>
    <x v="5"/>
    <x v="0"/>
    <d v="2024-06-20T16:57:32"/>
    <x v="121"/>
    <n v="27.041111111117061"/>
    <d v="2024-06-21T07:01:52"/>
    <d v="1899-12-30T01:08:00"/>
    <d v="2024-06-21T08:09:52"/>
    <n v="11.835555555531755"/>
    <x v="0"/>
    <m/>
    <m/>
    <x v="0"/>
    <x v="8"/>
    <x v="0"/>
    <x v="1"/>
    <x v="11"/>
    <n v="6"/>
    <s v=""/>
    <d v="1899-12-31T03:12:00"/>
    <n v="24.907777777783728"/>
    <n v="12"/>
    <n v="12.907777777783728"/>
  </r>
  <r>
    <s v="E002"/>
    <s v="EO55"/>
    <x v="1592"/>
    <x v="0"/>
    <s v="E3"/>
    <s v="0100037768"/>
    <s v="MINAS DE AGUAS TEÑIDAS, S.A.U. (MAT"/>
    <s v="0046003118"/>
    <s v="ZREP4500031988_1 VALDELAMUSA PASTA"/>
    <s v="000000000000001782"/>
    <x v="46"/>
    <d v="2024-06-20T00:00:00"/>
    <d v="1899-12-30T16:58:01"/>
    <s v="21/06 09:00 2º"/>
    <d v="2024-06-21T00:00:00"/>
    <x v="6"/>
    <x v="9"/>
    <x v="1644"/>
    <d v="2024-06-21T00:00:00"/>
    <d v="1899-12-30T07:43:58"/>
    <n v="85"/>
    <s v="E00085"/>
    <s v="RUTA KMS.085"/>
    <x v="94"/>
    <x v="0"/>
    <x v="0"/>
    <x v="5"/>
    <x v="0"/>
    <d v="2024-06-20T16:58:01"/>
    <x v="121"/>
    <n v="27.033055555599276"/>
    <d v="2024-06-21T07:43:58"/>
    <d v="1899-12-30T01:08:00"/>
    <d v="2024-06-21T08:51:58"/>
    <n v="11.133888888987713"/>
    <x v="0"/>
    <m/>
    <m/>
    <x v="0"/>
    <x v="8"/>
    <x v="0"/>
    <x v="1"/>
    <x v="11"/>
    <n v="6"/>
    <s v=""/>
    <d v="1899-12-31T03:12:00"/>
    <n v="24.899722222265943"/>
    <n v="12"/>
    <n v="12.899722222265943"/>
  </r>
  <r>
    <s v="E002"/>
    <s v="EO55"/>
    <x v="1593"/>
    <x v="0"/>
    <s v="E3"/>
    <s v="0100037768"/>
    <s v="MINAS DE AGUAS TEÑIDAS, S.A.U. (MAT"/>
    <s v="0046004267"/>
    <s v="ZREP4500031988_2 MAGDALENA PASTA"/>
    <s v="000000000000001782"/>
    <x v="46"/>
    <d v="2024-06-20T00:00:00"/>
    <d v="1899-12-30T16:58:38"/>
    <s v="21/06 08:00 1º"/>
    <d v="2024-06-21T00:00:00"/>
    <x v="6"/>
    <x v="9"/>
    <x v="1645"/>
    <d v="2024-06-21T00:00:00"/>
    <d v="1899-12-30T07:18:18"/>
    <n v="85"/>
    <s v="E00085"/>
    <s v="RUTA KMS.085"/>
    <x v="91"/>
    <x v="0"/>
    <x v="0"/>
    <x v="5"/>
    <x v="0"/>
    <d v="2024-06-20T16:58:38"/>
    <x v="121"/>
    <n v="27.022777777863666"/>
    <d v="2024-06-21T07:18:18"/>
    <d v="1899-12-30T01:08:00"/>
    <d v="2024-06-21T08:26:18"/>
    <n v="11.561666666704696"/>
    <x v="0"/>
    <m/>
    <m/>
    <x v="0"/>
    <x v="8"/>
    <x v="0"/>
    <x v="1"/>
    <x v="11"/>
    <n v="6"/>
    <s v=""/>
    <d v="1899-12-31T03:12:00"/>
    <n v="24.889444444530334"/>
    <n v="12"/>
    <n v="12.889444444530334"/>
  </r>
  <r>
    <s v="E002"/>
    <s v="EO55"/>
    <x v="1594"/>
    <x v="0"/>
    <s v="E3"/>
    <s v="0100037768"/>
    <s v="MINAS DE AGUAS TEÑIDAS, S.A.U. (MAT"/>
    <s v="0046004267"/>
    <s v="ZREP4500031988_2 MAGDALENA PASTA"/>
    <s v="000000000000001782"/>
    <x v="46"/>
    <d v="2024-06-20T00:00:00"/>
    <d v="1899-12-30T16:59:04"/>
    <s v="21/06 09:00 2º"/>
    <d v="2024-06-21T00:00:00"/>
    <x v="6"/>
    <x v="9"/>
    <x v="1646"/>
    <d v="2024-06-21T00:00:00"/>
    <d v="1899-12-30T07:58:49"/>
    <n v="85"/>
    <s v="E00085"/>
    <s v="RUTA KMS.085"/>
    <x v="95"/>
    <x v="0"/>
    <x v="0"/>
    <x v="5"/>
    <x v="0"/>
    <d v="2024-06-20T16:59:04"/>
    <x v="121"/>
    <n v="27.015555555699393"/>
    <d v="2024-06-21T07:58:49"/>
    <d v="1899-12-30T01:08:00"/>
    <d v="2024-06-21T09:06:49"/>
    <n v="10.886388888931833"/>
    <x v="0"/>
    <m/>
    <m/>
    <x v="0"/>
    <x v="8"/>
    <x v="0"/>
    <x v="1"/>
    <x v="11"/>
    <n v="6"/>
    <s v=""/>
    <d v="1899-12-31T03:12:00"/>
    <n v="24.88222222236606"/>
    <n v="12"/>
    <n v="12.88222222236606"/>
  </r>
  <r>
    <s v="E002"/>
    <s v="EO55"/>
    <x v="1595"/>
    <x v="0"/>
    <s v="E3"/>
    <s v="0100037768"/>
    <s v="MINAS DE AGUAS TEÑIDAS, S.A.U. (MAT"/>
    <s v="0046004267"/>
    <s v="ZREP4500031988_2 MAGDALENA PASTA"/>
    <s v="000000000000001782"/>
    <x v="46"/>
    <d v="2024-06-20T00:00:00"/>
    <d v="1899-12-30T16:59:31"/>
    <s v="21/06 10:00 3º"/>
    <d v="2024-06-21T00:00:00"/>
    <x v="6"/>
    <x v="9"/>
    <x v="1647"/>
    <d v="2024-06-21T00:00:00"/>
    <d v="1899-12-30T12:24:23"/>
    <n v="85"/>
    <s v="E00085"/>
    <s v="RUTA KMS.085"/>
    <x v="91"/>
    <x v="0"/>
    <x v="0"/>
    <x v="5"/>
    <x v="0"/>
    <d v="2024-06-20T16:59:31"/>
    <x v="121"/>
    <n v="27.008055555692408"/>
    <d v="2024-06-21T12:24:23"/>
    <d v="1899-12-30T01:08:00"/>
    <d v="2024-06-21T13:32:23"/>
    <n v="6.4602777778054588"/>
    <x v="0"/>
    <m/>
    <m/>
    <x v="0"/>
    <x v="8"/>
    <x v="0"/>
    <x v="1"/>
    <x v="3"/>
    <n v="6"/>
    <s v=""/>
    <d v="1899-12-31T03:12:00"/>
    <n v="24.874722222359075"/>
    <n v="12"/>
    <n v="12.874722222359075"/>
  </r>
  <r>
    <s v="E002"/>
    <s v="EO55"/>
    <x v="1596"/>
    <x v="0"/>
    <s v="E3"/>
    <s v="0100037768"/>
    <s v="MINAS DE AGUAS TEÑIDAS, S.A.U. (MAT"/>
    <s v="0046004267"/>
    <s v="ZREP4500031988_2 MAGDALENA PASTA"/>
    <s v="000000000000001782"/>
    <x v="46"/>
    <d v="2024-06-20T00:00:00"/>
    <d v="1899-12-30T17:00:16"/>
    <s v="21/06 11:00 4º"/>
    <d v="2024-06-21T00:00:00"/>
    <x v="6"/>
    <x v="9"/>
    <x v="1648"/>
    <d v="2024-06-21T00:00:00"/>
    <d v="1899-12-30T10:56:53"/>
    <n v="85"/>
    <s v="E00085"/>
    <s v="RUTA KMS.085"/>
    <x v="90"/>
    <x v="0"/>
    <x v="0"/>
    <x v="5"/>
    <x v="0"/>
    <d v="2024-06-20T17:00:16"/>
    <x v="121"/>
    <n v="26.995555555564351"/>
    <d v="2024-06-21T10:56:53"/>
    <d v="1899-12-30T01:08:00"/>
    <d v="2024-06-21T12:04:53"/>
    <n v="7.9186111111775972"/>
    <x v="0"/>
    <m/>
    <m/>
    <x v="0"/>
    <x v="8"/>
    <x v="0"/>
    <x v="1"/>
    <x v="1"/>
    <n v="6"/>
    <s v=""/>
    <d v="1899-12-31T03:12:00"/>
    <n v="24.862222222231019"/>
    <n v="12"/>
    <n v="12.862222222231019"/>
  </r>
  <r>
    <s v="E002"/>
    <s v="EO55"/>
    <x v="1597"/>
    <x v="0"/>
    <s v="E3"/>
    <s v="0100018406"/>
    <s v="GRAVAS Y SUMINISTROS S.A.(GRAVISUM)"/>
    <s v="0046004922"/>
    <s v="LOS MARINES"/>
    <s v="000000000000000837"/>
    <x v="43"/>
    <d v="2024-06-20T00:00:00"/>
    <d v="1899-12-30T17:22:42"/>
    <s v="21/06 10:00h"/>
    <d v="2024-06-21T00:00:00"/>
    <x v="17"/>
    <x v="9"/>
    <x v="1649"/>
    <d v="2024-06-21T00:00:00"/>
    <d v="1899-12-30T08:19:07"/>
    <n v="92"/>
    <s v="E00092"/>
    <s v="RUTA KMS.092"/>
    <x v="89"/>
    <x v="0"/>
    <x v="0"/>
    <x v="5"/>
    <x v="0"/>
    <d v="2024-06-20T17:22:42"/>
    <x v="141"/>
    <n v="16.62166666664416"/>
    <d v="2024-06-21T08:19:07"/>
    <d v="1899-12-30T01:13:36"/>
    <d v="2024-06-21T09:32:43"/>
    <n v="0.45472222217358649"/>
    <x v="0"/>
    <m/>
    <m/>
    <x v="0"/>
    <x v="8"/>
    <x v="0"/>
    <x v="1"/>
    <x v="0"/>
    <n v="6"/>
    <s v=""/>
    <d v="1899-12-31T05:26:24"/>
    <n v="14.394999999977493"/>
    <n v="12"/>
    <n v="2.3949999999774931"/>
  </r>
  <r>
    <s v="E002"/>
    <s v="EO55"/>
    <x v="1598"/>
    <x v="0"/>
    <s v="E3"/>
    <s v="0100018600"/>
    <s v="TEFESA, S.A."/>
    <s v="0046000717"/>
    <s v="PALMA CONDADO (PREFABRICADOS)"/>
    <s v="000000000000000837"/>
    <x v="43"/>
    <d v="2024-06-21T00:00:00"/>
    <d v="1899-12-30T08:22:01"/>
    <s v="21/06 12:30h"/>
    <d v="2024-06-21T00:00:00"/>
    <x v="0"/>
    <x v="9"/>
    <x v="1650"/>
    <d v="2024-06-21T00:00:00"/>
    <d v="1899-12-30T12:35:38"/>
    <n v="12"/>
    <s v="E00012"/>
    <s v="RUTA KMS.012"/>
    <x v="129"/>
    <x v="0"/>
    <x v="0"/>
    <x v="5"/>
    <x v="0"/>
    <d v="2024-06-21T08:22:01"/>
    <x v="182"/>
    <n v="5.1330555556342006"/>
    <d v="2024-06-21T12:35:38"/>
    <d v="1899-12-30T00:09:36"/>
    <d v="2024-06-21T12:45:14"/>
    <n v="0.74611111107515171"/>
    <x v="0"/>
    <m/>
    <m/>
    <x v="0"/>
    <x v="8"/>
    <x v="0"/>
    <x v="1"/>
    <x v="3"/>
    <n v="6"/>
    <s v=""/>
    <d v="1899-12-30T03:50:24"/>
    <n v="3.9730555556342004"/>
    <n v="0"/>
    <n v="3.9730555556342004"/>
  </r>
  <r>
    <s v="E002"/>
    <s v="EO55"/>
    <x v="1599"/>
    <x v="0"/>
    <s v="E3"/>
    <s v="0432000110"/>
    <s v="PREBETONG HORMIGONES, S.A."/>
    <s v="0046004248"/>
    <s v="CORDOBA (LAS QUEMADILLAS)"/>
    <s v="000000000000003269"/>
    <x v="44"/>
    <d v="2024-06-21T00:00:00"/>
    <d v="1899-12-30T09:21:03"/>
    <s v="21/06 Antes de 13:00"/>
    <d v="2024-06-21T00:00:00"/>
    <x v="14"/>
    <x v="8"/>
    <x v="1651"/>
    <d v="2024-06-21T00:00:00"/>
    <d v="1899-12-30T10:51:23"/>
    <n v="170"/>
    <s v="E00170"/>
    <s v="RUTA KMS.170"/>
    <x v="77"/>
    <x v="0"/>
    <x v="0"/>
    <x v="4"/>
    <x v="0"/>
    <d v="2024-06-21T09:21:03"/>
    <x v="177"/>
    <n v="3.6491666666697711"/>
    <d v="2024-06-21T10:51:23"/>
    <d v="1899-12-30T02:16:00"/>
    <d v="2024-06-21T13:07:23"/>
    <n v="-0.12305555568309501"/>
    <x v="0"/>
    <m/>
    <m/>
    <x v="0"/>
    <x v="8"/>
    <x v="0"/>
    <x v="1"/>
    <x v="1"/>
    <n v="6"/>
    <s v="TRANSPORTES FRANCISCO CASTILLA E HI"/>
    <d v="1900-01-01T06:24:00"/>
    <n v="0.38250000000310447"/>
    <n v="0"/>
    <n v="0.38250000000310447"/>
  </r>
  <r>
    <s v="E002"/>
    <s v="EO56"/>
    <x v="1600"/>
    <x v="0"/>
    <s v="E3"/>
    <s v="0100058154"/>
    <s v="BASEWELL LTD"/>
    <s v="0046005185"/>
    <s v="GIBRALTAR"/>
    <s v="000000000000003268"/>
    <x v="2"/>
    <d v="2024-06-19T00:00:00"/>
    <d v="1899-12-30T14:50:27"/>
    <s v="20/06 (08:00 a 13:00"/>
    <d v="2024-06-20T00:00:00"/>
    <x v="14"/>
    <x v="8"/>
    <x v="1652"/>
    <d v="2024-06-20T00:00:00"/>
    <d v="1899-12-30T11:10:15"/>
    <n v="153"/>
    <s v="E00153"/>
    <s v="RUTA KMS.153"/>
    <x v="107"/>
    <x v="0"/>
    <x v="0"/>
    <x v="4"/>
    <x v="0"/>
    <d v="2024-06-19T14:50:27"/>
    <x v="150"/>
    <n v="22.159166666620877"/>
    <d v="2024-06-20T11:10:15"/>
    <d v="1899-12-30T02:02:24"/>
    <d v="2024-06-20T13:12:39"/>
    <n v="-0.21083333337446675"/>
    <x v="0"/>
    <m/>
    <m/>
    <x v="0"/>
    <x v="7"/>
    <x v="0"/>
    <x v="1"/>
    <x v="2"/>
    <n v="5"/>
    <s v=""/>
    <d v="1900-01-01T00:57:36"/>
    <n v="19.119166666620877"/>
    <n v="12"/>
    <n v="7.1191666666208775"/>
  </r>
  <r>
    <s v="E002"/>
    <s v="EO56"/>
    <x v="1601"/>
    <x v="0"/>
    <s v="E3"/>
    <s v="0100058154"/>
    <s v="BASEWELL LTD"/>
    <s v="0046005185"/>
    <s v="GIBRALTAR"/>
    <s v="000000000000003268"/>
    <x v="2"/>
    <d v="2024-06-19T00:00:00"/>
    <d v="1899-12-30T14:50:37"/>
    <s v="20/06 (08:00 a 13:00"/>
    <d v="2024-06-20T00:00:00"/>
    <x v="14"/>
    <x v="8"/>
    <x v="1653"/>
    <d v="2024-06-20T00:00:00"/>
    <d v="1899-12-30T09:48:13"/>
    <n v="153"/>
    <s v="E00153"/>
    <s v="RUTA KMS.153"/>
    <x v="130"/>
    <x v="0"/>
    <x v="0"/>
    <x v="4"/>
    <x v="0"/>
    <d v="2024-06-19T14:50:37"/>
    <x v="150"/>
    <n v="22.156388888892252"/>
    <d v="2024-06-20T09:48:13"/>
    <d v="1899-12-30T02:02:24"/>
    <d v="2024-06-20T11:50:37"/>
    <n v="1.156388888892252"/>
    <x v="0"/>
    <m/>
    <m/>
    <x v="0"/>
    <x v="7"/>
    <x v="0"/>
    <x v="1"/>
    <x v="6"/>
    <n v="5"/>
    <s v=""/>
    <d v="1900-01-01T00:57:36"/>
    <n v="19.116388888892253"/>
    <n v="12"/>
    <n v="7.1163888888922529"/>
  </r>
  <r>
    <s v="E002"/>
    <s v="EO57"/>
    <x v="1602"/>
    <x v="0"/>
    <s v="E3"/>
    <s v="0100038335"/>
    <s v="CONSTRUCCIONES DARIAS, S.A."/>
    <s v="0068002810"/>
    <s v="LA GOMERA"/>
    <s v="000000000000003126"/>
    <x v="53"/>
    <d v="2024-06-14T00:00:00"/>
    <d v="1899-12-30T14:11:44"/>
    <s v="20/06 8h LA GOMERA"/>
    <d v="2024-06-20T00:00:00"/>
    <x v="10"/>
    <x v="11"/>
    <x v="1654"/>
    <d v="2024-06-19T00:00:00"/>
    <d v="1899-12-30T15:55:24"/>
    <n v="0"/>
    <s v=""/>
    <s v=""/>
    <x v="153"/>
    <x v="0"/>
    <x v="0"/>
    <x v="7"/>
    <x v="0"/>
    <d v="2024-06-14T14:11:44"/>
    <x v="129"/>
    <n v="137.80444444448221"/>
    <d v="2024-06-19T15:55:24"/>
    <d v="1899-12-30T00:00:00"/>
    <d v="2024-06-19T15:55:24"/>
    <n v="16.076666666718666"/>
    <x v="0"/>
    <m/>
    <m/>
    <x v="0"/>
    <x v="6"/>
    <x v="0"/>
    <x v="1"/>
    <x v="4"/>
    <n v="4"/>
    <s v=""/>
    <d v="1899-12-30T00:00:00"/>
    <n v="136.80444444448221"/>
    <n v="60"/>
    <n v="76.804444444482215"/>
  </r>
  <r>
    <s v="E002"/>
    <s v="EO57"/>
    <x v="1603"/>
    <x v="0"/>
    <s v="E4"/>
    <s v="0100047905"/>
    <s v="TAGUA S.L."/>
    <s v="0068001537"/>
    <s v="POL. MAYORAZGO"/>
    <s v="000000000000002693"/>
    <x v="50"/>
    <d v="2024-06-17T00:00:00"/>
    <d v="1899-12-30T10:29:56"/>
    <s v="18/06 2 pal antes 12"/>
    <d v="2024-06-19T00:00:00"/>
    <x v="6"/>
    <x v="11"/>
    <x v="1655"/>
    <d v="2024-06-19T00:00:00"/>
    <d v="1899-12-30T09:20:49"/>
    <n v="11"/>
    <s v="E0055I"/>
    <s v=""/>
    <x v="145"/>
    <x v="0"/>
    <x v="0"/>
    <x v="7"/>
    <x v="1"/>
    <d v="2024-06-17T10:29:56"/>
    <x v="105"/>
    <n v="57.501111111254431"/>
    <d v="2024-06-19T09:20:49"/>
    <d v="1899-12-30T00:08:48"/>
    <d v="2024-06-19T09:29:37"/>
    <n v="10.506388888810761"/>
    <x v="0"/>
    <m/>
    <m/>
    <x v="0"/>
    <x v="6"/>
    <x v="0"/>
    <x v="1"/>
    <x v="6"/>
    <n v="4"/>
    <s v=""/>
    <d v="1899-12-30T03:31:12"/>
    <n v="56.354444444587763"/>
    <n v="24"/>
    <n v="32.354444444587763"/>
  </r>
  <r>
    <s v="E002"/>
    <s v="EO57"/>
    <x v="1604"/>
    <x v="0"/>
    <s v="E3"/>
    <s v="0432000110"/>
    <s v="PREBETONG HORMIGONES, S.A."/>
    <s v="0068000485"/>
    <s v="PLANTA LAS GALLETAS II"/>
    <s v="000000000000003126"/>
    <x v="53"/>
    <d v="2024-06-17T00:00:00"/>
    <d v="1899-12-30T12:49:51"/>
    <s v="19/06 12h TORRE 1 SI"/>
    <d v="2024-06-19T00:00:00"/>
    <x v="9"/>
    <x v="11"/>
    <x v="1656"/>
    <d v="2024-06-19T00:00:00"/>
    <d v="1899-12-30T12:45:45"/>
    <n v="78"/>
    <s v="E0054I"/>
    <s v="Las Galletas"/>
    <x v="147"/>
    <x v="0"/>
    <x v="0"/>
    <x v="7"/>
    <x v="0"/>
    <d v="2024-06-17T12:49:51"/>
    <x v="139"/>
    <n v="52.169166666688398"/>
    <d v="2024-06-19T12:45:45"/>
    <d v="1899-12-30T01:02:24"/>
    <d v="2024-06-19T13:48:09"/>
    <n v="3.1975000000675209"/>
    <x v="0"/>
    <m/>
    <m/>
    <x v="0"/>
    <x v="6"/>
    <x v="0"/>
    <x v="1"/>
    <x v="3"/>
    <n v="4"/>
    <s v=""/>
    <d v="1899-12-31T00:57:36"/>
    <n v="50.129166666688398"/>
    <n v="24"/>
    <n v="26.129166666688398"/>
  </r>
  <r>
    <s v="E002"/>
    <s v="EO57"/>
    <x v="1605"/>
    <x v="0"/>
    <s v="E4"/>
    <s v="0100052926"/>
    <s v="ELRON INFRAESTRUCTURAS, S.L.U"/>
    <s v="0068001967"/>
    <s v="BARRANCO DEL INGLES ADEJE"/>
    <s v="000000000000002693"/>
    <x v="50"/>
    <d v="2024-06-17T00:00:00"/>
    <d v="1899-12-30T18:58:34"/>
    <s v="19/06 16 pal"/>
    <d v="2024-06-19T00:00:00"/>
    <x v="6"/>
    <x v="11"/>
    <x v="1657"/>
    <d v="2024-06-19T00:00:00"/>
    <d v="1899-12-30T10:00:09"/>
    <n v="88"/>
    <s v="E00ADE"/>
    <s v="Adeje"/>
    <x v="151"/>
    <x v="0"/>
    <x v="0"/>
    <x v="7"/>
    <x v="1"/>
    <d v="2024-06-17T18:58:34"/>
    <x v="105"/>
    <n v="49.023888889001682"/>
    <d v="2024-06-19T10:00:09"/>
    <d v="1899-12-30T01:10:24"/>
    <d v="2024-06-19T11:10:33"/>
    <n v="8.8241666667745449"/>
    <x v="0"/>
    <m/>
    <m/>
    <x v="0"/>
    <x v="6"/>
    <x v="0"/>
    <x v="1"/>
    <x v="1"/>
    <n v="4"/>
    <s v=""/>
    <d v="1899-12-31T04:09:36"/>
    <n v="46.85055555566835"/>
    <n v="24"/>
    <n v="22.85055555566835"/>
  </r>
  <r>
    <s v="E002"/>
    <s v="EO57"/>
    <x v="1606"/>
    <x v="0"/>
    <s v="E4"/>
    <s v="0100049540"/>
    <s v="C. B. FERRETERIA HNOS. GONZALEZ"/>
    <s v="0068001662"/>
    <s v="TEJINA"/>
    <s v="000000000000003208"/>
    <x v="52"/>
    <d v="2024-06-18T00:00:00"/>
    <d v="1899-12-30T10:54:42"/>
    <s v="20/06 16Pal Entregar"/>
    <d v="2024-06-21T00:00:00"/>
    <x v="6"/>
    <x v="11"/>
    <x v="1658"/>
    <d v="2024-06-21T00:00:00"/>
    <d v="1899-12-30T06:29:12"/>
    <n v="26"/>
    <s v="E0055K"/>
    <s v="Tegueste"/>
    <x v="154"/>
    <x v="0"/>
    <x v="0"/>
    <x v="7"/>
    <x v="1"/>
    <d v="2024-06-18T10:54:42"/>
    <x v="121"/>
    <n v="81.088333333376795"/>
    <d v="2024-06-21T06:29:12"/>
    <d v="1899-12-30T00:20:48"/>
    <d v="2024-06-21T06:50:00"/>
    <n v="13.166666666627862"/>
    <x v="0"/>
    <m/>
    <m/>
    <x v="0"/>
    <x v="8"/>
    <x v="0"/>
    <x v="1"/>
    <x v="12"/>
    <n v="6"/>
    <s v=""/>
    <d v="1899-12-30T08:19:12"/>
    <n v="79.741666666710131"/>
    <n v="36"/>
    <n v="43.741666666710131"/>
  </r>
  <r>
    <s v="E002"/>
    <s v="EO57"/>
    <x v="1607"/>
    <x v="0"/>
    <s v="E4"/>
    <s v="0100056048"/>
    <s v="CONSTRUCCIONES Y MONTAJES PERGAR SL"/>
    <s v="0068002389"/>
    <s v="NAVE 47 LA AZUFRERA"/>
    <s v="000000000000003208"/>
    <x v="52"/>
    <d v="2024-06-18T00:00:00"/>
    <d v="1899-12-30T11:13:30"/>
    <s v="28208   19/06"/>
    <d v="2024-06-19T00:00:00"/>
    <x v="9"/>
    <x v="11"/>
    <x v="1659"/>
    <d v="2024-06-19T00:00:00"/>
    <d v="1899-12-30T09:22:13"/>
    <n v="13"/>
    <s v="E0054E"/>
    <s v="La Cuesta"/>
    <x v="145"/>
    <x v="0"/>
    <x v="0"/>
    <x v="7"/>
    <x v="1"/>
    <d v="2024-06-18T11:13:30"/>
    <x v="139"/>
    <n v="29.775000000139698"/>
    <d v="2024-06-19T09:22:13"/>
    <d v="1899-12-30T00:10:24"/>
    <d v="2024-06-19T09:32:37"/>
    <n v="7.4563888889970258"/>
    <x v="0"/>
    <m/>
    <m/>
    <x v="0"/>
    <x v="6"/>
    <x v="0"/>
    <x v="1"/>
    <x v="6"/>
    <n v="4"/>
    <s v=""/>
    <d v="1899-12-30T04:09:36"/>
    <n v="28.601666666806366"/>
    <n v="12"/>
    <n v="16.601666666806366"/>
  </r>
  <r>
    <s v="E002"/>
    <s v="EO57"/>
    <x v="1608"/>
    <x v="0"/>
    <s v="E3"/>
    <s v="0432000110"/>
    <s v="PREBETONG HORMIGONES, S.A."/>
    <s v="0068000485"/>
    <s v="PLANTA LAS GALLETAS II"/>
    <s v="000000000000002692"/>
    <x v="54"/>
    <d v="2024-06-18T00:00:00"/>
    <d v="1899-12-30T12:50:48"/>
    <s v="20/06 14HTORRE 2 SIL"/>
    <d v="2024-06-20T00:00:00"/>
    <x v="1"/>
    <x v="11"/>
    <x v="1660"/>
    <d v="2024-06-20T00:00:00"/>
    <d v="1899-12-30T07:24:02"/>
    <n v="78"/>
    <s v="E0054I"/>
    <s v="Las Galletas"/>
    <x v="147"/>
    <x v="0"/>
    <x v="0"/>
    <x v="7"/>
    <x v="0"/>
    <d v="2024-06-18T12:50:48"/>
    <x v="156"/>
    <n v="49.153333333320916"/>
    <d v="2024-06-20T07:24:02"/>
    <d v="1899-12-30T01:02:24"/>
    <d v="2024-06-20T08:26:26"/>
    <n v="5.5594444444868714"/>
    <x v="0"/>
    <m/>
    <m/>
    <x v="0"/>
    <x v="7"/>
    <x v="0"/>
    <x v="1"/>
    <x v="11"/>
    <n v="5"/>
    <s v=""/>
    <d v="1899-12-31T00:57:36"/>
    <n v="47.113333333320917"/>
    <n v="24"/>
    <n v="23.113333333320917"/>
  </r>
  <r>
    <s v="E002"/>
    <s v="EO57"/>
    <x v="1609"/>
    <x v="0"/>
    <s v="E4"/>
    <s v="0100047344"/>
    <s v="SUAHER SERVICIOS S.L."/>
    <s v="0068001474"/>
    <s v="CANDELARIA"/>
    <s v="000000000000002693"/>
    <x v="50"/>
    <d v="2024-06-18T00:00:00"/>
    <d v="1899-12-30T13:32:18"/>
    <s v="19/06 16 Pal"/>
    <d v="2024-06-18T00:00:00"/>
    <x v="6"/>
    <x v="11"/>
    <x v="1661"/>
    <d v="2024-06-19T00:00:00"/>
    <d v="1899-12-30T10:51:57"/>
    <n v="25"/>
    <s v="E0053A"/>
    <s v="Candelaria"/>
    <x v="245"/>
    <x v="0"/>
    <x v="0"/>
    <x v="7"/>
    <x v="1"/>
    <d v="2024-06-18T13:32:18"/>
    <x v="85"/>
    <n v="6.4616666666697711"/>
    <d v="2024-06-19T10:51:57"/>
    <d v="1899-12-30T00:20:00"/>
    <d v="2024-06-19T11:11:57"/>
    <n v="-15.199166666599922"/>
    <x v="1"/>
    <m/>
    <m/>
    <x v="0"/>
    <x v="6"/>
    <x v="3"/>
    <x v="1"/>
    <x v="1"/>
    <n v="4"/>
    <s v=""/>
    <d v="1899-12-30T08:00:00"/>
    <n v="5.128333333336438"/>
    <n v="0"/>
    <n v="5.128333333336438"/>
  </r>
  <r>
    <s v="E002"/>
    <s v="EO57"/>
    <x v="1609"/>
    <x v="0"/>
    <s v="E4"/>
    <s v="0100047344"/>
    <s v="SUAHER SERVICIOS S.L."/>
    <s v="0068001474"/>
    <s v="CANDELARIA"/>
    <s v="000000000000003208"/>
    <x v="52"/>
    <d v="2024-06-18T00:00:00"/>
    <d v="1899-12-30T13:32:18"/>
    <s v="19/06 16 Pal"/>
    <d v="2024-06-18T00:00:00"/>
    <x v="6"/>
    <x v="11"/>
    <x v="1661"/>
    <d v="2024-06-19T00:00:00"/>
    <d v="1899-12-30T10:51:57"/>
    <n v="25"/>
    <s v="E0053A"/>
    <s v="Candelaria"/>
    <x v="245"/>
    <x v="0"/>
    <x v="1"/>
    <x v="7"/>
    <x v="1"/>
    <d v="2024-06-18T13:32:18"/>
    <x v="85"/>
    <n v="6.4616666666697711"/>
    <d v="2024-06-19T10:51:57"/>
    <d v="1899-12-30T00:20:00"/>
    <d v="2024-06-19T11:11:57"/>
    <n v="-15.199166666599922"/>
    <x v="1"/>
    <m/>
    <m/>
    <x v="0"/>
    <x v="6"/>
    <x v="3"/>
    <x v="1"/>
    <x v="1"/>
    <n v="4"/>
    <s v=""/>
    <d v="1899-12-30T08:00:00"/>
    <n v="5.128333333336438"/>
    <n v="0"/>
    <n v="5.128333333336438"/>
  </r>
  <r>
    <s v="E002"/>
    <s v="EO57"/>
    <x v="1610"/>
    <x v="0"/>
    <s v="E3"/>
    <s v="0100037274"/>
    <s v="PREFABRICADOS TEIDE S.L."/>
    <s v="0068000430"/>
    <s v="GS FABRICA LAS ERAS"/>
    <s v="000000000000002649"/>
    <x v="51"/>
    <d v="2024-06-18T00:00:00"/>
    <d v="1899-12-30T14:08:10"/>
    <s v="19/06 Silo 1  10H"/>
    <d v="2024-06-19T00:00:00"/>
    <x v="1"/>
    <x v="11"/>
    <x v="1662"/>
    <d v="2024-06-19T00:00:00"/>
    <d v="1899-12-30T11:41:04"/>
    <n v="44"/>
    <s v="E00AZF"/>
    <s v="Las Eras"/>
    <x v="153"/>
    <x v="0"/>
    <x v="0"/>
    <x v="7"/>
    <x v="0"/>
    <d v="2024-06-18T14:08:10"/>
    <x v="117"/>
    <n v="23.863888889027294"/>
    <d v="2024-06-19T11:41:04"/>
    <d v="1899-12-30T00:35:12"/>
    <d v="2024-06-19T12:16:16"/>
    <n v="1.7288888889597729"/>
    <x v="0"/>
    <m/>
    <m/>
    <x v="0"/>
    <x v="6"/>
    <x v="0"/>
    <x v="1"/>
    <x v="2"/>
    <n v="4"/>
    <s v=""/>
    <d v="1899-12-30T14:04:48"/>
    <n v="22.277222222360628"/>
    <n v="12"/>
    <n v="10.277222222360628"/>
  </r>
  <r>
    <s v="E002"/>
    <s v="EO57"/>
    <x v="1611"/>
    <x v="0"/>
    <s v="E3"/>
    <s v="0100037274"/>
    <s v="PREFABRICADOS TEIDE S.L."/>
    <s v="0068000430"/>
    <s v="GS FABRICA LAS ERAS"/>
    <s v="000000000000002649"/>
    <x v="51"/>
    <d v="2024-06-18T00:00:00"/>
    <d v="1899-12-30T14:08:16"/>
    <s v="19/06 Silo 2"/>
    <d v="2024-06-19T00:00:00"/>
    <x v="12"/>
    <x v="11"/>
    <x v="1663"/>
    <d v="2024-06-19T00:00:00"/>
    <d v="1899-12-30T12:22:36"/>
    <n v="44"/>
    <s v="E00AZF"/>
    <s v="Las Eras"/>
    <x v="148"/>
    <x v="0"/>
    <x v="0"/>
    <x v="7"/>
    <x v="0"/>
    <d v="2024-06-18T14:08:16"/>
    <x v="104"/>
    <n v="25.862222222203854"/>
    <d v="2024-06-19T12:22:36"/>
    <d v="1899-12-30T00:35:12"/>
    <d v="2024-06-19T12:57:48"/>
    <n v="3.0366666665067896"/>
    <x v="0"/>
    <m/>
    <m/>
    <x v="0"/>
    <x v="6"/>
    <x v="0"/>
    <x v="1"/>
    <x v="3"/>
    <n v="4"/>
    <s v=""/>
    <d v="1899-12-30T14:04:48"/>
    <n v="24.275555555537188"/>
    <n v="12"/>
    <n v="12.275555555537188"/>
  </r>
  <r>
    <s v="E002"/>
    <s v="EO57"/>
    <x v="1612"/>
    <x v="0"/>
    <s v="E4"/>
    <s v="0100037361"/>
    <s v="COMERCIAL PESTANO, S.L."/>
    <s v="0068000129"/>
    <s v="EN  EL SOBRADILLO"/>
    <s v="000000000000003208"/>
    <x v="52"/>
    <d v="2024-06-18T00:00:00"/>
    <d v="1899-12-30T15:19:29"/>
    <s v="19/06 16 Pal"/>
    <d v="2024-06-19T00:00:00"/>
    <x v="6"/>
    <x v="11"/>
    <x v="1664"/>
    <d v="2024-06-19T00:00:00"/>
    <d v="1899-12-30T13:21:21"/>
    <n v="15"/>
    <s v="E0055C"/>
    <s v="El Sobradillo"/>
    <x v="245"/>
    <x v="0"/>
    <x v="0"/>
    <x v="7"/>
    <x v="1"/>
    <d v="2024-06-18T15:19:29"/>
    <x v="105"/>
    <n v="28.675277777889278"/>
    <d v="2024-06-19T13:21:21"/>
    <d v="1899-12-30T00:12:00"/>
    <d v="2024-06-19T13:33:21"/>
    <n v="6.4441666667698883"/>
    <x v="0"/>
    <m/>
    <m/>
    <x v="0"/>
    <x v="6"/>
    <x v="0"/>
    <x v="1"/>
    <x v="7"/>
    <n v="4"/>
    <s v=""/>
    <d v="1899-12-30T04:48:00"/>
    <n v="27.475277777889278"/>
    <n v="12"/>
    <n v="15.475277777889278"/>
  </r>
  <r>
    <s v="E002"/>
    <s v="EO57"/>
    <x v="1613"/>
    <x v="0"/>
    <s v="E3"/>
    <s v="0100054334"/>
    <s v="ORGANIZACION SOCAS, S. L."/>
    <s v="0068002135"/>
    <s v="SOCAS NARANJERO"/>
    <s v="000000000000002649"/>
    <x v="51"/>
    <d v="2024-06-18T00:00:00"/>
    <d v="1899-12-30T16:10:34"/>
    <s v="19/06 10h Naranjeros"/>
    <d v="2024-06-19T00:00:00"/>
    <x v="14"/>
    <x v="11"/>
    <x v="1665"/>
    <d v="2024-06-19T00:00:00"/>
    <d v="1899-12-30T10:47:13"/>
    <n v="22"/>
    <s v="E00LSN"/>
    <s v="Naranjeros"/>
    <x v="149"/>
    <x v="0"/>
    <x v="0"/>
    <x v="7"/>
    <x v="0"/>
    <d v="2024-06-18T16:10:34"/>
    <x v="126"/>
    <n v="20.82388888875721"/>
    <d v="2024-06-19T10:47:13"/>
    <d v="1899-12-30T00:17:36"/>
    <d v="2024-06-19T11:04:49"/>
    <n v="1.9197222221991979"/>
    <x v="0"/>
    <m/>
    <m/>
    <x v="0"/>
    <x v="6"/>
    <x v="0"/>
    <x v="1"/>
    <x v="1"/>
    <n v="4"/>
    <s v=""/>
    <d v="1899-12-30T07:02:24"/>
    <n v="19.530555555423877"/>
    <n v="12"/>
    <n v="7.5305555554238772"/>
  </r>
  <r>
    <s v="E002"/>
    <s v="EO57"/>
    <x v="1614"/>
    <x v="0"/>
    <s v="E3"/>
    <s v="0100037179"/>
    <s v="CANARY CONCRETE, S.A."/>
    <s v="0068000329"/>
    <s v="GS PLANTA ADEJE"/>
    <s v="000000000000003126"/>
    <x v="53"/>
    <d v="2024-06-18T00:00:00"/>
    <d v="1899-12-30T17:32:29"/>
    <s v="Adeje 13:00 19/06"/>
    <d v="2024-06-19T00:00:00"/>
    <x v="14"/>
    <x v="11"/>
    <x v="1666"/>
    <d v="2024-06-19T00:00:00"/>
    <d v="1899-12-30T09:29:08"/>
    <n v="88"/>
    <s v="E00ADE"/>
    <s v="Adeje"/>
    <x v="152"/>
    <x v="0"/>
    <x v="0"/>
    <x v="7"/>
    <x v="0"/>
    <d v="2024-06-18T17:32:29"/>
    <x v="126"/>
    <n v="19.458611111040227"/>
    <d v="2024-06-19T09:29:08"/>
    <d v="1899-12-30T01:10:24"/>
    <d v="2024-06-19T10:39:32"/>
    <n v="2.3411111111054197"/>
    <x v="0"/>
    <m/>
    <m/>
    <x v="0"/>
    <x v="6"/>
    <x v="0"/>
    <x v="1"/>
    <x v="6"/>
    <n v="4"/>
    <s v=""/>
    <d v="1899-12-31T04:09:36"/>
    <n v="17.285277777706895"/>
    <n v="12"/>
    <n v="5.2852777777068951"/>
  </r>
  <r>
    <s v="E002"/>
    <s v="EO57"/>
    <x v="1615"/>
    <x v="0"/>
    <s v="E4"/>
    <s v="0100037324"/>
    <s v="FERRETERIA SAN ISIDRO, S.L."/>
    <s v="0068000045"/>
    <s v="LOS REALEJOS"/>
    <s v="000000000000003208"/>
    <x v="52"/>
    <d v="2024-06-19T00:00:00"/>
    <d v="1899-12-30T07:59:00"/>
    <s v="PDD-2024-01-03376 19"/>
    <d v="2024-06-20T00:00:00"/>
    <x v="18"/>
    <x v="11"/>
    <x v="1667"/>
    <d v="2024-06-19T00:00:00"/>
    <d v="1899-12-30T16:29:49"/>
    <n v="47"/>
    <s v="E00LSE"/>
    <s v="Los Realejos"/>
    <x v="154"/>
    <x v="0"/>
    <x v="0"/>
    <x v="7"/>
    <x v="1"/>
    <d v="2024-06-19T07:59:00"/>
    <x v="153"/>
    <n v="33.516666666604578"/>
    <d v="2024-06-19T16:29:49"/>
    <d v="1899-12-30T00:37:36"/>
    <d v="2024-06-19T17:07:25"/>
    <n v="24.376388888864312"/>
    <x v="0"/>
    <m/>
    <m/>
    <x v="0"/>
    <x v="6"/>
    <x v="0"/>
    <x v="1"/>
    <x v="8"/>
    <n v="4"/>
    <s v=""/>
    <d v="1899-12-30T15:02:24"/>
    <n v="31.889999999937913"/>
    <n v="12"/>
    <n v="19.889999999937913"/>
  </r>
  <r>
    <s v="E002"/>
    <s v="EO57"/>
    <x v="1615"/>
    <x v="0"/>
    <s v="E4"/>
    <s v="0100037324"/>
    <s v="FERRETERIA SAN ISIDRO, S.L."/>
    <s v="0068000045"/>
    <s v="LOS REALEJOS"/>
    <s v="000000000000002693"/>
    <x v="50"/>
    <d v="2024-06-19T00:00:00"/>
    <d v="1899-12-30T07:59:00"/>
    <s v="PDD-2024-01-03376 19"/>
    <d v="2024-06-20T00:00:00"/>
    <x v="18"/>
    <x v="11"/>
    <x v="1667"/>
    <d v="2024-06-19T00:00:00"/>
    <d v="1899-12-30T16:29:49"/>
    <n v="47"/>
    <s v="E00LSE"/>
    <s v="Los Realejos"/>
    <x v="154"/>
    <x v="0"/>
    <x v="1"/>
    <x v="7"/>
    <x v="1"/>
    <d v="2024-06-19T07:59:00"/>
    <x v="153"/>
    <n v="33.516666666604578"/>
    <d v="2024-06-19T16:29:49"/>
    <d v="1899-12-30T00:37:36"/>
    <d v="2024-06-19T17:07:25"/>
    <n v="24.376388888864312"/>
    <x v="0"/>
    <m/>
    <m/>
    <x v="0"/>
    <x v="6"/>
    <x v="0"/>
    <x v="1"/>
    <x v="8"/>
    <n v="4"/>
    <s v=""/>
    <d v="1899-12-30T15:02:24"/>
    <n v="31.889999999937913"/>
    <n v="12"/>
    <n v="19.889999999937913"/>
  </r>
  <r>
    <s v="E002"/>
    <s v="EO57"/>
    <x v="1616"/>
    <x v="0"/>
    <s v="E4"/>
    <s v="0100029594"/>
    <s v="SONDEOS, INYEC. Y TRAB. ESPEC., S.A"/>
    <s v="0068002812"/>
    <s v="RESIDENCIAL SOLUM PLAYA SAN JUAN"/>
    <s v="000000000000002693"/>
    <x v="50"/>
    <d v="2024-06-19T00:00:00"/>
    <d v="1899-12-30T09:02:41"/>
    <s v="19/06 SERVIR"/>
    <d v="2024-06-19T00:00:00"/>
    <x v="6"/>
    <x v="11"/>
    <x v="1668"/>
    <d v="2024-06-19T00:00:00"/>
    <d v="1899-12-30T10:34:47"/>
    <n v="99"/>
    <s v="E00GIU"/>
    <s v="Guía de Isora"/>
    <x v="156"/>
    <x v="0"/>
    <x v="0"/>
    <x v="7"/>
    <x v="1"/>
    <d v="2024-06-19T09:02:41"/>
    <x v="105"/>
    <n v="10.95527777785901"/>
    <d v="2024-06-19T10:34:47"/>
    <d v="1899-12-30T01:19:12"/>
    <d v="2024-06-19T11:53:59"/>
    <n v="8.1002777778776363"/>
    <x v="0"/>
    <m/>
    <m/>
    <x v="0"/>
    <x v="6"/>
    <x v="0"/>
    <x v="1"/>
    <x v="1"/>
    <n v="4"/>
    <s v=""/>
    <d v="1899-12-31T07:40:48"/>
    <n v="8.6352777778590095"/>
    <n v="0"/>
    <n v="8.6352777778590095"/>
  </r>
  <r>
    <s v="E002"/>
    <s v="EO57"/>
    <x v="1617"/>
    <x v="0"/>
    <s v="E4"/>
    <s v="0100059237"/>
    <s v="FERRETERIA SUCONSAS S.L"/>
    <s v="0068002804"/>
    <s v="EL CHORRILLO"/>
    <s v="000000000000003208"/>
    <x v="52"/>
    <d v="2024-06-19T00:00:00"/>
    <d v="1899-12-30T09:11:56"/>
    <s v="20/06 + 4 PBH  8H"/>
    <d v="2024-06-21T00:00:00"/>
    <x v="7"/>
    <x v="11"/>
    <x v="1669"/>
    <d v="2024-06-20T00:00:00"/>
    <d v="1899-12-30T11:11:58"/>
    <n v="17"/>
    <s v="E0053E"/>
    <s v="El Chorrillo"/>
    <x v="245"/>
    <x v="0"/>
    <x v="0"/>
    <x v="7"/>
    <x v="1"/>
    <d v="2024-06-19T09:11:56"/>
    <x v="179"/>
    <n v="53.801111111068167"/>
    <d v="2024-06-20T11:11:58"/>
    <d v="1899-12-30T00:13:36"/>
    <d v="2024-06-20T11:25:34"/>
    <n v="27.57388888875721"/>
    <x v="0"/>
    <m/>
    <m/>
    <x v="0"/>
    <x v="7"/>
    <x v="0"/>
    <x v="1"/>
    <x v="2"/>
    <n v="5"/>
    <s v=""/>
    <d v="1899-12-30T05:26:24"/>
    <n v="52.5744444444015"/>
    <n v="24"/>
    <n v="28.5744444444015"/>
  </r>
  <r>
    <s v="E002"/>
    <s v="EO57"/>
    <x v="1617"/>
    <x v="0"/>
    <s v="E4"/>
    <s v="0100059237"/>
    <s v="FERRETERIA SUCONSAS S.L"/>
    <s v="0068002804"/>
    <s v="EL CHORRILLO"/>
    <s v="000000000000002693"/>
    <x v="50"/>
    <d v="2024-06-19T00:00:00"/>
    <d v="1899-12-30T09:11:56"/>
    <s v="20/06 + 4 PBH  8H"/>
    <d v="2024-06-21T00:00:00"/>
    <x v="7"/>
    <x v="11"/>
    <x v="1669"/>
    <d v="2024-06-20T00:00:00"/>
    <d v="1899-12-30T11:11:58"/>
    <n v="17"/>
    <s v="E0053E"/>
    <s v="El Chorrillo"/>
    <x v="245"/>
    <x v="0"/>
    <x v="1"/>
    <x v="7"/>
    <x v="1"/>
    <d v="2024-06-19T09:11:56"/>
    <x v="179"/>
    <n v="53.801111111068167"/>
    <d v="2024-06-20T11:11:58"/>
    <d v="1899-12-30T00:13:36"/>
    <d v="2024-06-20T11:25:34"/>
    <n v="27.57388888875721"/>
    <x v="0"/>
    <m/>
    <m/>
    <x v="0"/>
    <x v="7"/>
    <x v="0"/>
    <x v="1"/>
    <x v="2"/>
    <n v="5"/>
    <s v=""/>
    <d v="1899-12-30T05:26:24"/>
    <n v="52.5744444444015"/>
    <n v="24"/>
    <n v="28.5744444444015"/>
  </r>
  <r>
    <s v="E002"/>
    <s v="EO57"/>
    <x v="1618"/>
    <x v="0"/>
    <s v="E4"/>
    <s v="0100045862"/>
    <s v="FERRETERIA CASTRO DELGADO S.L."/>
    <s v="0068001328"/>
    <s v="EL CHORRILLO"/>
    <s v="000000000000003208"/>
    <x v="52"/>
    <d v="2024-06-19T00:00:00"/>
    <d v="1899-12-30T09:38:10"/>
    <s v="19/06"/>
    <d v="2024-06-20T00:00:00"/>
    <x v="2"/>
    <x v="11"/>
    <x v="1670"/>
    <d v="2024-06-20T00:00:00"/>
    <d v="1899-12-30T09:10:30"/>
    <n v="17"/>
    <s v="E0053E"/>
    <s v="El Chorrillo"/>
    <x v="245"/>
    <x v="0"/>
    <x v="0"/>
    <x v="7"/>
    <x v="1"/>
    <d v="2024-06-19T09:38:10"/>
    <x v="165"/>
    <n v="32.363888888969086"/>
    <d v="2024-06-20T09:10:30"/>
    <d v="1899-12-30T00:13:36"/>
    <d v="2024-06-20T09:24:06"/>
    <n v="8.5983333332114853"/>
    <x v="0"/>
    <m/>
    <m/>
    <x v="0"/>
    <x v="7"/>
    <x v="0"/>
    <x v="1"/>
    <x v="6"/>
    <n v="5"/>
    <s v=""/>
    <d v="1899-12-30T05:26:24"/>
    <n v="31.13722222230242"/>
    <n v="12"/>
    <n v="19.13722222230242"/>
  </r>
  <r>
    <s v="E002"/>
    <s v="EO57"/>
    <x v="1618"/>
    <x v="0"/>
    <s v="E4"/>
    <s v="0100045862"/>
    <s v="FERRETERIA CASTRO DELGADO S.L."/>
    <s v="0068001328"/>
    <s v="EL CHORRILLO"/>
    <s v="000000000000002693"/>
    <x v="50"/>
    <d v="2024-06-19T00:00:00"/>
    <d v="1899-12-30T09:38:10"/>
    <s v="19/06"/>
    <d v="2024-06-20T00:00:00"/>
    <x v="2"/>
    <x v="11"/>
    <x v="1670"/>
    <d v="2024-06-20T00:00:00"/>
    <d v="1899-12-30T09:10:30"/>
    <n v="17"/>
    <s v="E0053E"/>
    <s v="El Chorrillo"/>
    <x v="245"/>
    <x v="0"/>
    <x v="1"/>
    <x v="7"/>
    <x v="1"/>
    <d v="2024-06-19T09:38:10"/>
    <x v="165"/>
    <n v="32.363888888969086"/>
    <d v="2024-06-20T09:10:30"/>
    <d v="1899-12-30T00:13:36"/>
    <d v="2024-06-20T09:24:06"/>
    <n v="8.5983333332114853"/>
    <x v="0"/>
    <m/>
    <m/>
    <x v="0"/>
    <x v="7"/>
    <x v="0"/>
    <x v="1"/>
    <x v="6"/>
    <n v="5"/>
    <s v=""/>
    <d v="1899-12-30T05:26:24"/>
    <n v="31.13722222230242"/>
    <n v="12"/>
    <n v="19.13722222230242"/>
  </r>
  <r>
    <s v="E002"/>
    <s v="EO57"/>
    <x v="1619"/>
    <x v="0"/>
    <s v="E4"/>
    <s v="0100052871"/>
    <s v="FERRETERIA Y EFECTOS NAVALES, S. L."/>
    <s v="0068002065"/>
    <s v="FRTRIA MIRAES LOS CRISTIANOS"/>
    <s v="000000000000003208"/>
    <x v="52"/>
    <d v="2024-06-19T00:00:00"/>
    <d v="1899-12-30T10:11:12"/>
    <s v="19/06+ 3 MORTERO"/>
    <d v="2024-06-19T00:00:00"/>
    <x v="6"/>
    <x v="11"/>
    <x v="1671"/>
    <d v="2024-06-19T00:00:00"/>
    <d v="1899-12-30T09:17:03"/>
    <n v="82"/>
    <s v="E0054C"/>
    <s v="Los Cristianos"/>
    <x v="145"/>
    <x v="0"/>
    <x v="0"/>
    <x v="7"/>
    <x v="1"/>
    <d v="2024-06-19T10:11:12"/>
    <x v="105"/>
    <n v="9.8133333334699273"/>
    <d v="2024-06-19T09:17:03"/>
    <d v="1899-12-30T01:05:36"/>
    <d v="2024-06-19T10:22:39"/>
    <n v="9.6225000000558794"/>
    <x v="0"/>
    <m/>
    <m/>
    <x v="0"/>
    <x v="6"/>
    <x v="0"/>
    <x v="1"/>
    <x v="6"/>
    <n v="4"/>
    <s v=""/>
    <d v="1899-12-31T02:14:24"/>
    <n v="7.7200000001365936"/>
    <n v="0"/>
    <n v="7.7200000001365936"/>
  </r>
  <r>
    <s v="E002"/>
    <s v="EO57"/>
    <x v="1620"/>
    <x v="0"/>
    <s v="E4"/>
    <s v="0100037392"/>
    <s v="FERRET. PREFAB. ARAYA, S.L."/>
    <s v="0068000195"/>
    <s v="EN CANDELARIA"/>
    <s v="000000000000003208"/>
    <x v="52"/>
    <d v="2024-06-19T00:00:00"/>
    <d v="1899-12-30T10:37:44"/>
    <s v="19/06"/>
    <d v="2024-06-20T00:00:00"/>
    <x v="4"/>
    <x v="11"/>
    <x v="1672"/>
    <d v="2024-06-20T00:00:00"/>
    <d v="1899-12-30T06:44:54"/>
    <n v="25"/>
    <s v="E0053A"/>
    <s v="Candelaria"/>
    <x v="245"/>
    <x v="0"/>
    <x v="0"/>
    <x v="7"/>
    <x v="1"/>
    <d v="2024-06-19T10:37:44"/>
    <x v="191"/>
    <n v="32.371111111133359"/>
    <d v="2024-06-20T06:44:54"/>
    <d v="1899-12-30T00:20:00"/>
    <d v="2024-06-20T07:04:54"/>
    <n v="11.918333333276678"/>
    <x v="0"/>
    <m/>
    <m/>
    <x v="0"/>
    <x v="7"/>
    <x v="0"/>
    <x v="1"/>
    <x v="12"/>
    <n v="5"/>
    <s v=""/>
    <d v="1899-12-30T08:00:00"/>
    <n v="31.037777777800024"/>
    <n v="12"/>
    <n v="19.037777777800024"/>
  </r>
  <r>
    <s v="E002"/>
    <s v="EO57"/>
    <x v="1620"/>
    <x v="0"/>
    <s v="E4"/>
    <s v="0100037392"/>
    <s v="FERRET. PREFAB. ARAYA, S.L."/>
    <s v="0068000195"/>
    <s v="EN CANDELARIA"/>
    <s v="000000000000002693"/>
    <x v="50"/>
    <d v="2024-06-19T00:00:00"/>
    <d v="1899-12-30T10:37:44"/>
    <s v="19/06"/>
    <d v="2024-06-20T00:00:00"/>
    <x v="4"/>
    <x v="11"/>
    <x v="1672"/>
    <d v="2024-06-20T00:00:00"/>
    <d v="1899-12-30T06:44:54"/>
    <n v="25"/>
    <s v="E0053A"/>
    <s v="Candelaria"/>
    <x v="245"/>
    <x v="0"/>
    <x v="1"/>
    <x v="7"/>
    <x v="1"/>
    <d v="2024-06-19T10:37:44"/>
    <x v="191"/>
    <n v="32.371111111133359"/>
    <d v="2024-06-20T06:44:54"/>
    <d v="1899-12-30T00:20:00"/>
    <d v="2024-06-20T07:04:54"/>
    <n v="11.918333333276678"/>
    <x v="0"/>
    <m/>
    <m/>
    <x v="0"/>
    <x v="7"/>
    <x v="0"/>
    <x v="1"/>
    <x v="12"/>
    <n v="5"/>
    <s v=""/>
    <d v="1899-12-30T08:00:00"/>
    <n v="31.037777777800024"/>
    <n v="12"/>
    <n v="19.037777777800024"/>
  </r>
  <r>
    <s v="E002"/>
    <s v="EO57"/>
    <x v="1621"/>
    <x v="0"/>
    <s v="E4"/>
    <s v="0100050210"/>
    <s v="FERRETERIA CONPE S.L."/>
    <s v="0068001697"/>
    <s v="FERRETERIA CONPE SAN ISIDRO"/>
    <s v="000000000000002693"/>
    <x v="50"/>
    <d v="2024-06-19T00:00:00"/>
    <d v="1899-12-30T10:38:13"/>
    <s v="20/06 10H"/>
    <d v="2024-06-20T00:00:00"/>
    <x v="1"/>
    <x v="11"/>
    <x v="1673"/>
    <d v="2024-06-19T00:00:00"/>
    <d v="1899-12-30T16:31:33"/>
    <n v="64"/>
    <s v="E0055D"/>
    <s v="San Isidro"/>
    <x v="150"/>
    <x v="0"/>
    <x v="0"/>
    <x v="7"/>
    <x v="1"/>
    <d v="2024-06-19T10:38:13"/>
    <x v="156"/>
    <n v="27.363055555557366"/>
    <d v="2024-06-19T16:31:33"/>
    <d v="1899-12-30T00:51:12"/>
    <d v="2024-06-19T17:22:45"/>
    <n v="20.620833333407063"/>
    <x v="0"/>
    <m/>
    <m/>
    <x v="0"/>
    <x v="6"/>
    <x v="0"/>
    <x v="1"/>
    <x v="8"/>
    <n v="4"/>
    <s v=""/>
    <d v="1899-12-30T20:28:48"/>
    <n v="25.509722222224035"/>
    <n v="12"/>
    <n v="13.509722222224035"/>
  </r>
  <r>
    <s v="E002"/>
    <s v="EO57"/>
    <x v="1622"/>
    <x v="0"/>
    <s v="E4"/>
    <s v="0100000637"/>
    <s v="DRAGADOS, S.A."/>
    <s v="0068002856"/>
    <s v="HOTEL TAORO PUERTO DE LA CRUZ"/>
    <s v="000000000000002693"/>
    <x v="50"/>
    <d v="2024-06-19T00:00:00"/>
    <d v="1899-12-30T11:07:07"/>
    <s v="19/06 + GRIS"/>
    <d v="2024-06-19T00:00:00"/>
    <x v="6"/>
    <x v="11"/>
    <x v="1674"/>
    <d v="2024-06-19T00:00:00"/>
    <d v="1899-12-30T11:50:15"/>
    <n v="0"/>
    <s v=""/>
    <s v=""/>
    <x v="150"/>
    <x v="0"/>
    <x v="0"/>
    <x v="7"/>
    <x v="1"/>
    <d v="2024-06-19T11:07:07"/>
    <x v="105"/>
    <n v="8.8813888889271766"/>
    <d v="2024-06-19T11:50:15"/>
    <d v="1899-12-30T00:00:00"/>
    <d v="2024-06-19T11:50:15"/>
    <n v="8.1624999999767169"/>
    <x v="0"/>
    <m/>
    <m/>
    <x v="0"/>
    <x v="6"/>
    <x v="0"/>
    <x v="1"/>
    <x v="2"/>
    <n v="4"/>
    <s v=""/>
    <d v="1899-12-30T00:00:00"/>
    <n v="7.8813888889271766"/>
    <n v="0"/>
    <n v="7.8813888889271766"/>
  </r>
  <r>
    <s v="E002"/>
    <s v="EO57"/>
    <x v="1623"/>
    <x v="0"/>
    <s v="E4"/>
    <s v="0100056048"/>
    <s v="CONSTRUCCIONES Y MONTAJES PERGAR SL"/>
    <s v="0068002389"/>
    <s v="NAVE 47 LA AZUFRERA"/>
    <s v="000000000000003208"/>
    <x v="52"/>
    <d v="2024-06-19T00:00:00"/>
    <d v="1899-12-30T12:45:09"/>
    <s v="28234 20/06  11H"/>
    <d v="2024-06-20T00:00:00"/>
    <x v="12"/>
    <x v="11"/>
    <x v="1675"/>
    <d v="2024-06-21T00:00:00"/>
    <d v="1899-12-30T07:26:12"/>
    <n v="13"/>
    <s v="E0054E"/>
    <s v="La Cuesta"/>
    <x v="150"/>
    <x v="0"/>
    <x v="0"/>
    <x v="7"/>
    <x v="1"/>
    <d v="2024-06-19T12:45:09"/>
    <x v="140"/>
    <n v="27.247499999881256"/>
    <d v="2024-06-21T07:26:12"/>
    <d v="1899-12-30T00:10:24"/>
    <d v="2024-06-21T07:36:36"/>
    <n v="-15.610000000102445"/>
    <x v="1"/>
    <m/>
    <m/>
    <x v="0"/>
    <x v="8"/>
    <x v="3"/>
    <x v="1"/>
    <x v="11"/>
    <n v="6"/>
    <s v=""/>
    <d v="1899-12-30T04:09:36"/>
    <n v="26.074166666547924"/>
    <n v="12"/>
    <n v="14.074166666547924"/>
  </r>
  <r>
    <s v="E002"/>
    <s v="EO57"/>
    <x v="1624"/>
    <x v="0"/>
    <s v="E3"/>
    <s v="0432000110"/>
    <s v="PREBETONG HORMIGONES, S.A."/>
    <s v="0068000483"/>
    <s v="PLANTA PUERTO SANTA CRUZ"/>
    <s v="000000000000003126"/>
    <x v="53"/>
    <d v="2024-06-19T00:00:00"/>
    <d v="1899-12-30T14:48:45"/>
    <s v="19/06"/>
    <d v="2024-06-19T00:00:00"/>
    <x v="32"/>
    <x v="11"/>
    <x v="1676"/>
    <d v="2024-06-19T00:00:00"/>
    <d v="1899-12-30T14:28:22"/>
    <n v="6"/>
    <s v="E00SCF"/>
    <s v="Santa Cruz de Tenerife"/>
    <x v="146"/>
    <x v="0"/>
    <x v="0"/>
    <x v="7"/>
    <x v="0"/>
    <d v="2024-06-19T14:48:45"/>
    <x v="192"/>
    <n v="5.9916666666395031"/>
    <d v="2024-06-19T14:28:22"/>
    <d v="1899-12-30T00:04:48"/>
    <d v="2024-06-19T14:33:10"/>
    <n v="6.2513888888061047"/>
    <x v="0"/>
    <m/>
    <m/>
    <x v="0"/>
    <x v="6"/>
    <x v="0"/>
    <x v="1"/>
    <x v="13"/>
    <n v="4"/>
    <s v=""/>
    <d v="1899-12-30T01:55:12"/>
    <n v="4.911666666639503"/>
    <n v="0"/>
    <n v="4.911666666639503"/>
  </r>
  <r>
    <s v="E002"/>
    <s v="EO57"/>
    <x v="1625"/>
    <x v="0"/>
    <s v="E3"/>
    <s v="0100037274"/>
    <s v="PREFABRICADOS TEIDE S.L."/>
    <s v="0068000430"/>
    <s v="GS FABRICA LAS ERAS"/>
    <s v="000000000000002649"/>
    <x v="51"/>
    <d v="2024-06-19T00:00:00"/>
    <d v="1899-12-30T15:19:55"/>
    <s v="20/06 Silo 1"/>
    <d v="2024-06-20T00:00:00"/>
    <x v="14"/>
    <x v="11"/>
    <x v="1677"/>
    <d v="2024-06-20T00:00:00"/>
    <d v="1899-12-30T11:10:22"/>
    <n v="44"/>
    <s v="E00AZF"/>
    <s v="Las Eras"/>
    <x v="157"/>
    <x v="0"/>
    <x v="0"/>
    <x v="7"/>
    <x v="0"/>
    <d v="2024-06-19T15:19:55"/>
    <x v="150"/>
    <n v="21.668055555433966"/>
    <d v="2024-06-20T11:10:22"/>
    <d v="1899-12-30T00:35:12"/>
    <d v="2024-06-20T11:45:34"/>
    <n v="1.2405555555014871"/>
    <x v="0"/>
    <m/>
    <m/>
    <x v="0"/>
    <x v="7"/>
    <x v="0"/>
    <x v="1"/>
    <x v="2"/>
    <n v="5"/>
    <s v=""/>
    <d v="1899-12-30T14:04:48"/>
    <n v="20.0813888887673"/>
    <n v="12"/>
    <n v="8.0813888887673002"/>
  </r>
  <r>
    <s v="E002"/>
    <s v="EO57"/>
    <x v="1626"/>
    <x v="0"/>
    <s v="E3"/>
    <s v="0100056375"/>
    <s v="UTE CIERRE ANILLO INSULAR TFE"/>
    <s v="0068002447"/>
    <s v="ANILLO INSULAR DIV3099"/>
    <s v="000000000000002649"/>
    <x v="51"/>
    <d v="2024-06-19T00:00:00"/>
    <d v="1899-12-30T16:10:49"/>
    <s v="20/06  despues 12h"/>
    <d v="2024-06-20T00:00:00"/>
    <x v="11"/>
    <x v="11"/>
    <x v="1678"/>
    <d v="2024-06-20T00:00:00"/>
    <d v="1899-12-30T10:23:01"/>
    <n v="114"/>
    <s v="E002ST"/>
    <s v="Santiago del Teide"/>
    <x v="146"/>
    <x v="0"/>
    <x v="0"/>
    <x v="7"/>
    <x v="0"/>
    <d v="2024-06-19T16:10:49"/>
    <x v="157"/>
    <n v="24.319722222222481"/>
    <d v="2024-06-20T10:23:01"/>
    <d v="1899-12-30T01:31:12"/>
    <d v="2024-06-20T11:54:13"/>
    <n v="4.5963888888945803"/>
    <x v="0"/>
    <m/>
    <m/>
    <x v="0"/>
    <x v="7"/>
    <x v="0"/>
    <x v="1"/>
    <x v="1"/>
    <n v="5"/>
    <s v=""/>
    <d v="1899-12-31T12:28:48"/>
    <n v="21.799722222222481"/>
    <n v="12"/>
    <n v="9.7997222222224813"/>
  </r>
  <r>
    <s v="E002"/>
    <s v="EO57"/>
    <x v="1627"/>
    <x v="0"/>
    <s v="E3"/>
    <s v="0100056375"/>
    <s v="UTE CIERRE ANILLO INSULAR TFE"/>
    <s v="0068002447"/>
    <s v="ANILLO INSULAR DIV3099"/>
    <s v="000000000000002649"/>
    <x v="51"/>
    <d v="2024-06-19T00:00:00"/>
    <d v="1899-12-30T16:11:37"/>
    <s v="20/06"/>
    <d v="2024-06-20T00:00:00"/>
    <x v="22"/>
    <x v="11"/>
    <x v="1679"/>
    <d v="2024-06-20T00:00:00"/>
    <d v="1899-12-30T06:18:26"/>
    <n v="114"/>
    <s v="E002ST"/>
    <s v="Santiago del Teide"/>
    <x v="157"/>
    <x v="0"/>
    <x v="0"/>
    <x v="7"/>
    <x v="0"/>
    <d v="2024-06-19T16:11:37"/>
    <x v="166"/>
    <n v="23.306388888973743"/>
    <d v="2024-06-20T06:18:26"/>
    <d v="1899-12-30T01:31:12"/>
    <d v="2024-06-20T07:49:38"/>
    <n v="7.6727777778287418"/>
    <x v="0"/>
    <m/>
    <m/>
    <x v="0"/>
    <x v="7"/>
    <x v="0"/>
    <x v="1"/>
    <x v="12"/>
    <n v="5"/>
    <s v=""/>
    <d v="1899-12-31T12:28:48"/>
    <n v="20.786388888973743"/>
    <n v="12"/>
    <n v="8.7863888889737431"/>
  </r>
  <r>
    <s v="E002"/>
    <s v="EO57"/>
    <x v="1628"/>
    <x v="0"/>
    <s v="E3"/>
    <s v="0100037179"/>
    <s v="CANARY CONCRETE, S.A."/>
    <s v="0068000329"/>
    <s v="GS PLANTA ADEJE"/>
    <s v="000000000000003126"/>
    <x v="53"/>
    <d v="2024-06-19T00:00:00"/>
    <d v="1899-12-30T16:14:06"/>
    <s v="Adeje 20/06 10h"/>
    <d v="2024-06-20T00:00:00"/>
    <x v="13"/>
    <x v="11"/>
    <x v="1680"/>
    <d v="2024-06-20T00:00:00"/>
    <d v="1899-12-30T11:14:27"/>
    <n v="88"/>
    <s v="E00ADE"/>
    <s v="Adeje"/>
    <x v="147"/>
    <x v="0"/>
    <x v="0"/>
    <x v="7"/>
    <x v="0"/>
    <d v="2024-06-19T16:14:06"/>
    <x v="119"/>
    <n v="22.264999999897555"/>
    <d v="2024-06-20T11:14:27"/>
    <d v="1899-12-30T01:10:24"/>
    <d v="2024-06-20T12:24:51"/>
    <n v="2.0858333333744667"/>
    <x v="0"/>
    <m/>
    <m/>
    <x v="0"/>
    <x v="7"/>
    <x v="0"/>
    <x v="1"/>
    <x v="2"/>
    <n v="5"/>
    <s v=""/>
    <d v="1899-12-31T04:09:36"/>
    <n v="20.091666666564223"/>
    <n v="12"/>
    <n v="8.0916666665642225"/>
  </r>
  <r>
    <s v="E002"/>
    <s v="EO57"/>
    <x v="1629"/>
    <x v="0"/>
    <s v="E3"/>
    <s v="0100037179"/>
    <s v="CANARY CONCRETE, S.A."/>
    <s v="0068000329"/>
    <s v="GS PLANTA ADEJE"/>
    <s v="000000000000003126"/>
    <x v="53"/>
    <d v="2024-06-19T00:00:00"/>
    <d v="1899-12-30T16:14:56"/>
    <s v="Adeje 20/06 14h"/>
    <d v="2024-06-20T00:00:00"/>
    <x v="18"/>
    <x v="11"/>
    <x v="1681"/>
    <d v="2024-06-20T00:00:00"/>
    <d v="1899-12-30T12:56:35"/>
    <n v="88"/>
    <s v="E00ADE"/>
    <s v="Adeje"/>
    <x v="152"/>
    <x v="0"/>
    <x v="0"/>
    <x v="7"/>
    <x v="0"/>
    <d v="2024-06-19T16:14:56"/>
    <x v="153"/>
    <n v="25.251111111079808"/>
    <d v="2024-06-20T12:56:35"/>
    <d v="1899-12-30T01:10:24"/>
    <d v="2024-06-20T14:06:59"/>
    <n v="3.3836111110285856"/>
    <x v="0"/>
    <m/>
    <m/>
    <x v="0"/>
    <x v="7"/>
    <x v="0"/>
    <x v="1"/>
    <x v="3"/>
    <n v="5"/>
    <s v=""/>
    <d v="1899-12-31T04:09:36"/>
    <n v="23.077777777746476"/>
    <n v="12"/>
    <n v="11.077777777746476"/>
  </r>
  <r>
    <s v="E002"/>
    <s v="EO57"/>
    <x v="1630"/>
    <x v="0"/>
    <s v="E3"/>
    <s v="0432000110"/>
    <s v="PREBETONG HORMIGONES, S.A."/>
    <s v="0068000488"/>
    <s v="PLANTA LOS REALEJOS"/>
    <s v="000000000000003126"/>
    <x v="53"/>
    <d v="2024-06-19T00:00:00"/>
    <d v="1899-12-30T16:23:18"/>
    <s v="Silo 1  20.06. 8h"/>
    <d v="2024-06-20T00:00:00"/>
    <x v="15"/>
    <x v="11"/>
    <x v="1682"/>
    <d v="2024-06-20T00:00:00"/>
    <d v="1899-12-30T06:40:53"/>
    <n v="47"/>
    <s v="E00LSE"/>
    <s v="Los Realejos"/>
    <x v="146"/>
    <x v="0"/>
    <x v="0"/>
    <x v="7"/>
    <x v="0"/>
    <d v="2024-06-19T16:23:18"/>
    <x v="146"/>
    <n v="16.611666666751262"/>
    <d v="2024-06-20T06:40:53"/>
    <d v="1899-12-30T00:37:36"/>
    <d v="2024-06-20T07:18:29"/>
    <n v="1.6919444444356486"/>
    <x v="0"/>
    <m/>
    <m/>
    <x v="0"/>
    <x v="7"/>
    <x v="0"/>
    <x v="1"/>
    <x v="12"/>
    <n v="5"/>
    <s v=""/>
    <d v="1899-12-30T15:02:24"/>
    <n v="14.985000000084595"/>
    <n v="12"/>
    <n v="2.9850000000845949"/>
  </r>
  <r>
    <s v="E002"/>
    <s v="EO57"/>
    <x v="1631"/>
    <x v="0"/>
    <s v="E3"/>
    <s v="0432000110"/>
    <s v="PREBETONG HORMIGONES, S.A."/>
    <s v="0068000488"/>
    <s v="PLANTA LOS REALEJOS"/>
    <s v="000000000000003126"/>
    <x v="53"/>
    <d v="2024-06-19T00:00:00"/>
    <d v="1899-12-30T16:26:04"/>
    <s v="Silo 2 20/06"/>
    <d v="2024-06-20T00:00:00"/>
    <x v="11"/>
    <x v="11"/>
    <x v="1683"/>
    <d v="2024-06-20T00:00:00"/>
    <d v="1899-12-30T12:33:37"/>
    <n v="47"/>
    <s v="E00LSE"/>
    <s v="Los Realejos"/>
    <x v="148"/>
    <x v="0"/>
    <x v="0"/>
    <x v="7"/>
    <x v="0"/>
    <d v="2024-06-19T16:26:04"/>
    <x v="157"/>
    <n v="24.065555555513129"/>
    <d v="2024-06-20T12:33:37"/>
    <d v="1899-12-30T00:37:36"/>
    <d v="2024-06-20T13:11:13"/>
    <n v="3.313055555569008"/>
    <x v="0"/>
    <m/>
    <m/>
    <x v="0"/>
    <x v="7"/>
    <x v="0"/>
    <x v="1"/>
    <x v="3"/>
    <n v="5"/>
    <s v=""/>
    <d v="1899-12-30T15:02:24"/>
    <n v="22.438888888846463"/>
    <n v="12"/>
    <n v="10.438888888846463"/>
  </r>
  <r>
    <s v="E002"/>
    <s v="EO57"/>
    <x v="1632"/>
    <x v="0"/>
    <s v="E3"/>
    <s v="0432000110"/>
    <s v="PREBETONG HORMIGONES, S.A."/>
    <s v="0068000483"/>
    <s v="PLANTA PUERTO SANTA CRUZ"/>
    <s v="000000000000003126"/>
    <x v="53"/>
    <d v="2024-06-19T00:00:00"/>
    <d v="1899-12-30T16:45:11"/>
    <s v="silo2 21/06 7H URGE"/>
    <d v="2024-06-21T00:00:00"/>
    <x v="14"/>
    <x v="11"/>
    <x v="1684"/>
    <d v="2024-06-21T00:00:00"/>
    <d v="1899-12-30T06:38:29"/>
    <n v="6"/>
    <s v="E00SCF"/>
    <s v="Santa Cruz de Tenerife"/>
    <x v="147"/>
    <x v="0"/>
    <x v="0"/>
    <x v="7"/>
    <x v="0"/>
    <d v="2024-06-19T16:45:11"/>
    <x v="177"/>
    <n v="44.246944444428664"/>
    <d v="2024-06-21T06:38:29"/>
    <d v="1899-12-30T00:04:48"/>
    <d v="2024-06-21T06:43:17"/>
    <n v="6.2786111111054197"/>
    <x v="0"/>
    <m/>
    <m/>
    <x v="0"/>
    <x v="8"/>
    <x v="0"/>
    <x v="1"/>
    <x v="12"/>
    <n v="6"/>
    <s v=""/>
    <d v="1899-12-30T01:55:12"/>
    <n v="43.166944444428665"/>
    <n v="24"/>
    <n v="19.166944444428665"/>
  </r>
  <r>
    <s v="E002"/>
    <s v="EO57"/>
    <x v="1633"/>
    <x v="0"/>
    <s v="E3"/>
    <s v="0432000110"/>
    <s v="PREBETONG HORMIGONES, S.A."/>
    <s v="0068000483"/>
    <s v="PLANTA PUERTO SANTA CRUZ"/>
    <s v="000000000000002692"/>
    <x v="54"/>
    <d v="2024-06-19T00:00:00"/>
    <d v="1899-12-30T16:50:15"/>
    <s v="Silo 1  20.06."/>
    <d v="2024-06-20T00:00:00"/>
    <x v="14"/>
    <x v="11"/>
    <x v="1685"/>
    <d v="2024-06-20T00:00:00"/>
    <d v="1899-12-30T10:45:27"/>
    <n v="6"/>
    <s v="E00SCF"/>
    <s v="Santa Cruz de Tenerife"/>
    <x v="148"/>
    <x v="0"/>
    <x v="0"/>
    <x v="7"/>
    <x v="0"/>
    <d v="2024-06-19T16:50:15"/>
    <x v="150"/>
    <n v="20.162499999976717"/>
    <d v="2024-06-20T10:45:27"/>
    <d v="1899-12-30T00:04:48"/>
    <d v="2024-06-20T10:50:15"/>
    <n v="2.1624999999767169"/>
    <x v="0"/>
    <m/>
    <m/>
    <x v="0"/>
    <x v="7"/>
    <x v="0"/>
    <x v="1"/>
    <x v="1"/>
    <n v="5"/>
    <s v=""/>
    <d v="1899-12-30T01:55:12"/>
    <n v="19.082499999976719"/>
    <n v="12"/>
    <n v="7.0824999999767186"/>
  </r>
  <r>
    <s v="E002"/>
    <s v="EO57"/>
    <x v="1634"/>
    <x v="0"/>
    <s v="E3"/>
    <s v="0100054334"/>
    <s v="ORGANIZACION SOCAS, S. L."/>
    <s v="0068002135"/>
    <s v="SOCAS NARANJERO"/>
    <s v="000000000000002649"/>
    <x v="51"/>
    <d v="2024-06-19T00:00:00"/>
    <d v="1899-12-30T16:55:59"/>
    <s v="Naranjeros 20/06 11h"/>
    <d v="2024-06-20T00:00:00"/>
    <x v="24"/>
    <x v="11"/>
    <x v="1686"/>
    <d v="2024-06-20T00:00:00"/>
    <d v="1899-12-30T06:42:27"/>
    <n v="22"/>
    <s v="E00LSN"/>
    <s v="Naranjeros"/>
    <x v="148"/>
    <x v="0"/>
    <x v="0"/>
    <x v="7"/>
    <x v="0"/>
    <d v="2024-06-19T16:55:59"/>
    <x v="154"/>
    <n v="18.066944444552064"/>
    <d v="2024-06-20T06:42:27"/>
    <d v="1899-12-30T00:17:36"/>
    <d v="2024-06-20T07:00:03"/>
    <n v="3.9991666667629033"/>
    <x v="0"/>
    <m/>
    <m/>
    <x v="0"/>
    <x v="7"/>
    <x v="0"/>
    <x v="1"/>
    <x v="12"/>
    <n v="5"/>
    <s v=""/>
    <d v="1899-12-30T07:02:24"/>
    <n v="16.773611111218731"/>
    <n v="12"/>
    <n v="4.7736111112187309"/>
  </r>
  <r>
    <s v="E002"/>
    <s v="EO57"/>
    <x v="1635"/>
    <x v="0"/>
    <s v="E4"/>
    <s v="0100037335"/>
    <s v="PREFABRICADOS REALEJOS, S.A."/>
    <s v="0068000500"/>
    <s v="LOS REALEJOS"/>
    <s v="000000000000002693"/>
    <x v="50"/>
    <d v="2024-06-19T00:00:00"/>
    <d v="1899-12-30T17:51:02"/>
    <s v="20/06 URGE -RANCISCO"/>
    <d v="2024-06-20T00:00:00"/>
    <x v="24"/>
    <x v="11"/>
    <x v="1687"/>
    <d v="2024-06-20T00:00:00"/>
    <d v="1899-12-30T06:32:49"/>
    <n v="47"/>
    <s v="E00LSE"/>
    <s v="Los Realejos"/>
    <x v="154"/>
    <x v="0"/>
    <x v="0"/>
    <x v="7"/>
    <x v="1"/>
    <d v="2024-06-19T17:51:02"/>
    <x v="154"/>
    <n v="17.149444444512483"/>
    <d v="2024-06-20T06:32:49"/>
    <d v="1899-12-30T00:37:36"/>
    <d v="2024-06-20T07:10:25"/>
    <n v="3.8263888889341615"/>
    <x v="0"/>
    <m/>
    <m/>
    <x v="0"/>
    <x v="7"/>
    <x v="0"/>
    <x v="1"/>
    <x v="12"/>
    <n v="5"/>
    <s v=""/>
    <d v="1899-12-30T15:02:24"/>
    <n v="15.522777777845818"/>
    <n v="12"/>
    <n v="3.5227777778458176"/>
  </r>
  <r>
    <s v="E002"/>
    <s v="EO57"/>
    <x v="1635"/>
    <x v="0"/>
    <s v="E4"/>
    <s v="0100037335"/>
    <s v="PREFABRICADOS REALEJOS, S.A."/>
    <s v="0068000500"/>
    <s v="LOS REALEJOS"/>
    <s v="000000000000003208"/>
    <x v="52"/>
    <d v="2024-06-19T00:00:00"/>
    <d v="1899-12-30T17:51:02"/>
    <s v="20/06 URGE -RANCISCO"/>
    <d v="2024-06-20T00:00:00"/>
    <x v="24"/>
    <x v="11"/>
    <x v="1687"/>
    <d v="2024-06-20T00:00:00"/>
    <d v="1899-12-30T06:32:49"/>
    <n v="47"/>
    <s v="E00LSE"/>
    <s v="Los Realejos"/>
    <x v="154"/>
    <x v="0"/>
    <x v="1"/>
    <x v="7"/>
    <x v="1"/>
    <d v="2024-06-19T17:51:02"/>
    <x v="154"/>
    <n v="17.149444444512483"/>
    <d v="2024-06-20T06:32:49"/>
    <d v="1899-12-30T00:37:36"/>
    <d v="2024-06-20T07:10:25"/>
    <n v="3.8263888889341615"/>
    <x v="0"/>
    <m/>
    <m/>
    <x v="0"/>
    <x v="7"/>
    <x v="0"/>
    <x v="1"/>
    <x v="12"/>
    <n v="5"/>
    <s v=""/>
    <d v="1899-12-30T15:02:24"/>
    <n v="15.522777777845818"/>
    <n v="12"/>
    <n v="3.5227777778458176"/>
  </r>
  <r>
    <s v="E002"/>
    <s v="EO57"/>
    <x v="1636"/>
    <x v="0"/>
    <s v="E3"/>
    <s v="0100037299"/>
    <s v="PREFABRICADOS DOMINGUEZ, S.L."/>
    <s v="0068000074"/>
    <s v="GS TEGUESTE"/>
    <s v="000000000000003126"/>
    <x v="53"/>
    <d v="2024-06-20T00:00:00"/>
    <d v="1899-12-30T08:49:04"/>
    <s v="21/06"/>
    <d v="2024-06-21T00:00:00"/>
    <x v="15"/>
    <x v="11"/>
    <x v="1688"/>
    <d v="2024-06-21T00:00:00"/>
    <d v="1899-12-30T06:51:53"/>
    <n v="23"/>
    <s v="E0055J"/>
    <s v="Taco"/>
    <x v="148"/>
    <x v="0"/>
    <x v="0"/>
    <x v="7"/>
    <x v="0"/>
    <d v="2024-06-20T08:49:04"/>
    <x v="164"/>
    <n v="24.182222222210839"/>
    <d v="2024-06-21T06:51:53"/>
    <d v="1899-12-30T00:18:24"/>
    <d v="2024-06-21T07:10:17"/>
    <n v="1.8286111112684011"/>
    <x v="0"/>
    <m/>
    <m/>
    <x v="0"/>
    <x v="8"/>
    <x v="0"/>
    <x v="1"/>
    <x v="12"/>
    <n v="6"/>
    <s v=""/>
    <d v="1899-12-30T07:21:36"/>
    <n v="22.875555555544175"/>
    <n v="12"/>
    <n v="10.875555555544175"/>
  </r>
  <r>
    <s v="E002"/>
    <s v="EO57"/>
    <x v="1637"/>
    <x v="0"/>
    <s v="E4"/>
    <s v="0100037324"/>
    <s v="FERRETERIA SAN ISIDRO, S.L."/>
    <s v="0068000045"/>
    <s v="LOS REALEJOS"/>
    <s v="000000000000003208"/>
    <x v="52"/>
    <d v="2024-06-20T00:00:00"/>
    <d v="1899-12-30T10:10:47"/>
    <s v="PDD-2024-01-03427 20"/>
    <d v="2024-06-20T00:00:00"/>
    <x v="9"/>
    <x v="11"/>
    <x v="1689"/>
    <d v="2024-06-20T00:00:00"/>
    <d v="1899-12-30T09:56:11"/>
    <n v="47"/>
    <s v="E00LSE"/>
    <s v="Los Realejos"/>
    <x v="154"/>
    <x v="0"/>
    <x v="0"/>
    <x v="7"/>
    <x v="1"/>
    <d v="2024-06-20T10:10:47"/>
    <x v="155"/>
    <n v="6.8202777777914889"/>
    <d v="2024-06-20T09:56:11"/>
    <d v="1899-12-30T00:37:36"/>
    <d v="2024-06-20T10:33:47"/>
    <n v="6.436944444605615"/>
    <x v="0"/>
    <m/>
    <m/>
    <x v="0"/>
    <x v="7"/>
    <x v="0"/>
    <x v="1"/>
    <x v="6"/>
    <n v="5"/>
    <s v=""/>
    <d v="1899-12-30T15:02:24"/>
    <n v="5.193611111124822"/>
    <n v="0"/>
    <n v="5.193611111124822"/>
  </r>
  <r>
    <s v="E002"/>
    <s v="EO57"/>
    <x v="1637"/>
    <x v="0"/>
    <s v="E4"/>
    <s v="0100037324"/>
    <s v="FERRETERIA SAN ISIDRO, S.L."/>
    <s v="0068000045"/>
    <s v="LOS REALEJOS"/>
    <s v="000000000000002693"/>
    <x v="50"/>
    <d v="2024-06-20T00:00:00"/>
    <d v="1899-12-30T10:10:47"/>
    <s v="PDD-2024-01-03427 20"/>
    <d v="2024-06-20T00:00:00"/>
    <x v="9"/>
    <x v="11"/>
    <x v="1689"/>
    <d v="2024-06-20T00:00:00"/>
    <d v="1899-12-30T09:56:11"/>
    <n v="47"/>
    <s v="E00LSE"/>
    <s v="Los Realejos"/>
    <x v="154"/>
    <x v="0"/>
    <x v="1"/>
    <x v="7"/>
    <x v="1"/>
    <d v="2024-06-20T10:10:47"/>
    <x v="155"/>
    <n v="6.8202777777914889"/>
    <d v="2024-06-20T09:56:11"/>
    <d v="1899-12-30T00:37:36"/>
    <d v="2024-06-20T10:33:47"/>
    <n v="6.436944444605615"/>
    <x v="0"/>
    <m/>
    <m/>
    <x v="0"/>
    <x v="7"/>
    <x v="0"/>
    <x v="1"/>
    <x v="6"/>
    <n v="5"/>
    <s v=""/>
    <d v="1899-12-30T15:02:24"/>
    <n v="5.193611111124822"/>
    <n v="0"/>
    <n v="5.193611111124822"/>
  </r>
  <r>
    <s v="E002"/>
    <s v="EO57"/>
    <x v="1638"/>
    <x v="0"/>
    <s v="E4"/>
    <s v="0100037214"/>
    <s v="COOP. AGRICOLA NTRA. SRA. ABONA"/>
    <s v="0068001820"/>
    <s v="GRANADILLA DE ABONA"/>
    <s v="000000000000002693"/>
    <x v="50"/>
    <d v="2024-06-20T00:00:00"/>
    <d v="1899-12-30T10:11:27"/>
    <s v="20/06"/>
    <d v="2024-06-20T00:00:00"/>
    <x v="3"/>
    <x v="11"/>
    <x v="1690"/>
    <d v="2024-06-20T00:00:00"/>
    <d v="1899-12-30T10:58:37"/>
    <n v="53"/>
    <s v="E00ARI"/>
    <s v="Arico"/>
    <x v="145"/>
    <x v="0"/>
    <x v="0"/>
    <x v="7"/>
    <x v="1"/>
    <d v="2024-06-20T10:11:27"/>
    <x v="159"/>
    <n v="8.3091666667023674"/>
    <d v="2024-06-20T10:58:37"/>
    <d v="1899-12-30T00:42:24"/>
    <d v="2024-06-20T11:41:01"/>
    <n v="6.8163888888666406"/>
    <x v="0"/>
    <m/>
    <m/>
    <x v="0"/>
    <x v="7"/>
    <x v="0"/>
    <x v="1"/>
    <x v="1"/>
    <n v="5"/>
    <s v=""/>
    <d v="1899-12-30T16:57:36"/>
    <n v="6.6025000000357004"/>
    <n v="0"/>
    <n v="6.6025000000357004"/>
  </r>
  <r>
    <s v="E002"/>
    <s v="EO57"/>
    <x v="1639"/>
    <x v="0"/>
    <s v="E4"/>
    <s v="0100029594"/>
    <s v="SONDEOS, INYEC. Y TRAB. ESPEC., S.A"/>
    <s v="0068002812"/>
    <s v="RESIDENCIAL SOLUM PLAYA SAN JUAN"/>
    <s v="000000000000002693"/>
    <x v="50"/>
    <d v="2024-06-20T00:00:00"/>
    <d v="1899-12-30T10:30:37"/>
    <s v="20/06"/>
    <d v="2024-06-21T00:00:00"/>
    <x v="2"/>
    <x v="11"/>
    <x v="1691"/>
    <d v="2024-06-20T00:00:00"/>
    <d v="1899-12-30T13:25:27"/>
    <n v="99"/>
    <s v="E00GIU"/>
    <s v="Guía de Isora"/>
    <x v="154"/>
    <x v="0"/>
    <x v="0"/>
    <x v="7"/>
    <x v="1"/>
    <d v="2024-06-20T10:30:37"/>
    <x v="193"/>
    <n v="31.48972222226439"/>
    <d v="2024-06-20T13:25:27"/>
    <d v="1899-12-30T01:19:12"/>
    <d v="2024-06-20T14:44:39"/>
    <n v="27.255833333241753"/>
    <x v="0"/>
    <m/>
    <m/>
    <x v="0"/>
    <x v="7"/>
    <x v="0"/>
    <x v="1"/>
    <x v="7"/>
    <n v="5"/>
    <s v=""/>
    <d v="1899-12-31T07:40:48"/>
    <n v="29.16972222226439"/>
    <n v="12"/>
    <n v="17.16972222226439"/>
  </r>
  <r>
    <s v="E002"/>
    <s v="EO57"/>
    <x v="1640"/>
    <x v="0"/>
    <s v="E4"/>
    <s v="0100037182"/>
    <s v="FERRETERIA HERMALAY, S.L"/>
    <s v="0068000169"/>
    <s v="LA CAMELLA-ARONA"/>
    <s v="000000000000003208"/>
    <x v="52"/>
    <d v="2024-06-20T00:00:00"/>
    <d v="1899-12-30T11:08:03"/>
    <s v="20/06"/>
    <d v="2024-06-21T00:00:00"/>
    <x v="7"/>
    <x v="11"/>
    <x v="1692"/>
    <d v="2024-06-20T00:00:00"/>
    <d v="1899-12-30T14:11:01"/>
    <n v="84"/>
    <s v="E0052U"/>
    <s v="Arona"/>
    <x v="245"/>
    <x v="0"/>
    <x v="0"/>
    <x v="7"/>
    <x v="1"/>
    <d v="2024-06-20T11:08:03"/>
    <x v="179"/>
    <n v="27.865833333344199"/>
    <d v="2024-06-20T14:11:01"/>
    <d v="1899-12-30T01:07:12"/>
    <d v="2024-06-20T15:18:13"/>
    <n v="23.69638888881309"/>
    <x v="0"/>
    <m/>
    <m/>
    <x v="0"/>
    <x v="7"/>
    <x v="0"/>
    <x v="1"/>
    <x v="13"/>
    <n v="5"/>
    <s v=""/>
    <d v="1899-12-31T02:52:48"/>
    <n v="25.745833333344198"/>
    <n v="12"/>
    <n v="13.745833333344198"/>
  </r>
  <r>
    <s v="E002"/>
    <s v="EO57"/>
    <x v="1641"/>
    <x v="0"/>
    <s v="E4"/>
    <s v="0100037255"/>
    <s v="CIAL. FERRETERIA VALLE SUR,S.L"/>
    <s v="0068001928"/>
    <s v="PLANCHA GRANDE GÜIMAR"/>
    <s v="000000000000003208"/>
    <x v="52"/>
    <d v="2024-06-20T00:00:00"/>
    <d v="1899-12-30T11:08:24"/>
    <s v="20/06"/>
    <d v="2024-06-20T00:00:00"/>
    <x v="13"/>
    <x v="11"/>
    <x v="1693"/>
    <d v="2024-06-20T00:00:00"/>
    <d v="1899-12-30T11:00:43"/>
    <n v="33"/>
    <s v="E0053R"/>
    <s v="Guimar"/>
    <x v="145"/>
    <x v="0"/>
    <x v="0"/>
    <x v="7"/>
    <x v="1"/>
    <d v="2024-06-20T11:08:24"/>
    <x v="119"/>
    <n v="3.3599999999860302"/>
    <d v="2024-06-20T11:00:43"/>
    <d v="1899-12-30T00:26:24"/>
    <d v="2024-06-20T11:27:07"/>
    <n v="3.0480555554386228"/>
    <x v="0"/>
    <m/>
    <m/>
    <x v="0"/>
    <x v="7"/>
    <x v="0"/>
    <x v="1"/>
    <x v="2"/>
    <n v="5"/>
    <s v=""/>
    <d v="1899-12-30T10:33:36"/>
    <n v="1.9199999999860302"/>
    <n v="0"/>
    <n v="1.9199999999860302"/>
  </r>
  <r>
    <s v="E002"/>
    <s v="EO57"/>
    <x v="1641"/>
    <x v="0"/>
    <s v="E4"/>
    <s v="0100037255"/>
    <s v="CIAL. FERRETERIA VALLE SUR,S.L"/>
    <s v="0068001928"/>
    <s v="PLANCHA GRANDE GÜIMAR"/>
    <s v="000000000000002693"/>
    <x v="50"/>
    <d v="2024-06-20T00:00:00"/>
    <d v="1899-12-30T11:08:24"/>
    <s v="20/06"/>
    <d v="2024-06-20T00:00:00"/>
    <x v="13"/>
    <x v="11"/>
    <x v="1693"/>
    <d v="2024-06-20T00:00:00"/>
    <d v="1899-12-30T11:00:43"/>
    <n v="33"/>
    <s v="E0053R"/>
    <s v="Guimar"/>
    <x v="145"/>
    <x v="0"/>
    <x v="1"/>
    <x v="7"/>
    <x v="1"/>
    <d v="2024-06-20T11:08:24"/>
    <x v="119"/>
    <n v="3.3599999999860302"/>
    <d v="2024-06-20T11:00:43"/>
    <d v="1899-12-30T00:26:24"/>
    <d v="2024-06-20T11:27:07"/>
    <n v="3.0480555554386228"/>
    <x v="0"/>
    <m/>
    <m/>
    <x v="0"/>
    <x v="7"/>
    <x v="0"/>
    <x v="1"/>
    <x v="2"/>
    <n v="5"/>
    <s v=""/>
    <d v="1899-12-30T10:33:36"/>
    <n v="1.9199999999860302"/>
    <n v="0"/>
    <n v="1.9199999999860302"/>
  </r>
  <r>
    <s v="E002"/>
    <s v="EO57"/>
    <x v="1642"/>
    <x v="0"/>
    <s v="E4"/>
    <s v="0100037258"/>
    <s v="LUIS FARIÑA, S.L."/>
    <s v="0068001556"/>
    <s v="ALMACEN CHARCO DEL PINO"/>
    <s v="000000000000002693"/>
    <x v="50"/>
    <d v="2024-06-20T00:00:00"/>
    <d v="1899-12-30T13:19:54"/>
    <s v="20/06"/>
    <d v="2024-06-20T00:00:00"/>
    <x v="12"/>
    <x v="11"/>
    <x v="1694"/>
    <d v="2024-06-21T00:00:00"/>
    <d v="1899-12-30T06:42:34"/>
    <n v="64"/>
    <s v="E0055D"/>
    <s v="San Isidro"/>
    <x v="245"/>
    <x v="0"/>
    <x v="0"/>
    <x v="7"/>
    <x v="1"/>
    <d v="2024-06-20T13:19:54"/>
    <x v="140"/>
    <n v="2.6683333333348855"/>
    <d v="2024-06-21T06:42:34"/>
    <d v="1899-12-30T00:51:12"/>
    <d v="2024-06-21T07:33:46"/>
    <n v="-15.562777777842712"/>
    <x v="1"/>
    <m/>
    <m/>
    <x v="0"/>
    <x v="8"/>
    <x v="3"/>
    <x v="1"/>
    <x v="12"/>
    <n v="6"/>
    <s v=""/>
    <d v="1899-12-30T20:28:48"/>
    <n v="0.81500000000155226"/>
    <n v="0"/>
    <n v="0.81500000000155226"/>
  </r>
  <r>
    <s v="E002"/>
    <s v="EO57"/>
    <x v="1643"/>
    <x v="0"/>
    <s v="E4"/>
    <s v="0100044618"/>
    <s v="DELGADO GOMEZ JUAN"/>
    <s v="0068001210"/>
    <s v="EL TABLADO"/>
    <s v="000000000000003208"/>
    <x v="52"/>
    <d v="2024-06-20T00:00:00"/>
    <d v="1899-12-30T13:45:17"/>
    <s v="Entrega lunes 24/6/2"/>
    <d v="2024-06-24T00:00:00"/>
    <x v="22"/>
    <x v="11"/>
    <x v="1695"/>
    <d v="2024-06-21T00:00:00"/>
    <d v="1899-12-30T07:59:13"/>
    <n v="33"/>
    <s v="E0053R"/>
    <s v="Guimar"/>
    <x v="150"/>
    <x v="0"/>
    <x v="0"/>
    <x v="7"/>
    <x v="1"/>
    <d v="2024-06-20T13:45:17"/>
    <x v="194"/>
    <n v="97.745277777838055"/>
    <d v="2024-06-21T07:59:13"/>
    <d v="1899-12-30T00:26:24"/>
    <d v="2024-06-21T08:25:37"/>
    <n v="79.073055555636529"/>
    <x v="0"/>
    <m/>
    <m/>
    <x v="0"/>
    <x v="8"/>
    <x v="0"/>
    <x v="1"/>
    <x v="11"/>
    <n v="6"/>
    <s v=""/>
    <d v="1899-12-30T10:33:36"/>
    <n v="96.305277777838057"/>
    <n v="48"/>
    <n v="48.305277777838057"/>
  </r>
  <r>
    <s v="E002"/>
    <s v="EO57"/>
    <x v="1643"/>
    <x v="0"/>
    <s v="E4"/>
    <s v="0100044618"/>
    <s v="DELGADO GOMEZ JUAN"/>
    <s v="0068001210"/>
    <s v="EL TABLADO"/>
    <s v="000000000000002693"/>
    <x v="50"/>
    <d v="2024-06-20T00:00:00"/>
    <d v="1899-12-30T13:45:17"/>
    <s v="Entrega lunes 24/6/2"/>
    <d v="2024-06-24T00:00:00"/>
    <x v="22"/>
    <x v="11"/>
    <x v="1695"/>
    <d v="2024-06-21T00:00:00"/>
    <d v="1899-12-30T07:59:13"/>
    <n v="33"/>
    <s v="E0053R"/>
    <s v="Guimar"/>
    <x v="150"/>
    <x v="0"/>
    <x v="1"/>
    <x v="7"/>
    <x v="1"/>
    <d v="2024-06-20T13:45:17"/>
    <x v="194"/>
    <n v="97.745277777838055"/>
    <d v="2024-06-21T07:59:13"/>
    <d v="1899-12-30T00:26:24"/>
    <d v="2024-06-21T08:25:37"/>
    <n v="79.073055555636529"/>
    <x v="0"/>
    <m/>
    <m/>
    <x v="0"/>
    <x v="8"/>
    <x v="0"/>
    <x v="1"/>
    <x v="11"/>
    <n v="6"/>
    <s v=""/>
    <d v="1899-12-30T10:33:36"/>
    <n v="96.305277777838057"/>
    <n v="48"/>
    <n v="48.305277777838057"/>
  </r>
  <r>
    <s v="E002"/>
    <s v="EO57"/>
    <x v="1644"/>
    <x v="0"/>
    <s v="E3"/>
    <s v="0100037179"/>
    <s v="CANARY CONCRETE, S.A."/>
    <s v="0068000329"/>
    <s v="GS PLANTA ADEJE"/>
    <s v="000000000000003126"/>
    <x v="53"/>
    <d v="2024-06-20T00:00:00"/>
    <d v="1899-12-30T16:01:23"/>
    <s v="Adeje 11:00  21/06"/>
    <d v="2024-06-21T00:00:00"/>
    <x v="24"/>
    <x v="11"/>
    <x v="1696"/>
    <d v="2024-06-21T00:00:00"/>
    <d v="1899-12-30T07:06:21"/>
    <n v="88"/>
    <s v="E00ADE"/>
    <s v="Adeje"/>
    <x v="152"/>
    <x v="0"/>
    <x v="0"/>
    <x v="7"/>
    <x v="0"/>
    <d v="2024-06-20T16:01:23"/>
    <x v="170"/>
    <n v="18.97694444458466"/>
    <d v="2024-06-21T07:06:21"/>
    <d v="1899-12-30T01:10:24"/>
    <d v="2024-06-21T08:16:45"/>
    <n v="2.72083333338378"/>
    <x v="0"/>
    <m/>
    <m/>
    <x v="0"/>
    <x v="8"/>
    <x v="0"/>
    <x v="1"/>
    <x v="11"/>
    <n v="6"/>
    <s v=""/>
    <d v="1899-12-31T04:09:36"/>
    <n v="16.803611111251328"/>
    <n v="12"/>
    <n v="4.8036111112513282"/>
  </r>
  <r>
    <s v="E002"/>
    <s v="EO57"/>
    <x v="1645"/>
    <x v="0"/>
    <s v="E3"/>
    <s v="0432000110"/>
    <s v="PREBETONG HORMIGONES, S.A."/>
    <s v="0068000488"/>
    <s v="PLANTA LOS REALEJOS"/>
    <s v="000000000000003126"/>
    <x v="53"/>
    <d v="2024-06-20T00:00:00"/>
    <d v="1899-12-30T16:02:12"/>
    <s v="silo3 21/06 8H"/>
    <d v="2024-06-21T00:00:00"/>
    <x v="17"/>
    <x v="11"/>
    <x v="1697"/>
    <d v="2024-06-21T00:00:00"/>
    <d v="1899-12-30T06:24:48"/>
    <n v="47"/>
    <s v="E00LSE"/>
    <s v="Los Realejos"/>
    <x v="153"/>
    <x v="0"/>
    <x v="0"/>
    <x v="7"/>
    <x v="0"/>
    <d v="2024-06-20T16:02:12"/>
    <x v="141"/>
    <n v="17.963333333318587"/>
    <d v="2024-06-21T06:24:48"/>
    <d v="1899-12-30T00:37:36"/>
    <d v="2024-06-21T07:02:24"/>
    <n v="2.9599999999045394"/>
    <x v="0"/>
    <m/>
    <m/>
    <x v="0"/>
    <x v="8"/>
    <x v="0"/>
    <x v="1"/>
    <x v="12"/>
    <n v="6"/>
    <s v=""/>
    <d v="1899-12-30T15:02:24"/>
    <n v="16.336666666651922"/>
    <n v="12"/>
    <n v="4.3366666666519222"/>
  </r>
  <r>
    <s v="E002"/>
    <s v="EO57"/>
    <x v="1646"/>
    <x v="0"/>
    <s v="E4"/>
    <s v="0100059450"/>
    <s v="WEISSER ADLER S.A.U.C"/>
    <s v="0068002835"/>
    <s v="CHARCO DEL PINO"/>
    <s v="000000000000003208"/>
    <x v="52"/>
    <d v="2024-06-20T00:00:00"/>
    <d v="1899-12-30T16:08:58"/>
    <s v="21/06"/>
    <d v="2024-06-21T00:00:00"/>
    <x v="7"/>
    <x v="11"/>
    <x v="1698"/>
    <d v="2024-06-21T00:00:00"/>
    <d v="1899-12-30T07:21:32"/>
    <n v="76"/>
    <s v="E00SMG"/>
    <s v="San Miguel"/>
    <x v="145"/>
    <x v="0"/>
    <x v="0"/>
    <x v="7"/>
    <x v="1"/>
    <d v="2024-06-20T16:08:58"/>
    <x v="179"/>
    <n v="22.850555555603933"/>
    <d v="2024-06-21T07:21:32"/>
    <d v="1899-12-30T01:00:48"/>
    <d v="2024-06-21T08:22:20"/>
    <n v="6.62777777784504"/>
    <x v="0"/>
    <m/>
    <m/>
    <x v="0"/>
    <x v="8"/>
    <x v="0"/>
    <x v="1"/>
    <x v="11"/>
    <n v="6"/>
    <s v=""/>
    <d v="1899-12-31T00:19:12"/>
    <n v="20.837222222270601"/>
    <n v="12"/>
    <n v="8.8372222222706007"/>
  </r>
  <r>
    <s v="E002"/>
    <s v="EO57"/>
    <x v="1647"/>
    <x v="0"/>
    <s v="E3"/>
    <s v="0432000110"/>
    <s v="PREBETONG HORMIGONES, S.A."/>
    <s v="0068000485"/>
    <s v="PLANTA LAS GALLETAS II"/>
    <s v="000000000000003126"/>
    <x v="53"/>
    <d v="2024-06-20T00:00:00"/>
    <d v="1899-12-30T16:15:31"/>
    <s v="TORRE 1 SILO 3 21/06"/>
    <d v="2024-06-21T00:00:00"/>
    <x v="14"/>
    <x v="11"/>
    <x v="1699"/>
    <d v="2024-06-21T00:00:00"/>
    <d v="1899-12-30T09:53:37"/>
    <n v="78"/>
    <s v="E0054I"/>
    <s v="Las Galletas"/>
    <x v="153"/>
    <x v="0"/>
    <x v="0"/>
    <x v="7"/>
    <x v="0"/>
    <d v="2024-06-20T16:15:31"/>
    <x v="177"/>
    <n v="20.741388888854999"/>
    <d v="2024-06-21T09:53:37"/>
    <d v="1899-12-30T01:02:24"/>
    <d v="2024-06-21T10:56:01"/>
    <n v="2.0663888887502253"/>
    <x v="0"/>
    <m/>
    <m/>
    <x v="0"/>
    <x v="8"/>
    <x v="0"/>
    <x v="1"/>
    <x v="6"/>
    <n v="6"/>
    <s v=""/>
    <d v="1899-12-31T00:57:36"/>
    <n v="18.701388888855"/>
    <n v="12"/>
    <n v="6.7013888888549999"/>
  </r>
  <r>
    <s v="E002"/>
    <s v="EO57"/>
    <x v="1648"/>
    <x v="0"/>
    <s v="E3"/>
    <s v="0100056375"/>
    <s v="UTE CIERRE ANILLO INSULAR TFE"/>
    <s v="0068002447"/>
    <s v="ANILLO INSULAR DIV3099"/>
    <s v="000000000000002649"/>
    <x v="51"/>
    <d v="2024-06-20T00:00:00"/>
    <d v="1899-12-30T16:26:38"/>
    <s v="21/06"/>
    <d v="2024-06-21T00:00:00"/>
    <x v="22"/>
    <x v="11"/>
    <x v="1700"/>
    <d v="2024-06-21T00:00:00"/>
    <d v="1899-12-30T06:33:56"/>
    <n v="114"/>
    <s v="E002ST"/>
    <s v="Santiago del Teide"/>
    <x v="157"/>
    <x v="0"/>
    <x v="0"/>
    <x v="7"/>
    <x v="0"/>
    <d v="2024-06-20T16:26:38"/>
    <x v="173"/>
    <n v="23.056111111189239"/>
    <d v="2024-06-21T06:33:56"/>
    <d v="1899-12-30T01:31:12"/>
    <d v="2024-06-21T08:05:08"/>
    <n v="7.4144444445264526"/>
    <x v="0"/>
    <m/>
    <m/>
    <x v="0"/>
    <x v="8"/>
    <x v="0"/>
    <x v="1"/>
    <x v="12"/>
    <n v="6"/>
    <s v=""/>
    <d v="1899-12-31T12:28:48"/>
    <n v="20.536111111189239"/>
    <n v="12"/>
    <n v="8.5361111111892392"/>
  </r>
  <r>
    <s v="E002"/>
    <s v="EO57"/>
    <x v="1649"/>
    <x v="0"/>
    <s v="E3"/>
    <s v="0100056375"/>
    <s v="UTE CIERRE ANILLO INSULAR TFE"/>
    <s v="0068002447"/>
    <s v="ANILLO INSULAR DIV3099"/>
    <s v="000000000000002649"/>
    <x v="51"/>
    <d v="2024-06-20T00:00:00"/>
    <d v="1899-12-30T16:27:07"/>
    <s v="21/06"/>
    <d v="2024-06-21T00:00:00"/>
    <x v="22"/>
    <x v="11"/>
    <x v="1701"/>
    <d v="2024-06-21T00:00:00"/>
    <d v="1899-12-30T07:17:02"/>
    <n v="114"/>
    <s v="E002ST"/>
    <s v="Santiago del Teide"/>
    <x v="146"/>
    <x v="0"/>
    <x v="0"/>
    <x v="7"/>
    <x v="0"/>
    <d v="2024-06-20T16:27:07"/>
    <x v="173"/>
    <n v="23.048055555671453"/>
    <d v="2024-06-21T07:17:02"/>
    <d v="1899-12-30T01:31:12"/>
    <d v="2024-06-21T08:48:14"/>
    <n v="6.6961111112614162"/>
    <x v="0"/>
    <m/>
    <m/>
    <x v="0"/>
    <x v="8"/>
    <x v="0"/>
    <x v="1"/>
    <x v="11"/>
    <n v="6"/>
    <s v=""/>
    <d v="1899-12-31T12:28:48"/>
    <n v="20.528055555671454"/>
    <n v="12"/>
    <n v="8.5280555556714539"/>
  </r>
  <r>
    <s v="E002"/>
    <s v="EO57"/>
    <x v="1650"/>
    <x v="0"/>
    <s v="E3"/>
    <s v="0100037274"/>
    <s v="PREFABRICADOS TEIDE S.L."/>
    <s v="0068000430"/>
    <s v="GS FABRICA LAS ERAS"/>
    <s v="000000000000002649"/>
    <x v="51"/>
    <d v="2024-06-21T00:00:00"/>
    <d v="1899-12-30T08:26:08"/>
    <s v="21/06 12:00h silo 1"/>
    <d v="2024-06-21T00:00:00"/>
    <x v="8"/>
    <x v="11"/>
    <x v="1702"/>
    <d v="2024-06-21T00:00:00"/>
    <d v="1899-12-30T08:32:14"/>
    <n v="44"/>
    <s v="E00AZF"/>
    <s v="Las Eras"/>
    <x v="147"/>
    <x v="0"/>
    <x v="0"/>
    <x v="7"/>
    <x v="0"/>
    <d v="2024-06-21T08:26:08"/>
    <x v="142"/>
    <n v="3.5644444443751127"/>
    <d v="2024-06-21T08:32:14"/>
    <d v="1899-12-30T00:35:12"/>
    <d v="2024-06-21T09:07:26"/>
    <n v="2.876111110963393"/>
    <x v="0"/>
    <m/>
    <m/>
    <x v="0"/>
    <x v="8"/>
    <x v="0"/>
    <x v="1"/>
    <x v="0"/>
    <n v="6"/>
    <s v=""/>
    <d v="1899-12-30T14:04:48"/>
    <n v="1.9777777777084458"/>
    <n v="0"/>
    <n v="1.9777777777084458"/>
  </r>
  <r>
    <s v="E002"/>
    <s v="EO57"/>
    <x v="1651"/>
    <x v="0"/>
    <s v="E4"/>
    <s v="0100049137"/>
    <s v="MORALES DIAZ, YONATHAN MAKEY"/>
    <s v="0068001633"/>
    <s v="ALMACEN-ARICO"/>
    <s v="000000000000002693"/>
    <x v="50"/>
    <d v="2024-06-21T00:00:00"/>
    <d v="1899-12-30T08:35:31"/>
    <s v="10 sacos 5G, 2 palet"/>
    <d v="2024-06-21T00:00:00"/>
    <x v="4"/>
    <x v="11"/>
    <x v="1703"/>
    <d v="2024-06-21T00:00:00"/>
    <d v="1899-12-30T07:40:25"/>
    <n v="53"/>
    <s v="E00ARI"/>
    <s v="Arico"/>
    <x v="145"/>
    <x v="0"/>
    <x v="0"/>
    <x v="7"/>
    <x v="1"/>
    <d v="2024-06-21T08:35:31"/>
    <x v="195"/>
    <n v="10.408055555541068"/>
    <d v="2024-06-21T07:40:25"/>
    <d v="1899-12-30T00:42:24"/>
    <d v="2024-06-21T08:22:49"/>
    <n v="10.619722222094424"/>
    <x v="0"/>
    <m/>
    <m/>
    <x v="0"/>
    <x v="8"/>
    <x v="0"/>
    <x v="1"/>
    <x v="11"/>
    <n v="6"/>
    <s v=""/>
    <d v="1899-12-30T16:57:36"/>
    <n v="8.7013888888744013"/>
    <n v="0"/>
    <n v="8.7013888888744013"/>
  </r>
  <r>
    <s v="E002"/>
    <s v="EO57"/>
    <x v="1651"/>
    <x v="0"/>
    <s v="E4"/>
    <s v="0100049137"/>
    <s v="MORALES DIAZ, YONATHAN MAKEY"/>
    <s v="0068001633"/>
    <s v="ALMACEN-ARICO"/>
    <s v="000000000000003208"/>
    <x v="52"/>
    <d v="2024-06-21T00:00:00"/>
    <d v="1899-12-30T08:35:31"/>
    <s v="10 sacos 5G, 2 palet"/>
    <d v="2024-06-21T00:00:00"/>
    <x v="4"/>
    <x v="11"/>
    <x v="1703"/>
    <d v="2024-06-21T00:00:00"/>
    <d v="1899-12-30T07:40:25"/>
    <n v="53"/>
    <s v="E00ARI"/>
    <s v="Arico"/>
    <x v="145"/>
    <x v="0"/>
    <x v="1"/>
    <x v="7"/>
    <x v="1"/>
    <d v="2024-06-21T08:35:31"/>
    <x v="195"/>
    <n v="10.408055555541068"/>
    <d v="2024-06-21T07:40:25"/>
    <d v="1899-12-30T00:42:24"/>
    <d v="2024-06-21T08:22:49"/>
    <n v="10.619722222094424"/>
    <x v="0"/>
    <m/>
    <m/>
    <x v="0"/>
    <x v="8"/>
    <x v="0"/>
    <x v="1"/>
    <x v="11"/>
    <n v="6"/>
    <s v=""/>
    <d v="1899-12-30T16:57:36"/>
    <n v="8.7013888888744013"/>
    <n v="0"/>
    <n v="8.7013888888744013"/>
  </r>
  <r>
    <s v="E002"/>
    <s v="EO57"/>
    <x v="1652"/>
    <x v="0"/>
    <s v="E3"/>
    <s v="0100037179"/>
    <s v="CANARY CONCRETE, S.A."/>
    <s v="0068000329"/>
    <s v="GS PLANTA ADEJE"/>
    <s v="000000000000003126"/>
    <x v="53"/>
    <d v="2024-06-21T00:00:00"/>
    <d v="1899-12-30T10:01:53"/>
    <s v="Adeje 8:00  24/06"/>
    <d v="2024-06-21T00:00:00"/>
    <x v="7"/>
    <x v="11"/>
    <x v="1704"/>
    <d v="2024-06-21T00:00:00"/>
    <d v="1899-12-30T11:15:46"/>
    <n v="88"/>
    <s v="E00ADE"/>
    <s v="Adeje"/>
    <x v="157"/>
    <x v="0"/>
    <x v="0"/>
    <x v="7"/>
    <x v="0"/>
    <d v="2024-06-21T10:01:53"/>
    <x v="179"/>
    <n v="4.9686111111659557"/>
    <d v="2024-06-21T11:15:46"/>
    <d v="1899-12-30T01:10:24"/>
    <d v="2024-06-21T12:26:10"/>
    <n v="2.56388888892252"/>
    <x v="0"/>
    <m/>
    <m/>
    <x v="0"/>
    <x v="8"/>
    <x v="0"/>
    <x v="1"/>
    <x v="2"/>
    <n v="6"/>
    <s v=""/>
    <d v="1899-12-31T04:09:36"/>
    <n v="2.7952777778326223"/>
    <n v="0"/>
    <n v="2.7952777778326223"/>
  </r>
  <r>
    <s v="E002"/>
    <s v="EO57"/>
    <x v="1653"/>
    <x v="0"/>
    <s v="E4"/>
    <s v="0100052515"/>
    <s v="FERRETERIA LOS ALISIOS, S. L."/>
    <s v="0068001932"/>
    <s v="LOS ALISIOS"/>
    <s v="000000000000003208"/>
    <x v="52"/>
    <d v="2024-06-21T00:00:00"/>
    <d v="1899-12-30T10:02:19"/>
    <s v="21/06"/>
    <d v="2024-06-21T00:00:00"/>
    <x v="2"/>
    <x v="11"/>
    <x v="1705"/>
    <d v="2024-06-21T00:00:00"/>
    <d v="1899-12-30T11:39:58"/>
    <n v="13"/>
    <s v="E0055F"/>
    <s v="Santa María del Mar"/>
    <x v="150"/>
    <x v="0"/>
    <x v="0"/>
    <x v="7"/>
    <x v="1"/>
    <d v="2024-06-21T10:02:19"/>
    <x v="193"/>
    <n v="7.9613888888270594"/>
    <d v="2024-06-21T11:39:58"/>
    <d v="1899-12-30T00:10:24"/>
    <d v="2024-06-21T11:50:22"/>
    <n v="6.1605555555433966"/>
    <x v="0"/>
    <m/>
    <m/>
    <x v="0"/>
    <x v="8"/>
    <x v="0"/>
    <x v="1"/>
    <x v="2"/>
    <n v="6"/>
    <s v=""/>
    <d v="1899-12-30T04:09:36"/>
    <n v="6.7880555554937256"/>
    <n v="0"/>
    <n v="6.7880555554937256"/>
  </r>
  <r>
    <s v="E002"/>
    <s v="EO57"/>
    <x v="1654"/>
    <x v="0"/>
    <s v="E4"/>
    <s v="0100037324"/>
    <s v="FERRETERIA SAN ISIDRO, S.L."/>
    <s v="0068000045"/>
    <s v="LOS REALEJOS"/>
    <s v="000000000000003208"/>
    <x v="52"/>
    <d v="2024-06-21T00:00:00"/>
    <d v="1899-12-30T10:15:36"/>
    <s v="PDD-2024-01-03455 21"/>
    <d v="2024-06-21T00:00:00"/>
    <x v="7"/>
    <x v="11"/>
    <x v="1706"/>
    <d v="2024-06-21T00:00:00"/>
    <d v="1899-12-30T10:06:47"/>
    <n v="47"/>
    <s v="E00LSE"/>
    <s v="Los Realejos"/>
    <x v="154"/>
    <x v="0"/>
    <x v="0"/>
    <x v="7"/>
    <x v="1"/>
    <d v="2024-06-21T10:15:36"/>
    <x v="179"/>
    <n v="4.7400000000488944"/>
    <d v="2024-06-21T10:06:47"/>
    <d v="1899-12-30T00:37:36"/>
    <d v="2024-06-21T10:44:23"/>
    <n v="4.2602777777938172"/>
    <x v="0"/>
    <m/>
    <m/>
    <x v="0"/>
    <x v="8"/>
    <x v="0"/>
    <x v="1"/>
    <x v="1"/>
    <n v="6"/>
    <s v=""/>
    <d v="1899-12-30T15:02:24"/>
    <n v="3.1133333333822275"/>
    <n v="0"/>
    <n v="3.1133333333822275"/>
  </r>
  <r>
    <s v="E002"/>
    <s v="EO57"/>
    <x v="1655"/>
    <x v="0"/>
    <s v="E4"/>
    <s v="0100029594"/>
    <s v="SONDEOS, INYEC. Y TRAB. ESPEC., S.A"/>
    <s v="0068002812"/>
    <s v="RESIDENCIAL SOLUM PLAYA SAN JUAN"/>
    <s v="000000000000002693"/>
    <x v="50"/>
    <d v="2024-06-21T00:00:00"/>
    <d v="1899-12-30T10:32:00"/>
    <s v="21/06"/>
    <d v="2024-06-21T00:00:00"/>
    <x v="4"/>
    <x v="11"/>
    <x v="1707"/>
    <d v="2024-06-21T00:00:00"/>
    <d v="1899-12-30T09:53:20"/>
    <n v="99"/>
    <s v="E00GIU"/>
    <s v="Guía de Isora"/>
    <x v="151"/>
    <x v="0"/>
    <x v="0"/>
    <x v="7"/>
    <x v="1"/>
    <d v="2024-06-21T10:32:00"/>
    <x v="195"/>
    <n v="8.4666666666744277"/>
    <d v="2024-06-21T09:53:20"/>
    <d v="1899-12-30T01:19:12"/>
    <d v="2024-06-21T11:12:32"/>
    <n v="7.7911111110588536"/>
    <x v="0"/>
    <m/>
    <m/>
    <x v="0"/>
    <x v="8"/>
    <x v="0"/>
    <x v="1"/>
    <x v="6"/>
    <n v="6"/>
    <s v=""/>
    <d v="1899-12-31T07:40:48"/>
    <n v="6.1466666666744274"/>
    <n v="0"/>
    <n v="6.1466666666744274"/>
  </r>
  <r>
    <s v="E002"/>
    <s v="EO57"/>
    <x v="1656"/>
    <x v="0"/>
    <s v="E3"/>
    <s v="0432000110"/>
    <s v="PREBETONG HORMIGONES, S.A."/>
    <s v="0068000488"/>
    <s v="PLANTA LOS REALEJOS"/>
    <s v="000000000000003126"/>
    <x v="53"/>
    <d v="2024-06-21T00:00:00"/>
    <d v="1899-12-30T11:29:03"/>
    <s v="Silo 1"/>
    <d v="2024-06-21T00:00:00"/>
    <x v="13"/>
    <x v="11"/>
    <x v="1708"/>
    <d v="2024-06-21T00:00:00"/>
    <d v="1899-12-30T11:10:19"/>
    <n v="47"/>
    <s v="E00LSE"/>
    <s v="Los Realejos"/>
    <x v="148"/>
    <x v="0"/>
    <x v="0"/>
    <x v="7"/>
    <x v="0"/>
    <d v="2024-06-21T11:29:03"/>
    <x v="196"/>
    <n v="3.0158333331928588"/>
    <d v="2024-06-21T11:10:19"/>
    <d v="1899-12-30T00:37:36"/>
    <d v="2024-06-21T11:47:55"/>
    <n v="2.7013888889341615"/>
    <x v="0"/>
    <m/>
    <m/>
    <x v="0"/>
    <x v="8"/>
    <x v="0"/>
    <x v="1"/>
    <x v="2"/>
    <n v="6"/>
    <s v=""/>
    <d v="1899-12-30T15:02:24"/>
    <n v="1.3891666665261919"/>
    <n v="0"/>
    <n v="1.3891666665261919"/>
  </r>
  <r>
    <s v="E002"/>
    <s v="EO57"/>
    <x v="1657"/>
    <x v="0"/>
    <s v="E4"/>
    <s v="0100054118"/>
    <s v="MARRERO SANCHEZ, PRISCILA"/>
    <s v="0068002101"/>
    <s v="FERRETERIA LAS LUAS"/>
    <s v="000000000000002693"/>
    <x v="50"/>
    <d v="2024-06-21T00:00:00"/>
    <d v="1899-12-30T12:00:29"/>
    <s v="21/06"/>
    <d v="2024-06-21T00:00:00"/>
    <x v="7"/>
    <x v="11"/>
    <x v="1709"/>
    <d v="2024-06-21T00:00:00"/>
    <d v="1899-12-30T11:42:56"/>
    <n v="33"/>
    <s v="E0053R"/>
    <s v="Guimar"/>
    <x v="150"/>
    <x v="0"/>
    <x v="0"/>
    <x v="7"/>
    <x v="1"/>
    <d v="2024-06-21T12:00:29"/>
    <x v="179"/>
    <n v="2.9919444444822147"/>
    <d v="2024-06-21T11:42:56"/>
    <d v="1899-12-30T00:26:24"/>
    <d v="2024-06-21T12:09:20"/>
    <n v="2.8444444444030523"/>
    <x v="0"/>
    <m/>
    <m/>
    <x v="0"/>
    <x v="8"/>
    <x v="0"/>
    <x v="1"/>
    <x v="2"/>
    <n v="6"/>
    <s v=""/>
    <d v="1899-12-30T10:33:36"/>
    <n v="1.5519444444822148"/>
    <n v="0"/>
    <n v="1.5519444444822148"/>
  </r>
  <r>
    <s v="E002"/>
    <s v="EO65"/>
    <x v="1658"/>
    <x v="0"/>
    <s v="E3"/>
    <s v="0100057885"/>
    <s v="UTE AVE CASATEJADA TORIL"/>
    <s v="0085000217"/>
    <s v="TORIL"/>
    <s v="000000000000003227"/>
    <x v="59"/>
    <d v="2024-06-14T00:00:00"/>
    <d v="1899-12-30T14:23:45"/>
    <s v="21/06 08:00h"/>
    <d v="2024-06-21T00:00:00"/>
    <x v="10"/>
    <x v="12"/>
    <x v="1710"/>
    <d v="2024-06-20T00:00:00"/>
    <d v="1899-12-30T15:56:00"/>
    <n v="244"/>
    <s v="E00244"/>
    <s v="RUTA KMS.244"/>
    <x v="167"/>
    <x v="0"/>
    <x v="0"/>
    <x v="8"/>
    <x v="0"/>
    <d v="2024-06-14T14:23:45"/>
    <x v="163"/>
    <n v="161.60416666668607"/>
    <d v="2024-06-20T15:56:00"/>
    <d v="1899-12-30T03:15:12"/>
    <d v="2024-06-20T19:11:12"/>
    <n v="12.813333333295304"/>
    <x v="0"/>
    <m/>
    <m/>
    <x v="0"/>
    <x v="7"/>
    <x v="0"/>
    <x v="1"/>
    <x v="4"/>
    <n v="5"/>
    <s v="HIBURSANFRE, S.L.U."/>
    <d v="1900-01-02T06:04:48"/>
    <n v="157.35083333335274"/>
    <n v="60"/>
    <n v="97.350833333352739"/>
  </r>
  <r>
    <s v="E002"/>
    <s v="EO65"/>
    <x v="1659"/>
    <x v="0"/>
    <s v="E3"/>
    <s v="0100046984"/>
    <s v="TRANSP. Y CEMENTOS HIDALGO, S.L."/>
    <s v="0085000526"/>
    <s v="ALPEDRETE_HORMIGONES PAZ DEL BARRIO"/>
    <s v="000000000000003228"/>
    <x v="55"/>
    <d v="2024-06-18T00:00:00"/>
    <d v="1899-12-30T08:45:01"/>
    <s v="20/06 12:00h"/>
    <d v="2024-06-20T00:00:00"/>
    <x v="8"/>
    <x v="12"/>
    <x v="1711"/>
    <d v="2024-06-20T00:00:00"/>
    <d v="1899-12-30T08:06:33"/>
    <n v="439"/>
    <s v="E00439"/>
    <s v="RUTA KMS.439"/>
    <x v="207"/>
    <x v="0"/>
    <x v="0"/>
    <x v="8"/>
    <x v="0"/>
    <d v="2024-06-18T08:45:01"/>
    <x v="148"/>
    <n v="51.249722222273704"/>
    <d v="2024-06-20T08:06:33"/>
    <d v="1899-12-30T05:51:12"/>
    <d v="2024-06-20T13:57:45"/>
    <n v="-1.9625000000232831"/>
    <x v="1"/>
    <m/>
    <m/>
    <x v="0"/>
    <x v="7"/>
    <x v="2"/>
    <x v="1"/>
    <x v="0"/>
    <n v="5"/>
    <s v=""/>
    <d v="1900-01-04T20:28:48"/>
    <n v="44.396388888940372"/>
    <n v="24"/>
    <n v="20.396388888940372"/>
  </r>
  <r>
    <s v="E002"/>
    <s v="EO65"/>
    <x v="1660"/>
    <x v="0"/>
    <s v="E3"/>
    <s v="0432000110"/>
    <s v="PREBETONG HORMIGONES, S.A."/>
    <s v="0085000005"/>
    <s v="BADAJOZ-CAYA Nº 37"/>
    <s v="000000000000003297"/>
    <x v="56"/>
    <d v="2024-06-18T00:00:00"/>
    <d v="1899-12-30T14:47:56"/>
    <s v="19/06 12:00h"/>
    <d v="2024-06-19T00:00:00"/>
    <x v="8"/>
    <x v="12"/>
    <x v="1712"/>
    <d v="2024-06-19T00:00:00"/>
    <d v="1899-12-30T10:24:07"/>
    <n v="94"/>
    <s v="E00094"/>
    <s v="RUTA KMS.094"/>
    <x v="164"/>
    <x v="0"/>
    <x v="0"/>
    <x v="8"/>
    <x v="0"/>
    <d v="2024-06-18T14:47:56"/>
    <x v="107"/>
    <n v="21.201111111149658"/>
    <d v="2024-06-19T10:24:07"/>
    <d v="1899-12-30T01:15:12"/>
    <d v="2024-06-19T11:39:19"/>
    <n v="0.34472222230397165"/>
    <x v="0"/>
    <m/>
    <m/>
    <x v="0"/>
    <x v="6"/>
    <x v="0"/>
    <x v="1"/>
    <x v="1"/>
    <n v="4"/>
    <s v=""/>
    <d v="1899-12-31T06:04:48"/>
    <n v="18.947777777816324"/>
    <n v="12"/>
    <n v="6.9477777778163237"/>
  </r>
  <r>
    <s v="E002"/>
    <s v="EO65"/>
    <x v="1661"/>
    <x v="0"/>
    <s v="E3"/>
    <s v="0432000110"/>
    <s v="PREBETONG HORMIGONES, S.A."/>
    <s v="0085000461"/>
    <s v="MEDINA DE LAS TORRES-PREBETONG"/>
    <s v="000000000000003297"/>
    <x v="56"/>
    <d v="2024-06-18T00:00:00"/>
    <d v="1899-12-30T18:25:42"/>
    <s v="19/06 13h T661223183"/>
    <d v="2024-06-19T00:00:00"/>
    <x v="14"/>
    <x v="12"/>
    <x v="1713"/>
    <d v="2024-06-19T00:00:00"/>
    <d v="1899-12-30T13:02:49"/>
    <n v="10"/>
    <s v="E00010"/>
    <s v="RUTA KMS.010"/>
    <x v="170"/>
    <x v="0"/>
    <x v="0"/>
    <x v="8"/>
    <x v="0"/>
    <d v="2024-06-18T18:25:42"/>
    <x v="126"/>
    <n v="18.571666666539386"/>
    <d v="2024-06-19T13:02:49"/>
    <d v="1899-12-30T00:08:00"/>
    <d v="2024-06-19T13:10:49"/>
    <n v="-0.18027777783572674"/>
    <x v="0"/>
    <m/>
    <m/>
    <x v="0"/>
    <x v="6"/>
    <x v="0"/>
    <x v="1"/>
    <x v="7"/>
    <n v="4"/>
    <s v="CISTERCEX. S.L.L."/>
    <d v="1899-12-30T03:12:00"/>
    <n v="17.438333333206053"/>
    <n v="12"/>
    <n v="5.4383333332060531"/>
  </r>
  <r>
    <s v="E002"/>
    <s v="EO65"/>
    <x v="1662"/>
    <x v="0"/>
    <s v="E3"/>
    <s v="0432000110"/>
    <s v="PREBETONG HORMIGONES, S.A."/>
    <s v="0085000333"/>
    <s v="AVE PLASENCIA MOVIL"/>
    <s v="000000000000003228"/>
    <x v="55"/>
    <d v="2024-06-18T00:00:00"/>
    <d v="1899-12-30T18:26:04"/>
    <s v="19/06 15h"/>
    <d v="2024-06-19T00:00:00"/>
    <x v="9"/>
    <x v="12"/>
    <x v="1714"/>
    <d v="2024-06-19T00:00:00"/>
    <d v="1899-12-30T12:23:33"/>
    <n v="222"/>
    <s v="E00222"/>
    <s v="RUTA KMS.222"/>
    <x v="180"/>
    <x v="0"/>
    <x v="0"/>
    <x v="8"/>
    <x v="0"/>
    <d v="2024-06-18T18:26:04"/>
    <x v="139"/>
    <n v="22.565555555687752"/>
    <d v="2024-06-19T12:23:33"/>
    <d v="1899-12-30T02:57:36"/>
    <d v="2024-06-19T15:21:09"/>
    <n v="1.6474999999045394"/>
    <x v="0"/>
    <m/>
    <m/>
    <x v="0"/>
    <x v="6"/>
    <x v="0"/>
    <x v="1"/>
    <x v="3"/>
    <n v="4"/>
    <s v=""/>
    <d v="1900-01-01T23:02:24"/>
    <n v="18.605555555687751"/>
    <n v="12"/>
    <n v="6.6055555556877508"/>
  </r>
  <r>
    <s v="E002"/>
    <s v="EO65"/>
    <x v="1663"/>
    <x v="0"/>
    <s v="E3"/>
    <s v="0100057885"/>
    <s v="UTE AVE CASATEJADA TORIL"/>
    <s v="0085000217"/>
    <s v="TORIL"/>
    <s v="000000000000003227"/>
    <x v="59"/>
    <d v="2024-06-19T00:00:00"/>
    <d v="1899-12-30T08:31:30"/>
    <s v="19/06 15h DOBLE DESC"/>
    <d v="2024-06-19T00:00:00"/>
    <x v="11"/>
    <x v="12"/>
    <x v="1715"/>
    <d v="2024-06-19T00:00:00"/>
    <d v="1899-12-30T12:33:01"/>
    <n v="244"/>
    <s v="E00244"/>
    <s v="RUTA KMS.244"/>
    <x v="194"/>
    <x v="0"/>
    <x v="0"/>
    <x v="8"/>
    <x v="0"/>
    <d v="2024-06-19T08:31:30"/>
    <x v="143"/>
    <n v="7.9749999999767169"/>
    <d v="2024-06-19T12:33:01"/>
    <d v="1899-12-30T03:15:12"/>
    <d v="2024-06-19T15:48:13"/>
    <n v="0.6963888889295049"/>
    <x v="0"/>
    <m/>
    <m/>
    <x v="0"/>
    <x v="6"/>
    <x v="0"/>
    <x v="1"/>
    <x v="3"/>
    <n v="4"/>
    <s v=""/>
    <d v="1900-01-02T06:04:48"/>
    <n v="3.7216666666433831"/>
    <n v="0"/>
    <n v="3.7216666666433831"/>
  </r>
  <r>
    <s v="E002"/>
    <s v="EO65"/>
    <x v="1664"/>
    <x v="0"/>
    <s v="E3"/>
    <s v="0100028265"/>
    <s v="HORMIG. Y DERIVADOS SANTANO, S.A."/>
    <s v="0085000214"/>
    <s v="TRUJILLO"/>
    <s v="000000000000003228"/>
    <x v="55"/>
    <d v="2024-06-19T00:00:00"/>
    <d v="1899-12-30T08:34:43"/>
    <s v="19/06 máximo 16:00h"/>
    <d v="2024-06-19T00:00:00"/>
    <x v="12"/>
    <x v="12"/>
    <x v="1716"/>
    <d v="2024-06-19T00:00:00"/>
    <d v="1899-12-30T10:58:59"/>
    <n v="163"/>
    <s v="E00163"/>
    <s v="RUTA KMS.163"/>
    <x v="193"/>
    <x v="0"/>
    <x v="0"/>
    <x v="8"/>
    <x v="0"/>
    <d v="2024-06-19T08:34:43"/>
    <x v="104"/>
    <n v="7.4213888888480142"/>
    <d v="2024-06-19T10:58:59"/>
    <d v="1899-12-30T02:10:24"/>
    <d v="2024-06-19T13:09:23"/>
    <n v="2.8436111110495403"/>
    <x v="0"/>
    <m/>
    <m/>
    <x v="0"/>
    <x v="6"/>
    <x v="0"/>
    <x v="1"/>
    <x v="1"/>
    <n v="4"/>
    <s v="TTES COOPERATIVOS ARAGONES S COOP"/>
    <d v="1900-01-01T04:09:36"/>
    <n v="4.2480555555146804"/>
    <n v="0"/>
    <n v="4.2480555555146804"/>
  </r>
  <r>
    <s v="E002"/>
    <s v="EO65"/>
    <x v="1665"/>
    <x v="0"/>
    <s v="E3"/>
    <s v="0100057788"/>
    <s v="URBANO GARCIA GARCIA E HIJOS, SL"/>
    <s v="0085000033"/>
    <s v="TALAYUELA"/>
    <s v="000000000000003228"/>
    <x v="55"/>
    <d v="2024-06-19T00:00:00"/>
    <d v="1899-12-30T09:19:43"/>
    <s v="20/06 08:00h"/>
    <d v="2024-06-20T00:00:00"/>
    <x v="10"/>
    <x v="12"/>
    <x v="1717"/>
    <d v="2024-06-19T00:00:00"/>
    <d v="1899-12-30T14:41:23"/>
    <n v="241"/>
    <s v="E00241"/>
    <s v="RUTA KMS.241"/>
    <x v="176"/>
    <x v="0"/>
    <x v="0"/>
    <x v="8"/>
    <x v="0"/>
    <d v="2024-06-19T09:19:43"/>
    <x v="129"/>
    <n v="22.671388888964429"/>
    <d v="2024-06-19T14:41:23"/>
    <d v="1899-12-30T03:12:48"/>
    <d v="2024-06-19T17:54:11"/>
    <n v="14.096944444638211"/>
    <x v="0"/>
    <m/>
    <m/>
    <x v="0"/>
    <x v="6"/>
    <x v="0"/>
    <x v="1"/>
    <x v="13"/>
    <n v="4"/>
    <s v="MARTINEZ RODRIGUEZ FRANCISCO JAVIER"/>
    <d v="1900-01-02T05:07:12"/>
    <n v="18.458055555631095"/>
    <n v="12"/>
    <n v="6.4580555556310948"/>
  </r>
  <r>
    <s v="E002"/>
    <s v="EO65"/>
    <x v="1666"/>
    <x v="0"/>
    <s v="E3"/>
    <s v="0100056684"/>
    <s v="VALVERDE HERMANOS, S.L."/>
    <s v="0085000542"/>
    <s v="VALDEPEÑAS- VALVERDE HERMANOS"/>
    <s v="000000000000003228"/>
    <x v="55"/>
    <d v="2024-06-19T00:00:00"/>
    <d v="1899-12-30T09:22:08"/>
    <s v="20/06 660294780"/>
    <d v="2024-06-20T00:00:00"/>
    <x v="8"/>
    <x v="12"/>
    <x v="1718"/>
    <d v="2024-06-19T00:00:00"/>
    <d v="1899-12-30T19:42:29"/>
    <n v="390"/>
    <s v="E00390"/>
    <s v="RUTA KMS.390"/>
    <x v="166"/>
    <x v="0"/>
    <x v="0"/>
    <x v="8"/>
    <x v="0"/>
    <d v="2024-06-19T09:22:08"/>
    <x v="148"/>
    <n v="26.631111111142673"/>
    <d v="2024-06-19T19:42:29"/>
    <d v="1899-12-30T05:12:00"/>
    <d v="2024-06-20T00:54:29"/>
    <n v="11.091944444517139"/>
    <x v="0"/>
    <m/>
    <m/>
    <x v="0"/>
    <x v="6"/>
    <x v="0"/>
    <x v="1"/>
    <x v="10"/>
    <n v="4"/>
    <s v="LOGISTICA GALVEZ MARIN, S.L."/>
    <d v="1900-01-04T04:48:00"/>
    <n v="20.431111111142673"/>
    <n v="12"/>
    <n v="8.4311111111426733"/>
  </r>
  <r>
    <s v="E002"/>
    <s v="EO65"/>
    <x v="1667"/>
    <x v="0"/>
    <s v="E4"/>
    <s v="0100057842"/>
    <s v="TPTES DE CEMENTOS LA CELESTINA, SL"/>
    <s v="0084000060"/>
    <s v="VILLACAÑAS-SUMIN. VILLACAÑAS"/>
    <s v="000000000000003230"/>
    <x v="57"/>
    <d v="2024-06-19T00:00:00"/>
    <d v="1899-12-30T09:35:54"/>
    <s v="20/06  620216002"/>
    <d v="2024-06-20T00:00:00"/>
    <x v="1"/>
    <x v="12"/>
    <x v="1719"/>
    <d v="2024-06-19T00:00:00"/>
    <d v="1899-12-30T18:28:23"/>
    <n v="455"/>
    <s v="E00455"/>
    <s v="RUTA KMS.455"/>
    <x v="284"/>
    <x v="0"/>
    <x v="0"/>
    <x v="8"/>
    <x v="1"/>
    <d v="2024-06-19T09:35:54"/>
    <x v="156"/>
    <n v="28.401666666730307"/>
    <d v="2024-06-19T18:28:23"/>
    <d v="1899-12-30T06:04:00"/>
    <d v="2024-06-20T00:32:23"/>
    <n v="13.460277777747251"/>
    <x v="0"/>
    <m/>
    <m/>
    <x v="0"/>
    <x v="6"/>
    <x v="0"/>
    <x v="1"/>
    <x v="9"/>
    <n v="4"/>
    <s v=""/>
    <d v="1900-01-05T01:36:00"/>
    <n v="21.335000000063641"/>
    <n v="12"/>
    <n v="9.3350000000636406"/>
  </r>
  <r>
    <s v="E002"/>
    <s v="EO65"/>
    <x v="1668"/>
    <x v="0"/>
    <s v="E4"/>
    <s v="0100057845"/>
    <s v="INVERSIONES SEGURA SARRIA, S.L."/>
    <s v="0084000671"/>
    <s v="VALDEFUENTES- PAVIEX"/>
    <s v="000000000000003230"/>
    <x v="57"/>
    <d v="2024-06-19T00:00:00"/>
    <d v="1899-12-30T09:54:41"/>
    <s v="21/06 56s CAMION ABI"/>
    <d v="2024-06-21T00:00:00"/>
    <x v="10"/>
    <x v="12"/>
    <x v="1720"/>
    <d v="2024-06-20T00:00:00"/>
    <d v="1899-12-30T07:23:02"/>
    <n v="124"/>
    <s v="E00124"/>
    <s v="RUTA KMS.124"/>
    <x v="258"/>
    <x v="0"/>
    <x v="0"/>
    <x v="8"/>
    <x v="1"/>
    <d v="2024-06-19T09:54:41"/>
    <x v="163"/>
    <n v="46.088611111161299"/>
    <d v="2024-06-20T07:23:02"/>
    <d v="1899-12-30T01:39:12"/>
    <d v="2024-06-20T09:02:14"/>
    <n v="22.962777777865995"/>
    <x v="0"/>
    <m/>
    <m/>
    <x v="0"/>
    <x v="7"/>
    <x v="0"/>
    <x v="1"/>
    <x v="11"/>
    <n v="5"/>
    <s v="VAZQUEZ COTANO, FCO. JAVIER"/>
    <d v="1899-12-31T15:40:48"/>
    <n v="43.435277777827963"/>
    <n v="24"/>
    <n v="19.435277777827963"/>
  </r>
  <r>
    <s v="E002"/>
    <s v="EO65"/>
    <x v="1669"/>
    <x v="0"/>
    <s v="E3"/>
    <s v="0100046984"/>
    <s v="TRANSP. Y CEMENTOS HIDALGO, S.L."/>
    <s v="0085000516"/>
    <s v="CHOZAS DE CANALES-HORMICHOZAS"/>
    <s v="000000000000003228"/>
    <x v="55"/>
    <d v="2024-06-19T00:00:00"/>
    <d v="1899-12-30T10:23:15"/>
    <s v="20/06 08:30h"/>
    <d v="2024-06-20T00:00:00"/>
    <x v="23"/>
    <x v="12"/>
    <x v="1721"/>
    <d v="2024-06-19T00:00:00"/>
    <d v="1899-12-30T14:25:47"/>
    <n v="383"/>
    <s v="E00383"/>
    <s v="RUTA KMS.383"/>
    <x v="167"/>
    <x v="0"/>
    <x v="0"/>
    <x v="8"/>
    <x v="0"/>
    <d v="2024-06-19T10:23:15"/>
    <x v="151"/>
    <n v="22.112499999871943"/>
    <d v="2024-06-19T14:25:47"/>
    <d v="1899-12-30T05:06:24"/>
    <d v="2024-06-19T19:32:11"/>
    <n v="12.963611111103091"/>
    <x v="0"/>
    <m/>
    <m/>
    <x v="0"/>
    <x v="6"/>
    <x v="0"/>
    <x v="1"/>
    <x v="13"/>
    <n v="4"/>
    <s v="HIBURSANFRE, S.L.U."/>
    <d v="1900-01-04T02:33:36"/>
    <n v="16.005833333205278"/>
    <n v="12"/>
    <n v="4.0058333332052776"/>
  </r>
  <r>
    <s v="E002"/>
    <s v="EO65"/>
    <x v="1670"/>
    <x v="0"/>
    <s v="E3"/>
    <s v="0100046984"/>
    <s v="TRANSP. Y CEMENTOS HIDALGO, S.L."/>
    <s v="0085000516"/>
    <s v="CHOZAS DE CANALES-HORMICHOZAS"/>
    <s v="000000000000003228"/>
    <x v="55"/>
    <d v="2024-06-19T00:00:00"/>
    <d v="1899-12-30T10:23:32"/>
    <s v="20/06 11:30h"/>
    <d v="2024-06-20T00:00:00"/>
    <x v="16"/>
    <x v="12"/>
    <x v="1722"/>
    <d v="2024-06-19T00:00:00"/>
    <d v="1899-12-30T14:47:23"/>
    <n v="383"/>
    <s v="E00383"/>
    <s v="RUTA KMS.383"/>
    <x v="171"/>
    <x v="0"/>
    <x v="0"/>
    <x v="8"/>
    <x v="0"/>
    <d v="2024-06-19T10:23:32"/>
    <x v="152"/>
    <n v="25.107777777768206"/>
    <d v="2024-06-19T14:47:23"/>
    <d v="1899-12-30T05:06:24"/>
    <d v="2024-06-19T19:53:47"/>
    <n v="15.603611111117061"/>
    <x v="0"/>
    <m/>
    <m/>
    <x v="0"/>
    <x v="6"/>
    <x v="0"/>
    <x v="1"/>
    <x v="13"/>
    <n v="4"/>
    <s v="HIBURSANFRE, S.L.U."/>
    <d v="1900-01-04T02:33:36"/>
    <n v="19.00111111110154"/>
    <n v="12"/>
    <n v="7.0011111111015403"/>
  </r>
  <r>
    <s v="E002"/>
    <s v="EO65"/>
    <x v="1671"/>
    <x v="0"/>
    <s v="E3"/>
    <s v="0432000110"/>
    <s v="PREBETONG HORMIGONES, S.A."/>
    <s v="0085000333"/>
    <s v="AVE PLASENCIA MOVIL"/>
    <s v="000000000000003228"/>
    <x v="55"/>
    <d v="2024-06-19T00:00:00"/>
    <d v="1899-12-30T10:23:49"/>
    <s v="20/06 10:00h"/>
    <d v="2024-06-20T00:00:00"/>
    <x v="17"/>
    <x v="12"/>
    <x v="1723"/>
    <d v="2024-06-19T00:00:00"/>
    <d v="1899-12-30T19:06:27"/>
    <n v="222"/>
    <s v="E00222"/>
    <s v="RUTA KMS.222"/>
    <x v="169"/>
    <x v="0"/>
    <x v="0"/>
    <x v="8"/>
    <x v="0"/>
    <d v="2024-06-19T10:23:49"/>
    <x v="147"/>
    <n v="23.603055555489846"/>
    <d v="2024-06-19T19:06:27"/>
    <d v="1899-12-30T02:57:36"/>
    <d v="2024-06-19T22:04:03"/>
    <n v="11.932499999937136"/>
    <x v="0"/>
    <m/>
    <m/>
    <x v="0"/>
    <x v="6"/>
    <x v="0"/>
    <x v="1"/>
    <x v="10"/>
    <n v="4"/>
    <s v="TTES COOPERATIVOS ARAGONES S COOP"/>
    <d v="1900-01-01T23:02:24"/>
    <n v="19.643055555489845"/>
    <n v="12"/>
    <n v="7.6430555554898447"/>
  </r>
  <r>
    <s v="E002"/>
    <s v="EO65"/>
    <x v="1672"/>
    <x v="0"/>
    <s v="E3"/>
    <s v="0432000110"/>
    <s v="PREBETONG HORMIGONES, S.A."/>
    <s v="0085000333"/>
    <s v="AVE PLASENCIA MOVIL"/>
    <s v="000000000000003228"/>
    <x v="55"/>
    <d v="2024-06-19T00:00:00"/>
    <d v="1899-12-30T10:24:07"/>
    <s v="20/06 14:00h"/>
    <d v="2024-06-20T00:00:00"/>
    <x v="9"/>
    <x v="12"/>
    <x v="1724"/>
    <d v="2024-06-20T00:00:00"/>
    <d v="1899-12-30T12:35:21"/>
    <n v="222"/>
    <s v="E00222"/>
    <s v="RUTA KMS.222"/>
    <x v="161"/>
    <x v="0"/>
    <x v="0"/>
    <x v="8"/>
    <x v="0"/>
    <d v="2024-06-19T10:24:07"/>
    <x v="155"/>
    <n v="30.598055555659812"/>
    <d v="2024-06-20T12:35:21"/>
    <d v="1899-12-30T02:57:36"/>
    <d v="2024-06-20T15:32:57"/>
    <n v="1.4508333333651535"/>
    <x v="0"/>
    <m/>
    <m/>
    <x v="0"/>
    <x v="7"/>
    <x v="0"/>
    <x v="1"/>
    <x v="3"/>
    <n v="5"/>
    <s v=""/>
    <d v="1900-01-01T23:02:24"/>
    <n v="26.638055555659811"/>
    <n v="12"/>
    <n v="14.638055555659811"/>
  </r>
  <r>
    <s v="E002"/>
    <s v="EO65"/>
    <x v="1673"/>
    <x v="0"/>
    <s v="E3"/>
    <s v="0432000110"/>
    <s v="PREBETONG HORMIGONES, S.A."/>
    <s v="0085000333"/>
    <s v="AVE PLASENCIA MOVIL"/>
    <s v="000000000000003228"/>
    <x v="55"/>
    <d v="2024-06-19T00:00:00"/>
    <d v="1899-12-30T10:24:25"/>
    <s v="20/06 08:00h"/>
    <d v="2024-06-20T00:00:00"/>
    <x v="10"/>
    <x v="12"/>
    <x v="1725"/>
    <d v="2024-06-19T00:00:00"/>
    <d v="1899-12-30T15:51:35"/>
    <n v="222"/>
    <s v="E00222"/>
    <s v="RUTA KMS.222"/>
    <x v="164"/>
    <x v="0"/>
    <x v="0"/>
    <x v="8"/>
    <x v="0"/>
    <d v="2024-06-19T10:24:25"/>
    <x v="129"/>
    <n v="21.59305555553874"/>
    <d v="2024-06-19T15:51:35"/>
    <d v="1899-12-30T02:57:36"/>
    <d v="2024-06-19T18:49:11"/>
    <n v="13.180277777777519"/>
    <x v="0"/>
    <m/>
    <m/>
    <x v="0"/>
    <x v="6"/>
    <x v="0"/>
    <x v="1"/>
    <x v="4"/>
    <n v="4"/>
    <s v=""/>
    <d v="1900-01-01T23:02:24"/>
    <n v="17.633055555538739"/>
    <n v="12"/>
    <n v="5.6330555555387392"/>
  </r>
  <r>
    <s v="E002"/>
    <s v="EO65"/>
    <x v="1674"/>
    <x v="0"/>
    <s v="E3"/>
    <s v="0432000110"/>
    <s v="PREBETONG HORMIGONES, S.A."/>
    <s v="0085000333"/>
    <s v="AVE PLASENCIA MOVIL"/>
    <s v="000000000000003228"/>
    <x v="55"/>
    <d v="2024-06-19T00:00:00"/>
    <d v="1899-12-30T10:24:42"/>
    <s v="20/06 12:00h"/>
    <d v="2024-06-20T00:00:00"/>
    <x v="14"/>
    <x v="12"/>
    <x v="1726"/>
    <d v="2024-06-20T00:00:00"/>
    <d v="1899-12-30T09:11:21"/>
    <n v="222"/>
    <s v="E00222"/>
    <s v="RUTA KMS.222"/>
    <x v="170"/>
    <x v="0"/>
    <x v="0"/>
    <x v="8"/>
    <x v="0"/>
    <d v="2024-06-19T10:24:42"/>
    <x v="150"/>
    <n v="26.588333333318587"/>
    <d v="2024-06-20T09:11:21"/>
    <d v="1899-12-30T02:57:36"/>
    <d v="2024-06-20T12:08:57"/>
    <n v="0.85083333315560594"/>
    <x v="0"/>
    <m/>
    <m/>
    <x v="0"/>
    <x v="7"/>
    <x v="0"/>
    <x v="1"/>
    <x v="6"/>
    <n v="5"/>
    <s v="CISTERCEX. S.L.L."/>
    <d v="1900-01-01T23:02:24"/>
    <n v="22.628333333318587"/>
    <n v="12"/>
    <n v="10.628333333318587"/>
  </r>
  <r>
    <s v="E002"/>
    <s v="EO65"/>
    <x v="1675"/>
    <x v="0"/>
    <s v="E3"/>
    <s v="0100057849"/>
    <s v="HORMIGONES HUELVA Y SEVILLA, S.L."/>
    <s v="0085000023"/>
    <s v="ALMONTE"/>
    <s v="000000000000003228"/>
    <x v="55"/>
    <d v="2024-06-19T00:00:00"/>
    <d v="1899-12-30T10:30:30"/>
    <s v="20/06 08:00h"/>
    <d v="2024-06-20T00:00:00"/>
    <x v="10"/>
    <x v="12"/>
    <x v="1727"/>
    <d v="2024-06-19T00:00:00"/>
    <d v="1899-12-30T15:22:25"/>
    <n v="204"/>
    <s v="E00204"/>
    <s v="RUTA KMS.204"/>
    <x v="129"/>
    <x v="0"/>
    <x v="0"/>
    <x v="8"/>
    <x v="0"/>
    <d v="2024-06-19T10:30:30"/>
    <x v="129"/>
    <n v="21.491666666697711"/>
    <d v="2024-06-19T15:22:25"/>
    <d v="1899-12-30T02:43:12"/>
    <d v="2024-06-19T18:05:37"/>
    <n v="13.906388888892252"/>
    <x v="0"/>
    <m/>
    <m/>
    <x v="0"/>
    <x v="6"/>
    <x v="0"/>
    <x v="1"/>
    <x v="4"/>
    <n v="4"/>
    <s v=""/>
    <d v="1900-01-01T17:16:48"/>
    <n v="17.771666666697712"/>
    <n v="12"/>
    <n v="5.7716666666977119"/>
  </r>
  <r>
    <s v="E002"/>
    <s v="EO65"/>
    <x v="1676"/>
    <x v="0"/>
    <s v="E3"/>
    <s v="0100018456"/>
    <s v="HORMIGONES PREBESUR S.A."/>
    <s v="0085000444"/>
    <s v="CORDOBA"/>
    <s v="000000000000003228"/>
    <x v="55"/>
    <d v="2024-06-19T00:00:00"/>
    <d v="1899-12-30T10:35:17"/>
    <s v="20/06 08h"/>
    <d v="2024-06-20T00:00:00"/>
    <x v="10"/>
    <x v="12"/>
    <x v="1728"/>
    <d v="2024-06-19T00:00:00"/>
    <d v="1899-12-30T14:18:20"/>
    <n v="200"/>
    <s v="E00200"/>
    <s v="RUTA KMS.200"/>
    <x v="168"/>
    <x v="0"/>
    <x v="0"/>
    <x v="8"/>
    <x v="0"/>
    <d v="2024-06-19T10:35:17"/>
    <x v="129"/>
    <n v="21.411944444524124"/>
    <d v="2024-06-19T14:18:20"/>
    <d v="1899-12-30T02:40:00"/>
    <d v="2024-06-19T16:58:20"/>
    <n v="15.027777777810115"/>
    <x v="0"/>
    <m/>
    <m/>
    <x v="0"/>
    <x v="6"/>
    <x v="0"/>
    <x v="1"/>
    <x v="13"/>
    <n v="4"/>
    <s v="LOGISTICA GALVEZ MARIN, S.L."/>
    <d v="1900-01-01T16:00:00"/>
    <n v="17.745277777857456"/>
    <n v="12"/>
    <n v="5.7452777778574564"/>
  </r>
  <r>
    <s v="E002"/>
    <s v="EO65"/>
    <x v="1677"/>
    <x v="0"/>
    <s v="E3"/>
    <s v="0100018456"/>
    <s v="HORMIGONES PREBESUR S.A."/>
    <s v="0085000444"/>
    <s v="CORDOBA"/>
    <s v="000000000000003228"/>
    <x v="55"/>
    <d v="2024-06-19T00:00:00"/>
    <d v="1899-12-30T10:36:48"/>
    <s v="20/06 entre las 11 y"/>
    <d v="2024-06-20T00:00:00"/>
    <x v="16"/>
    <x v="12"/>
    <x v="1729"/>
    <d v="2024-06-20T00:00:00"/>
    <d v="1899-12-30T08:03:17"/>
    <n v="200"/>
    <s v="E00200"/>
    <s v="RUTA KMS.200"/>
    <x v="200"/>
    <x v="0"/>
    <x v="0"/>
    <x v="8"/>
    <x v="0"/>
    <d v="2024-06-19T10:36:48"/>
    <x v="152"/>
    <n v="24.88666666665813"/>
    <d v="2024-06-20T08:03:17"/>
    <d v="1899-12-30T02:40:00"/>
    <d v="2024-06-20T10:43:17"/>
    <n v="0.77861111116362736"/>
    <x v="0"/>
    <m/>
    <m/>
    <x v="0"/>
    <x v="7"/>
    <x v="0"/>
    <x v="1"/>
    <x v="0"/>
    <n v="5"/>
    <s v="HIBURSANFRE, S.L.U."/>
    <d v="1900-01-01T16:00:00"/>
    <n v="21.219999999991462"/>
    <n v="12"/>
    <n v="9.2199999999914617"/>
  </r>
  <r>
    <s v="E002"/>
    <s v="EO65"/>
    <x v="1678"/>
    <x v="0"/>
    <s v="E3"/>
    <s v="0100051335"/>
    <s v="ARIDOS GALLARDO, S.L."/>
    <s v="0085000029"/>
    <s v="ZALAMEA DE LA SERENA"/>
    <s v="000000000000003228"/>
    <x v="55"/>
    <d v="2024-06-19T00:00:00"/>
    <d v="1899-12-30T10:47:27"/>
    <s v="20/06 Por la mañana"/>
    <d v="2024-06-20T00:00:00"/>
    <x v="8"/>
    <x v="12"/>
    <x v="1730"/>
    <d v="2024-06-19T00:00:00"/>
    <d v="1899-12-30T14:57:25"/>
    <n v="104"/>
    <s v="E00104"/>
    <s v="RUTA KMS.104"/>
    <x v="170"/>
    <x v="0"/>
    <x v="0"/>
    <x v="8"/>
    <x v="0"/>
    <d v="2024-06-19T10:47:27"/>
    <x v="148"/>
    <n v="25.209166666609235"/>
    <d v="2024-06-19T14:57:25"/>
    <d v="1899-12-30T01:23:12"/>
    <d v="2024-06-19T16:20:37"/>
    <n v="19.656388888775837"/>
    <x v="0"/>
    <m/>
    <m/>
    <x v="0"/>
    <x v="6"/>
    <x v="0"/>
    <x v="1"/>
    <x v="13"/>
    <n v="4"/>
    <s v="CISTERCEX. S.L.L."/>
    <d v="1899-12-31T09:16:48"/>
    <n v="22.822499999942568"/>
    <n v="12"/>
    <n v="10.822499999942568"/>
  </r>
  <r>
    <s v="E002"/>
    <s v="EO65"/>
    <x v="1679"/>
    <x v="0"/>
    <s v="E3"/>
    <s v="0100057883"/>
    <s v="MATERIALES Y HORMIGONES, SL"/>
    <s v="0085000198"/>
    <s v="MADRID"/>
    <s v="000000000000003228"/>
    <x v="55"/>
    <d v="2024-06-19T00:00:00"/>
    <d v="1899-12-30T11:28:03"/>
    <s v="20/06"/>
    <d v="2024-06-20T00:00:00"/>
    <x v="2"/>
    <x v="12"/>
    <x v="1731"/>
    <d v="2024-06-19T00:00:00"/>
    <d v="1899-12-30T12:47:36"/>
    <n v="413"/>
    <s v="E00413"/>
    <s v="RUTA KMS.413"/>
    <x v="158"/>
    <x v="0"/>
    <x v="0"/>
    <x v="8"/>
    <x v="0"/>
    <d v="2024-06-19T11:28:03"/>
    <x v="165"/>
    <n v="30.53249999997206"/>
    <d v="2024-06-19T12:47:36"/>
    <d v="1899-12-30T05:30:24"/>
    <d v="2024-06-19T18:18:00"/>
    <n v="23.700000000069849"/>
    <x v="0"/>
    <m/>
    <m/>
    <x v="0"/>
    <x v="6"/>
    <x v="0"/>
    <x v="1"/>
    <x v="3"/>
    <n v="4"/>
    <s v="HORMIGONES Y CONTENEDORES JARA"/>
    <d v="1900-01-04T12:09:36"/>
    <n v="24.025833333305393"/>
    <n v="12"/>
    <n v="12.025833333305393"/>
  </r>
  <r>
    <s v="E002"/>
    <s v="EO65"/>
    <x v="1680"/>
    <x v="0"/>
    <s v="E3"/>
    <s v="0100057883"/>
    <s v="MATERIALES Y HORMIGONES, SL"/>
    <s v="0085000198"/>
    <s v="MADRID"/>
    <s v="000000000000003228"/>
    <x v="55"/>
    <d v="2024-06-19T00:00:00"/>
    <d v="1899-12-30T11:28:18"/>
    <s v="20/06"/>
    <d v="2024-06-20T00:00:00"/>
    <x v="2"/>
    <x v="12"/>
    <x v="1732"/>
    <d v="2024-06-19T00:00:00"/>
    <d v="1899-12-30T12:55:34"/>
    <n v="413"/>
    <s v="E00413"/>
    <s v="RUTA KMS.413"/>
    <x v="165"/>
    <x v="0"/>
    <x v="0"/>
    <x v="8"/>
    <x v="0"/>
    <d v="2024-06-19T11:28:18"/>
    <x v="165"/>
    <n v="30.528333333379123"/>
    <d v="2024-06-19T12:55:34"/>
    <d v="1899-12-30T05:30:24"/>
    <d v="2024-06-19T18:25:58"/>
    <n v="23.567222222336568"/>
    <x v="0"/>
    <m/>
    <m/>
    <x v="0"/>
    <x v="6"/>
    <x v="0"/>
    <x v="1"/>
    <x v="3"/>
    <n v="4"/>
    <s v="HORMIGONES Y CONTENEDORES JARA"/>
    <d v="1900-01-04T12:09:36"/>
    <n v="24.021666666712456"/>
    <n v="12"/>
    <n v="12.021666666712456"/>
  </r>
  <r>
    <s v="E002"/>
    <s v="EO65"/>
    <x v="1681"/>
    <x v="0"/>
    <s v="E3"/>
    <s v="0100057858"/>
    <s v="SPECIAL CONCRETE 3, S.L."/>
    <s v="0085000115"/>
    <s v="ALCORCON"/>
    <s v="000000000000003228"/>
    <x v="55"/>
    <d v="2024-06-19T00:00:00"/>
    <d v="1899-12-30T11:28:33"/>
    <s v="20/06 10:00h"/>
    <d v="2024-06-20T00:00:00"/>
    <x v="17"/>
    <x v="12"/>
    <x v="1733"/>
    <d v="2024-06-19T00:00:00"/>
    <d v="1899-12-30T13:15:38"/>
    <n v="403"/>
    <s v="E00403"/>
    <s v="RUTA KMS.403"/>
    <x v="187"/>
    <x v="0"/>
    <x v="0"/>
    <x v="8"/>
    <x v="0"/>
    <d v="2024-06-19T11:28:33"/>
    <x v="147"/>
    <n v="22.524166666553356"/>
    <d v="2024-06-19T13:15:38"/>
    <d v="1899-12-30T05:22:24"/>
    <d v="2024-06-19T18:38:02"/>
    <n v="15.36611111095408"/>
    <x v="0"/>
    <m/>
    <m/>
    <x v="0"/>
    <x v="6"/>
    <x v="0"/>
    <x v="1"/>
    <x v="7"/>
    <n v="4"/>
    <s v="HORMIGONES Y CONTENEDORES JARA"/>
    <d v="1900-01-04T08:57:36"/>
    <n v="16.150833333220021"/>
    <n v="12"/>
    <n v="4.1508333332200209"/>
  </r>
  <r>
    <s v="E002"/>
    <s v="EO65"/>
    <x v="1682"/>
    <x v="0"/>
    <s v="E3"/>
    <s v="0100057858"/>
    <s v="SPECIAL CONCRETE 3, S.L."/>
    <s v="0085000115"/>
    <s v="ALCORCON"/>
    <s v="000000000000003228"/>
    <x v="55"/>
    <d v="2024-06-19T00:00:00"/>
    <d v="1899-12-30T11:28:42"/>
    <s v="20/06 15:00h"/>
    <d v="2024-06-20T00:00:00"/>
    <x v="7"/>
    <x v="12"/>
    <x v="1734"/>
    <d v="2024-06-19T00:00:00"/>
    <d v="1899-12-30T16:27:03"/>
    <n v="403"/>
    <s v="E00403"/>
    <s v="RUTA KMS.403"/>
    <x v="285"/>
    <x v="0"/>
    <x v="0"/>
    <x v="8"/>
    <x v="0"/>
    <d v="2024-06-19T11:28:42"/>
    <x v="149"/>
    <n v="27.52166666672565"/>
    <d v="2024-06-19T16:27:03"/>
    <d v="1899-12-30T05:22:24"/>
    <d v="2024-06-19T21:49:27"/>
    <n v="17.175833333283663"/>
    <x v="0"/>
    <m/>
    <m/>
    <x v="0"/>
    <x v="6"/>
    <x v="0"/>
    <x v="1"/>
    <x v="8"/>
    <n v="4"/>
    <s v="HORMIGONES Y CONTENEDORES JARA"/>
    <d v="1900-01-04T08:57:36"/>
    <n v="21.148333333392316"/>
    <n v="12"/>
    <n v="9.1483333333923156"/>
  </r>
  <r>
    <s v="E002"/>
    <s v="EO65"/>
    <x v="1683"/>
    <x v="0"/>
    <s v="E3"/>
    <s v="0100042375"/>
    <s v="PRETENSADOS DURAN, S.L."/>
    <s v="0085000151"/>
    <s v="ALBUERA LA - PREF. LA ALBUERA"/>
    <s v="000000000000003228"/>
    <x v="55"/>
    <d v="2024-06-19T00:00:00"/>
    <d v="1899-12-30T11:51:15"/>
    <s v="20/06 08:00h"/>
    <d v="2024-06-20T00:00:00"/>
    <x v="10"/>
    <x v="12"/>
    <x v="1735"/>
    <d v="2024-06-19T00:00:00"/>
    <d v="1899-12-30T18:07:45"/>
    <n v="73"/>
    <s v="E00073"/>
    <s v="RUTA KMS.073"/>
    <x v="190"/>
    <x v="0"/>
    <x v="0"/>
    <x v="8"/>
    <x v="0"/>
    <d v="2024-06-19T11:51:15"/>
    <x v="129"/>
    <n v="20.145833333430346"/>
    <d v="2024-06-19T18:07:45"/>
    <d v="1899-12-30T00:58:24"/>
    <d v="2024-06-19T19:06:09"/>
    <n v="12.897500000079162"/>
    <x v="0"/>
    <m/>
    <m/>
    <x v="0"/>
    <x v="6"/>
    <x v="0"/>
    <x v="1"/>
    <x v="9"/>
    <n v="4"/>
    <s v="HIBURSANFRE, S.L.U."/>
    <d v="1899-12-30T23:21:36"/>
    <n v="18.172500000097013"/>
    <n v="12"/>
    <n v="6.1725000000970134"/>
  </r>
  <r>
    <s v="E002"/>
    <s v="EO65"/>
    <x v="1684"/>
    <x v="0"/>
    <s v="E3"/>
    <s v="0100028881"/>
    <s v="JOSE TIJERA E HIJOS, S.L."/>
    <s v="0085000121"/>
    <s v="FUENTE DE CANTOS"/>
    <s v="000000000000003228"/>
    <x v="55"/>
    <d v="2024-06-19T00:00:00"/>
    <d v="1899-12-30T11:52:09"/>
    <s v="20/06 Por la mañana"/>
    <d v="2024-06-20T00:00:00"/>
    <x v="1"/>
    <x v="12"/>
    <x v="1736"/>
    <d v="2024-06-20T00:00:00"/>
    <d v="1899-12-30T12:58:15"/>
    <n v="37"/>
    <s v="E00037"/>
    <s v="RUTA KMS.037"/>
    <x v="164"/>
    <x v="0"/>
    <x v="0"/>
    <x v="8"/>
    <x v="0"/>
    <d v="2024-06-19T11:52:09"/>
    <x v="156"/>
    <n v="26.130833333416376"/>
    <d v="2024-06-20T12:58:15"/>
    <d v="1899-12-30T00:29:36"/>
    <d v="2024-06-20T13:27:51"/>
    <n v="0.53583333338610828"/>
    <x v="0"/>
    <m/>
    <m/>
    <x v="0"/>
    <x v="7"/>
    <x v="0"/>
    <x v="1"/>
    <x v="3"/>
    <n v="5"/>
    <s v=""/>
    <d v="1899-12-30T11:50:24"/>
    <n v="24.637500000083044"/>
    <n v="12"/>
    <n v="12.637500000083044"/>
  </r>
  <r>
    <s v="E002"/>
    <s v="EO65"/>
    <x v="1685"/>
    <x v="0"/>
    <s v="E3"/>
    <s v="0100046984"/>
    <s v="TRANSP. Y CEMENTOS HIDALGO, S.L."/>
    <s v="0085000515"/>
    <s v="TORRIJOS-HORMICHOZAS"/>
    <s v="000000000000003228"/>
    <x v="55"/>
    <d v="2024-06-19T00:00:00"/>
    <d v="1899-12-30T12:27:47"/>
    <s v="20/06 12:30h"/>
    <d v="2024-06-20T00:00:00"/>
    <x v="19"/>
    <x v="12"/>
    <x v="1737"/>
    <d v="2024-06-19T00:00:00"/>
    <d v="1899-12-30T16:21:21"/>
    <n v="350"/>
    <s v="E00350"/>
    <s v="RUTA KMS.350"/>
    <x v="178"/>
    <x v="0"/>
    <x v="0"/>
    <x v="8"/>
    <x v="0"/>
    <d v="2024-06-19T12:27:47"/>
    <x v="158"/>
    <n v="24.036944444524124"/>
    <d v="2024-06-19T16:21:21"/>
    <d v="1899-12-30T04:40:00"/>
    <d v="2024-06-19T21:01:21"/>
    <n v="15.477500000037253"/>
    <x v="0"/>
    <m/>
    <m/>
    <x v="0"/>
    <x v="6"/>
    <x v="0"/>
    <x v="1"/>
    <x v="8"/>
    <n v="4"/>
    <s v="VILLAR CHAMIZO JUAN Mª"/>
    <d v="1900-01-03T16:00:00"/>
    <n v="18.370277777857456"/>
    <n v="12"/>
    <n v="6.3702777778574564"/>
  </r>
  <r>
    <s v="E002"/>
    <s v="EO65"/>
    <x v="1686"/>
    <x v="0"/>
    <s v="E3"/>
    <s v="0100041604"/>
    <s v="MOVELANA, S.L."/>
    <s v="0085000105"/>
    <s v="GUILLENA"/>
    <s v="000000000000003228"/>
    <x v="55"/>
    <d v="2024-06-19T00:00:00"/>
    <d v="1899-12-30T12:48:44"/>
    <s v="20/06 10:00h"/>
    <d v="2024-06-20T00:00:00"/>
    <x v="24"/>
    <x v="12"/>
    <x v="1738"/>
    <d v="2024-06-20T00:00:00"/>
    <d v="1899-12-30T08:23:12"/>
    <n v="133"/>
    <s v="E00133"/>
    <s v="RUTA KMS.133"/>
    <x v="184"/>
    <x v="0"/>
    <x v="0"/>
    <x v="8"/>
    <x v="0"/>
    <d v="2024-06-19T12:48:44"/>
    <x v="154"/>
    <n v="22.187777777784504"/>
    <d v="2024-06-20T08:23:12"/>
    <d v="1899-12-30T01:46:24"/>
    <d v="2024-06-20T10:09:36"/>
    <n v="0.84000000008381903"/>
    <x v="0"/>
    <m/>
    <m/>
    <x v="0"/>
    <x v="7"/>
    <x v="0"/>
    <x v="1"/>
    <x v="0"/>
    <n v="5"/>
    <s v="LOGISTICA Y CEM. HIDALGO, S.L."/>
    <d v="1899-12-31T18:33:36"/>
    <n v="19.414444444451171"/>
    <n v="12"/>
    <n v="7.4144444444511706"/>
  </r>
  <r>
    <s v="E002"/>
    <s v="EO65"/>
    <x v="1687"/>
    <x v="0"/>
    <s v="E3"/>
    <s v="0100057885"/>
    <s v="UTE AVE CASATEJADA TORIL"/>
    <s v="0085000400"/>
    <s v="NAVALMORAL DE LA MATA-HORM. MORALOS"/>
    <s v="000000000000003228"/>
    <x v="55"/>
    <d v="2024-06-19T00:00:00"/>
    <d v="1899-12-30T12:55:48"/>
    <s v="21/06 09:00h"/>
    <d v="2024-06-21T00:00:00"/>
    <x v="15"/>
    <x v="12"/>
    <x v="1739"/>
    <d v="2024-06-20T00:00:00"/>
    <d v="1899-12-30T20:46:36"/>
    <n v="233"/>
    <s v="E00233"/>
    <s v="RUTA KMS.233"/>
    <x v="161"/>
    <x v="0"/>
    <x v="0"/>
    <x v="8"/>
    <x v="0"/>
    <d v="2024-06-19T12:55:48"/>
    <x v="164"/>
    <n v="44.070000000006985"/>
    <d v="2024-06-20T20:46:36"/>
    <d v="1899-12-30T03:06:24"/>
    <d v="2024-06-20T23:53:00"/>
    <n v="9.1166666666977108"/>
    <x v="0"/>
    <m/>
    <m/>
    <x v="0"/>
    <x v="7"/>
    <x v="0"/>
    <x v="1"/>
    <x v="14"/>
    <n v="5"/>
    <s v=""/>
    <d v="1900-01-02T02:33:36"/>
    <n v="39.963333333340316"/>
    <n v="24"/>
    <n v="15.963333333340316"/>
  </r>
  <r>
    <s v="E002"/>
    <s v="EO65"/>
    <x v="1688"/>
    <x v="0"/>
    <s v="E3"/>
    <s v="0100057809"/>
    <s v="HORM. QUINTANAR, SL"/>
    <s v="0085000092"/>
    <s v="QUINTANAR DE LA ORDEN"/>
    <s v="000000000000003228"/>
    <x v="55"/>
    <d v="2024-06-19T00:00:00"/>
    <d v="1899-12-30T13:22:27"/>
    <s v="20/06 11:00h"/>
    <d v="2024-06-20T00:00:00"/>
    <x v="24"/>
    <x v="12"/>
    <x v="1740"/>
    <d v="2024-06-19T00:00:00"/>
    <d v="1899-12-30T14:22:31"/>
    <n v="492"/>
    <s v="E00492"/>
    <s v="RUTA KMS.492"/>
    <x v="186"/>
    <x v="0"/>
    <x v="0"/>
    <x v="8"/>
    <x v="0"/>
    <d v="2024-06-19T13:22:27"/>
    <x v="154"/>
    <n v="21.625833333469927"/>
    <d v="2024-06-19T14:22:31"/>
    <d v="1899-12-30T06:33:36"/>
    <d v="2024-06-19T20:56:07"/>
    <n v="14.064722222392447"/>
    <x v="0"/>
    <m/>
    <m/>
    <x v="0"/>
    <x v="6"/>
    <x v="0"/>
    <x v="1"/>
    <x v="13"/>
    <n v="4"/>
    <s v="HORMIGONES Y CONTENEDORES JARA"/>
    <d v="1900-01-05T13:26:24"/>
    <n v="14.065833333469929"/>
    <n v="12"/>
    <n v="2.0658333334699286"/>
  </r>
  <r>
    <s v="E002"/>
    <s v="EO65"/>
    <x v="1689"/>
    <x v="0"/>
    <s v="E3"/>
    <s v="0100053703"/>
    <s v="HERMANOS GALVEZ, S. A."/>
    <s v="0085000306"/>
    <s v="GUADALCANAL"/>
    <s v="000000000000003228"/>
    <x v="55"/>
    <d v="2024-06-19T00:00:00"/>
    <d v="1899-12-30T13:22:42"/>
    <s v="20/06 11:00h"/>
    <d v="2024-06-20T00:00:00"/>
    <x v="8"/>
    <x v="12"/>
    <x v="1741"/>
    <d v="2024-06-20T00:00:00"/>
    <d v="1899-12-30T09:58:53"/>
    <n v="79"/>
    <s v="E00079"/>
    <s v="RUTA KMS.079"/>
    <x v="194"/>
    <x v="0"/>
    <x v="0"/>
    <x v="8"/>
    <x v="0"/>
    <d v="2024-06-19T13:22:42"/>
    <x v="148"/>
    <n v="22.62166666664416"/>
    <d v="2024-06-20T09:58:53"/>
    <d v="1899-12-30T01:03:12"/>
    <d v="2024-06-20T11:02:05"/>
    <n v="0.96527777781011537"/>
    <x v="0"/>
    <m/>
    <m/>
    <x v="0"/>
    <x v="7"/>
    <x v="0"/>
    <x v="1"/>
    <x v="6"/>
    <n v="5"/>
    <s v=""/>
    <d v="1899-12-31T01:16:48"/>
    <n v="20.568333333310825"/>
    <n v="12"/>
    <n v="8.5683333333108251"/>
  </r>
  <r>
    <s v="E002"/>
    <s v="EO65"/>
    <x v="1690"/>
    <x v="0"/>
    <s v="E3"/>
    <s v="0100034980"/>
    <s v="ARIDOS EL PRADO, S.L."/>
    <s v="0085000038"/>
    <s v="OLIVA DE LA FRONTERA"/>
    <s v="000000000000003229"/>
    <x v="58"/>
    <d v="2024-06-19T00:00:00"/>
    <d v="1899-12-30T14:05:10"/>
    <s v="20/06 11:00h PUNTUAL"/>
    <d v="2024-06-20T00:00:00"/>
    <x v="8"/>
    <x v="12"/>
    <x v="1742"/>
    <d v="2024-06-20T00:00:00"/>
    <d v="1899-12-30T10:41:53"/>
    <n v="47"/>
    <s v="E00047"/>
    <s v="RUTA KMS.047"/>
    <x v="190"/>
    <x v="0"/>
    <x v="0"/>
    <x v="8"/>
    <x v="0"/>
    <d v="2024-06-19T14:05:10"/>
    <x v="148"/>
    <n v="21.913888888957445"/>
    <d v="2024-06-20T10:41:53"/>
    <d v="1899-12-30T00:37:36"/>
    <d v="2024-06-20T11:19:29"/>
    <n v="0.67527777777286246"/>
    <x v="0"/>
    <m/>
    <m/>
    <x v="0"/>
    <x v="7"/>
    <x v="0"/>
    <x v="1"/>
    <x v="1"/>
    <n v="5"/>
    <s v="HIBURSANFRE, S.L.U."/>
    <d v="1899-12-30T15:02:24"/>
    <n v="20.287222222290779"/>
    <n v="12"/>
    <n v="8.2872222222907794"/>
  </r>
  <r>
    <s v="E002"/>
    <s v="EO65"/>
    <x v="1691"/>
    <x v="0"/>
    <s v="E4"/>
    <s v="0100057812"/>
    <s v="HIJOS DE JUSTO, S.L."/>
    <s v="0084000260"/>
    <s v="AVILA"/>
    <s v="000000000000003230"/>
    <x v="57"/>
    <d v="2024-06-19T00:00:00"/>
    <d v="1899-12-30T14:05:34"/>
    <s v="20/06 56s"/>
    <d v="2024-06-20T00:00:00"/>
    <x v="6"/>
    <x v="12"/>
    <x v="1743"/>
    <d v="2024-06-20T00:00:00"/>
    <d v="1899-12-30T06:30:33"/>
    <n v="380"/>
    <s v="E00380"/>
    <s v="RUTA KMS.380"/>
    <x v="192"/>
    <x v="0"/>
    <x v="0"/>
    <x v="8"/>
    <x v="1"/>
    <d v="2024-06-19T14:05:34"/>
    <x v="114"/>
    <n v="29.907222222362179"/>
    <d v="2024-06-20T06:30:33"/>
    <d v="1899-12-30T05:04:00"/>
    <d v="2024-06-20T11:34:33"/>
    <n v="8.4241666668676771"/>
    <x v="0"/>
    <m/>
    <m/>
    <x v="0"/>
    <x v="7"/>
    <x v="0"/>
    <x v="1"/>
    <x v="12"/>
    <n v="5"/>
    <s v=""/>
    <d v="1900-01-04T01:36:00"/>
    <n v="23.840555555695513"/>
    <n v="12"/>
    <n v="11.840555555695513"/>
  </r>
  <r>
    <s v="E002"/>
    <s v="EO65"/>
    <x v="1692"/>
    <x v="0"/>
    <s v="E3"/>
    <s v="0432000110"/>
    <s v="PREBETONG HORMIGONES, S.A."/>
    <s v="0085000005"/>
    <s v="BADAJOZ-CAYA Nº 37"/>
    <s v="000000000000003297"/>
    <x v="56"/>
    <d v="2024-06-19T00:00:00"/>
    <d v="1899-12-30T14:28:55"/>
    <s v="20/06 09:00h"/>
    <d v="2024-06-20T00:00:00"/>
    <x v="15"/>
    <x v="12"/>
    <x v="1744"/>
    <d v="2024-06-20T00:00:00"/>
    <d v="1899-12-30T07:58:30"/>
    <n v="94"/>
    <s v="E00094"/>
    <s v="RUTA KMS.094"/>
    <x v="180"/>
    <x v="0"/>
    <x v="0"/>
    <x v="8"/>
    <x v="0"/>
    <d v="2024-06-19T14:28:55"/>
    <x v="146"/>
    <n v="18.518055555468891"/>
    <d v="2024-06-20T07:58:30"/>
    <d v="1899-12-30T01:15:12"/>
    <d v="2024-06-20T09:13:42"/>
    <n v="-0.22833333327434957"/>
    <x v="0"/>
    <m/>
    <m/>
    <x v="0"/>
    <x v="7"/>
    <x v="0"/>
    <x v="1"/>
    <x v="11"/>
    <n v="5"/>
    <s v=""/>
    <d v="1899-12-31T06:04:48"/>
    <n v="16.264722222135557"/>
    <n v="12"/>
    <n v="4.264722222135557"/>
  </r>
  <r>
    <s v="E002"/>
    <s v="EO65"/>
    <x v="1693"/>
    <x v="0"/>
    <s v="E3"/>
    <s v="0432000110"/>
    <s v="PREBETONG HORMIGONES, S.A."/>
    <s v="0085000005"/>
    <s v="BADAJOZ-CAYA Nº 37"/>
    <s v="000000000000003297"/>
    <x v="56"/>
    <d v="2024-06-19T00:00:00"/>
    <d v="1899-12-30T14:29:19"/>
    <s v="20/06 12:00h"/>
    <d v="2024-06-20T00:00:00"/>
    <x v="1"/>
    <x v="12"/>
    <x v="1745"/>
    <d v="2024-06-20T00:00:00"/>
    <d v="1899-12-30T12:53:58"/>
    <n v="94"/>
    <s v="E00094"/>
    <s v="RUTA KMS.094"/>
    <x v="180"/>
    <x v="0"/>
    <x v="0"/>
    <x v="8"/>
    <x v="0"/>
    <d v="2024-06-19T14:29:19"/>
    <x v="156"/>
    <n v="23.511388888873626"/>
    <d v="2024-06-20T12:53:58"/>
    <d v="1899-12-30T01:15:12"/>
    <d v="2024-06-20T14:09:10"/>
    <n v="-0.15277777769370005"/>
    <x v="0"/>
    <m/>
    <m/>
    <x v="0"/>
    <x v="7"/>
    <x v="0"/>
    <x v="1"/>
    <x v="3"/>
    <n v="5"/>
    <s v=""/>
    <d v="1899-12-31T06:04:48"/>
    <n v="21.258055555540292"/>
    <n v="12"/>
    <n v="9.2580555555402917"/>
  </r>
  <r>
    <s v="E002"/>
    <s v="EO65"/>
    <x v="1694"/>
    <x v="0"/>
    <s v="E3"/>
    <s v="0100057776"/>
    <s v="ARIDOS Y HORM. ROBLES, S.L."/>
    <s v="0085000540"/>
    <s v="RAMACASTAÑAS-HORMG ROBLES"/>
    <s v="000000000000003228"/>
    <x v="55"/>
    <d v="2024-06-19T00:00:00"/>
    <d v="1899-12-30T14:58:05"/>
    <s v="20/06 Lo antes posib"/>
    <d v="2024-06-20T00:00:00"/>
    <x v="8"/>
    <x v="12"/>
    <x v="1746"/>
    <d v="2024-06-19T00:00:00"/>
    <d v="1899-12-30T17:08:21"/>
    <n v="306"/>
    <s v="E00306"/>
    <s v="RUTA KMS.306"/>
    <x v="189"/>
    <x v="0"/>
    <x v="0"/>
    <x v="8"/>
    <x v="0"/>
    <d v="2024-06-19T14:58:05"/>
    <x v="148"/>
    <n v="21.031944444403052"/>
    <d v="2024-06-19T17:08:21"/>
    <d v="1899-12-30T04:04:48"/>
    <d v="2024-06-19T21:13:09"/>
    <n v="14.780833333439659"/>
    <x v="0"/>
    <m/>
    <m/>
    <x v="0"/>
    <x v="6"/>
    <x v="0"/>
    <x v="1"/>
    <x v="5"/>
    <n v="4"/>
    <s v="HORMIGONES Y CONTENEDORES JARA"/>
    <d v="1900-01-03T01:55:12"/>
    <n v="15.951944444403054"/>
    <n v="12"/>
    <n v="3.951944444403054"/>
  </r>
  <r>
    <s v="E002"/>
    <s v="EO65"/>
    <x v="1695"/>
    <x v="0"/>
    <s v="E3"/>
    <s v="0432000110"/>
    <s v="PREBETONG HORMIGONES, S.A."/>
    <s v="0085000003"/>
    <s v="MERIDA"/>
    <s v="000000000000003297"/>
    <x v="56"/>
    <d v="2024-06-19T00:00:00"/>
    <d v="1899-12-30T16:46:19"/>
    <s v="20/06 11:00h 6297900"/>
    <d v="2024-06-20T00:00:00"/>
    <x v="1"/>
    <x v="12"/>
    <x v="1747"/>
    <d v="2024-06-20T00:00:00"/>
    <d v="1899-12-30T12:27:36"/>
    <n v="75"/>
    <s v="E00075"/>
    <s v="RUTA KMS.075"/>
    <x v="176"/>
    <x v="0"/>
    <x v="0"/>
    <x v="8"/>
    <x v="0"/>
    <d v="2024-06-19T16:46:19"/>
    <x v="156"/>
    <n v="21.228055555606261"/>
    <d v="2024-06-20T12:27:36"/>
    <d v="1899-12-30T01:00:00"/>
    <d v="2024-06-20T13:27:36"/>
    <n v="0.54000000015366822"/>
    <x v="0"/>
    <m/>
    <m/>
    <x v="0"/>
    <x v="7"/>
    <x v="0"/>
    <x v="1"/>
    <x v="3"/>
    <n v="5"/>
    <s v="MARTINEZ RODRIGUEZ FRANCISCO JAVIER"/>
    <d v="1899-12-31T00:00:00"/>
    <n v="19.228055555606261"/>
    <n v="12"/>
    <n v="7.2280555556062609"/>
  </r>
  <r>
    <s v="E002"/>
    <s v="EO65"/>
    <x v="1696"/>
    <x v="0"/>
    <s v="E3"/>
    <s v="0432000110"/>
    <s v="PREBETONG HORMIGONES, S.A."/>
    <s v="0085000005"/>
    <s v="BADAJOZ-CAYA Nº 37"/>
    <s v="000000000000003297"/>
    <x v="56"/>
    <d v="2024-06-19T00:00:00"/>
    <d v="1899-12-30T17:29:34"/>
    <s v="20/06 15:00h"/>
    <d v="2024-06-20T00:00:00"/>
    <x v="11"/>
    <x v="12"/>
    <x v="1748"/>
    <d v="2024-06-20T00:00:00"/>
    <d v="1899-12-30T15:12:37"/>
    <n v="94"/>
    <s v="E00094"/>
    <s v="RUTA KMS.094"/>
    <x v="175"/>
    <x v="0"/>
    <x v="0"/>
    <x v="8"/>
    <x v="0"/>
    <d v="2024-06-19T17:29:34"/>
    <x v="157"/>
    <n v="23.007222222222481"/>
    <d v="2024-06-20T15:12:37"/>
    <d v="1899-12-30T01:15:12"/>
    <d v="2024-06-20T16:27:49"/>
    <n v="3.638888883870095E-2"/>
    <x v="0"/>
    <m/>
    <m/>
    <x v="0"/>
    <x v="7"/>
    <x v="0"/>
    <x v="1"/>
    <x v="4"/>
    <n v="5"/>
    <s v=""/>
    <d v="1899-12-31T06:04:48"/>
    <n v="20.753888888889147"/>
    <n v="12"/>
    <n v="8.7538888888891471"/>
  </r>
  <r>
    <s v="E002"/>
    <s v="EO65"/>
    <x v="1697"/>
    <x v="0"/>
    <s v="E4"/>
    <s v="0100057842"/>
    <s v="TPTES DE CEMENTOS LA CELESTINA, SL"/>
    <s v="0084000154"/>
    <s v="ARANJUEZ-FERNANDO SALMERON S.L."/>
    <s v="000000000000003230"/>
    <x v="57"/>
    <d v="2024-06-19T00:00:00"/>
    <d v="1899-12-30T18:13:15"/>
    <s v="URGENTE P-1282 T 676"/>
    <d v="2024-06-21T00:00:00"/>
    <x v="6"/>
    <x v="12"/>
    <x v="1749"/>
    <d v="2024-06-19T00:00:00"/>
    <d v="1899-12-30T21:02:37"/>
    <n v="460"/>
    <s v="E00460"/>
    <s v="RUTA KMS.460"/>
    <x v="286"/>
    <x v="0"/>
    <x v="0"/>
    <x v="8"/>
    <x v="1"/>
    <d v="2024-06-19T18:13:15"/>
    <x v="121"/>
    <n v="49.779166666790843"/>
    <d v="2024-06-19T21:02:37"/>
    <d v="1899-12-30T06:08:00"/>
    <d v="2024-06-20T03:10:37"/>
    <n v="40.823055555461906"/>
    <x v="0"/>
    <m/>
    <m/>
    <x v="0"/>
    <x v="6"/>
    <x v="0"/>
    <x v="1"/>
    <x v="16"/>
    <n v="4"/>
    <s v=""/>
    <d v="1900-01-05T03:12:00"/>
    <n v="42.64583333345751"/>
    <n v="24"/>
    <n v="18.64583333345751"/>
  </r>
  <r>
    <s v="E002"/>
    <s v="EO65"/>
    <x v="1698"/>
    <x v="0"/>
    <s v="E3"/>
    <s v="0100057753"/>
    <s v="HORM. Y ARIDOS NUÑEZ, S.L."/>
    <s v="0085000160"/>
    <s v="OBRA AVE PLANTA TORIL"/>
    <s v="000000000000003228"/>
    <x v="55"/>
    <d v="2024-06-19T00:00:00"/>
    <d v="1899-12-30T18:40:10"/>
    <s v="20/06 10:00h"/>
    <d v="2024-06-20T00:00:00"/>
    <x v="17"/>
    <x v="12"/>
    <x v="1750"/>
    <d v="2024-06-20T00:00:00"/>
    <d v="1899-12-30T06:12:06"/>
    <n v="244"/>
    <s v="E00244"/>
    <s v="RUTA KMS.244"/>
    <x v="210"/>
    <x v="0"/>
    <x v="0"/>
    <x v="8"/>
    <x v="0"/>
    <d v="2024-06-19T18:40:10"/>
    <x v="147"/>
    <n v="15.330555555468891"/>
    <d v="2024-06-20T06:12:06"/>
    <d v="1899-12-30T03:15:12"/>
    <d v="2024-06-20T09:27:18"/>
    <n v="0.54499999992549419"/>
    <x v="0"/>
    <m/>
    <m/>
    <x v="0"/>
    <x v="7"/>
    <x v="0"/>
    <x v="1"/>
    <x v="12"/>
    <n v="5"/>
    <s v="HORMIGONES Y CONTENEDORES JARA"/>
    <d v="1900-01-02T06:04:48"/>
    <n v="11.077222222135557"/>
    <n v="12"/>
    <n v="-0.92277777786444304"/>
  </r>
  <r>
    <s v="E002"/>
    <s v="EO65"/>
    <x v="1699"/>
    <x v="0"/>
    <s v="E3"/>
    <s v="0100057753"/>
    <s v="HORM. Y ARIDOS NUÑEZ, S.L."/>
    <s v="0085000160"/>
    <s v="OBRA AVE PLANTA TORIL"/>
    <s v="000000000000003228"/>
    <x v="55"/>
    <d v="2024-06-19T00:00:00"/>
    <d v="1899-12-30T18:40:46"/>
    <s v="20/06 12:00h"/>
    <d v="2024-06-20T00:00:00"/>
    <x v="14"/>
    <x v="12"/>
    <x v="1751"/>
    <d v="2024-06-20T00:00:00"/>
    <d v="1899-12-30T08:41:57"/>
    <n v="244"/>
    <s v="E00244"/>
    <s v="RUTA KMS.244"/>
    <x v="182"/>
    <x v="0"/>
    <x v="0"/>
    <x v="8"/>
    <x v="0"/>
    <d v="2024-06-19T18:40:46"/>
    <x v="150"/>
    <n v="18.320555555575993"/>
    <d v="2024-06-20T08:41:57"/>
    <d v="1899-12-30T03:15:12"/>
    <d v="2024-06-20T11:57:09"/>
    <n v="1.0474999998696148"/>
    <x v="0"/>
    <m/>
    <m/>
    <x v="0"/>
    <x v="7"/>
    <x v="0"/>
    <x v="1"/>
    <x v="0"/>
    <n v="5"/>
    <s v="HORMIGONES Y CONTENEDORES JARA"/>
    <d v="1900-01-02T06:04:48"/>
    <n v="14.067222222242659"/>
    <n v="12"/>
    <n v="2.0672222222426591"/>
  </r>
  <r>
    <s v="E002"/>
    <s v="EO65"/>
    <x v="1700"/>
    <x v="0"/>
    <s v="E3"/>
    <s v="0100057885"/>
    <s v="UTE AVE CASATEJADA TORIL"/>
    <s v="0085000217"/>
    <s v="TORIL"/>
    <s v="000000000000003227"/>
    <x v="59"/>
    <d v="2024-06-20T00:00:00"/>
    <d v="1899-12-30T08:14:14"/>
    <s v="Devlmat 8043241669"/>
    <d v="2024-06-20T00:00:00"/>
    <x v="6"/>
    <x v="12"/>
    <x v="1752"/>
    <d v="2024-06-20T00:00:00"/>
    <d v="1899-12-30T09:21:17"/>
    <n v="244"/>
    <s v="E00244"/>
    <s v="RUTA KMS.244"/>
    <x v="194"/>
    <x v="1"/>
    <x v="0"/>
    <x v="8"/>
    <x v="0"/>
    <d v="2024-06-20T08:14:14"/>
    <x v="114"/>
    <n v="11.762777777854353"/>
    <d v="2024-06-20T09:21:17"/>
    <d v="1899-12-30T03:15:12"/>
    <d v="2024-06-20T12:36:29"/>
    <n v="7.3919444445054978"/>
    <x v="0"/>
    <m/>
    <m/>
    <x v="0"/>
    <x v="7"/>
    <x v="0"/>
    <x v="1"/>
    <x v="6"/>
    <n v="5"/>
    <s v=""/>
    <d v="1900-01-02T06:04:48"/>
    <n v="7.5094444445210193"/>
    <n v="0"/>
    <n v="7.5094444445210193"/>
  </r>
  <r>
    <s v="E002"/>
    <s v="EO65"/>
    <x v="1701"/>
    <x v="0"/>
    <s v="E3"/>
    <s v="0100051174"/>
    <s v="HORMIGONES CONO, SL"/>
    <s v="0085000421"/>
    <s v="POZOBLANCO-DEPURADORA"/>
    <s v="000000000000003228"/>
    <x v="55"/>
    <d v="2024-06-20T00:00:00"/>
    <d v="1899-12-30T08:22:37"/>
    <s v="21/06 08:00h"/>
    <d v="2024-06-21T00:00:00"/>
    <x v="10"/>
    <x v="12"/>
    <x v="1753"/>
    <d v="2024-06-20T00:00:00"/>
    <d v="1899-12-30T16:38:55"/>
    <n v="168"/>
    <s v="E00168"/>
    <s v="RUTA KMS.168"/>
    <x v="182"/>
    <x v="0"/>
    <x v="0"/>
    <x v="8"/>
    <x v="0"/>
    <d v="2024-06-20T08:22:37"/>
    <x v="163"/>
    <n v="23.623055555624887"/>
    <d v="2024-06-20T16:38:55"/>
    <d v="1899-12-30T02:14:24"/>
    <d v="2024-06-20T18:53:19"/>
    <n v="13.111388889024965"/>
    <x v="0"/>
    <m/>
    <m/>
    <x v="0"/>
    <x v="7"/>
    <x v="0"/>
    <x v="1"/>
    <x v="8"/>
    <n v="5"/>
    <s v="HORMIGONES Y CONTENEDORES JARA"/>
    <d v="1900-01-01T05:45:36"/>
    <n v="20.383055555624885"/>
    <n v="12"/>
    <n v="8.3830555556248854"/>
  </r>
  <r>
    <s v="E002"/>
    <s v="EO65"/>
    <x v="1702"/>
    <x v="0"/>
    <s v="E3"/>
    <s v="0100055204"/>
    <s v="TECOR HORMIGONES, S.L"/>
    <s v="0085000024"/>
    <s v="TORRE MIGUEL SESMERO"/>
    <s v="000000000000003228"/>
    <x v="55"/>
    <d v="2024-06-20T00:00:00"/>
    <d v="1899-12-30T08:23:51"/>
    <s v="21/06 08:00h"/>
    <d v="2024-06-21T00:00:00"/>
    <x v="10"/>
    <x v="12"/>
    <x v="1754"/>
    <d v="2024-06-20T00:00:00"/>
    <d v="1899-12-30T18:10:18"/>
    <n v="57"/>
    <s v="E00057"/>
    <s v="RUTA KMS.057"/>
    <x v="171"/>
    <x v="0"/>
    <x v="0"/>
    <x v="8"/>
    <x v="0"/>
    <d v="2024-06-20T08:23:51"/>
    <x v="163"/>
    <n v="23.602499999979045"/>
    <d v="2024-06-20T18:10:18"/>
    <d v="1899-12-30T00:45:36"/>
    <d v="2024-06-20T18:55:54"/>
    <n v="13.068333333358169"/>
    <x v="0"/>
    <m/>
    <m/>
    <x v="0"/>
    <x v="7"/>
    <x v="0"/>
    <x v="1"/>
    <x v="9"/>
    <n v="5"/>
    <s v="HIBURSANFRE, S.L.U."/>
    <d v="1899-12-30T18:14:24"/>
    <n v="21.842499999979044"/>
    <n v="12"/>
    <n v="9.8424999999790437"/>
  </r>
  <r>
    <s v="E002"/>
    <s v="EO65"/>
    <x v="1703"/>
    <x v="0"/>
    <s v="E3"/>
    <s v="0100046984"/>
    <s v="TRANSP. Y CEMENTOS HIDALGO, S.L."/>
    <s v="0085000526"/>
    <s v="ALPEDRETE_HORMIGONES PAZ DEL BARRIO"/>
    <s v="000000000000003228"/>
    <x v="55"/>
    <d v="2024-06-20T00:00:00"/>
    <d v="1899-12-30T08:24:09"/>
    <s v="21/06 08:30h"/>
    <d v="2024-06-21T00:00:00"/>
    <x v="23"/>
    <x v="12"/>
    <x v="1755"/>
    <d v="2024-06-20T00:00:00"/>
    <d v="1899-12-30T17:47:55"/>
    <n v="439"/>
    <s v="E00439"/>
    <s v="RUTA KMS.439"/>
    <x v="180"/>
    <x v="0"/>
    <x v="0"/>
    <x v="8"/>
    <x v="0"/>
    <d v="2024-06-20T08:24:09"/>
    <x v="176"/>
    <n v="24.097499999916181"/>
    <d v="2024-06-20T17:47:55"/>
    <d v="1899-12-30T05:51:12"/>
    <d v="2024-06-20T23:39:07"/>
    <n v="8.848055555485189"/>
    <x v="0"/>
    <m/>
    <m/>
    <x v="0"/>
    <x v="7"/>
    <x v="0"/>
    <x v="1"/>
    <x v="5"/>
    <n v="5"/>
    <s v=""/>
    <d v="1900-01-04T20:28:48"/>
    <n v="17.244166666582849"/>
    <n v="12"/>
    <n v="5.2441666665828492"/>
  </r>
  <r>
    <s v="E002"/>
    <s v="EO65"/>
    <x v="1704"/>
    <x v="0"/>
    <s v="E3"/>
    <s v="0100057795"/>
    <s v="SUMINISTROS SANCHEZ, SL"/>
    <s v="0085000037"/>
    <s v="PORZUNA"/>
    <s v="000000000000003228"/>
    <x v="55"/>
    <d v="2024-06-20T00:00:00"/>
    <d v="1899-12-30T09:20:35"/>
    <s v="21/06 09:30h"/>
    <d v="2024-06-21T00:00:00"/>
    <x v="21"/>
    <x v="12"/>
    <x v="1756"/>
    <d v="2024-06-20T00:00:00"/>
    <d v="1899-12-30T13:17:59"/>
    <n v="309"/>
    <s v="E00309"/>
    <s v="RUTA KMS.309"/>
    <x v="211"/>
    <x v="0"/>
    <x v="0"/>
    <x v="8"/>
    <x v="0"/>
    <d v="2024-06-20T09:20:35"/>
    <x v="169"/>
    <n v="24.15694444446126"/>
    <d v="2024-06-20T13:17:59"/>
    <d v="1899-12-30T04:07:12"/>
    <d v="2024-06-20T17:25:11"/>
    <n v="16.080277777800802"/>
    <x v="0"/>
    <m/>
    <m/>
    <x v="0"/>
    <x v="7"/>
    <x v="0"/>
    <x v="1"/>
    <x v="7"/>
    <n v="5"/>
    <s v="HORMIGONES Y CONTENEDORES JARA"/>
    <d v="1900-01-03T02:52:48"/>
    <n v="19.036944444461259"/>
    <n v="12"/>
    <n v="7.036944444461259"/>
  </r>
  <r>
    <s v="E002"/>
    <s v="EO65"/>
    <x v="1705"/>
    <x v="0"/>
    <s v="E4"/>
    <s v="0100057845"/>
    <s v="INVERSIONES SEGURA SARRIA, S.L."/>
    <s v="0084000019"/>
    <s v="ARROYOMOLINOS"/>
    <s v="000000000000003230"/>
    <x v="57"/>
    <d v="2024-06-20T00:00:00"/>
    <d v="1899-12-30T09:31:27"/>
    <s v="21/06 64s 10h-15h"/>
    <d v="2024-06-21T00:00:00"/>
    <x v="7"/>
    <x v="12"/>
    <x v="1757"/>
    <d v="2024-06-20T00:00:00"/>
    <d v="1899-12-30T13:40:32"/>
    <n v="391"/>
    <s v="E00391"/>
    <s v="RUTA KMS.391"/>
    <x v="287"/>
    <x v="0"/>
    <x v="0"/>
    <x v="8"/>
    <x v="1"/>
    <d v="2024-06-20T09:31:27"/>
    <x v="179"/>
    <n v="29.475833333388437"/>
    <d v="2024-06-20T13:40:32"/>
    <d v="1899-12-30T05:12:48"/>
    <d v="2024-06-20T18:53:20"/>
    <n v="20.111111111124046"/>
    <x v="0"/>
    <m/>
    <m/>
    <x v="0"/>
    <x v="7"/>
    <x v="0"/>
    <x v="1"/>
    <x v="7"/>
    <n v="5"/>
    <s v=""/>
    <d v="1900-01-04T05:07:12"/>
    <n v="23.262500000055105"/>
    <n v="12"/>
    <n v="11.262500000055105"/>
  </r>
  <r>
    <s v="E002"/>
    <s v="EO65"/>
    <x v="1706"/>
    <x v="0"/>
    <s v="E4"/>
    <s v="0100057845"/>
    <s v="INVERSIONES SEGURA SARRIA, S.L."/>
    <s v="0084000019"/>
    <s v="ARROYOMOLINOS"/>
    <s v="000000000000003230"/>
    <x v="57"/>
    <d v="2024-06-20T00:00:00"/>
    <d v="1899-12-30T09:31:56"/>
    <s v="21/06 64s 10h-15h"/>
    <d v="2024-06-21T00:00:00"/>
    <x v="7"/>
    <x v="12"/>
    <x v="1758"/>
    <d v="2024-06-20T00:00:00"/>
    <d v="1899-12-30T15:40:34"/>
    <n v="391"/>
    <s v="E00391"/>
    <s v="RUTA KMS.391"/>
    <x v="288"/>
    <x v="0"/>
    <x v="0"/>
    <x v="8"/>
    <x v="1"/>
    <d v="2024-06-20T09:31:56"/>
    <x v="179"/>
    <n v="29.467777777696028"/>
    <d v="2024-06-20T15:40:34"/>
    <d v="1899-12-30T05:12:48"/>
    <d v="2024-06-20T20:53:22"/>
    <n v="18.110555555555038"/>
    <x v="0"/>
    <m/>
    <m/>
    <x v="0"/>
    <x v="7"/>
    <x v="0"/>
    <x v="1"/>
    <x v="4"/>
    <n v="5"/>
    <s v=""/>
    <d v="1900-01-04T05:07:12"/>
    <n v="23.254444444362697"/>
    <n v="12"/>
    <n v="11.254444444362697"/>
  </r>
  <r>
    <s v="E002"/>
    <s v="EO65"/>
    <x v="1707"/>
    <x v="0"/>
    <s v="E4"/>
    <s v="0100057754"/>
    <s v="CAMPON-GIBELLO, S.L."/>
    <s v="0084000107"/>
    <s v="CASAR DE CACERES"/>
    <s v="000000000000003230"/>
    <x v="57"/>
    <d v="2024-06-20T00:00:00"/>
    <d v="1899-12-30T09:33:54"/>
    <s v="21/06"/>
    <d v="2024-06-21T00:00:00"/>
    <x v="6"/>
    <x v="12"/>
    <x v="1759"/>
    <d v="2024-06-21T00:00:00"/>
    <d v="1899-12-30T07:29:48"/>
    <n v="154"/>
    <s v="E00154"/>
    <s v="RUTA KMS.154"/>
    <x v="246"/>
    <x v="0"/>
    <x v="0"/>
    <x v="8"/>
    <x v="1"/>
    <d v="2024-06-20T09:33:54"/>
    <x v="121"/>
    <n v="34.434999999997672"/>
    <d v="2024-06-21T07:29:48"/>
    <d v="1899-12-30T02:03:12"/>
    <d v="2024-06-21T09:33:00"/>
    <n v="10.450000000186265"/>
    <x v="0"/>
    <m/>
    <m/>
    <x v="0"/>
    <x v="8"/>
    <x v="0"/>
    <x v="1"/>
    <x v="11"/>
    <n v="6"/>
    <s v="ALMACENES SAN BLAS CORTEGANA, S.L."/>
    <d v="1900-01-01T01:16:48"/>
    <n v="31.381666666664337"/>
    <n v="12"/>
    <n v="19.381666666664337"/>
  </r>
  <r>
    <s v="E002"/>
    <s v="EO65"/>
    <x v="1708"/>
    <x v="0"/>
    <s v="E3"/>
    <s v="0100051755"/>
    <s v="STRATA PAVIMENTOS, S.L.U"/>
    <s v="0085000446"/>
    <s v="VILLAFRANCA DE LOS BARROS-STRATA"/>
    <s v="000000000000003228"/>
    <x v="55"/>
    <d v="2024-06-20T00:00:00"/>
    <d v="1899-12-30T09:54:11"/>
    <s v="20/06 Lo antes posib"/>
    <d v="2024-06-20T00:00:00"/>
    <x v="7"/>
    <x v="12"/>
    <x v="1760"/>
    <d v="2024-06-20T00:00:00"/>
    <d v="1899-12-30T14:14:59"/>
    <n v="34"/>
    <s v="E00034"/>
    <s v="RUTA KMS.034"/>
    <x v="190"/>
    <x v="0"/>
    <x v="0"/>
    <x v="8"/>
    <x v="0"/>
    <d v="2024-06-20T09:54:11"/>
    <x v="149"/>
    <n v="5.0969444444635883"/>
    <d v="2024-06-20T14:14:59"/>
    <d v="1899-12-30T00:27:12"/>
    <d v="2024-06-20T14:42:11"/>
    <n v="0.29694444453343749"/>
    <x v="0"/>
    <m/>
    <m/>
    <x v="0"/>
    <x v="7"/>
    <x v="0"/>
    <x v="1"/>
    <x v="13"/>
    <n v="5"/>
    <s v="HIBURSANFRE, S.L.U."/>
    <d v="1899-12-30T10:52:48"/>
    <n v="3.6436111111302552"/>
    <n v="0"/>
    <n v="3.6436111111302552"/>
  </r>
  <r>
    <s v="E002"/>
    <s v="EO65"/>
    <x v="1709"/>
    <x v="0"/>
    <s v="E3"/>
    <s v="0100048210"/>
    <s v="PRETENSADOS EXTREMADURA, SL"/>
    <s v="0085000052"/>
    <s v="SIRUELA"/>
    <s v="000000000000003229"/>
    <x v="58"/>
    <d v="2024-06-20T00:00:00"/>
    <d v="1899-12-30T09:55:51"/>
    <s v="21/06 08:00h"/>
    <d v="2024-06-21T00:00:00"/>
    <x v="10"/>
    <x v="12"/>
    <x v="1761"/>
    <d v="2024-06-20T00:00:00"/>
    <d v="1899-12-30T16:27:16"/>
    <n v="206"/>
    <s v="E00206"/>
    <s v="RUTA KMS.206"/>
    <x v="176"/>
    <x v="0"/>
    <x v="0"/>
    <x v="8"/>
    <x v="0"/>
    <d v="2024-06-20T09:55:51"/>
    <x v="163"/>
    <n v="22.069166666711681"/>
    <d v="2024-06-20T16:27:16"/>
    <d v="1899-12-30T02:44:48"/>
    <d v="2024-06-20T19:12:04"/>
    <n v="12.798888888966758"/>
    <x v="0"/>
    <m/>
    <m/>
    <x v="0"/>
    <x v="7"/>
    <x v="0"/>
    <x v="1"/>
    <x v="8"/>
    <n v="5"/>
    <s v="MARTINEZ RODRIGUEZ FRANCISCO JAVIER"/>
    <d v="1900-01-01T17:55:12"/>
    <n v="18.322500000045014"/>
    <n v="12"/>
    <n v="6.3225000000450144"/>
  </r>
  <r>
    <s v="E002"/>
    <s v="EO65"/>
    <x v="1710"/>
    <x v="0"/>
    <s v="E3"/>
    <s v="0100046984"/>
    <s v="TRANSP. Y CEMENTOS HIDALGO, S.L."/>
    <s v="0085000565"/>
    <s v="TALAVERA DE LA REINA- CÁNDIDO ZAMOR"/>
    <s v="000000000000003228"/>
    <x v="55"/>
    <d v="2024-06-20T00:00:00"/>
    <d v="1899-12-30T09:57:39"/>
    <s v="21/06 10:00h"/>
    <d v="2024-06-21T00:00:00"/>
    <x v="17"/>
    <x v="12"/>
    <x v="1762"/>
    <d v="2024-06-20T00:00:00"/>
    <d v="1899-12-30T15:54:46"/>
    <n v="294"/>
    <s v="E00294"/>
    <s v="RUTA KMS.294"/>
    <x v="178"/>
    <x v="0"/>
    <x v="0"/>
    <x v="8"/>
    <x v="0"/>
    <d v="2024-06-20T09:57:39"/>
    <x v="141"/>
    <n v="24.039166666567326"/>
    <d v="2024-06-20T15:54:46"/>
    <d v="1899-12-30T03:55:12"/>
    <d v="2024-06-20T19:49:58"/>
    <n v="14.167222222255077"/>
    <x v="0"/>
    <m/>
    <m/>
    <x v="0"/>
    <x v="7"/>
    <x v="0"/>
    <x v="1"/>
    <x v="4"/>
    <n v="5"/>
    <s v="VILLAR CHAMIZO JUAN Mª"/>
    <d v="1900-01-02T22:04:48"/>
    <n v="19.119166666567324"/>
    <n v="12"/>
    <n v="7.1191666665673239"/>
  </r>
  <r>
    <s v="E002"/>
    <s v="EO65"/>
    <x v="1711"/>
    <x v="0"/>
    <s v="E3"/>
    <s v="0100051755"/>
    <s v="STRATA PAVIMENTOS, S.L.U"/>
    <s v="0085000500"/>
    <s v="NAVALVILLAR DE PELA-STRATA"/>
    <s v="000000000000003228"/>
    <x v="55"/>
    <d v="2024-06-20T00:00:00"/>
    <d v="1899-12-30T10:15:41"/>
    <s v="21/06 09:00h"/>
    <d v="2024-06-21T00:00:00"/>
    <x v="15"/>
    <x v="12"/>
    <x v="1763"/>
    <d v="2024-06-20T00:00:00"/>
    <d v="1899-12-30T18:41:08"/>
    <n v="159"/>
    <s v="E00159"/>
    <s v="RUTA KMS.159"/>
    <x v="170"/>
    <x v="0"/>
    <x v="0"/>
    <x v="8"/>
    <x v="0"/>
    <d v="2024-06-20T10:15:41"/>
    <x v="164"/>
    <n v="22.738611111184582"/>
    <d v="2024-06-20T18:41:08"/>
    <d v="1899-12-30T02:07:12"/>
    <d v="2024-06-20T20:48:20"/>
    <n v="12.194444444496185"/>
    <x v="0"/>
    <m/>
    <m/>
    <x v="0"/>
    <x v="7"/>
    <x v="0"/>
    <x v="1"/>
    <x v="9"/>
    <n v="5"/>
    <s v="CISTERCEX. S.L.L."/>
    <d v="1900-01-01T02:52:48"/>
    <n v="19.618611111184581"/>
    <n v="12"/>
    <n v="7.6186111111845811"/>
  </r>
  <r>
    <s v="E002"/>
    <s v="EO65"/>
    <x v="1712"/>
    <x v="0"/>
    <s v="E3"/>
    <s v="0100057858"/>
    <s v="SPECIAL CONCRETE 3, S.L."/>
    <s v="0085000115"/>
    <s v="ALCORCON"/>
    <s v="000000000000003228"/>
    <x v="55"/>
    <d v="2024-06-20T00:00:00"/>
    <d v="1899-12-30T10:55:03"/>
    <s v="21/06 11:00h"/>
    <d v="2024-06-21T00:00:00"/>
    <x v="24"/>
    <x v="12"/>
    <x v="1764"/>
    <d v="2024-06-20T00:00:00"/>
    <d v="1899-12-30T13:21:43"/>
    <n v="403"/>
    <s v="E00403"/>
    <s v="RUTA KMS.403"/>
    <x v="247"/>
    <x v="0"/>
    <x v="0"/>
    <x v="8"/>
    <x v="0"/>
    <d v="2024-06-20T10:55:03"/>
    <x v="170"/>
    <n v="24.082500000076834"/>
    <d v="2024-06-20T13:21:43"/>
    <d v="1899-12-30T05:22:24"/>
    <d v="2024-06-20T18:44:07"/>
    <n v="16.264722222229466"/>
    <x v="0"/>
    <m/>
    <m/>
    <x v="0"/>
    <x v="7"/>
    <x v="0"/>
    <x v="1"/>
    <x v="7"/>
    <n v="5"/>
    <s v="HORMIGONES Y CONTENEDORES JARA"/>
    <d v="1900-01-04T08:57:36"/>
    <n v="17.709166666743499"/>
    <n v="12"/>
    <n v="5.7091666667434993"/>
  </r>
  <r>
    <s v="E002"/>
    <s v="EO65"/>
    <x v="1713"/>
    <x v="0"/>
    <s v="E3"/>
    <s v="0100057858"/>
    <s v="SPECIAL CONCRETE 3, S.L."/>
    <s v="0085000115"/>
    <s v="ALCORCON"/>
    <s v="000000000000003228"/>
    <x v="55"/>
    <d v="2024-06-20T00:00:00"/>
    <d v="1899-12-30T10:55:25"/>
    <s v="21/06 12:00h"/>
    <d v="2024-06-21T00:00:00"/>
    <x v="8"/>
    <x v="12"/>
    <x v="1765"/>
    <d v="2024-06-20T00:00:00"/>
    <d v="1899-12-30T16:34:39"/>
    <n v="403"/>
    <s v="E00403"/>
    <s v="RUTA KMS.403"/>
    <x v="196"/>
    <x v="0"/>
    <x v="0"/>
    <x v="8"/>
    <x v="0"/>
    <d v="2024-06-20T10:55:25"/>
    <x v="142"/>
    <n v="25.076388888875954"/>
    <d v="2024-06-20T16:34:39"/>
    <d v="1899-12-30T05:22:24"/>
    <d v="2024-06-20T21:57:03"/>
    <n v="14.049166666693054"/>
    <x v="0"/>
    <m/>
    <m/>
    <x v="0"/>
    <x v="7"/>
    <x v="0"/>
    <x v="1"/>
    <x v="8"/>
    <n v="5"/>
    <s v="HORMIGONES Y CONTENEDORES JARA"/>
    <d v="1900-01-04T08:57:36"/>
    <n v="18.703055555542619"/>
    <n v="12"/>
    <n v="6.703055555542619"/>
  </r>
  <r>
    <s v="E002"/>
    <s v="EO65"/>
    <x v="1714"/>
    <x v="0"/>
    <s v="E3"/>
    <s v="0100057858"/>
    <s v="SPECIAL CONCRETE 3, S.L."/>
    <s v="0085000115"/>
    <s v="ALCORCON"/>
    <s v="000000000000003228"/>
    <x v="55"/>
    <d v="2024-06-20T00:00:00"/>
    <d v="1899-12-30T10:55:41"/>
    <s v="21/06 08:00h"/>
    <d v="2024-06-21T00:00:00"/>
    <x v="10"/>
    <x v="12"/>
    <x v="1766"/>
    <d v="2024-06-20T00:00:00"/>
    <d v="1899-12-30T11:53:12"/>
    <n v="403"/>
    <s v="E00403"/>
    <s v="RUTA KMS.403"/>
    <x v="188"/>
    <x v="0"/>
    <x v="0"/>
    <x v="8"/>
    <x v="0"/>
    <d v="2024-06-20T10:55:41"/>
    <x v="163"/>
    <n v="21.071944444498513"/>
    <d v="2024-06-20T11:53:12"/>
    <d v="1899-12-30T05:22:24"/>
    <d v="2024-06-20T17:15:36"/>
    <n v="14.739999999990687"/>
    <x v="0"/>
    <m/>
    <m/>
    <x v="0"/>
    <x v="7"/>
    <x v="0"/>
    <x v="1"/>
    <x v="2"/>
    <n v="5"/>
    <s v="HORMIGONES Y CONTENEDORES JARA"/>
    <d v="1900-01-04T08:57:36"/>
    <n v="14.69861111116518"/>
    <n v="12"/>
    <n v="2.6986111111651798"/>
  </r>
  <r>
    <s v="E002"/>
    <s v="EO65"/>
    <x v="1715"/>
    <x v="0"/>
    <s v="E3"/>
    <s v="0100057858"/>
    <s v="SPECIAL CONCRETE 3, S.L."/>
    <s v="0085000115"/>
    <s v="ALCORCON"/>
    <s v="000000000000003228"/>
    <x v="55"/>
    <d v="2024-06-20T00:00:00"/>
    <d v="1899-12-30T10:55:56"/>
    <s v="21/06 09:00h"/>
    <d v="2024-06-21T00:00:00"/>
    <x v="15"/>
    <x v="12"/>
    <x v="1767"/>
    <d v="2024-06-20T00:00:00"/>
    <d v="1899-12-30T12:47:46"/>
    <n v="403"/>
    <s v="E00403"/>
    <s v="RUTA KMS.403"/>
    <x v="260"/>
    <x v="0"/>
    <x v="0"/>
    <x v="8"/>
    <x v="0"/>
    <d v="2024-06-20T10:55:56"/>
    <x v="164"/>
    <n v="22.067777777847368"/>
    <d v="2024-06-20T12:47:46"/>
    <d v="1899-12-30T05:22:24"/>
    <d v="2024-06-20T18:10:10"/>
    <n v="14.830555555585306"/>
    <x v="0"/>
    <m/>
    <m/>
    <x v="0"/>
    <x v="7"/>
    <x v="0"/>
    <x v="1"/>
    <x v="3"/>
    <n v="5"/>
    <s v=""/>
    <d v="1900-01-04T08:57:36"/>
    <n v="15.694444444514033"/>
    <n v="12"/>
    <n v="3.6944444445140334"/>
  </r>
  <r>
    <s v="E002"/>
    <s v="EO65"/>
    <x v="1716"/>
    <x v="0"/>
    <s v="E4"/>
    <s v="0100057842"/>
    <s v="TPTES DE CEMENTOS LA CELESTINA, SL"/>
    <s v="0084000055"/>
    <s v="ORGAZ-PROMOCIONES EDIBE"/>
    <s v="000000000000003230"/>
    <x v="57"/>
    <d v="2024-06-20T00:00:00"/>
    <d v="1899-12-30T10:56:23"/>
    <s v="21/06 URGE 605798524"/>
    <d v="2024-06-21T00:00:00"/>
    <x v="7"/>
    <x v="12"/>
    <x v="1768"/>
    <d v="2024-06-20T00:00:00"/>
    <d v="1899-12-30T14:00:24"/>
    <n v="412"/>
    <s v="E00412"/>
    <s v="RUTA KMS.412"/>
    <x v="289"/>
    <x v="0"/>
    <x v="0"/>
    <x v="8"/>
    <x v="1"/>
    <d v="2024-06-20T10:56:23"/>
    <x v="179"/>
    <n v="28.060277777840383"/>
    <d v="2024-06-20T14:00:24"/>
    <d v="1899-12-30T05:29:36"/>
    <d v="2024-06-20T19:30:00"/>
    <n v="19.5"/>
    <x v="0"/>
    <m/>
    <m/>
    <x v="0"/>
    <x v="7"/>
    <x v="0"/>
    <x v="1"/>
    <x v="13"/>
    <n v="5"/>
    <s v=""/>
    <d v="1900-01-04T11:50:24"/>
    <n v="21.566944444507051"/>
    <n v="12"/>
    <n v="9.5669444445070511"/>
  </r>
  <r>
    <s v="E002"/>
    <s v="EO65"/>
    <x v="1717"/>
    <x v="0"/>
    <s v="E3"/>
    <s v="0100018456"/>
    <s v="HORMIGONES PREBESUR S.A."/>
    <s v="0085000425"/>
    <s v="ESPIEL-HORMIGONES ESPIEL"/>
    <s v="000000000000003228"/>
    <x v="55"/>
    <d v="2024-06-20T00:00:00"/>
    <d v="1899-12-30T11:15:03"/>
    <s v="21/06 8h-10h"/>
    <d v="2024-06-21T00:00:00"/>
    <x v="17"/>
    <x v="12"/>
    <x v="1769"/>
    <d v="2024-06-20T00:00:00"/>
    <d v="1899-12-30T15:38:12"/>
    <n v="155"/>
    <s v="E00155"/>
    <s v="RUTA KMS.155"/>
    <x v="194"/>
    <x v="0"/>
    <x v="0"/>
    <x v="8"/>
    <x v="0"/>
    <d v="2024-06-20T11:15:03"/>
    <x v="141"/>
    <n v="22.74916666658828"/>
    <d v="2024-06-20T15:38:12"/>
    <d v="1899-12-30T02:04:00"/>
    <d v="2024-06-20T17:42:12"/>
    <n v="16.296666666632518"/>
    <x v="0"/>
    <m/>
    <m/>
    <x v="0"/>
    <x v="7"/>
    <x v="0"/>
    <x v="1"/>
    <x v="4"/>
    <n v="5"/>
    <s v=""/>
    <d v="1900-01-01T01:36:00"/>
    <n v="19.682499999921614"/>
    <n v="12"/>
    <n v="7.6824999999216139"/>
  </r>
  <r>
    <s v="E002"/>
    <s v="EO65"/>
    <x v="1718"/>
    <x v="0"/>
    <s v="E3"/>
    <s v="0432000110"/>
    <s v="PREBETONG HORMIGONES, S.A."/>
    <s v="0085000005"/>
    <s v="BADAJOZ-CAYA Nº 37"/>
    <s v="000000000000003297"/>
    <x v="56"/>
    <d v="2024-06-20T00:00:00"/>
    <d v="1899-12-30T11:27:32"/>
    <s v="21/06 08:00h"/>
    <d v="2024-06-21T00:00:00"/>
    <x v="10"/>
    <x v="12"/>
    <x v="1770"/>
    <d v="2024-06-21T00:00:00"/>
    <d v="1899-12-30T07:04:59"/>
    <n v="94"/>
    <s v="E00094"/>
    <s v="RUTA KMS.094"/>
    <x v="193"/>
    <x v="0"/>
    <x v="0"/>
    <x v="8"/>
    <x v="0"/>
    <d v="2024-06-20T11:27:32"/>
    <x v="163"/>
    <n v="20.541111111233477"/>
    <d v="2024-06-21T07:04:59"/>
    <d v="1899-12-30T01:15:12"/>
    <d v="2024-06-21T08:20:11"/>
    <n v="-0.33638888876885176"/>
    <x v="0"/>
    <m/>
    <m/>
    <x v="0"/>
    <x v="8"/>
    <x v="0"/>
    <x v="1"/>
    <x v="11"/>
    <n v="6"/>
    <s v="TTES COOPERATIVOS ARAGONES S COOP"/>
    <d v="1899-12-31T06:04:48"/>
    <n v="18.287777777900143"/>
    <n v="12"/>
    <n v="6.2877777779001427"/>
  </r>
  <r>
    <s v="E002"/>
    <s v="EO65"/>
    <x v="1719"/>
    <x v="0"/>
    <s v="E3"/>
    <s v="0432000110"/>
    <s v="PREBETONG HORMIGONES, S.A."/>
    <s v="0085000005"/>
    <s v="BADAJOZ-CAYA Nº 37"/>
    <s v="000000000000003297"/>
    <x v="56"/>
    <d v="2024-06-20T00:00:00"/>
    <d v="1899-12-30T11:27:40"/>
    <s v="21/06 10:00h"/>
    <d v="2024-06-21T00:00:00"/>
    <x v="17"/>
    <x v="12"/>
    <x v="1771"/>
    <d v="2024-06-21T00:00:00"/>
    <d v="1899-12-30T08:46:56"/>
    <n v="94"/>
    <s v="E00094"/>
    <s v="RUTA KMS.094"/>
    <x v="164"/>
    <x v="0"/>
    <x v="0"/>
    <x v="8"/>
    <x v="0"/>
    <d v="2024-06-20T11:27:40"/>
    <x v="141"/>
    <n v="22.538888888899237"/>
    <d v="2024-06-21T08:46:56"/>
    <d v="1899-12-30T01:15:12"/>
    <d v="2024-06-21T10:02:08"/>
    <n v="-3.5555555659811944E-2"/>
    <x v="0"/>
    <m/>
    <m/>
    <x v="0"/>
    <x v="8"/>
    <x v="0"/>
    <x v="1"/>
    <x v="0"/>
    <n v="6"/>
    <s v=""/>
    <d v="1899-12-31T06:04:48"/>
    <n v="20.285555555565903"/>
    <n v="12"/>
    <n v="8.2855555555659031"/>
  </r>
  <r>
    <s v="E002"/>
    <s v="EO65"/>
    <x v="1720"/>
    <x v="0"/>
    <s v="E4"/>
    <s v="0100057842"/>
    <s v="TPTES DE CEMENTOS LA CELESTINA, SL"/>
    <s v="0084000173"/>
    <s v="VILLANUEVA-H SUAREZ"/>
    <s v="000000000000003230"/>
    <x v="57"/>
    <d v="2024-06-20T00:00:00"/>
    <d v="1899-12-30T11:32:40"/>
    <s v="21/06 Por la mañana"/>
    <d v="2024-06-21T00:00:00"/>
    <x v="6"/>
    <x v="12"/>
    <x v="1772"/>
    <d v="2024-06-20T00:00:00"/>
    <d v="1899-12-30T17:01:57"/>
    <n v="270"/>
    <s v="E00270"/>
    <s v="RUTA KMS.270"/>
    <x v="258"/>
    <x v="0"/>
    <x v="0"/>
    <x v="8"/>
    <x v="1"/>
    <d v="2024-06-20T11:32:40"/>
    <x v="121"/>
    <n v="32.455555555585306"/>
    <d v="2024-06-20T17:01:57"/>
    <d v="1899-12-30T03:36:00"/>
    <d v="2024-06-20T20:37:57"/>
    <n v="23.367500000051223"/>
    <x v="0"/>
    <m/>
    <m/>
    <x v="0"/>
    <x v="7"/>
    <x v="0"/>
    <x v="1"/>
    <x v="5"/>
    <n v="5"/>
    <s v="VAZQUEZ COTANO, FCO. JAVIER"/>
    <d v="1900-01-02T14:24:00"/>
    <n v="27.855555555585305"/>
    <n v="12"/>
    <n v="15.855555555585305"/>
  </r>
  <r>
    <s v="E002"/>
    <s v="EO65"/>
    <x v="1721"/>
    <x v="0"/>
    <s v="E3"/>
    <s v="0100041604"/>
    <s v="MOVELANA, S.L."/>
    <s v="0085000105"/>
    <s v="GUILLENA"/>
    <s v="000000000000003228"/>
    <x v="55"/>
    <d v="2024-06-20T00:00:00"/>
    <d v="1899-12-30T11:38:26"/>
    <s v="21/06 08:30h"/>
    <d v="2024-06-21T00:00:00"/>
    <x v="23"/>
    <x v="12"/>
    <x v="1773"/>
    <d v="2024-06-21T00:00:00"/>
    <d v="1899-12-30T07:26:59"/>
    <n v="133"/>
    <s v="E00133"/>
    <s v="RUTA KMS.133"/>
    <x v="290"/>
    <x v="0"/>
    <x v="0"/>
    <x v="8"/>
    <x v="0"/>
    <d v="2024-06-20T11:38:26"/>
    <x v="176"/>
    <n v="20.859444444417022"/>
    <d v="2024-06-21T07:26:59"/>
    <d v="1899-12-30T01:46:24"/>
    <d v="2024-06-21T09:13:23"/>
    <n v="-0.72305555554339662"/>
    <x v="0"/>
    <m/>
    <m/>
    <x v="0"/>
    <x v="8"/>
    <x v="0"/>
    <x v="1"/>
    <x v="11"/>
    <n v="6"/>
    <s v="LOGISTICA Y CEM. HIDALGO, S.L."/>
    <d v="1899-12-31T18:33:36"/>
    <n v="18.086111111083689"/>
    <n v="12"/>
    <n v="6.0861111110836887"/>
  </r>
  <r>
    <s v="E002"/>
    <s v="EO65"/>
    <x v="1722"/>
    <x v="0"/>
    <s v="E3"/>
    <s v="0100057807"/>
    <s v="HORMIGONES SANTOS, SL"/>
    <s v="0085000089"/>
    <s v="MARTIN DE YELTES"/>
    <s v="000000000000003228"/>
    <x v="55"/>
    <d v="2024-06-20T00:00:00"/>
    <d v="1899-12-30T11:47:35"/>
    <s v="21/06 08:00h"/>
    <d v="2024-06-21T00:00:00"/>
    <x v="10"/>
    <x v="12"/>
    <x v="1774"/>
    <d v="2024-06-20T00:00:00"/>
    <d v="1899-12-30T17:02:31"/>
    <n v="329"/>
    <s v="E00329"/>
    <s v="RUTA KMS.329"/>
    <x v="162"/>
    <x v="0"/>
    <x v="0"/>
    <x v="8"/>
    <x v="0"/>
    <d v="2024-06-20T11:47:35"/>
    <x v="163"/>
    <n v="20.206944444507826"/>
    <d v="2024-06-20T17:02:31"/>
    <d v="1899-12-30T04:23:12"/>
    <d v="2024-06-20T21:25:43"/>
    <n v="10.57138888881309"/>
    <x v="0"/>
    <m/>
    <m/>
    <x v="0"/>
    <x v="7"/>
    <x v="0"/>
    <x v="1"/>
    <x v="5"/>
    <n v="5"/>
    <s v="HORMIGONES Y CONTENEDORES JARA"/>
    <d v="1900-01-03T09:16:48"/>
    <n v="14.820277777841159"/>
    <n v="12"/>
    <n v="2.8202777778411594"/>
  </r>
  <r>
    <s v="E002"/>
    <s v="EO65"/>
    <x v="1723"/>
    <x v="0"/>
    <s v="E3"/>
    <s v="0100057807"/>
    <s v="HORMIGONES SANTOS, SL"/>
    <s v="0085000089"/>
    <s v="MARTIN DE YELTES"/>
    <s v="000000000000003228"/>
    <x v="55"/>
    <d v="2024-06-20T00:00:00"/>
    <d v="1899-12-30T11:47:44"/>
    <s v="21/06 12:00h"/>
    <d v="2024-06-21T00:00:00"/>
    <x v="8"/>
    <x v="12"/>
    <x v="1775"/>
    <d v="2024-06-20T00:00:00"/>
    <d v="1899-12-30T18:26:19"/>
    <n v="329"/>
    <s v="E00329"/>
    <s v="RUTA KMS.329"/>
    <x v="210"/>
    <x v="0"/>
    <x v="0"/>
    <x v="8"/>
    <x v="0"/>
    <d v="2024-06-20T11:47:44"/>
    <x v="142"/>
    <n v="24.204444444389082"/>
    <d v="2024-06-20T18:26:19"/>
    <d v="1899-12-30T04:23:12"/>
    <d v="2024-06-20T22:49:31"/>
    <n v="13.174722222145647"/>
    <x v="0"/>
    <m/>
    <m/>
    <x v="0"/>
    <x v="7"/>
    <x v="0"/>
    <x v="1"/>
    <x v="9"/>
    <n v="5"/>
    <s v="HORMIGONES Y CONTENEDORES JARA"/>
    <d v="1900-01-03T09:16:48"/>
    <n v="18.817777777722416"/>
    <n v="12"/>
    <n v="6.8177777777224158"/>
  </r>
  <r>
    <s v="E002"/>
    <s v="EO65"/>
    <x v="1724"/>
    <x v="0"/>
    <s v="E3"/>
    <s v="0100018456"/>
    <s v="HORMIGONES PREBESUR S.A."/>
    <s v="0085000444"/>
    <s v="CORDOBA"/>
    <s v="000000000000003228"/>
    <x v="55"/>
    <d v="2024-06-20T00:00:00"/>
    <d v="1899-12-30T11:47:57"/>
    <s v="21/06 10:00h"/>
    <d v="2024-06-21T00:00:00"/>
    <x v="17"/>
    <x v="12"/>
    <x v="1776"/>
    <d v="2024-06-21T00:00:00"/>
    <d v="1899-12-30T05:38:03"/>
    <n v="200"/>
    <s v="E00200"/>
    <s v="RUTA KMS.200"/>
    <x v="140"/>
    <x v="0"/>
    <x v="0"/>
    <x v="8"/>
    <x v="0"/>
    <d v="2024-06-20T11:47:57"/>
    <x v="141"/>
    <n v="22.200833333248738"/>
    <d v="2024-06-21T05:38:03"/>
    <d v="1899-12-30T02:40:00"/>
    <d v="2024-06-21T08:18:03"/>
    <n v="1.6991666665999219"/>
    <x v="0"/>
    <m/>
    <m/>
    <x v="0"/>
    <x v="8"/>
    <x v="0"/>
    <x v="1"/>
    <x v="15"/>
    <n v="6"/>
    <s v="LOGISTICA GALVEZ MARIN, S.L."/>
    <d v="1900-01-01T16:00:00"/>
    <n v="18.53416666658207"/>
    <n v="12"/>
    <n v="6.5341666665820703"/>
  </r>
  <r>
    <s v="E002"/>
    <s v="EO65"/>
    <x v="1725"/>
    <x v="0"/>
    <s v="E3"/>
    <s v="0100018456"/>
    <s v="HORMIGONES PREBESUR S.A."/>
    <s v="0085000444"/>
    <s v="CORDOBA"/>
    <s v="000000000000003228"/>
    <x v="55"/>
    <d v="2024-06-20T00:00:00"/>
    <d v="1899-12-30T11:48:04"/>
    <s v="21/06 11:00h"/>
    <d v="2024-06-21T00:00:00"/>
    <x v="24"/>
    <x v="12"/>
    <x v="1777"/>
    <d v="2024-06-20T00:00:00"/>
    <d v="1899-12-30T19:57:48"/>
    <n v="200"/>
    <s v="E00200"/>
    <s v="RUTA KMS.200"/>
    <x v="175"/>
    <x v="0"/>
    <x v="0"/>
    <x v="8"/>
    <x v="0"/>
    <d v="2024-06-20T11:48:04"/>
    <x v="170"/>
    <n v="23.198888888990041"/>
    <d v="2024-06-20T19:57:48"/>
    <d v="1899-12-30T02:40:00"/>
    <d v="2024-06-20T22:37:48"/>
    <n v="12.370000000053551"/>
    <x v="0"/>
    <m/>
    <m/>
    <x v="0"/>
    <x v="7"/>
    <x v="0"/>
    <x v="1"/>
    <x v="10"/>
    <n v="5"/>
    <s v=""/>
    <d v="1900-01-01T16:00:00"/>
    <n v="19.532222222323373"/>
    <n v="12"/>
    <n v="7.532222222323373"/>
  </r>
  <r>
    <s v="E002"/>
    <s v="EO65"/>
    <x v="1726"/>
    <x v="0"/>
    <s v="E3"/>
    <s v="0100057788"/>
    <s v="URBANO GARCIA GARCIA E HIJOS, SL"/>
    <s v="0085000033"/>
    <s v="TALAYUELA"/>
    <s v="000000000000003228"/>
    <x v="55"/>
    <d v="2024-06-20T00:00:00"/>
    <d v="1899-12-30T11:57:18"/>
    <s v="21/06 08:00h"/>
    <d v="2024-06-21T00:00:00"/>
    <x v="10"/>
    <x v="12"/>
    <x v="1778"/>
    <d v="2024-06-20T00:00:00"/>
    <d v="1899-12-30T14:48:33"/>
    <n v="241"/>
    <s v="E00241"/>
    <s v="RUTA KMS.241"/>
    <x v="169"/>
    <x v="0"/>
    <x v="0"/>
    <x v="8"/>
    <x v="0"/>
    <d v="2024-06-20T11:57:18"/>
    <x v="163"/>
    <n v="20.045000000100117"/>
    <d v="2024-06-20T14:48:33"/>
    <d v="1899-12-30T03:12:48"/>
    <d v="2024-06-20T18:01:21"/>
    <n v="13.977500000211876"/>
    <x v="0"/>
    <m/>
    <m/>
    <x v="0"/>
    <x v="7"/>
    <x v="0"/>
    <x v="1"/>
    <x v="13"/>
    <n v="5"/>
    <s v="TTES COOPERATIVOS ARAGONES S COOP"/>
    <d v="1900-01-02T05:07:12"/>
    <n v="15.831666666766782"/>
    <n v="12"/>
    <n v="3.8316666667667825"/>
  </r>
  <r>
    <s v="E002"/>
    <s v="EO65"/>
    <x v="1727"/>
    <x v="0"/>
    <s v="E3"/>
    <s v="0100057883"/>
    <s v="MATERIALES Y HORMIGONES, SL"/>
    <s v="0085000198"/>
    <s v="MADRID"/>
    <s v="000000000000003228"/>
    <x v="55"/>
    <d v="2024-06-20T00:00:00"/>
    <d v="1899-12-30T12:08:21"/>
    <s v="21/06"/>
    <d v="2024-06-21T00:00:00"/>
    <x v="2"/>
    <x v="12"/>
    <x v="1779"/>
    <d v="2024-06-20T00:00:00"/>
    <d v="1899-12-30T14:29:02"/>
    <n v="413"/>
    <s v="E00413"/>
    <s v="RUTA KMS.413"/>
    <x v="172"/>
    <x v="0"/>
    <x v="0"/>
    <x v="8"/>
    <x v="0"/>
    <d v="2024-06-20T12:08:21"/>
    <x v="193"/>
    <n v="29.860833333281334"/>
    <d v="2024-06-20T14:29:02"/>
    <d v="1899-12-30T05:30:24"/>
    <d v="2024-06-20T19:59:26"/>
    <n v="22.009444444498513"/>
    <x v="0"/>
    <m/>
    <m/>
    <x v="0"/>
    <x v="7"/>
    <x v="0"/>
    <x v="1"/>
    <x v="13"/>
    <n v="5"/>
    <s v="HORMIGONES Y CONTENEDORES JARA"/>
    <d v="1900-01-04T12:09:36"/>
    <n v="23.354166666614667"/>
    <n v="12"/>
    <n v="11.354166666614667"/>
  </r>
  <r>
    <s v="E002"/>
    <s v="EO65"/>
    <x v="1728"/>
    <x v="0"/>
    <s v="E3"/>
    <s v="0100057883"/>
    <s v="MATERIALES Y HORMIGONES, SL"/>
    <s v="0085000198"/>
    <s v="MADRID"/>
    <s v="000000000000003228"/>
    <x v="55"/>
    <d v="2024-06-20T00:00:00"/>
    <d v="1899-12-30T12:08:33"/>
    <s v="21/06"/>
    <d v="2024-06-21T00:00:00"/>
    <x v="2"/>
    <x v="12"/>
    <x v="1780"/>
    <d v="2024-06-20T00:00:00"/>
    <d v="1899-12-30T21:13:16"/>
    <n v="413"/>
    <s v="E00413"/>
    <s v="RUTA KMS.413"/>
    <x v="285"/>
    <x v="0"/>
    <x v="0"/>
    <x v="8"/>
    <x v="0"/>
    <d v="2024-06-20T12:08:33"/>
    <x v="193"/>
    <n v="29.85750000004191"/>
    <d v="2024-06-20T21:13:16"/>
    <d v="1899-12-30T05:30:24"/>
    <d v="2024-06-21T02:43:40"/>
    <n v="15.272222222294658"/>
    <x v="0"/>
    <m/>
    <m/>
    <x v="0"/>
    <x v="7"/>
    <x v="0"/>
    <x v="1"/>
    <x v="16"/>
    <n v="5"/>
    <s v="HORMIGONES Y CONTENEDORES JARA"/>
    <d v="1900-01-04T12:09:36"/>
    <n v="23.350833333375242"/>
    <n v="12"/>
    <n v="11.350833333375242"/>
  </r>
  <r>
    <s v="E002"/>
    <s v="EO65"/>
    <x v="1729"/>
    <x v="0"/>
    <s v="E3"/>
    <s v="0100057849"/>
    <s v="HORMIGONES HUELVA Y SEVILLA, S.L."/>
    <s v="0085000023"/>
    <s v="ALMONTE"/>
    <s v="000000000000003228"/>
    <x v="55"/>
    <d v="2024-06-20T00:00:00"/>
    <d v="1899-12-30T12:55:35"/>
    <s v="21/06 12:00h"/>
    <d v="2024-06-21T00:00:00"/>
    <x v="1"/>
    <x v="12"/>
    <x v="1781"/>
    <d v="2024-06-21T00:00:00"/>
    <d v="1899-12-30T09:44:30"/>
    <n v="204"/>
    <s v="E00204"/>
    <s v="RUTA KMS.204"/>
    <x v="207"/>
    <x v="0"/>
    <x v="0"/>
    <x v="8"/>
    <x v="0"/>
    <d v="2024-06-20T12:55:35"/>
    <x v="172"/>
    <n v="25.073611111147329"/>
    <d v="2024-06-21T09:44:30"/>
    <d v="1899-12-30T02:43:12"/>
    <d v="2024-06-21T12:27:42"/>
    <n v="1.5383333333884366"/>
    <x v="0"/>
    <m/>
    <m/>
    <x v="0"/>
    <x v="8"/>
    <x v="0"/>
    <x v="1"/>
    <x v="6"/>
    <n v="6"/>
    <s v=""/>
    <d v="1900-01-01T17:16:48"/>
    <n v="21.35361111114733"/>
    <n v="12"/>
    <n v="9.3536111111473303"/>
  </r>
  <r>
    <s v="E002"/>
    <s v="EO65"/>
    <x v="1730"/>
    <x v="0"/>
    <s v="E3"/>
    <s v="0432000110"/>
    <s v="PREBETONG HORMIGONES, S.A."/>
    <s v="0085000333"/>
    <s v="AVE PLASENCIA MOVIL"/>
    <s v="000000000000003228"/>
    <x v="55"/>
    <d v="2024-06-20T00:00:00"/>
    <d v="1899-12-30T13:09:18"/>
    <s v="21/06 08:00h"/>
    <d v="2024-06-21T00:00:00"/>
    <x v="17"/>
    <x v="12"/>
    <x v="1782"/>
    <d v="2024-06-21T00:00:00"/>
    <d v="1899-12-30T06:45:23"/>
    <n v="222"/>
    <s v="E00222"/>
    <s v="RUTA KMS.222"/>
    <x v="191"/>
    <x v="0"/>
    <x v="0"/>
    <x v="8"/>
    <x v="0"/>
    <d v="2024-06-20T13:09:18"/>
    <x v="141"/>
    <n v="20.844999999913853"/>
    <d v="2024-06-21T06:45:23"/>
    <d v="1899-12-30T02:57:36"/>
    <d v="2024-06-21T09:42:59"/>
    <n v="0.28361111105186865"/>
    <x v="0"/>
    <m/>
    <m/>
    <x v="0"/>
    <x v="8"/>
    <x v="0"/>
    <x v="1"/>
    <x v="12"/>
    <n v="6"/>
    <s v="HORMIGONES Y CONTENEDORES JARA"/>
    <d v="1900-01-01T23:02:24"/>
    <n v="16.884999999913852"/>
    <n v="12"/>
    <n v="4.8849999999138518"/>
  </r>
  <r>
    <s v="E002"/>
    <s v="EO65"/>
    <x v="1731"/>
    <x v="0"/>
    <s v="E3"/>
    <s v="0100019775"/>
    <s v="HORMIGONES Y ARIDOS ALCAIDE, S.L."/>
    <s v="0085000010"/>
    <s v="ARACENA"/>
    <s v="000000000000003228"/>
    <x v="55"/>
    <d v="2024-06-20T00:00:00"/>
    <d v="1899-12-30T13:11:07"/>
    <s v="21/06 12:00h"/>
    <d v="2024-06-21T00:00:00"/>
    <x v="1"/>
    <x v="12"/>
    <x v="1783"/>
    <d v="2024-06-21T00:00:00"/>
    <d v="1899-12-30T11:51:13"/>
    <n v="88"/>
    <s v="E00088"/>
    <s v="RUTA KMS.088"/>
    <x v="193"/>
    <x v="0"/>
    <x v="0"/>
    <x v="8"/>
    <x v="0"/>
    <d v="2024-06-20T13:11:07"/>
    <x v="172"/>
    <n v="24.81472222233424"/>
    <d v="2024-06-21T11:51:13"/>
    <d v="1899-12-30T01:10:24"/>
    <d v="2024-06-21T13:01:37"/>
    <n v="0.97305555565981194"/>
    <x v="0"/>
    <m/>
    <m/>
    <x v="0"/>
    <x v="8"/>
    <x v="0"/>
    <x v="1"/>
    <x v="2"/>
    <n v="6"/>
    <s v="TTES COOPERATIVOS ARAGONES S COOP"/>
    <d v="1899-12-31T04:09:36"/>
    <n v="22.641388889000908"/>
    <n v="12"/>
    <n v="10.641388889000908"/>
  </r>
  <r>
    <s v="E002"/>
    <s v="EO65"/>
    <x v="1732"/>
    <x v="0"/>
    <s v="E3"/>
    <s v="0100057865"/>
    <s v="PREYCESA, SL"/>
    <s v="0085000134"/>
    <s v="PELABRAVO"/>
    <s v="000000000000003228"/>
    <x v="55"/>
    <d v="2024-06-20T00:00:00"/>
    <d v="1899-12-30T13:37:20"/>
    <s v="21/06 Antes de 15h"/>
    <d v="2024-06-21T00:00:00"/>
    <x v="14"/>
    <x v="12"/>
    <x v="1784"/>
    <d v="2024-06-20T00:00:00"/>
    <d v="1899-12-30T16:56:23"/>
    <n v="350"/>
    <s v="E00350"/>
    <s v="RUTA KMS.350"/>
    <x v="181"/>
    <x v="0"/>
    <x v="0"/>
    <x v="8"/>
    <x v="0"/>
    <d v="2024-06-20T13:37:20"/>
    <x v="177"/>
    <n v="23.377777777786832"/>
    <d v="2024-06-20T16:56:23"/>
    <d v="1899-12-30T04:40:00"/>
    <d v="2024-06-20T21:36:23"/>
    <n v="15.393611111096106"/>
    <x v="0"/>
    <m/>
    <m/>
    <x v="0"/>
    <x v="7"/>
    <x v="0"/>
    <x v="1"/>
    <x v="8"/>
    <n v="5"/>
    <s v="HORMIGONES Y CONTENEDORES JARA"/>
    <d v="1900-01-03T16:00:00"/>
    <n v="17.711111111120164"/>
    <n v="12"/>
    <n v="5.7111111111201645"/>
  </r>
  <r>
    <s v="E002"/>
    <s v="EO65"/>
    <x v="1733"/>
    <x v="0"/>
    <s v="E3"/>
    <s v="0100024106"/>
    <s v="HORMIGONES HERMANOS FERNANDEZ S.L."/>
    <s v="0085000135"/>
    <s v="JEREZ DE LOS CABALLEROS"/>
    <s v="000000000000003228"/>
    <x v="55"/>
    <d v="2024-06-20T00:00:00"/>
    <d v="1899-12-30T13:52:47"/>
    <s v="21/06 A LO LARGO DE"/>
    <d v="2024-06-21T00:00:00"/>
    <x v="7"/>
    <x v="12"/>
    <x v="1785"/>
    <d v="2024-06-21T00:00:00"/>
    <d v="1899-12-30T12:02:34"/>
    <n v="30"/>
    <s v="E00030"/>
    <s v="RUTA KMS.030"/>
    <x v="194"/>
    <x v="0"/>
    <x v="0"/>
    <x v="8"/>
    <x v="0"/>
    <d v="2024-06-20T13:52:47"/>
    <x v="179"/>
    <n v="25.12027777772164"/>
    <d v="2024-06-21T12:02:34"/>
    <d v="1899-12-30T00:24:00"/>
    <d v="2024-06-21T12:26:34"/>
    <n v="2.5572222220944241"/>
    <x v="0"/>
    <m/>
    <m/>
    <x v="0"/>
    <x v="8"/>
    <x v="0"/>
    <x v="1"/>
    <x v="3"/>
    <n v="6"/>
    <s v=""/>
    <d v="1899-12-30T09:36:00"/>
    <n v="23.720277777721641"/>
    <n v="12"/>
    <n v="11.720277777721641"/>
  </r>
  <r>
    <s v="E002"/>
    <s v="EO65"/>
    <x v="1734"/>
    <x v="0"/>
    <s v="E3"/>
    <s v="0432000110"/>
    <s v="PREBETONG HORMIGONES, S.A."/>
    <s v="0085000005"/>
    <s v="BADAJOZ-CAYA Nº 37"/>
    <s v="000000000000003228"/>
    <x v="55"/>
    <d v="2024-06-20T00:00:00"/>
    <d v="1899-12-30T14:00:01"/>
    <s v="21/06 12:00h"/>
    <d v="2024-06-21T00:00:00"/>
    <x v="8"/>
    <x v="12"/>
    <x v="1786"/>
    <d v="2024-06-21T00:00:00"/>
    <d v="1899-12-30T10:12:57"/>
    <n v="94"/>
    <s v="E00094"/>
    <s v="RUTA KMS.094"/>
    <x v="171"/>
    <x v="0"/>
    <x v="0"/>
    <x v="8"/>
    <x v="0"/>
    <d v="2024-06-20T14:00:01"/>
    <x v="142"/>
    <n v="21.999722222273704"/>
    <d v="2024-06-21T10:12:57"/>
    <d v="1899-12-30T01:15:12"/>
    <d v="2024-06-21T11:28:09"/>
    <n v="0.53083333343965933"/>
    <x v="0"/>
    <m/>
    <m/>
    <x v="0"/>
    <x v="8"/>
    <x v="0"/>
    <x v="1"/>
    <x v="1"/>
    <n v="6"/>
    <s v="HIBURSANFRE, S.L.U."/>
    <d v="1899-12-31T06:04:48"/>
    <n v="19.74638888894037"/>
    <n v="12"/>
    <n v="7.7463888889403698"/>
  </r>
  <r>
    <s v="E002"/>
    <s v="EO65"/>
    <x v="1735"/>
    <x v="0"/>
    <s v="E4"/>
    <s v="0100057845"/>
    <s v="INVERSIONES SEGURA SARRIA, S.L."/>
    <s v="0084000019"/>
    <s v="ARROYOMOLINOS"/>
    <s v="000000000000003230"/>
    <x v="57"/>
    <d v="2024-06-20T00:00:00"/>
    <d v="1899-12-30T14:03:09"/>
    <s v="21/06 64s 10h-15h"/>
    <d v="2024-06-21T00:00:00"/>
    <x v="6"/>
    <x v="12"/>
    <x v="1787"/>
    <d v="2024-06-20T00:00:00"/>
    <d v="1899-12-30T19:42:00"/>
    <n v="391"/>
    <s v="E00391"/>
    <s v="RUTA KMS.391"/>
    <x v="291"/>
    <x v="0"/>
    <x v="0"/>
    <x v="8"/>
    <x v="1"/>
    <d v="2024-06-20T14:03:09"/>
    <x v="121"/>
    <n v="29.947500000125729"/>
    <d v="2024-06-20T19:42:00"/>
    <d v="1899-12-30T05:12:48"/>
    <d v="2024-06-21T00:54:48"/>
    <n v="19.086666666786186"/>
    <x v="0"/>
    <m/>
    <m/>
    <x v="0"/>
    <x v="7"/>
    <x v="0"/>
    <x v="1"/>
    <x v="10"/>
    <n v="5"/>
    <s v=""/>
    <d v="1900-01-04T05:07:12"/>
    <n v="23.734166666792397"/>
    <n v="12"/>
    <n v="11.734166666792397"/>
  </r>
  <r>
    <s v="E002"/>
    <s v="EO65"/>
    <x v="1736"/>
    <x v="0"/>
    <s v="E3"/>
    <s v="0100028265"/>
    <s v="HORMIG. Y DERIVADOS SANTANO, S.A."/>
    <s v="0085000214"/>
    <s v="TRUJILLO"/>
    <s v="000000000000003228"/>
    <x v="55"/>
    <d v="2024-06-20T00:00:00"/>
    <d v="1899-12-30T16:15:36"/>
    <s v="21/06 Por la mañana"/>
    <d v="2024-06-21T00:00:00"/>
    <x v="8"/>
    <x v="12"/>
    <x v="1788"/>
    <d v="2024-06-20T00:00:00"/>
    <d v="1899-12-30T17:12:46"/>
    <n v="163"/>
    <s v="E00163"/>
    <s v="RUTA KMS.163"/>
    <x v="190"/>
    <x v="0"/>
    <x v="0"/>
    <x v="8"/>
    <x v="0"/>
    <d v="2024-06-20T16:15:36"/>
    <x v="142"/>
    <n v="19.740000000048894"/>
    <d v="2024-06-20T17:12:46"/>
    <d v="1899-12-30T02:10:24"/>
    <d v="2024-06-20T19:23:10"/>
    <n v="16.613888888794463"/>
    <x v="0"/>
    <m/>
    <m/>
    <x v="0"/>
    <x v="7"/>
    <x v="0"/>
    <x v="1"/>
    <x v="5"/>
    <n v="5"/>
    <s v="HIBURSANFRE, S.L.U."/>
    <d v="1900-01-01T04:09:36"/>
    <n v="16.566666666715562"/>
    <n v="12"/>
    <n v="4.5666666667155624"/>
  </r>
  <r>
    <s v="E002"/>
    <s v="EO65"/>
    <x v="1737"/>
    <x v="0"/>
    <s v="E3"/>
    <s v="0432000110"/>
    <s v="PREBETONG HORMIGONES, S.A."/>
    <s v="0085000003"/>
    <s v="MERIDA"/>
    <s v="000000000000003297"/>
    <x v="56"/>
    <d v="2024-06-20T00:00:00"/>
    <d v="1899-12-30T17:28:24"/>
    <s v="21/06 T 629790006"/>
    <d v="2024-06-21T00:00:00"/>
    <x v="7"/>
    <x v="12"/>
    <x v="1789"/>
    <d v="2024-06-21T00:00:00"/>
    <d v="1899-12-30T12:46:32"/>
    <n v="75"/>
    <s v="E00075"/>
    <s v="RUTA KMS.075"/>
    <x v="190"/>
    <x v="0"/>
    <x v="0"/>
    <x v="8"/>
    <x v="0"/>
    <d v="2024-06-20T17:28:24"/>
    <x v="179"/>
    <n v="21.526666666672099"/>
    <d v="2024-06-21T12:46:32"/>
    <d v="1899-12-30T01:00:00"/>
    <d v="2024-06-21T13:46:32"/>
    <n v="1.2244444444659166"/>
    <x v="0"/>
    <m/>
    <m/>
    <x v="0"/>
    <x v="8"/>
    <x v="0"/>
    <x v="1"/>
    <x v="3"/>
    <n v="6"/>
    <s v="HIBURSANFRE, S.L.U."/>
    <d v="1899-12-31T00:00:00"/>
    <n v="19.526666666672099"/>
    <n v="12"/>
    <n v="7.5266666666720994"/>
  </r>
  <r>
    <s v="E002"/>
    <s v="EO65"/>
    <x v="1738"/>
    <x v="0"/>
    <s v="E4"/>
    <s v="0100057845"/>
    <s v="INVERSIONES SEGURA SARRIA, S.L."/>
    <s v="0084000019"/>
    <s v="ARROYOMOLINOS"/>
    <s v="000000000000003230"/>
    <x v="57"/>
    <d v="2024-06-20T00:00:00"/>
    <d v="1899-12-30T18:55:33"/>
    <s v="21/06 12h 64s"/>
    <d v="2024-06-21T00:00:00"/>
    <x v="1"/>
    <x v="12"/>
    <x v="1790"/>
    <d v="2024-06-20T00:00:00"/>
    <d v="1899-12-30T20:56:01"/>
    <n v="391"/>
    <s v="E00391"/>
    <s v="RUTA KMS.391"/>
    <x v="292"/>
    <x v="0"/>
    <x v="0"/>
    <x v="8"/>
    <x v="1"/>
    <d v="2024-06-20T18:55:33"/>
    <x v="172"/>
    <n v="19.07416666665813"/>
    <d v="2024-06-20T20:56:01"/>
    <d v="1899-12-30T05:12:48"/>
    <d v="2024-06-21T02:08:49"/>
    <n v="11.853055555606261"/>
    <x v="0"/>
    <m/>
    <m/>
    <x v="0"/>
    <x v="7"/>
    <x v="0"/>
    <x v="1"/>
    <x v="14"/>
    <n v="5"/>
    <s v=""/>
    <d v="1900-01-04T05:07:12"/>
    <n v="12.860833333324797"/>
    <n v="12"/>
    <n v="0.86083333332479661"/>
  </r>
  <r>
    <s v="E002"/>
    <s v="EO65"/>
    <x v="1739"/>
    <x v="0"/>
    <s v="E4"/>
    <s v="0100057845"/>
    <s v="INVERSIONES SEGURA SARRIA, S.L."/>
    <s v="0084000134"/>
    <s v="YUNCOS-ALM. A. LOPEZ, S.L."/>
    <s v="000000000000003230"/>
    <x v="57"/>
    <d v="2024-06-20T00:00:00"/>
    <d v="1899-12-30T18:56:37"/>
    <s v="21/06 64s"/>
    <d v="2024-06-21T00:00:00"/>
    <x v="6"/>
    <x v="12"/>
    <x v="1791"/>
    <d v="2024-06-20T00:00:00"/>
    <d v="1899-12-30T21:06:23"/>
    <n v="392"/>
    <s v="E00392"/>
    <s v="RUTA KMS.392"/>
    <x v="293"/>
    <x v="0"/>
    <x v="0"/>
    <x v="8"/>
    <x v="1"/>
    <d v="2024-06-20T18:56:37"/>
    <x v="121"/>
    <n v="25.056388888915535"/>
    <d v="2024-06-20T21:06:23"/>
    <d v="1899-12-30T05:13:36"/>
    <d v="2024-06-21T02:19:59"/>
    <n v="17.666944444470573"/>
    <x v="0"/>
    <m/>
    <m/>
    <x v="0"/>
    <x v="7"/>
    <x v="0"/>
    <x v="1"/>
    <x v="16"/>
    <n v="5"/>
    <s v=""/>
    <d v="1900-01-04T05:26:24"/>
    <n v="18.829722222248868"/>
    <n v="12"/>
    <n v="6.8297222222488685"/>
  </r>
  <r>
    <s v="E002"/>
    <s v="EO65"/>
    <x v="1740"/>
    <x v="0"/>
    <s v="E3"/>
    <s v="0100041604"/>
    <s v="MOVELANA, S.L."/>
    <s v="0085000105"/>
    <s v="GUILLENA"/>
    <s v="000000000000003228"/>
    <x v="55"/>
    <d v="2024-06-21T00:00:00"/>
    <d v="1899-12-30T08:37:44"/>
    <s v="21/06 Urge"/>
    <d v="2024-06-21T00:00:00"/>
    <x v="1"/>
    <x v="12"/>
    <x v="1792"/>
    <d v="2024-06-21T00:00:00"/>
    <d v="1899-12-30T11:23:57"/>
    <n v="133"/>
    <s v="E00133"/>
    <s v="RUTA KMS.133"/>
    <x v="251"/>
    <x v="0"/>
    <x v="0"/>
    <x v="8"/>
    <x v="0"/>
    <d v="2024-06-21T08:37:44"/>
    <x v="172"/>
    <n v="5.3711111111333594"/>
    <d v="2024-06-21T11:23:57"/>
    <d v="1899-12-30T01:46:24"/>
    <d v="2024-06-21T13:10:21"/>
    <n v="0.82750000013038516"/>
    <x v="0"/>
    <m/>
    <m/>
    <x v="0"/>
    <x v="8"/>
    <x v="0"/>
    <x v="1"/>
    <x v="2"/>
    <n v="6"/>
    <s v="LOGISTICA Y CEM. HIDALGO, S.L."/>
    <d v="1899-12-31T18:33:36"/>
    <n v="2.5977777778000259"/>
    <n v="0"/>
    <n v="2.5977777778000259"/>
  </r>
  <r>
    <s v="E002"/>
    <s v="EO65"/>
    <x v="1741"/>
    <x v="0"/>
    <s v="E3"/>
    <s v="0100057858"/>
    <s v="SPECIAL CONCRETE 3, S.L."/>
    <s v="0085000115"/>
    <s v="ALCORCON"/>
    <s v="000000000000003228"/>
    <x v="55"/>
    <d v="2024-06-21T00:00:00"/>
    <d v="1899-12-30T11:32:53"/>
    <s v="24/06 12:00h"/>
    <d v="2024-06-24T00:00:00"/>
    <x v="8"/>
    <x v="12"/>
    <x v="1793"/>
    <d v="2024-06-21T00:00:00"/>
    <d v="1899-12-30T12:31:48"/>
    <n v="403"/>
    <s v="E00403"/>
    <s v="RUTA KMS.403"/>
    <x v="179"/>
    <x v="0"/>
    <x v="0"/>
    <x v="8"/>
    <x v="0"/>
    <d v="2024-06-21T11:32:53"/>
    <x v="197"/>
    <n v="72.451944444444962"/>
    <d v="2024-06-21T12:31:48"/>
    <d v="1899-12-30T05:22:24"/>
    <d v="2024-06-21T17:54:12"/>
    <n v="66.096666666562669"/>
    <x v="0"/>
    <m/>
    <m/>
    <x v="0"/>
    <x v="8"/>
    <x v="0"/>
    <x v="1"/>
    <x v="3"/>
    <n v="6"/>
    <s v="HORMIGONES Y CONTENEDORES JARA"/>
    <d v="1900-01-04T08:57:36"/>
    <n v="66.078611111111627"/>
    <n v="36"/>
    <n v="30.078611111111627"/>
  </r>
  <r>
    <s v="E002"/>
    <s v="EO65"/>
    <x v="1742"/>
    <x v="0"/>
    <s v="E3"/>
    <s v="0100057883"/>
    <s v="MATERIALES Y HORMIGONES, SL"/>
    <s v="0085000198"/>
    <s v="MADRID"/>
    <s v="000000000000003228"/>
    <x v="55"/>
    <d v="2024-06-21T00:00:00"/>
    <d v="1899-12-30T11:34:09"/>
    <s v="24/06"/>
    <d v="2024-06-24T00:00:00"/>
    <x v="2"/>
    <x v="12"/>
    <x v="1794"/>
    <d v="2024-06-21T00:00:00"/>
    <d v="1899-12-30T12:29:07"/>
    <n v="413"/>
    <s v="E00413"/>
    <s v="RUTA KMS.413"/>
    <x v="165"/>
    <x v="0"/>
    <x v="0"/>
    <x v="8"/>
    <x v="0"/>
    <d v="2024-06-21T11:34:09"/>
    <x v="198"/>
    <n v="78.430833333288319"/>
    <d v="2024-06-21T12:29:07"/>
    <d v="1899-12-30T05:30:24"/>
    <d v="2024-06-21T17:59:31"/>
    <n v="72.008055555692408"/>
    <x v="0"/>
    <m/>
    <m/>
    <x v="0"/>
    <x v="8"/>
    <x v="0"/>
    <x v="1"/>
    <x v="3"/>
    <n v="6"/>
    <s v="HORMIGONES Y CONTENEDORES JARA"/>
    <d v="1900-01-04T12:09:36"/>
    <n v="71.924166666621659"/>
    <n v="36"/>
    <n v="35.924166666621659"/>
  </r>
  <r>
    <s v="E002"/>
    <s v="EO66"/>
    <x v="1743"/>
    <x v="0"/>
    <s v="E4"/>
    <s v="0100059131"/>
    <s v="QUITERIO MATERIAIS DE CONTRUÇAO"/>
    <s v="0084000601"/>
    <s v="MARINHAIS-QUITERIO MAT CONST."/>
    <s v="000000000000003230"/>
    <x v="57"/>
    <d v="2024-06-19T00:00:00"/>
    <d v="1899-12-30T17:01:47"/>
    <s v="21/06 Nº2391"/>
    <d v="2024-06-21T00:00:00"/>
    <x v="6"/>
    <x v="12"/>
    <x v="1795"/>
    <d v="2024-06-20T00:00:00"/>
    <d v="1899-12-30T10:52:37"/>
    <n v="329"/>
    <s v="E00329"/>
    <s v="RUTA KMS.329"/>
    <x v="294"/>
    <x v="0"/>
    <x v="0"/>
    <x v="8"/>
    <x v="1"/>
    <d v="2024-06-19T17:01:47"/>
    <x v="121"/>
    <n v="50.970277777814772"/>
    <d v="2024-06-20T10:52:37"/>
    <d v="1899-12-30T04:23:12"/>
    <d v="2024-06-20T15:15:49"/>
    <n v="28.736388888966758"/>
    <x v="0"/>
    <m/>
    <m/>
    <x v="0"/>
    <x v="7"/>
    <x v="0"/>
    <x v="1"/>
    <x v="1"/>
    <n v="5"/>
    <s v=""/>
    <d v="1900-01-03T09:16:48"/>
    <n v="45.583611111148102"/>
    <n v="24"/>
    <n v="21.583611111148102"/>
  </r>
  <r>
    <s v="E002"/>
    <s v="EO11"/>
    <x v="1744"/>
    <x v="0"/>
    <s v="E3"/>
    <s v="0100028413"/>
    <s v="HORMIGONES CARRAL, S.L."/>
    <s v="0022003021"/>
    <s v="RANTE-TABOADELA"/>
    <s v="000000000000003042"/>
    <x v="0"/>
    <d v="2024-06-20T00:00:00"/>
    <d v="1899-12-30T11:20:29"/>
    <s v="21/06 17:00h"/>
    <d v="2024-06-21T00:00:00"/>
    <x v="9"/>
    <x v="5"/>
    <x v="1796"/>
    <d v="2024-06-21T00:00:00"/>
    <d v="1899-12-30T15:45:21"/>
    <n v="20"/>
    <s v="E00020"/>
    <s v="RUTA KMS.020"/>
    <x v="11"/>
    <x v="0"/>
    <x v="0"/>
    <x v="0"/>
    <x v="0"/>
    <d v="2024-06-20T11:20:29"/>
    <x v="180"/>
    <n v="29.658611111110076"/>
    <d v="2024-06-21T15:45:21"/>
    <d v="1899-12-30T00:16:00"/>
    <d v="2024-06-21T16:01:21"/>
    <n v="0.97750000009546056"/>
    <x v="0"/>
    <m/>
    <m/>
    <x v="0"/>
    <x v="8"/>
    <x v="0"/>
    <x v="1"/>
    <x v="4"/>
    <n v="6"/>
    <s v=""/>
    <d v="1899-12-30T06:24:00"/>
    <n v="28.391944444443411"/>
    <n v="12"/>
    <n v="16.391944444443411"/>
  </r>
  <r>
    <s v="E002"/>
    <s v="EO11"/>
    <x v="1745"/>
    <x v="0"/>
    <s v="E3"/>
    <s v="0100028413"/>
    <s v="HORMIGONES CARRAL, S.L."/>
    <s v="0022003021"/>
    <s v="RANTE-TABOADELA"/>
    <s v="000000000000003042"/>
    <x v="0"/>
    <d v="2024-06-20T00:00:00"/>
    <d v="1899-12-30T11:20:51"/>
    <s v="21/06 17:30h"/>
    <d v="2024-06-21T00:00:00"/>
    <x v="18"/>
    <x v="5"/>
    <x v="1797"/>
    <d v="2024-06-21T00:00:00"/>
    <d v="1899-12-30T16:49:38"/>
    <n v="20"/>
    <s v="E00020"/>
    <s v="RUTA KMS.020"/>
    <x v="14"/>
    <x v="0"/>
    <x v="0"/>
    <x v="0"/>
    <x v="0"/>
    <d v="2024-06-20T11:20:51"/>
    <x v="175"/>
    <n v="30.152500000025611"/>
    <d v="2024-06-21T16:49:38"/>
    <d v="1899-12-30T00:16:00"/>
    <d v="2024-06-21T17:05:38"/>
    <n v="0.40611111104954034"/>
    <x v="0"/>
    <m/>
    <m/>
    <x v="0"/>
    <x v="8"/>
    <x v="0"/>
    <x v="1"/>
    <x v="8"/>
    <n v="6"/>
    <s v=""/>
    <d v="1899-12-30T06:24:00"/>
    <n v="28.885833333358946"/>
    <n v="12"/>
    <n v="16.885833333358946"/>
  </r>
  <r>
    <s v="E002"/>
    <s v="EO11"/>
    <x v="1746"/>
    <x v="0"/>
    <s v="E3"/>
    <s v="0100028413"/>
    <s v="HORMIGONES CARRAL, S.L."/>
    <s v="0022003021"/>
    <s v="RANTE-TABOADELA"/>
    <s v="000000000000003042"/>
    <x v="0"/>
    <d v="2024-06-20T00:00:00"/>
    <d v="1899-12-30T11:21:24"/>
    <s v="21/06 18:00h"/>
    <d v="2024-06-21T00:00:00"/>
    <x v="2"/>
    <x v="5"/>
    <x v="1798"/>
    <d v="2024-06-21T00:00:00"/>
    <d v="1899-12-30T18:38:11"/>
    <n v="20"/>
    <s v="E00020"/>
    <s v="RUTA KMS.020"/>
    <x v="14"/>
    <x v="0"/>
    <x v="0"/>
    <x v="0"/>
    <x v="0"/>
    <d v="2024-06-20T11:21:24"/>
    <x v="193"/>
    <n v="30.64333333336981"/>
    <d v="2024-06-21T18:38:11"/>
    <d v="1899-12-30T00:16:00"/>
    <d v="2024-06-21T18:54:11"/>
    <n v="-0.9030555555364117"/>
    <x v="1"/>
    <m/>
    <m/>
    <x v="0"/>
    <x v="8"/>
    <x v="1"/>
    <x v="1"/>
    <x v="9"/>
    <n v="6"/>
    <s v=""/>
    <d v="1899-12-30T06:24:00"/>
    <n v="29.376666666703144"/>
    <n v="12"/>
    <n v="17.376666666703144"/>
  </r>
  <r>
    <s v="E002"/>
    <s v="EO11"/>
    <x v="1747"/>
    <x v="0"/>
    <s v="E3"/>
    <s v="0100018925"/>
    <s v="TRAVIESAS DEL NORTE, S.A."/>
    <s v="0022001250"/>
    <s v="VILLAFRANCA"/>
    <s v="000000000000001054"/>
    <x v="1"/>
    <d v="2024-06-20T00:00:00"/>
    <d v="1899-12-30T13:23:39"/>
    <s v="24/06 DE 8 -  16 H -"/>
    <d v="2024-06-24T00:00:00"/>
    <x v="10"/>
    <x v="1"/>
    <x v="1799"/>
    <d v="2024-06-24T00:00:00"/>
    <d v="1899-12-30T11:12:38"/>
    <n v="100"/>
    <s v="E00100"/>
    <s v="RUTA KMS.100"/>
    <x v="22"/>
    <x v="0"/>
    <x v="0"/>
    <x v="1"/>
    <x v="0"/>
    <d v="2024-06-20T13:23:39"/>
    <x v="188"/>
    <n v="90.605833333334886"/>
    <d v="2024-06-24T11:12:38"/>
    <d v="1899-12-30T01:20:00"/>
    <d v="2024-06-24T12:32:38"/>
    <n v="-4.5438888888456859"/>
    <x v="1"/>
    <m/>
    <m/>
    <x v="0"/>
    <x v="9"/>
    <x v="3"/>
    <x v="2"/>
    <x v="2"/>
    <n v="2"/>
    <s v=""/>
    <d v="1899-12-31T08:00:00"/>
    <n v="88.272500000001557"/>
    <n v="48"/>
    <n v="40.272500000001557"/>
  </r>
  <r>
    <s v="E002"/>
    <s v="EO11"/>
    <x v="1748"/>
    <x v="0"/>
    <s v="E3"/>
    <s v="0100018657"/>
    <s v="POSTES XEIXALVO, S.L. UNIPERSONAL"/>
    <s v="0022002665"/>
    <s v="XEIXALVO"/>
    <s v="000000000000003042"/>
    <x v="0"/>
    <d v="2024-06-20T00:00:00"/>
    <d v="1899-12-30T14:57:38"/>
    <s v="24/06 09:00H nave 1"/>
    <d v="2024-06-24T00:00:00"/>
    <x v="15"/>
    <x v="5"/>
    <x v="1800"/>
    <d v="2024-06-24T00:00:00"/>
    <d v="1899-12-30T10:54:06"/>
    <n v="13"/>
    <s v="E00013"/>
    <s v="RUTA KMS.013"/>
    <x v="11"/>
    <x v="0"/>
    <x v="0"/>
    <x v="0"/>
    <x v="0"/>
    <d v="2024-06-20T14:57:38"/>
    <x v="199"/>
    <n v="90.039444444410037"/>
    <d v="2024-06-24T10:54:06"/>
    <d v="1899-12-30T00:10:24"/>
    <d v="2024-06-24T11:04:30"/>
    <n v="-2.0749999999534339"/>
    <x v="1"/>
    <m/>
    <m/>
    <x v="0"/>
    <x v="9"/>
    <x v="2"/>
    <x v="2"/>
    <x v="1"/>
    <n v="2"/>
    <s v=""/>
    <d v="1899-12-30T04:09:36"/>
    <n v="88.866111111076705"/>
    <n v="48"/>
    <n v="40.866111111076705"/>
  </r>
  <r>
    <s v="E002"/>
    <s v="EO11"/>
    <x v="1749"/>
    <x v="0"/>
    <s v="E3"/>
    <s v="0432000110"/>
    <s v="PREBETONG HORMIGONES, S.A."/>
    <s v="0021000011"/>
    <s v="MEIXOEIRO"/>
    <s v="000000000000000055"/>
    <x v="3"/>
    <d v="2024-06-20T00:00:00"/>
    <d v="1899-12-30T15:31:42"/>
    <s v="21/06  x TARDE"/>
    <d v="2024-06-21T00:00:00"/>
    <x v="2"/>
    <x v="3"/>
    <x v="1801"/>
    <d v="2024-06-21T00:00:00"/>
    <d v="1899-12-30T17:10:43"/>
    <n v="18"/>
    <s v="E00018"/>
    <s v="RUTA KMS.018"/>
    <x v="15"/>
    <x v="0"/>
    <x v="0"/>
    <x v="0"/>
    <x v="0"/>
    <d v="2024-06-20T15:31:42"/>
    <x v="193"/>
    <n v="26.471666666620877"/>
    <d v="2024-06-21T17:10:43"/>
    <d v="1899-12-30T00:14:24"/>
    <d v="2024-06-21T17:25:07"/>
    <n v="0.58138888876419514"/>
    <x v="0"/>
    <m/>
    <m/>
    <x v="0"/>
    <x v="8"/>
    <x v="0"/>
    <x v="1"/>
    <x v="5"/>
    <n v="6"/>
    <s v=""/>
    <d v="1899-12-30T05:45:36"/>
    <n v="25.231666666620878"/>
    <n v="12"/>
    <n v="13.231666666620878"/>
  </r>
  <r>
    <s v="E002"/>
    <s v="EO11"/>
    <x v="1750"/>
    <x v="0"/>
    <s v="E3"/>
    <s v="0100000865"/>
    <s v="HORMIGONES SINDO CASTRO S.L."/>
    <s v="0022000428"/>
    <s v="VILLAMARTIN A."/>
    <s v="000000000000000055"/>
    <x v="3"/>
    <d v="2024-06-20T00:00:00"/>
    <d v="1899-12-30T15:47:27"/>
    <s v="21/06 15:00h"/>
    <d v="2024-06-21T00:00:00"/>
    <x v="7"/>
    <x v="2"/>
    <x v="1802"/>
    <d v="2024-06-21T00:00:00"/>
    <d v="1899-12-30T14:58:51"/>
    <n v="4"/>
    <s v="E00004"/>
    <s v="RUTA KMS.004"/>
    <x v="29"/>
    <x v="0"/>
    <x v="0"/>
    <x v="2"/>
    <x v="0"/>
    <d v="2024-06-20T15:47:27"/>
    <x v="179"/>
    <n v="23.20916666672565"/>
    <d v="2024-06-21T14:58:51"/>
    <d v="1899-12-30T00:03:12"/>
    <d v="2024-06-21T15:02:03"/>
    <n v="-3.4166666795499623E-2"/>
    <x v="0"/>
    <m/>
    <m/>
    <x v="0"/>
    <x v="8"/>
    <x v="0"/>
    <x v="1"/>
    <x v="13"/>
    <n v="6"/>
    <s v=""/>
    <d v="1899-12-30T01:16:48"/>
    <n v="22.155833333392316"/>
    <n v="12"/>
    <n v="10.155833333392316"/>
  </r>
  <r>
    <s v="E002"/>
    <s v="EO11"/>
    <x v="1751"/>
    <x v="0"/>
    <s v="E4"/>
    <s v="0100000106"/>
    <s v="ALMACENES CASTILLO DE MUROS S.L."/>
    <s v="0019001315"/>
    <s v="MUROS-PAVIMENTOS"/>
    <s v="000000000000002906"/>
    <x v="4"/>
    <d v="2024-06-20T00:00:00"/>
    <d v="1899-12-30T16:13:17"/>
    <s v="25/06 09:30 lunes fe"/>
    <d v="2024-06-25T00:00:00"/>
    <x v="21"/>
    <x v="2"/>
    <x v="1803"/>
    <d v="2024-06-24T00:00:00"/>
    <d v="1899-12-30T16:38:11"/>
    <n v="270"/>
    <s v="E00270"/>
    <s v="RUTA KMS.270"/>
    <x v="34"/>
    <x v="0"/>
    <x v="0"/>
    <x v="2"/>
    <x v="1"/>
    <d v="2024-06-20T16:13:17"/>
    <x v="200"/>
    <n v="113.27861111116363"/>
    <d v="2024-06-24T16:38:11"/>
    <d v="1899-12-30T03:36:00"/>
    <d v="2024-06-24T20:14:11"/>
    <n v="13.263611111207865"/>
    <x v="0"/>
    <m/>
    <m/>
    <x v="0"/>
    <x v="9"/>
    <x v="0"/>
    <x v="2"/>
    <x v="8"/>
    <n v="2"/>
    <s v=""/>
    <d v="1900-01-02T14:24:00"/>
    <n v="108.67861111116363"/>
    <n v="60"/>
    <n v="48.678611111163633"/>
  </r>
  <r>
    <s v="E002"/>
    <s v="EO11"/>
    <x v="1752"/>
    <x v="0"/>
    <s v="E3"/>
    <s v="0100028413"/>
    <s v="HORMIGONES CARRAL, S.L."/>
    <s v="0022002990"/>
    <s v="PUERTO EXTERIOR DE FERROL"/>
    <s v="000000000000003042"/>
    <x v="0"/>
    <d v="2024-06-20T00:00:00"/>
    <d v="1899-12-30T16:55:06"/>
    <s v="21/06 18:00h - 6º"/>
    <d v="2024-06-21T00:00:00"/>
    <x v="2"/>
    <x v="2"/>
    <x v="1804"/>
    <d v="2024-06-21T00:00:00"/>
    <d v="1899-12-30T13:50:39"/>
    <n v="212"/>
    <s v="E00212"/>
    <s v="RUTA KMS.212"/>
    <x v="0"/>
    <x v="0"/>
    <x v="0"/>
    <x v="2"/>
    <x v="0"/>
    <d v="2024-06-20T16:55:06"/>
    <x v="193"/>
    <n v="25.081666666665114"/>
    <d v="2024-06-21T13:50:39"/>
    <d v="1899-12-30T02:49:36"/>
    <d v="2024-06-21T16:40:15"/>
    <n v="1.3291666667209938"/>
    <x v="0"/>
    <m/>
    <m/>
    <x v="0"/>
    <x v="8"/>
    <x v="0"/>
    <x v="1"/>
    <x v="7"/>
    <n v="6"/>
    <s v=""/>
    <d v="1900-01-01T19:50:24"/>
    <n v="21.254999999998446"/>
    <n v="12"/>
    <n v="9.2549999999984465"/>
  </r>
  <r>
    <s v="E002"/>
    <s v="EO11"/>
    <x v="1753"/>
    <x v="0"/>
    <s v="E3"/>
    <s v="0100028413"/>
    <s v="HORMIGONES CARRAL, S.L."/>
    <s v="0022002990"/>
    <s v="PUERTO EXTERIOR DE FERROL"/>
    <s v="000000000000003042"/>
    <x v="0"/>
    <d v="2024-06-20T00:00:00"/>
    <d v="1899-12-30T16:55:26"/>
    <s v="21/06 19:00h - 7º"/>
    <d v="2024-06-21T00:00:00"/>
    <x v="4"/>
    <x v="0"/>
    <x v="1805"/>
    <d v="2024-06-21T00:00:00"/>
    <d v="1899-12-30T16:25:08"/>
    <n v="71"/>
    <s v="E00071"/>
    <s v="RUTA KMS.071"/>
    <x v="2"/>
    <x v="0"/>
    <x v="0"/>
    <x v="0"/>
    <x v="0"/>
    <d v="2024-06-20T16:55:26"/>
    <x v="195"/>
    <n v="26.076111110975035"/>
    <d v="2024-06-21T16:25:08"/>
    <d v="1899-12-30T00:56:48"/>
    <d v="2024-06-21T17:21:56"/>
    <n v="1.6344444442656823"/>
    <x v="0"/>
    <m/>
    <m/>
    <x v="0"/>
    <x v="8"/>
    <x v="0"/>
    <x v="1"/>
    <x v="8"/>
    <n v="6"/>
    <s v=""/>
    <d v="1899-12-30T22:43:12"/>
    <n v="24.129444444308369"/>
    <n v="12"/>
    <n v="12.129444444308369"/>
  </r>
  <r>
    <s v="E002"/>
    <s v="EO11"/>
    <x v="1754"/>
    <x v="0"/>
    <s v="E3"/>
    <s v="0100052179"/>
    <s v="RICO DIAZ JOSE LUIS"/>
    <s v="0022002605"/>
    <s v="CASTROVERDE (GRANEL)"/>
    <s v="000000000000000055"/>
    <x v="3"/>
    <d v="2024-06-20T00:00:00"/>
    <d v="1899-12-30T17:34:14"/>
    <s v="21/06 16:00h"/>
    <d v="2024-06-21T00:00:00"/>
    <x v="12"/>
    <x v="2"/>
    <x v="1806"/>
    <d v="2024-06-21T00:00:00"/>
    <d v="1899-12-30T15:35:38"/>
    <n v="115"/>
    <s v="E00115"/>
    <s v="RUTA KMS.115"/>
    <x v="27"/>
    <x v="0"/>
    <x v="0"/>
    <x v="2"/>
    <x v="0"/>
    <d v="2024-06-20T17:34:14"/>
    <x v="181"/>
    <n v="22.429444444365799"/>
    <d v="2024-06-21T15:35:38"/>
    <d v="1899-12-30T01:32:00"/>
    <d v="2024-06-21T17:07:38"/>
    <n v="-1.1272222222178243"/>
    <x v="1"/>
    <m/>
    <m/>
    <x v="0"/>
    <x v="8"/>
    <x v="1"/>
    <x v="1"/>
    <x v="4"/>
    <n v="6"/>
    <s v=""/>
    <d v="1899-12-31T12:48:00"/>
    <n v="19.896111111032464"/>
    <n v="12"/>
    <n v="7.8961111110324644"/>
  </r>
  <r>
    <s v="E002"/>
    <s v="EO11"/>
    <x v="1755"/>
    <x v="0"/>
    <s v="E3"/>
    <s v="0100000761"/>
    <s v="GRANITOS DE XALLAS S.L."/>
    <s v="0022000263"/>
    <s v="SANTA COMBA"/>
    <s v="000000000000000055"/>
    <x v="3"/>
    <d v="2024-06-20T00:00:00"/>
    <d v="1899-12-30T17:58:11"/>
    <s v="21/06 urgente 305/20"/>
    <d v="2024-06-21T00:00:00"/>
    <x v="9"/>
    <x v="2"/>
    <x v="1807"/>
    <d v="2024-06-21T00:00:00"/>
    <d v="1899-12-30T15:16:56"/>
    <n v="239"/>
    <s v="E00239"/>
    <s v="RUTA KMS.239"/>
    <x v="214"/>
    <x v="0"/>
    <x v="0"/>
    <x v="2"/>
    <x v="0"/>
    <d v="2024-06-20T17:58:11"/>
    <x v="180"/>
    <n v="23.030277777754236"/>
    <d v="2024-06-21T15:16:56"/>
    <d v="1899-12-30T03:11:12"/>
    <d v="2024-06-21T18:28:08"/>
    <n v="-1.4688888887758367"/>
    <x v="1"/>
    <m/>
    <m/>
    <x v="0"/>
    <x v="8"/>
    <x v="1"/>
    <x v="1"/>
    <x v="4"/>
    <n v="6"/>
    <s v=""/>
    <d v="1900-01-02T04:28:48"/>
    <n v="18.843611111087569"/>
    <n v="12"/>
    <n v="6.8436111110875686"/>
  </r>
  <r>
    <s v="E002"/>
    <s v="EO11"/>
    <x v="1756"/>
    <x v="0"/>
    <s v="E3"/>
    <s v="0100000761"/>
    <s v="GRANITOS DE XALLAS S.L."/>
    <s v="0022000263"/>
    <s v="SANTA COMBA"/>
    <s v="000000000000000055"/>
    <x v="3"/>
    <d v="2024-06-20T00:00:00"/>
    <d v="1899-12-30T17:58:27"/>
    <s v="21/06 urgente 305/20"/>
    <d v="2024-06-21T00:00:00"/>
    <x v="2"/>
    <x v="0"/>
    <x v="1808"/>
    <d v="2024-06-21T00:00:00"/>
    <d v="1899-12-30T15:08:20"/>
    <n v="58"/>
    <s v="E00058"/>
    <s v="RUTA KMS.058"/>
    <x v="7"/>
    <x v="0"/>
    <x v="0"/>
    <x v="0"/>
    <x v="0"/>
    <d v="2024-06-20T17:58:27"/>
    <x v="193"/>
    <n v="24.02583333326038"/>
    <d v="2024-06-21T15:08:20"/>
    <d v="1899-12-30T00:46:24"/>
    <d v="2024-06-21T15:54:44"/>
    <n v="2.0877777777495794"/>
    <x v="0"/>
    <m/>
    <m/>
    <x v="0"/>
    <x v="8"/>
    <x v="0"/>
    <x v="1"/>
    <x v="4"/>
    <n v="6"/>
    <s v=""/>
    <d v="1899-12-30T18:33:36"/>
    <n v="22.252499999927046"/>
    <n v="12"/>
    <n v="10.252499999927046"/>
  </r>
  <r>
    <s v="E002"/>
    <s v="EO11"/>
    <x v="1757"/>
    <x v="0"/>
    <s v="E4"/>
    <s v="0100000341"/>
    <s v="SANEAMIENTOS ROSALES S.L."/>
    <s v="0019000700"/>
    <s v="SEIXO (MARIN)"/>
    <s v="000000000000002906"/>
    <x v="4"/>
    <d v="2024-06-20T00:00:00"/>
    <d v="1899-12-30T17:58:35"/>
    <s v="21/06 Cto + Mort"/>
    <d v="2024-06-21T00:00:00"/>
    <x v="6"/>
    <x v="4"/>
    <x v="1809"/>
    <d v="2024-06-21T00:00:00"/>
    <d v="1899-12-30T14:27:07"/>
    <n v="83"/>
    <s v="E00083"/>
    <s v="RUTA KMS.083"/>
    <x v="213"/>
    <x v="0"/>
    <x v="0"/>
    <x v="0"/>
    <x v="1"/>
    <d v="2024-06-20T17:58:35"/>
    <x v="121"/>
    <n v="26.023611111100763"/>
    <d v="2024-06-21T14:27:07"/>
    <d v="1899-12-30T01:06:24"/>
    <d v="2024-06-21T15:33:31"/>
    <n v="4.441388888808433"/>
    <x v="0"/>
    <m/>
    <m/>
    <x v="0"/>
    <x v="8"/>
    <x v="0"/>
    <x v="1"/>
    <x v="13"/>
    <n v="6"/>
    <s v=""/>
    <d v="1899-12-31T02:33:36"/>
    <n v="23.916944444434098"/>
    <n v="12"/>
    <n v="11.916944444434098"/>
  </r>
  <r>
    <s v="E002"/>
    <s v="EO11"/>
    <x v="1758"/>
    <x v="0"/>
    <s v="E3"/>
    <s v="0100051530"/>
    <s v="MYHNOR MORTEROS Y HORMIGONES DEL"/>
    <s v="0022002572"/>
    <s v="MELIDE"/>
    <s v="000000000000000055"/>
    <x v="3"/>
    <d v="2024-06-20T00:00:00"/>
    <d v="1899-12-30T18:37:12"/>
    <s v="21/06 urge"/>
    <d v="2024-06-21T00:00:00"/>
    <x v="18"/>
    <x v="2"/>
    <x v="1810"/>
    <d v="2024-06-21T00:00:00"/>
    <d v="1899-12-30T14:40:20"/>
    <n v="160"/>
    <s v="E00160"/>
    <s v="RUTA KMS.160"/>
    <x v="39"/>
    <x v="0"/>
    <x v="0"/>
    <x v="2"/>
    <x v="0"/>
    <d v="2024-06-20T18:37:12"/>
    <x v="175"/>
    <n v="22.879999999946449"/>
    <d v="2024-06-21T14:40:20"/>
    <d v="1899-12-30T02:08:00"/>
    <d v="2024-06-21T16:48:20"/>
    <n v="0.69444444437976927"/>
    <x v="0"/>
    <m/>
    <m/>
    <x v="0"/>
    <x v="8"/>
    <x v="0"/>
    <x v="1"/>
    <x v="13"/>
    <n v="6"/>
    <s v=""/>
    <d v="1900-01-01T03:12:00"/>
    <n v="19.746666666613116"/>
    <n v="12"/>
    <n v="7.7466666666131161"/>
  </r>
  <r>
    <s v="E002"/>
    <s v="EO11"/>
    <x v="1759"/>
    <x v="0"/>
    <s v="E3"/>
    <s v="0432000165"/>
    <s v="MORTEROS DE GALICIA S.L."/>
    <s v="0022001550"/>
    <s v="SUSANA"/>
    <s v="000000000000000055"/>
    <x v="3"/>
    <d v="2024-06-21T00:00:00"/>
    <d v="1899-12-30T08:08:26"/>
    <s v="21/06 x TARDE"/>
    <d v="2024-06-21T00:00:00"/>
    <x v="2"/>
    <x v="4"/>
    <x v="1811"/>
    <d v="2024-06-24T00:00:00"/>
    <d v="1899-12-30T08:40:17"/>
    <n v="1"/>
    <s v="E00001"/>
    <s v="RUTA KMS.0001"/>
    <x v="38"/>
    <x v="0"/>
    <x v="0"/>
    <x v="0"/>
    <x v="0"/>
    <d v="2024-06-21T08:08:26"/>
    <x v="193"/>
    <n v="9.8594444443588145"/>
    <d v="2024-06-24T08:40:17"/>
    <d v="1899-12-30T00:00:48"/>
    <d v="2024-06-24T08:41:05"/>
    <n v="-62.684722222213168"/>
    <x v="1"/>
    <m/>
    <m/>
    <x v="0"/>
    <x v="9"/>
    <x v="3"/>
    <x v="2"/>
    <x v="0"/>
    <n v="2"/>
    <s v=""/>
    <d v="1899-12-30T00:19:12"/>
    <n v="8.8461111110254809"/>
    <n v="0"/>
    <n v="8.8461111110254809"/>
  </r>
  <r>
    <s v="E002"/>
    <s v="EO11"/>
    <x v="1760"/>
    <x v="0"/>
    <s v="E3"/>
    <s v="0100000865"/>
    <s v="HORMIGONES SINDO CASTRO S.L."/>
    <s v="0022000426"/>
    <s v="VENTA ALBARES"/>
    <s v="000000000000000055"/>
    <x v="3"/>
    <d v="2024-06-21T00:00:00"/>
    <d v="1899-12-30T08:10:02"/>
    <s v="21/06 x el dia"/>
    <d v="2024-06-21T00:00:00"/>
    <x v="2"/>
    <x v="2"/>
    <x v="1812"/>
    <d v="2024-06-21T00:00:00"/>
    <d v="1899-12-30T13:00:35"/>
    <n v="39"/>
    <s v="E00039"/>
    <s v="RUTA KMS.039"/>
    <x v="4"/>
    <x v="0"/>
    <x v="0"/>
    <x v="2"/>
    <x v="0"/>
    <d v="2024-06-21T08:10:02"/>
    <x v="193"/>
    <n v="9.8327777777449228"/>
    <d v="2024-06-21T13:00:35"/>
    <d v="1899-12-30T00:31:12"/>
    <d v="2024-06-21T13:31:47"/>
    <n v="4.470277777814772"/>
    <x v="0"/>
    <m/>
    <m/>
    <x v="0"/>
    <x v="8"/>
    <x v="0"/>
    <x v="1"/>
    <x v="7"/>
    <n v="6"/>
    <s v=""/>
    <d v="1899-12-30T12:28:48"/>
    <n v="8.3127777777449232"/>
    <n v="0"/>
    <n v="8.3127777777449232"/>
  </r>
  <r>
    <s v="E002"/>
    <s v="EO11"/>
    <x v="1761"/>
    <x v="0"/>
    <s v="E3"/>
    <s v="0432000110"/>
    <s v="PREBETONG HORMIGONES, S.A."/>
    <s v="0021000023"/>
    <s v="TREMOEDO"/>
    <s v="000000000000000055"/>
    <x v="3"/>
    <d v="2024-06-21T00:00:00"/>
    <d v="1899-12-30T08:49:24"/>
    <s v="21/06 15:00h silo 2"/>
    <d v="2024-06-21T00:00:00"/>
    <x v="7"/>
    <x v="3"/>
    <x v="1813"/>
    <d v="2024-06-21T00:00:00"/>
    <d v="1899-12-30T15:06:08"/>
    <n v="72"/>
    <s v="E00072"/>
    <s v="RUTA KMS.072"/>
    <x v="10"/>
    <x v="0"/>
    <x v="0"/>
    <x v="0"/>
    <x v="0"/>
    <d v="2024-06-21T08:49:24"/>
    <x v="179"/>
    <n v="6.1766666667535901"/>
    <d v="2024-06-21T15:06:08"/>
    <d v="1899-12-30T00:57:36"/>
    <d v="2024-06-21T16:03:44"/>
    <n v="-1.062222222215496"/>
    <x v="1"/>
    <m/>
    <m/>
    <x v="0"/>
    <x v="8"/>
    <x v="1"/>
    <x v="1"/>
    <x v="4"/>
    <n v="6"/>
    <s v=""/>
    <d v="1899-12-30T23:02:24"/>
    <n v="4.2166666667535901"/>
    <n v="0"/>
    <n v="4.2166666667535901"/>
  </r>
  <r>
    <s v="E002"/>
    <s v="EO11"/>
    <x v="1762"/>
    <x v="0"/>
    <s v="E4"/>
    <s v="0100000136"/>
    <s v="CONSTRUDECO NORTE S.L."/>
    <s v="0019000806"/>
    <s v="NARON"/>
    <s v="000000000000002906"/>
    <x v="4"/>
    <d v="2024-06-21T00:00:00"/>
    <d v="1899-12-30T09:04:36"/>
    <s v="24/06 NEIRA &amp; ORTEGA"/>
    <d v="2024-06-24T00:00:00"/>
    <x v="6"/>
    <x v="2"/>
    <x v="1814"/>
    <d v="2024-06-21T00:00:00"/>
    <d v="1899-12-30T16:26:46"/>
    <n v="196"/>
    <s v="E00196"/>
    <s v="RUTA KMS.196"/>
    <x v="34"/>
    <x v="0"/>
    <x v="0"/>
    <x v="2"/>
    <x v="1"/>
    <d v="2024-06-21T09:04:36"/>
    <x v="183"/>
    <n v="82.923333333455957"/>
    <d v="2024-06-21T16:26:46"/>
    <d v="1899-12-30T02:36:48"/>
    <d v="2024-06-21T19:03:34"/>
    <n v="72.940555555571336"/>
    <x v="0"/>
    <m/>
    <m/>
    <x v="0"/>
    <x v="8"/>
    <x v="0"/>
    <x v="1"/>
    <x v="8"/>
    <n v="6"/>
    <s v=""/>
    <d v="1900-01-01T14:43:12"/>
    <n v="79.310000000122628"/>
    <n v="36"/>
    <n v="43.310000000122628"/>
  </r>
  <r>
    <s v="E002"/>
    <s v="EO11"/>
    <x v="1763"/>
    <x v="0"/>
    <s v="E3"/>
    <s v="0432000110"/>
    <s v="PREBETONG HORMIGONES, S.A."/>
    <s v="0021000042"/>
    <s v="REIGOSA"/>
    <s v="000000000000000055"/>
    <x v="3"/>
    <d v="2024-06-21T00:00:00"/>
    <d v="1899-12-30T09:11:13"/>
    <s v="21/06 17:00h"/>
    <d v="2024-06-21T00:00:00"/>
    <x v="9"/>
    <x v="3"/>
    <x v="1815"/>
    <d v="2024-06-21T00:00:00"/>
    <d v="1899-12-30T14:40:42"/>
    <n v="52"/>
    <s v="E00052"/>
    <s v="RUTA KMS.052"/>
    <x v="15"/>
    <x v="0"/>
    <x v="0"/>
    <x v="0"/>
    <x v="0"/>
    <d v="2024-06-21T09:11:13"/>
    <x v="180"/>
    <n v="7.813055555569008"/>
    <d v="2024-06-21T14:40:42"/>
    <d v="1899-12-30T00:41:36"/>
    <d v="2024-06-21T15:22:18"/>
    <n v="1.6283333332976326"/>
    <x v="0"/>
    <m/>
    <m/>
    <x v="0"/>
    <x v="8"/>
    <x v="0"/>
    <x v="1"/>
    <x v="13"/>
    <n v="6"/>
    <s v=""/>
    <d v="1899-12-30T16:38:24"/>
    <n v="6.1197222222356746"/>
    <n v="0"/>
    <n v="6.1197222222356746"/>
  </r>
  <r>
    <s v="E002"/>
    <s v="EO11"/>
    <x v="1764"/>
    <x v="0"/>
    <s v="E3"/>
    <s v="0100027852"/>
    <s v="GONZALEZ MADARRO S.L."/>
    <s v="0022002801"/>
    <s v="CEREIXAL"/>
    <s v="000000000000002853"/>
    <x v="6"/>
    <d v="2024-06-21T00:00:00"/>
    <d v="1899-12-30T09:18:57"/>
    <s v="21/06 X LA TARDE -32"/>
    <d v="2024-06-21T00:00:00"/>
    <x v="9"/>
    <x v="2"/>
    <x v="1816"/>
    <d v="2024-06-21T00:00:00"/>
    <d v="1899-12-30T15:09:36"/>
    <n v="57"/>
    <s v="E00057"/>
    <s v="RUTA KMS.057"/>
    <x v="22"/>
    <x v="0"/>
    <x v="0"/>
    <x v="2"/>
    <x v="0"/>
    <d v="2024-06-21T09:18:57"/>
    <x v="180"/>
    <n v="7.684166666760575"/>
    <d v="2024-06-21T15:09:36"/>
    <d v="1899-12-30T00:45:36"/>
    <d v="2024-06-21T15:55:12"/>
    <n v="1.0799999999580905"/>
    <x v="0"/>
    <m/>
    <m/>
    <x v="0"/>
    <x v="8"/>
    <x v="0"/>
    <x v="1"/>
    <x v="4"/>
    <n v="6"/>
    <s v=""/>
    <d v="1899-12-30T18:14:24"/>
    <n v="5.9241666667605752"/>
    <n v="0"/>
    <n v="5.9241666667605752"/>
  </r>
  <r>
    <s v="E002"/>
    <s v="EO11"/>
    <x v="1765"/>
    <x v="0"/>
    <s v="E3"/>
    <s v="0100016138"/>
    <s v="PREFABRICADOS BUXAN, S.L."/>
    <s v="0022001071"/>
    <s v="CESPON"/>
    <s v="000000000000000055"/>
    <x v="3"/>
    <d v="2024-06-21T00:00:00"/>
    <d v="1899-12-30T09:24:36"/>
    <s v="25/06 09:00h"/>
    <d v="2024-06-25T00:00:00"/>
    <x v="15"/>
    <x v="2"/>
    <x v="1817"/>
    <d v="2024-06-24T00:00:00"/>
    <d v="1899-12-30T16:28:38"/>
    <n v="255"/>
    <s v="E00255"/>
    <s v="RUTA KMS.255"/>
    <x v="18"/>
    <x v="0"/>
    <x v="0"/>
    <x v="2"/>
    <x v="0"/>
    <d v="2024-06-21T09:24:36"/>
    <x v="201"/>
    <n v="95.590000000025611"/>
    <d v="2024-06-24T16:28:38"/>
    <d v="1899-12-30T03:24:00"/>
    <d v="2024-06-24T19:52:38"/>
    <n v="13.122777777782176"/>
    <x v="0"/>
    <m/>
    <m/>
    <x v="0"/>
    <x v="9"/>
    <x v="0"/>
    <x v="2"/>
    <x v="8"/>
    <n v="2"/>
    <s v=""/>
    <d v="1900-01-02T09:36:00"/>
    <n v="91.190000000025606"/>
    <n v="48"/>
    <n v="43.190000000025606"/>
  </r>
  <r>
    <s v="E002"/>
    <s v="EO11"/>
    <x v="1766"/>
    <x v="0"/>
    <s v="E3"/>
    <s v="0432000110"/>
    <s v="PREBETONG HORMIGONES, S.A."/>
    <s v="0021000010"/>
    <s v="LA GRELA"/>
    <s v="000000000000000055"/>
    <x v="3"/>
    <d v="2024-06-21T00:00:00"/>
    <d v="1899-12-30T09:46:32"/>
    <s v="21/06 URGE"/>
    <d v="2024-06-21T00:00:00"/>
    <x v="12"/>
    <x v="0"/>
    <x v="1818"/>
    <d v="2024-06-21T00:00:00"/>
    <d v="1899-12-30T15:21:01"/>
    <n v="2"/>
    <s v="E00002"/>
    <s v="RUTA KMS.0002"/>
    <x v="1"/>
    <x v="0"/>
    <x v="0"/>
    <x v="0"/>
    <x v="0"/>
    <d v="2024-06-21T09:46:32"/>
    <x v="181"/>
    <n v="6.2244444443495013"/>
    <d v="2024-06-21T15:21:01"/>
    <d v="1899-12-30T00:01:36"/>
    <d v="2024-06-21T15:22:37"/>
    <n v="0.62305555556667969"/>
    <x v="0"/>
    <m/>
    <m/>
    <x v="0"/>
    <x v="8"/>
    <x v="0"/>
    <x v="1"/>
    <x v="4"/>
    <n v="6"/>
    <s v=""/>
    <d v="1899-12-30T00:38:24"/>
    <n v="5.1977777776828349"/>
    <n v="0"/>
    <n v="5.1977777776828349"/>
  </r>
  <r>
    <s v="E002"/>
    <s v="EO11"/>
    <x v="1767"/>
    <x v="0"/>
    <s v="E3"/>
    <s v="0100022370"/>
    <s v="PREFABRICADOS LUIS BARROS S.L."/>
    <s v="0022002691"/>
    <s v="BUEU"/>
    <s v="000000000000000055"/>
    <x v="3"/>
    <d v="2024-06-21T00:00:00"/>
    <d v="1899-12-30T09:50:16"/>
    <s v="21/06 x TARDE silo 1"/>
    <d v="2024-06-21T00:00:00"/>
    <x v="2"/>
    <x v="3"/>
    <x v="1819"/>
    <d v="2024-06-21T00:00:00"/>
    <d v="1899-12-30T16:27:33"/>
    <n v="59"/>
    <s v="E00059"/>
    <s v="RUTA KMS.059"/>
    <x v="19"/>
    <x v="0"/>
    <x v="0"/>
    <x v="0"/>
    <x v="0"/>
    <d v="2024-06-21T09:50:16"/>
    <x v="193"/>
    <n v="8.1622222223086283"/>
    <d v="2024-06-21T16:27:33"/>
    <d v="1899-12-30T00:47:12"/>
    <d v="2024-06-21T17:14:45"/>
    <n v="0.75416666659293696"/>
    <x v="0"/>
    <m/>
    <m/>
    <x v="0"/>
    <x v="8"/>
    <x v="0"/>
    <x v="1"/>
    <x v="8"/>
    <n v="6"/>
    <s v=""/>
    <d v="1899-12-30T18:52:48"/>
    <n v="6.3755555556419612"/>
    <n v="0"/>
    <n v="6.3755555556419612"/>
  </r>
  <r>
    <s v="E002"/>
    <s v="EO11"/>
    <x v="1768"/>
    <x v="0"/>
    <s v="E3"/>
    <s v="0100022370"/>
    <s v="PREFABRICADOS LUIS BARROS S.L."/>
    <s v="0022002536"/>
    <s v="PUXEIROS"/>
    <s v="000000000000000055"/>
    <x v="3"/>
    <d v="2024-06-21T00:00:00"/>
    <d v="1899-12-30T10:22:25"/>
    <s v="24/06 11:00h Silo. 1"/>
    <d v="2024-06-24T00:00:00"/>
    <x v="24"/>
    <x v="3"/>
    <x v="1820"/>
    <d v="2024-06-24T00:00:00"/>
    <d v="1899-12-30T10:29:38"/>
    <n v="15"/>
    <s v="E00015"/>
    <s v="RUTA KMS.015"/>
    <x v="10"/>
    <x v="0"/>
    <x v="0"/>
    <x v="0"/>
    <x v="0"/>
    <d v="2024-06-21T10:22:25"/>
    <x v="202"/>
    <n v="72.626388888980728"/>
    <d v="2024-06-24T10:29:38"/>
    <d v="1899-12-30T00:12:00"/>
    <d v="2024-06-24T10:41:38"/>
    <n v="0.30611111124744639"/>
    <x v="0"/>
    <m/>
    <m/>
    <x v="0"/>
    <x v="9"/>
    <x v="0"/>
    <x v="2"/>
    <x v="1"/>
    <n v="2"/>
    <s v=""/>
    <d v="1899-12-30T04:48:00"/>
    <n v="71.426388888980725"/>
    <n v="36"/>
    <n v="35.426388888980725"/>
  </r>
  <r>
    <s v="E002"/>
    <s v="EO11"/>
    <x v="1769"/>
    <x v="0"/>
    <s v="E3"/>
    <s v="0100022370"/>
    <s v="PREFABRICADOS LUIS BARROS S.L."/>
    <s v="0022002536"/>
    <s v="PUXEIROS"/>
    <s v="000000000000000055"/>
    <x v="3"/>
    <d v="2024-06-21T00:00:00"/>
    <d v="1899-12-30T10:22:48"/>
    <s v="24/06 13:00h Silo. 1"/>
    <d v="2024-06-24T00:00:00"/>
    <x v="14"/>
    <x v="3"/>
    <x v="1821"/>
    <d v="2024-06-24T00:00:00"/>
    <d v="1899-12-30T11:50:56"/>
    <n v="15"/>
    <s v="E00015"/>
    <s v="RUTA KMS.015"/>
    <x v="10"/>
    <x v="0"/>
    <x v="0"/>
    <x v="0"/>
    <x v="0"/>
    <d v="2024-06-21T10:22:48"/>
    <x v="203"/>
    <n v="74.619999999878928"/>
    <d v="2024-06-24T11:50:56"/>
    <d v="1899-12-30T00:12:00"/>
    <d v="2024-06-24T12:02:56"/>
    <n v="0.95111111114965752"/>
    <x v="0"/>
    <m/>
    <m/>
    <x v="0"/>
    <x v="9"/>
    <x v="0"/>
    <x v="2"/>
    <x v="2"/>
    <n v="2"/>
    <s v=""/>
    <d v="1899-12-30T04:48:00"/>
    <n v="73.419999999878925"/>
    <n v="36"/>
    <n v="37.419999999878925"/>
  </r>
  <r>
    <s v="E002"/>
    <s v="EO11"/>
    <x v="1770"/>
    <x v="0"/>
    <s v="E3"/>
    <s v="0100022370"/>
    <s v="PREFABRICADOS LUIS BARROS S.L."/>
    <s v="0022002704"/>
    <s v="TOMIÑO"/>
    <s v="000000000000000055"/>
    <x v="3"/>
    <d v="2024-06-21T00:00:00"/>
    <d v="1899-12-30T10:23:16"/>
    <s v="24/06 09:30h Silo  2"/>
    <d v="2024-06-24T00:00:00"/>
    <x v="21"/>
    <x v="3"/>
    <x v="1822"/>
    <d v="2024-06-21T00:00:00"/>
    <d v="1899-12-30T18:05:39"/>
    <n v="26"/>
    <s v="E00026"/>
    <s v="RUTA KMS.026"/>
    <x v="10"/>
    <x v="0"/>
    <x v="0"/>
    <x v="0"/>
    <x v="0"/>
    <d v="2024-06-21T10:23:16"/>
    <x v="204"/>
    <n v="71.11222222232027"/>
    <d v="2024-06-21T18:05:39"/>
    <d v="1899-12-30T00:20:48"/>
    <d v="2024-06-21T18:26:27"/>
    <n v="63.059166666702367"/>
    <x v="0"/>
    <m/>
    <m/>
    <x v="0"/>
    <x v="8"/>
    <x v="0"/>
    <x v="1"/>
    <x v="9"/>
    <n v="6"/>
    <s v=""/>
    <d v="1899-12-30T08:19:12"/>
    <n v="69.765555555653606"/>
    <n v="36"/>
    <n v="33.765555555653606"/>
  </r>
  <r>
    <s v="E002"/>
    <s v="EO11"/>
    <x v="1771"/>
    <x v="0"/>
    <s v="E3"/>
    <s v="0100022370"/>
    <s v="PREFABRICADOS LUIS BARROS S.L."/>
    <s v="0022002704"/>
    <s v="TOMIÑO"/>
    <s v="000000000000000055"/>
    <x v="3"/>
    <d v="2024-06-21T00:00:00"/>
    <d v="1899-12-30T10:26:39"/>
    <s v="24/06 15:00h Silo  2"/>
    <d v="2024-06-24T00:00:00"/>
    <x v="7"/>
    <x v="3"/>
    <x v="1823"/>
    <d v="2024-06-24T00:00:00"/>
    <d v="1899-12-30T13:13:57"/>
    <n v="26"/>
    <s v="E00026"/>
    <s v="RUTA KMS.026"/>
    <x v="10"/>
    <x v="0"/>
    <x v="0"/>
    <x v="0"/>
    <x v="0"/>
    <d v="2024-06-21T10:26:39"/>
    <x v="205"/>
    <n v="76.555833333288319"/>
    <d v="2024-06-24T13:13:57"/>
    <d v="1899-12-30T00:20:48"/>
    <d v="2024-06-24T13:34:45"/>
    <n v="1.4208333333372138"/>
    <x v="0"/>
    <m/>
    <m/>
    <x v="0"/>
    <x v="9"/>
    <x v="0"/>
    <x v="2"/>
    <x v="7"/>
    <n v="2"/>
    <s v=""/>
    <d v="1899-12-30T08:19:12"/>
    <n v="75.209166666621655"/>
    <n v="36"/>
    <n v="39.209166666621655"/>
  </r>
  <r>
    <s v="E002"/>
    <s v="EO11"/>
    <x v="1772"/>
    <x v="0"/>
    <s v="E3"/>
    <s v="0432000181"/>
    <s v="PREBETONG LUGO HORMIGONES, S.A."/>
    <s v="0022001450"/>
    <s v="LUGO"/>
    <s v="000000000000000055"/>
    <x v="3"/>
    <d v="2024-06-21T00:00:00"/>
    <d v="1899-12-30T10:35:25"/>
    <s v="21/06 15:00h"/>
    <d v="2024-06-21T00:00:00"/>
    <x v="22"/>
    <x v="2"/>
    <x v="1824"/>
    <d v="2024-06-21T00:00:00"/>
    <d v="1899-12-30T13:59:16"/>
    <n v="108"/>
    <s v="E00108"/>
    <s v="RUTA KMS.108"/>
    <x v="16"/>
    <x v="0"/>
    <x v="0"/>
    <x v="2"/>
    <x v="0"/>
    <d v="2024-06-21T10:35:25"/>
    <x v="173"/>
    <n v="4.9097222223063"/>
    <d v="2024-06-21T13:59:16"/>
    <d v="1899-12-30T01:26:24"/>
    <d v="2024-06-21T15:25:40"/>
    <n v="7.2222222341224551E-2"/>
    <x v="0"/>
    <m/>
    <m/>
    <x v="0"/>
    <x v="8"/>
    <x v="0"/>
    <x v="1"/>
    <x v="7"/>
    <n v="6"/>
    <s v=""/>
    <d v="1899-12-31T10:33:36"/>
    <n v="2.4697222223063"/>
    <n v="0"/>
    <n v="2.4697222223063"/>
  </r>
  <r>
    <s v="E002"/>
    <s v="EO11"/>
    <x v="1773"/>
    <x v="0"/>
    <s v="E3"/>
    <s v="0100000835"/>
    <s v="HORMIGONES DE OROSO S.A."/>
    <s v="0022000370"/>
    <s v="OROSO"/>
    <s v="000000000000000055"/>
    <x v="3"/>
    <d v="2024-06-21T00:00:00"/>
    <d v="1899-12-30T10:45:56"/>
    <s v="24/06 10:00h"/>
    <d v="2024-06-24T00:00:00"/>
    <x v="17"/>
    <x v="2"/>
    <x v="1825"/>
    <d v="2024-06-24T00:00:00"/>
    <d v="1899-12-30T08:18:06"/>
    <n v="210"/>
    <s v="E00210"/>
    <s v="RUTA KMS.210"/>
    <x v="9"/>
    <x v="0"/>
    <x v="0"/>
    <x v="2"/>
    <x v="0"/>
    <d v="2024-06-21T10:45:56"/>
    <x v="206"/>
    <n v="71.234444444300607"/>
    <d v="2024-06-24T08:18:06"/>
    <d v="1899-12-30T02:48:00"/>
    <d v="2024-06-24T11:06:06"/>
    <n v="-1.1016666668001562"/>
    <x v="1"/>
    <m/>
    <m/>
    <x v="0"/>
    <x v="9"/>
    <x v="1"/>
    <x v="2"/>
    <x v="0"/>
    <n v="2"/>
    <s v=""/>
    <d v="1900-01-01T19:12:00"/>
    <n v="67.43444444430061"/>
    <n v="36"/>
    <n v="31.43444444430061"/>
  </r>
  <r>
    <s v="E002"/>
    <s v="EO11"/>
    <x v="1774"/>
    <x v="0"/>
    <s v="E3"/>
    <s v="0100000835"/>
    <s v="HORMIGONES DE OROSO S.A."/>
    <s v="0022000370"/>
    <s v="OROSO"/>
    <s v="000000000000000055"/>
    <x v="3"/>
    <d v="2024-06-21T00:00:00"/>
    <d v="1899-12-30T10:46:04"/>
    <s v="CTOR 57"/>
    <d v="2024-06-24T00:00:00"/>
    <x v="8"/>
    <x v="2"/>
    <x v="1826"/>
    <d v="2024-06-22T00:00:00"/>
    <d v="1899-12-30T10:34:49"/>
    <n v="210"/>
    <s v="E00210"/>
    <s v="RUTA KMS.210"/>
    <x v="8"/>
    <x v="0"/>
    <x v="0"/>
    <x v="2"/>
    <x v="0"/>
    <d v="2024-06-21T10:46:04"/>
    <x v="197"/>
    <n v="73.23222222214099"/>
    <d v="2024-06-22T10:34:49"/>
    <d v="1899-12-30T02:48:00"/>
    <d v="2024-06-22T13:22:49"/>
    <n v="46.619722222094424"/>
    <x v="0"/>
    <m/>
    <m/>
    <x v="0"/>
    <x v="10"/>
    <x v="0"/>
    <x v="1"/>
    <x v="1"/>
    <n v="7"/>
    <s v=""/>
    <d v="1900-01-01T19:12:00"/>
    <n v="69.432222222140993"/>
    <n v="36"/>
    <n v="33.432222222140993"/>
  </r>
  <r>
    <s v="E002"/>
    <s v="EO11"/>
    <x v="1775"/>
    <x v="0"/>
    <s v="E3"/>
    <s v="0100022674"/>
    <s v="COMERCIAL SILOS DE GALICIA, S.L."/>
    <s v="0022002150"/>
    <s v="SILLEDA"/>
    <s v="000000000000003042"/>
    <x v="0"/>
    <d v="2024-06-21T00:00:00"/>
    <d v="1899-12-30T11:11:03"/>
    <s v="24/06 08h"/>
    <d v="2024-06-24T00:00:00"/>
    <x v="23"/>
    <x v="2"/>
    <x v="1827"/>
    <d v="2024-06-21T00:00:00"/>
    <d v="1899-12-30T19:19:32"/>
    <n v="198"/>
    <s v="E00198"/>
    <s v="RUTA KMS.198"/>
    <x v="21"/>
    <x v="0"/>
    <x v="0"/>
    <x v="2"/>
    <x v="0"/>
    <d v="2024-06-21T11:11:03"/>
    <x v="207"/>
    <n v="69.315833333297633"/>
    <d v="2024-06-21T19:19:32"/>
    <d v="1899-12-30T02:38:24"/>
    <d v="2024-06-21T21:57:56"/>
    <n v="58.534444444288965"/>
    <x v="0"/>
    <m/>
    <m/>
    <x v="0"/>
    <x v="8"/>
    <x v="0"/>
    <x v="1"/>
    <x v="10"/>
    <n v="6"/>
    <s v=""/>
    <d v="1900-01-01T15:21:36"/>
    <n v="65.675833333297632"/>
    <n v="36"/>
    <n v="29.675833333297632"/>
  </r>
  <r>
    <s v="E002"/>
    <s v="EO11"/>
    <x v="1776"/>
    <x v="0"/>
    <s v="E3"/>
    <s v="0100000834"/>
    <s v="AGLOMERADOS Y CNES. VALDEORRAS S.A."/>
    <s v="0022000369"/>
    <s v="QUIROGA"/>
    <s v="000000000000000055"/>
    <x v="3"/>
    <d v="2024-06-21T00:00:00"/>
    <d v="1899-12-30T11:31:10"/>
    <s v="25/06 URGE  Nº0/6972"/>
    <d v="2024-06-25T00:00:00"/>
    <x v="20"/>
    <x v="2"/>
    <x v="1828"/>
    <d v="2024-06-25T00:00:00"/>
    <d v="1899-12-30T09:24:33"/>
    <n v="68"/>
    <s v="E00068"/>
    <s v="RUTA KMS.068"/>
    <x v="21"/>
    <x v="0"/>
    <x v="0"/>
    <x v="2"/>
    <x v="0"/>
    <d v="2024-06-21T11:31:10"/>
    <x v="208"/>
    <n v="94.980555555608589"/>
    <d v="2024-06-25T09:24:33"/>
    <d v="1899-12-30T00:54:24"/>
    <d v="2024-06-25T10:18:57"/>
    <n v="0.18416666676057503"/>
    <x v="0"/>
    <m/>
    <m/>
    <x v="0"/>
    <x v="11"/>
    <x v="0"/>
    <x v="2"/>
    <x v="6"/>
    <n v="3"/>
    <s v=""/>
    <d v="1899-12-30T21:45:36"/>
    <n v="93.073888888941923"/>
    <n v="48"/>
    <n v="45.073888888941923"/>
  </r>
  <r>
    <s v="E002"/>
    <s v="EO11"/>
    <x v="1777"/>
    <x v="0"/>
    <s v="E3"/>
    <s v="0100051530"/>
    <s v="MYHNOR MORTEROS Y HORMIGONES DEL"/>
    <s v="0022002573"/>
    <s v="MONTESALGUEIRO"/>
    <s v="000000000000000055"/>
    <x v="3"/>
    <d v="2024-06-21T00:00:00"/>
    <d v="1899-12-30T11:40:01"/>
    <s v="21/06 16:30h"/>
    <d v="2024-06-21T00:00:00"/>
    <x v="11"/>
    <x v="2"/>
    <x v="1829"/>
    <d v="2024-06-21T00:00:00"/>
    <d v="1899-12-30T14:20:20"/>
    <n v="153"/>
    <s v="E00153"/>
    <s v="RUTA KMS.153"/>
    <x v="9"/>
    <x v="0"/>
    <x v="0"/>
    <x v="2"/>
    <x v="0"/>
    <d v="2024-06-21T11:40:01"/>
    <x v="209"/>
    <n v="4.8330555555294268"/>
    <d v="2024-06-21T14:20:20"/>
    <d v="1899-12-30T02:02:24"/>
    <d v="2024-06-21T16:22:44"/>
    <n v="0.12111111113335937"/>
    <x v="0"/>
    <m/>
    <m/>
    <x v="0"/>
    <x v="8"/>
    <x v="0"/>
    <x v="1"/>
    <x v="13"/>
    <n v="6"/>
    <s v=""/>
    <d v="1900-01-01T00:57:36"/>
    <n v="1.7930555555294267"/>
    <n v="0"/>
    <n v="1.7930555555294267"/>
  </r>
  <r>
    <s v="E002"/>
    <s v="EO11"/>
    <x v="1778"/>
    <x v="0"/>
    <s v="E3"/>
    <s v="0100059274"/>
    <s v="UTE O BARCO"/>
    <s v="0022002995"/>
    <s v="O BARCO"/>
    <s v="000000000000003044"/>
    <x v="2"/>
    <d v="2024-06-21T00:00:00"/>
    <d v="1899-12-30T11:42:11"/>
    <s v="25/06 URGE"/>
    <d v="2024-06-25T00:00:00"/>
    <x v="1"/>
    <x v="2"/>
    <x v="1830"/>
    <d v="2024-06-25T00:00:00"/>
    <d v="1899-12-30T12:49:26"/>
    <n v="32"/>
    <s v="E00032"/>
    <s v="RUTA KMS.032"/>
    <x v="266"/>
    <x v="0"/>
    <x v="0"/>
    <x v="2"/>
    <x v="0"/>
    <d v="2024-06-21T11:42:11"/>
    <x v="210"/>
    <n v="98.296944444417022"/>
    <d v="2024-06-25T12:49:26"/>
    <d v="1899-12-30T00:25:36"/>
    <d v="2024-06-25T13:15:02"/>
    <n v="0.74944444448919967"/>
    <x v="0"/>
    <m/>
    <m/>
    <x v="0"/>
    <x v="11"/>
    <x v="0"/>
    <x v="2"/>
    <x v="3"/>
    <n v="3"/>
    <s v=""/>
    <d v="1899-12-30T10:14:24"/>
    <n v="96.87027777775036"/>
    <n v="48"/>
    <n v="48.87027777775036"/>
  </r>
  <r>
    <s v="E002"/>
    <s v="EO11"/>
    <x v="1779"/>
    <x v="0"/>
    <s v="E3"/>
    <s v="0100000005"/>
    <s v="MAGAN HORCO S.L."/>
    <s v="0022000143"/>
    <s v="SANTIAGO DE COMPOSTELA (GRANEL)"/>
    <s v="000000000000000055"/>
    <x v="3"/>
    <d v="2024-06-21T00:00:00"/>
    <d v="1899-12-30T11:42:41"/>
    <s v="24/06 urge"/>
    <d v="2024-06-24T00:00:00"/>
    <x v="8"/>
    <x v="4"/>
    <x v="1831"/>
    <d v="2024-06-24T00:00:00"/>
    <d v="1899-12-30T10:04:03"/>
    <n v="15"/>
    <s v="E00015"/>
    <s v="RUTA KMS.015"/>
    <x v="38"/>
    <x v="0"/>
    <x v="0"/>
    <x v="0"/>
    <x v="0"/>
    <d v="2024-06-21T11:42:41"/>
    <x v="197"/>
    <n v="72.288611111172941"/>
    <d v="2024-06-24T10:04:03"/>
    <d v="1899-12-30T00:12:00"/>
    <d v="2024-06-24T10:16:03"/>
    <n v="1.7325000000419095"/>
    <x v="0"/>
    <m/>
    <m/>
    <x v="0"/>
    <x v="9"/>
    <x v="0"/>
    <x v="2"/>
    <x v="1"/>
    <n v="2"/>
    <s v=""/>
    <d v="1899-12-30T04:48:00"/>
    <n v="71.088611111172938"/>
    <n v="36"/>
    <n v="35.088611111172938"/>
  </r>
  <r>
    <s v="E002"/>
    <s v="EO11"/>
    <x v="1780"/>
    <x v="0"/>
    <s v="E3"/>
    <s v="0100000764"/>
    <s v="HORMIGONES BERGANTIÑOS S.A."/>
    <s v="0022001477"/>
    <s v="CERCEDA"/>
    <s v="000000000000000055"/>
    <x v="3"/>
    <d v="2024-06-21T00:00:00"/>
    <d v="1899-12-30T12:42:02"/>
    <s v="25/06 11:00h"/>
    <d v="2024-06-25T00:00:00"/>
    <x v="24"/>
    <x v="2"/>
    <x v="1832"/>
    <d v="2024-06-24T00:00:00"/>
    <d v="1899-12-30T19:48:36"/>
    <n v="203"/>
    <s v="E00203"/>
    <s v="RUTA KMS.203"/>
    <x v="37"/>
    <x v="0"/>
    <x v="0"/>
    <x v="2"/>
    <x v="0"/>
    <d v="2024-06-21T12:42:02"/>
    <x v="211"/>
    <n v="94.299444444535766"/>
    <d v="2024-06-24T19:48:36"/>
    <d v="1899-12-30T02:42:24"/>
    <d v="2024-06-24T22:31:00"/>
    <n v="12.483333333337214"/>
    <x v="0"/>
    <m/>
    <m/>
    <x v="0"/>
    <x v="9"/>
    <x v="0"/>
    <x v="2"/>
    <x v="10"/>
    <n v="2"/>
    <s v=""/>
    <d v="1900-01-01T16:57:36"/>
    <n v="90.592777777869102"/>
    <n v="48"/>
    <n v="42.592777777869102"/>
  </r>
  <r>
    <s v="E002"/>
    <s v="EO11"/>
    <x v="1781"/>
    <x v="0"/>
    <s v="E3"/>
    <s v="0100000764"/>
    <s v="HORMIGONES BERGANTIÑOS S.A."/>
    <s v="0022000267"/>
    <s v="CARBALLO"/>
    <s v="000000000000000055"/>
    <x v="3"/>
    <d v="2024-06-21T00:00:00"/>
    <d v="1899-12-30T12:46:32"/>
    <s v="26/06 08:00H"/>
    <d v="2024-06-26T00:00:00"/>
    <x v="10"/>
    <x v="2"/>
    <x v="1833"/>
    <d v="2024-06-25T00:00:00"/>
    <d v="1899-12-30T14:20:50"/>
    <n v="220"/>
    <s v="E00220"/>
    <s v="RUTA KMS.220"/>
    <x v="2"/>
    <x v="0"/>
    <x v="0"/>
    <x v="2"/>
    <x v="0"/>
    <d v="2024-06-21T12:46:32"/>
    <x v="212"/>
    <n v="115.22444444446592"/>
    <d v="2024-06-25T14:20:50"/>
    <d v="1899-12-30T02:56:00"/>
    <d v="2024-06-25T17:16:50"/>
    <n v="14.719444444519468"/>
    <x v="0"/>
    <m/>
    <m/>
    <x v="0"/>
    <x v="11"/>
    <x v="0"/>
    <x v="2"/>
    <x v="13"/>
    <n v="3"/>
    <s v=""/>
    <d v="1900-01-01T22:24:00"/>
    <n v="111.29111111113258"/>
    <n v="60"/>
    <n v="51.291111111132579"/>
  </r>
  <r>
    <s v="E002"/>
    <s v="EO11"/>
    <x v="1782"/>
    <x v="0"/>
    <s v="E3"/>
    <s v="0432000110"/>
    <s v="PREBETONG HORMIGONES, S.A."/>
    <s v="0021000010"/>
    <s v="LA GRELA"/>
    <s v="000000000000003043"/>
    <x v="5"/>
    <d v="2024-06-21T00:00:00"/>
    <d v="1899-12-30T13:02:21"/>
    <s v="21/06 CEM ESPECIAL S"/>
    <d v="2024-06-21T00:00:00"/>
    <x v="9"/>
    <x v="2"/>
    <x v="1834"/>
    <d v="2024-06-21T00:00:00"/>
    <d v="1899-12-30T14:43:15"/>
    <n v="211"/>
    <s v="E00211"/>
    <s v="RUTA KMS.211"/>
    <x v="30"/>
    <x v="0"/>
    <x v="0"/>
    <x v="2"/>
    <x v="0"/>
    <d v="2024-06-21T13:02:21"/>
    <x v="180"/>
    <n v="3.9608333333744667"/>
    <d v="2024-06-21T14:43:15"/>
    <d v="1899-12-30T02:48:48"/>
    <d v="2024-06-21T17:32:03"/>
    <n v="-0.5341666666790843"/>
    <x v="0"/>
    <m/>
    <m/>
    <x v="0"/>
    <x v="8"/>
    <x v="0"/>
    <x v="1"/>
    <x v="13"/>
    <n v="6"/>
    <s v=""/>
    <d v="1900-01-01T19:31:12"/>
    <n v="0.14750000004113328"/>
    <n v="0"/>
    <n v="0.14750000004113328"/>
  </r>
  <r>
    <s v="E002"/>
    <s v="EO11"/>
    <x v="1783"/>
    <x v="0"/>
    <s v="E3"/>
    <s v="0432000110"/>
    <s v="PREBETONG HORMIGONES, S.A."/>
    <s v="0021000010"/>
    <s v="LA GRELA"/>
    <s v="000000000000000055"/>
    <x v="3"/>
    <d v="2024-06-21T00:00:00"/>
    <d v="1899-12-30T13:03:02"/>
    <s v="21/06 20:00h"/>
    <d v="2024-06-21T00:00:00"/>
    <x v="28"/>
    <x v="2"/>
    <x v="1835"/>
    <d v="2024-06-21T00:00:00"/>
    <d v="1899-12-30T17:24:20"/>
    <n v="211"/>
    <s v="E00211"/>
    <s v="RUTA KMS.211"/>
    <x v="41"/>
    <x v="0"/>
    <x v="0"/>
    <x v="2"/>
    <x v="0"/>
    <d v="2024-06-21T13:03:02"/>
    <x v="213"/>
    <n v="7.4494444443262182"/>
    <d v="2024-06-21T17:24:20"/>
    <d v="1899-12-30T02:48:48"/>
    <d v="2024-06-21T20:13:08"/>
    <n v="0.28111111099133268"/>
    <x v="0"/>
    <m/>
    <m/>
    <x v="0"/>
    <x v="8"/>
    <x v="0"/>
    <x v="1"/>
    <x v="5"/>
    <n v="6"/>
    <s v=""/>
    <d v="1900-01-01T19:31:12"/>
    <n v="3.6361111109928848"/>
    <n v="0"/>
    <n v="3.6361111109928848"/>
  </r>
  <r>
    <s v="E002"/>
    <s v="EO11"/>
    <x v="1784"/>
    <x v="0"/>
    <s v="E3"/>
    <s v="0100059105"/>
    <s v="TUNEL DE RANTE UTE"/>
    <s v="0022002985"/>
    <s v="SAN CIBRAO - UTE TUNEL DE RANTE"/>
    <s v="000000000000003042"/>
    <x v="0"/>
    <d v="2024-06-21T00:00:00"/>
    <d v="1899-12-30T13:46:49"/>
    <s v="24/06 9h pdte comfir"/>
    <d v="2024-06-24T00:00:00"/>
    <x v="15"/>
    <x v="5"/>
    <x v="1836"/>
    <d v="2024-06-24T00:00:00"/>
    <d v="1899-12-30T09:05:06"/>
    <n v="12"/>
    <s v="E00012"/>
    <s v="RUTA KMS.012"/>
    <x v="14"/>
    <x v="0"/>
    <x v="0"/>
    <x v="0"/>
    <x v="0"/>
    <d v="2024-06-21T13:46:49"/>
    <x v="199"/>
    <n v="67.219722222187556"/>
    <d v="2024-06-24T09:05:06"/>
    <d v="1899-12-30T00:09:36"/>
    <d v="2024-06-24T09:14:42"/>
    <n v="-0.24499999999534339"/>
    <x v="0"/>
    <m/>
    <m/>
    <x v="0"/>
    <x v="9"/>
    <x v="0"/>
    <x v="2"/>
    <x v="6"/>
    <n v="2"/>
    <s v=""/>
    <d v="1899-12-30T03:50:24"/>
    <n v="66.05972222218756"/>
    <n v="36"/>
    <n v="30.05972222218756"/>
  </r>
  <r>
    <s v="E002"/>
    <s v="EO11"/>
    <x v="1785"/>
    <x v="0"/>
    <s v="E3"/>
    <s v="0100059105"/>
    <s v="TUNEL DE RANTE UTE"/>
    <s v="0022002985"/>
    <s v="SAN CIBRAO - UTE TUNEL DE RANTE"/>
    <s v="000000000000003042"/>
    <x v="0"/>
    <d v="2024-06-21T00:00:00"/>
    <d v="1899-12-30T13:47:36"/>
    <s v="24/06 15h"/>
    <d v="2024-06-24T00:00:00"/>
    <x v="7"/>
    <x v="5"/>
    <x v="1837"/>
    <d v="2024-06-24T00:00:00"/>
    <d v="1899-12-30T12:41:48"/>
    <n v="12"/>
    <s v="E00012"/>
    <s v="RUTA KMS.012"/>
    <x v="11"/>
    <x v="0"/>
    <x v="0"/>
    <x v="0"/>
    <x v="0"/>
    <d v="2024-06-21T13:47:36"/>
    <x v="205"/>
    <n v="73.206666666723322"/>
    <d v="2024-06-24T12:41:48"/>
    <d v="1899-12-30T00:09:36"/>
    <d v="2024-06-24T12:51:24"/>
    <n v="2.1433333333698101"/>
    <x v="0"/>
    <m/>
    <m/>
    <x v="0"/>
    <x v="9"/>
    <x v="0"/>
    <x v="2"/>
    <x v="3"/>
    <n v="2"/>
    <s v=""/>
    <d v="1899-12-30T03:50:24"/>
    <n v="72.046666666723326"/>
    <n v="36"/>
    <n v="36.046666666723326"/>
  </r>
  <r>
    <s v="E002"/>
    <s v="EO11"/>
    <x v="1786"/>
    <x v="0"/>
    <s v="E3"/>
    <s v="0100051530"/>
    <s v="MYHNOR MORTEROS Y HORMIGONES DEL"/>
    <s v="0022002573"/>
    <s v="MONTESALGUEIRO"/>
    <s v="000000000000000055"/>
    <x v="3"/>
    <d v="2024-06-21T00:00:00"/>
    <d v="1899-12-30T14:52:35"/>
    <s v="24/06 08:30h"/>
    <d v="2024-06-24T00:00:00"/>
    <x v="23"/>
    <x v="2"/>
    <x v="1838"/>
    <d v="2024-06-21T00:00:00"/>
    <d v="1899-12-30T17:57:22"/>
    <n v="153"/>
    <s v="E00153"/>
    <s v="RUTA KMS.153"/>
    <x v="266"/>
    <x v="0"/>
    <x v="0"/>
    <x v="2"/>
    <x v="0"/>
    <d v="2024-06-21T14:52:35"/>
    <x v="207"/>
    <n v="65.623611111135688"/>
    <d v="2024-06-21T17:57:22"/>
    <d v="1899-12-30T02:02:24"/>
    <d v="2024-06-21T19:59:46"/>
    <n v="60.503888888808433"/>
    <x v="0"/>
    <m/>
    <m/>
    <x v="0"/>
    <x v="8"/>
    <x v="0"/>
    <x v="1"/>
    <x v="5"/>
    <n v="6"/>
    <s v=""/>
    <d v="1900-01-01T00:57:36"/>
    <n v="62.583611111135689"/>
    <n v="36"/>
    <n v="26.583611111135689"/>
  </r>
  <r>
    <s v="E002"/>
    <s v="EO11"/>
    <x v="1787"/>
    <x v="0"/>
    <s v="E3"/>
    <s v="0100051530"/>
    <s v="MYHNOR MORTEROS Y HORMIGONES DEL"/>
    <s v="0022002573"/>
    <s v="MONTESALGUEIRO"/>
    <s v="000000000000000055"/>
    <x v="3"/>
    <d v="2024-06-21T00:00:00"/>
    <d v="1899-12-30T14:52:43"/>
    <s v="24/06 11:00h"/>
    <d v="2024-06-24T00:00:00"/>
    <x v="24"/>
    <x v="2"/>
    <x v="1839"/>
    <d v="2024-06-21T00:00:00"/>
    <d v="1899-12-30T19:13:36"/>
    <n v="153"/>
    <s v="E00153"/>
    <s v="RUTA KMS.153"/>
    <x v="37"/>
    <x v="0"/>
    <x v="0"/>
    <x v="2"/>
    <x v="0"/>
    <d v="2024-06-21T14:52:43"/>
    <x v="202"/>
    <n v="68.121388889034279"/>
    <d v="2024-06-21T19:13:36"/>
    <d v="1899-12-30T02:02:24"/>
    <d v="2024-06-21T21:16:00"/>
    <n v="61.733333333395422"/>
    <x v="0"/>
    <m/>
    <m/>
    <x v="0"/>
    <x v="8"/>
    <x v="0"/>
    <x v="1"/>
    <x v="10"/>
    <n v="6"/>
    <s v=""/>
    <d v="1900-01-01T00:57:36"/>
    <n v="65.081388889034272"/>
    <n v="36"/>
    <n v="29.081388889034272"/>
  </r>
  <r>
    <s v="E002"/>
    <s v="EO11"/>
    <x v="1788"/>
    <x v="0"/>
    <s v="E3"/>
    <s v="0100058086"/>
    <s v="BETONVAL HORMIGONES, S.L."/>
    <s v="0022002936"/>
    <s v="BARCO DE VALDEORRAS"/>
    <s v="000000000000000055"/>
    <x v="3"/>
    <d v="2024-06-21T00:00:00"/>
    <d v="1899-12-30T14:55:28"/>
    <s v="24/06 x la mañana"/>
    <d v="2024-06-24T00:00:00"/>
    <x v="19"/>
    <x v="2"/>
    <x v="1840"/>
    <d v="2024-06-24T00:00:00"/>
    <d v="1899-12-30T09:34:02"/>
    <n v="31"/>
    <s v="E00031"/>
    <s v="RUTA KMS.031"/>
    <x v="27"/>
    <x v="0"/>
    <x v="0"/>
    <x v="2"/>
    <x v="0"/>
    <d v="2024-06-21T14:55:28"/>
    <x v="214"/>
    <n v="69.575555555638857"/>
    <d v="2024-06-24T09:34:02"/>
    <d v="1899-12-30T00:24:48"/>
    <d v="2024-06-24T09:58:50"/>
    <n v="2.5194444443914108"/>
    <x v="0"/>
    <m/>
    <m/>
    <x v="0"/>
    <x v="9"/>
    <x v="0"/>
    <x v="2"/>
    <x v="6"/>
    <n v="2"/>
    <s v=""/>
    <d v="1899-12-30T09:55:12"/>
    <n v="68.16222222230553"/>
    <n v="36"/>
    <n v="32.16222222230553"/>
  </r>
  <r>
    <s v="E002"/>
    <s v="EO11"/>
    <x v="1789"/>
    <x v="0"/>
    <s v="E3"/>
    <s v="0432000110"/>
    <s v="PREBETONG HORMIGONES, S.A."/>
    <s v="0022001685"/>
    <s v="O CRUCEIRO"/>
    <s v="000000000000000055"/>
    <x v="3"/>
    <d v="2024-06-21T00:00:00"/>
    <d v="1899-12-30T15:07:26"/>
    <s v="25/06 08:00h"/>
    <d v="2024-06-25T00:00:00"/>
    <x v="10"/>
    <x v="2"/>
    <x v="1841"/>
    <d v="2024-06-24T00:00:00"/>
    <d v="1899-12-30T16:51:35"/>
    <n v="204"/>
    <s v="E00204"/>
    <s v="RUTA KMS.204"/>
    <x v="29"/>
    <x v="0"/>
    <x v="0"/>
    <x v="2"/>
    <x v="0"/>
    <d v="2024-06-21T15:07:26"/>
    <x v="215"/>
    <n v="88.876111111196224"/>
    <d v="2024-06-24T16:51:35"/>
    <d v="1899-12-30T02:43:12"/>
    <d v="2024-06-24T19:34:47"/>
    <n v="12.420277777884621"/>
    <x v="0"/>
    <m/>
    <m/>
    <x v="0"/>
    <x v="9"/>
    <x v="0"/>
    <x v="2"/>
    <x v="8"/>
    <n v="2"/>
    <s v=""/>
    <d v="1900-01-01T17:16:48"/>
    <n v="85.156111111196225"/>
    <n v="48"/>
    <n v="37.156111111196225"/>
  </r>
  <r>
    <s v="E002"/>
    <s v="EO11"/>
    <x v="1790"/>
    <x v="0"/>
    <s v="E3"/>
    <s v="0100051530"/>
    <s v="MYHNOR MORTEROS Y HORMIGONES DEL"/>
    <s v="0022002945"/>
    <s v="ESTACION INTERMODAL - A CORUÑA"/>
    <s v="000000000000000055"/>
    <x v="3"/>
    <d v="2024-06-21T00:00:00"/>
    <d v="1899-12-30T15:24:35"/>
    <s v="25/06 09:30h"/>
    <d v="2024-06-25T00:00:00"/>
    <x v="21"/>
    <x v="0"/>
    <x v="1842"/>
    <d v="2024-06-25T00:00:00"/>
    <d v="1899-12-30T10:03:34"/>
    <n v="7"/>
    <s v="E00007"/>
    <s v="RUTA KMS.007"/>
    <x v="7"/>
    <x v="0"/>
    <x v="0"/>
    <x v="0"/>
    <x v="0"/>
    <d v="2024-06-21T15:24:35"/>
    <x v="200"/>
    <n v="90.090277777751908"/>
    <d v="2024-06-25T10:03:34"/>
    <d v="1899-12-30T00:05:36"/>
    <d v="2024-06-25T10:09:10"/>
    <n v="-0.65277777775190771"/>
    <x v="0"/>
    <m/>
    <m/>
    <x v="0"/>
    <x v="11"/>
    <x v="0"/>
    <x v="2"/>
    <x v="1"/>
    <n v="3"/>
    <s v=""/>
    <d v="1899-12-30T02:14:24"/>
    <n v="88.996944444418574"/>
    <n v="48"/>
    <n v="40.996944444418574"/>
  </r>
  <r>
    <s v="E002"/>
    <s v="EO11"/>
    <x v="1791"/>
    <x v="0"/>
    <s v="E3"/>
    <s v="0100051530"/>
    <s v="MYHNOR MORTEROS Y HORMIGONES DEL"/>
    <s v="0022002945"/>
    <s v="ESTACION INTERMODAL - A CORUÑA"/>
    <s v="000000000000000055"/>
    <x v="3"/>
    <d v="2024-06-21T00:00:00"/>
    <d v="1899-12-30T15:24:43"/>
    <s v="25/06 x MAÑANA"/>
    <d v="2024-06-25T00:00:00"/>
    <x v="19"/>
    <x v="0"/>
    <x v="1843"/>
    <d v="2024-06-25T00:00:00"/>
    <d v="1899-12-30T12:06:27"/>
    <n v="7"/>
    <s v="E00007"/>
    <s v="RUTA KMS.007"/>
    <x v="7"/>
    <x v="0"/>
    <x v="0"/>
    <x v="0"/>
    <x v="0"/>
    <d v="2024-06-21T15:24:43"/>
    <x v="216"/>
    <n v="93.088055555534083"/>
    <d v="2024-06-25T12:06:27"/>
    <d v="1899-12-30T00:05:36"/>
    <d v="2024-06-25T12:12:03"/>
    <n v="0.2991666667512618"/>
    <x v="0"/>
    <m/>
    <m/>
    <x v="0"/>
    <x v="11"/>
    <x v="0"/>
    <x v="2"/>
    <x v="3"/>
    <n v="3"/>
    <s v=""/>
    <d v="1899-12-30T02:14:24"/>
    <n v="91.99472222220075"/>
    <n v="48"/>
    <n v="43.99472222220075"/>
  </r>
  <r>
    <s v="E002"/>
    <s v="EO11"/>
    <x v="1792"/>
    <x v="0"/>
    <s v="E4"/>
    <s v="0100034493"/>
    <s v="CASTROMAN II, S.L."/>
    <s v="0062000336"/>
    <s v="CATOIRA"/>
    <s v="000000000000002906"/>
    <x v="4"/>
    <d v="2024-06-21T00:00:00"/>
    <d v="1899-12-30T15:37:05"/>
    <s v="24/06 fardos con pal"/>
    <d v="2024-06-24T00:00:00"/>
    <x v="6"/>
    <x v="2"/>
    <x v="1844"/>
    <d v="2024-06-21T00:00:00"/>
    <d v="1899-12-30T16:53:21"/>
    <n v="245"/>
    <s v="E00245"/>
    <s v="RUTA KMS.245"/>
    <x v="17"/>
    <x v="0"/>
    <x v="0"/>
    <x v="2"/>
    <x v="1"/>
    <d v="2024-06-21T15:37:05"/>
    <x v="183"/>
    <n v="76.381944444437977"/>
    <d v="2024-06-21T16:53:21"/>
    <d v="1899-12-30T03:16:00"/>
    <d v="2024-06-21T20:09:21"/>
    <n v="71.844166666734964"/>
    <x v="0"/>
    <m/>
    <m/>
    <x v="0"/>
    <x v="8"/>
    <x v="0"/>
    <x v="1"/>
    <x v="8"/>
    <n v="6"/>
    <s v=""/>
    <d v="1900-01-02T06:24:00"/>
    <n v="72.115277777771311"/>
    <n v="36"/>
    <n v="36.115277777771311"/>
  </r>
  <r>
    <s v="E002"/>
    <s v="EO11"/>
    <x v="1793"/>
    <x v="0"/>
    <s v="E3"/>
    <s v="0432000181"/>
    <s v="PREBETONG LUGO HORMIGONES, S.A."/>
    <s v="0022001450"/>
    <s v="LUGO"/>
    <s v="000000000000000055"/>
    <x v="3"/>
    <d v="2024-06-21T00:00:00"/>
    <d v="1899-12-30T15:43:22"/>
    <s v="25/06 11:30h"/>
    <d v="2024-06-25T00:00:00"/>
    <x v="16"/>
    <x v="2"/>
    <x v="1845"/>
    <d v="2024-06-25T00:00:00"/>
    <d v="1899-12-30T09:16:49"/>
    <n v="108"/>
    <s v="E00108"/>
    <s v="RUTA KMS.108"/>
    <x v="20"/>
    <x v="0"/>
    <x v="0"/>
    <x v="2"/>
    <x v="0"/>
    <d v="2024-06-21T15:43:22"/>
    <x v="217"/>
    <n v="91.777222222241107"/>
    <d v="2024-06-25T09:16:49"/>
    <d v="1899-12-30T01:26:24"/>
    <d v="2024-06-25T10:43:13"/>
    <n v="0.77972222218522802"/>
    <x v="0"/>
    <m/>
    <m/>
    <x v="0"/>
    <x v="11"/>
    <x v="0"/>
    <x v="2"/>
    <x v="6"/>
    <n v="3"/>
    <s v=""/>
    <d v="1899-12-31T10:33:36"/>
    <n v="89.33722222224111"/>
    <n v="48"/>
    <n v="41.33722222224111"/>
  </r>
  <r>
    <s v="E002"/>
    <s v="EO11"/>
    <x v="1794"/>
    <x v="0"/>
    <s v="E3"/>
    <s v="0100046984"/>
    <s v="TRANSP. Y CEMENTOS HIDALGO, S.L."/>
    <s v="0022002955"/>
    <s v="VILLARES DE LA REINA - ARIDOS ARELS"/>
    <s v="000000000000003218"/>
    <x v="7"/>
    <d v="2024-06-21T00:00:00"/>
    <d v="1899-12-30T15:55:54"/>
    <s v="24/06 urge SA VILLAR"/>
    <d v="2024-06-24T00:00:00"/>
    <x v="8"/>
    <x v="2"/>
    <x v="1846"/>
    <d v="2024-06-24T00:00:00"/>
    <d v="1899-12-30T08:55:50"/>
    <n v="274"/>
    <s v="E00274"/>
    <s v="RUTA KMS.274"/>
    <x v="39"/>
    <x v="0"/>
    <x v="0"/>
    <x v="2"/>
    <x v="0"/>
    <d v="2024-06-21T15:55:54"/>
    <x v="197"/>
    <n v="68.068333333299961"/>
    <d v="2024-06-24T08:55:50"/>
    <d v="1899-12-30T03:39:12"/>
    <d v="2024-06-24T12:35:02"/>
    <n v="-0.58388888882473111"/>
    <x v="0"/>
    <m/>
    <m/>
    <x v="0"/>
    <x v="9"/>
    <x v="0"/>
    <x v="2"/>
    <x v="0"/>
    <n v="2"/>
    <s v=""/>
    <d v="1900-01-02T15:40:48"/>
    <n v="63.414999999966625"/>
    <n v="36"/>
    <n v="27.414999999966625"/>
  </r>
  <r>
    <s v="E002"/>
    <s v="EO11"/>
    <x v="1795"/>
    <x v="0"/>
    <s v="E3"/>
    <s v="0100046984"/>
    <s v="TRANSP. Y CEMENTOS HIDALGO, S.L."/>
    <s v="0022002955"/>
    <s v="VILLARES DE LA REINA - ARIDOS ARELS"/>
    <s v="000000000000003218"/>
    <x v="7"/>
    <d v="2024-06-21T00:00:00"/>
    <d v="1899-12-30T15:56:21"/>
    <s v="24/06 urge A VILLARE"/>
    <d v="2024-06-24T00:00:00"/>
    <x v="14"/>
    <x v="2"/>
    <x v="1847"/>
    <d v="2024-06-24T00:00:00"/>
    <d v="1899-12-30T09:39:09"/>
    <n v="274"/>
    <s v="E00274"/>
    <s v="RUTA KMS.274"/>
    <x v="212"/>
    <x v="0"/>
    <x v="0"/>
    <x v="2"/>
    <x v="0"/>
    <d v="2024-06-21T15:56:21"/>
    <x v="203"/>
    <n v="69.060833333234768"/>
    <d v="2024-06-24T09:39:09"/>
    <d v="1899-12-30T03:39:12"/>
    <d v="2024-06-24T13:18:21"/>
    <n v="-0.30583333340473473"/>
    <x v="0"/>
    <m/>
    <m/>
    <x v="0"/>
    <x v="9"/>
    <x v="0"/>
    <x v="2"/>
    <x v="6"/>
    <n v="2"/>
    <s v=""/>
    <d v="1900-01-02T15:40:48"/>
    <n v="64.407499999901432"/>
    <n v="36"/>
    <n v="28.407499999901432"/>
  </r>
  <r>
    <s v="E002"/>
    <s v="EO11"/>
    <x v="1796"/>
    <x v="0"/>
    <s v="E3"/>
    <s v="0100051530"/>
    <s v="MYHNOR MORTEROS Y HORMIGONES DEL"/>
    <s v="0022002945"/>
    <s v="ESTACION INTERMODAL - A CORUÑA"/>
    <s v="000000000000000055"/>
    <x v="3"/>
    <d v="2024-06-21T00:00:00"/>
    <d v="1899-12-30T16:03:32"/>
    <s v="25/06 16:00h"/>
    <d v="2024-06-25T00:00:00"/>
    <x v="12"/>
    <x v="0"/>
    <x v="1848"/>
    <d v="2024-06-25T00:00:00"/>
    <d v="1899-12-30T15:43:10"/>
    <n v="7"/>
    <s v="E00007"/>
    <s v="RUTA KMS.007"/>
    <x v="1"/>
    <x v="0"/>
    <x v="0"/>
    <x v="0"/>
    <x v="0"/>
    <d v="2024-06-21T16:03:32"/>
    <x v="218"/>
    <n v="95.941111110965721"/>
    <d v="2024-06-25T15:43:10"/>
    <d v="1899-12-30T00:05:36"/>
    <d v="2024-06-25T15:48:46"/>
    <n v="0.18722222215728834"/>
    <x v="0"/>
    <m/>
    <m/>
    <x v="0"/>
    <x v="11"/>
    <x v="0"/>
    <x v="2"/>
    <x v="4"/>
    <n v="3"/>
    <s v=""/>
    <d v="1899-12-30T02:14:24"/>
    <n v="94.847777777632388"/>
    <n v="48"/>
    <n v="46.847777777632388"/>
  </r>
  <r>
    <s v="E002"/>
    <s v="EO11"/>
    <x v="1797"/>
    <x v="0"/>
    <s v="E3"/>
    <s v="0100000865"/>
    <s v="HORMIGONES SINDO CASTRO S.L."/>
    <s v="0022000428"/>
    <s v="VILLAMARTIN A."/>
    <s v="000000000000003042"/>
    <x v="0"/>
    <d v="2024-06-21T00:00:00"/>
    <d v="1899-12-30T16:14:08"/>
    <s v="CTOR-59"/>
    <d v="2024-06-24T00:00:00"/>
    <x v="10"/>
    <x v="2"/>
    <x v="1849"/>
    <d v="2024-06-22T00:00:00"/>
    <d v="1899-12-30T09:43:13"/>
    <n v="4"/>
    <s v="E00004"/>
    <s v="RUTA KMS.004"/>
    <x v="27"/>
    <x v="0"/>
    <x v="0"/>
    <x v="2"/>
    <x v="0"/>
    <d v="2024-06-21T16:14:08"/>
    <x v="188"/>
    <n v="63.76444444450317"/>
    <d v="2024-06-22T09:43:13"/>
    <d v="1899-12-30T00:03:12"/>
    <d v="2024-06-22T09:46:25"/>
    <n v="46.226388888841029"/>
    <x v="0"/>
    <m/>
    <m/>
    <x v="0"/>
    <x v="10"/>
    <x v="0"/>
    <x v="1"/>
    <x v="6"/>
    <n v="7"/>
    <s v=""/>
    <d v="1899-12-30T01:16:48"/>
    <n v="62.711111111169835"/>
    <n v="36"/>
    <n v="26.711111111169835"/>
  </r>
  <r>
    <s v="E002"/>
    <s v="EO11"/>
    <x v="1798"/>
    <x v="0"/>
    <s v="E3"/>
    <s v="0100000865"/>
    <s v="HORMIGONES SINDO CASTRO S.L."/>
    <s v="0022000428"/>
    <s v="VILLAMARTIN A."/>
    <s v="000000000000000055"/>
    <x v="3"/>
    <d v="2024-06-21T00:00:00"/>
    <d v="1899-12-30T16:16:12"/>
    <s v="24/06 15:00h"/>
    <d v="2024-06-24T00:00:00"/>
    <x v="7"/>
    <x v="2"/>
    <x v="1850"/>
    <d v="2024-06-24T00:00:00"/>
    <d v="1899-12-30T12:45:01"/>
    <n v="4"/>
    <s v="E00004"/>
    <s v="RUTA KMS.004"/>
    <x v="40"/>
    <x v="0"/>
    <x v="0"/>
    <x v="2"/>
    <x v="0"/>
    <d v="2024-06-21T16:16:12"/>
    <x v="205"/>
    <n v="70.729999999981374"/>
    <d v="2024-06-24T12:45:01"/>
    <d v="1899-12-30T00:03:12"/>
    <d v="2024-06-24T12:48:13"/>
    <n v="2.1963888887548819"/>
    <x v="0"/>
    <m/>
    <m/>
    <x v="0"/>
    <x v="9"/>
    <x v="0"/>
    <x v="2"/>
    <x v="3"/>
    <n v="2"/>
    <s v=""/>
    <d v="1899-12-30T01:16:48"/>
    <n v="69.676666666648046"/>
    <n v="36"/>
    <n v="33.676666666648046"/>
  </r>
  <r>
    <s v="E002"/>
    <s v="EO11"/>
    <x v="1799"/>
    <x v="0"/>
    <s v="E3"/>
    <s v="0100009172"/>
    <s v="BAÑEZANA DE HORMIGONES MIGUEL S.L."/>
    <s v="0022002290"/>
    <s v="LA BAÑEZA"/>
    <s v="000000000000000055"/>
    <x v="3"/>
    <d v="2024-06-21T00:00:00"/>
    <d v="1899-12-30T16:21:49"/>
    <s v="CTOR 54"/>
    <d v="2024-06-24T00:00:00"/>
    <x v="17"/>
    <x v="2"/>
    <x v="1851"/>
    <d v="2024-06-22T00:00:00"/>
    <d v="1899-12-30T10:24:22"/>
    <n v="105"/>
    <s v="E00105"/>
    <s v="RUTA KMS.105"/>
    <x v="18"/>
    <x v="0"/>
    <x v="0"/>
    <x v="2"/>
    <x v="0"/>
    <d v="2024-06-21T16:21:49"/>
    <x v="206"/>
    <n v="65.63638888875721"/>
    <d v="2024-06-22T10:24:22"/>
    <d v="1899-12-30T01:24:00"/>
    <d v="2024-06-22T11:48:22"/>
    <n v="46.193888888752554"/>
    <x v="0"/>
    <m/>
    <m/>
    <x v="0"/>
    <x v="10"/>
    <x v="0"/>
    <x v="1"/>
    <x v="1"/>
    <n v="7"/>
    <s v=""/>
    <d v="1899-12-31T09:36:00"/>
    <n v="63.236388888757205"/>
    <n v="36"/>
    <n v="27.236388888757205"/>
  </r>
  <r>
    <s v="E002"/>
    <s v="EO11"/>
    <x v="1800"/>
    <x v="0"/>
    <s v="E3"/>
    <s v="0432000110"/>
    <s v="PREBETONG HORMIGONES, S.A."/>
    <s v="0021000011"/>
    <s v="MEIXOEIRO"/>
    <s v="000000000000000055"/>
    <x v="3"/>
    <d v="2024-06-21T00:00:00"/>
    <d v="1899-12-30T17:05:54"/>
    <s v="25/06 09:00h"/>
    <d v="2024-06-25T00:00:00"/>
    <x v="15"/>
    <x v="3"/>
    <x v="1852"/>
    <d v="2024-06-25T00:00:00"/>
    <d v="1899-12-30T08:54:40"/>
    <n v="18"/>
    <s v="E00018"/>
    <s v="RUTA KMS.018"/>
    <x v="10"/>
    <x v="0"/>
    <x v="0"/>
    <x v="0"/>
    <x v="0"/>
    <d v="2024-06-21T17:05:54"/>
    <x v="201"/>
    <n v="87.901666666672099"/>
    <d v="2024-06-25T08:54:40"/>
    <d v="1899-12-30T00:14:24"/>
    <d v="2024-06-25T09:09:04"/>
    <n v="-0.15111111116129905"/>
    <x v="0"/>
    <m/>
    <m/>
    <x v="0"/>
    <x v="11"/>
    <x v="0"/>
    <x v="2"/>
    <x v="0"/>
    <n v="3"/>
    <s v=""/>
    <d v="1899-12-30T05:45:36"/>
    <n v="86.661666666672104"/>
    <n v="48"/>
    <n v="38.661666666672104"/>
  </r>
  <r>
    <s v="E002"/>
    <s v="EO11"/>
    <x v="1801"/>
    <x v="0"/>
    <s v="E3"/>
    <s v="0100028413"/>
    <s v="HORMIGONES CARRAL, S.L."/>
    <s v="0022002990"/>
    <s v="PUERTO EXTERIOR DE FERROL"/>
    <s v="000000000000003042"/>
    <x v="0"/>
    <d v="2024-06-21T00:00:00"/>
    <d v="1899-12-30T17:40:33"/>
    <s v="24/06 09:00h - 1º"/>
    <d v="2024-06-24T00:00:00"/>
    <x v="14"/>
    <x v="0"/>
    <x v="1853"/>
    <d v="2024-06-21T00:00:00"/>
    <d v="1899-12-30T18:05:26"/>
    <n v="71"/>
    <s v="E00071"/>
    <s v="RUTA KMS.071"/>
    <x v="1"/>
    <x v="0"/>
    <x v="0"/>
    <x v="0"/>
    <x v="0"/>
    <d v="2024-06-21T17:40:33"/>
    <x v="203"/>
    <n v="67.324166666599922"/>
    <d v="2024-06-21T18:05:26"/>
    <d v="1899-12-30T00:56:48"/>
    <d v="2024-06-21T19:02:14"/>
    <n v="65.962777777633164"/>
    <x v="0"/>
    <m/>
    <m/>
    <x v="0"/>
    <x v="8"/>
    <x v="0"/>
    <x v="1"/>
    <x v="9"/>
    <n v="6"/>
    <s v=""/>
    <d v="1899-12-30T22:43:12"/>
    <n v="65.377499999933249"/>
    <n v="36"/>
    <n v="29.377499999933249"/>
  </r>
  <r>
    <s v="E002"/>
    <s v="EO11"/>
    <x v="1802"/>
    <x v="0"/>
    <s v="E3"/>
    <s v="0100028413"/>
    <s v="HORMIGONES CARRAL, S.L."/>
    <s v="0022002990"/>
    <s v="PUERTO EXTERIOR DE FERROL"/>
    <s v="000000000000003042"/>
    <x v="0"/>
    <d v="2024-06-21T00:00:00"/>
    <d v="1899-12-30T17:46:26"/>
    <s v="24/06 11:00h - 2º"/>
    <d v="2024-06-24T00:00:00"/>
    <x v="24"/>
    <x v="2"/>
    <x v="1854"/>
    <d v="2024-06-21T00:00:00"/>
    <d v="1899-12-30T21:03:04"/>
    <n v="212"/>
    <s v="E00212"/>
    <s v="RUTA KMS.212"/>
    <x v="2"/>
    <x v="0"/>
    <x v="0"/>
    <x v="2"/>
    <x v="0"/>
    <d v="2024-06-21T17:46:26"/>
    <x v="202"/>
    <n v="65.226111111114733"/>
    <d v="2024-06-21T21:03:04"/>
    <d v="1899-12-30T02:49:36"/>
    <d v="2024-06-21T23:52:40"/>
    <n v="59.122222222213168"/>
    <x v="0"/>
    <m/>
    <m/>
    <x v="0"/>
    <x v="8"/>
    <x v="0"/>
    <x v="1"/>
    <x v="16"/>
    <n v="6"/>
    <s v=""/>
    <d v="1900-01-01T19:50:24"/>
    <n v="61.399444444448065"/>
    <n v="36"/>
    <n v="25.399444444448065"/>
  </r>
  <r>
    <s v="E002"/>
    <s v="EO11"/>
    <x v="1803"/>
    <x v="0"/>
    <s v="E3"/>
    <s v="0100028413"/>
    <s v="HORMIGONES CARRAL, S.L."/>
    <s v="0022002990"/>
    <s v="PUERTO EXTERIOR DE FERROL"/>
    <s v="000000000000003042"/>
    <x v="0"/>
    <d v="2024-06-21T00:00:00"/>
    <d v="1899-12-30T17:46:57"/>
    <s v="24/06 13:00h - 3º"/>
    <d v="2024-06-24T00:00:00"/>
    <x v="14"/>
    <x v="2"/>
    <x v="1855"/>
    <d v="2024-06-24T00:00:00"/>
    <d v="1899-12-30T09:26:08"/>
    <n v="212"/>
    <s v="E00212"/>
    <s v="RUTA KMS.212"/>
    <x v="0"/>
    <x v="0"/>
    <x v="0"/>
    <x v="2"/>
    <x v="0"/>
    <d v="2024-06-21T17:46:57"/>
    <x v="203"/>
    <n v="67.217499999969732"/>
    <d v="2024-06-24T09:26:08"/>
    <d v="1899-12-30T02:49:36"/>
    <d v="2024-06-24T12:15:44"/>
    <n v="0.7377777777146548"/>
    <x v="0"/>
    <m/>
    <m/>
    <x v="0"/>
    <x v="9"/>
    <x v="0"/>
    <x v="2"/>
    <x v="6"/>
    <n v="2"/>
    <s v=""/>
    <d v="1900-01-01T19:50:24"/>
    <n v="63.390833333303064"/>
    <n v="36"/>
    <n v="27.390833333303064"/>
  </r>
  <r>
    <s v="E002"/>
    <s v="EO11"/>
    <x v="1804"/>
    <x v="0"/>
    <s v="E3"/>
    <s v="0100028413"/>
    <s v="HORMIGONES CARRAL, S.L."/>
    <s v="0022002990"/>
    <s v="PUERTO EXTERIOR DE FERROL"/>
    <s v="000000000000003042"/>
    <x v="0"/>
    <d v="2024-06-21T00:00:00"/>
    <d v="1899-12-30T17:47:54"/>
    <s v="24/06 15:00h - 4º"/>
    <d v="2024-06-24T00:00:00"/>
    <x v="7"/>
    <x v="2"/>
    <x v="1856"/>
    <d v="2024-06-24T00:00:00"/>
    <d v="1899-12-30T11:17:47"/>
    <n v="212"/>
    <s v="E00212"/>
    <s v="RUTA KMS.212"/>
    <x v="1"/>
    <x v="0"/>
    <x v="0"/>
    <x v="2"/>
    <x v="0"/>
    <d v="2024-06-21T17:47:54"/>
    <x v="205"/>
    <n v="69.201666666660458"/>
    <d v="2024-06-24T11:17:47"/>
    <d v="1899-12-30T02:49:36"/>
    <d v="2024-06-24T14:07:23"/>
    <n v="0.87694444443332031"/>
    <x v="0"/>
    <m/>
    <m/>
    <x v="0"/>
    <x v="9"/>
    <x v="0"/>
    <x v="2"/>
    <x v="2"/>
    <n v="2"/>
    <s v=""/>
    <d v="1900-01-01T19:50:24"/>
    <n v="65.37499999999379"/>
    <n v="36"/>
    <n v="29.37499999999379"/>
  </r>
  <r>
    <s v="E002"/>
    <s v="EO11"/>
    <x v="1805"/>
    <x v="0"/>
    <s v="E3"/>
    <s v="0100028413"/>
    <s v="HORMIGONES CARRAL, S.L."/>
    <s v="0022002990"/>
    <s v="PUERTO EXTERIOR DE FERROL"/>
    <s v="000000000000003042"/>
    <x v="0"/>
    <d v="2024-06-21T00:00:00"/>
    <d v="1899-12-30T17:48:21"/>
    <s v="24/06 16:00h - 5º"/>
    <d v="2024-06-24T00:00:00"/>
    <x v="12"/>
    <x v="2"/>
    <x v="1857"/>
    <d v="2024-06-24T00:00:00"/>
    <d v="1899-12-30T12:13:11"/>
    <n v="212"/>
    <s v="E00212"/>
    <s v="RUTA KMS.212"/>
    <x v="2"/>
    <x v="0"/>
    <x v="0"/>
    <x v="2"/>
    <x v="0"/>
    <d v="2024-06-21T17:48:21"/>
    <x v="219"/>
    <n v="70.194166666595265"/>
    <d v="2024-06-24T12:13:11"/>
    <d v="1899-12-30T02:49:36"/>
    <d v="2024-06-24T15:02:47"/>
    <n v="0.9536111110355705"/>
    <x v="0"/>
    <m/>
    <m/>
    <x v="0"/>
    <x v="9"/>
    <x v="0"/>
    <x v="2"/>
    <x v="3"/>
    <n v="2"/>
    <s v=""/>
    <d v="1900-01-01T19:50:24"/>
    <n v="66.367499999928597"/>
    <n v="36"/>
    <n v="30.367499999928597"/>
  </r>
  <r>
    <s v="E002"/>
    <s v="EO11"/>
    <x v="1806"/>
    <x v="0"/>
    <s v="E3"/>
    <s v="0100028413"/>
    <s v="HORMIGONES CARRAL, S.L."/>
    <s v="0022002990"/>
    <s v="PUERTO EXTERIOR DE FERROL"/>
    <s v="000000000000003042"/>
    <x v="0"/>
    <d v="2024-06-21T00:00:00"/>
    <d v="1899-12-30T17:48:46"/>
    <s v="24/06 18:00h - 6º"/>
    <d v="2024-06-24T00:00:00"/>
    <x v="2"/>
    <x v="2"/>
    <x v="1858"/>
    <d v="2024-06-24T00:00:00"/>
    <d v="1899-12-30T12:40:54"/>
    <n v="212"/>
    <s v="E00212"/>
    <s v="RUTA KMS.212"/>
    <x v="30"/>
    <x v="0"/>
    <x v="0"/>
    <x v="2"/>
    <x v="0"/>
    <d v="2024-06-21T17:48:46"/>
    <x v="198"/>
    <n v="72.187222222157288"/>
    <d v="2024-06-24T12:40:54"/>
    <d v="1899-12-30T02:49:36"/>
    <d v="2024-06-24T15:30:30"/>
    <n v="2.4916666667559184"/>
    <x v="0"/>
    <m/>
    <m/>
    <x v="0"/>
    <x v="9"/>
    <x v="0"/>
    <x v="2"/>
    <x v="3"/>
    <n v="2"/>
    <s v=""/>
    <d v="1900-01-01T19:50:24"/>
    <n v="68.36055555549062"/>
    <n v="36"/>
    <n v="32.36055555549062"/>
  </r>
  <r>
    <s v="E002"/>
    <s v="EO11"/>
    <x v="1807"/>
    <x v="0"/>
    <s v="E3"/>
    <s v="0100004325"/>
    <s v="HIJOS DE JOSE LOSADA CANCELO S.A."/>
    <s v="0022002181"/>
    <s v="NEDA"/>
    <s v="000000000000000055"/>
    <x v="3"/>
    <d v="2024-06-21T00:00:00"/>
    <d v="1899-12-30T17:48:57"/>
    <s v="CTOR 52"/>
    <d v="2024-06-24T00:00:00"/>
    <x v="15"/>
    <x v="2"/>
    <x v="1859"/>
    <d v="2024-06-22T00:00:00"/>
    <d v="1899-12-30T10:06:58"/>
    <n v="204"/>
    <s v="E00204"/>
    <s v="RUTA KMS.204"/>
    <x v="41"/>
    <x v="0"/>
    <x v="0"/>
    <x v="2"/>
    <x v="0"/>
    <d v="2024-06-21T17:48:57"/>
    <x v="199"/>
    <n v="63.184166666585952"/>
    <d v="2024-06-22T10:06:58"/>
    <d v="1899-12-30T02:43:12"/>
    <d v="2024-06-22T12:50:10"/>
    <n v="44.163888888841029"/>
    <x v="0"/>
    <m/>
    <m/>
    <x v="0"/>
    <x v="10"/>
    <x v="0"/>
    <x v="1"/>
    <x v="1"/>
    <n v="7"/>
    <s v=""/>
    <d v="1900-01-01T17:16:48"/>
    <n v="59.464166666585953"/>
    <n v="36"/>
    <n v="23.464166666585953"/>
  </r>
  <r>
    <s v="E002"/>
    <s v="EO11"/>
    <x v="1808"/>
    <x v="0"/>
    <s v="E3"/>
    <s v="0100028413"/>
    <s v="HORMIGONES CARRAL, S.L."/>
    <s v="0022002990"/>
    <s v="PUERTO EXTERIOR DE FERROL"/>
    <s v="000000000000003042"/>
    <x v="0"/>
    <d v="2024-06-21T00:00:00"/>
    <d v="1899-12-30T17:49:10"/>
    <s v="24/06 19:00h - 7º"/>
    <d v="2024-06-24T00:00:00"/>
    <x v="4"/>
    <x v="2"/>
    <x v="1860"/>
    <d v="2024-06-24T00:00:00"/>
    <d v="1899-12-30T13:09:13"/>
    <n v="212"/>
    <s v="E00212"/>
    <s v="RUTA KMS.212"/>
    <x v="20"/>
    <x v="0"/>
    <x v="0"/>
    <x v="2"/>
    <x v="0"/>
    <d v="2024-06-21T17:49:10"/>
    <x v="220"/>
    <n v="73.180555555445608"/>
    <d v="2024-06-24T13:09:13"/>
    <d v="1899-12-30T02:49:36"/>
    <d v="2024-06-24T15:58:49"/>
    <n v="3.0197222221177071"/>
    <x v="0"/>
    <m/>
    <m/>
    <x v="0"/>
    <x v="9"/>
    <x v="0"/>
    <x v="2"/>
    <x v="7"/>
    <n v="2"/>
    <s v=""/>
    <d v="1900-01-01T19:50:24"/>
    <n v="69.35388888877894"/>
    <n v="36"/>
    <n v="33.35388888877894"/>
  </r>
  <r>
    <s v="E002"/>
    <s v="EO11"/>
    <x v="1809"/>
    <x v="0"/>
    <s v="E3"/>
    <s v="0100048420"/>
    <s v="RODIÑAS PRETENSADOS, S. L."/>
    <s v="0022002397"/>
    <s v="TEIXEIRO"/>
    <s v="000000000000003218"/>
    <x v="7"/>
    <d v="2024-06-21T00:00:00"/>
    <d v="1899-12-30T17:58:39"/>
    <s v="25/06 10:00h TEIXEIR"/>
    <d v="2024-06-25T00:00:00"/>
    <x v="17"/>
    <x v="2"/>
    <x v="1861"/>
    <d v="2024-06-24T00:00:00"/>
    <d v="1899-12-30T17:47:24"/>
    <n v="151"/>
    <s v="E00151"/>
    <s v="RUTA KMS.151"/>
    <x v="39"/>
    <x v="0"/>
    <x v="0"/>
    <x v="2"/>
    <x v="0"/>
    <d v="2024-06-21T17:58:39"/>
    <x v="221"/>
    <n v="88.022499999962747"/>
    <d v="2024-06-24T17:47:24"/>
    <d v="1899-12-30T02:00:48"/>
    <d v="2024-06-24T19:48:12"/>
    <n v="14.196666666597594"/>
    <x v="0"/>
    <m/>
    <m/>
    <x v="0"/>
    <x v="9"/>
    <x v="0"/>
    <x v="2"/>
    <x v="5"/>
    <n v="2"/>
    <s v=""/>
    <d v="1900-01-01T00:19:12"/>
    <n v="85.009166666629412"/>
    <n v="48"/>
    <n v="37.009166666629412"/>
  </r>
  <r>
    <s v="E002"/>
    <s v="EO11"/>
    <x v="1810"/>
    <x v="0"/>
    <s v="E3"/>
    <s v="0100000835"/>
    <s v="HORMIGONES DE OROSO S.A."/>
    <s v="0022000370"/>
    <s v="OROSO"/>
    <s v="000000000000000055"/>
    <x v="3"/>
    <d v="2024-06-21T00:00:00"/>
    <d v="1899-12-30T18:55:32"/>
    <s v="24/06 x TARDE"/>
    <d v="2024-06-24T00:00:00"/>
    <x v="2"/>
    <x v="4"/>
    <x v="1862"/>
    <d v="2024-06-24T00:00:00"/>
    <d v="1899-12-30T16:05:36"/>
    <n v="24"/>
    <s v="E00024"/>
    <s v="RUTA KMS.024"/>
    <x v="38"/>
    <x v="0"/>
    <x v="0"/>
    <x v="0"/>
    <x v="0"/>
    <d v="2024-06-21T18:55:32"/>
    <x v="198"/>
    <n v="71.074444444442634"/>
    <d v="2024-06-24T16:05:36"/>
    <d v="1899-12-30T00:19:12"/>
    <d v="2024-06-24T16:24:48"/>
    <n v="1.5866666666697711"/>
    <x v="0"/>
    <m/>
    <m/>
    <x v="0"/>
    <x v="9"/>
    <x v="0"/>
    <x v="2"/>
    <x v="8"/>
    <n v="2"/>
    <s v=""/>
    <d v="1899-12-30T07:40:48"/>
    <n v="69.75444444444264"/>
    <n v="36"/>
    <n v="33.75444444444264"/>
  </r>
  <r>
    <s v="E002"/>
    <s v="EO11"/>
    <x v="1811"/>
    <x v="0"/>
    <s v="E3"/>
    <s v="0100053398"/>
    <s v="HORMIGONES ANPASA, S.L.U."/>
    <s v="0022002666"/>
    <s v="OUTARIZ"/>
    <s v="000000000000003218"/>
    <x v="7"/>
    <d v="2024-06-21T00:00:00"/>
    <d v="1899-12-30T20:11:29"/>
    <s v="24/06 de mañana"/>
    <d v="2024-06-24T00:00:00"/>
    <x v="8"/>
    <x v="2"/>
    <x v="1863"/>
    <d v="2024-06-24T00:00:00"/>
    <d v="1899-12-30T10:21:50"/>
    <n v="145"/>
    <s v="E00145"/>
    <s v="RUTA KMS.145"/>
    <x v="25"/>
    <x v="0"/>
    <x v="0"/>
    <x v="2"/>
    <x v="0"/>
    <d v="2024-06-21T20:11:29"/>
    <x v="197"/>
    <n v="63.808611111191567"/>
    <d v="2024-06-24T10:21:50"/>
    <d v="1899-12-30T01:56:00"/>
    <d v="2024-06-24T12:17:50"/>
    <n v="-0.29722222220152617"/>
    <x v="0"/>
    <m/>
    <m/>
    <x v="0"/>
    <x v="9"/>
    <x v="0"/>
    <x v="2"/>
    <x v="1"/>
    <n v="2"/>
    <s v=""/>
    <d v="1899-12-31T22:24:00"/>
    <n v="60.87527777785823"/>
    <n v="36"/>
    <n v="24.87527777785823"/>
  </r>
  <r>
    <s v="E002"/>
    <s v="EO11"/>
    <x v="1812"/>
    <x v="0"/>
    <s v="E3"/>
    <s v="0100059291"/>
    <s v="REPORICELO S.L."/>
    <s v="0022002996"/>
    <s v="O BARCO DE VALDEORRAS"/>
    <s v="000000000000000055"/>
    <x v="3"/>
    <d v="2024-06-24T00:00:00"/>
    <d v="1899-12-30T08:07:51"/>
    <s v="24/06 X EL DIA"/>
    <d v="2024-06-24T00:00:00"/>
    <x v="2"/>
    <x v="2"/>
    <x v="1864"/>
    <d v="2024-06-24T00:00:00"/>
    <d v="1899-12-30T12:02:59"/>
    <n v="32"/>
    <s v="E00032"/>
    <s v="RUTA KMS.032"/>
    <x v="6"/>
    <x v="0"/>
    <x v="0"/>
    <x v="2"/>
    <x v="0"/>
    <d v="2024-06-24T08:07:51"/>
    <x v="198"/>
    <n v="9.8691666665836237"/>
    <d v="2024-06-24T12:02:59"/>
    <d v="1899-12-30T00:25:36"/>
    <d v="2024-06-24T12:28:35"/>
    <n v="5.5236111111589707"/>
    <x v="0"/>
    <m/>
    <m/>
    <x v="0"/>
    <x v="9"/>
    <x v="0"/>
    <x v="2"/>
    <x v="3"/>
    <n v="2"/>
    <s v=""/>
    <d v="1899-12-30T10:14:24"/>
    <n v="8.4424999999169579"/>
    <n v="0"/>
    <n v="8.4424999999169579"/>
  </r>
  <r>
    <s v="E002"/>
    <s v="EO11"/>
    <x v="1813"/>
    <x v="0"/>
    <s v="E3"/>
    <s v="0100022370"/>
    <s v="PREFABRICADOS LUIS BARROS S.L."/>
    <s v="0022002532"/>
    <s v="NIGRAN"/>
    <s v="000000000000000055"/>
    <x v="3"/>
    <d v="2024-06-24T00:00:00"/>
    <d v="1899-12-30T08:36:27"/>
    <s v="24/06 15:30 Silo. Pe"/>
    <d v="2024-06-24T00:00:00"/>
    <x v="22"/>
    <x v="3"/>
    <x v="1865"/>
    <d v="2024-06-24T00:00:00"/>
    <d v="1899-12-30T12:55:21"/>
    <n v="25"/>
    <s v="E00025"/>
    <s v="RUTA KMS.025"/>
    <x v="15"/>
    <x v="0"/>
    <x v="0"/>
    <x v="0"/>
    <x v="0"/>
    <d v="2024-06-24T08:36:27"/>
    <x v="194"/>
    <n v="6.8925000001327135"/>
    <d v="2024-06-24T12:55:21"/>
    <d v="1899-12-30T00:20:00"/>
    <d v="2024-06-24T13:15:21"/>
    <n v="2.2441666667000391"/>
    <x v="0"/>
    <m/>
    <m/>
    <x v="0"/>
    <x v="9"/>
    <x v="0"/>
    <x v="2"/>
    <x v="3"/>
    <n v="2"/>
    <s v=""/>
    <d v="1899-12-30T08:00:00"/>
    <n v="5.5591666667993804"/>
    <n v="0"/>
    <n v="5.5591666667993804"/>
  </r>
  <r>
    <s v="E002"/>
    <s v="EO11"/>
    <x v="1814"/>
    <x v="0"/>
    <s v="E3"/>
    <s v="0100013649"/>
    <s v="HORMIGONES MARBE HISPANIA, S.L."/>
    <s v="0022002481"/>
    <s v="PLANTA LALIN"/>
    <s v="000000000000000055"/>
    <x v="3"/>
    <d v="2024-06-24T00:00:00"/>
    <d v="1899-12-30T08:59:04"/>
    <s v="24/06  X LA MAÑANA"/>
    <d v="2024-06-24T00:00:00"/>
    <x v="13"/>
    <x v="5"/>
    <x v="1866"/>
    <d v="2024-06-24T00:00:00"/>
    <d v="1899-12-30T11:18:30"/>
    <n v="58"/>
    <s v="E00058"/>
    <s v="RUTA KMS.058"/>
    <x v="14"/>
    <x v="0"/>
    <x v="0"/>
    <x v="0"/>
    <x v="0"/>
    <d v="2024-06-24T08:59:04"/>
    <x v="222"/>
    <n v="5.5155555554665625"/>
    <d v="2024-06-24T11:18:30"/>
    <d v="1899-12-30T00:46:24"/>
    <d v="2024-06-24T12:04:54"/>
    <n v="2.4183333332184702"/>
    <x v="0"/>
    <m/>
    <m/>
    <x v="0"/>
    <x v="9"/>
    <x v="0"/>
    <x v="2"/>
    <x v="2"/>
    <n v="2"/>
    <s v=""/>
    <d v="1899-12-30T18:33:36"/>
    <n v="3.7422222221332291"/>
    <n v="0"/>
    <n v="3.7422222221332291"/>
  </r>
  <r>
    <s v="E002"/>
    <s v="EO11"/>
    <x v="1815"/>
    <x v="0"/>
    <s v="E3"/>
    <s v="0432000165"/>
    <s v="MORTEROS DE GALICIA S.L."/>
    <s v="0022001550"/>
    <s v="SUSANA"/>
    <s v="000000000000000055"/>
    <x v="3"/>
    <d v="2024-06-24T00:00:00"/>
    <d v="1899-12-30T09:10:50"/>
    <s v="Por la mañana"/>
    <d v="2024-06-24T00:00:00"/>
    <x v="14"/>
    <x v="4"/>
    <x v="1867"/>
    <d v="2024-06-24T00:00:00"/>
    <d v="1899-12-30T12:04:04"/>
    <n v="1"/>
    <s v="E00001"/>
    <s v="RUTA KMS.0001"/>
    <x v="38"/>
    <x v="0"/>
    <x v="0"/>
    <x v="0"/>
    <x v="0"/>
    <d v="2024-06-24T09:10:50"/>
    <x v="203"/>
    <n v="3.8194444444379769"/>
    <d v="2024-06-24T12:04:04"/>
    <d v="1899-12-30T00:00:48"/>
    <d v="2024-06-24T12:04:52"/>
    <n v="0.91888888890389353"/>
    <x v="0"/>
    <m/>
    <m/>
    <x v="0"/>
    <x v="9"/>
    <x v="0"/>
    <x v="2"/>
    <x v="3"/>
    <n v="2"/>
    <s v=""/>
    <d v="1899-12-30T00:19:12"/>
    <n v="2.8061111111046437"/>
    <n v="0"/>
    <n v="2.8061111111046437"/>
  </r>
  <r>
    <s v="E002"/>
    <s v="EO11"/>
    <x v="1816"/>
    <x v="0"/>
    <s v="E3"/>
    <s v="0100018925"/>
    <s v="TRAVIESAS DEL NORTE, S.A."/>
    <s v="0022001250"/>
    <s v="VILLAFRANCA"/>
    <s v="000000000000001054"/>
    <x v="1"/>
    <d v="2024-06-24T00:00:00"/>
    <d v="1899-12-30T09:11:26"/>
    <s v="25/06  8 -  16 H C17"/>
    <d v="2024-06-25T00:00:00"/>
    <x v="11"/>
    <x v="1"/>
    <x v="1868"/>
    <d v="2024-06-25T00:00:00"/>
    <d v="1899-12-30T08:33:54"/>
    <n v="100"/>
    <s v="E00100"/>
    <s v="RUTA KMS.100"/>
    <x v="22"/>
    <x v="0"/>
    <x v="0"/>
    <x v="1"/>
    <x v="0"/>
    <d v="2024-06-24T09:11:26"/>
    <x v="223"/>
    <n v="31.309444444428664"/>
    <d v="2024-06-25T08:33:54"/>
    <d v="1899-12-30T01:20:00"/>
    <d v="2024-06-25T09:53:54"/>
    <n v="6.6016666667419486"/>
    <x v="0"/>
    <m/>
    <m/>
    <x v="0"/>
    <x v="11"/>
    <x v="0"/>
    <x v="2"/>
    <x v="0"/>
    <n v="3"/>
    <s v=""/>
    <d v="1899-12-31T08:00:00"/>
    <n v="28.976111111095332"/>
    <n v="12"/>
    <n v="16.976111111095332"/>
  </r>
  <r>
    <s v="E002"/>
    <s v="EO11"/>
    <x v="1817"/>
    <x v="0"/>
    <s v="E3"/>
    <s v="0100058086"/>
    <s v="BETONVAL HORMIGONES, S.L."/>
    <s v="0022002936"/>
    <s v="BARCO DE VALDEORRAS"/>
    <s v="000000000000000055"/>
    <x v="3"/>
    <d v="2024-06-24T00:00:00"/>
    <d v="1899-12-30T09:33:29"/>
    <s v="24/06 URGE"/>
    <d v="2024-06-24T00:00:00"/>
    <x v="7"/>
    <x v="2"/>
    <x v="1869"/>
    <d v="2024-06-24T00:00:00"/>
    <d v="1899-12-30T13:16:07"/>
    <n v="31"/>
    <s v="E00031"/>
    <s v="RUTA KMS.031"/>
    <x v="18"/>
    <x v="0"/>
    <x v="0"/>
    <x v="2"/>
    <x v="0"/>
    <d v="2024-06-24T09:33:29"/>
    <x v="205"/>
    <n v="5.4419444444356486"/>
    <d v="2024-06-24T13:16:07"/>
    <d v="1899-12-30T00:24:48"/>
    <d v="2024-06-24T13:40:55"/>
    <n v="1.3180555554572493"/>
    <x v="0"/>
    <m/>
    <m/>
    <x v="0"/>
    <x v="9"/>
    <x v="0"/>
    <x v="2"/>
    <x v="7"/>
    <n v="2"/>
    <s v=""/>
    <d v="1899-12-30T09:55:12"/>
    <n v="4.0286111111023155"/>
    <n v="0"/>
    <n v="4.0286111111023155"/>
  </r>
  <r>
    <s v="E002"/>
    <s v="EO11"/>
    <x v="1818"/>
    <x v="0"/>
    <s v="E3"/>
    <s v="0100000785"/>
    <s v="ARIDOS DO MENDO S.L."/>
    <s v="0022000297"/>
    <s v="SALVATERRA"/>
    <s v="000000000000000055"/>
    <x v="3"/>
    <d v="2024-06-24T00:00:00"/>
    <d v="1899-12-30T09:36:52"/>
    <s v="25/06 URGE"/>
    <d v="2024-06-25T00:00:00"/>
    <x v="8"/>
    <x v="3"/>
    <x v="1870"/>
    <d v="2024-06-25T00:00:00"/>
    <d v="1899-12-30T10:27:07"/>
    <n v="18"/>
    <s v="E00018"/>
    <s v="RUTA KMS.018"/>
    <x v="10"/>
    <x v="0"/>
    <x v="0"/>
    <x v="0"/>
    <x v="0"/>
    <d v="2024-06-24T09:36:52"/>
    <x v="224"/>
    <n v="26.385555555636529"/>
    <d v="2024-06-25T10:27:07"/>
    <d v="1899-12-30T00:14:24"/>
    <d v="2024-06-25T10:41:31"/>
    <n v="1.3080555555643514"/>
    <x v="0"/>
    <m/>
    <m/>
    <x v="0"/>
    <x v="11"/>
    <x v="0"/>
    <x v="2"/>
    <x v="1"/>
    <n v="3"/>
    <s v=""/>
    <d v="1899-12-30T05:45:36"/>
    <n v="25.14555555563653"/>
    <n v="12"/>
    <n v="13.14555555563653"/>
  </r>
  <r>
    <s v="E002"/>
    <s v="EO11"/>
    <x v="1819"/>
    <x v="0"/>
    <s v="E3"/>
    <s v="0100000764"/>
    <s v="HORMIGONES BERGANTIÑOS S.A."/>
    <s v="0022000268"/>
    <s v="ESPIRITU SANTO"/>
    <s v="000000000000000055"/>
    <x v="3"/>
    <d v="2024-06-24T00:00:00"/>
    <d v="1899-12-30T09:46:46"/>
    <s v="24/06 15:00h"/>
    <d v="2024-06-24T00:00:00"/>
    <x v="7"/>
    <x v="2"/>
    <x v="1871"/>
    <d v="2024-06-24T00:00:00"/>
    <d v="1899-12-30T11:45:02"/>
    <n v="183"/>
    <s v="E00183"/>
    <s v="RUTA KMS.183"/>
    <x v="4"/>
    <x v="0"/>
    <x v="0"/>
    <x v="2"/>
    <x v="0"/>
    <d v="2024-06-24T09:46:46"/>
    <x v="205"/>
    <n v="5.2205555554828607"/>
    <d v="2024-06-24T11:45:02"/>
    <d v="1899-12-30T02:26:24"/>
    <d v="2024-06-24T14:11:26"/>
    <n v="0.80944444437045604"/>
    <x v="0"/>
    <m/>
    <m/>
    <x v="0"/>
    <x v="9"/>
    <x v="0"/>
    <x v="2"/>
    <x v="2"/>
    <n v="2"/>
    <s v=""/>
    <d v="1900-01-01T10:33:36"/>
    <n v="1.7805555554828607"/>
    <n v="0"/>
    <n v="1.7805555554828607"/>
  </r>
  <r>
    <s v="E002"/>
    <s v="EO11"/>
    <x v="1820"/>
    <x v="0"/>
    <s v="E3"/>
    <s v="0100000764"/>
    <s v="HORMIGONES BERGANTIÑOS S.A."/>
    <s v="0022000268"/>
    <s v="ESPIRITU SANTO"/>
    <s v="000000000000000055"/>
    <x v="3"/>
    <d v="2024-06-24T00:00:00"/>
    <d v="1899-12-30T09:46:53"/>
    <s v="24/06 17:00h"/>
    <d v="2024-06-24T00:00:00"/>
    <x v="9"/>
    <x v="2"/>
    <x v="1872"/>
    <d v="2024-06-24T00:00:00"/>
    <d v="1899-12-30T12:31:21"/>
    <n v="183"/>
    <s v="E00183"/>
    <s v="RUTA KMS.183"/>
    <x v="3"/>
    <x v="0"/>
    <x v="0"/>
    <x v="2"/>
    <x v="0"/>
    <d v="2024-06-24T09:46:53"/>
    <x v="225"/>
    <n v="7.2186111111659557"/>
    <d v="2024-06-24T12:31:21"/>
    <d v="1899-12-30T02:26:24"/>
    <d v="2024-06-24T14:57:45"/>
    <n v="2.0374999999185093"/>
    <x v="0"/>
    <m/>
    <m/>
    <x v="0"/>
    <x v="9"/>
    <x v="0"/>
    <x v="2"/>
    <x v="3"/>
    <n v="2"/>
    <s v=""/>
    <d v="1900-01-01T10:33:36"/>
    <n v="3.7786111111659562"/>
    <n v="0"/>
    <n v="3.7786111111659562"/>
  </r>
  <r>
    <s v="E002"/>
    <s v="EO11"/>
    <x v="1821"/>
    <x v="0"/>
    <s v="E4"/>
    <s v="0100042336"/>
    <s v="MANUEL LAGO COSTA, C.B."/>
    <s v="0020002997"/>
    <s v="CARNOTA EN DESTINO"/>
    <s v="000000000000002906"/>
    <x v="4"/>
    <d v="2024-06-24T00:00:00"/>
    <d v="1899-12-30T09:58:15"/>
    <s v="25/06 Cto + Mort"/>
    <d v="2024-06-25T00:00:00"/>
    <x v="6"/>
    <x v="4"/>
    <x v="1873"/>
    <d v="2024-06-25T00:00:00"/>
    <d v="1899-12-30T09:47:52"/>
    <n v="70"/>
    <s v="E00070"/>
    <s v="RUTA KMS.070"/>
    <x v="213"/>
    <x v="0"/>
    <x v="0"/>
    <x v="0"/>
    <x v="1"/>
    <d v="2024-06-24T09:58:15"/>
    <x v="226"/>
    <n v="34.029166666790843"/>
    <d v="2024-06-25T09:47:52"/>
    <d v="1899-12-30T00:56:00"/>
    <d v="2024-06-25T10:43:52"/>
    <n v="9.2688888888806105"/>
    <x v="0"/>
    <m/>
    <m/>
    <x v="0"/>
    <x v="11"/>
    <x v="0"/>
    <x v="2"/>
    <x v="6"/>
    <n v="3"/>
    <s v=""/>
    <d v="1899-12-30T22:24:00"/>
    <n v="32.095833333457513"/>
    <n v="12"/>
    <n v="20.095833333457513"/>
  </r>
  <r>
    <s v="E002"/>
    <s v="EO11"/>
    <x v="1822"/>
    <x v="0"/>
    <s v="E3"/>
    <s v="0100010280"/>
    <s v="ANLLACO, S.A."/>
    <s v="0022000631"/>
    <s v="CABAÑINAS"/>
    <s v="000000000000000055"/>
    <x v="3"/>
    <d v="2024-06-24T00:00:00"/>
    <d v="1899-12-30T10:13:24"/>
    <s v="24/06 14:300h"/>
    <d v="2024-06-24T00:00:00"/>
    <x v="13"/>
    <x v="2"/>
    <x v="1874"/>
    <d v="2024-06-24T00:00:00"/>
    <d v="1899-12-30T12:17:42"/>
    <n v="32"/>
    <s v="E00032"/>
    <s v="RUTA KMS.032"/>
    <x v="27"/>
    <x v="0"/>
    <x v="0"/>
    <x v="2"/>
    <x v="0"/>
    <d v="2024-06-24T10:13:24"/>
    <x v="222"/>
    <n v="4.2766666666720994"/>
    <d v="2024-06-24T12:17:42"/>
    <d v="1899-12-30T00:25:36"/>
    <d v="2024-06-24T12:43:18"/>
    <n v="1.778333333262708"/>
    <x v="0"/>
    <m/>
    <m/>
    <x v="0"/>
    <x v="9"/>
    <x v="0"/>
    <x v="2"/>
    <x v="3"/>
    <n v="2"/>
    <s v=""/>
    <d v="1899-12-30T10:14:24"/>
    <n v="2.8500000000054326"/>
    <n v="0"/>
    <n v="2.8500000000054326"/>
  </r>
  <r>
    <s v="E002"/>
    <s v="EO11"/>
    <x v="1823"/>
    <x v="0"/>
    <s v="E3"/>
    <s v="0100022674"/>
    <s v="COMERCIAL SILOS DE GALICIA, S.L."/>
    <s v="0022001795"/>
    <s v="LEIRO"/>
    <s v="000000000000000055"/>
    <x v="3"/>
    <d v="2024-06-24T00:00:00"/>
    <d v="1899-12-30T11:39:07"/>
    <s v="24/06 16:00h"/>
    <d v="2024-06-24T00:00:00"/>
    <x v="12"/>
    <x v="5"/>
    <x v="1875"/>
    <d v="2024-06-24T00:00:00"/>
    <d v="1899-12-30T15:31:04"/>
    <n v="33"/>
    <s v="E00033"/>
    <s v="RUTA KMS.033"/>
    <x v="11"/>
    <x v="0"/>
    <x v="0"/>
    <x v="0"/>
    <x v="0"/>
    <d v="2024-06-24T11:39:07"/>
    <x v="219"/>
    <n v="4.348055555485189"/>
    <d v="2024-06-24T15:31:04"/>
    <d v="1899-12-30T00:26:24"/>
    <d v="2024-06-24T15:57:28"/>
    <n v="4.2222222138661891E-2"/>
    <x v="0"/>
    <m/>
    <m/>
    <x v="0"/>
    <x v="9"/>
    <x v="0"/>
    <x v="2"/>
    <x v="4"/>
    <n v="2"/>
    <s v=""/>
    <d v="1899-12-30T10:33:36"/>
    <n v="2.908055555485189"/>
    <n v="0"/>
    <n v="2.908055555485189"/>
  </r>
  <r>
    <s v="E002"/>
    <s v="EO11"/>
    <x v="1824"/>
    <x v="0"/>
    <s v="E3"/>
    <s v="0100000005"/>
    <s v="MAGAN HORCO S.L."/>
    <s v="0022000143"/>
    <s v="SANTIAGO DE COMPOSTELA (GRANEL)"/>
    <s v="000000000000000055"/>
    <x v="3"/>
    <d v="2024-06-24T00:00:00"/>
    <d v="1899-12-30T11:39:39"/>
    <s v="25/06 URGE"/>
    <d v="2024-06-25T00:00:00"/>
    <x v="15"/>
    <x v="4"/>
    <x v="1876"/>
    <d v="2024-06-25T00:00:00"/>
    <d v="1899-12-30T08:36:52"/>
    <n v="15"/>
    <s v="E00015"/>
    <s v="RUTA KMS.015"/>
    <x v="38"/>
    <x v="0"/>
    <x v="0"/>
    <x v="0"/>
    <x v="0"/>
    <d v="2024-06-24T11:39:39"/>
    <x v="201"/>
    <n v="21.339166666672099"/>
    <d v="2024-06-25T08:36:52"/>
    <d v="1899-12-30T00:12:00"/>
    <d v="2024-06-25T08:48:52"/>
    <n v="0.18555555562488735"/>
    <x v="0"/>
    <m/>
    <m/>
    <x v="0"/>
    <x v="11"/>
    <x v="0"/>
    <x v="2"/>
    <x v="0"/>
    <n v="3"/>
    <s v=""/>
    <d v="1899-12-30T04:48:00"/>
    <n v="20.1391666666721"/>
    <n v="12"/>
    <n v="8.1391666666721001"/>
  </r>
  <r>
    <s v="E002"/>
    <s v="EO11"/>
    <x v="1825"/>
    <x v="0"/>
    <s v="E3"/>
    <s v="0100022674"/>
    <s v="COMERCIAL SILOS DE GALICIA, S.L."/>
    <s v="0022001795"/>
    <s v="LEIRO"/>
    <s v="000000000000000055"/>
    <x v="3"/>
    <d v="2024-06-24T00:00:00"/>
    <d v="1899-12-30T11:39:40"/>
    <s v="25/06 15:00h"/>
    <d v="2024-06-25T00:00:00"/>
    <x v="7"/>
    <x v="5"/>
    <x v="1877"/>
    <d v="2024-06-25T00:00:00"/>
    <d v="1899-12-30T13:22:14"/>
    <n v="33"/>
    <s v="E00033"/>
    <s v="RUTA KMS.033"/>
    <x v="14"/>
    <x v="0"/>
    <x v="0"/>
    <x v="0"/>
    <x v="0"/>
    <d v="2024-06-24T11:39:40"/>
    <x v="227"/>
    <n v="27.338888888829388"/>
    <d v="2024-06-25T13:22:14"/>
    <d v="1899-12-30T00:26:24"/>
    <d v="2024-06-25T13:48:38"/>
    <n v="1.189444444491528"/>
    <x v="0"/>
    <m/>
    <m/>
    <x v="0"/>
    <x v="11"/>
    <x v="0"/>
    <x v="2"/>
    <x v="7"/>
    <n v="3"/>
    <s v=""/>
    <d v="1899-12-30T10:33:36"/>
    <n v="25.898888888829386"/>
    <n v="12"/>
    <n v="13.898888888829386"/>
  </r>
  <r>
    <s v="E002"/>
    <s v="EO11"/>
    <x v="1826"/>
    <x v="0"/>
    <s v="E3"/>
    <s v="0100000070"/>
    <s v="HORMIGONES HERSO, S. L."/>
    <s v="0022000302"/>
    <s v="VIANA DO BOLO"/>
    <s v="000000000000000055"/>
    <x v="3"/>
    <d v="2024-06-24T00:00:00"/>
    <d v="1899-12-30T12:09:01"/>
    <s v="25/06 09:00h"/>
    <d v="2024-06-25T00:00:00"/>
    <x v="15"/>
    <x v="2"/>
    <x v="1878"/>
    <d v="2024-06-24T00:00:00"/>
    <d v="1899-12-30T19:38:32"/>
    <n v="83"/>
    <s v="E00083"/>
    <s v="RUTA KMS.083"/>
    <x v="16"/>
    <x v="0"/>
    <x v="0"/>
    <x v="2"/>
    <x v="0"/>
    <d v="2024-06-24T12:09:01"/>
    <x v="201"/>
    <n v="20.849722222192213"/>
    <d v="2024-06-24T19:38:32"/>
    <d v="1899-12-30T01:06:24"/>
    <d v="2024-06-24T20:44:56"/>
    <n v="12.251111110963393"/>
    <x v="0"/>
    <m/>
    <m/>
    <x v="0"/>
    <x v="9"/>
    <x v="0"/>
    <x v="2"/>
    <x v="10"/>
    <n v="2"/>
    <s v=""/>
    <d v="1899-12-31T02:33:36"/>
    <n v="18.743055555525547"/>
    <n v="12"/>
    <n v="6.7430555555255474"/>
  </r>
  <r>
    <s v="E002"/>
    <s v="EO11"/>
    <x v="1827"/>
    <x v="0"/>
    <s v="E3"/>
    <s v="0432000110"/>
    <s v="PREBETONG HORMIGONES, S.A."/>
    <s v="0021000010"/>
    <s v="LA GRELA"/>
    <s v="000000000000003043"/>
    <x v="5"/>
    <d v="2024-06-24T00:00:00"/>
    <d v="1899-12-30T12:13:39"/>
    <s v="24/06 19:30h SILO 2"/>
    <d v="2024-06-24T00:00:00"/>
    <x v="5"/>
    <x v="2"/>
    <x v="1879"/>
    <d v="2024-06-24T00:00:00"/>
    <d v="1899-12-30T15:01:07"/>
    <n v="211"/>
    <s v="E00211"/>
    <s v="RUTA KMS.211"/>
    <x v="41"/>
    <x v="0"/>
    <x v="0"/>
    <x v="2"/>
    <x v="0"/>
    <d v="2024-06-24T12:13:39"/>
    <x v="228"/>
    <n v="7.2725000000791624"/>
    <d v="2024-06-24T15:01:07"/>
    <d v="1899-12-30T02:48:48"/>
    <d v="2024-06-24T17:49:55"/>
    <n v="1.6680555555503815"/>
    <x v="0"/>
    <m/>
    <m/>
    <x v="0"/>
    <x v="9"/>
    <x v="0"/>
    <x v="2"/>
    <x v="4"/>
    <n v="2"/>
    <s v=""/>
    <d v="1900-01-01T19:31:12"/>
    <n v="3.459166666745829"/>
    <n v="0"/>
    <n v="3.459166666745829"/>
  </r>
  <r>
    <s v="E002"/>
    <s v="EO11"/>
    <x v="1828"/>
    <x v="0"/>
    <s v="E3"/>
    <s v="0100000455"/>
    <s v="FORJADOS HERMANOS DURAN S.L."/>
    <s v="0022000130"/>
    <s v="AS NEVES (GRANEL)"/>
    <s v="000000000000002853"/>
    <x v="6"/>
    <d v="2024-06-24T00:00:00"/>
    <d v="1899-12-30T12:53:23"/>
    <s v="25/06 09:00h"/>
    <d v="2024-06-25T00:00:00"/>
    <x v="15"/>
    <x v="2"/>
    <x v="1880"/>
    <d v="2024-06-24T00:00:00"/>
    <d v="1899-12-30T15:38:44"/>
    <n v="205"/>
    <s v="E00205"/>
    <s v="RUTA KMS.205"/>
    <x v="26"/>
    <x v="0"/>
    <x v="0"/>
    <x v="2"/>
    <x v="0"/>
    <d v="2024-06-24T12:53:23"/>
    <x v="201"/>
    <n v="20.110277777770534"/>
    <d v="2024-06-24T15:38:44"/>
    <d v="1899-12-30T02:44:00"/>
    <d v="2024-06-24T18:22:44"/>
    <n v="14.621111111075152"/>
    <x v="0"/>
    <m/>
    <m/>
    <x v="0"/>
    <x v="9"/>
    <x v="0"/>
    <x v="2"/>
    <x v="4"/>
    <n v="2"/>
    <s v=""/>
    <d v="1900-01-01T17:36:00"/>
    <n v="16.3769444444372"/>
    <n v="12"/>
    <n v="4.3769444444371999"/>
  </r>
  <r>
    <s v="E002"/>
    <s v="EO11"/>
    <x v="1829"/>
    <x v="0"/>
    <s v="E3"/>
    <s v="0100048420"/>
    <s v="RODIÑAS PRETENSADOS, S. L."/>
    <s v="0022002398"/>
    <s v="CALO"/>
    <s v="000000000000000055"/>
    <x v="3"/>
    <d v="2024-06-24T00:00:00"/>
    <d v="1899-12-30T12:54:24"/>
    <s v="25/06 10:00h SILO 1"/>
    <d v="2024-06-25T00:00:00"/>
    <x v="17"/>
    <x v="0"/>
    <x v="1881"/>
    <d v="2024-06-25T00:00:00"/>
    <d v="1899-12-30T08:37:46"/>
    <n v="89"/>
    <s v="E00089"/>
    <s v="RUTA KMS.089"/>
    <x v="2"/>
    <x v="0"/>
    <x v="0"/>
    <x v="0"/>
    <x v="0"/>
    <d v="2024-06-24T12:54:24"/>
    <x v="221"/>
    <n v="21.093333333323244"/>
    <d v="2024-06-25T08:37:46"/>
    <d v="1899-12-30T01:11:12"/>
    <d v="2024-06-25T09:48:58"/>
    <n v="0.18388888891786337"/>
    <x v="0"/>
    <m/>
    <m/>
    <x v="0"/>
    <x v="11"/>
    <x v="0"/>
    <x v="2"/>
    <x v="0"/>
    <n v="3"/>
    <s v=""/>
    <d v="1899-12-31T04:28:48"/>
    <n v="18.906666666656577"/>
    <n v="12"/>
    <n v="6.9066666666565766"/>
  </r>
  <r>
    <s v="E002"/>
    <s v="EO11"/>
    <x v="1830"/>
    <x v="0"/>
    <s v="E3"/>
    <s v="0100028413"/>
    <s v="HORMIGONES CARRAL, S.L."/>
    <s v="0022002990"/>
    <s v="PUERTO EXTERIOR DE FERROL"/>
    <s v="000000000000003042"/>
    <x v="0"/>
    <d v="2024-06-24T00:00:00"/>
    <d v="1899-12-30T13:40:17"/>
    <s v="25/06 08:30h - 1º"/>
    <d v="2024-06-25T00:00:00"/>
    <x v="23"/>
    <x v="2"/>
    <x v="1882"/>
    <d v="2024-06-24T00:00:00"/>
    <d v="1899-12-30T15:58:50"/>
    <n v="212"/>
    <s v="E00212"/>
    <s v="RUTA KMS.212"/>
    <x v="6"/>
    <x v="0"/>
    <x v="0"/>
    <x v="2"/>
    <x v="0"/>
    <d v="2024-06-24T13:40:17"/>
    <x v="229"/>
    <n v="18.828611110977363"/>
    <d v="2024-06-24T15:58:50"/>
    <d v="1899-12-30T02:49:36"/>
    <d v="2024-06-24T18:48:26"/>
    <n v="13.692777777789161"/>
    <x v="0"/>
    <m/>
    <m/>
    <x v="0"/>
    <x v="9"/>
    <x v="0"/>
    <x v="2"/>
    <x v="4"/>
    <n v="2"/>
    <s v=""/>
    <d v="1900-01-01T19:50:24"/>
    <n v="15.001944444310695"/>
    <n v="12"/>
    <n v="3.0019444443106948"/>
  </r>
  <r>
    <s v="E002"/>
    <s v="EO11"/>
    <x v="1831"/>
    <x v="0"/>
    <s v="E3"/>
    <s v="0100028413"/>
    <s v="HORMIGONES CARRAL, S.L."/>
    <s v="0022002990"/>
    <s v="PUERTO EXTERIOR DE FERROL"/>
    <s v="000000000000003042"/>
    <x v="0"/>
    <d v="2024-06-24T00:00:00"/>
    <d v="1899-12-30T13:41:26"/>
    <s v="25/06 09:30h - 2º"/>
    <d v="2024-06-25T00:00:00"/>
    <x v="21"/>
    <x v="2"/>
    <x v="1883"/>
    <d v="2024-06-24T00:00:00"/>
    <d v="1899-12-30T17:51:13"/>
    <n v="212"/>
    <s v="E00212"/>
    <s v="RUTA KMS.212"/>
    <x v="1"/>
    <x v="0"/>
    <x v="0"/>
    <x v="2"/>
    <x v="0"/>
    <d v="2024-06-24T13:41:26"/>
    <x v="200"/>
    <n v="19.809444444486871"/>
    <d v="2024-06-24T17:51:13"/>
    <d v="1899-12-30T02:49:36"/>
    <d v="2024-06-24T20:40:49"/>
    <n v="12.819722222280689"/>
    <x v="0"/>
    <m/>
    <m/>
    <x v="0"/>
    <x v="9"/>
    <x v="0"/>
    <x v="2"/>
    <x v="5"/>
    <n v="2"/>
    <s v=""/>
    <d v="1900-01-01T19:50:24"/>
    <n v="15.982777777820203"/>
    <n v="12"/>
    <n v="3.9827777778202034"/>
  </r>
  <r>
    <s v="E002"/>
    <s v="EO11"/>
    <x v="1832"/>
    <x v="0"/>
    <s v="E3"/>
    <s v="0100028413"/>
    <s v="HORMIGONES CARRAL, S.L."/>
    <s v="0022002990"/>
    <s v="PUERTO EXTERIOR DE FERROL"/>
    <s v="000000000000003042"/>
    <x v="0"/>
    <d v="2024-06-24T00:00:00"/>
    <d v="1899-12-30T13:42:19"/>
    <s v="25/06 11:30h - 3º"/>
    <d v="2024-06-25T00:00:00"/>
    <x v="16"/>
    <x v="2"/>
    <x v="1884"/>
    <d v="2024-06-24T00:00:00"/>
    <d v="1899-12-30T18:23:25"/>
    <n v="212"/>
    <s v="E00212"/>
    <s v="RUTA KMS.212"/>
    <x v="0"/>
    <x v="0"/>
    <x v="0"/>
    <x v="2"/>
    <x v="0"/>
    <d v="2024-06-24T13:42:19"/>
    <x v="217"/>
    <n v="21.794722222199198"/>
    <d v="2024-06-24T18:23:25"/>
    <d v="1899-12-30T02:49:36"/>
    <d v="2024-06-24T21:13:01"/>
    <n v="14.283055555424653"/>
    <x v="0"/>
    <m/>
    <m/>
    <x v="0"/>
    <x v="9"/>
    <x v="0"/>
    <x v="2"/>
    <x v="9"/>
    <n v="2"/>
    <s v=""/>
    <d v="1900-01-01T19:50:24"/>
    <n v="17.96805555553253"/>
    <n v="12"/>
    <n v="5.9680555555325299"/>
  </r>
  <r>
    <s v="E002"/>
    <s v="EO11"/>
    <x v="1833"/>
    <x v="0"/>
    <s v="E3"/>
    <s v="0100028413"/>
    <s v="HORMIGONES CARRAL, S.L."/>
    <s v="0022002990"/>
    <s v="PUERTO EXTERIOR DE FERROL"/>
    <s v="000000000000003042"/>
    <x v="0"/>
    <d v="2024-06-24T00:00:00"/>
    <d v="1899-12-30T13:42:46"/>
    <s v="25/06 15:00h - 4º"/>
    <d v="2024-06-25T00:00:00"/>
    <x v="7"/>
    <x v="2"/>
    <x v="1885"/>
    <d v="2024-06-25T00:00:00"/>
    <d v="1899-12-30T10:46:10"/>
    <n v="212"/>
    <s v="E00212"/>
    <s v="RUTA KMS.212"/>
    <x v="23"/>
    <x v="0"/>
    <x v="0"/>
    <x v="2"/>
    <x v="0"/>
    <d v="2024-06-24T13:42:46"/>
    <x v="227"/>
    <n v="25.287222222250421"/>
    <d v="2024-06-25T10:46:10"/>
    <d v="1899-12-30T02:49:36"/>
    <d v="2024-06-25T13:35:46"/>
    <n v="1.4038888889481314"/>
    <x v="0"/>
    <m/>
    <m/>
    <x v="0"/>
    <x v="11"/>
    <x v="0"/>
    <x v="2"/>
    <x v="1"/>
    <n v="3"/>
    <s v=""/>
    <d v="1900-01-01T19:50:24"/>
    <n v="21.460555555583753"/>
    <n v="12"/>
    <n v="9.4605555555837526"/>
  </r>
  <r>
    <s v="E002"/>
    <s v="EO11"/>
    <x v="1834"/>
    <x v="0"/>
    <s v="E3"/>
    <s v="0100028413"/>
    <s v="HORMIGONES CARRAL, S.L."/>
    <s v="0022002990"/>
    <s v="PUERTO EXTERIOR DE FERROL"/>
    <s v="000000000000003042"/>
    <x v="0"/>
    <d v="2024-06-24T00:00:00"/>
    <d v="1899-12-30T13:43:06"/>
    <s v="25/06 15:00h - 4º"/>
    <d v="2024-06-25T00:00:00"/>
    <x v="9"/>
    <x v="0"/>
    <x v="1886"/>
    <d v="2024-06-25T00:00:00"/>
    <d v="1899-12-30T10:26:34"/>
    <n v="71"/>
    <s v="E00071"/>
    <s v="RUTA KMS.071"/>
    <x v="1"/>
    <x v="0"/>
    <x v="0"/>
    <x v="0"/>
    <x v="0"/>
    <d v="2024-06-24T13:43:06"/>
    <x v="230"/>
    <n v="27.281666666676756"/>
    <d v="2024-06-25T10:26:34"/>
    <d v="1899-12-30T00:56:48"/>
    <d v="2024-06-25T11:23:22"/>
    <n v="5.6105555554968305"/>
    <x v="0"/>
    <m/>
    <m/>
    <x v="0"/>
    <x v="11"/>
    <x v="0"/>
    <x v="2"/>
    <x v="1"/>
    <n v="3"/>
    <s v=""/>
    <d v="1899-12-30T22:43:12"/>
    <n v="25.335000000010091"/>
    <n v="12"/>
    <n v="13.335000000010091"/>
  </r>
  <r>
    <s v="E002"/>
    <s v="EO11"/>
    <x v="1835"/>
    <x v="0"/>
    <s v="E3"/>
    <s v="0100028413"/>
    <s v="HORMIGONES CARRAL, S.L."/>
    <s v="0022002990"/>
    <s v="PUERTO EXTERIOR DE FERROL"/>
    <s v="000000000000003042"/>
    <x v="0"/>
    <d v="2024-06-24T00:00:00"/>
    <d v="1899-12-30T13:43:34"/>
    <s v="25/06 18:00h - 6º"/>
    <d v="2024-06-25T00:00:00"/>
    <x v="2"/>
    <x v="0"/>
    <x v="1887"/>
    <d v="2024-06-25T00:00:00"/>
    <d v="1899-12-30T16:30:42"/>
    <n v="71"/>
    <s v="E00071"/>
    <s v="RUTA KMS.071"/>
    <x v="7"/>
    <x v="0"/>
    <x v="0"/>
    <x v="0"/>
    <x v="0"/>
    <d v="2024-06-24T13:43:34"/>
    <x v="231"/>
    <n v="28.273888888943475"/>
    <d v="2024-06-25T16:30:42"/>
    <d v="1899-12-30T00:56:48"/>
    <d v="2024-06-25T17:27:30"/>
    <n v="0.54166666668606922"/>
    <x v="0"/>
    <m/>
    <m/>
    <x v="0"/>
    <x v="11"/>
    <x v="0"/>
    <x v="2"/>
    <x v="8"/>
    <n v="3"/>
    <s v=""/>
    <d v="1899-12-30T22:43:12"/>
    <n v="26.327222222276809"/>
    <n v="12"/>
    <n v="14.327222222276809"/>
  </r>
  <r>
    <s v="E002"/>
    <s v="EO11"/>
    <x v="1836"/>
    <x v="0"/>
    <s v="E3"/>
    <s v="0100056297"/>
    <s v="HORMIGONES HORPASA, S.L."/>
    <s v="0022002815"/>
    <s v="BARRO (SEQUEIROS)"/>
    <s v="000000000000000055"/>
    <x v="3"/>
    <d v="2024-06-24T00:00:00"/>
    <d v="1899-12-30T14:03:01"/>
    <s v="24/06 urge"/>
    <d v="2024-06-24T00:00:00"/>
    <x v="2"/>
    <x v="3"/>
    <x v="1888"/>
    <d v="2024-06-24T00:00:00"/>
    <d v="1899-12-30T16:37:55"/>
    <n v="58"/>
    <s v="E00058"/>
    <s v="RUTA KMS.058"/>
    <x v="10"/>
    <x v="0"/>
    <x v="0"/>
    <x v="0"/>
    <x v="0"/>
    <d v="2024-06-24T14:03:01"/>
    <x v="198"/>
    <n v="3.9497222222853452"/>
    <d v="2024-06-24T16:37:55"/>
    <d v="1899-12-30T00:46:24"/>
    <d v="2024-06-24T17:24:19"/>
    <n v="0.59472222224576399"/>
    <x v="0"/>
    <m/>
    <m/>
    <x v="0"/>
    <x v="9"/>
    <x v="0"/>
    <x v="2"/>
    <x v="8"/>
    <n v="2"/>
    <s v=""/>
    <d v="1899-12-30T18:33:36"/>
    <n v="2.1763888889520118"/>
    <n v="0"/>
    <n v="2.1763888889520118"/>
  </r>
  <r>
    <s v="E002"/>
    <s v="EO11"/>
    <x v="1837"/>
    <x v="0"/>
    <s v="E3"/>
    <s v="0100051530"/>
    <s v="MYHNOR MORTEROS Y HORMIGONES DEL"/>
    <s v="0022002573"/>
    <s v="MONTESALGUEIRO"/>
    <s v="000000000000000055"/>
    <x v="3"/>
    <d v="2024-06-24T00:00:00"/>
    <d v="1899-12-30T14:30:26"/>
    <s v="25/06 08:30h"/>
    <d v="2024-06-25T00:00:00"/>
    <x v="23"/>
    <x v="2"/>
    <x v="1889"/>
    <d v="2024-06-24T00:00:00"/>
    <d v="1899-12-30T16:08:52"/>
    <n v="153"/>
    <s v="E00153"/>
    <s v="RUTA KMS.153"/>
    <x v="27"/>
    <x v="0"/>
    <x v="0"/>
    <x v="2"/>
    <x v="0"/>
    <d v="2024-06-24T14:30:26"/>
    <x v="229"/>
    <n v="17.992777777661104"/>
    <d v="2024-06-24T16:08:52"/>
    <d v="1899-12-30T02:02:24"/>
    <d v="2024-06-24T18:11:16"/>
    <n v="14.312222222099081"/>
    <x v="0"/>
    <m/>
    <m/>
    <x v="0"/>
    <x v="9"/>
    <x v="0"/>
    <x v="2"/>
    <x v="8"/>
    <n v="2"/>
    <s v=""/>
    <d v="1900-01-01T00:57:36"/>
    <n v="14.952777777661105"/>
    <n v="12"/>
    <n v="2.9527777776611046"/>
  </r>
  <r>
    <s v="E002"/>
    <s v="EO11"/>
    <x v="1838"/>
    <x v="0"/>
    <s v="E3"/>
    <s v="0100046984"/>
    <s v="TRANSP. Y CEMENTOS HIDALGO, S.L."/>
    <s v="0022002955"/>
    <s v="VILLARES DE LA REINA - ARIDOS ARELS"/>
    <s v="000000000000003218"/>
    <x v="7"/>
    <d v="2024-06-24T00:00:00"/>
    <d v="1899-12-30T15:34:47"/>
    <s v="25/06 10H ARELSA VIL"/>
    <d v="2024-06-25T00:00:00"/>
    <x v="17"/>
    <x v="2"/>
    <x v="1890"/>
    <d v="2024-06-24T00:00:00"/>
    <d v="1899-12-30T17:06:48"/>
    <n v="274"/>
    <s v="E00274"/>
    <s v="RUTA KMS.274"/>
    <x v="9"/>
    <x v="0"/>
    <x v="0"/>
    <x v="2"/>
    <x v="0"/>
    <d v="2024-06-24T15:34:47"/>
    <x v="221"/>
    <n v="18.420277777709998"/>
    <d v="2024-06-24T17:06:48"/>
    <d v="1899-12-30T03:39:12"/>
    <d v="2024-06-24T20:46:00"/>
    <n v="13.233333333337214"/>
    <x v="0"/>
    <m/>
    <m/>
    <x v="0"/>
    <x v="9"/>
    <x v="0"/>
    <x v="2"/>
    <x v="5"/>
    <n v="2"/>
    <s v=""/>
    <d v="1900-01-02T15:40:48"/>
    <n v="13.766944444376666"/>
    <n v="12"/>
    <n v="1.7669444443766658"/>
  </r>
  <r>
    <s v="E002"/>
    <s v="EO11"/>
    <x v="1839"/>
    <x v="0"/>
    <s v="E3"/>
    <s v="0100046984"/>
    <s v="TRANSP. Y CEMENTOS HIDALGO, S.L."/>
    <s v="0022002955"/>
    <s v="VILLARES DE LA REINA - ARIDOS ARELS"/>
    <s v="000000000000003218"/>
    <x v="7"/>
    <d v="2024-06-24T00:00:00"/>
    <d v="1899-12-30T15:35:11"/>
    <s v="25/06 12h ARELSA VIL"/>
    <d v="2024-06-25T00:00:00"/>
    <x v="8"/>
    <x v="2"/>
    <x v="1891"/>
    <d v="2024-06-24T00:00:00"/>
    <d v="1899-12-30T18:20:46"/>
    <n v="274"/>
    <s v="E00274"/>
    <s v="RUTA KMS.274"/>
    <x v="4"/>
    <x v="0"/>
    <x v="0"/>
    <x v="2"/>
    <x v="0"/>
    <d v="2024-06-24T15:35:11"/>
    <x v="224"/>
    <n v="20.413611111114733"/>
    <d v="2024-06-24T18:20:46"/>
    <d v="1899-12-30T03:39:12"/>
    <d v="2024-06-24T21:59:58"/>
    <n v="14.000555555569008"/>
    <x v="0"/>
    <m/>
    <m/>
    <x v="0"/>
    <x v="9"/>
    <x v="0"/>
    <x v="2"/>
    <x v="9"/>
    <n v="2"/>
    <s v=""/>
    <d v="1900-01-02T15:40:48"/>
    <n v="15.7602777777814"/>
    <n v="12"/>
    <n v="3.7602777777814005"/>
  </r>
  <r>
    <s v="E002"/>
    <s v="EO11"/>
    <x v="1840"/>
    <x v="0"/>
    <s v="E3"/>
    <s v="0100000865"/>
    <s v="HORMIGONES SINDO CASTRO S.L."/>
    <s v="0022000428"/>
    <s v="VILLAMARTIN A."/>
    <s v="000000000000000055"/>
    <x v="3"/>
    <d v="2024-06-24T00:00:00"/>
    <d v="1899-12-30T15:37:46"/>
    <s v="25/06 8H PUNTUAL."/>
    <d v="2024-06-25T00:00:00"/>
    <x v="10"/>
    <x v="2"/>
    <x v="1892"/>
    <d v="2024-06-24T00:00:00"/>
    <d v="1899-12-30T21:05:52"/>
    <n v="4"/>
    <s v="E00004"/>
    <s v="RUTA KMS.004"/>
    <x v="20"/>
    <x v="0"/>
    <x v="0"/>
    <x v="2"/>
    <x v="0"/>
    <d v="2024-06-24T15:37:46"/>
    <x v="215"/>
    <n v="16.370555555680767"/>
    <d v="2024-06-24T21:05:52"/>
    <d v="1899-12-30T00:03:12"/>
    <d v="2024-06-24T21:09:04"/>
    <n v="10.848888888896909"/>
    <x v="0"/>
    <m/>
    <m/>
    <x v="0"/>
    <x v="9"/>
    <x v="0"/>
    <x v="2"/>
    <x v="16"/>
    <n v="2"/>
    <s v=""/>
    <d v="1899-12-30T01:16:48"/>
    <n v="15.317222222347432"/>
    <n v="12"/>
    <n v="3.3172222223474321"/>
  </r>
  <r>
    <s v="E002"/>
    <s v="EO11"/>
    <x v="1841"/>
    <x v="0"/>
    <s v="E3"/>
    <s v="0100000865"/>
    <s v="HORMIGONES SINDO CASTRO S.L."/>
    <s v="0022000428"/>
    <s v="VILLAMARTIN A."/>
    <s v="000000000000000055"/>
    <x v="3"/>
    <d v="2024-06-24T00:00:00"/>
    <d v="1899-12-30T15:39:15"/>
    <s v="25/06 14:30 sin falt"/>
    <d v="2024-06-25T00:00:00"/>
    <x v="1"/>
    <x v="2"/>
    <x v="1893"/>
    <d v="2024-06-25T00:00:00"/>
    <d v="1899-12-30T12:59:44"/>
    <n v="4"/>
    <s v="E00004"/>
    <s v="RUTA KMS.004"/>
    <x v="214"/>
    <x v="0"/>
    <x v="0"/>
    <x v="2"/>
    <x v="0"/>
    <d v="2024-06-24T15:39:15"/>
    <x v="210"/>
    <n v="22.345833333441988"/>
    <d v="2024-06-25T12:59:44"/>
    <d v="1899-12-30T00:03:12"/>
    <d v="2024-06-25T13:02:56"/>
    <n v="0.95111111114965752"/>
    <x v="0"/>
    <m/>
    <m/>
    <x v="0"/>
    <x v="11"/>
    <x v="0"/>
    <x v="2"/>
    <x v="3"/>
    <n v="3"/>
    <s v=""/>
    <d v="1899-12-30T01:16:48"/>
    <n v="21.292500000108653"/>
    <n v="12"/>
    <n v="9.2925000001086531"/>
  </r>
  <r>
    <s v="E002"/>
    <s v="EO11"/>
    <x v="1842"/>
    <x v="0"/>
    <s v="E3"/>
    <s v="0100000865"/>
    <s v="HORMIGONES SINDO CASTRO S.L."/>
    <s v="0022000428"/>
    <s v="VILLAMARTIN A."/>
    <s v="000000000000003042"/>
    <x v="0"/>
    <d v="2024-06-24T00:00:00"/>
    <d v="1899-12-30T15:42:53"/>
    <s v="25/06 URGE"/>
    <d v="2024-06-25T00:00:00"/>
    <x v="8"/>
    <x v="2"/>
    <x v="1894"/>
    <d v="2024-06-25T00:00:00"/>
    <d v="1899-12-30T11:39:47"/>
    <n v="4"/>
    <s v="E00004"/>
    <s v="RUTA KMS.004"/>
    <x v="30"/>
    <x v="0"/>
    <x v="0"/>
    <x v="2"/>
    <x v="0"/>
    <d v="2024-06-24T15:42:53"/>
    <x v="224"/>
    <n v="20.2852777778171"/>
    <d v="2024-06-25T11:39:47"/>
    <d v="1899-12-30T00:03:12"/>
    <d v="2024-06-25T11:42:59"/>
    <n v="0.28361111105186865"/>
    <x v="0"/>
    <m/>
    <m/>
    <x v="0"/>
    <x v="11"/>
    <x v="0"/>
    <x v="2"/>
    <x v="2"/>
    <n v="3"/>
    <s v=""/>
    <d v="1899-12-30T01:16:48"/>
    <n v="19.231944444483766"/>
    <n v="12"/>
    <n v="7.2319444444837657"/>
  </r>
  <r>
    <s v="E002"/>
    <s v="EO11"/>
    <x v="1843"/>
    <x v="0"/>
    <s v="E3"/>
    <s v="0100000865"/>
    <s v="HORMIGONES SINDO CASTRO S.L."/>
    <s v="0022000426"/>
    <s v="VENTA ALBARES"/>
    <s v="000000000000000055"/>
    <x v="3"/>
    <d v="2024-06-24T00:00:00"/>
    <d v="1899-12-30T16:12:06"/>
    <s v="25/06 URGE"/>
    <d v="2024-06-25T00:00:00"/>
    <x v="19"/>
    <x v="2"/>
    <x v="1895"/>
    <d v="2024-06-25T00:00:00"/>
    <d v="1899-12-30T11:26:59"/>
    <n v="39"/>
    <s v="E00039"/>
    <s v="RUTA KMS.039"/>
    <x v="16"/>
    <x v="0"/>
    <x v="0"/>
    <x v="2"/>
    <x v="0"/>
    <d v="2024-06-24T16:12:06"/>
    <x v="216"/>
    <n v="20.298333333455957"/>
    <d v="2024-06-25T11:26:59"/>
    <d v="1899-12-30T00:31:12"/>
    <d v="2024-06-25T11:58:11"/>
    <n v="0.53027777775423601"/>
    <x v="0"/>
    <m/>
    <m/>
    <x v="0"/>
    <x v="11"/>
    <x v="0"/>
    <x v="2"/>
    <x v="2"/>
    <n v="3"/>
    <s v=""/>
    <d v="1899-12-30T12:28:48"/>
    <n v="18.778333333455958"/>
    <n v="12"/>
    <n v="6.7783333334559579"/>
  </r>
  <r>
    <s v="E002"/>
    <s v="EO11"/>
    <x v="1844"/>
    <x v="0"/>
    <s v="E3"/>
    <s v="0100000865"/>
    <s v="HORMIGONES SINDO CASTRO S.L."/>
    <s v="0022000426"/>
    <s v="VENTA ALBARES"/>
    <s v="000000000000000055"/>
    <x v="3"/>
    <d v="2024-06-24T00:00:00"/>
    <d v="1899-12-30T16:12:22"/>
    <s v="25/06 urge"/>
    <d v="2024-06-25T00:00:00"/>
    <x v="7"/>
    <x v="2"/>
    <x v="1896"/>
    <d v="2024-06-25T00:00:00"/>
    <d v="1899-12-30T15:22:50"/>
    <n v="39"/>
    <s v="E00039"/>
    <s v="RUTA KMS.039"/>
    <x v="30"/>
    <x v="0"/>
    <x v="0"/>
    <x v="2"/>
    <x v="0"/>
    <d v="2024-06-24T16:12:22"/>
    <x v="227"/>
    <n v="22.793888888962101"/>
    <d v="2024-06-25T15:22:50"/>
    <d v="1899-12-30T00:31:12"/>
    <d v="2024-06-25T15:54:02"/>
    <n v="-0.90055555565049872"/>
    <x v="1"/>
    <m/>
    <m/>
    <x v="0"/>
    <x v="11"/>
    <x v="1"/>
    <x v="2"/>
    <x v="4"/>
    <n v="3"/>
    <s v=""/>
    <d v="1899-12-30T12:28:48"/>
    <n v="21.273888888962102"/>
    <n v="12"/>
    <n v="9.2738888889621016"/>
  </r>
  <r>
    <s v="E002"/>
    <s v="EO11"/>
    <x v="1845"/>
    <x v="0"/>
    <s v="E3"/>
    <s v="0100008915"/>
    <s v="COMERCIAL ARROYO CONSTRUCCIÓN, S.A."/>
    <s v="0022002560"/>
    <s v="VILAVELLA"/>
    <s v="000000000000003042"/>
    <x v="0"/>
    <d v="2024-06-24T00:00:00"/>
    <d v="1899-12-30T16:18:02"/>
    <s v="25/06 08:30h"/>
    <d v="2024-06-25T00:00:00"/>
    <x v="23"/>
    <x v="2"/>
    <x v="1897"/>
    <d v="2024-06-25T00:00:00"/>
    <d v="1899-12-30T07:18:47"/>
    <n v="103"/>
    <s v="E00103"/>
    <s v="RUTA KMS.103"/>
    <x v="266"/>
    <x v="0"/>
    <x v="0"/>
    <x v="2"/>
    <x v="0"/>
    <d v="2024-06-24T16:18:02"/>
    <x v="229"/>
    <n v="16.199444444384426"/>
    <d v="2024-06-25T07:18:47"/>
    <d v="1899-12-30T01:22:24"/>
    <d v="2024-06-25T08:41:11"/>
    <n v="-0.18638888897839934"/>
    <x v="0"/>
    <m/>
    <m/>
    <x v="0"/>
    <x v="11"/>
    <x v="0"/>
    <x v="2"/>
    <x v="11"/>
    <n v="3"/>
    <s v=""/>
    <d v="1899-12-31T08:57:36"/>
    <n v="13.826111111051093"/>
    <n v="12"/>
    <n v="1.8261111110510928"/>
  </r>
  <r>
    <s v="E002"/>
    <s v="EO11"/>
    <x v="1846"/>
    <x v="0"/>
    <s v="E3"/>
    <s v="0100008915"/>
    <s v="COMERCIAL ARROYO CONSTRUCCIÓN, S.A."/>
    <s v="0022002560"/>
    <s v="VILAVELLA"/>
    <s v="000000000000003042"/>
    <x v="0"/>
    <d v="2024-06-24T00:00:00"/>
    <d v="1899-12-30T16:18:29"/>
    <s v="25/06 11:30h"/>
    <d v="2024-06-25T00:00:00"/>
    <x v="16"/>
    <x v="2"/>
    <x v="1898"/>
    <d v="2024-06-25T00:00:00"/>
    <d v="1899-12-30T11:13:58"/>
    <n v="103"/>
    <s v="E00103"/>
    <s v="RUTA KMS.103"/>
    <x v="41"/>
    <x v="0"/>
    <x v="0"/>
    <x v="2"/>
    <x v="0"/>
    <d v="2024-06-24T16:18:29"/>
    <x v="217"/>
    <n v="19.191944444377441"/>
    <d v="2024-06-25T11:13:58"/>
    <d v="1899-12-30T01:22:24"/>
    <d v="2024-06-25T12:36:22"/>
    <n v="-1.1061111112358049"/>
    <x v="1"/>
    <m/>
    <m/>
    <x v="0"/>
    <x v="11"/>
    <x v="1"/>
    <x v="2"/>
    <x v="2"/>
    <n v="3"/>
    <s v=""/>
    <d v="1899-12-31T08:57:36"/>
    <n v="16.818611111044106"/>
    <n v="12"/>
    <n v="4.8186111110441061"/>
  </r>
  <r>
    <s v="E002"/>
    <s v="EO11"/>
    <x v="1847"/>
    <x v="0"/>
    <s v="E3"/>
    <s v="0100010280"/>
    <s v="ANLLACO, S.A."/>
    <s v="0022000631"/>
    <s v="CABAÑINAS"/>
    <s v="000000000000000055"/>
    <x v="3"/>
    <d v="2024-06-24T00:00:00"/>
    <d v="1899-12-30T16:39:32"/>
    <s v="25/06 de mañana"/>
    <d v="2024-06-25T00:00:00"/>
    <x v="1"/>
    <x v="2"/>
    <x v="1899"/>
    <d v="2024-06-25T00:00:00"/>
    <d v="1899-12-30T13:00:50"/>
    <n v="32"/>
    <s v="E00032"/>
    <s v="RUTA KMS.032"/>
    <x v="6"/>
    <x v="0"/>
    <x v="0"/>
    <x v="2"/>
    <x v="0"/>
    <d v="2024-06-24T16:39:32"/>
    <x v="210"/>
    <n v="21.341111111221835"/>
    <d v="2024-06-25T13:00:50"/>
    <d v="1899-12-30T00:25:36"/>
    <d v="2024-06-25T13:26:26"/>
    <n v="0.5594444444286637"/>
    <x v="0"/>
    <m/>
    <m/>
    <x v="0"/>
    <x v="11"/>
    <x v="0"/>
    <x v="2"/>
    <x v="7"/>
    <n v="3"/>
    <s v=""/>
    <d v="1899-12-30T10:14:24"/>
    <n v="19.914444444555169"/>
    <n v="12"/>
    <n v="7.9144444445551692"/>
  </r>
  <r>
    <s v="E002"/>
    <s v="EO11"/>
    <x v="1848"/>
    <x v="0"/>
    <s v="E3"/>
    <s v="0100010280"/>
    <s v="ANLLACO, S.A."/>
    <s v="0022000631"/>
    <s v="CABAÑINAS"/>
    <s v="000000000000000055"/>
    <x v="3"/>
    <d v="2024-06-24T00:00:00"/>
    <d v="1899-12-30T16:40:03"/>
    <s v="25/06 15:30h"/>
    <d v="2024-06-25T00:00:00"/>
    <x v="22"/>
    <x v="2"/>
    <x v="1900"/>
    <d v="2024-06-25T00:00:00"/>
    <d v="1899-12-30T14:09:29"/>
    <n v="32"/>
    <s v="E00032"/>
    <s v="RUTA KMS.032"/>
    <x v="8"/>
    <x v="0"/>
    <x v="0"/>
    <x v="2"/>
    <x v="0"/>
    <d v="2024-06-24T16:40:03"/>
    <x v="232"/>
    <n v="22.832500000018626"/>
    <d v="2024-06-25T14:09:29"/>
    <d v="1899-12-30T00:25:36"/>
    <d v="2024-06-25T14:35:05"/>
    <n v="0.9152777778217569"/>
    <x v="0"/>
    <m/>
    <m/>
    <x v="0"/>
    <x v="11"/>
    <x v="0"/>
    <x v="2"/>
    <x v="13"/>
    <n v="3"/>
    <s v=""/>
    <d v="1899-12-30T10:14:24"/>
    <n v="21.405833333351961"/>
    <n v="12"/>
    <n v="9.4058333333519606"/>
  </r>
  <r>
    <s v="E002"/>
    <s v="EO11"/>
    <x v="1849"/>
    <x v="0"/>
    <s v="E3"/>
    <s v="0100053398"/>
    <s v="HORMIGONES ANPASA, S.L.U."/>
    <s v="0022002666"/>
    <s v="OUTARIZ"/>
    <s v="000000000000003218"/>
    <x v="7"/>
    <d v="2024-06-24T00:00:00"/>
    <d v="1899-12-30T16:52:20"/>
    <s v="25/06 9h A PRIMERA H"/>
    <d v="2024-06-25T00:00:00"/>
    <x v="15"/>
    <x v="2"/>
    <x v="1901"/>
    <d v="2024-06-24T00:00:00"/>
    <d v="1899-12-30T19:00:04"/>
    <n v="145"/>
    <s v="E00145"/>
    <s v="RUTA KMS.145"/>
    <x v="212"/>
    <x v="0"/>
    <x v="0"/>
    <x v="2"/>
    <x v="0"/>
    <d v="2024-06-24T16:52:20"/>
    <x v="201"/>
    <n v="16.127777777728625"/>
    <d v="2024-06-24T19:00:04"/>
    <d v="1899-12-30T01:56:00"/>
    <d v="2024-06-24T20:56:04"/>
    <n v="12.065555555513129"/>
    <x v="0"/>
    <m/>
    <m/>
    <x v="0"/>
    <x v="9"/>
    <x v="0"/>
    <x v="2"/>
    <x v="10"/>
    <n v="2"/>
    <s v=""/>
    <d v="1899-12-31T22:24:00"/>
    <n v="13.194444444395291"/>
    <n v="12"/>
    <n v="1.1944444443952911"/>
  </r>
  <r>
    <s v="E002"/>
    <s v="EO11"/>
    <x v="1850"/>
    <x v="0"/>
    <s v="E3"/>
    <s v="0100053492"/>
    <s v="HORMIGONES Y MINERALES S.L."/>
    <s v="0022002720"/>
    <s v="DEHESAS"/>
    <s v="000000000000000055"/>
    <x v="3"/>
    <d v="2024-06-24T00:00:00"/>
    <d v="1899-12-30T17:02:09"/>
    <s v="25/06 URGE"/>
    <d v="2024-06-25T00:00:00"/>
    <x v="10"/>
    <x v="2"/>
    <x v="1902"/>
    <d v="2024-06-24T00:00:00"/>
    <d v="1899-12-30T19:22:25"/>
    <n v="20"/>
    <s v="E00020"/>
    <s v="RUTA KMS.020"/>
    <x v="21"/>
    <x v="0"/>
    <x v="0"/>
    <x v="2"/>
    <x v="0"/>
    <d v="2024-06-24T17:02:09"/>
    <x v="215"/>
    <n v="14.964166666672099"/>
    <d v="2024-06-24T19:22:25"/>
    <d v="1899-12-30T00:16:00"/>
    <d v="2024-06-24T19:38:25"/>
    <n v="12.359722222317941"/>
    <x v="0"/>
    <m/>
    <m/>
    <x v="0"/>
    <x v="9"/>
    <x v="0"/>
    <x v="2"/>
    <x v="10"/>
    <n v="2"/>
    <s v=""/>
    <d v="1899-12-30T06:24:00"/>
    <n v="13.697500000005432"/>
    <n v="12"/>
    <n v="1.6975000000054319"/>
  </r>
  <r>
    <s v="E002"/>
    <s v="EO11"/>
    <x v="1851"/>
    <x v="0"/>
    <s v="E3"/>
    <s v="0100013649"/>
    <s v="HORMIGONES MARBE HISPANIA, S.L."/>
    <s v="0022002481"/>
    <s v="PLANTA LALIN"/>
    <s v="000000000000000055"/>
    <x v="3"/>
    <d v="2024-06-24T00:00:00"/>
    <d v="1899-12-30T17:21:36"/>
    <s v="25/06 10:00h"/>
    <d v="2024-06-25T00:00:00"/>
    <x v="17"/>
    <x v="5"/>
    <x v="1903"/>
    <d v="2024-06-25T00:00:00"/>
    <d v="1899-12-30T10:40:21"/>
    <n v="58"/>
    <s v="E00058"/>
    <s v="RUTA KMS.058"/>
    <x v="14"/>
    <x v="0"/>
    <x v="0"/>
    <x v="0"/>
    <x v="0"/>
    <d v="2024-06-24T17:21:36"/>
    <x v="221"/>
    <n v="16.639999999897555"/>
    <d v="2024-06-25T10:40:21"/>
    <d v="1899-12-30T00:46:24"/>
    <d v="2024-06-25T11:26:45"/>
    <n v="-1.4458333334187046"/>
    <x v="1"/>
    <m/>
    <m/>
    <x v="0"/>
    <x v="11"/>
    <x v="1"/>
    <x v="2"/>
    <x v="1"/>
    <n v="3"/>
    <s v=""/>
    <d v="1899-12-30T18:33:36"/>
    <n v="14.866666666564221"/>
    <n v="12"/>
    <n v="2.8666666665642211"/>
  </r>
  <r>
    <s v="E002"/>
    <s v="EO11"/>
    <x v="1852"/>
    <x v="0"/>
    <s v="E4"/>
    <s v="0100000136"/>
    <s v="CONSTRUDECO NORTE S.L."/>
    <s v="0019001236"/>
    <s v="VIVEIRO"/>
    <s v="000000000000002906"/>
    <x v="4"/>
    <d v="2024-06-24T00:00:00"/>
    <d v="1899-12-30T17:24:20"/>
    <s v="25/06 SERVIR"/>
    <d v="2024-06-25T00:00:00"/>
    <x v="6"/>
    <x v="2"/>
    <x v="1904"/>
    <d v="2024-06-24T00:00:00"/>
    <d v="1899-12-30T18:06:22"/>
    <n v="196"/>
    <s v="E00196"/>
    <s v="RUTA KMS.196"/>
    <x v="36"/>
    <x v="0"/>
    <x v="0"/>
    <x v="2"/>
    <x v="1"/>
    <d v="2024-06-24T17:24:20"/>
    <x v="226"/>
    <n v="26.59444444446126"/>
    <d v="2024-06-24T18:06:22"/>
    <d v="1899-12-30T02:36:48"/>
    <d v="2024-06-24T20:43:10"/>
    <n v="23.28055555553874"/>
    <x v="0"/>
    <m/>
    <m/>
    <x v="0"/>
    <x v="9"/>
    <x v="0"/>
    <x v="2"/>
    <x v="9"/>
    <n v="2"/>
    <s v=""/>
    <d v="1900-01-01T14:43:12"/>
    <n v="22.981111111127927"/>
    <n v="12"/>
    <n v="10.981111111127927"/>
  </r>
  <r>
    <s v="E002"/>
    <s v="EO11"/>
    <x v="1853"/>
    <x v="0"/>
    <s v="E3"/>
    <s v="0100028413"/>
    <s v="HORMIGONES CARRAL, S.L."/>
    <s v="0022003021"/>
    <s v="RANTE-TABOADELA"/>
    <s v="000000000000003042"/>
    <x v="0"/>
    <d v="2024-06-24T00:00:00"/>
    <d v="1899-12-30T17:43:29"/>
    <s v="25/06 09:00h"/>
    <d v="2024-06-25T00:00:00"/>
    <x v="17"/>
    <x v="5"/>
    <x v="1905"/>
    <d v="2024-06-25T00:00:00"/>
    <d v="1899-12-30T08:30:00"/>
    <n v="20"/>
    <s v="E00020"/>
    <s v="RUTA KMS.020"/>
    <x v="14"/>
    <x v="0"/>
    <x v="0"/>
    <x v="0"/>
    <x v="0"/>
    <d v="2024-06-24T17:43:29"/>
    <x v="221"/>
    <n v="16.275277777633164"/>
    <d v="2024-06-25T08:30:00"/>
    <d v="1899-12-30T00:16:00"/>
    <d v="2024-06-25T08:46:00"/>
    <n v="1.2333333333372138"/>
    <x v="0"/>
    <m/>
    <m/>
    <x v="0"/>
    <x v="11"/>
    <x v="0"/>
    <x v="2"/>
    <x v="0"/>
    <n v="3"/>
    <s v=""/>
    <d v="1899-12-30T06:24:00"/>
    <n v="15.008611110966498"/>
    <n v="12"/>
    <n v="3.0086111109664984"/>
  </r>
  <r>
    <s v="E002"/>
    <s v="EO11"/>
    <x v="1854"/>
    <x v="0"/>
    <s v="E3"/>
    <s v="0100028413"/>
    <s v="HORMIGONES CARRAL, S.L."/>
    <s v="0022003021"/>
    <s v="RANTE-TABOADELA"/>
    <s v="000000000000003042"/>
    <x v="0"/>
    <d v="2024-06-24T00:00:00"/>
    <d v="1899-12-30T17:43:49"/>
    <s v="25/06 12:30"/>
    <d v="2024-06-25T00:00:00"/>
    <x v="17"/>
    <x v="5"/>
    <x v="1906"/>
    <d v="2024-06-25T00:00:00"/>
    <d v="1899-12-30T11:54:04"/>
    <n v="20"/>
    <s v="E00020"/>
    <s v="RUTA KMS.020"/>
    <x v="11"/>
    <x v="0"/>
    <x v="0"/>
    <x v="0"/>
    <x v="0"/>
    <d v="2024-06-24T17:43:49"/>
    <x v="221"/>
    <n v="16.269722222175915"/>
    <d v="2024-06-25T11:54:04"/>
    <d v="1899-12-30T00:16:00"/>
    <d v="2024-06-25T12:10:04"/>
    <n v="-2.1677777777658775"/>
    <x v="1"/>
    <m/>
    <m/>
    <x v="0"/>
    <x v="11"/>
    <x v="2"/>
    <x v="2"/>
    <x v="2"/>
    <n v="3"/>
    <s v=""/>
    <d v="1899-12-30T06:24:00"/>
    <n v="15.003055555509249"/>
    <n v="12"/>
    <n v="3.0030555555092491"/>
  </r>
  <r>
    <s v="E002"/>
    <s v="EO11"/>
    <x v="1855"/>
    <x v="0"/>
    <s v="E3"/>
    <s v="0100028413"/>
    <s v="HORMIGONES CARRAL, S.L."/>
    <s v="0022002746"/>
    <s v="NARON"/>
    <s v="000000000000003042"/>
    <x v="0"/>
    <d v="2024-06-24T00:00:00"/>
    <d v="1899-12-30T18:13:04"/>
    <s v="25/06 10:30h - 1º"/>
    <d v="2024-06-25T00:00:00"/>
    <x v="20"/>
    <x v="0"/>
    <x v="1907"/>
    <d v="2024-06-25T00:00:00"/>
    <d v="1899-12-30T08:50:55"/>
    <n v="71"/>
    <s v="E00071"/>
    <s v="RUTA KMS.071"/>
    <x v="3"/>
    <x v="0"/>
    <x v="0"/>
    <x v="0"/>
    <x v="0"/>
    <d v="2024-06-24T18:13:04"/>
    <x v="208"/>
    <n v="16.282222222303972"/>
    <d v="2024-06-25T08:50:55"/>
    <d v="1899-12-30T00:56:48"/>
    <d v="2024-06-25T09:47:43"/>
    <n v="0.70472222211537883"/>
    <x v="0"/>
    <m/>
    <m/>
    <x v="0"/>
    <x v="11"/>
    <x v="0"/>
    <x v="2"/>
    <x v="0"/>
    <n v="3"/>
    <s v=""/>
    <d v="1899-12-30T22:43:12"/>
    <n v="14.335555555637304"/>
    <n v="12"/>
    <n v="2.3355555556373044"/>
  </r>
  <r>
    <s v="E002"/>
    <s v="EO11"/>
    <x v="1856"/>
    <x v="0"/>
    <s v="E3"/>
    <s v="0100028413"/>
    <s v="HORMIGONES CARRAL, S.L."/>
    <s v="0022002746"/>
    <s v="NARON"/>
    <s v="000000000000003042"/>
    <x v="0"/>
    <d v="2024-06-24T00:00:00"/>
    <d v="1899-12-30T18:15:31"/>
    <s v="25/06 13:30h - 2º"/>
    <d v="2024-06-25T00:00:00"/>
    <x v="0"/>
    <x v="0"/>
    <x v="1908"/>
    <d v="2024-06-25T00:00:00"/>
    <d v="1899-12-30T12:25:52"/>
    <n v="71"/>
    <s v="E00071"/>
    <s v="RUTA KMS.071"/>
    <x v="3"/>
    <x v="0"/>
    <x v="0"/>
    <x v="0"/>
    <x v="0"/>
    <d v="2024-06-24T18:15:31"/>
    <x v="233"/>
    <n v="19.241388888854999"/>
    <d v="2024-06-25T12:25:52"/>
    <d v="1899-12-30T00:56:48"/>
    <d v="2024-06-25T13:22:40"/>
    <n v="0.12222222215496004"/>
    <x v="0"/>
    <m/>
    <m/>
    <x v="0"/>
    <x v="11"/>
    <x v="0"/>
    <x v="2"/>
    <x v="3"/>
    <n v="3"/>
    <s v=""/>
    <d v="1899-12-30T22:43:12"/>
    <n v="17.294722222188334"/>
    <n v="12"/>
    <n v="5.2947222221883337"/>
  </r>
  <r>
    <s v="E002"/>
    <s v="EO11"/>
    <x v="1857"/>
    <x v="0"/>
    <s v="E4"/>
    <s v="0100030485"/>
    <s v="ESTEVEZ CARBALLO S.L."/>
    <s v="0020002385"/>
    <s v="CASTRO CALDELAS"/>
    <s v="000000000000002906"/>
    <x v="4"/>
    <d v="2024-06-24T00:00:00"/>
    <d v="1899-12-30T18:50:56"/>
    <s v="25/06 o 26/06 SERVIR"/>
    <d v="2024-06-26T00:00:00"/>
    <x v="6"/>
    <x v="2"/>
    <x v="1909"/>
    <d v="2024-06-25T00:00:00"/>
    <d v="1899-12-30T08:47:59"/>
    <n v="83"/>
    <s v="E00083"/>
    <s v="RUTA KMS.083"/>
    <x v="215"/>
    <x v="0"/>
    <x v="0"/>
    <x v="2"/>
    <x v="1"/>
    <d v="2024-06-24T18:50:56"/>
    <x v="234"/>
    <n v="49.151111111103091"/>
    <d v="2024-06-25T08:47:59"/>
    <d v="1899-12-30T01:06:24"/>
    <d v="2024-06-25T09:54:23"/>
    <n v="34.093611111107748"/>
    <x v="0"/>
    <m/>
    <m/>
    <x v="0"/>
    <x v="11"/>
    <x v="0"/>
    <x v="2"/>
    <x v="0"/>
    <n v="3"/>
    <s v=""/>
    <d v="1899-12-31T02:33:36"/>
    <n v="47.044444444436422"/>
    <n v="24"/>
    <n v="23.044444444436422"/>
  </r>
  <r>
    <s v="E002"/>
    <s v="EO11"/>
    <x v="1858"/>
    <x v="0"/>
    <s v="E3"/>
    <s v="0100055428"/>
    <s v="HORMIGONES DEZA, S.L.U."/>
    <s v="0022002767"/>
    <s v="LALIN"/>
    <s v="000000000000000055"/>
    <x v="3"/>
    <d v="2024-06-25T00:00:00"/>
    <d v="1899-12-30T08:31:07"/>
    <s v="25/06 urge"/>
    <d v="2024-06-25T00:00:00"/>
    <x v="24"/>
    <x v="5"/>
    <x v="1910"/>
    <d v="2024-06-25T00:00:00"/>
    <d v="1899-12-30T08:49:56"/>
    <n v="58"/>
    <s v="E00058"/>
    <s v="RUTA KMS.058"/>
    <x v="11"/>
    <x v="0"/>
    <x v="0"/>
    <x v="0"/>
    <x v="0"/>
    <d v="2024-06-25T08:31:07"/>
    <x v="211"/>
    <n v="2.4813888890203089"/>
    <d v="2024-06-25T08:49:56"/>
    <d v="1899-12-30T00:46:24"/>
    <d v="2024-06-25T09:36:20"/>
    <n v="1.3944444443914108"/>
    <x v="0"/>
    <m/>
    <m/>
    <x v="0"/>
    <x v="11"/>
    <x v="0"/>
    <x v="2"/>
    <x v="0"/>
    <n v="3"/>
    <s v=""/>
    <d v="1899-12-30T18:33:36"/>
    <n v="0.70805555568697542"/>
    <n v="0"/>
    <n v="0.70805555568697542"/>
  </r>
  <r>
    <s v="E002"/>
    <s v="EO11"/>
    <x v="1859"/>
    <x v="0"/>
    <s v="E3"/>
    <s v="0100022674"/>
    <s v="COMERCIAL SILOS DE GALICIA, S.L."/>
    <s v="0022002564"/>
    <s v="LOMBA"/>
    <s v="000000000000000055"/>
    <x v="3"/>
    <d v="2024-06-25T00:00:00"/>
    <d v="1899-12-30T08:38:46"/>
    <s v="25/06 URGE"/>
    <d v="2024-06-25T00:00:00"/>
    <x v="14"/>
    <x v="3"/>
    <x v="1911"/>
    <d v="2024-06-25T00:00:00"/>
    <d v="1899-12-30T12:13:18"/>
    <n v="15"/>
    <s v="E00015"/>
    <s v="RUTA KMS.015"/>
    <x v="15"/>
    <x v="0"/>
    <x v="0"/>
    <x v="0"/>
    <x v="0"/>
    <d v="2024-06-25T08:38:46"/>
    <x v="235"/>
    <n v="4.3538888887851499"/>
    <d v="2024-06-25T12:13:18"/>
    <d v="1899-12-30T00:12:00"/>
    <d v="2024-06-25T12:25:18"/>
    <n v="0.57833333336748183"/>
    <x v="0"/>
    <m/>
    <m/>
    <x v="0"/>
    <x v="11"/>
    <x v="0"/>
    <x v="2"/>
    <x v="3"/>
    <n v="3"/>
    <s v=""/>
    <d v="1899-12-30T04:48:00"/>
    <n v="3.1538888887851497"/>
    <n v="0"/>
    <n v="3.1538888887851497"/>
  </r>
  <r>
    <s v="E002"/>
    <s v="EO11"/>
    <x v="1860"/>
    <x v="0"/>
    <s v="E3"/>
    <s v="0100010248"/>
    <s v="HORMIGONES MONTERROSO, S.L."/>
    <s v="0022000630"/>
    <s v="MONTERROSO"/>
    <s v="000000000000000055"/>
    <x v="3"/>
    <d v="2024-06-25T00:00:00"/>
    <d v="1899-12-30T08:39:10"/>
    <s v="Urgente 25/06 - C10"/>
    <d v="2024-06-25T00:00:00"/>
    <x v="14"/>
    <x v="5"/>
    <x v="1912"/>
    <d v="2024-06-25T00:00:00"/>
    <d v="1899-12-30T11:24:38"/>
    <n v="79"/>
    <s v="E00079"/>
    <s v="RUTA KMS.079"/>
    <x v="26"/>
    <x v="0"/>
    <x v="0"/>
    <x v="0"/>
    <x v="0"/>
    <d v="2024-06-25T08:39:10"/>
    <x v="235"/>
    <n v="4.347222222131677"/>
    <d v="2024-06-25T11:24:38"/>
    <d v="1899-12-30T01:03:12"/>
    <d v="2024-06-25T12:27:50"/>
    <n v="0.53611111105419695"/>
    <x v="0"/>
    <m/>
    <m/>
    <x v="0"/>
    <x v="11"/>
    <x v="0"/>
    <x v="2"/>
    <x v="2"/>
    <n v="3"/>
    <s v=""/>
    <d v="1899-12-31T01:16:48"/>
    <n v="2.2938888887983437"/>
    <n v="0"/>
    <n v="2.2938888887983437"/>
  </r>
  <r>
    <s v="E002"/>
    <s v="EO11"/>
    <x v="1861"/>
    <x v="0"/>
    <s v="E3"/>
    <s v="0432000181"/>
    <s v="PREBETONG LUGO HORMIGONES, S.A."/>
    <s v="0022001450"/>
    <s v="LUGO"/>
    <s v="000000000000000055"/>
    <x v="3"/>
    <d v="2024-06-25T00:00:00"/>
    <d v="1899-12-30T08:53:05"/>
    <s v="25/06 15:00h"/>
    <d v="2024-06-25T00:00:00"/>
    <x v="7"/>
    <x v="2"/>
    <x v="1913"/>
    <d v="2024-06-25T00:00:00"/>
    <d v="1899-12-30T13:19:15"/>
    <n v="108"/>
    <s v="E00108"/>
    <s v="RUTA KMS.108"/>
    <x v="40"/>
    <x v="0"/>
    <x v="0"/>
    <x v="2"/>
    <x v="0"/>
    <d v="2024-06-25T08:53:05"/>
    <x v="227"/>
    <n v="6.1152777778333984"/>
    <d v="2024-06-25T13:19:15"/>
    <d v="1899-12-30T01:26:24"/>
    <d v="2024-06-25T14:45:39"/>
    <n v="0.23916666669538245"/>
    <x v="0"/>
    <m/>
    <m/>
    <x v="0"/>
    <x v="11"/>
    <x v="0"/>
    <x v="2"/>
    <x v="7"/>
    <n v="3"/>
    <s v=""/>
    <d v="1899-12-31T10:33:36"/>
    <n v="3.6752777778333989"/>
    <n v="0"/>
    <n v="3.6752777778333989"/>
  </r>
  <r>
    <s v="E002"/>
    <s v="EO11"/>
    <x v="1862"/>
    <x v="0"/>
    <s v="E3"/>
    <s v="0432000181"/>
    <s v="PREBETONG LUGO HORMIGONES, S.A."/>
    <s v="0022001450"/>
    <s v="LUGO"/>
    <s v="000000000000003044"/>
    <x v="2"/>
    <d v="2024-06-25T00:00:00"/>
    <d v="1899-12-30T08:54:21"/>
    <s v="25/06 17:00h  silo 6"/>
    <d v="2024-06-25T00:00:00"/>
    <x v="9"/>
    <x v="2"/>
    <x v="1914"/>
    <d v="2024-06-25T00:00:00"/>
    <d v="1899-12-30T14:58:44"/>
    <n v="108"/>
    <s v="E00108"/>
    <s v="RUTA KMS.108"/>
    <x v="16"/>
    <x v="0"/>
    <x v="0"/>
    <x v="2"/>
    <x v="0"/>
    <d v="2024-06-25T08:54:21"/>
    <x v="230"/>
    <n v="8.0941666667349637"/>
    <d v="2024-06-25T14:58:44"/>
    <d v="1899-12-30T01:26:24"/>
    <d v="2024-06-25T16:25:08"/>
    <n v="0.58111111127072945"/>
    <x v="0"/>
    <m/>
    <m/>
    <x v="0"/>
    <x v="11"/>
    <x v="0"/>
    <x v="2"/>
    <x v="13"/>
    <n v="3"/>
    <s v=""/>
    <d v="1899-12-31T10:33:36"/>
    <n v="5.6541666667349642"/>
    <n v="0"/>
    <n v="5.6541666667349642"/>
  </r>
  <r>
    <s v="E002"/>
    <s v="EO11"/>
    <x v="1863"/>
    <x v="0"/>
    <s v="E3"/>
    <s v="0432000110"/>
    <s v="PREBETONG HORMIGONES, S.A."/>
    <s v="0021000010"/>
    <s v="LA GRELA"/>
    <s v="000000000000000055"/>
    <x v="3"/>
    <d v="2024-06-25T00:00:00"/>
    <d v="1899-12-30T08:56:59"/>
    <s v="sustituye albaran 13"/>
    <d v="2024-06-25T00:00:00"/>
    <x v="6"/>
    <x v="0"/>
    <x v="1915"/>
    <d v="2024-06-25T00:00:00"/>
    <d v="1899-12-30T09:27:20"/>
    <n v="2"/>
    <s v="E00002"/>
    <s v="RUTA KMS.0002"/>
    <x v="7"/>
    <x v="0"/>
    <x v="0"/>
    <x v="0"/>
    <x v="0"/>
    <d v="2024-06-25T08:56:59"/>
    <x v="226"/>
    <n v="11.050277777889278"/>
    <d v="2024-06-25T09:27:20"/>
    <d v="1899-12-30T00:01:36"/>
    <d v="2024-06-25T09:28:56"/>
    <n v="10.517777777917217"/>
    <x v="0"/>
    <m/>
    <m/>
    <x v="0"/>
    <x v="11"/>
    <x v="0"/>
    <x v="2"/>
    <x v="6"/>
    <n v="3"/>
    <s v=""/>
    <d v="1899-12-30T00:38:24"/>
    <n v="10.023611111222611"/>
    <n v="0"/>
    <n v="10.023611111222611"/>
  </r>
  <r>
    <s v="E002"/>
    <s v="EO11"/>
    <x v="1864"/>
    <x v="0"/>
    <s v="E3"/>
    <s v="0100022370"/>
    <s v="PREFABRICADOS LUIS BARROS S.L."/>
    <s v="0022002532"/>
    <s v="NIGRAN"/>
    <s v="000000000000002853"/>
    <x v="6"/>
    <d v="2024-06-25T00:00:00"/>
    <d v="1899-12-30T09:00:50"/>
    <s v="25/06 15:30h bloques"/>
    <d v="2024-06-25T00:00:00"/>
    <x v="22"/>
    <x v="2"/>
    <x v="1916"/>
    <d v="2024-06-25T00:00:00"/>
    <d v="1899-12-30T11:29:26"/>
    <n v="245"/>
    <s v="E00245"/>
    <s v="RUTA KMS.245"/>
    <x v="27"/>
    <x v="0"/>
    <x v="0"/>
    <x v="2"/>
    <x v="0"/>
    <d v="2024-06-25T09:00:50"/>
    <x v="232"/>
    <n v="6.4861111112404615"/>
    <d v="2024-06-25T11:29:26"/>
    <d v="1899-12-30T03:16:00"/>
    <d v="2024-06-25T14:45:26"/>
    <n v="0.74277777783572674"/>
    <x v="0"/>
    <m/>
    <m/>
    <x v="0"/>
    <x v="11"/>
    <x v="0"/>
    <x v="2"/>
    <x v="2"/>
    <n v="3"/>
    <s v=""/>
    <d v="1900-01-02T06:24:00"/>
    <n v="2.2194444445737949"/>
    <n v="0"/>
    <n v="2.2194444445737949"/>
  </r>
  <r>
    <s v="E002"/>
    <s v="EO11"/>
    <x v="1865"/>
    <x v="0"/>
    <s v="E3"/>
    <s v="0100051530"/>
    <s v="MYHNOR MORTEROS Y HORMIGONES DEL"/>
    <s v="0022002574"/>
    <s v="A CORUÑA"/>
    <s v="000000000000000055"/>
    <x v="3"/>
    <d v="2024-06-25T00:00:00"/>
    <d v="1899-12-30T09:04:00"/>
    <s v="sustituye albaran 13"/>
    <d v="2024-06-24T00:00:00"/>
    <x v="6"/>
    <x v="2"/>
    <x v="1917"/>
    <d v="2024-06-24T00:00:00"/>
    <d v="1899-12-30T09:18:45"/>
    <n v="211"/>
    <s v="E00211"/>
    <s v="RUTA KMS.211"/>
    <x v="25"/>
    <x v="0"/>
    <x v="0"/>
    <x v="2"/>
    <x v="0"/>
    <d v="2024-06-25T09:04:00"/>
    <x v="183"/>
    <n v="-13.066666666651145"/>
    <d v="2024-06-24T09:18:45"/>
    <d v="1899-12-30T02:48:48"/>
    <d v="2024-06-24T12:07:33"/>
    <n v="7.874166666646488"/>
    <x v="0"/>
    <m/>
    <m/>
    <x v="0"/>
    <x v="9"/>
    <x v="0"/>
    <x v="2"/>
    <x v="6"/>
    <n v="2"/>
    <s v=""/>
    <d v="1900-01-01T19:31:12"/>
    <n v="-16.879999999984477"/>
    <n v="0"/>
    <n v="-16.879999999984477"/>
  </r>
  <r>
    <s v="E002"/>
    <s v="EO11"/>
    <x v="1866"/>
    <x v="0"/>
    <s v="E3"/>
    <s v="0432000181"/>
    <s v="PREBETONG LUGO HORMIGONES, S.A."/>
    <s v="0022002590"/>
    <s v="MONFORTE"/>
    <s v="000000000000000055"/>
    <x v="3"/>
    <d v="2024-06-25T00:00:00"/>
    <d v="1899-12-30T09:04:56"/>
    <s v="25/06 URGE"/>
    <d v="2024-06-25T00:00:00"/>
    <x v="11"/>
    <x v="2"/>
    <x v="1918"/>
    <d v="2024-06-25T00:00:00"/>
    <d v="1899-12-30T14:40:43"/>
    <n v="102"/>
    <s v="E00102"/>
    <s v="RUTA KMS.102"/>
    <x v="18"/>
    <x v="0"/>
    <x v="0"/>
    <x v="2"/>
    <x v="0"/>
    <d v="2024-06-25T09:04:56"/>
    <x v="223"/>
    <n v="7.4177777777658775"/>
    <d v="2024-06-25T14:40:43"/>
    <d v="1899-12-30T01:21:36"/>
    <d v="2024-06-25T16:02:19"/>
    <n v="0.4613888890016824"/>
    <x v="0"/>
    <m/>
    <m/>
    <x v="0"/>
    <x v="11"/>
    <x v="0"/>
    <x v="2"/>
    <x v="13"/>
    <n v="3"/>
    <s v=""/>
    <d v="1899-12-31T08:38:24"/>
    <n v="5.0577777777658772"/>
    <n v="0"/>
    <n v="5.0577777777658772"/>
  </r>
  <r>
    <s v="E002"/>
    <s v="EO11"/>
    <x v="1867"/>
    <x v="0"/>
    <s v="E3"/>
    <s v="0100051530"/>
    <s v="MYHNOR MORTEROS Y HORMIGONES DEL"/>
    <s v="0022002573"/>
    <s v="MONTESALGUEIRO"/>
    <s v="000000000000000055"/>
    <x v="3"/>
    <d v="2024-06-25T00:00:00"/>
    <d v="1899-12-30T09:17:33"/>
    <s v="25/06 14:30h"/>
    <d v="2024-06-25T00:00:00"/>
    <x v="13"/>
    <x v="2"/>
    <x v="1919"/>
    <d v="2024-06-25T00:00:00"/>
    <d v="1899-12-30T12:32:50"/>
    <n v="153"/>
    <s v="E00153"/>
    <s v="RUTA KMS.153"/>
    <x v="39"/>
    <x v="0"/>
    <x v="0"/>
    <x v="2"/>
    <x v="0"/>
    <d v="2024-06-25T09:17:33"/>
    <x v="236"/>
    <n v="5.2075000000186265"/>
    <d v="2024-06-25T12:32:50"/>
    <d v="1899-12-30T02:02:24"/>
    <d v="2024-06-25T14:35:14"/>
    <n v="-8.7222222180571407E-2"/>
    <x v="0"/>
    <m/>
    <m/>
    <x v="0"/>
    <x v="11"/>
    <x v="0"/>
    <x v="2"/>
    <x v="3"/>
    <n v="3"/>
    <s v=""/>
    <d v="1900-01-01T00:57:36"/>
    <n v="2.1675000000186264"/>
    <n v="0"/>
    <n v="2.1675000000186264"/>
  </r>
  <r>
    <s v="E002"/>
    <s v="EO11"/>
    <x v="1868"/>
    <x v="0"/>
    <s v="E3"/>
    <s v="0100000866"/>
    <s v="EMILIANO BASALO CONSTRUCCIONES, S.L"/>
    <s v="0022002975"/>
    <s v="A POBRA DE TRIVES"/>
    <s v="000000000000000055"/>
    <x v="3"/>
    <d v="2024-06-25T00:00:00"/>
    <d v="1899-12-30T09:26:50"/>
    <s v="25/06 URGE"/>
    <d v="2024-06-25T00:00:00"/>
    <x v="9"/>
    <x v="2"/>
    <x v="1920"/>
    <d v="2024-06-25T00:00:00"/>
    <d v="1899-12-30T15:02:14"/>
    <n v="70"/>
    <s v="E00070"/>
    <s v="RUTA KMS.070"/>
    <x v="0"/>
    <x v="0"/>
    <x v="0"/>
    <x v="2"/>
    <x v="0"/>
    <d v="2024-06-25T09:26:50"/>
    <x v="230"/>
    <n v="7.5527777778916061"/>
    <d v="2024-06-25T15:02:14"/>
    <d v="1899-12-30T00:56:00"/>
    <d v="2024-06-25T15:58:14"/>
    <n v="1.0294444444589317"/>
    <x v="0"/>
    <m/>
    <m/>
    <x v="0"/>
    <x v="11"/>
    <x v="0"/>
    <x v="2"/>
    <x v="4"/>
    <n v="3"/>
    <s v=""/>
    <d v="1899-12-30T22:24:00"/>
    <n v="5.6194444445582725"/>
    <n v="0"/>
    <n v="5.6194444445582725"/>
  </r>
  <r>
    <s v="E002"/>
    <s v="EO11"/>
    <x v="1869"/>
    <x v="0"/>
    <s v="E3"/>
    <s v="0100022370"/>
    <s v="PREFABRICADOS LUIS BARROS S.L."/>
    <s v="0022002691"/>
    <s v="BUEU"/>
    <s v="000000000000000055"/>
    <x v="3"/>
    <d v="2024-06-25T00:00:00"/>
    <d v="1899-12-30T09:28:35"/>
    <s v="25/06 URGE Preguntar"/>
    <d v="2024-06-25T00:00:00"/>
    <x v="12"/>
    <x v="3"/>
    <x v="1921"/>
    <d v="2024-06-25T00:00:00"/>
    <d v="1899-12-30T15:41:06"/>
    <n v="59"/>
    <s v="E00059"/>
    <s v="RUTA KMS.059"/>
    <x v="15"/>
    <x v="0"/>
    <x v="0"/>
    <x v="0"/>
    <x v="0"/>
    <d v="2024-06-25T09:28:35"/>
    <x v="218"/>
    <n v="6.5236111111007631"/>
    <d v="2024-06-25T15:41:06"/>
    <d v="1899-12-30T00:47:12"/>
    <d v="2024-06-25T16:28:18"/>
    <n v="-0.47166666673729196"/>
    <x v="0"/>
    <m/>
    <m/>
    <x v="0"/>
    <x v="11"/>
    <x v="0"/>
    <x v="2"/>
    <x v="4"/>
    <n v="3"/>
    <s v=""/>
    <d v="1899-12-30T18:52:48"/>
    <n v="4.736944444434096"/>
    <n v="0"/>
    <n v="4.736944444434096"/>
  </r>
  <r>
    <s v="E002"/>
    <s v="EO11"/>
    <x v="1870"/>
    <x v="0"/>
    <s v="E3"/>
    <s v="0100051530"/>
    <s v="MYHNOR MORTEROS Y HORMIGONES DEL"/>
    <s v="0022002572"/>
    <s v="MELIDE"/>
    <s v="000000000000000055"/>
    <x v="3"/>
    <d v="2024-06-25T00:00:00"/>
    <d v="1899-12-30T09:37:27"/>
    <s v="25/06 15:00h"/>
    <d v="2024-06-25T00:00:00"/>
    <x v="7"/>
    <x v="2"/>
    <x v="1922"/>
    <d v="2024-06-25T00:00:00"/>
    <d v="1899-12-30T12:35:39"/>
    <n v="160"/>
    <s v="E00160"/>
    <s v="RUTA KMS.160"/>
    <x v="25"/>
    <x v="0"/>
    <x v="0"/>
    <x v="2"/>
    <x v="0"/>
    <d v="2024-06-25T09:37:27"/>
    <x v="227"/>
    <n v="5.3758333334117197"/>
    <d v="2024-06-25T12:35:39"/>
    <d v="1899-12-30T02:08:00"/>
    <d v="2024-06-25T14:43:39"/>
    <n v="0.2724999999627471"/>
    <x v="0"/>
    <m/>
    <m/>
    <x v="0"/>
    <x v="11"/>
    <x v="0"/>
    <x v="2"/>
    <x v="3"/>
    <n v="3"/>
    <s v=""/>
    <d v="1900-01-01T03:12:00"/>
    <n v="2.2425000000783863"/>
    <n v="0"/>
    <n v="2.2425000000783863"/>
  </r>
  <r>
    <s v="E002"/>
    <s v="EO11"/>
    <x v="1871"/>
    <x v="0"/>
    <s v="E3"/>
    <s v="0100051530"/>
    <s v="MYHNOR MORTEROS Y HORMIGONES DEL"/>
    <s v="0022002572"/>
    <s v="MELIDE"/>
    <s v="000000000000000055"/>
    <x v="3"/>
    <d v="2024-06-25T00:00:00"/>
    <d v="1899-12-30T09:37:33"/>
    <s v="25/06 16:30h"/>
    <d v="2024-06-25T00:00:00"/>
    <x v="11"/>
    <x v="2"/>
    <x v="1923"/>
    <d v="2024-06-25T00:00:00"/>
    <d v="1899-12-30T13:25:38"/>
    <n v="160"/>
    <s v="E00160"/>
    <s v="RUTA KMS.160"/>
    <x v="29"/>
    <x v="0"/>
    <x v="0"/>
    <x v="2"/>
    <x v="0"/>
    <d v="2024-06-25T09:37:33"/>
    <x v="223"/>
    <n v="6.8741666667046957"/>
    <d v="2024-06-25T13:25:38"/>
    <d v="1899-12-30T02:08:00"/>
    <d v="2024-06-25T15:33:38"/>
    <n v="0.93944444454973564"/>
    <x v="0"/>
    <m/>
    <m/>
    <x v="0"/>
    <x v="11"/>
    <x v="0"/>
    <x v="2"/>
    <x v="7"/>
    <n v="3"/>
    <s v=""/>
    <d v="1900-01-01T03:12:00"/>
    <n v="3.7408333333713628"/>
    <n v="0"/>
    <n v="3.7408333333713628"/>
  </r>
  <r>
    <s v="E002"/>
    <s v="EO11"/>
    <x v="1872"/>
    <x v="0"/>
    <s v="E3"/>
    <s v="0432000110"/>
    <s v="PREBETONG HORMIGONES, S.A."/>
    <s v="0021000010"/>
    <s v="LA GRELA"/>
    <s v="000000000000003043"/>
    <x v="5"/>
    <d v="2024-06-25T00:00:00"/>
    <d v="1899-12-30T10:36:54"/>
    <s v="25/06 16:00h SILO 2"/>
    <d v="2024-06-25T00:00:00"/>
    <x v="12"/>
    <x v="2"/>
    <x v="1924"/>
    <d v="2024-06-25T00:00:00"/>
    <d v="1899-12-30T12:05:37"/>
    <n v="211"/>
    <s v="E00211"/>
    <s v="RUTA KMS.211"/>
    <x v="212"/>
    <x v="0"/>
    <x v="0"/>
    <x v="2"/>
    <x v="0"/>
    <d v="2024-06-25T10:36:54"/>
    <x v="218"/>
    <n v="5.3849999999511056"/>
    <d v="2024-06-25T12:05:37"/>
    <d v="1899-12-30T02:48:48"/>
    <d v="2024-06-25T14:54:25"/>
    <n v="1.0930555554223247"/>
    <x v="0"/>
    <m/>
    <m/>
    <x v="0"/>
    <x v="11"/>
    <x v="0"/>
    <x v="2"/>
    <x v="3"/>
    <n v="3"/>
    <s v=""/>
    <d v="1900-01-01T19:31:12"/>
    <n v="1.5716666666177721"/>
    <n v="0"/>
    <n v="1.5716666666177721"/>
  </r>
  <r>
    <s v="E002"/>
    <s v="EO11"/>
    <x v="1873"/>
    <x v="0"/>
    <s v="E3"/>
    <s v="0432000110"/>
    <s v="PREBETONG HORMIGONES, S.A."/>
    <s v="0021000023"/>
    <s v="TREMOEDO"/>
    <s v="000000000000000055"/>
    <x v="3"/>
    <d v="2024-06-25T00:00:00"/>
    <d v="1899-12-30T10:38:02"/>
    <s v="25/06 15:30h silo 2"/>
    <d v="2024-06-25T00:00:00"/>
    <x v="22"/>
    <x v="3"/>
    <x v="1925"/>
    <d v="2024-06-25T00:00:00"/>
    <d v="1899-12-30T12:40:39"/>
    <n v="72"/>
    <s v="E00072"/>
    <s v="RUTA KMS.072"/>
    <x v="10"/>
    <x v="0"/>
    <x v="0"/>
    <x v="0"/>
    <x v="0"/>
    <d v="2024-06-25T10:38:02"/>
    <x v="232"/>
    <n v="4.8661111111287028"/>
    <d v="2024-06-25T12:40:39"/>
    <d v="1899-12-30T00:57:36"/>
    <d v="2024-06-25T13:38:15"/>
    <n v="1.8625000000465661"/>
    <x v="0"/>
    <m/>
    <m/>
    <x v="0"/>
    <x v="11"/>
    <x v="0"/>
    <x v="2"/>
    <x v="3"/>
    <n v="3"/>
    <s v=""/>
    <d v="1899-12-30T23:02:24"/>
    <n v="2.9061111111287028"/>
    <n v="0"/>
    <n v="2.9061111111287028"/>
  </r>
  <r>
    <s v="E002"/>
    <s v="EO11"/>
    <x v="1874"/>
    <x v="0"/>
    <s v="E4"/>
    <s v="0100057363"/>
    <s v="RODRIGUEZ ROMERO, PABLO"/>
    <s v="0019001412"/>
    <s v="SERRA DE OUTES"/>
    <s v="000000000000002906"/>
    <x v="4"/>
    <d v="2024-06-25T00:00:00"/>
    <d v="1899-12-30T11:20:15"/>
    <s v="Cemento + Mortero"/>
    <d v="2024-06-26T00:00:00"/>
    <x v="19"/>
    <x v="4"/>
    <x v="1926"/>
    <d v="2024-06-25T00:00:00"/>
    <d v="1899-12-30T15:55:32"/>
    <n v="45"/>
    <s v="E00045"/>
    <s v="RUTA KMS.045"/>
    <x v="213"/>
    <x v="0"/>
    <x v="0"/>
    <x v="0"/>
    <x v="1"/>
    <d v="2024-06-25T11:20:15"/>
    <x v="237"/>
    <n v="25.162500000034925"/>
    <d v="2024-06-25T15:55:32"/>
    <d v="1899-12-30T00:36:00"/>
    <d v="2024-06-25T16:31:32"/>
    <n v="19.974444444465917"/>
    <x v="0"/>
    <m/>
    <m/>
    <x v="0"/>
    <x v="11"/>
    <x v="0"/>
    <x v="2"/>
    <x v="4"/>
    <n v="3"/>
    <s v=""/>
    <d v="1899-12-30T14:24:00"/>
    <n v="23.562500000034923"/>
    <n v="12"/>
    <n v="11.562500000034923"/>
  </r>
  <r>
    <s v="E002"/>
    <s v="EO11"/>
    <x v="1875"/>
    <x v="0"/>
    <s v="E4"/>
    <s v="0100058602"/>
    <s v="PRIMO LALIN, S.L."/>
    <s v="0019001491"/>
    <s v="LALIN"/>
    <s v="000000000000003091"/>
    <x v="8"/>
    <d v="2024-06-25T00:00:00"/>
    <d v="1899-12-30T11:57:57"/>
    <s v="26/06"/>
    <d v="2024-06-26T00:00:00"/>
    <x v="6"/>
    <x v="2"/>
    <x v="1927"/>
    <d v="2024-06-25T00:00:00"/>
    <d v="1899-12-30T15:37:30"/>
    <n v="170"/>
    <s v="E00170"/>
    <s v="RUTA KMS.170"/>
    <x v="36"/>
    <x v="0"/>
    <x v="0"/>
    <x v="2"/>
    <x v="1"/>
    <d v="2024-06-25T11:57:57"/>
    <x v="234"/>
    <n v="32.034166666679084"/>
    <d v="2024-06-25T15:37:30"/>
    <d v="1899-12-30T02:16:00"/>
    <d v="2024-06-25T17:53:30"/>
    <n v="26.108333333395422"/>
    <x v="0"/>
    <m/>
    <m/>
    <x v="0"/>
    <x v="11"/>
    <x v="0"/>
    <x v="2"/>
    <x v="4"/>
    <n v="3"/>
    <s v=""/>
    <d v="1900-01-01T06:24:00"/>
    <n v="28.767500000012419"/>
    <n v="12"/>
    <n v="16.767500000012419"/>
  </r>
  <r>
    <s v="E002"/>
    <s v="EO11"/>
    <x v="1876"/>
    <x v="0"/>
    <s v="E3"/>
    <s v="0432000110"/>
    <s v="PREBETONG HORMIGONES, S.A."/>
    <s v="0021000042"/>
    <s v="REIGOSA"/>
    <s v="000000000000003044"/>
    <x v="2"/>
    <d v="2024-06-25T00:00:00"/>
    <d v="1899-12-30T12:36:59"/>
    <s v="26/06 11h del silo6"/>
    <d v="2024-06-26T00:00:00"/>
    <x v="24"/>
    <x v="2"/>
    <x v="1928"/>
    <d v="2024-06-25T00:00:00"/>
    <d v="1899-12-30T16:43:05"/>
    <n v="262"/>
    <s v="E00262"/>
    <s v="RUTA KMS.262"/>
    <x v="26"/>
    <x v="0"/>
    <x v="0"/>
    <x v="2"/>
    <x v="0"/>
    <d v="2024-06-25T12:36:59"/>
    <x v="238"/>
    <n v="22.383611111145001"/>
    <d v="2024-06-25T16:43:05"/>
    <d v="1899-12-30T03:29:36"/>
    <d v="2024-06-25T20:12:41"/>
    <n v="14.788611111114733"/>
    <x v="0"/>
    <m/>
    <m/>
    <x v="0"/>
    <x v="11"/>
    <x v="0"/>
    <x v="2"/>
    <x v="8"/>
    <n v="3"/>
    <s v=""/>
    <d v="1900-01-02T11:50:24"/>
    <n v="17.890277777811669"/>
    <n v="12"/>
    <n v="5.8902777778116686"/>
  </r>
  <r>
    <s v="E002"/>
    <s v="EO11"/>
    <x v="1877"/>
    <x v="0"/>
    <s v="E3"/>
    <s v="0100055329"/>
    <s v="PRETENSADOS MONTALBAN, S.L."/>
    <s v="0022002750"/>
    <s v="RAIRIZ DE VEIGA"/>
    <s v="000000000000000055"/>
    <x v="3"/>
    <d v="2024-06-25T00:00:00"/>
    <d v="1899-12-30T12:49:22"/>
    <s v="25/06 18:00h"/>
    <d v="2024-06-25T00:00:00"/>
    <x v="2"/>
    <x v="5"/>
    <x v="1929"/>
    <d v="2024-06-25T00:00:00"/>
    <d v="1899-12-30T16:44:08"/>
    <n v="42"/>
    <s v="E00042"/>
    <s v="RUTA KMS.042"/>
    <x v="11"/>
    <x v="0"/>
    <x v="0"/>
    <x v="0"/>
    <x v="0"/>
    <d v="2024-06-25T12:49:22"/>
    <x v="231"/>
    <n v="5.1772222221479751"/>
    <d v="2024-06-25T16:44:08"/>
    <d v="1899-12-30T00:33:36"/>
    <d v="2024-06-25T17:17:44"/>
    <n v="0.70444444444729015"/>
    <x v="0"/>
    <m/>
    <m/>
    <x v="0"/>
    <x v="11"/>
    <x v="0"/>
    <x v="2"/>
    <x v="8"/>
    <n v="3"/>
    <s v=""/>
    <d v="1899-12-30T13:26:24"/>
    <n v="3.6172222221479746"/>
    <n v="0"/>
    <n v="3.6172222221479746"/>
  </r>
  <r>
    <s v="E002"/>
    <s v="EO21"/>
    <x v="1878"/>
    <x v="0"/>
    <s v="E3"/>
    <s v="0100050338"/>
    <s v="PRISMOTEPI, LDA."/>
    <s v="0022002522"/>
    <s v="FAMALIÇÃO"/>
    <s v="000000000000000055"/>
    <x v="3"/>
    <d v="2024-06-21T00:00:00"/>
    <d v="1899-12-30T10:55:47"/>
    <s v="24/06 URGE"/>
    <d v="2024-06-24T00:00:00"/>
    <x v="17"/>
    <x v="3"/>
    <x v="1930"/>
    <d v="2024-06-24T00:00:00"/>
    <d v="1899-12-30T09:05:35"/>
    <n v="103"/>
    <s v="E00103"/>
    <s v="RUTA KMS.103"/>
    <x v="15"/>
    <x v="0"/>
    <x v="0"/>
    <x v="0"/>
    <x v="0"/>
    <d v="2024-06-21T10:55:47"/>
    <x v="206"/>
    <n v="71.070277777675074"/>
    <d v="2024-06-24T09:05:35"/>
    <d v="1899-12-30T01:22:24"/>
    <d v="2024-06-24T10:27:59"/>
    <n v="-0.46638888894813135"/>
    <x v="0"/>
    <m/>
    <m/>
    <x v="0"/>
    <x v="9"/>
    <x v="0"/>
    <x v="2"/>
    <x v="6"/>
    <n v="2"/>
    <s v=""/>
    <d v="1899-12-31T08:57:36"/>
    <n v="68.696944444341739"/>
    <n v="36"/>
    <n v="32.696944444341739"/>
  </r>
  <r>
    <s v="E002"/>
    <s v="EO21"/>
    <x v="1879"/>
    <x v="0"/>
    <s v="E3"/>
    <s v="0100050338"/>
    <s v="PRISMOTEPI, LDA."/>
    <s v="0022002522"/>
    <s v="FAMALIÇÃO"/>
    <s v="000000000000000055"/>
    <x v="3"/>
    <d v="2024-06-21T00:00:00"/>
    <d v="1899-12-30T10:56:12"/>
    <s v="25/06 08:00h"/>
    <d v="2024-06-25T00:00:00"/>
    <x v="10"/>
    <x v="2"/>
    <x v="1931"/>
    <d v="2024-06-24T00:00:00"/>
    <d v="1899-12-30T16:32:00"/>
    <n v="273"/>
    <s v="E00273"/>
    <s v="RUTA KMS.273"/>
    <x v="8"/>
    <x v="0"/>
    <x v="0"/>
    <x v="2"/>
    <x v="0"/>
    <d v="2024-06-21T10:56:12"/>
    <x v="215"/>
    <n v="93.063333333469927"/>
    <d v="2024-06-24T16:32:00"/>
    <d v="1899-12-30T03:38:24"/>
    <d v="2024-06-24T20:10:24"/>
    <n v="11.826666666835081"/>
    <x v="0"/>
    <m/>
    <m/>
    <x v="0"/>
    <x v="9"/>
    <x v="0"/>
    <x v="2"/>
    <x v="8"/>
    <n v="2"/>
    <s v=""/>
    <d v="1900-01-02T15:21:36"/>
    <n v="88.423333333469927"/>
    <n v="48"/>
    <n v="40.423333333469927"/>
  </r>
  <r>
    <s v="E002"/>
    <s v="EO21"/>
    <x v="1880"/>
    <x v="0"/>
    <s v="E3"/>
    <s v="0100053327"/>
    <s v="ABTF BETAO, LDA."/>
    <s v="0022003000"/>
    <s v="MOGADOURO"/>
    <s v="000000000000000055"/>
    <x v="3"/>
    <d v="2024-06-24T00:00:00"/>
    <d v="1899-12-30T13:18:36"/>
    <s v="25/06 07:00h"/>
    <d v="2024-06-25T00:00:00"/>
    <x v="25"/>
    <x v="2"/>
    <x v="1932"/>
    <d v="2024-06-24T00:00:00"/>
    <d v="1899-12-30T14:46:47"/>
    <n v="243"/>
    <s v="E00243"/>
    <s v="RUTA KMS.243"/>
    <x v="214"/>
    <x v="0"/>
    <x v="0"/>
    <x v="2"/>
    <x v="0"/>
    <d v="2024-06-24T13:18:36"/>
    <x v="239"/>
    <n v="17.690000000002328"/>
    <d v="2024-06-24T14:46:47"/>
    <d v="1899-12-30T03:14:24"/>
    <d v="2024-06-24T18:01:11"/>
    <n v="12.980277777649462"/>
    <x v="0"/>
    <m/>
    <m/>
    <x v="0"/>
    <x v="9"/>
    <x v="0"/>
    <x v="2"/>
    <x v="13"/>
    <n v="2"/>
    <s v=""/>
    <d v="1900-01-02T05:45:36"/>
    <n v="13.450000000002328"/>
    <n v="12"/>
    <n v="1.4500000000023281"/>
  </r>
  <r>
    <s v="E002"/>
    <s v="EO21"/>
    <x v="1881"/>
    <x v="0"/>
    <s v="E3"/>
    <s v="0100053327"/>
    <s v="ABTF BETAO, LDA."/>
    <s v="0022002997"/>
    <s v="MACEDO DE CAVALEIROS"/>
    <s v="000000000000000055"/>
    <x v="3"/>
    <d v="2024-06-24T00:00:00"/>
    <d v="1899-12-30T14:30:39"/>
    <s v="25/06 14h T.911 588"/>
    <d v="2024-06-25T00:00:00"/>
    <x v="7"/>
    <x v="2"/>
    <x v="1933"/>
    <d v="2024-06-25T00:00:00"/>
    <d v="1899-12-30T11:52:06"/>
    <n v="223"/>
    <s v="E00223"/>
    <s v="RUTA KMS.223"/>
    <x v="22"/>
    <x v="0"/>
    <x v="0"/>
    <x v="2"/>
    <x v="0"/>
    <d v="2024-06-24T14:30:39"/>
    <x v="227"/>
    <n v="24.489166666637175"/>
    <d v="2024-06-25T11:52:06"/>
    <d v="1899-12-30T02:58:24"/>
    <d v="2024-06-25T14:50:30"/>
    <n v="0.15833333332557231"/>
    <x v="0"/>
    <m/>
    <m/>
    <x v="0"/>
    <x v="11"/>
    <x v="0"/>
    <x v="2"/>
    <x v="2"/>
    <n v="3"/>
    <s v=""/>
    <d v="1900-01-01T23:21:36"/>
    <n v="20.515833333303842"/>
    <n v="12"/>
    <n v="8.5158333333038421"/>
  </r>
  <r>
    <s v="E002"/>
    <s v="EO21"/>
    <x v="1882"/>
    <x v="0"/>
    <s v="E3"/>
    <s v="0100050338"/>
    <s v="PRISMOTEPI, LDA."/>
    <s v="0022002522"/>
    <s v="FAMALIÇÃO"/>
    <s v="000000000000000055"/>
    <x v="3"/>
    <d v="2024-06-24T00:00:00"/>
    <d v="1899-12-30T16:38:34"/>
    <s v="25/06 09:00h"/>
    <d v="2024-06-25T00:00:00"/>
    <x v="15"/>
    <x v="3"/>
    <x v="1934"/>
    <d v="2024-06-24T00:00:00"/>
    <d v="1899-12-30T17:16:19"/>
    <n v="103"/>
    <s v="E00103"/>
    <s v="RUTA KMS.103"/>
    <x v="15"/>
    <x v="0"/>
    <x v="0"/>
    <x v="0"/>
    <x v="0"/>
    <d v="2024-06-24T16:38:34"/>
    <x v="201"/>
    <n v="16.357222222199198"/>
    <d v="2024-06-24T17:16:19"/>
    <d v="1899-12-30T01:22:24"/>
    <d v="2024-06-24T18:38:43"/>
    <n v="14.354722222080454"/>
    <x v="0"/>
    <m/>
    <m/>
    <x v="0"/>
    <x v="9"/>
    <x v="0"/>
    <x v="2"/>
    <x v="5"/>
    <n v="2"/>
    <s v=""/>
    <d v="1899-12-31T08:57:36"/>
    <n v="13.983888888865865"/>
    <n v="12"/>
    <n v="1.9838888888658648"/>
  </r>
  <r>
    <s v="E002"/>
    <s v="EO21"/>
    <x v="1883"/>
    <x v="0"/>
    <s v="E3"/>
    <s v="0100050338"/>
    <s v="PRISMOTEPI, LDA."/>
    <s v="0022002522"/>
    <s v="FAMALIÇÃO"/>
    <s v="000000000000000055"/>
    <x v="3"/>
    <d v="2024-06-24T00:00:00"/>
    <d v="1899-12-30T16:39:03"/>
    <s v="25/06 11:00h"/>
    <d v="2024-06-25T00:00:00"/>
    <x v="24"/>
    <x v="2"/>
    <x v="1935"/>
    <d v="2024-06-24T00:00:00"/>
    <d v="1899-12-30T18:52:10"/>
    <n v="273"/>
    <s v="E00273"/>
    <s v="RUTA KMS.273"/>
    <x v="5"/>
    <x v="0"/>
    <x v="0"/>
    <x v="2"/>
    <x v="0"/>
    <d v="2024-06-24T16:39:03"/>
    <x v="211"/>
    <n v="18.34916666673962"/>
    <d v="2024-06-24T18:52:10"/>
    <d v="1899-12-30T03:38:24"/>
    <d v="2024-06-24T22:30:34"/>
    <n v="12.49055555567611"/>
    <x v="0"/>
    <m/>
    <m/>
    <x v="0"/>
    <x v="9"/>
    <x v="0"/>
    <x v="2"/>
    <x v="9"/>
    <n v="2"/>
    <s v=""/>
    <d v="1900-01-02T15:21:36"/>
    <n v="13.70916666673962"/>
    <n v="12"/>
    <n v="1.7091666667396197"/>
  </r>
  <r>
    <s v="E002"/>
    <s v="EO21"/>
    <x v="1884"/>
    <x v="0"/>
    <s v="E3"/>
    <s v="0100053327"/>
    <s v="ABTF BETAO, LDA."/>
    <s v="0022003000"/>
    <s v="MOGADOURO"/>
    <s v="000000000000000055"/>
    <x v="3"/>
    <d v="2024-06-25T00:00:00"/>
    <d v="1899-12-30T11:33:11"/>
    <s v="26/06 07:00h"/>
    <d v="2024-06-26T00:00:00"/>
    <x v="10"/>
    <x v="2"/>
    <x v="1936"/>
    <d v="2024-06-25T00:00:00"/>
    <d v="1899-12-30T16:11:03"/>
    <n v="243"/>
    <s v="E00243"/>
    <s v="RUTA KMS.243"/>
    <x v="214"/>
    <x v="0"/>
    <x v="0"/>
    <x v="2"/>
    <x v="0"/>
    <d v="2024-06-25T11:33:11"/>
    <x v="212"/>
    <n v="20.446944444556721"/>
    <d v="2024-06-25T16:11:03"/>
    <d v="1899-12-30T03:14:24"/>
    <d v="2024-06-25T19:25:27"/>
    <n v="12.575833333306946"/>
    <x v="0"/>
    <m/>
    <m/>
    <x v="0"/>
    <x v="11"/>
    <x v="0"/>
    <x v="2"/>
    <x v="8"/>
    <n v="3"/>
    <s v=""/>
    <d v="1900-01-02T05:45:36"/>
    <n v="16.206944444556719"/>
    <n v="12"/>
    <n v="4.2069444445567186"/>
  </r>
  <r>
    <s v="E026"/>
    <s v="EO79"/>
    <x v="1885"/>
    <x v="0"/>
    <s v="E4"/>
    <s v="0433000279"/>
    <s v="CEMENTOS DE GRANADILLA, S.L."/>
    <s v="0068001793"/>
    <s v="POLIGONO"/>
    <s v="000000000000003209"/>
    <x v="63"/>
    <d v="2024-06-18T00:00:00"/>
    <d v="1899-12-30T15:24:31"/>
    <s v="PEDIDO 19/06 ENSACAD"/>
    <d v="2024-06-28T00:00:00"/>
    <x v="1"/>
    <x v="13"/>
    <x v="1937"/>
    <d v="2024-06-24T00:00:00"/>
    <d v="1899-12-30T08:06:52"/>
    <n v="2"/>
    <s v="E0053G"/>
    <s v="Entorno Fábrica"/>
    <x v="216"/>
    <x v="0"/>
    <x v="0"/>
    <x v="7"/>
    <x v="1"/>
    <d v="2024-06-18T15:24:31"/>
    <x v="240"/>
    <n v="238.59138888894813"/>
    <d v="2024-06-24T08:06:52"/>
    <d v="1899-12-30T00:01:36"/>
    <d v="2024-06-24T08:08:28"/>
    <n v="101.85888888908084"/>
    <x v="0"/>
    <m/>
    <m/>
    <x v="0"/>
    <x v="9"/>
    <x v="0"/>
    <x v="2"/>
    <x v="0"/>
    <n v="2"/>
    <s v=""/>
    <d v="1899-12-30T00:38:24"/>
    <n v="237.56472222228146"/>
    <n v="60"/>
    <n v="177.56472222228146"/>
  </r>
  <r>
    <s v="E026"/>
    <s v="EO79"/>
    <x v="1886"/>
    <x v="0"/>
    <s v="E4"/>
    <s v="0433000279"/>
    <s v="CEMENTOS DE GRANADILLA, S.L."/>
    <s v="0068001793"/>
    <s v="POLIGONO"/>
    <s v="000000000000003209"/>
    <x v="63"/>
    <d v="2024-06-18T00:00:00"/>
    <d v="1899-12-30T15:24:46"/>
    <s v="PEDIDO 19/06 ENSACAD"/>
    <d v="2024-06-28T00:00:00"/>
    <x v="1"/>
    <x v="13"/>
    <x v="1938"/>
    <d v="2024-06-24T00:00:00"/>
    <d v="1899-12-30T08:16:19"/>
    <n v="2"/>
    <s v="E0053G"/>
    <s v="Entorno Fábrica"/>
    <x v="156"/>
    <x v="0"/>
    <x v="0"/>
    <x v="7"/>
    <x v="1"/>
    <d v="2024-06-18T15:24:46"/>
    <x v="240"/>
    <n v="238.58722222235519"/>
    <d v="2024-06-24T08:16:19"/>
    <d v="1899-12-30T00:01:36"/>
    <d v="2024-06-24T08:17:55"/>
    <n v="101.70138888893416"/>
    <x v="0"/>
    <m/>
    <m/>
    <x v="0"/>
    <x v="9"/>
    <x v="0"/>
    <x v="2"/>
    <x v="0"/>
    <n v="2"/>
    <s v=""/>
    <d v="1899-12-30T00:38:24"/>
    <n v="237.56055555568852"/>
    <n v="60"/>
    <n v="177.56055555568852"/>
  </r>
  <r>
    <s v="E026"/>
    <s v="EO79"/>
    <x v="1887"/>
    <x v="0"/>
    <s v="E4"/>
    <s v="0433000279"/>
    <s v="CEMENTOS DE GRANADILLA, S.L."/>
    <s v="0068001793"/>
    <s v="POLIGONO"/>
    <s v="000000000000003209"/>
    <x v="63"/>
    <d v="2024-06-18T00:00:00"/>
    <d v="1899-12-30T15:25:01"/>
    <s v="PEDIDO 19/06 ENSACAD"/>
    <d v="2024-06-28T00:00:00"/>
    <x v="1"/>
    <x v="13"/>
    <x v="1939"/>
    <d v="2024-06-24T00:00:00"/>
    <d v="1899-12-30T10:32:15"/>
    <n v="2"/>
    <s v="E0053G"/>
    <s v="Entorno Fábrica"/>
    <x v="216"/>
    <x v="0"/>
    <x v="0"/>
    <x v="7"/>
    <x v="1"/>
    <d v="2024-06-18T15:25:01"/>
    <x v="240"/>
    <n v="238.58305555558763"/>
    <d v="2024-06-24T10:32:15"/>
    <d v="1899-12-30T00:01:36"/>
    <d v="2024-06-24T10:33:51"/>
    <n v="99.435833333409391"/>
    <x v="0"/>
    <m/>
    <m/>
    <x v="0"/>
    <x v="9"/>
    <x v="0"/>
    <x v="2"/>
    <x v="1"/>
    <n v="2"/>
    <s v=""/>
    <d v="1899-12-30T00:38:24"/>
    <n v="237.55638888892096"/>
    <n v="60"/>
    <n v="177.55638888892096"/>
  </r>
  <r>
    <s v="E026"/>
    <s v="EO79"/>
    <x v="1888"/>
    <x v="0"/>
    <s v="E4"/>
    <s v="0433000279"/>
    <s v="CEMENTOS DE GRANADILLA, S.L."/>
    <s v="0068001793"/>
    <s v="POLIGONO"/>
    <s v="000000000000003209"/>
    <x v="63"/>
    <d v="2024-06-18T00:00:00"/>
    <d v="1899-12-30T15:25:16"/>
    <s v="PEDIDO 19/06 ENSACAD"/>
    <d v="2024-06-28T00:00:00"/>
    <x v="1"/>
    <x v="13"/>
    <x v="1940"/>
    <d v="2024-06-24T00:00:00"/>
    <d v="1899-12-30T10:29:20"/>
    <n v="2"/>
    <s v="E0053G"/>
    <s v="Entorno Fábrica"/>
    <x v="156"/>
    <x v="0"/>
    <x v="0"/>
    <x v="7"/>
    <x v="1"/>
    <d v="2024-06-18T15:25:16"/>
    <x v="240"/>
    <n v="238.5788888889947"/>
    <d v="2024-06-24T10:29:20"/>
    <d v="1899-12-30T00:01:36"/>
    <d v="2024-06-24T10:30:56"/>
    <n v="99.484444444533437"/>
    <x v="0"/>
    <m/>
    <m/>
    <x v="0"/>
    <x v="9"/>
    <x v="0"/>
    <x v="2"/>
    <x v="1"/>
    <n v="2"/>
    <s v=""/>
    <d v="1899-12-30T00:38:24"/>
    <n v="237.55222222232803"/>
    <n v="60"/>
    <n v="177.55222222232803"/>
  </r>
  <r>
    <s v="E026"/>
    <s v="EO79"/>
    <x v="1889"/>
    <x v="0"/>
    <s v="E4"/>
    <s v="0433000279"/>
    <s v="CEMENTOS DE GRANADILLA, S.L."/>
    <s v="0068001793"/>
    <s v="POLIGONO"/>
    <s v="000000000000003209"/>
    <x v="63"/>
    <d v="2024-06-18T00:00:00"/>
    <d v="1899-12-30T15:25:31"/>
    <s v="PEDIDO 19/06 ENSACAD"/>
    <d v="2024-06-28T00:00:00"/>
    <x v="1"/>
    <x v="13"/>
    <x v="1941"/>
    <d v="2024-06-24T00:00:00"/>
    <d v="1899-12-30T10:37:58"/>
    <n v="2"/>
    <s v="E0053G"/>
    <s v="Entorno Fábrica"/>
    <x v="216"/>
    <x v="0"/>
    <x v="0"/>
    <x v="7"/>
    <x v="1"/>
    <d v="2024-06-18T15:25:31"/>
    <x v="240"/>
    <n v="238.57472222222714"/>
    <d v="2024-06-24T10:37:58"/>
    <d v="1899-12-30T00:01:36"/>
    <d v="2024-06-24T10:39:34"/>
    <n v="99.340555555711035"/>
    <x v="0"/>
    <m/>
    <m/>
    <x v="0"/>
    <x v="9"/>
    <x v="0"/>
    <x v="2"/>
    <x v="1"/>
    <n v="2"/>
    <s v=""/>
    <d v="1899-12-30T00:38:24"/>
    <n v="237.54805555556047"/>
    <n v="60"/>
    <n v="177.54805555556047"/>
  </r>
  <r>
    <s v="E026"/>
    <s v="EO79"/>
    <x v="1890"/>
    <x v="0"/>
    <s v="E4"/>
    <s v="0433000279"/>
    <s v="CEMENTOS DE GRANADILLA, S.L."/>
    <s v="0068001793"/>
    <s v="POLIGONO"/>
    <s v="000000000000003145"/>
    <x v="62"/>
    <d v="2024-06-21T00:00:00"/>
    <d v="1899-12-30T17:48:23"/>
    <s v="PEDIDO 28/06 ENSACAD"/>
    <d v="2024-06-28T00:00:00"/>
    <x v="1"/>
    <x v="13"/>
    <x v="1942"/>
    <d v="2024-06-25T00:00:00"/>
    <d v="1899-12-30T06:47:09"/>
    <n v="2"/>
    <s v="E0053G"/>
    <s v="Entorno Fábrica"/>
    <x v="216"/>
    <x v="0"/>
    <x v="0"/>
    <x v="7"/>
    <x v="1"/>
    <d v="2024-06-21T17:48:23"/>
    <x v="240"/>
    <n v="164.19361111120088"/>
    <d v="2024-06-25T06:47:09"/>
    <d v="1899-12-30T00:01:36"/>
    <d v="2024-06-25T06:48:45"/>
    <n v="79.187500000116415"/>
    <x v="0"/>
    <m/>
    <m/>
    <x v="0"/>
    <x v="11"/>
    <x v="0"/>
    <x v="2"/>
    <x v="12"/>
    <n v="3"/>
    <s v=""/>
    <d v="1899-12-30T00:38:24"/>
    <n v="163.16694444453421"/>
    <n v="60"/>
    <n v="103.16694444453421"/>
  </r>
  <r>
    <s v="E026"/>
    <s v="EO79"/>
    <x v="1891"/>
    <x v="0"/>
    <s v="E4"/>
    <s v="0433000279"/>
    <s v="CEMENTOS DE GRANADILLA, S.L."/>
    <s v="0068001793"/>
    <s v="POLIGONO"/>
    <s v="000000000000003145"/>
    <x v="62"/>
    <d v="2024-06-21T00:00:00"/>
    <d v="1899-12-30T17:48:53"/>
    <s v="PEDIDO 28/06 ENSACAD"/>
    <d v="2024-06-28T00:00:00"/>
    <x v="1"/>
    <x v="13"/>
    <x v="1943"/>
    <d v="2024-06-25T00:00:00"/>
    <d v="1899-12-30T10:00:24"/>
    <n v="2"/>
    <s v="E0053G"/>
    <s v="Entorno Fábrica"/>
    <x v="156"/>
    <x v="0"/>
    <x v="0"/>
    <x v="7"/>
    <x v="1"/>
    <d v="2024-06-21T17:48:53"/>
    <x v="240"/>
    <n v="164.18527777784038"/>
    <d v="2024-06-25T10:00:24"/>
    <d v="1899-12-30T00:01:36"/>
    <d v="2024-06-25T10:02:00"/>
    <n v="75.966666666849051"/>
    <x v="0"/>
    <m/>
    <m/>
    <x v="0"/>
    <x v="11"/>
    <x v="0"/>
    <x v="2"/>
    <x v="1"/>
    <n v="3"/>
    <s v=""/>
    <d v="1899-12-30T00:38:24"/>
    <n v="163.15861111117371"/>
    <n v="60"/>
    <n v="103.15861111117371"/>
  </r>
  <r>
    <s v="E016"/>
    <s v="EM11"/>
    <x v="739"/>
    <x v="0"/>
    <s v="E2"/>
    <s v="0100057640"/>
    <s v="PRODUCTOS MIÑO SL"/>
    <s v="0017007744"/>
    <s v="CHANTADA"/>
    <s v="000000000008000672"/>
    <x v="113"/>
    <d v="2024-06-14T00:00:00"/>
    <d v="1899-12-30T13:01:42"/>
    <s v="20/06 Pdte Stock Sat"/>
    <d v="2024-06-20T00:00:00"/>
    <x v="6"/>
    <x v="6"/>
    <x v="1944"/>
    <d v="2024-06-21T00:00:00"/>
    <d v="1899-12-30T16:33:54"/>
    <n v="0"/>
    <s v="E00000"/>
    <s v="RUTA KMS.0000"/>
    <x v="42"/>
    <x v="0"/>
    <x v="1"/>
    <x v="3"/>
    <x v="0"/>
    <d v="2024-06-14T13:01:42"/>
    <x v="114"/>
    <n v="150.9716666667955"/>
    <d v="2024-06-21T16:33:54"/>
    <d v="1899-12-30T00:00:00"/>
    <d v="2024-06-21T16:33:54"/>
    <n v="-20.564999999944121"/>
    <x v="1"/>
    <m/>
    <m/>
    <x v="0"/>
    <x v="8"/>
    <x v="3"/>
    <x v="1"/>
    <x v="8"/>
    <n v="6"/>
    <s v=""/>
    <d v="1899-12-30T00:00:00"/>
    <n v="149.9716666667955"/>
    <n v="60"/>
    <n v="89.9716666667955"/>
  </r>
  <r>
    <s v="E016"/>
    <s v="EM11"/>
    <x v="739"/>
    <x v="0"/>
    <s v="E2"/>
    <s v="0100057640"/>
    <s v="PRODUCTOS MIÑO SL"/>
    <s v="0017007744"/>
    <s v="CHANTADA"/>
    <s v="000000000008000667"/>
    <x v="65"/>
    <d v="2024-06-14T00:00:00"/>
    <d v="1899-12-30T13:01:42"/>
    <s v="20/06 Pdte Stock Sat"/>
    <d v="2024-06-20T00:00:00"/>
    <x v="6"/>
    <x v="6"/>
    <x v="1944"/>
    <d v="2024-06-21T00:00:00"/>
    <d v="1899-12-30T16:33:54"/>
    <n v="0"/>
    <s v="E00000"/>
    <s v="RUTA KMS.0000"/>
    <x v="42"/>
    <x v="0"/>
    <x v="8"/>
    <x v="3"/>
    <x v="0"/>
    <d v="2024-06-14T13:01:42"/>
    <x v="114"/>
    <n v="150.9716666667955"/>
    <d v="2024-06-21T16:33:54"/>
    <d v="1899-12-30T00:00:00"/>
    <d v="2024-06-21T16:33:54"/>
    <n v="-20.564999999944121"/>
    <x v="1"/>
    <m/>
    <m/>
    <x v="0"/>
    <x v="8"/>
    <x v="3"/>
    <x v="1"/>
    <x v="8"/>
    <n v="6"/>
    <s v=""/>
    <d v="1899-12-30T00:00:00"/>
    <n v="149.9716666667955"/>
    <n v="60"/>
    <n v="89.9716666667955"/>
  </r>
  <r>
    <s v="E016"/>
    <s v="EM11"/>
    <x v="1892"/>
    <x v="0"/>
    <s v="E2"/>
    <s v="0100049233"/>
    <s v="POMBO ARTEIXO, S. L."/>
    <s v="0017006044"/>
    <s v="ARTEIXO"/>
    <s v="000000000000191212"/>
    <x v="18"/>
    <d v="2024-06-19T00:00:00"/>
    <d v="1899-12-30T14:10:55"/>
    <s v="25/06 LUKIA MARTES"/>
    <d v="2024-06-25T00:00:00"/>
    <x v="6"/>
    <x v="6"/>
    <x v="1945"/>
    <d v="2024-06-24T00:00:00"/>
    <d v="1899-12-30T15:24:39"/>
    <n v="68"/>
    <s v="E00068"/>
    <s v="RUTA KMS.068"/>
    <x v="12"/>
    <x v="0"/>
    <x v="0"/>
    <x v="3"/>
    <x v="0"/>
    <d v="2024-06-19T14:10:55"/>
    <x v="226"/>
    <n v="149.81805555563187"/>
    <d v="2024-06-24T15:24:39"/>
    <d v="1899-12-30T00:54:24"/>
    <d v="2024-06-24T16:19:03"/>
    <n v="27.682500000111759"/>
    <x v="0"/>
    <m/>
    <m/>
    <x v="0"/>
    <x v="9"/>
    <x v="0"/>
    <x v="2"/>
    <x v="4"/>
    <n v="2"/>
    <s v=""/>
    <d v="1899-12-30T21:45:36"/>
    <n v="147.91138888896521"/>
    <n v="60"/>
    <n v="87.911388888965206"/>
  </r>
  <r>
    <s v="E016"/>
    <s v="EM11"/>
    <x v="1893"/>
    <x v="0"/>
    <s v="E2"/>
    <s v="0100000339"/>
    <s v="COMERVIA S.L."/>
    <s v="0020000233"/>
    <s v="POIO"/>
    <s v="000000000000191730"/>
    <x v="114"/>
    <d v="2024-06-20T00:00:00"/>
    <d v="1899-12-30T17:09:57"/>
    <s v="/001781 LUNES FESTI"/>
    <d v="2024-06-25T00:00:00"/>
    <x v="6"/>
    <x v="6"/>
    <x v="1946"/>
    <d v="2024-06-24T00:00:00"/>
    <d v="1899-12-30T15:58:25"/>
    <n v="70"/>
    <s v="E00070"/>
    <s v="RUTA KMS.070"/>
    <x v="42"/>
    <x v="0"/>
    <x v="0"/>
    <x v="3"/>
    <x v="0"/>
    <d v="2024-06-20T17:09:57"/>
    <x v="226"/>
    <n v="122.83416666666744"/>
    <d v="2024-06-24T15:58:25"/>
    <d v="1899-12-30T00:56:00"/>
    <d v="2024-06-24T16:54:25"/>
    <n v="27.093055555480532"/>
    <x v="0"/>
    <m/>
    <m/>
    <x v="0"/>
    <x v="9"/>
    <x v="0"/>
    <x v="2"/>
    <x v="4"/>
    <n v="2"/>
    <s v=""/>
    <d v="1899-12-30T22:24:00"/>
    <n v="120.90083333333411"/>
    <n v="60"/>
    <n v="60.900833333334106"/>
  </r>
  <r>
    <s v="E016"/>
    <s v="EM11"/>
    <x v="1893"/>
    <x v="0"/>
    <s v="E2"/>
    <s v="0100000339"/>
    <s v="COMERVIA S.L."/>
    <s v="0020000233"/>
    <s v="POIO"/>
    <s v="000000000000190010"/>
    <x v="20"/>
    <d v="2024-06-20T00:00:00"/>
    <d v="1899-12-30T17:09:57"/>
    <s v="/001781 LUNES FESTI"/>
    <d v="2024-06-25T00:00:00"/>
    <x v="6"/>
    <x v="6"/>
    <x v="1946"/>
    <d v="2024-06-24T00:00:00"/>
    <d v="1899-12-30T15:58:25"/>
    <n v="70"/>
    <s v="E00070"/>
    <s v="RUTA KMS.070"/>
    <x v="42"/>
    <x v="0"/>
    <x v="1"/>
    <x v="3"/>
    <x v="0"/>
    <d v="2024-06-20T17:09:57"/>
    <x v="226"/>
    <n v="122.83416666666744"/>
    <d v="2024-06-24T15:58:25"/>
    <d v="1899-12-30T00:56:00"/>
    <d v="2024-06-24T16:54:25"/>
    <n v="27.093055555480532"/>
    <x v="0"/>
    <m/>
    <m/>
    <x v="0"/>
    <x v="9"/>
    <x v="0"/>
    <x v="2"/>
    <x v="4"/>
    <n v="2"/>
    <s v=""/>
    <d v="1899-12-30T22:24:00"/>
    <n v="120.90083333333411"/>
    <n v="60"/>
    <n v="60.900833333334106"/>
  </r>
  <r>
    <s v="E016"/>
    <s v="EM11"/>
    <x v="1893"/>
    <x v="0"/>
    <s v="E2"/>
    <s v="0100000339"/>
    <s v="COMERVIA S.L."/>
    <s v="0020000233"/>
    <s v="POIO"/>
    <s v="000000000000190062"/>
    <x v="35"/>
    <d v="2024-06-20T00:00:00"/>
    <d v="1899-12-30T17:09:57"/>
    <s v="/001781 LUNES FESTI"/>
    <d v="2024-06-25T00:00:00"/>
    <x v="6"/>
    <x v="6"/>
    <x v="1946"/>
    <d v="2024-06-24T00:00:00"/>
    <d v="1899-12-30T15:58:25"/>
    <n v="70"/>
    <s v="E00070"/>
    <s v="RUTA KMS.070"/>
    <x v="42"/>
    <x v="0"/>
    <x v="2"/>
    <x v="3"/>
    <x v="0"/>
    <d v="2024-06-20T17:09:57"/>
    <x v="226"/>
    <n v="122.83416666666744"/>
    <d v="2024-06-24T15:58:25"/>
    <d v="1899-12-30T00:56:00"/>
    <d v="2024-06-24T16:54:25"/>
    <n v="27.093055555480532"/>
    <x v="0"/>
    <m/>
    <m/>
    <x v="0"/>
    <x v="9"/>
    <x v="0"/>
    <x v="2"/>
    <x v="4"/>
    <n v="2"/>
    <s v=""/>
    <d v="1899-12-30T22:24:00"/>
    <n v="120.90083333333411"/>
    <n v="60"/>
    <n v="60.900833333334106"/>
  </r>
  <r>
    <s v="E016"/>
    <s v="EM11"/>
    <x v="1893"/>
    <x v="0"/>
    <s v="E2"/>
    <s v="0100000339"/>
    <s v="COMERVIA S.L."/>
    <s v="0020000233"/>
    <s v="POIO"/>
    <s v="000000000000191212"/>
    <x v="18"/>
    <d v="2024-06-20T00:00:00"/>
    <d v="1899-12-30T17:09:57"/>
    <s v="/001781 LUNES FESTI"/>
    <d v="2024-06-25T00:00:00"/>
    <x v="6"/>
    <x v="6"/>
    <x v="1946"/>
    <d v="2024-06-24T00:00:00"/>
    <d v="1899-12-30T15:58:25"/>
    <n v="70"/>
    <s v="E00070"/>
    <s v="RUTA KMS.070"/>
    <x v="42"/>
    <x v="0"/>
    <x v="3"/>
    <x v="3"/>
    <x v="0"/>
    <d v="2024-06-20T17:09:57"/>
    <x v="226"/>
    <n v="122.83416666666744"/>
    <d v="2024-06-24T15:58:25"/>
    <d v="1899-12-30T00:56:00"/>
    <d v="2024-06-24T16:54:25"/>
    <n v="27.093055555480532"/>
    <x v="0"/>
    <m/>
    <m/>
    <x v="0"/>
    <x v="9"/>
    <x v="0"/>
    <x v="2"/>
    <x v="4"/>
    <n v="2"/>
    <s v=""/>
    <d v="1899-12-30T22:24:00"/>
    <n v="120.90083333333411"/>
    <n v="60"/>
    <n v="60.900833333334106"/>
  </r>
  <r>
    <s v="E016"/>
    <s v="EM11"/>
    <x v="1894"/>
    <x v="0"/>
    <s v="E2"/>
    <s v="0100000567"/>
    <s v="CONSTRU SOÑAR S.L."/>
    <s v="0020000472"/>
    <s v="SOÑAR"/>
    <s v="000000000000190194"/>
    <x v="73"/>
    <d v="2024-06-21T00:00:00"/>
    <d v="1899-12-30T12:36:27"/>
    <s v="21/06 11pals"/>
    <d v="2024-06-21T00:00:00"/>
    <x v="6"/>
    <x v="6"/>
    <x v="1947"/>
    <d v="2024-06-21T00:00:00"/>
    <d v="1899-12-30T16:36:34"/>
    <n v="117"/>
    <s v="E00117"/>
    <s v="RUTA KMS.117"/>
    <x v="43"/>
    <x v="0"/>
    <x v="0"/>
    <x v="3"/>
    <x v="0"/>
    <d v="2024-06-21T12:36:27"/>
    <x v="121"/>
    <n v="7.3925000000162981"/>
    <d v="2024-06-21T16:36:34"/>
    <d v="1899-12-30T01:33:36"/>
    <d v="2024-06-21T18:10:10"/>
    <n v="1.8305555556435138"/>
    <x v="0"/>
    <m/>
    <m/>
    <x v="0"/>
    <x v="8"/>
    <x v="0"/>
    <x v="1"/>
    <x v="8"/>
    <n v="6"/>
    <s v=""/>
    <d v="1899-12-31T13:26:24"/>
    <n v="4.8325000000162976"/>
    <n v="0"/>
    <n v="4.8325000000162976"/>
  </r>
  <r>
    <s v="E016"/>
    <s v="EM11"/>
    <x v="1894"/>
    <x v="0"/>
    <s v="E2"/>
    <s v="0100000567"/>
    <s v="CONSTRU SOÑAR S.L."/>
    <s v="0020000472"/>
    <s v="SOÑAR"/>
    <s v="000000000000190193"/>
    <x v="69"/>
    <d v="2024-06-21T00:00:00"/>
    <d v="1899-12-30T12:36:27"/>
    <s v="21/06 11pals"/>
    <d v="2024-06-21T00:00:00"/>
    <x v="6"/>
    <x v="6"/>
    <x v="1947"/>
    <d v="2024-06-21T00:00:00"/>
    <d v="1899-12-30T16:36:34"/>
    <n v="117"/>
    <s v="E00117"/>
    <s v="RUTA KMS.117"/>
    <x v="43"/>
    <x v="0"/>
    <x v="1"/>
    <x v="3"/>
    <x v="0"/>
    <d v="2024-06-21T12:36:27"/>
    <x v="121"/>
    <n v="7.3925000000162981"/>
    <d v="2024-06-21T16:36:34"/>
    <d v="1899-12-30T01:33:36"/>
    <d v="2024-06-21T18:10:10"/>
    <n v="1.8305555556435138"/>
    <x v="0"/>
    <m/>
    <m/>
    <x v="0"/>
    <x v="8"/>
    <x v="0"/>
    <x v="1"/>
    <x v="8"/>
    <n v="6"/>
    <s v=""/>
    <d v="1899-12-31T13:26:24"/>
    <n v="4.8325000000162976"/>
    <n v="0"/>
    <n v="4.8325000000162976"/>
  </r>
  <r>
    <s v="E016"/>
    <s v="EM11"/>
    <x v="1894"/>
    <x v="0"/>
    <s v="E2"/>
    <s v="0100000567"/>
    <s v="CONSTRU SOÑAR S.L."/>
    <s v="0020000472"/>
    <s v="SOÑAR"/>
    <s v="000000000000191254"/>
    <x v="71"/>
    <d v="2024-06-21T00:00:00"/>
    <d v="1899-12-30T12:36:27"/>
    <s v="21/06 11pals"/>
    <d v="2024-06-21T00:00:00"/>
    <x v="6"/>
    <x v="6"/>
    <x v="1947"/>
    <d v="2024-06-21T00:00:00"/>
    <d v="1899-12-30T16:36:34"/>
    <n v="117"/>
    <s v="E00117"/>
    <s v="RUTA KMS.117"/>
    <x v="43"/>
    <x v="0"/>
    <x v="2"/>
    <x v="3"/>
    <x v="0"/>
    <d v="2024-06-21T12:36:27"/>
    <x v="121"/>
    <n v="7.3925000000162981"/>
    <d v="2024-06-21T16:36:34"/>
    <d v="1899-12-30T01:33:36"/>
    <d v="2024-06-21T18:10:10"/>
    <n v="1.8305555556435138"/>
    <x v="0"/>
    <m/>
    <m/>
    <x v="0"/>
    <x v="8"/>
    <x v="0"/>
    <x v="1"/>
    <x v="8"/>
    <n v="6"/>
    <s v=""/>
    <d v="1899-12-31T13:26:24"/>
    <n v="4.8325000000162976"/>
    <n v="0"/>
    <n v="4.8325000000162976"/>
  </r>
  <r>
    <s v="E016"/>
    <s v="EM11"/>
    <x v="1895"/>
    <x v="0"/>
    <s v="E2"/>
    <s v="0100042336"/>
    <s v="MANUEL LAGO COSTA, C.B."/>
    <s v="0020002997"/>
    <s v="CARNOTA EN DESTINO"/>
    <s v="000000000000190870"/>
    <x v="19"/>
    <d v="2024-06-24T00:00:00"/>
    <d v="1899-12-30T09:59:35"/>
    <s v="25/06 Cto + Mort"/>
    <d v="2024-06-25T00:00:00"/>
    <x v="6"/>
    <x v="6"/>
    <x v="1948"/>
    <d v="2024-06-25T00:00:00"/>
    <d v="1899-12-30T09:46:53"/>
    <n v="75"/>
    <s v="E00075"/>
    <s v="RUTA KMS.075"/>
    <x v="213"/>
    <x v="0"/>
    <x v="0"/>
    <x v="3"/>
    <x v="0"/>
    <d v="2024-06-24T09:59:35"/>
    <x v="226"/>
    <n v="34.006944444437977"/>
    <d v="2024-06-25T09:46:53"/>
    <d v="1899-12-30T01:00:00"/>
    <d v="2024-06-25T10:46:53"/>
    <n v="9.2186111112241633"/>
    <x v="0"/>
    <m/>
    <m/>
    <x v="0"/>
    <x v="11"/>
    <x v="0"/>
    <x v="2"/>
    <x v="6"/>
    <n v="3"/>
    <s v=""/>
    <d v="1899-12-31T00:00:00"/>
    <n v="32.006944444437977"/>
    <n v="12"/>
    <n v="20.006944444437977"/>
  </r>
  <r>
    <s v="E016"/>
    <s v="EM11"/>
    <x v="1895"/>
    <x v="0"/>
    <s v="E2"/>
    <s v="0100042336"/>
    <s v="MANUEL LAGO COSTA, C.B."/>
    <s v="0020002997"/>
    <s v="CARNOTA EN DESTINO"/>
    <s v="000000000000190010"/>
    <x v="20"/>
    <d v="2024-06-24T00:00:00"/>
    <d v="1899-12-30T09:59:35"/>
    <s v="25/06 Cto + Mort"/>
    <d v="2024-06-25T00:00:00"/>
    <x v="6"/>
    <x v="6"/>
    <x v="1948"/>
    <d v="2024-06-25T00:00:00"/>
    <d v="1899-12-30T09:46:53"/>
    <n v="75"/>
    <s v="E00075"/>
    <s v="RUTA KMS.075"/>
    <x v="213"/>
    <x v="0"/>
    <x v="1"/>
    <x v="3"/>
    <x v="0"/>
    <d v="2024-06-24T09:59:35"/>
    <x v="226"/>
    <n v="34.006944444437977"/>
    <d v="2024-06-25T09:46:53"/>
    <d v="1899-12-30T01:00:00"/>
    <d v="2024-06-25T10:46:53"/>
    <n v="9.2186111112241633"/>
    <x v="0"/>
    <m/>
    <m/>
    <x v="0"/>
    <x v="11"/>
    <x v="0"/>
    <x v="2"/>
    <x v="6"/>
    <n v="3"/>
    <s v=""/>
    <d v="1899-12-31T00:00:00"/>
    <n v="32.006944444437977"/>
    <n v="12"/>
    <n v="20.006944444437977"/>
  </r>
  <r>
    <s v="E016"/>
    <s v="EM11"/>
    <x v="1896"/>
    <x v="0"/>
    <s v="E2"/>
    <s v="0100059612"/>
    <s v="UTE NEV COMPOSTELA"/>
    <s v="0017007787"/>
    <s v="UTE NEV COMPOSTELA-EST.FFCC SANTIAG"/>
    <s v="000000000000190023"/>
    <x v="32"/>
    <d v="2024-06-24T00:00:00"/>
    <d v="1899-12-30T11:32:21"/>
    <s v="URGE 24/06"/>
    <d v="2024-06-24T00:00:00"/>
    <x v="6"/>
    <x v="6"/>
    <x v="1949"/>
    <d v="2024-06-24T00:00:00"/>
    <d v="1899-12-30T14:34:36"/>
    <n v="0"/>
    <s v="E00000"/>
    <s v="RUTA KMS.0000"/>
    <x v="38"/>
    <x v="0"/>
    <x v="0"/>
    <x v="3"/>
    <x v="0"/>
    <d v="2024-06-24T11:32:21"/>
    <x v="183"/>
    <n v="8.4608333333744667"/>
    <d v="2024-06-24T14:34:36"/>
    <d v="1899-12-30T00:00:00"/>
    <d v="2024-06-24T14:34:36"/>
    <n v="5.4233333333395422"/>
    <x v="0"/>
    <m/>
    <m/>
    <x v="0"/>
    <x v="9"/>
    <x v="0"/>
    <x v="2"/>
    <x v="13"/>
    <n v="2"/>
    <s v=""/>
    <d v="1899-12-30T00:00:00"/>
    <n v="7.4608333333744667"/>
    <n v="0"/>
    <n v="7.4608333333744667"/>
  </r>
  <r>
    <s v="E016"/>
    <s v="EM11"/>
    <x v="1897"/>
    <x v="0"/>
    <s v="E2"/>
    <s v="0100057524"/>
    <s v="NOA DESIGN AND ARCHITECTURE SL"/>
    <s v="0017007728"/>
    <s v="90 VIV.MIRADOR MATOGRANDE-A CORUÑA"/>
    <s v="000000000000190023"/>
    <x v="32"/>
    <d v="2024-06-25T00:00:00"/>
    <d v="1899-12-30T10:16:29"/>
    <s v="25/06 LOLO 8167FXL"/>
    <d v="2024-06-25T00:00:00"/>
    <x v="6"/>
    <x v="6"/>
    <x v="1950"/>
    <d v="2024-06-25T00:00:00"/>
    <d v="1899-12-30T11:12:28"/>
    <n v="86"/>
    <s v="E00086"/>
    <s v="RUTA KMS.086"/>
    <x v="44"/>
    <x v="0"/>
    <x v="0"/>
    <x v="3"/>
    <x v="0"/>
    <d v="2024-06-25T10:16:29"/>
    <x v="226"/>
    <n v="9.7252777777612209"/>
    <d v="2024-06-25T11:12:28"/>
    <d v="1899-12-30T01:08:48"/>
    <d v="2024-06-25T12:21:16"/>
    <n v="7.6455555555294268"/>
    <x v="0"/>
    <m/>
    <m/>
    <x v="0"/>
    <x v="11"/>
    <x v="0"/>
    <x v="2"/>
    <x v="2"/>
    <n v="3"/>
    <s v=""/>
    <d v="1899-12-31T03:31:12"/>
    <n v="7.5786111110945544"/>
    <n v="0"/>
    <n v="7.5786111110945544"/>
  </r>
  <r>
    <s v="E016"/>
    <s v="EM11"/>
    <x v="1898"/>
    <x v="0"/>
    <s v="E2"/>
    <s v="0100000339"/>
    <s v="COMERVIA S.L."/>
    <s v="0020000233"/>
    <s v="POIO"/>
    <s v="000000000000191730"/>
    <x v="114"/>
    <d v="2024-06-25T00:00:00"/>
    <d v="1899-12-30T10:23:32"/>
    <s v="25/06"/>
    <d v="2024-06-25T00:00:00"/>
    <x v="6"/>
    <x v="6"/>
    <x v="1951"/>
    <d v="2024-06-25T00:00:00"/>
    <d v="1899-12-30T10:28:43"/>
    <n v="70"/>
    <s v="E00070"/>
    <s v="RUTA KMS.070"/>
    <x v="42"/>
    <x v="0"/>
    <x v="0"/>
    <x v="3"/>
    <x v="0"/>
    <d v="2024-06-25T10:23:32"/>
    <x v="226"/>
    <n v="9.6077777778846212"/>
    <d v="2024-06-25T10:28:43"/>
    <d v="1899-12-30T00:56:00"/>
    <d v="2024-06-25T11:24:43"/>
    <n v="8.5880555554758757"/>
    <x v="0"/>
    <m/>
    <m/>
    <x v="0"/>
    <x v="11"/>
    <x v="0"/>
    <x v="2"/>
    <x v="1"/>
    <n v="3"/>
    <s v=""/>
    <d v="1899-12-30T22:24:00"/>
    <n v="7.6744444445512876"/>
    <n v="0"/>
    <n v="7.6744444445512876"/>
  </r>
  <r>
    <s v="E016"/>
    <s v="EM11"/>
    <x v="1899"/>
    <x v="0"/>
    <s v="E2"/>
    <s v="0100057363"/>
    <s v="RODRIGUEZ ROMERO, PABLO"/>
    <s v="0017007402"/>
    <s v="SERRA DE OUTES"/>
    <s v="000000000000191212"/>
    <x v="18"/>
    <d v="2024-06-25T00:00:00"/>
    <d v="1899-12-30T11:20:29"/>
    <s v="Cemento + Mortero"/>
    <d v="2024-06-26T00:00:00"/>
    <x v="6"/>
    <x v="6"/>
    <x v="1952"/>
    <d v="2024-06-25T00:00:00"/>
    <d v="1899-12-30T13:00:11"/>
    <n v="44"/>
    <s v="E00044"/>
    <s v="RUTA KMS.044"/>
    <x v="213"/>
    <x v="0"/>
    <x v="0"/>
    <x v="3"/>
    <x v="0"/>
    <d v="2024-06-25T11:20:29"/>
    <x v="234"/>
    <n v="32.658611111110076"/>
    <d v="2024-06-25T13:00:11"/>
    <d v="1899-12-30T00:35:12"/>
    <d v="2024-06-25T13:35:23"/>
    <n v="30.4102777778171"/>
    <x v="0"/>
    <m/>
    <m/>
    <x v="0"/>
    <x v="11"/>
    <x v="0"/>
    <x v="2"/>
    <x v="7"/>
    <n v="3"/>
    <s v=""/>
    <d v="1899-12-30T14:04:48"/>
    <n v="31.07194444444341"/>
    <n v="12"/>
    <n v="19.07194444444341"/>
  </r>
  <r>
    <s v="E016"/>
    <s v="EM11"/>
    <x v="1899"/>
    <x v="0"/>
    <s v="E2"/>
    <s v="0100057363"/>
    <s v="RODRIGUEZ ROMERO, PABLO"/>
    <s v="0017007402"/>
    <s v="SERRA DE OUTES"/>
    <s v="000000000000190017"/>
    <x v="14"/>
    <d v="2024-06-25T00:00:00"/>
    <d v="1899-12-30T11:20:29"/>
    <s v="Cemento + Mortero"/>
    <d v="2024-06-26T00:00:00"/>
    <x v="6"/>
    <x v="6"/>
    <x v="1952"/>
    <d v="2024-06-25T00:00:00"/>
    <d v="1899-12-30T13:00:11"/>
    <n v="44"/>
    <s v="E00044"/>
    <s v="RUTA KMS.044"/>
    <x v="213"/>
    <x v="0"/>
    <x v="1"/>
    <x v="3"/>
    <x v="0"/>
    <d v="2024-06-25T11:20:29"/>
    <x v="234"/>
    <n v="32.658611111110076"/>
    <d v="2024-06-25T13:00:11"/>
    <d v="1899-12-30T00:35:12"/>
    <d v="2024-06-25T13:35:23"/>
    <n v="30.4102777778171"/>
    <x v="0"/>
    <m/>
    <m/>
    <x v="0"/>
    <x v="11"/>
    <x v="0"/>
    <x v="2"/>
    <x v="7"/>
    <n v="3"/>
    <s v=""/>
    <d v="1899-12-30T14:04:48"/>
    <n v="31.07194444444341"/>
    <n v="12"/>
    <n v="19.07194444444341"/>
  </r>
  <r>
    <s v="E016"/>
    <s v="EM11"/>
    <x v="1899"/>
    <x v="0"/>
    <s v="E2"/>
    <s v="0100057363"/>
    <s v="RODRIGUEZ ROMERO, PABLO"/>
    <s v="0017007402"/>
    <s v="SERRA DE OUTES"/>
    <s v="000000000000190190"/>
    <x v="16"/>
    <d v="2024-06-25T00:00:00"/>
    <d v="1899-12-30T11:20:29"/>
    <s v="Cemento + Mortero"/>
    <d v="2024-06-26T00:00:00"/>
    <x v="6"/>
    <x v="6"/>
    <x v="1952"/>
    <d v="2024-06-25T00:00:00"/>
    <d v="1899-12-30T13:00:11"/>
    <n v="44"/>
    <s v="E00044"/>
    <s v="RUTA KMS.044"/>
    <x v="213"/>
    <x v="0"/>
    <x v="2"/>
    <x v="3"/>
    <x v="0"/>
    <d v="2024-06-25T11:20:29"/>
    <x v="234"/>
    <n v="32.658611111110076"/>
    <d v="2024-06-25T13:00:11"/>
    <d v="1899-12-30T00:35:12"/>
    <d v="2024-06-25T13:35:23"/>
    <n v="30.4102777778171"/>
    <x v="0"/>
    <m/>
    <m/>
    <x v="0"/>
    <x v="11"/>
    <x v="0"/>
    <x v="2"/>
    <x v="7"/>
    <n v="3"/>
    <s v=""/>
    <d v="1899-12-30T14:04:48"/>
    <n v="31.07194444444341"/>
    <n v="12"/>
    <n v="19.07194444444341"/>
  </r>
  <r>
    <s v="E016"/>
    <s v="EM11"/>
    <x v="1899"/>
    <x v="0"/>
    <s v="E2"/>
    <s v="0100057363"/>
    <s v="RODRIGUEZ ROMERO, PABLO"/>
    <s v="0017007402"/>
    <s v="SERRA DE OUTES"/>
    <s v="000000000000190191"/>
    <x v="13"/>
    <d v="2024-06-25T00:00:00"/>
    <d v="1899-12-30T11:20:29"/>
    <s v="Cemento + Mortero"/>
    <d v="2024-06-26T00:00:00"/>
    <x v="6"/>
    <x v="6"/>
    <x v="1952"/>
    <d v="2024-06-25T00:00:00"/>
    <d v="1899-12-30T13:00:11"/>
    <n v="44"/>
    <s v="E00044"/>
    <s v="RUTA KMS.044"/>
    <x v="213"/>
    <x v="0"/>
    <x v="3"/>
    <x v="3"/>
    <x v="0"/>
    <d v="2024-06-25T11:20:29"/>
    <x v="234"/>
    <n v="32.658611111110076"/>
    <d v="2024-06-25T13:00:11"/>
    <d v="1899-12-30T00:35:12"/>
    <d v="2024-06-25T13:35:23"/>
    <n v="30.4102777778171"/>
    <x v="0"/>
    <m/>
    <m/>
    <x v="0"/>
    <x v="11"/>
    <x v="0"/>
    <x v="2"/>
    <x v="7"/>
    <n v="3"/>
    <s v=""/>
    <d v="1899-12-30T14:04:48"/>
    <n v="31.07194444444341"/>
    <n v="12"/>
    <n v="19.07194444444341"/>
  </r>
  <r>
    <s v="E016"/>
    <s v="EM11"/>
    <x v="1899"/>
    <x v="0"/>
    <s v="E2"/>
    <s v="0100057363"/>
    <s v="RODRIGUEZ ROMERO, PABLO"/>
    <s v="0017007402"/>
    <s v="SERRA DE OUTES"/>
    <s v="000000000000190140"/>
    <x v="21"/>
    <d v="2024-06-25T00:00:00"/>
    <d v="1899-12-30T11:20:29"/>
    <s v="Cemento + Mortero"/>
    <d v="2024-06-26T00:00:00"/>
    <x v="6"/>
    <x v="6"/>
    <x v="1952"/>
    <d v="2024-06-25T00:00:00"/>
    <d v="1899-12-30T13:00:11"/>
    <n v="44"/>
    <s v="E00044"/>
    <s v="RUTA KMS.044"/>
    <x v="213"/>
    <x v="0"/>
    <x v="4"/>
    <x v="3"/>
    <x v="0"/>
    <d v="2024-06-25T11:20:29"/>
    <x v="234"/>
    <n v="32.658611111110076"/>
    <d v="2024-06-25T13:00:11"/>
    <d v="1899-12-30T00:35:12"/>
    <d v="2024-06-25T13:35:23"/>
    <n v="30.4102777778171"/>
    <x v="0"/>
    <m/>
    <m/>
    <x v="0"/>
    <x v="11"/>
    <x v="0"/>
    <x v="2"/>
    <x v="7"/>
    <n v="3"/>
    <s v=""/>
    <d v="1899-12-30T14:04:48"/>
    <n v="31.07194444444341"/>
    <n v="12"/>
    <n v="19.07194444444341"/>
  </r>
  <r>
    <s v="E016"/>
    <s v="EM11"/>
    <x v="1899"/>
    <x v="0"/>
    <s v="E2"/>
    <s v="0100057363"/>
    <s v="RODRIGUEZ ROMERO, PABLO"/>
    <s v="0017007402"/>
    <s v="SERRA DE OUTES"/>
    <s v="000000000000190870"/>
    <x v="19"/>
    <d v="2024-06-25T00:00:00"/>
    <d v="1899-12-30T11:20:29"/>
    <s v="Cemento + Mortero"/>
    <d v="2024-06-26T00:00:00"/>
    <x v="6"/>
    <x v="6"/>
    <x v="1952"/>
    <d v="2024-06-25T00:00:00"/>
    <d v="1899-12-30T13:00:11"/>
    <n v="44"/>
    <s v="E00044"/>
    <s v="RUTA KMS.044"/>
    <x v="213"/>
    <x v="0"/>
    <x v="5"/>
    <x v="3"/>
    <x v="0"/>
    <d v="2024-06-25T11:20:29"/>
    <x v="234"/>
    <n v="32.658611111110076"/>
    <d v="2024-06-25T13:00:11"/>
    <d v="1899-12-30T00:35:12"/>
    <d v="2024-06-25T13:35:23"/>
    <n v="30.4102777778171"/>
    <x v="0"/>
    <m/>
    <m/>
    <x v="0"/>
    <x v="11"/>
    <x v="0"/>
    <x v="2"/>
    <x v="7"/>
    <n v="3"/>
    <s v=""/>
    <d v="1899-12-30T14:04:48"/>
    <n v="31.07194444444341"/>
    <n v="12"/>
    <n v="19.07194444444341"/>
  </r>
  <r>
    <s v="E016"/>
    <s v="EM11"/>
    <x v="1899"/>
    <x v="0"/>
    <s v="E2"/>
    <s v="0100057363"/>
    <s v="RODRIGUEZ ROMERO, PABLO"/>
    <s v="0017007402"/>
    <s v="SERRA DE OUTES"/>
    <s v="000000000000190570"/>
    <x v="37"/>
    <d v="2024-06-25T00:00:00"/>
    <d v="1899-12-30T11:20:29"/>
    <s v="Cemento + Mortero"/>
    <d v="2024-06-26T00:00:00"/>
    <x v="6"/>
    <x v="6"/>
    <x v="1952"/>
    <d v="2024-06-25T00:00:00"/>
    <d v="1899-12-30T13:00:11"/>
    <n v="44"/>
    <s v="E00044"/>
    <s v="RUTA KMS.044"/>
    <x v="213"/>
    <x v="0"/>
    <x v="6"/>
    <x v="3"/>
    <x v="0"/>
    <d v="2024-06-25T11:20:29"/>
    <x v="234"/>
    <n v="32.658611111110076"/>
    <d v="2024-06-25T13:00:11"/>
    <d v="1899-12-30T00:35:12"/>
    <d v="2024-06-25T13:35:23"/>
    <n v="30.4102777778171"/>
    <x v="0"/>
    <m/>
    <m/>
    <x v="0"/>
    <x v="11"/>
    <x v="0"/>
    <x v="2"/>
    <x v="7"/>
    <n v="3"/>
    <s v=""/>
    <d v="1899-12-30T14:04:48"/>
    <n v="31.07194444444341"/>
    <n v="12"/>
    <n v="19.07194444444341"/>
  </r>
  <r>
    <s v="E016"/>
    <s v="EM11"/>
    <x v="1899"/>
    <x v="0"/>
    <s v="E2"/>
    <s v="0100057363"/>
    <s v="RODRIGUEZ ROMERO, PABLO"/>
    <s v="0017007402"/>
    <s v="SERRA DE OUTES"/>
    <s v="000000000000003107"/>
    <x v="24"/>
    <d v="2024-06-25T00:00:00"/>
    <d v="1899-12-30T11:20:29"/>
    <s v="Cemento + Mortero"/>
    <d v="2024-06-26T00:00:00"/>
    <x v="6"/>
    <x v="6"/>
    <x v="1952"/>
    <d v="2024-06-25T00:00:00"/>
    <d v="1899-12-30T13:00:11"/>
    <n v="44"/>
    <s v="E00044"/>
    <s v="RUTA KMS.044"/>
    <x v="213"/>
    <x v="0"/>
    <x v="7"/>
    <x v="3"/>
    <x v="0"/>
    <d v="2024-06-25T11:20:29"/>
    <x v="234"/>
    <n v="32.658611111110076"/>
    <d v="2024-06-25T13:00:11"/>
    <d v="1899-12-30T00:35:12"/>
    <d v="2024-06-25T13:35:23"/>
    <n v="30.4102777778171"/>
    <x v="0"/>
    <m/>
    <m/>
    <x v="0"/>
    <x v="11"/>
    <x v="0"/>
    <x v="2"/>
    <x v="7"/>
    <n v="3"/>
    <s v=""/>
    <d v="1899-12-30T14:04:48"/>
    <n v="31.07194444444341"/>
    <n v="12"/>
    <n v="19.07194444444341"/>
  </r>
  <r>
    <s v="E016"/>
    <s v="EM11"/>
    <x v="1899"/>
    <x v="0"/>
    <s v="E2"/>
    <s v="0100057363"/>
    <s v="RODRIGUEZ ROMERO, PABLO"/>
    <s v="0017007402"/>
    <s v="SERRA DE OUTES"/>
    <s v="000000000000003089"/>
    <x v="110"/>
    <d v="2024-06-25T00:00:00"/>
    <d v="1899-12-30T11:20:29"/>
    <s v="Cemento + Mortero"/>
    <d v="2024-06-26T00:00:00"/>
    <x v="6"/>
    <x v="6"/>
    <x v="1952"/>
    <d v="2024-06-25T00:00:00"/>
    <d v="1899-12-30T13:00:11"/>
    <n v="44"/>
    <s v="E00044"/>
    <s v="RUTA KMS.044"/>
    <x v="213"/>
    <x v="0"/>
    <x v="8"/>
    <x v="3"/>
    <x v="0"/>
    <d v="2024-06-25T11:20:29"/>
    <x v="234"/>
    <n v="32.658611111110076"/>
    <d v="2024-06-25T13:00:11"/>
    <d v="1899-12-30T00:35:12"/>
    <d v="2024-06-25T13:35:23"/>
    <n v="30.4102777778171"/>
    <x v="0"/>
    <m/>
    <m/>
    <x v="0"/>
    <x v="11"/>
    <x v="0"/>
    <x v="2"/>
    <x v="7"/>
    <n v="3"/>
    <s v=""/>
    <d v="1899-12-30T14:04:48"/>
    <n v="31.07194444444341"/>
    <n v="12"/>
    <n v="19.07194444444341"/>
  </r>
  <r>
    <s v="E016"/>
    <s v="EM11"/>
    <x v="1899"/>
    <x v="0"/>
    <s v="E2"/>
    <s v="0100057363"/>
    <s v="RODRIGUEZ ROMERO, PABLO"/>
    <s v="0017007402"/>
    <s v="SERRA DE OUTES"/>
    <s v="000000000000003080"/>
    <x v="26"/>
    <d v="2024-06-25T00:00:00"/>
    <d v="1899-12-30T11:20:29"/>
    <s v="Cemento + Mortero"/>
    <d v="2024-06-26T00:00:00"/>
    <x v="6"/>
    <x v="6"/>
    <x v="1952"/>
    <d v="2024-06-25T00:00:00"/>
    <d v="1899-12-30T13:00:11"/>
    <n v="44"/>
    <s v="E00044"/>
    <s v="RUTA KMS.044"/>
    <x v="213"/>
    <x v="0"/>
    <x v="9"/>
    <x v="3"/>
    <x v="0"/>
    <d v="2024-06-25T11:20:29"/>
    <x v="234"/>
    <n v="32.658611111110076"/>
    <d v="2024-06-25T13:00:11"/>
    <d v="1899-12-30T00:35:12"/>
    <d v="2024-06-25T13:35:23"/>
    <n v="30.4102777778171"/>
    <x v="0"/>
    <m/>
    <m/>
    <x v="0"/>
    <x v="11"/>
    <x v="0"/>
    <x v="2"/>
    <x v="7"/>
    <n v="3"/>
    <s v=""/>
    <d v="1899-12-30T14:04:48"/>
    <n v="31.07194444444341"/>
    <n v="12"/>
    <n v="19.07194444444341"/>
  </r>
  <r>
    <s v="E016"/>
    <s v="EM11"/>
    <x v="1899"/>
    <x v="0"/>
    <s v="E2"/>
    <s v="0100057363"/>
    <s v="RODRIGUEZ ROMERO, PABLO"/>
    <s v="0017007402"/>
    <s v="SERRA DE OUTES"/>
    <s v="000000000000192133"/>
    <x v="87"/>
    <d v="2024-06-25T00:00:00"/>
    <d v="1899-12-30T11:20:29"/>
    <s v="Cemento + Mortero"/>
    <d v="2024-06-26T00:00:00"/>
    <x v="6"/>
    <x v="6"/>
    <x v="1952"/>
    <d v="2024-06-25T00:00:00"/>
    <d v="1899-12-30T13:00:11"/>
    <n v="44"/>
    <s v="E00044"/>
    <s v="RUTA KMS.044"/>
    <x v="213"/>
    <x v="0"/>
    <x v="10"/>
    <x v="3"/>
    <x v="0"/>
    <d v="2024-06-25T11:20:29"/>
    <x v="234"/>
    <n v="32.658611111110076"/>
    <d v="2024-06-25T13:00:11"/>
    <d v="1899-12-30T00:35:12"/>
    <d v="2024-06-25T13:35:23"/>
    <n v="30.4102777778171"/>
    <x v="0"/>
    <m/>
    <m/>
    <x v="0"/>
    <x v="11"/>
    <x v="0"/>
    <x v="2"/>
    <x v="7"/>
    <n v="3"/>
    <s v=""/>
    <d v="1899-12-30T14:04:48"/>
    <n v="31.07194444444341"/>
    <n v="12"/>
    <n v="19.07194444444341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1953"/>
    <d v="2024-06-21T00:00:00"/>
    <d v="1899-12-30T13:26:05"/>
    <n v="29"/>
    <s v="E00029"/>
    <s v="RUTA KMS.029"/>
    <x v="49"/>
    <x v="0"/>
    <x v="0"/>
    <x v="4"/>
    <x v="0"/>
    <d v="2024-06-06T17:59:38"/>
    <x v="53"/>
    <n v="26.00611111120088"/>
    <d v="2024-06-21T13:26:05"/>
    <d v="1899-12-30T00:23:12"/>
    <d v="2024-06-21T13:49:17"/>
    <n v="-329.82138888869667"/>
    <x v="1"/>
    <m/>
    <m/>
    <x v="0"/>
    <x v="8"/>
    <x v="3"/>
    <x v="1"/>
    <x v="7"/>
    <n v="6"/>
    <s v=""/>
    <d v="1899-12-30T09:16:48"/>
    <n v="24.619444444534214"/>
    <n v="12"/>
    <n v="12.619444444534214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1954"/>
    <d v="2024-06-21T00:00:00"/>
    <d v="1899-12-30T13:29:35"/>
    <n v="29"/>
    <s v="E00029"/>
    <s v="RUTA KMS.029"/>
    <x v="268"/>
    <x v="0"/>
    <x v="0"/>
    <x v="4"/>
    <x v="0"/>
    <d v="2024-06-06T17:59:38"/>
    <x v="53"/>
    <n v="26.00611111120088"/>
    <d v="2024-06-21T13:29:35"/>
    <d v="1899-12-30T00:23:12"/>
    <d v="2024-06-21T13:52:47"/>
    <n v="-329.87972222204553"/>
    <x v="1"/>
    <m/>
    <m/>
    <x v="0"/>
    <x v="8"/>
    <x v="3"/>
    <x v="1"/>
    <x v="7"/>
    <n v="6"/>
    <s v=""/>
    <d v="1899-12-30T09:16:48"/>
    <n v="24.619444444534214"/>
    <n v="12"/>
    <n v="12.619444444534214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1955"/>
    <d v="2024-06-21T00:00:00"/>
    <d v="1899-12-30T14:46:28"/>
    <n v="29"/>
    <s v="E00029"/>
    <s v="RUTA KMS.029"/>
    <x v="268"/>
    <x v="0"/>
    <x v="0"/>
    <x v="4"/>
    <x v="0"/>
    <d v="2024-06-06T17:59:38"/>
    <x v="53"/>
    <n v="26.00611111120088"/>
    <d v="2024-06-21T14:46:28"/>
    <d v="1899-12-30T00:23:12"/>
    <d v="2024-06-21T15:09:40"/>
    <n v="-331.16111111099599"/>
    <x v="1"/>
    <m/>
    <m/>
    <x v="0"/>
    <x v="8"/>
    <x v="3"/>
    <x v="1"/>
    <x v="13"/>
    <n v="6"/>
    <s v=""/>
    <d v="1899-12-30T09:16:48"/>
    <n v="24.619444444534214"/>
    <n v="12"/>
    <n v="12.619444444534214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1956"/>
    <d v="2024-06-21T00:00:00"/>
    <d v="1899-12-30T17:24:28"/>
    <n v="29"/>
    <s v="E00029"/>
    <s v="RUTA KMS.029"/>
    <x v="47"/>
    <x v="0"/>
    <x v="0"/>
    <x v="4"/>
    <x v="0"/>
    <d v="2024-06-06T17:59:38"/>
    <x v="53"/>
    <n v="26.00611111120088"/>
    <d v="2024-06-21T17:24:28"/>
    <d v="1899-12-30T00:23:12"/>
    <d v="2024-06-21T17:47:40"/>
    <n v="-333.79444444435649"/>
    <x v="1"/>
    <m/>
    <m/>
    <x v="0"/>
    <x v="8"/>
    <x v="3"/>
    <x v="1"/>
    <x v="5"/>
    <n v="6"/>
    <s v=""/>
    <d v="1899-12-30T09:16:48"/>
    <n v="24.619444444534214"/>
    <n v="12"/>
    <n v="12.619444444534214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1957"/>
    <d v="2024-06-24T00:00:00"/>
    <d v="1899-12-30T06:57:39"/>
    <n v="29"/>
    <s v="E00029"/>
    <s v="RUTA KMS.029"/>
    <x v="268"/>
    <x v="0"/>
    <x v="0"/>
    <x v="4"/>
    <x v="0"/>
    <d v="2024-06-06T17:59:38"/>
    <x v="53"/>
    <n v="26.00611111120088"/>
    <d v="2024-06-24T06:57:39"/>
    <d v="1899-12-30T00:23:12"/>
    <d v="2024-06-24T07:20:51"/>
    <n v="-395.34749999991618"/>
    <x v="1"/>
    <m/>
    <m/>
    <x v="0"/>
    <x v="9"/>
    <x v="3"/>
    <x v="2"/>
    <x v="12"/>
    <n v="2"/>
    <s v=""/>
    <d v="1899-12-30T09:16:48"/>
    <n v="24.619444444534214"/>
    <n v="12"/>
    <n v="12.619444444534214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1958"/>
    <d v="2024-06-24T00:00:00"/>
    <d v="1899-12-30T08:36:16"/>
    <n v="29"/>
    <s v="E00029"/>
    <s v="RUTA KMS.029"/>
    <x v="268"/>
    <x v="0"/>
    <x v="0"/>
    <x v="4"/>
    <x v="0"/>
    <d v="2024-06-06T17:59:38"/>
    <x v="53"/>
    <n v="26.00611111120088"/>
    <d v="2024-06-24T08:36:16"/>
    <d v="1899-12-30T00:23:12"/>
    <d v="2024-06-24T08:59:28"/>
    <n v="-396.9911111110705"/>
    <x v="1"/>
    <m/>
    <m/>
    <x v="0"/>
    <x v="9"/>
    <x v="3"/>
    <x v="2"/>
    <x v="0"/>
    <n v="2"/>
    <s v=""/>
    <d v="1899-12-30T09:16:48"/>
    <n v="24.619444444534214"/>
    <n v="12"/>
    <n v="12.619444444534214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1959"/>
    <d v="2024-06-24T00:00:00"/>
    <d v="1899-12-30T09:49:43"/>
    <n v="29"/>
    <s v="E00029"/>
    <s v="RUTA KMS.029"/>
    <x v="268"/>
    <x v="0"/>
    <x v="0"/>
    <x v="4"/>
    <x v="0"/>
    <d v="2024-06-06T17:59:38"/>
    <x v="53"/>
    <n v="26.00611111120088"/>
    <d v="2024-06-24T09:49:43"/>
    <d v="1899-12-30T00:23:12"/>
    <d v="2024-06-24T10:12:55"/>
    <n v="-398.2152777776937"/>
    <x v="1"/>
    <m/>
    <m/>
    <x v="0"/>
    <x v="9"/>
    <x v="3"/>
    <x v="2"/>
    <x v="6"/>
    <n v="2"/>
    <s v=""/>
    <d v="1899-12-30T09:16:48"/>
    <n v="24.619444444534214"/>
    <n v="12"/>
    <n v="12.619444444534214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1960"/>
    <d v="2024-06-24T00:00:00"/>
    <d v="1899-12-30T12:07:10"/>
    <n v="29"/>
    <s v="E00029"/>
    <s v="RUTA KMS.029"/>
    <x v="268"/>
    <x v="0"/>
    <x v="0"/>
    <x v="4"/>
    <x v="0"/>
    <d v="2024-06-06T17:59:38"/>
    <x v="53"/>
    <n v="26.00611111120088"/>
    <d v="2024-06-24T12:07:10"/>
    <d v="1899-12-30T00:23:12"/>
    <d v="2024-06-24T12:30:22"/>
    <n v="-400.50611111096805"/>
    <x v="1"/>
    <m/>
    <m/>
    <x v="0"/>
    <x v="9"/>
    <x v="3"/>
    <x v="2"/>
    <x v="3"/>
    <n v="2"/>
    <s v=""/>
    <d v="1899-12-30T09:16:48"/>
    <n v="24.619444444534214"/>
    <n v="12"/>
    <n v="12.619444444534214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1961"/>
    <d v="2024-06-24T00:00:00"/>
    <d v="1899-12-30T16:16:40"/>
    <n v="29"/>
    <s v="E00029"/>
    <s v="RUTA KMS.029"/>
    <x v="268"/>
    <x v="0"/>
    <x v="0"/>
    <x v="4"/>
    <x v="0"/>
    <d v="2024-06-06T17:59:38"/>
    <x v="53"/>
    <n v="26.00611111120088"/>
    <d v="2024-06-24T16:16:40"/>
    <d v="1899-12-30T00:23:12"/>
    <d v="2024-06-24T16:39:52"/>
    <n v="-404.66444444423541"/>
    <x v="1"/>
    <m/>
    <m/>
    <x v="0"/>
    <x v="9"/>
    <x v="3"/>
    <x v="2"/>
    <x v="8"/>
    <n v="2"/>
    <s v=""/>
    <d v="1899-12-30T09:16:48"/>
    <n v="24.619444444534214"/>
    <n v="12"/>
    <n v="12.619444444534214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1962"/>
    <d v="2024-06-24T00:00:00"/>
    <d v="1899-12-30T16:34:38"/>
    <n v="29"/>
    <s v="E00029"/>
    <s v="RUTA KMS.029"/>
    <x v="295"/>
    <x v="0"/>
    <x v="0"/>
    <x v="4"/>
    <x v="0"/>
    <d v="2024-06-06T17:59:38"/>
    <x v="53"/>
    <n v="26.00611111120088"/>
    <d v="2024-06-24T16:34:38"/>
    <d v="1899-12-30T00:23:12"/>
    <d v="2024-06-24T16:57:50"/>
    <n v="-404.96388888882939"/>
    <x v="1"/>
    <m/>
    <m/>
    <x v="0"/>
    <x v="9"/>
    <x v="3"/>
    <x v="2"/>
    <x v="8"/>
    <n v="2"/>
    <s v=""/>
    <d v="1899-12-30T09:16:48"/>
    <n v="24.619444444534214"/>
    <n v="12"/>
    <n v="12.619444444534214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1963"/>
    <d v="2024-06-24T00:00:00"/>
    <d v="1899-12-30T17:34:17"/>
    <n v="29"/>
    <s v="E00029"/>
    <s v="RUTA KMS.029"/>
    <x v="47"/>
    <x v="0"/>
    <x v="0"/>
    <x v="4"/>
    <x v="0"/>
    <d v="2024-06-06T17:59:38"/>
    <x v="53"/>
    <n v="26.00611111120088"/>
    <d v="2024-06-24T17:34:17"/>
    <d v="1899-12-30T00:23:12"/>
    <d v="2024-06-24T17:57:29"/>
    <n v="-405.95805555547122"/>
    <x v="1"/>
    <m/>
    <m/>
    <x v="0"/>
    <x v="9"/>
    <x v="3"/>
    <x v="2"/>
    <x v="5"/>
    <n v="2"/>
    <s v=""/>
    <d v="1899-12-30T09:16:48"/>
    <n v="24.619444444534214"/>
    <n v="12"/>
    <n v="12.619444444534214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1964"/>
    <d v="2024-06-25T00:00:00"/>
    <d v="1899-12-30T06:19:54"/>
    <n v="29"/>
    <s v="E00029"/>
    <s v="RUTA KMS.029"/>
    <x v="47"/>
    <x v="0"/>
    <x v="0"/>
    <x v="4"/>
    <x v="0"/>
    <d v="2024-06-06T17:59:38"/>
    <x v="53"/>
    <n v="26.00611111120088"/>
    <d v="2024-06-25T06:19:54"/>
    <d v="1899-12-30T00:23:12"/>
    <d v="2024-06-25T06:43:06"/>
    <n v="-418.71833333320683"/>
    <x v="1"/>
    <m/>
    <m/>
    <x v="0"/>
    <x v="11"/>
    <x v="3"/>
    <x v="2"/>
    <x v="12"/>
    <n v="3"/>
    <s v=""/>
    <d v="1899-12-30T09:16:48"/>
    <n v="24.619444444534214"/>
    <n v="12"/>
    <n v="12.619444444534214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1965"/>
    <d v="2024-06-25T00:00:00"/>
    <d v="1899-12-30T08:11:37"/>
    <n v="29"/>
    <s v="E00029"/>
    <s v="RUTA KMS.029"/>
    <x v="47"/>
    <x v="0"/>
    <x v="0"/>
    <x v="4"/>
    <x v="0"/>
    <d v="2024-06-06T17:59:38"/>
    <x v="53"/>
    <n v="26.00611111120088"/>
    <d v="2024-06-25T08:11:37"/>
    <d v="1899-12-30T00:23:12"/>
    <d v="2024-06-25T08:34:49"/>
    <n v="-420.58027777756797"/>
    <x v="1"/>
    <m/>
    <m/>
    <x v="0"/>
    <x v="11"/>
    <x v="3"/>
    <x v="2"/>
    <x v="0"/>
    <n v="3"/>
    <s v=""/>
    <d v="1899-12-30T09:16:48"/>
    <n v="24.619444444534214"/>
    <n v="12"/>
    <n v="12.619444444534214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1966"/>
    <d v="2024-06-25T00:00:00"/>
    <d v="1899-12-30T09:38:00"/>
    <n v="29"/>
    <s v="E00029"/>
    <s v="RUTA KMS.029"/>
    <x v="47"/>
    <x v="0"/>
    <x v="0"/>
    <x v="4"/>
    <x v="0"/>
    <d v="2024-06-06T17:59:38"/>
    <x v="53"/>
    <n v="26.00611111120088"/>
    <d v="2024-06-25T09:38:00"/>
    <d v="1899-12-30T00:23:12"/>
    <d v="2024-06-25T10:01:12"/>
    <n v="-422.019999999844"/>
    <x v="1"/>
    <m/>
    <m/>
    <x v="0"/>
    <x v="11"/>
    <x v="3"/>
    <x v="2"/>
    <x v="6"/>
    <n v="3"/>
    <s v=""/>
    <d v="1899-12-30T09:16:48"/>
    <n v="24.619444444534214"/>
    <n v="12"/>
    <n v="12.619444444534214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1967"/>
    <d v="2024-06-25T00:00:00"/>
    <d v="1899-12-30T12:14:18"/>
    <n v="29"/>
    <s v="E00029"/>
    <s v="RUTA KMS.029"/>
    <x v="47"/>
    <x v="0"/>
    <x v="0"/>
    <x v="4"/>
    <x v="0"/>
    <d v="2024-06-06T17:59:38"/>
    <x v="53"/>
    <n v="26.00611111120088"/>
    <d v="2024-06-25T12:14:18"/>
    <d v="1899-12-30T00:23:12"/>
    <d v="2024-06-25T12:37:30"/>
    <n v="-424.62499999988358"/>
    <x v="1"/>
    <m/>
    <m/>
    <x v="0"/>
    <x v="11"/>
    <x v="3"/>
    <x v="2"/>
    <x v="3"/>
    <n v="3"/>
    <s v=""/>
    <d v="1899-12-30T09:16:48"/>
    <n v="24.619444444534214"/>
    <n v="12"/>
    <n v="12.619444444534214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1968"/>
    <d v="2024-06-25T00:00:00"/>
    <d v="1899-12-30T13:30:36"/>
    <n v="29"/>
    <s v="E00029"/>
    <s v="RUTA KMS.029"/>
    <x v="295"/>
    <x v="0"/>
    <x v="0"/>
    <x v="4"/>
    <x v="0"/>
    <d v="2024-06-06T17:59:38"/>
    <x v="53"/>
    <n v="26.00611111120088"/>
    <d v="2024-06-25T13:30:36"/>
    <d v="1899-12-30T00:23:12"/>
    <d v="2024-06-25T13:53:48"/>
    <n v="-425.89666666660924"/>
    <x v="1"/>
    <m/>
    <m/>
    <x v="0"/>
    <x v="11"/>
    <x v="3"/>
    <x v="2"/>
    <x v="7"/>
    <n v="3"/>
    <s v=""/>
    <d v="1899-12-30T09:16:48"/>
    <n v="24.619444444534214"/>
    <n v="12"/>
    <n v="12.619444444534214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1969"/>
    <d v="2024-06-25T00:00:00"/>
    <d v="1899-12-30T15:17:46"/>
    <n v="29"/>
    <s v="E00029"/>
    <s v="RUTA KMS.029"/>
    <x v="47"/>
    <x v="0"/>
    <x v="0"/>
    <x v="4"/>
    <x v="0"/>
    <d v="2024-06-06T17:59:38"/>
    <x v="53"/>
    <n v="26.00611111120088"/>
    <d v="2024-06-25T15:17:46"/>
    <d v="1899-12-30T00:23:12"/>
    <d v="2024-06-25T15:40:58"/>
    <n v="-427.68277777772164"/>
    <x v="1"/>
    <m/>
    <m/>
    <x v="0"/>
    <x v="11"/>
    <x v="3"/>
    <x v="2"/>
    <x v="4"/>
    <n v="3"/>
    <s v=""/>
    <d v="1899-12-30T09:16:48"/>
    <n v="24.619444444534214"/>
    <n v="12"/>
    <n v="12.619444444534214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1970"/>
    <d v="2024-06-25T00:00:00"/>
    <d v="1899-12-30T16:44:43"/>
    <n v="29"/>
    <s v="E00029"/>
    <s v="RUTA KMS.029"/>
    <x v="47"/>
    <x v="0"/>
    <x v="0"/>
    <x v="4"/>
    <x v="0"/>
    <d v="2024-06-06T17:59:38"/>
    <x v="53"/>
    <n v="26.00611111120088"/>
    <d v="2024-06-25T16:44:43"/>
    <d v="1899-12-30T00:23:12"/>
    <d v="2024-06-25T17:07:55"/>
    <n v="-429.13194444437977"/>
    <x v="1"/>
    <m/>
    <m/>
    <x v="0"/>
    <x v="11"/>
    <x v="3"/>
    <x v="2"/>
    <x v="8"/>
    <n v="3"/>
    <s v=""/>
    <d v="1899-12-30T09:16:48"/>
    <n v="24.619444444534214"/>
    <n v="12"/>
    <n v="12.619444444534214"/>
  </r>
  <r>
    <s v="E002"/>
    <s v="EO55"/>
    <x v="1900"/>
    <x v="0"/>
    <s v="E4"/>
    <s v="0100018498"/>
    <s v="MATCON HNOS. GAMEZ DOMINGUEZ, S.L."/>
    <s v="0046000431"/>
    <s v="MALAGA (CNO. MEDIOAMBIENTAL Nº29)"/>
    <s v="000000000000003283"/>
    <x v="39"/>
    <d v="2024-06-19T00:00:00"/>
    <d v="1899-12-30T09:11:35"/>
    <s v="21/06 en el día"/>
    <d v="2024-06-21T00:00:00"/>
    <x v="9"/>
    <x v="8"/>
    <x v="1971"/>
    <d v="2024-06-21T00:00:00"/>
    <d v="1899-12-30T16:05:06"/>
    <n v="22"/>
    <s v="E00022"/>
    <s v="RUTA KMS.022"/>
    <x v="55"/>
    <x v="0"/>
    <x v="0"/>
    <x v="4"/>
    <x v="1"/>
    <d v="2024-06-19T09:11:35"/>
    <x v="180"/>
    <n v="55.806944444426335"/>
    <d v="2024-06-21T16:05:06"/>
    <d v="1899-12-30T00:17:36"/>
    <d v="2024-06-21T16:22:42"/>
    <n v="0.62166666670236737"/>
    <x v="0"/>
    <m/>
    <m/>
    <x v="0"/>
    <x v="8"/>
    <x v="0"/>
    <x v="1"/>
    <x v="8"/>
    <n v="6"/>
    <s v=""/>
    <d v="1899-12-30T07:02:24"/>
    <n v="54.513611111092999"/>
    <n v="24"/>
    <n v="30.513611111092999"/>
  </r>
  <r>
    <s v="E002"/>
    <s v="EO55"/>
    <x v="1901"/>
    <x v="0"/>
    <s v="E4"/>
    <s v="0100018498"/>
    <s v="MATCON HNOS. GAMEZ DOMINGUEZ, S.L."/>
    <s v="0046000431"/>
    <s v="MALAGA (CNO. MEDIOAMBIENTAL Nº29)"/>
    <s v="000000000000003283"/>
    <x v="39"/>
    <d v="2024-06-19T00:00:00"/>
    <d v="1899-12-30T09:11:42"/>
    <s v="25/06 en el día"/>
    <d v="2024-06-25T00:00:00"/>
    <x v="9"/>
    <x v="8"/>
    <x v="1972"/>
    <d v="2024-06-25T00:00:00"/>
    <d v="1899-12-30T15:17:09"/>
    <n v="22"/>
    <s v="E00022"/>
    <s v="RUTA KMS.022"/>
    <x v="55"/>
    <x v="0"/>
    <x v="0"/>
    <x v="4"/>
    <x v="1"/>
    <d v="2024-06-19T09:11:42"/>
    <x v="230"/>
    <n v="151.80500000005122"/>
    <d v="2024-06-25T15:17:09"/>
    <d v="1899-12-30T00:17:36"/>
    <d v="2024-06-25T15:34:45"/>
    <n v="1.4208333335118368"/>
    <x v="0"/>
    <m/>
    <m/>
    <x v="0"/>
    <x v="11"/>
    <x v="0"/>
    <x v="2"/>
    <x v="4"/>
    <n v="3"/>
    <s v=""/>
    <d v="1899-12-30T07:02:24"/>
    <n v="150.5116666667179"/>
    <n v="60"/>
    <n v="90.5116666667179"/>
  </r>
  <r>
    <s v="E002"/>
    <s v="EO55"/>
    <x v="1902"/>
    <x v="0"/>
    <s v="E3"/>
    <s v="0100037768"/>
    <s v="MINAS DE AGUAS TEÑIDAS, S.A.U. (MAT"/>
    <s v="0046004165"/>
    <s v="ZREP4500031988_5  HORMIGON VALDELAM"/>
    <s v="000000000000003236"/>
    <x v="48"/>
    <d v="2024-06-19T00:00:00"/>
    <d v="1899-12-30T10:15:58"/>
    <s v="21/06 16:00h"/>
    <d v="2024-06-21T00:00:00"/>
    <x v="6"/>
    <x v="9"/>
    <x v="1973"/>
    <d v="2024-06-21T00:00:00"/>
    <d v="1899-12-30T14:22:47"/>
    <n v="85"/>
    <s v="E00085"/>
    <s v="RUTA KMS.085"/>
    <x v="105"/>
    <x v="0"/>
    <x v="0"/>
    <x v="5"/>
    <x v="0"/>
    <d v="2024-06-19T10:15:58"/>
    <x v="121"/>
    <n v="57.733888888964429"/>
    <d v="2024-06-21T14:22:47"/>
    <d v="1899-12-30T01:08:00"/>
    <d v="2024-06-21T15:30:47"/>
    <n v="4.4869444445357658"/>
    <x v="0"/>
    <m/>
    <m/>
    <x v="0"/>
    <x v="8"/>
    <x v="0"/>
    <x v="1"/>
    <x v="13"/>
    <n v="6"/>
    <s v=""/>
    <d v="1899-12-31T03:12:00"/>
    <n v="55.600555555631097"/>
    <n v="24"/>
    <n v="31.600555555631097"/>
  </r>
  <r>
    <s v="E002"/>
    <s v="EO55"/>
    <x v="1903"/>
    <x v="0"/>
    <s v="E3"/>
    <s v="0100037768"/>
    <s v="MINAS DE AGUAS TEÑIDAS, S.A.U. (MAT"/>
    <s v="0046004165"/>
    <s v="ZREP4500031988_5  HORMIGON VALDELAM"/>
    <s v="000000000000003236"/>
    <x v="48"/>
    <d v="2024-06-19T00:00:00"/>
    <d v="1899-12-30T10:16:07"/>
    <s v="24/06 08:00h"/>
    <d v="2024-06-24T00:00:00"/>
    <x v="6"/>
    <x v="9"/>
    <x v="1974"/>
    <d v="2024-06-21T00:00:00"/>
    <d v="1899-12-30T19:40:53"/>
    <n v="85"/>
    <s v="E00085"/>
    <s v="RUTA KMS.085"/>
    <x v="105"/>
    <x v="0"/>
    <x v="0"/>
    <x v="5"/>
    <x v="0"/>
    <d v="2024-06-19T10:16:07"/>
    <x v="183"/>
    <n v="129.73138888890389"/>
    <d v="2024-06-21T19:40:53"/>
    <d v="1899-12-30T01:08:00"/>
    <d v="2024-06-21T20:48:53"/>
    <n v="71.185277777840383"/>
    <x v="0"/>
    <m/>
    <m/>
    <x v="0"/>
    <x v="8"/>
    <x v="0"/>
    <x v="1"/>
    <x v="10"/>
    <n v="6"/>
    <s v=""/>
    <d v="1899-12-31T03:12:00"/>
    <n v="127.59805555557057"/>
    <n v="60"/>
    <n v="67.598055555570568"/>
  </r>
  <r>
    <s v="E002"/>
    <s v="EO55"/>
    <x v="1904"/>
    <x v="0"/>
    <s v="E3"/>
    <s v="0100037768"/>
    <s v="MINAS DE AGUAS TEÑIDAS, S.A.U. (MAT"/>
    <s v="0046004165"/>
    <s v="ZREP4500031988_5  HORMIGON VALDELAM"/>
    <s v="000000000000003236"/>
    <x v="48"/>
    <d v="2024-06-19T00:00:00"/>
    <d v="1899-12-30T10:16:16"/>
    <s v="24/06 16:00h"/>
    <d v="2024-06-24T00:00:00"/>
    <x v="6"/>
    <x v="9"/>
    <x v="1975"/>
    <d v="2024-06-24T00:00:00"/>
    <d v="1899-12-30T15:07:46"/>
    <n v="85"/>
    <s v="E00085"/>
    <s v="RUTA KMS.085"/>
    <x v="105"/>
    <x v="0"/>
    <x v="0"/>
    <x v="5"/>
    <x v="0"/>
    <d v="2024-06-19T10:16:16"/>
    <x v="183"/>
    <n v="129.72888888901798"/>
    <d v="2024-06-24T15:07:46"/>
    <d v="1899-12-30T01:08:00"/>
    <d v="2024-06-24T16:15:46"/>
    <n v="3.7372222222038545"/>
    <x v="0"/>
    <m/>
    <m/>
    <x v="0"/>
    <x v="9"/>
    <x v="0"/>
    <x v="2"/>
    <x v="4"/>
    <n v="2"/>
    <s v=""/>
    <d v="1899-12-31T03:12:00"/>
    <n v="127.59555555568465"/>
    <n v="60"/>
    <n v="67.595555555684655"/>
  </r>
  <r>
    <s v="E002"/>
    <s v="EO55"/>
    <x v="1905"/>
    <x v="0"/>
    <s v="E3"/>
    <s v="0100037768"/>
    <s v="MINAS DE AGUAS TEÑIDAS, S.A.U. (MAT"/>
    <s v="0046004428"/>
    <s v="ZREP4500031988_6 @ HORMIGON VALDELA"/>
    <s v="000000000000003236"/>
    <x v="48"/>
    <d v="2024-06-19T00:00:00"/>
    <d v="1899-12-30T10:19:32"/>
    <s v="22/06 8h"/>
    <d v="2024-06-22T00:00:00"/>
    <x v="6"/>
    <x v="9"/>
    <x v="1976"/>
    <d v="2024-06-21T00:00:00"/>
    <d v="1899-12-30T17:22:16"/>
    <n v="85"/>
    <s v="E00085"/>
    <s v="RUTA KMS.085"/>
    <x v="91"/>
    <x v="0"/>
    <x v="0"/>
    <x v="5"/>
    <x v="0"/>
    <d v="2024-06-19T10:19:32"/>
    <x v="241"/>
    <n v="81.67444444441935"/>
    <d v="2024-06-21T17:22:16"/>
    <d v="1899-12-30T01:08:00"/>
    <d v="2024-06-21T18:30:16"/>
    <n v="25.495555555564351"/>
    <x v="0"/>
    <m/>
    <m/>
    <x v="0"/>
    <x v="8"/>
    <x v="0"/>
    <x v="1"/>
    <x v="5"/>
    <n v="6"/>
    <s v=""/>
    <d v="1899-12-31T03:12:00"/>
    <n v="79.541111111086011"/>
    <n v="36"/>
    <n v="43.541111111086011"/>
  </r>
  <r>
    <s v="E002"/>
    <s v="EO55"/>
    <x v="1906"/>
    <x v="0"/>
    <s v="E3"/>
    <s v="0100037768"/>
    <s v="MINAS DE AGUAS TEÑIDAS, S.A.U. (MAT"/>
    <s v="0046004428"/>
    <s v="ZREP4500031988_6 @ HORMIGON VALDELA"/>
    <s v="000000000000003236"/>
    <x v="48"/>
    <d v="2024-06-19T00:00:00"/>
    <d v="1899-12-30T10:20:05"/>
    <s v="ALBMAN CSNB 103"/>
    <d v="2024-06-22T00:00:00"/>
    <x v="6"/>
    <x v="9"/>
    <x v="1977"/>
    <d v="2024-06-22T00:00:00"/>
    <d v="1899-12-30T10:03:45"/>
    <n v="85"/>
    <s v="E00085"/>
    <s v="RUTA KMS.085"/>
    <x v="91"/>
    <x v="0"/>
    <x v="0"/>
    <x v="5"/>
    <x v="0"/>
    <d v="2024-06-19T10:20:05"/>
    <x v="241"/>
    <n v="81.665277777879965"/>
    <d v="2024-06-22T10:03:45"/>
    <d v="1899-12-30T01:08:00"/>
    <d v="2024-06-22T11:11:45"/>
    <n v="8.8041666666395031"/>
    <x v="0"/>
    <m/>
    <m/>
    <x v="0"/>
    <x v="10"/>
    <x v="0"/>
    <x v="1"/>
    <x v="1"/>
    <n v="7"/>
    <s v=""/>
    <d v="1899-12-31T03:12:00"/>
    <n v="79.531944444546625"/>
    <n v="36"/>
    <n v="43.531944444546625"/>
  </r>
  <r>
    <s v="E002"/>
    <s v="EO55"/>
    <x v="1907"/>
    <x v="0"/>
    <s v="E3"/>
    <s v="0100037768"/>
    <s v="MINAS DE AGUAS TEÑIDAS, S.A.U. (MAT"/>
    <s v="0046004428"/>
    <s v="ZREP4500031988_6 @ HORMIGON VALDELA"/>
    <s v="000000000000003236"/>
    <x v="48"/>
    <d v="2024-06-19T00:00:00"/>
    <d v="1899-12-30T10:20:32"/>
    <s v="23/06 8h"/>
    <d v="2024-06-23T00:00:00"/>
    <x v="6"/>
    <x v="9"/>
    <x v="1978"/>
    <d v="2024-06-22T00:00:00"/>
    <d v="1899-12-30T16:00:26"/>
    <n v="85"/>
    <s v="E00085"/>
    <s v="RUTA KMS.085"/>
    <x v="129"/>
    <x v="0"/>
    <x v="0"/>
    <x v="5"/>
    <x v="0"/>
    <d v="2024-06-19T10:20:32"/>
    <x v="242"/>
    <n v="105.65777777787298"/>
    <d v="2024-06-22T16:00:26"/>
    <d v="1899-12-30T01:08:00"/>
    <d v="2024-06-22T17:08:26"/>
    <n v="26.859444444417022"/>
    <x v="0"/>
    <m/>
    <m/>
    <x v="0"/>
    <x v="10"/>
    <x v="0"/>
    <x v="1"/>
    <x v="8"/>
    <n v="7"/>
    <s v=""/>
    <d v="1899-12-31T03:12:00"/>
    <n v="103.52444444453964"/>
    <n v="48"/>
    <n v="55.52444444453964"/>
  </r>
  <r>
    <s v="E002"/>
    <s v="EO55"/>
    <x v="1908"/>
    <x v="0"/>
    <s v="E3"/>
    <s v="0100037768"/>
    <s v="MINAS DE AGUAS TEÑIDAS, S.A.U. (MAT"/>
    <s v="0046004428"/>
    <s v="ZREP4500031988_6 @ HORMIGON VALDELA"/>
    <s v="000000000000003236"/>
    <x v="48"/>
    <d v="2024-06-19T00:00:00"/>
    <d v="1899-12-30T10:21:03"/>
    <s v="23/06 16h"/>
    <d v="2024-06-23T00:00:00"/>
    <x v="6"/>
    <x v="9"/>
    <x v="1979"/>
    <d v="2024-06-23T00:00:00"/>
    <d v="1899-12-30T15:11:56"/>
    <n v="85"/>
    <s v="E00085"/>
    <s v="RUTA KMS.085"/>
    <x v="93"/>
    <x v="0"/>
    <x v="0"/>
    <x v="5"/>
    <x v="0"/>
    <d v="2024-06-19T10:21:03"/>
    <x v="242"/>
    <n v="105.64916666666977"/>
    <d v="2024-06-23T15:11:56"/>
    <d v="1899-12-30T01:08:00"/>
    <d v="2024-06-23T16:19:56"/>
    <n v="3.6677777777658775"/>
    <x v="0"/>
    <m/>
    <m/>
    <x v="0"/>
    <x v="12"/>
    <x v="0"/>
    <x v="1"/>
    <x v="4"/>
    <n v="1"/>
    <s v=""/>
    <d v="1899-12-31T03:12:00"/>
    <n v="103.51583333333643"/>
    <n v="48"/>
    <n v="55.515833333336431"/>
  </r>
  <r>
    <s v="E002"/>
    <s v="EO55"/>
    <x v="1909"/>
    <x v="0"/>
    <s v="E4"/>
    <s v="0100058304"/>
    <s v="ARENAS DE LA JANDA, S.L."/>
    <s v="0046005247"/>
    <s v="ANA IZQDO SANCHEZ-LINEA CONCEPCION"/>
    <s v="000000000000002882"/>
    <x v="112"/>
    <d v="2024-06-20T00:00:00"/>
    <d v="1899-12-30T10:27:04"/>
    <s v="24/06 08:00h"/>
    <d v="2024-06-24T00:00:00"/>
    <x v="6"/>
    <x v="9"/>
    <x v="1980"/>
    <d v="2024-06-24T00:00:00"/>
    <d v="1899-12-30T09:08:36"/>
    <n v="331"/>
    <s v="E00331"/>
    <s v="RUTA KMS.331"/>
    <x v="273"/>
    <x v="0"/>
    <x v="0"/>
    <x v="5"/>
    <x v="1"/>
    <d v="2024-06-20T10:27:04"/>
    <x v="183"/>
    <n v="105.54888888902497"/>
    <d v="2024-06-24T09:08:36"/>
    <d v="1899-12-30T04:24:48"/>
    <d v="2024-06-24T13:33:24"/>
    <n v="6.4433333334163763"/>
    <x v="0"/>
    <m/>
    <m/>
    <x v="0"/>
    <x v="9"/>
    <x v="0"/>
    <x v="2"/>
    <x v="6"/>
    <n v="2"/>
    <s v=""/>
    <d v="1900-01-03T09:55:12"/>
    <n v="100.13555555569164"/>
    <n v="48"/>
    <n v="52.135555555691639"/>
  </r>
  <r>
    <s v="E002"/>
    <s v="EO55"/>
    <x v="1910"/>
    <x v="0"/>
    <s v="E4"/>
    <s v="0100058304"/>
    <s v="ARENAS DE LA JANDA, S.L."/>
    <s v="0046005253"/>
    <s v="ALM CAMPOS MARCERANO-CAMPAMENTO"/>
    <s v="000000000000002882"/>
    <x v="112"/>
    <d v="2024-06-20T00:00:00"/>
    <d v="1899-12-30T10:28:23"/>
    <s v="24/06 08:00h"/>
    <d v="2024-06-24T00:00:00"/>
    <x v="6"/>
    <x v="9"/>
    <x v="1981"/>
    <d v="2024-06-24T00:00:00"/>
    <d v="1899-12-30T09:52:03"/>
    <n v="0"/>
    <s v="E00000"/>
    <s v="RUTA KMS.0000"/>
    <x v="273"/>
    <x v="0"/>
    <x v="0"/>
    <x v="5"/>
    <x v="1"/>
    <d v="2024-06-20T10:28:23"/>
    <x v="183"/>
    <n v="105.52694444451481"/>
    <d v="2024-06-24T09:52:03"/>
    <d v="1899-12-30T00:00:00"/>
    <d v="2024-06-24T09:52:03"/>
    <n v="10.132500000006985"/>
    <x v="0"/>
    <m/>
    <m/>
    <x v="0"/>
    <x v="9"/>
    <x v="0"/>
    <x v="2"/>
    <x v="6"/>
    <n v="2"/>
    <s v=""/>
    <d v="1899-12-30T00:00:00"/>
    <n v="104.52694444451481"/>
    <n v="48"/>
    <n v="56.526944444514811"/>
  </r>
  <r>
    <s v="E002"/>
    <s v="EO55"/>
    <x v="1911"/>
    <x v="0"/>
    <s v="E3"/>
    <s v="0100057966"/>
    <s v="HORPRESOL, SRL"/>
    <s v="0046005104"/>
    <s v="PLANTA JUNCARIL - FYM -ALBOLOTE"/>
    <s v="000000000000003269"/>
    <x v="44"/>
    <d v="2024-06-20T00:00:00"/>
    <d v="1899-12-30T13:31:36"/>
    <s v="GESTRANS"/>
    <d v="2024-06-21T00:00:00"/>
    <x v="5"/>
    <x v="8"/>
    <x v="1982"/>
    <d v="2024-06-21T00:00:00"/>
    <d v="1899-12-30T14:52:03"/>
    <n v="141"/>
    <s v="E00141"/>
    <s v="RUTA KMS.141"/>
    <x v="73"/>
    <x v="0"/>
    <x v="0"/>
    <x v="4"/>
    <x v="0"/>
    <d v="2024-06-20T13:31:36"/>
    <x v="190"/>
    <n v="29.973333333386108"/>
    <d v="2024-06-21T14:52:03"/>
    <d v="1899-12-30T01:52:48"/>
    <d v="2024-06-21T16:44:51"/>
    <n v="2.7525000001187436"/>
    <x v="0"/>
    <m/>
    <m/>
    <x v="0"/>
    <x v="8"/>
    <x v="0"/>
    <x v="1"/>
    <x v="13"/>
    <n v="6"/>
    <s v=""/>
    <d v="1899-12-31T21:07:12"/>
    <n v="27.093333333386109"/>
    <n v="12"/>
    <n v="15.093333333386109"/>
  </r>
  <r>
    <s v="E002"/>
    <s v="EO55"/>
    <x v="1912"/>
    <x v="0"/>
    <s v="E3"/>
    <s v="0100057966"/>
    <s v="HORPRESOL, SRL"/>
    <s v="0046005108"/>
    <s v="PLANTA VICAR"/>
    <s v="000000000000003269"/>
    <x v="44"/>
    <d v="2024-06-20T00:00:00"/>
    <d v="1899-12-30T13:31:49"/>
    <s v="votorantim 15:00"/>
    <d v="2024-06-21T00:00:00"/>
    <x v="7"/>
    <x v="8"/>
    <x v="1983"/>
    <d v="2024-06-21T00:00:00"/>
    <d v="1899-12-30T13:26:46"/>
    <n v="187"/>
    <s v="E00187"/>
    <s v="RUTA KMS.187"/>
    <x v="120"/>
    <x v="0"/>
    <x v="0"/>
    <x v="4"/>
    <x v="0"/>
    <d v="2024-06-20T13:31:49"/>
    <x v="179"/>
    <n v="25.469722222303972"/>
    <d v="2024-06-21T13:26:46"/>
    <d v="1899-12-30T02:29:36"/>
    <d v="2024-06-21T15:56:22"/>
    <n v="-0.93944444437511265"/>
    <x v="1"/>
    <m/>
    <m/>
    <x v="0"/>
    <x v="8"/>
    <x v="1"/>
    <x v="1"/>
    <x v="7"/>
    <n v="6"/>
    <s v=""/>
    <d v="1900-01-01T11:50:24"/>
    <n v="21.976388888970639"/>
    <n v="12"/>
    <n v="9.9763888889706394"/>
  </r>
  <r>
    <s v="E002"/>
    <s v="EO55"/>
    <x v="1913"/>
    <x v="0"/>
    <s v="E3"/>
    <s v="0100057966"/>
    <s v="HORPRESOL, SRL"/>
    <s v="0046005107"/>
    <s v="PLANTA RIO GUI-TORROX COSTA"/>
    <s v="000000000000003269"/>
    <x v="44"/>
    <d v="2024-06-20T00:00:00"/>
    <d v="1899-12-30T13:32:18"/>
    <s v="GESTRANS"/>
    <d v="2024-06-21T00:00:00"/>
    <x v="5"/>
    <x v="8"/>
    <x v="1984"/>
    <d v="2024-06-21T00:00:00"/>
    <d v="1899-12-30T15:09:32"/>
    <n v="40"/>
    <s v="E00040"/>
    <s v="RUTA KMS.040"/>
    <x v="76"/>
    <x v="0"/>
    <x v="0"/>
    <x v="4"/>
    <x v="0"/>
    <d v="2024-06-20T13:32:18"/>
    <x v="190"/>
    <n v="29.961666666611563"/>
    <d v="2024-06-21T15:09:32"/>
    <d v="1899-12-30T00:32:00"/>
    <d v="2024-06-21T15:41:32"/>
    <n v="3.807777777838055"/>
    <x v="0"/>
    <m/>
    <m/>
    <x v="0"/>
    <x v="8"/>
    <x v="0"/>
    <x v="1"/>
    <x v="4"/>
    <n v="6"/>
    <s v=""/>
    <d v="1899-12-30T12:48:00"/>
    <n v="28.428333333278228"/>
    <n v="12"/>
    <n v="16.428333333278228"/>
  </r>
  <r>
    <s v="E002"/>
    <s v="EO55"/>
    <x v="1914"/>
    <x v="0"/>
    <s v="E4"/>
    <s v="0100058375"/>
    <s v="GRUPO PUYA 68, S.L."/>
    <s v="0046005796"/>
    <s v="ESTEPONA ALMACEN"/>
    <s v="000000000000003283"/>
    <x v="39"/>
    <d v="2024-06-20T00:00:00"/>
    <d v="1899-12-30T14:25:55"/>
    <s v="25/06 lo antes posib"/>
    <d v="2024-06-25T00:00:00"/>
    <x v="14"/>
    <x v="8"/>
    <x v="1985"/>
    <d v="2024-06-25T00:00:00"/>
    <d v="1899-12-30T08:48:24"/>
    <n v="110"/>
    <s v="E00110"/>
    <s v="RUTA KMS.110"/>
    <x v="52"/>
    <x v="0"/>
    <x v="0"/>
    <x v="4"/>
    <x v="1"/>
    <d v="2024-06-20T14:25:55"/>
    <x v="235"/>
    <n v="118.56805555557366"/>
    <d v="2024-06-25T08:48:24"/>
    <d v="1899-12-30T01:28:00"/>
    <d v="2024-06-25T10:16:24"/>
    <n v="2.7266666665091179"/>
    <x v="0"/>
    <m/>
    <m/>
    <x v="0"/>
    <x v="11"/>
    <x v="0"/>
    <x v="2"/>
    <x v="0"/>
    <n v="3"/>
    <s v=""/>
    <d v="1899-12-31T11:12:00"/>
    <n v="116.101388888907"/>
    <n v="60"/>
    <n v="56.101388888906996"/>
  </r>
  <r>
    <s v="E002"/>
    <s v="EO55"/>
    <x v="1915"/>
    <x v="0"/>
    <s v="E3"/>
    <s v="0100018311"/>
    <s v="ANDALUZA DE MORTEROS, SA (ANDEMOSA)"/>
    <s v="0046005100"/>
    <s v="PLANTA VILLA ROSA (CON TTE) MALAGA"/>
    <s v="000000000000003264"/>
    <x v="41"/>
    <d v="2024-06-20T00:00:00"/>
    <d v="1899-12-30T14:59:53"/>
    <s v="12:00"/>
    <d v="2024-06-21T00:00:00"/>
    <x v="8"/>
    <x v="8"/>
    <x v="1986"/>
    <d v="2024-06-21T00:00:00"/>
    <d v="1899-12-30T14:46:14"/>
    <n v="24"/>
    <s v="E00024"/>
    <s v="RUTA KMS.024"/>
    <x v="85"/>
    <x v="0"/>
    <x v="0"/>
    <x v="4"/>
    <x v="0"/>
    <d v="2024-06-20T14:59:53"/>
    <x v="142"/>
    <n v="21.001944444375113"/>
    <d v="2024-06-21T14:46:14"/>
    <d v="1899-12-30T00:19:12"/>
    <d v="2024-06-21T15:05:26"/>
    <n v="-3.0905555555946194"/>
    <x v="1"/>
    <m/>
    <m/>
    <x v="0"/>
    <x v="8"/>
    <x v="3"/>
    <x v="1"/>
    <x v="13"/>
    <n v="6"/>
    <s v=""/>
    <d v="1899-12-30T07:40:48"/>
    <n v="19.681944444375112"/>
    <n v="12"/>
    <n v="7.6819444443751124"/>
  </r>
  <r>
    <s v="E002"/>
    <s v="EO55"/>
    <x v="1916"/>
    <x v="0"/>
    <s v="E4"/>
    <s v="0100056469"/>
    <s v="EXC. Y MAT. DE CONST. JOMA S.L."/>
    <s v="0046004733"/>
    <s v="TORRE DE BENAGALBON (ALMACEN)"/>
    <s v="000000000000003283"/>
    <x v="39"/>
    <d v="2024-06-20T00:00:00"/>
    <d v="1899-12-30T17:19:19"/>
    <s v="24/06 Antes de 13:00"/>
    <d v="2024-06-24T00:00:00"/>
    <x v="14"/>
    <x v="8"/>
    <x v="1987"/>
    <d v="2024-06-24T00:00:00"/>
    <d v="1899-12-30T11:12:43"/>
    <n v="12"/>
    <s v="E00012"/>
    <s v="RUTA KMS.012"/>
    <x v="51"/>
    <x v="0"/>
    <x v="0"/>
    <x v="4"/>
    <x v="1"/>
    <d v="2024-06-20T17:19:19"/>
    <x v="203"/>
    <n v="91.678055555443279"/>
    <d v="2024-06-24T11:12:43"/>
    <d v="1899-12-30T00:09:36"/>
    <d v="2024-06-24T11:22:19"/>
    <n v="1.628055555454921"/>
    <x v="0"/>
    <m/>
    <m/>
    <x v="0"/>
    <x v="9"/>
    <x v="0"/>
    <x v="2"/>
    <x v="2"/>
    <n v="2"/>
    <s v=""/>
    <d v="1899-12-30T03:50:24"/>
    <n v="90.518055555443283"/>
    <n v="48"/>
    <n v="42.518055555443283"/>
  </r>
  <r>
    <s v="E002"/>
    <s v="EO55"/>
    <x v="1917"/>
    <x v="0"/>
    <s v="E3"/>
    <s v="0100043691"/>
    <s v="PAVESUR DERIVADOS, S.A."/>
    <s v="0046005102"/>
    <s v="PLANTA OJEN"/>
    <s v="000000000000003269"/>
    <x v="44"/>
    <d v="2024-06-21T00:00:00"/>
    <d v="1899-12-30T08:21:23"/>
    <s v="13 :00"/>
    <d v="2024-06-21T00:00:00"/>
    <x v="14"/>
    <x v="8"/>
    <x v="1988"/>
    <d v="2024-06-21T00:00:00"/>
    <d v="1899-12-30T14:09:43"/>
    <n v="68"/>
    <s v="E00068"/>
    <s v="RUTA KMS.068"/>
    <x v="130"/>
    <x v="0"/>
    <x v="0"/>
    <x v="4"/>
    <x v="0"/>
    <d v="2024-06-21T08:21:23"/>
    <x v="177"/>
    <n v="4.6436111109796911"/>
    <d v="2024-06-21T14:09:43"/>
    <d v="1899-12-30T00:54:24"/>
    <d v="2024-06-21T15:04:07"/>
    <n v="-2.0686111111426726"/>
    <x v="1"/>
    <m/>
    <m/>
    <x v="0"/>
    <x v="8"/>
    <x v="2"/>
    <x v="1"/>
    <x v="13"/>
    <n v="6"/>
    <s v=""/>
    <d v="1899-12-30T21:45:36"/>
    <n v="2.7369444443130244"/>
    <n v="0"/>
    <n v="2.7369444443130244"/>
  </r>
  <r>
    <s v="E002"/>
    <s v="EO55"/>
    <x v="1918"/>
    <x v="0"/>
    <s v="E4"/>
    <s v="0100059526"/>
    <s v="LA PIÑERA S.A."/>
    <s v="0046005873"/>
    <s v="ALCALA GUADAIRA-ANTIGUA LAVANDERA"/>
    <s v="000000000000002882"/>
    <x v="112"/>
    <d v="2024-06-21T00:00:00"/>
    <d v="1899-12-30T08:29:53"/>
    <s v="24/06 en el día"/>
    <d v="2024-06-24T00:00:00"/>
    <x v="6"/>
    <x v="9"/>
    <x v="1989"/>
    <d v="2024-06-21T00:00:00"/>
    <d v="1899-12-30T15:01:37"/>
    <n v="83"/>
    <s v="E00083"/>
    <s v="RUTA KMS.083"/>
    <x v="296"/>
    <x v="0"/>
    <x v="0"/>
    <x v="5"/>
    <x v="1"/>
    <d v="2024-06-21T08:29:53"/>
    <x v="183"/>
    <n v="83.501944444491528"/>
    <d v="2024-06-21T15:01:37"/>
    <d v="1899-12-30T01:06:24"/>
    <d v="2024-06-21T16:08:01"/>
    <n v="75.866388888854999"/>
    <x v="0"/>
    <m/>
    <m/>
    <x v="0"/>
    <x v="8"/>
    <x v="0"/>
    <x v="1"/>
    <x v="4"/>
    <n v="6"/>
    <s v=""/>
    <d v="1899-12-31T02:33:36"/>
    <n v="81.395277777824859"/>
    <n v="36"/>
    <n v="45.395277777824859"/>
  </r>
  <r>
    <s v="E002"/>
    <s v="EO55"/>
    <x v="1919"/>
    <x v="0"/>
    <s v="E3"/>
    <s v="0100052034"/>
    <s v="GRUPO PUMA ESPAÑA S.L."/>
    <s v="0046005381"/>
    <s v="FABRICA - MALAGA"/>
    <s v="000000000000003264"/>
    <x v="41"/>
    <d v="2024-06-21T00:00:00"/>
    <d v="1899-12-30T08:53:59"/>
    <s v="24/06 08:00h"/>
    <d v="2024-06-24T00:00:00"/>
    <x v="10"/>
    <x v="8"/>
    <x v="1990"/>
    <d v="2024-06-21T00:00:00"/>
    <d v="1899-12-30T15:22:09"/>
    <n v="27"/>
    <s v="E00027"/>
    <s v="RUTA KMS.027"/>
    <x v="65"/>
    <x v="0"/>
    <x v="0"/>
    <x v="4"/>
    <x v="0"/>
    <d v="2024-06-21T08:53:59"/>
    <x v="188"/>
    <n v="71.100277777877636"/>
    <d v="2024-06-21T15:22:09"/>
    <d v="1899-12-30T00:21:36"/>
    <d v="2024-06-21T15:43:45"/>
    <n v="64.270833333372138"/>
    <x v="0"/>
    <m/>
    <m/>
    <x v="0"/>
    <x v="8"/>
    <x v="0"/>
    <x v="1"/>
    <x v="4"/>
    <n v="6"/>
    <s v=""/>
    <d v="1899-12-30T08:38:24"/>
    <n v="69.740277777877637"/>
    <n v="36"/>
    <n v="33.740277777877637"/>
  </r>
  <r>
    <s v="E002"/>
    <s v="EO55"/>
    <x v="1920"/>
    <x v="0"/>
    <s v="E3"/>
    <s v="0100051798"/>
    <s v="SERVICIOS Y TRANSPORTES ALPAMI S.L."/>
    <s v="0046004396"/>
    <s v="CORDOBA (PLANTA DE TORRECILLA)"/>
    <s v="000000000000003264"/>
    <x v="41"/>
    <d v="2024-06-21T00:00:00"/>
    <d v="1899-12-30T09:01:51"/>
    <s v="24/06 De 8"/>
    <d v="2024-06-24T00:00:00"/>
    <x v="10"/>
    <x v="8"/>
    <x v="1991"/>
    <d v="2024-06-21T00:00:00"/>
    <d v="1899-12-30T15:11:00"/>
    <n v="161"/>
    <s v="E00161"/>
    <s v="RUTA KMS.161"/>
    <x v="175"/>
    <x v="0"/>
    <x v="0"/>
    <x v="4"/>
    <x v="0"/>
    <d v="2024-06-21T09:01:51"/>
    <x v="188"/>
    <n v="70.969166666676756"/>
    <d v="2024-06-21T15:11:00"/>
    <d v="1899-12-30T02:08:48"/>
    <d v="2024-06-21T17:19:48"/>
    <n v="62.67000000004191"/>
    <x v="0"/>
    <m/>
    <m/>
    <x v="0"/>
    <x v="8"/>
    <x v="0"/>
    <x v="1"/>
    <x v="4"/>
    <n v="6"/>
    <s v=""/>
    <d v="1900-01-01T03:31:12"/>
    <n v="67.822500000010095"/>
    <n v="36"/>
    <n v="31.822500000010095"/>
  </r>
  <r>
    <s v="E002"/>
    <s v="EO55"/>
    <x v="1921"/>
    <x v="0"/>
    <s v="E3"/>
    <s v="0100050050"/>
    <s v="ESPINAL DE BOMBEOS, S. L."/>
    <s v="0046005065"/>
    <s v="MORON DE LA FRONTERA"/>
    <s v="000000000000000837"/>
    <x v="43"/>
    <d v="2024-06-21T00:00:00"/>
    <d v="1899-12-30T09:17:00"/>
    <s v="24/06 11:00h"/>
    <d v="2024-06-24T00:00:00"/>
    <x v="24"/>
    <x v="9"/>
    <x v="1992"/>
    <d v="2024-06-24T00:00:00"/>
    <d v="1899-12-30T09:20:50"/>
    <n v="131"/>
    <s v="E00131"/>
    <s v="RUTA KMS.131"/>
    <x v="88"/>
    <x v="0"/>
    <x v="0"/>
    <x v="5"/>
    <x v="0"/>
    <d v="2024-06-21T09:17:00"/>
    <x v="202"/>
    <n v="73.716666666674428"/>
    <d v="2024-06-24T09:20:50"/>
    <d v="1899-12-30T01:44:48"/>
    <d v="2024-06-24T11:05:38"/>
    <n v="-9.3888888834044337E-2"/>
    <x v="0"/>
    <m/>
    <m/>
    <x v="0"/>
    <x v="9"/>
    <x v="0"/>
    <x v="2"/>
    <x v="6"/>
    <n v="2"/>
    <s v=""/>
    <d v="1899-12-31T17:55:12"/>
    <n v="70.970000000007758"/>
    <n v="36"/>
    <n v="34.970000000007758"/>
  </r>
  <r>
    <s v="E002"/>
    <s v="EO55"/>
    <x v="1922"/>
    <x v="0"/>
    <s v="E4"/>
    <s v="0100028278"/>
    <s v="CEFERINO CERVERA E HIJOS,S.L."/>
    <s v="0046002256"/>
    <s v="TOCON"/>
    <s v="000000000000003283"/>
    <x v="39"/>
    <d v="2024-06-21T00:00:00"/>
    <d v="1899-12-30T09:56:12"/>
    <s v="24/06 De 8 a 13"/>
    <d v="2024-06-24T00:00:00"/>
    <x v="14"/>
    <x v="8"/>
    <x v="1993"/>
    <d v="2024-06-24T00:00:00"/>
    <d v="1899-12-30T10:59:43"/>
    <n v="103"/>
    <s v="E00103"/>
    <s v="RUTA KMS.103"/>
    <x v="297"/>
    <x v="0"/>
    <x v="0"/>
    <x v="4"/>
    <x v="1"/>
    <d v="2024-06-21T09:56:12"/>
    <x v="203"/>
    <n v="75.063333333295304"/>
    <d v="2024-06-24T10:59:43"/>
    <d v="1899-12-30T01:22:24"/>
    <d v="2024-06-24T12:22:07"/>
    <n v="0.63138888875255361"/>
    <x v="0"/>
    <m/>
    <m/>
    <x v="0"/>
    <x v="9"/>
    <x v="0"/>
    <x v="2"/>
    <x v="1"/>
    <n v="2"/>
    <s v=""/>
    <d v="1899-12-31T08:57:36"/>
    <n v="72.689999999961969"/>
    <n v="36"/>
    <n v="36.689999999961969"/>
  </r>
  <r>
    <s v="E002"/>
    <s v="EO55"/>
    <x v="1923"/>
    <x v="0"/>
    <s v="E4"/>
    <s v="0100058437"/>
    <s v="SANEAMIENTOS GRANAMAX, SL"/>
    <s v="0046005484"/>
    <s v="ALMACEN EN PELIGROS"/>
    <s v="000000000000003283"/>
    <x v="39"/>
    <d v="2024-06-21T00:00:00"/>
    <d v="1899-12-30T10:02:43"/>
    <s v="24/06 En el día"/>
    <d v="2024-06-24T00:00:00"/>
    <x v="9"/>
    <x v="10"/>
    <x v="1994"/>
    <d v="2024-06-24T00:00:00"/>
    <d v="1899-12-30T15:49:19"/>
    <n v="2"/>
    <s v="E00002"/>
    <s v="RUTA KMS.0002"/>
    <x v="230"/>
    <x v="0"/>
    <x v="0"/>
    <x v="6"/>
    <x v="1"/>
    <d v="2024-06-21T10:02:43"/>
    <x v="225"/>
    <n v="78.954722222231794"/>
    <d v="2024-06-24T15:49:19"/>
    <d v="1899-12-30T00:01:36"/>
    <d v="2024-06-24T15:50:55"/>
    <n v="1.151388888945803"/>
    <x v="0"/>
    <m/>
    <m/>
    <x v="0"/>
    <x v="9"/>
    <x v="0"/>
    <x v="2"/>
    <x v="4"/>
    <n v="2"/>
    <s v=""/>
    <d v="1899-12-30T00:38:24"/>
    <n v="77.928055555565123"/>
    <n v="36"/>
    <n v="41.928055555565123"/>
  </r>
  <r>
    <s v="E002"/>
    <s v="EO55"/>
    <x v="1924"/>
    <x v="0"/>
    <s v="E4"/>
    <s v="0100018593"/>
    <s v="SUCESORES DE MANUEL DIAZ MARQUEZ SL"/>
    <s v="0046000678"/>
    <s v="ALMONASTER LA REAL"/>
    <s v="000000000000003312"/>
    <x v="111"/>
    <d v="2024-06-21T00:00:00"/>
    <d v="1899-12-30T10:13:46"/>
    <s v="8pale peque + resto"/>
    <d v="2024-06-24T00:00:00"/>
    <x v="7"/>
    <x v="9"/>
    <x v="1995"/>
    <d v="2024-06-24T00:00:00"/>
    <d v="1899-12-30T12:34:44"/>
    <n v="108"/>
    <s v="E00108"/>
    <s v="RUTA KMS.108"/>
    <x v="298"/>
    <x v="0"/>
    <x v="0"/>
    <x v="5"/>
    <x v="1"/>
    <d v="2024-06-21T10:13:46"/>
    <x v="205"/>
    <n v="76.770555555587634"/>
    <d v="2024-06-24T12:34:44"/>
    <d v="1899-12-30T01:26:24"/>
    <d v="2024-06-24T14:01:08"/>
    <n v="0.98111111117759719"/>
    <x v="0"/>
    <m/>
    <m/>
    <x v="0"/>
    <x v="9"/>
    <x v="0"/>
    <x v="2"/>
    <x v="3"/>
    <n v="2"/>
    <s v=""/>
    <d v="1899-12-31T10:33:36"/>
    <n v="74.330555555587637"/>
    <n v="36"/>
    <n v="38.330555555587637"/>
  </r>
  <r>
    <s v="E002"/>
    <s v="EO55"/>
    <x v="1924"/>
    <x v="0"/>
    <s v="E4"/>
    <s v="0100018593"/>
    <s v="SUCESORES DE MANUEL DIAZ MARQUEZ SL"/>
    <s v="0046000678"/>
    <s v="ALMONASTER LA REAL"/>
    <s v="000000000000002882"/>
    <x v="112"/>
    <d v="2024-06-21T00:00:00"/>
    <d v="1899-12-30T10:13:46"/>
    <s v="8pale peque + resto"/>
    <d v="2024-06-24T00:00:00"/>
    <x v="7"/>
    <x v="9"/>
    <x v="1995"/>
    <d v="2024-06-24T00:00:00"/>
    <d v="1899-12-30T12:34:44"/>
    <n v="108"/>
    <s v="E00108"/>
    <s v="RUTA KMS.108"/>
    <x v="298"/>
    <x v="0"/>
    <x v="1"/>
    <x v="5"/>
    <x v="1"/>
    <d v="2024-06-21T10:13:46"/>
    <x v="205"/>
    <n v="76.770555555587634"/>
    <d v="2024-06-24T12:34:44"/>
    <d v="1899-12-30T01:26:24"/>
    <d v="2024-06-24T14:01:08"/>
    <n v="0.98111111117759719"/>
    <x v="0"/>
    <m/>
    <m/>
    <x v="0"/>
    <x v="9"/>
    <x v="0"/>
    <x v="2"/>
    <x v="3"/>
    <n v="2"/>
    <s v=""/>
    <d v="1899-12-31T10:33:36"/>
    <n v="74.330555555587637"/>
    <n v="36"/>
    <n v="38.330555555587637"/>
  </r>
  <r>
    <s v="E002"/>
    <s v="EO55"/>
    <x v="1925"/>
    <x v="0"/>
    <s v="E3"/>
    <s v="0432000110"/>
    <s v="PREBETONG HORMIGONES, S.A."/>
    <s v="0046004248"/>
    <s v="CORDOBA (LAS QUEMADILLAS)"/>
    <s v="000000000000002945"/>
    <x v="91"/>
    <d v="2024-06-21T00:00:00"/>
    <d v="1899-12-30T10:27:05"/>
    <s v="21/06 Antes de 14:00"/>
    <d v="2024-06-21T00:00:00"/>
    <x v="1"/>
    <x v="14"/>
    <x v="1996"/>
    <d v="2024-06-21T00:00:00"/>
    <d v="1899-12-30T13:39:42"/>
    <n v="10"/>
    <s v="E00010"/>
    <s v="RUTA KMS.010"/>
    <x v="241"/>
    <x v="0"/>
    <x v="0"/>
    <x v="9"/>
    <x v="0"/>
    <d v="2024-06-21T10:27:05"/>
    <x v="172"/>
    <n v="3.5486111111822538"/>
    <d v="2024-06-21T13:39:42"/>
    <d v="1899-12-30T00:08:00"/>
    <d v="2024-06-21T13:47:42"/>
    <n v="0.20499999989988282"/>
    <x v="0"/>
    <m/>
    <m/>
    <x v="0"/>
    <x v="8"/>
    <x v="0"/>
    <x v="1"/>
    <x v="7"/>
    <n v="6"/>
    <s v=""/>
    <d v="1899-12-30T03:12:00"/>
    <n v="2.4152777778489205"/>
    <n v="0"/>
    <n v="2.4152777778489205"/>
  </r>
  <r>
    <s v="E002"/>
    <s v="EO55"/>
    <x v="1926"/>
    <x v="0"/>
    <s v="E3"/>
    <s v="0100050987"/>
    <s v="XIMOR MORTEROS, S.L."/>
    <s v="0046004229"/>
    <s v="FUENTES DE ANDALUCIA"/>
    <s v="000000000000003264"/>
    <x v="41"/>
    <d v="2024-06-21T00:00:00"/>
    <d v="1899-12-30T10:46:41"/>
    <s v="24/06 09:00h"/>
    <d v="2024-06-24T00:00:00"/>
    <x v="15"/>
    <x v="8"/>
    <x v="1997"/>
    <d v="2024-06-24T00:00:00"/>
    <d v="1899-12-30T06:10:46"/>
    <n v="165"/>
    <s v="E00165"/>
    <s v="RUTA KMS.165"/>
    <x v="53"/>
    <x v="0"/>
    <x v="0"/>
    <x v="4"/>
    <x v="0"/>
    <d v="2024-06-21T10:46:41"/>
    <x v="199"/>
    <n v="70.221944444405381"/>
    <d v="2024-06-24T06:10:46"/>
    <d v="1899-12-30T02:12:00"/>
    <d v="2024-06-24T08:22:46"/>
    <n v="0.62055555550614372"/>
    <x v="0"/>
    <m/>
    <m/>
    <x v="0"/>
    <x v="9"/>
    <x v="0"/>
    <x v="2"/>
    <x v="12"/>
    <n v="2"/>
    <s v="HIBURSANFRE, S.L.U."/>
    <d v="1900-01-01T04:48:00"/>
    <n v="67.021944444405378"/>
    <n v="36"/>
    <n v="31.021944444405378"/>
  </r>
  <r>
    <s v="E002"/>
    <s v="EO55"/>
    <x v="1927"/>
    <x v="0"/>
    <s v="E3"/>
    <s v="0100057968"/>
    <s v="LOZAC OBRAS Y SERVICIOS, S.L."/>
    <s v="0046005115"/>
    <s v="PLANTA PUERTO SANTA MARIA"/>
    <s v="000000000000003264"/>
    <x v="41"/>
    <d v="2024-06-21T00:00:00"/>
    <d v="1899-12-30T11:31:29"/>
    <s v="24/06 09:00h"/>
    <d v="2024-06-24T00:00:00"/>
    <x v="15"/>
    <x v="8"/>
    <x v="1998"/>
    <d v="2024-06-21T00:00:00"/>
    <d v="1899-12-30T13:40:50"/>
    <n v="254"/>
    <s v="E00254"/>
    <s v="RUTA KMS.254"/>
    <x v="98"/>
    <x v="0"/>
    <x v="0"/>
    <x v="4"/>
    <x v="0"/>
    <d v="2024-06-21T11:31:29"/>
    <x v="199"/>
    <n v="69.475277777819429"/>
    <d v="2024-06-21T13:40:50"/>
    <d v="1899-12-30T03:23:12"/>
    <d v="2024-06-21T17:04:02"/>
    <n v="63.932777777896263"/>
    <x v="0"/>
    <m/>
    <m/>
    <x v="0"/>
    <x v="8"/>
    <x v="0"/>
    <x v="1"/>
    <x v="7"/>
    <n v="6"/>
    <s v=""/>
    <d v="1900-01-02T09:16:48"/>
    <n v="65.088611111152758"/>
    <n v="36"/>
    <n v="29.088611111152758"/>
  </r>
  <r>
    <s v="E002"/>
    <s v="EO55"/>
    <x v="1928"/>
    <x v="0"/>
    <s v="E3"/>
    <s v="0100057968"/>
    <s v="LOZAC OBRAS Y SERVICIOS, S.L."/>
    <s v="0046005115"/>
    <s v="PLANTA PUERTO SANTA MARIA"/>
    <s v="000000000000003264"/>
    <x v="41"/>
    <d v="2024-06-21T00:00:00"/>
    <d v="1899-12-30T11:31:38"/>
    <s v="24/06 11:00h"/>
    <d v="2024-06-24T00:00:00"/>
    <x v="24"/>
    <x v="8"/>
    <x v="1999"/>
    <d v="2024-06-21T00:00:00"/>
    <d v="1899-12-30T14:21:23"/>
    <n v="254"/>
    <s v="E00254"/>
    <s v="RUTA KMS.254"/>
    <x v="103"/>
    <x v="0"/>
    <x v="0"/>
    <x v="4"/>
    <x v="0"/>
    <d v="2024-06-21T11:31:38"/>
    <x v="202"/>
    <n v="71.4727777778171"/>
    <d v="2024-06-21T14:21:23"/>
    <d v="1899-12-30T03:23:12"/>
    <d v="2024-06-21T17:44:35"/>
    <n v="65.256944444496185"/>
    <x v="0"/>
    <m/>
    <m/>
    <x v="0"/>
    <x v="8"/>
    <x v="0"/>
    <x v="1"/>
    <x v="13"/>
    <n v="6"/>
    <s v=""/>
    <d v="1900-01-02T09:16:48"/>
    <n v="67.08611111115043"/>
    <n v="36"/>
    <n v="31.08611111115043"/>
  </r>
  <r>
    <s v="E002"/>
    <s v="EO55"/>
    <x v="1929"/>
    <x v="0"/>
    <s v="E4"/>
    <s v="0100030200"/>
    <s v="LEROY MERLIN ESPAÑA,S.L.U."/>
    <s v="0046005393"/>
    <s v="MARBELLA (14)"/>
    <s v="000000000000003283"/>
    <x v="39"/>
    <d v="2024-06-21T00:00:00"/>
    <d v="1899-12-30T11:40:18"/>
    <s v="81474492 Ir d 6 a7"/>
    <d v="2024-06-25T00:00:00"/>
    <x v="25"/>
    <x v="8"/>
    <x v="2000"/>
    <d v="2024-06-24T00:00:00"/>
    <d v="1899-12-30T16:32:47"/>
    <n v="76"/>
    <s v="E00076"/>
    <s v="RUTA KMS.076"/>
    <x v="51"/>
    <x v="0"/>
    <x v="0"/>
    <x v="4"/>
    <x v="1"/>
    <d v="2024-06-21T11:40:18"/>
    <x v="239"/>
    <n v="91.328333333192859"/>
    <d v="2024-06-24T16:32:47"/>
    <d v="1899-12-30T01:00:48"/>
    <d v="2024-06-24T17:33:35"/>
    <n v="13.440277777786832"/>
    <x v="0"/>
    <m/>
    <m/>
    <x v="0"/>
    <x v="9"/>
    <x v="0"/>
    <x v="2"/>
    <x v="8"/>
    <n v="2"/>
    <s v=""/>
    <d v="1899-12-31T00:19:12"/>
    <n v="89.314999999859523"/>
    <n v="48"/>
    <n v="41.314999999859523"/>
  </r>
  <r>
    <s v="E002"/>
    <s v="EO55"/>
    <x v="1930"/>
    <x v="0"/>
    <s v="E3"/>
    <s v="0100023188"/>
    <s v="MTOS DE TIERRAS Y ARIDOS DEL TINTO,"/>
    <s v="0046001835"/>
    <s v="NERVA"/>
    <s v="000000000000000837"/>
    <x v="43"/>
    <d v="2024-06-21T00:00:00"/>
    <d v="1899-12-30T11:54:45"/>
    <s v="24/06 De 9 a 9:00 si"/>
    <d v="2024-06-24T00:00:00"/>
    <x v="21"/>
    <x v="9"/>
    <x v="2001"/>
    <d v="2024-06-24T00:00:00"/>
    <d v="1899-12-30T07:27:34"/>
    <n v="78"/>
    <s v="E00078"/>
    <s v="RUTA KMS.078"/>
    <x v="95"/>
    <x v="0"/>
    <x v="0"/>
    <x v="5"/>
    <x v="0"/>
    <d v="2024-06-21T11:54:45"/>
    <x v="204"/>
    <n v="69.587500000081491"/>
    <d v="2024-06-24T07:27:34"/>
    <d v="1899-12-30T01:02:24"/>
    <d v="2024-06-24T08:29:58"/>
    <n v="1.0005555556272157"/>
    <x v="0"/>
    <m/>
    <m/>
    <x v="0"/>
    <x v="9"/>
    <x v="0"/>
    <x v="2"/>
    <x v="11"/>
    <n v="2"/>
    <s v=""/>
    <d v="1899-12-31T00:57:36"/>
    <n v="67.547500000081484"/>
    <n v="36"/>
    <n v="31.547500000081484"/>
  </r>
  <r>
    <s v="E002"/>
    <s v="EO55"/>
    <x v="1931"/>
    <x v="0"/>
    <s v="E4"/>
    <s v="0100018510"/>
    <s v="MATERIALES RONDON S.L."/>
    <s v="0046000449"/>
    <s v="SAN JOSE DE LA RINCONADA"/>
    <s v="000000000000002882"/>
    <x v="112"/>
    <d v="2024-06-21T00:00:00"/>
    <d v="1899-12-30T11:57:10"/>
    <s v="PALETS 64S/ RECOGER"/>
    <d v="2024-06-24T00:00:00"/>
    <x v="9"/>
    <x v="9"/>
    <x v="2002"/>
    <d v="2024-06-24T00:00:00"/>
    <d v="1899-12-30T11:10:03"/>
    <n v="80"/>
    <s v="E00080"/>
    <s v="RUTA KMS.080"/>
    <x v="296"/>
    <x v="0"/>
    <x v="0"/>
    <x v="5"/>
    <x v="1"/>
    <d v="2024-06-21T11:57:10"/>
    <x v="225"/>
    <n v="77.047222222317941"/>
    <d v="2024-06-24T11:10:03"/>
    <d v="1899-12-30T01:04:00"/>
    <d v="2024-06-24T12:14:03"/>
    <n v="4.7658333334838971"/>
    <x v="0"/>
    <m/>
    <m/>
    <x v="0"/>
    <x v="9"/>
    <x v="0"/>
    <x v="2"/>
    <x v="2"/>
    <n v="2"/>
    <s v=""/>
    <d v="1899-12-31T01:36:00"/>
    <n v="74.980555555651279"/>
    <n v="36"/>
    <n v="38.980555555651279"/>
  </r>
  <r>
    <s v="E002"/>
    <s v="EO55"/>
    <x v="1932"/>
    <x v="0"/>
    <s v="E4"/>
    <s v="0100052407"/>
    <s v="MATERIALES DE CONSTR. RAFAEL VIDAL,"/>
    <s v="0046005504"/>
    <s v="ALMACEN CASTELLON"/>
    <s v="000000000000003283"/>
    <x v="39"/>
    <d v="2024-06-21T00:00:00"/>
    <d v="1899-12-30T11:58:01"/>
    <s v="24/06"/>
    <d v="2024-06-24T00:00:00"/>
    <x v="6"/>
    <x v="8"/>
    <x v="2003"/>
    <d v="2024-06-21T00:00:00"/>
    <d v="1899-12-30T18:26:59"/>
    <n v="706"/>
    <s v="E00706"/>
    <s v="RUTA KMS.706"/>
    <x v="299"/>
    <x v="0"/>
    <x v="0"/>
    <x v="4"/>
    <x v="1"/>
    <d v="2024-06-21T11:58:01"/>
    <x v="183"/>
    <n v="80.033055555657484"/>
    <d v="2024-06-21T18:26:59"/>
    <d v="1899-12-30T09:24:48"/>
    <d v="2024-06-22T03:51:47"/>
    <n v="64.136944444442634"/>
    <x v="0"/>
    <m/>
    <m/>
    <x v="0"/>
    <x v="8"/>
    <x v="0"/>
    <x v="1"/>
    <x v="9"/>
    <n v="6"/>
    <s v=""/>
    <d v="1900-01-08T09:55:12"/>
    <n v="69.619722222324157"/>
    <n v="36"/>
    <n v="33.619722222324157"/>
  </r>
  <r>
    <s v="E002"/>
    <s v="EO55"/>
    <x v="1933"/>
    <x v="0"/>
    <s v="E3"/>
    <s v="0100021485"/>
    <s v="HORMIGONES DE BAENA, S.L."/>
    <s v="0046001510"/>
    <s v="BAENA"/>
    <s v="000000000000003269"/>
    <x v="44"/>
    <d v="2024-06-21T00:00:00"/>
    <d v="1899-12-30T12:10:15"/>
    <s v="24/06 16:00h"/>
    <d v="2024-06-24T00:00:00"/>
    <x v="12"/>
    <x v="8"/>
    <x v="2004"/>
    <d v="2024-06-24T00:00:00"/>
    <d v="1899-12-30T11:16:50"/>
    <n v="138"/>
    <s v="E00138"/>
    <s v="RUTA KMS.138"/>
    <x v="54"/>
    <x v="0"/>
    <x v="0"/>
    <x v="4"/>
    <x v="0"/>
    <d v="2024-06-21T12:10:15"/>
    <x v="219"/>
    <n v="75.829166666662786"/>
    <d v="2024-06-24T11:16:50"/>
    <d v="1899-12-30T01:50:24"/>
    <d v="2024-06-24T13:07:14"/>
    <n v="2.879444444377441"/>
    <x v="0"/>
    <m/>
    <m/>
    <x v="0"/>
    <x v="9"/>
    <x v="0"/>
    <x v="2"/>
    <x v="2"/>
    <n v="2"/>
    <s v=""/>
    <d v="1899-12-31T20:09:36"/>
    <n v="72.989166666662783"/>
    <n v="36"/>
    <n v="36.989166666662783"/>
  </r>
  <r>
    <s v="E002"/>
    <s v="EO55"/>
    <x v="1934"/>
    <x v="0"/>
    <s v="E3"/>
    <s v="0100057968"/>
    <s v="LOZAC OBRAS Y SERVICIOS, S.L."/>
    <s v="0046005114"/>
    <s v="PLANTA DE PUERTO REAL"/>
    <s v="000000000000003264"/>
    <x v="41"/>
    <d v="2024-06-21T00:00:00"/>
    <d v="1899-12-30T12:11:26"/>
    <s v="24/06 11:00h"/>
    <d v="2024-06-24T00:00:00"/>
    <x v="24"/>
    <x v="8"/>
    <x v="2005"/>
    <d v="2024-06-21T00:00:00"/>
    <d v="1899-12-30T17:15:43"/>
    <n v="232"/>
    <s v="E00232"/>
    <s v="RUTA KMS.232"/>
    <x v="127"/>
    <x v="0"/>
    <x v="0"/>
    <x v="4"/>
    <x v="0"/>
    <d v="2024-06-21T12:11:26"/>
    <x v="202"/>
    <n v="70.809444444486871"/>
    <d v="2024-06-21T17:15:43"/>
    <d v="1899-12-30T03:05:36"/>
    <d v="2024-06-21T20:21:19"/>
    <n v="62.64472222229233"/>
    <x v="0"/>
    <m/>
    <m/>
    <x v="0"/>
    <x v="8"/>
    <x v="0"/>
    <x v="1"/>
    <x v="5"/>
    <n v="6"/>
    <s v=""/>
    <d v="1900-01-02T02:14:24"/>
    <n v="66.716111111153538"/>
    <n v="36"/>
    <n v="30.716111111153538"/>
  </r>
  <r>
    <s v="E002"/>
    <s v="EO55"/>
    <x v="1935"/>
    <x v="0"/>
    <s v="E3"/>
    <s v="0100052945"/>
    <s v="HORMIGONES ROCIO S.L."/>
    <s v="0046004387"/>
    <s v="ALMONTE"/>
    <s v="000000000000000837"/>
    <x v="43"/>
    <d v="2024-06-21T00:00:00"/>
    <d v="1899-12-30T12:12:35"/>
    <s v="URGENTE 8:00"/>
    <d v="2024-06-24T00:00:00"/>
    <x v="10"/>
    <x v="9"/>
    <x v="2006"/>
    <d v="2024-06-24T00:00:00"/>
    <d v="1899-12-30T07:41:40"/>
    <n v="27"/>
    <s v="E00027"/>
    <s v="RUTA KMS.027"/>
    <x v="277"/>
    <x v="0"/>
    <x v="0"/>
    <x v="5"/>
    <x v="0"/>
    <d v="2024-06-21T12:12:35"/>
    <x v="188"/>
    <n v="67.790277777879965"/>
    <d v="2024-06-24T07:41:40"/>
    <d v="1899-12-30T00:21:36"/>
    <d v="2024-06-24T08:03:16"/>
    <n v="-5.4444444424007088E-2"/>
    <x v="0"/>
    <m/>
    <m/>
    <x v="0"/>
    <x v="9"/>
    <x v="0"/>
    <x v="2"/>
    <x v="11"/>
    <n v="2"/>
    <s v=""/>
    <d v="1899-12-30T08:38:24"/>
    <n v="66.430277777879965"/>
    <n v="36"/>
    <n v="30.430277777879965"/>
  </r>
  <r>
    <s v="E002"/>
    <s v="EO55"/>
    <x v="1936"/>
    <x v="0"/>
    <s v="E3"/>
    <s v="0432000110"/>
    <s v="PREBETONG HORMIGONES, S.A."/>
    <s v="0046005596"/>
    <s v="PLANTA ALHAURIN MORTERO SECO"/>
    <s v="000000000000003269"/>
    <x v="44"/>
    <d v="2024-06-21T00:00:00"/>
    <d v="1899-12-30T12:18:03"/>
    <s v="S-4"/>
    <d v="2024-06-21T00:00:00"/>
    <x v="2"/>
    <x v="8"/>
    <x v="2007"/>
    <d v="2024-06-21T00:00:00"/>
    <d v="1899-12-30T15:09:01"/>
    <n v="35"/>
    <s v="E00035"/>
    <s v="RUTA KMS.035"/>
    <x v="107"/>
    <x v="0"/>
    <x v="0"/>
    <x v="4"/>
    <x v="0"/>
    <d v="2024-06-21T12:18:03"/>
    <x v="193"/>
    <n v="5.6991666667163372"/>
    <d v="2024-06-21T15:09:01"/>
    <d v="1899-12-30T00:28:00"/>
    <d v="2024-06-21T15:37:01"/>
    <n v="2.3830555555759929"/>
    <x v="0"/>
    <m/>
    <m/>
    <x v="0"/>
    <x v="8"/>
    <x v="0"/>
    <x v="1"/>
    <x v="4"/>
    <n v="6"/>
    <s v=""/>
    <d v="1899-12-30T11:12:00"/>
    <n v="4.2325000000496704"/>
    <n v="0"/>
    <n v="4.2325000000496704"/>
  </r>
  <r>
    <s v="E002"/>
    <s v="EO55"/>
    <x v="1937"/>
    <x v="0"/>
    <s v="E4"/>
    <s v="0100058375"/>
    <s v="GRUPO PUYA 68, S.L."/>
    <s v="0046005331"/>
    <s v="ALMACEN-S.PEDRO ALCANTARA"/>
    <s v="000000000000003283"/>
    <x v="39"/>
    <d v="2024-06-21T00:00:00"/>
    <d v="1899-12-30T12:30:40"/>
    <s v="OHL la quinta palmit"/>
    <d v="2024-06-24T00:00:00"/>
    <x v="10"/>
    <x v="8"/>
    <x v="2008"/>
    <d v="2024-06-24T00:00:00"/>
    <d v="1899-12-30T06:40:43"/>
    <n v="84"/>
    <s v="E00084"/>
    <s v="RUTA KMS.084"/>
    <x v="55"/>
    <x v="0"/>
    <x v="0"/>
    <x v="4"/>
    <x v="1"/>
    <d v="2024-06-21T12:30:40"/>
    <x v="188"/>
    <n v="67.488888888910878"/>
    <d v="2024-06-24T06:40:43"/>
    <d v="1899-12-30T01:07:12"/>
    <d v="2024-06-24T07:47:55"/>
    <n v="0.20138888881774619"/>
    <x v="0"/>
    <m/>
    <m/>
    <x v="0"/>
    <x v="9"/>
    <x v="0"/>
    <x v="2"/>
    <x v="12"/>
    <n v="2"/>
    <s v=""/>
    <d v="1899-12-31T02:52:48"/>
    <n v="65.368888888910874"/>
    <n v="36"/>
    <n v="29.368888888910874"/>
  </r>
  <r>
    <s v="E002"/>
    <s v="EO55"/>
    <x v="1938"/>
    <x v="0"/>
    <s v="E4"/>
    <s v="0100058375"/>
    <s v="GRUPO PUYA 68, S.L."/>
    <s v="0046005331"/>
    <s v="ALMACEN-S.PEDRO ALCANTARA"/>
    <s v="000000000000003283"/>
    <x v="39"/>
    <d v="2024-06-21T00:00:00"/>
    <d v="1899-12-30T12:32:52"/>
    <s v="Pedido diario"/>
    <d v="2024-06-25T00:00:00"/>
    <x v="6"/>
    <x v="8"/>
    <x v="2009"/>
    <d v="2024-06-25T00:00:00"/>
    <d v="1899-12-30T07:19:40"/>
    <n v="84"/>
    <s v="E00084"/>
    <s v="RUTA KMS.084"/>
    <x v="51"/>
    <x v="0"/>
    <x v="0"/>
    <x v="4"/>
    <x v="1"/>
    <d v="2024-06-21T12:32:52"/>
    <x v="226"/>
    <n v="103.45222222222947"/>
    <d v="2024-06-25T07:19:40"/>
    <d v="1899-12-30T01:07:12"/>
    <d v="2024-06-25T08:26:52"/>
    <n v="11.552222222147975"/>
    <x v="0"/>
    <m/>
    <m/>
    <x v="0"/>
    <x v="11"/>
    <x v="0"/>
    <x v="2"/>
    <x v="11"/>
    <n v="3"/>
    <s v=""/>
    <d v="1899-12-31T02:52:48"/>
    <n v="101.33222222222946"/>
    <n v="48"/>
    <n v="53.332222222229461"/>
  </r>
  <r>
    <s v="E002"/>
    <s v="EO55"/>
    <x v="1939"/>
    <x v="0"/>
    <s v="E3"/>
    <s v="0100018600"/>
    <s v="TEFESA, S.A."/>
    <s v="0046001118"/>
    <s v="PALMA CONDADO (PAVIMENTOS)"/>
    <s v="000000000000000837"/>
    <x v="43"/>
    <d v="2024-06-21T00:00:00"/>
    <d v="1899-12-30T12:34:06"/>
    <s v="24/06 08:00 Lubes"/>
    <d v="2024-06-24T00:00:00"/>
    <x v="10"/>
    <x v="9"/>
    <x v="2010"/>
    <d v="2024-06-24T00:00:00"/>
    <d v="1899-12-30T07:19:12"/>
    <n v="12"/>
    <s v="E00012"/>
    <s v="RUTA KMS.012"/>
    <x v="91"/>
    <x v="0"/>
    <x v="0"/>
    <x v="5"/>
    <x v="0"/>
    <d v="2024-06-21T12:34:06"/>
    <x v="188"/>
    <n v="67.431666666758247"/>
    <d v="2024-06-24T07:19:12"/>
    <d v="1899-12-30T00:09:36"/>
    <d v="2024-06-24T07:28:48"/>
    <n v="0.52000000001862645"/>
    <x v="0"/>
    <m/>
    <m/>
    <x v="0"/>
    <x v="9"/>
    <x v="0"/>
    <x v="2"/>
    <x v="11"/>
    <n v="2"/>
    <s v=""/>
    <d v="1899-12-30T03:50:24"/>
    <n v="66.27166666675825"/>
    <n v="36"/>
    <n v="30.27166666675825"/>
  </r>
  <r>
    <s v="E002"/>
    <s v="EO55"/>
    <x v="1940"/>
    <x v="0"/>
    <s v="E4"/>
    <s v="0100058375"/>
    <s v="GRUPO PUYA 68, S.L."/>
    <s v="0046005331"/>
    <s v="ALMACEN-S.PEDRO ALCANTARA"/>
    <s v="000000000000003282"/>
    <x v="40"/>
    <d v="2024-06-21T00:00:00"/>
    <d v="1899-12-30T12:34:22"/>
    <s v="Pedido diario"/>
    <d v="2024-06-24T00:00:00"/>
    <x v="6"/>
    <x v="8"/>
    <x v="2011"/>
    <d v="2024-06-24T00:00:00"/>
    <d v="1899-12-30T12:29:07"/>
    <n v="84"/>
    <s v="E00084"/>
    <s v="RUTA KMS.084"/>
    <x v="51"/>
    <x v="0"/>
    <x v="0"/>
    <x v="4"/>
    <x v="1"/>
    <d v="2024-06-21T12:34:22"/>
    <x v="183"/>
    <n v="79.427222222322598"/>
    <d v="2024-06-24T12:29:07"/>
    <d v="1899-12-30T01:07:12"/>
    <d v="2024-06-24T13:36:19"/>
    <n v="6.3947222222923301"/>
    <x v="0"/>
    <m/>
    <m/>
    <x v="0"/>
    <x v="9"/>
    <x v="0"/>
    <x v="2"/>
    <x v="3"/>
    <n v="2"/>
    <s v=""/>
    <d v="1899-12-31T02:52:48"/>
    <n v="77.307222222322594"/>
    <n v="36"/>
    <n v="41.307222222322594"/>
  </r>
  <r>
    <s v="E002"/>
    <s v="EO55"/>
    <x v="1941"/>
    <x v="0"/>
    <s v="E3"/>
    <s v="0432000110"/>
    <s v="PREBETONG HORMIGONES, S.A."/>
    <s v="0046001416"/>
    <s v="ALCALA DE GUADAIRA"/>
    <s v="000000000000000837"/>
    <x v="43"/>
    <d v="2024-06-21T00:00:00"/>
    <d v="1899-12-30T12:37:34"/>
    <s v="09:00"/>
    <d v="2024-06-24T00:00:00"/>
    <x v="15"/>
    <x v="9"/>
    <x v="2012"/>
    <d v="2024-06-24T00:00:00"/>
    <d v="1899-12-30T08:00:25"/>
    <n v="83"/>
    <s v="E00083"/>
    <s v="RUTA KMS.083"/>
    <x v="96"/>
    <x v="0"/>
    <x v="0"/>
    <x v="5"/>
    <x v="0"/>
    <d v="2024-06-21T12:37:34"/>
    <x v="199"/>
    <n v="68.373888888861984"/>
    <d v="2024-06-24T08:00:25"/>
    <d v="1899-12-30T01:06:24"/>
    <d v="2024-06-24T09:06:49"/>
    <n v="-0.11361111112637445"/>
    <x v="0"/>
    <m/>
    <m/>
    <x v="0"/>
    <x v="9"/>
    <x v="0"/>
    <x v="2"/>
    <x v="0"/>
    <n v="2"/>
    <s v=""/>
    <d v="1899-12-31T02:33:36"/>
    <n v="66.267222222195315"/>
    <n v="36"/>
    <n v="30.267222222195315"/>
  </r>
  <r>
    <s v="E002"/>
    <s v="EO55"/>
    <x v="1942"/>
    <x v="0"/>
    <s v="E3"/>
    <s v="0100033645"/>
    <s v="HORMIALIA 2007 S.L."/>
    <s v="0046005122"/>
    <s v="PLANTA SAN ROQUE"/>
    <s v="000000000000003262"/>
    <x v="42"/>
    <d v="2024-06-21T00:00:00"/>
    <d v="1899-12-30T12:40:54"/>
    <s v="12:00"/>
    <d v="2024-06-24T00:00:00"/>
    <x v="8"/>
    <x v="8"/>
    <x v="2013"/>
    <d v="2024-06-24T00:00:00"/>
    <d v="1899-12-30T08:46:46"/>
    <n v="144"/>
    <s v="E00144"/>
    <s v="RUTA KMS.144"/>
    <x v="63"/>
    <x v="0"/>
    <x v="0"/>
    <x v="4"/>
    <x v="0"/>
    <d v="2024-06-21T12:40:54"/>
    <x v="197"/>
    <n v="71.318333333416376"/>
    <d v="2024-06-24T08:46:46"/>
    <d v="1899-12-30T01:55:12"/>
    <d v="2024-06-24T10:41:58"/>
    <n v="1.3005555555573665"/>
    <x v="0"/>
    <m/>
    <m/>
    <x v="0"/>
    <x v="9"/>
    <x v="0"/>
    <x v="2"/>
    <x v="0"/>
    <n v="2"/>
    <s v=""/>
    <d v="1899-12-31T22:04:48"/>
    <n v="68.398333333416375"/>
    <n v="36"/>
    <n v="32.398333333416375"/>
  </r>
  <r>
    <s v="E002"/>
    <s v="EO55"/>
    <x v="1943"/>
    <x v="0"/>
    <s v="E4"/>
    <s v="0100059353"/>
    <s v="JAIME SIREROL S.L."/>
    <s v="0046005742"/>
    <s v="GATA DE GORGOS- SIREROL"/>
    <s v="000000000000003283"/>
    <x v="39"/>
    <d v="2024-06-21T00:00:00"/>
    <d v="1899-12-30T12:50:02"/>
    <s v="25/06 08:00h"/>
    <d v="2024-06-25T00:00:00"/>
    <x v="10"/>
    <x v="8"/>
    <x v="2014"/>
    <d v="2024-06-24T00:00:00"/>
    <d v="1899-12-30T12:06:45"/>
    <n v="571"/>
    <s v="E00571"/>
    <s v="RUTA KMS.571"/>
    <x v="300"/>
    <x v="0"/>
    <x v="0"/>
    <x v="4"/>
    <x v="1"/>
    <d v="2024-06-21T12:50:02"/>
    <x v="215"/>
    <n v="91.166111111117061"/>
    <d v="2024-06-24T12:06:45"/>
    <d v="1899-12-30T07:36:48"/>
    <d v="2024-06-24T19:43:33"/>
    <n v="12.274166666844394"/>
    <x v="0"/>
    <m/>
    <m/>
    <x v="0"/>
    <x v="9"/>
    <x v="0"/>
    <x v="2"/>
    <x v="3"/>
    <n v="2"/>
    <s v=""/>
    <d v="1900-01-06T14:43:12"/>
    <n v="82.552777777783731"/>
    <n v="48"/>
    <n v="34.552777777783731"/>
  </r>
  <r>
    <s v="E002"/>
    <s v="EO55"/>
    <x v="1944"/>
    <x v="0"/>
    <s v="E3"/>
    <s v="0100033645"/>
    <s v="HORMIALIA 2007 S.L."/>
    <s v="0046005121"/>
    <s v="PLANTA FUENGIROLA"/>
    <s v="000000000000003264"/>
    <x v="41"/>
    <d v="2024-06-21T00:00:00"/>
    <d v="1899-12-30T12:52:27"/>
    <s v="11:00"/>
    <d v="2024-06-24T00:00:00"/>
    <x v="24"/>
    <x v="8"/>
    <x v="2015"/>
    <d v="2024-06-24T00:00:00"/>
    <d v="1899-12-30T08:23:06"/>
    <n v="54"/>
    <s v="E00054"/>
    <s v="RUTA KMS.054"/>
    <x v="119"/>
    <x v="0"/>
    <x v="0"/>
    <x v="4"/>
    <x v="0"/>
    <d v="2024-06-21T12:52:27"/>
    <x v="202"/>
    <n v="70.125833333353512"/>
    <d v="2024-06-24T08:23:06"/>
    <d v="1899-12-30T00:43:12"/>
    <d v="2024-06-24T09:06:18"/>
    <n v="1.8950000001350418"/>
    <x v="0"/>
    <m/>
    <m/>
    <x v="0"/>
    <x v="9"/>
    <x v="0"/>
    <x v="2"/>
    <x v="0"/>
    <n v="2"/>
    <s v=""/>
    <d v="1899-12-30T17:16:48"/>
    <n v="68.405833333353513"/>
    <n v="36"/>
    <n v="32.405833333353513"/>
  </r>
  <r>
    <s v="E002"/>
    <s v="EO55"/>
    <x v="1945"/>
    <x v="0"/>
    <s v="E3"/>
    <s v="0100033645"/>
    <s v="HORMIALIA 2007 S.L."/>
    <s v="0046005117"/>
    <s v="MARBELLA"/>
    <s v="000000000000003264"/>
    <x v="41"/>
    <d v="2024-06-21T00:00:00"/>
    <d v="1899-12-30T12:53:05"/>
    <s v="09:00"/>
    <d v="2024-06-24T00:00:00"/>
    <x v="15"/>
    <x v="8"/>
    <x v="2016"/>
    <d v="2024-06-21T00:00:00"/>
    <d v="1899-12-30T14:37:26"/>
    <n v="76"/>
    <s v="E00076"/>
    <s v="RUTA KMS.076"/>
    <x v="107"/>
    <x v="0"/>
    <x v="0"/>
    <x v="4"/>
    <x v="0"/>
    <d v="2024-06-21T12:53:05"/>
    <x v="199"/>
    <n v="68.115277777716983"/>
    <d v="2024-06-21T14:37:26"/>
    <d v="1899-12-30T01:00:48"/>
    <d v="2024-06-21T15:38:14"/>
    <n v="65.362777777947485"/>
    <x v="0"/>
    <m/>
    <m/>
    <x v="0"/>
    <x v="8"/>
    <x v="0"/>
    <x v="1"/>
    <x v="13"/>
    <n v="6"/>
    <s v=""/>
    <d v="1899-12-31T00:19:12"/>
    <n v="66.101944444383648"/>
    <n v="36"/>
    <n v="30.101944444383648"/>
  </r>
  <r>
    <s v="E002"/>
    <s v="EO55"/>
    <x v="1946"/>
    <x v="0"/>
    <s v="E3"/>
    <s v="0432000110"/>
    <s v="PREBETONG HORMIGONES, S.A."/>
    <s v="0046005597"/>
    <s v="PLANTA MORTERO SECO MANILVA"/>
    <s v="000000000000003269"/>
    <x v="44"/>
    <d v="2024-06-21T00:00:00"/>
    <d v="1899-12-30T12:53:17"/>
    <s v="A LAS SIETE DE LA MA"/>
    <d v="2024-06-24T00:00:00"/>
    <x v="10"/>
    <x v="8"/>
    <x v="2017"/>
    <d v="2024-06-21T00:00:00"/>
    <d v="1899-12-30T18:48:44"/>
    <n v="118"/>
    <s v="E00118"/>
    <s v="RUTA KMS.118"/>
    <x v="142"/>
    <x v="0"/>
    <x v="0"/>
    <x v="4"/>
    <x v="0"/>
    <d v="2024-06-21T12:53:17"/>
    <x v="188"/>
    <n v="67.111944444535766"/>
    <d v="2024-06-21T18:48:44"/>
    <d v="1899-12-30T01:34:24"/>
    <d v="2024-06-21T20:23:08"/>
    <n v="59.614444444421679"/>
    <x v="0"/>
    <m/>
    <m/>
    <x v="0"/>
    <x v="8"/>
    <x v="0"/>
    <x v="1"/>
    <x v="9"/>
    <n v="6"/>
    <s v=""/>
    <d v="1899-12-31T13:45:36"/>
    <n v="64.538611111202428"/>
    <n v="36"/>
    <n v="28.538611111202428"/>
  </r>
  <r>
    <s v="E002"/>
    <s v="EO55"/>
    <x v="1947"/>
    <x v="0"/>
    <s v="E3"/>
    <s v="0100021981"/>
    <s v="CEMENTOS CAPA, S.L."/>
    <s v="0046005184"/>
    <s v="FABRICA SALINAS-ARCHIDONA (MALAGA)"/>
    <s v="000000000000003264"/>
    <x v="41"/>
    <d v="2024-06-21T00:00:00"/>
    <d v="1899-12-30T13:07:53"/>
    <s v="durante la mañana"/>
    <d v="2024-06-24T00:00:00"/>
    <x v="14"/>
    <x v="8"/>
    <x v="2018"/>
    <d v="2024-06-24T00:00:00"/>
    <d v="1899-12-30T08:30:57"/>
    <n v="69"/>
    <s v="E00069"/>
    <s v="RUTA KMS.069"/>
    <x v="110"/>
    <x v="0"/>
    <x v="0"/>
    <x v="4"/>
    <x v="0"/>
    <d v="2024-06-21T13:07:53"/>
    <x v="203"/>
    <n v="71.868611111131031"/>
    <d v="2024-06-24T08:30:57"/>
    <d v="1899-12-30T00:55:12"/>
    <d v="2024-06-24T09:26:09"/>
    <n v="3.564166666707024"/>
    <x v="0"/>
    <m/>
    <m/>
    <x v="0"/>
    <x v="9"/>
    <x v="0"/>
    <x v="2"/>
    <x v="0"/>
    <n v="2"/>
    <s v="TRANSPORTES FRANCISCO CASTILLA E HI"/>
    <d v="1899-12-30T22:04:48"/>
    <n v="69.948611111131029"/>
    <n v="36"/>
    <n v="33.948611111131029"/>
  </r>
  <r>
    <s v="E002"/>
    <s v="EO55"/>
    <x v="1948"/>
    <x v="0"/>
    <s v="E3"/>
    <s v="0432000110"/>
    <s v="PREBETONG HORMIGONES, S.A."/>
    <s v="0046001416"/>
    <s v="ALCALA DE GUADAIRA"/>
    <s v="000000000000000837"/>
    <x v="43"/>
    <d v="2024-06-21T00:00:00"/>
    <d v="1899-12-30T13:22:49"/>
    <s v="24/06 11:00"/>
    <d v="2024-06-24T00:00:00"/>
    <x v="14"/>
    <x v="9"/>
    <x v="2019"/>
    <d v="2024-06-24T00:00:00"/>
    <d v="1899-12-30T11:41:30"/>
    <n v="83"/>
    <s v="E00083"/>
    <s v="RUTA KMS.083"/>
    <x v="87"/>
    <x v="0"/>
    <x v="0"/>
    <x v="5"/>
    <x v="0"/>
    <d v="2024-06-21T13:22:49"/>
    <x v="203"/>
    <n v="71.619722222210839"/>
    <d v="2024-06-24T11:41:30"/>
    <d v="1899-12-30T01:06:24"/>
    <d v="2024-06-24T12:47:54"/>
    <n v="0.20166666648583487"/>
    <x v="0"/>
    <m/>
    <m/>
    <x v="0"/>
    <x v="9"/>
    <x v="0"/>
    <x v="2"/>
    <x v="2"/>
    <n v="2"/>
    <s v=""/>
    <d v="1899-12-31T02:33:36"/>
    <n v="69.51305555554417"/>
    <n v="36"/>
    <n v="33.51305555554417"/>
  </r>
  <r>
    <s v="E002"/>
    <s v="EO55"/>
    <x v="1949"/>
    <x v="0"/>
    <s v="E3"/>
    <s v="0432000110"/>
    <s v="PREBETONG HORMIGONES, S.A."/>
    <s v="0046001417"/>
    <s v="CORIA DEL RIO"/>
    <s v="000000000000002032"/>
    <x v="47"/>
    <d v="2024-06-21T00:00:00"/>
    <d v="1899-12-30T13:28:45"/>
    <s v="24/06 11:00 SILO 3"/>
    <d v="2024-06-24T00:00:00"/>
    <x v="14"/>
    <x v="9"/>
    <x v="2020"/>
    <d v="2024-06-24T00:00:00"/>
    <d v="1899-12-30T11:56:05"/>
    <n v="85"/>
    <s v="E00085"/>
    <s v="RUTA KMS.085"/>
    <x v="95"/>
    <x v="0"/>
    <x v="0"/>
    <x v="5"/>
    <x v="0"/>
    <d v="2024-06-21T13:28:45"/>
    <x v="203"/>
    <n v="71.520833333255723"/>
    <d v="2024-06-24T11:56:05"/>
    <d v="1899-12-30T01:08:00"/>
    <d v="2024-06-24T13:04:05"/>
    <n v="-6.8055555573664606E-2"/>
    <x v="0"/>
    <m/>
    <m/>
    <x v="0"/>
    <x v="9"/>
    <x v="0"/>
    <x v="2"/>
    <x v="2"/>
    <n v="2"/>
    <s v=""/>
    <d v="1899-12-31T03:12:00"/>
    <n v="69.387499999922383"/>
    <n v="36"/>
    <n v="33.387499999922383"/>
  </r>
  <r>
    <s v="E002"/>
    <s v="EO55"/>
    <x v="1950"/>
    <x v="0"/>
    <s v="E3"/>
    <s v="0100018406"/>
    <s v="GRAVAS Y SUMINISTROS S.A.(GRAVISUM)"/>
    <s v="0046005682"/>
    <s v="TRAMO ADIF JABUGO (LOS MARINES)"/>
    <s v="000000000000000837"/>
    <x v="43"/>
    <d v="2024-06-21T00:00:00"/>
    <d v="1899-12-30T13:29:19"/>
    <s v="24/06 12:00h"/>
    <d v="2024-06-24T00:00:00"/>
    <x v="8"/>
    <x v="9"/>
    <x v="2021"/>
    <d v="2024-06-24T00:00:00"/>
    <d v="1899-12-30T09:38:32"/>
    <n v="92"/>
    <s v="E00092"/>
    <s v="RUTA KMS.092"/>
    <x v="91"/>
    <x v="0"/>
    <x v="0"/>
    <x v="5"/>
    <x v="0"/>
    <d v="2024-06-21T13:29:19"/>
    <x v="197"/>
    <n v="70.511388888931833"/>
    <d v="2024-06-24T09:38:32"/>
    <d v="1899-12-30T01:13:36"/>
    <d v="2024-06-24T10:52:08"/>
    <n v="1.1311111111426726"/>
    <x v="0"/>
    <m/>
    <m/>
    <x v="0"/>
    <x v="9"/>
    <x v="0"/>
    <x v="2"/>
    <x v="6"/>
    <n v="2"/>
    <s v=""/>
    <d v="1899-12-31T05:26:24"/>
    <n v="68.284722222265174"/>
    <n v="36"/>
    <n v="32.284722222265174"/>
  </r>
  <r>
    <s v="E002"/>
    <s v="EO55"/>
    <x v="1951"/>
    <x v="0"/>
    <s v="E3"/>
    <s v="0100045291"/>
    <s v="INDUSTRIAS ALHAURINAS DEL"/>
    <s v="0046005099"/>
    <s v="PLANTA - ALHAURIN EL GRANDE"/>
    <s v="000000000000003264"/>
    <x v="41"/>
    <d v="2024-06-21T00:00:00"/>
    <d v="1899-12-30T13:36:02"/>
    <s v="1 24/06 08:00"/>
    <d v="2024-06-24T00:00:00"/>
    <x v="10"/>
    <x v="8"/>
    <x v="2022"/>
    <d v="2024-06-21T00:00:00"/>
    <d v="1899-12-30T18:07:40"/>
    <n v="47"/>
    <s v="E00047"/>
    <s v="RUTA KMS.047"/>
    <x v="63"/>
    <x v="0"/>
    <x v="0"/>
    <x v="4"/>
    <x v="0"/>
    <d v="2024-06-21T13:36:02"/>
    <x v="188"/>
    <n v="66.39944444457069"/>
    <d v="2024-06-21T18:07:40"/>
    <d v="1899-12-30T00:37:36"/>
    <d v="2024-06-21T18:45:16"/>
    <n v="61.245555555622559"/>
    <x v="0"/>
    <m/>
    <m/>
    <x v="0"/>
    <x v="8"/>
    <x v="0"/>
    <x v="1"/>
    <x v="9"/>
    <n v="6"/>
    <s v=""/>
    <d v="1899-12-30T15:02:24"/>
    <n v="64.772777777904025"/>
    <n v="36"/>
    <n v="28.772777777904025"/>
  </r>
  <r>
    <s v="E002"/>
    <s v="EO55"/>
    <x v="1952"/>
    <x v="0"/>
    <s v="E3"/>
    <s v="0100018311"/>
    <s v="ANDALUZA DE MORTEROS, SA (ANDEMOSA)"/>
    <s v="0046005100"/>
    <s v="PLANTA VILLA ROSA (CON TTE) MALAGA"/>
    <s v="000000000000003264"/>
    <x v="41"/>
    <d v="2024-06-21T00:00:00"/>
    <d v="1899-12-30T13:37:29"/>
    <s v="24/06 07:00h"/>
    <d v="2024-06-24T00:00:00"/>
    <x v="25"/>
    <x v="8"/>
    <x v="2023"/>
    <d v="2024-06-24T00:00:00"/>
    <d v="1899-12-30T06:50:06"/>
    <n v="24"/>
    <s v="E00024"/>
    <s v="RUTA KMS.024"/>
    <x v="85"/>
    <x v="0"/>
    <x v="0"/>
    <x v="4"/>
    <x v="0"/>
    <d v="2024-06-21T13:37:29"/>
    <x v="243"/>
    <n v="65.375277777726296"/>
    <d v="2024-06-24T06:50:06"/>
    <d v="1899-12-30T00:19:12"/>
    <d v="2024-06-24T07:09:18"/>
    <n v="-0.15500000008614734"/>
    <x v="0"/>
    <m/>
    <m/>
    <x v="0"/>
    <x v="9"/>
    <x v="0"/>
    <x v="2"/>
    <x v="12"/>
    <n v="2"/>
    <s v=""/>
    <d v="1899-12-30T07:40:48"/>
    <n v="64.055277777726303"/>
    <n v="36"/>
    <n v="28.055277777726303"/>
  </r>
  <r>
    <s v="E002"/>
    <s v="EO55"/>
    <x v="1953"/>
    <x v="0"/>
    <s v="E3"/>
    <s v="0100018311"/>
    <s v="ANDALUZA DE MORTEROS, SA (ANDEMOSA)"/>
    <s v="0046005100"/>
    <s v="PLANTA VILLA ROSA (CON TTE) MALAGA"/>
    <s v="000000000000003264"/>
    <x v="41"/>
    <d v="2024-06-21T00:00:00"/>
    <d v="1899-12-30T13:37:37"/>
    <s v="24/06 09:00h"/>
    <d v="2024-06-24T00:00:00"/>
    <x v="15"/>
    <x v="8"/>
    <x v="2024"/>
    <d v="2024-06-24T00:00:00"/>
    <d v="1899-12-30T09:19:20"/>
    <n v="24"/>
    <s v="E00024"/>
    <s v="RUTA KMS.024"/>
    <x v="85"/>
    <x v="0"/>
    <x v="0"/>
    <x v="4"/>
    <x v="0"/>
    <d v="2024-06-21T13:37:37"/>
    <x v="199"/>
    <n v="67.37305555556668"/>
    <d v="2024-06-24T09:19:20"/>
    <d v="1899-12-30T00:19:12"/>
    <d v="2024-06-24T09:38:32"/>
    <n v="-0.64222222234820947"/>
    <x v="0"/>
    <m/>
    <m/>
    <x v="0"/>
    <x v="9"/>
    <x v="0"/>
    <x v="2"/>
    <x v="6"/>
    <n v="2"/>
    <s v=""/>
    <d v="1899-12-30T07:40:48"/>
    <n v="66.053055555566687"/>
    <n v="36"/>
    <n v="30.053055555566687"/>
  </r>
  <r>
    <s v="E002"/>
    <s v="EO55"/>
    <x v="1954"/>
    <x v="0"/>
    <s v="E3"/>
    <s v="0100018311"/>
    <s v="ANDALUZA DE MORTEROS, SA (ANDEMOSA)"/>
    <s v="0046005100"/>
    <s v="PLANTA VILLA ROSA (CON TTE) MALAGA"/>
    <s v="000000000000003264"/>
    <x v="41"/>
    <d v="2024-06-21T00:00:00"/>
    <d v="1899-12-30T13:37:46"/>
    <s v="24/06 12:00h"/>
    <d v="2024-06-24T00:00:00"/>
    <x v="8"/>
    <x v="8"/>
    <x v="2025"/>
    <d v="2024-06-24T00:00:00"/>
    <d v="1899-12-30T12:13:34"/>
    <n v="24"/>
    <s v="E00024"/>
    <s v="RUTA KMS.024"/>
    <x v="85"/>
    <x v="0"/>
    <x v="0"/>
    <x v="4"/>
    <x v="0"/>
    <d v="2024-06-21T13:37:46"/>
    <x v="197"/>
    <n v="70.370555555506144"/>
    <d v="2024-06-24T12:13:34"/>
    <d v="1899-12-30T00:19:12"/>
    <d v="2024-06-24T12:32:46"/>
    <n v="-0.54611111112171784"/>
    <x v="0"/>
    <m/>
    <m/>
    <x v="0"/>
    <x v="9"/>
    <x v="0"/>
    <x v="2"/>
    <x v="3"/>
    <n v="2"/>
    <s v=""/>
    <d v="1899-12-30T07:40:48"/>
    <n v="69.050555555506151"/>
    <n v="36"/>
    <n v="33.050555555506151"/>
  </r>
  <r>
    <s v="E002"/>
    <s v="EO55"/>
    <x v="1955"/>
    <x v="0"/>
    <s v="E3"/>
    <s v="0100018624"/>
    <s v="VIPRELUC, S.L."/>
    <s v="0046000748"/>
    <s v="PUENTE GENIL"/>
    <s v="000000000000003264"/>
    <x v="41"/>
    <d v="2024-06-21T00:00:00"/>
    <d v="1899-12-30T14:05:34"/>
    <s v="25/06 08:00h"/>
    <d v="2024-06-25T00:00:00"/>
    <x v="10"/>
    <x v="8"/>
    <x v="2026"/>
    <d v="2024-06-25T00:00:00"/>
    <d v="1899-12-30T06:50:40"/>
    <n v="127"/>
    <s v="E00127"/>
    <s v="RUTA KMS.127"/>
    <x v="54"/>
    <x v="0"/>
    <x v="0"/>
    <x v="4"/>
    <x v="0"/>
    <d v="2024-06-21T14:05:34"/>
    <x v="215"/>
    <n v="89.907222222362179"/>
    <d v="2024-06-25T06:50:40"/>
    <d v="1899-12-30T01:41:36"/>
    <d v="2024-06-25T08:32:16"/>
    <n v="-0.53777777776122093"/>
    <x v="0"/>
    <m/>
    <m/>
    <x v="0"/>
    <x v="11"/>
    <x v="0"/>
    <x v="2"/>
    <x v="12"/>
    <n v="3"/>
    <s v=""/>
    <d v="1899-12-31T16:38:24"/>
    <n v="87.213888889028851"/>
    <n v="48"/>
    <n v="39.213888889028851"/>
  </r>
  <r>
    <s v="E002"/>
    <s v="EO55"/>
    <x v="1956"/>
    <x v="0"/>
    <s v="E3"/>
    <s v="0100018445"/>
    <s v="HORMIGONES ESTEPA, S.A."/>
    <s v="0046000354"/>
    <s v="ESTEPA"/>
    <s v="000000000000003269"/>
    <x v="44"/>
    <d v="2024-06-21T00:00:00"/>
    <d v="1899-12-30T14:11:02"/>
    <s v="24/06 08:00h"/>
    <d v="2024-06-24T00:00:00"/>
    <x v="10"/>
    <x v="8"/>
    <x v="2027"/>
    <d v="2024-06-24T00:00:00"/>
    <d v="1899-12-30T07:34:42"/>
    <n v="104"/>
    <s v="E00104"/>
    <s v="RUTA KMS.104"/>
    <x v="57"/>
    <x v="0"/>
    <x v="0"/>
    <x v="4"/>
    <x v="0"/>
    <d v="2024-06-21T14:11:02"/>
    <x v="188"/>
    <n v="65.816111111082137"/>
    <d v="2024-06-24T07:34:42"/>
    <d v="1899-12-30T01:23:12"/>
    <d v="2024-06-24T08:57:54"/>
    <n v="-0.96499999996740371"/>
    <x v="1"/>
    <m/>
    <m/>
    <x v="0"/>
    <x v="9"/>
    <x v="1"/>
    <x v="2"/>
    <x v="11"/>
    <n v="2"/>
    <s v=""/>
    <d v="1899-12-31T09:16:48"/>
    <n v="63.429444444415466"/>
    <n v="36"/>
    <n v="27.429444444415466"/>
  </r>
  <r>
    <s v="E002"/>
    <s v="EO55"/>
    <x v="1957"/>
    <x v="0"/>
    <s v="E3"/>
    <s v="0100058383"/>
    <s v="PREFABRICADOS Y MORTEROS SUR, S.L."/>
    <s v="0046005168"/>
    <s v="PTA PREF - LA RODA ANDALUCIA"/>
    <s v="000000000000003264"/>
    <x v="41"/>
    <d v="2024-06-21T00:00:00"/>
    <d v="1899-12-30T14:13:24"/>
    <s v="24/06 8 a 13h"/>
    <d v="2024-06-24T00:00:00"/>
    <x v="14"/>
    <x v="8"/>
    <x v="2028"/>
    <d v="2024-06-24T00:00:00"/>
    <d v="1899-12-30T08:10:21"/>
    <n v="90"/>
    <s v="E00090"/>
    <s v="RUTA KMS.090"/>
    <x v="77"/>
    <x v="0"/>
    <x v="0"/>
    <x v="4"/>
    <x v="0"/>
    <d v="2024-06-21T14:13:24"/>
    <x v="203"/>
    <n v="70.776666666555684"/>
    <d v="2024-06-24T08:10:21"/>
    <d v="1899-12-30T01:12:00"/>
    <d v="2024-06-24T09:22:21"/>
    <n v="3.6274999998277053"/>
    <x v="0"/>
    <m/>
    <m/>
    <x v="0"/>
    <x v="9"/>
    <x v="0"/>
    <x v="2"/>
    <x v="0"/>
    <n v="2"/>
    <s v="TRANSPORTES FRANCISCO CASTILLA E HI"/>
    <d v="1899-12-31T04:48:00"/>
    <n v="68.576666666555681"/>
    <n v="36"/>
    <n v="32.576666666555681"/>
  </r>
  <r>
    <s v="E002"/>
    <s v="EO55"/>
    <x v="1958"/>
    <x v="0"/>
    <s v="E3"/>
    <s v="0100043691"/>
    <s v="PAVESUR DERIVADOS, S.A."/>
    <s v="0046005102"/>
    <s v="PLANTA OJEN"/>
    <s v="000000000000003269"/>
    <x v="44"/>
    <d v="2024-06-21T00:00:00"/>
    <d v="1899-12-30T14:13:52"/>
    <s v="10:00"/>
    <d v="2024-06-24T00:00:00"/>
    <x v="17"/>
    <x v="8"/>
    <x v="2029"/>
    <d v="2024-06-21T00:00:00"/>
    <d v="1899-12-30T16:07:13"/>
    <n v="68"/>
    <s v="E00068"/>
    <s v="RUTA KMS.068"/>
    <x v="69"/>
    <x v="0"/>
    <x v="0"/>
    <x v="4"/>
    <x v="0"/>
    <d v="2024-06-21T14:13:52"/>
    <x v="206"/>
    <n v="67.76888888888061"/>
    <d v="2024-06-21T16:07:13"/>
    <d v="1899-12-30T00:54:24"/>
    <d v="2024-06-21T17:01:37"/>
    <n v="64.973055555601604"/>
    <x v="0"/>
    <m/>
    <m/>
    <x v="0"/>
    <x v="8"/>
    <x v="0"/>
    <x v="1"/>
    <x v="8"/>
    <n v="6"/>
    <s v=""/>
    <d v="1899-12-30T21:45:36"/>
    <n v="65.862222222213944"/>
    <n v="36"/>
    <n v="29.862222222213944"/>
  </r>
  <r>
    <s v="E002"/>
    <s v="EO55"/>
    <x v="1959"/>
    <x v="0"/>
    <s v="E3"/>
    <s v="0100043691"/>
    <s v="PAVESUR DERIVADOS, S.A."/>
    <s v="0046005102"/>
    <s v="PLANTA OJEN"/>
    <s v="000000000000003269"/>
    <x v="44"/>
    <d v="2024-06-21T00:00:00"/>
    <d v="1899-12-30T14:14:07"/>
    <s v="12:00"/>
    <d v="2024-06-24T00:00:00"/>
    <x v="8"/>
    <x v="8"/>
    <x v="2030"/>
    <d v="2024-06-24T00:00:00"/>
    <d v="1899-12-30T11:32:29"/>
    <n v="68"/>
    <s v="E00068"/>
    <s v="RUTA KMS.068"/>
    <x v="69"/>
    <x v="0"/>
    <x v="0"/>
    <x v="4"/>
    <x v="0"/>
    <d v="2024-06-21T14:14:07"/>
    <x v="197"/>
    <n v="69.764722222171258"/>
    <d v="2024-06-24T11:32:29"/>
    <d v="1899-12-30T00:54:24"/>
    <d v="2024-06-24T12:26:53"/>
    <n v="-0.44805555552011356"/>
    <x v="0"/>
    <m/>
    <m/>
    <x v="0"/>
    <x v="9"/>
    <x v="0"/>
    <x v="2"/>
    <x v="2"/>
    <n v="2"/>
    <s v=""/>
    <d v="1899-12-30T21:45:36"/>
    <n v="67.858055555504592"/>
    <n v="36"/>
    <n v="31.858055555504592"/>
  </r>
  <r>
    <s v="E002"/>
    <s v="EO55"/>
    <x v="1960"/>
    <x v="0"/>
    <s v="E3"/>
    <s v="0432000110"/>
    <s v="PREBETONG HORMIGONES, S.A."/>
    <s v="0046001414"/>
    <s v="HUELVA (F.MONTENEGRO)"/>
    <s v="000000000000000837"/>
    <x v="43"/>
    <d v="2024-06-21T00:00:00"/>
    <d v="1899-12-30T14:14:24"/>
    <s v="8:00 HORAS"/>
    <d v="2024-06-24T00:00:00"/>
    <x v="10"/>
    <x v="9"/>
    <x v="2031"/>
    <d v="2024-06-24T00:00:00"/>
    <d v="1899-12-30T06:48:00"/>
    <n v="29"/>
    <s v="E00029"/>
    <s v="RUTA KMS.029"/>
    <x v="59"/>
    <x v="0"/>
    <x v="0"/>
    <x v="5"/>
    <x v="0"/>
    <d v="2024-06-21T14:14:24"/>
    <x v="188"/>
    <n v="65.760000000125729"/>
    <d v="2024-06-24T06:48:00"/>
    <d v="1899-12-30T00:23:12"/>
    <d v="2024-06-24T07:11:12"/>
    <n v="0.81333333346992731"/>
    <x v="0"/>
    <m/>
    <m/>
    <x v="0"/>
    <x v="9"/>
    <x v="0"/>
    <x v="2"/>
    <x v="12"/>
    <n v="2"/>
    <s v=""/>
    <d v="1899-12-30T09:16:48"/>
    <n v="64.373333333459058"/>
    <n v="36"/>
    <n v="28.373333333459058"/>
  </r>
  <r>
    <s v="E002"/>
    <s v="EO55"/>
    <x v="1961"/>
    <x v="0"/>
    <s v="E3"/>
    <s v="0100018390"/>
    <s v="FORJADOS TOR S.L."/>
    <s v="0046005202"/>
    <s v="VILLANUEVA DEL TRABUCO"/>
    <s v="000000000000003262"/>
    <x v="42"/>
    <d v="2024-06-21T00:00:00"/>
    <d v="1899-12-30T14:14:41"/>
    <s v="TOR 12:30"/>
    <d v="2024-06-24T00:00:00"/>
    <x v="19"/>
    <x v="8"/>
    <x v="2032"/>
    <d v="2024-06-24T00:00:00"/>
    <d v="1899-12-30T10:38:53"/>
    <n v="62"/>
    <s v="E00062"/>
    <s v="RUTA KMS.062"/>
    <x v="60"/>
    <x v="0"/>
    <x v="0"/>
    <x v="4"/>
    <x v="0"/>
    <d v="2024-06-21T14:14:41"/>
    <x v="214"/>
    <n v="70.255277777847368"/>
    <d v="2024-06-24T10:38:53"/>
    <d v="1899-12-30T00:49:36"/>
    <d v="2024-06-24T11:28:29"/>
    <n v="1.0252777778659947"/>
    <x v="0"/>
    <m/>
    <m/>
    <x v="0"/>
    <x v="9"/>
    <x v="0"/>
    <x v="2"/>
    <x v="1"/>
    <n v="2"/>
    <s v="TRANSPORTES FRANCISCO CASTILLA E HI"/>
    <d v="1899-12-30T19:50:24"/>
    <n v="68.4286111111807"/>
    <n v="36"/>
    <n v="32.4286111111807"/>
  </r>
  <r>
    <s v="E002"/>
    <s v="EO55"/>
    <x v="1962"/>
    <x v="0"/>
    <s v="E3"/>
    <s v="0100045043"/>
    <s v="HORMIGONES GUADARRANQUE, S.L."/>
    <s v="0046005161"/>
    <s v="PLANTA DE SAN ROQUE"/>
    <s v="000000000000003269"/>
    <x v="44"/>
    <d v="2024-06-21T00:00:00"/>
    <d v="1899-12-30T14:16:16"/>
    <s v=".09:00"/>
    <d v="2024-06-24T00:00:00"/>
    <x v="15"/>
    <x v="8"/>
    <x v="2033"/>
    <d v="2024-06-24T00:00:00"/>
    <d v="1899-12-30T06:04:25"/>
    <n v="144"/>
    <s v="E00144"/>
    <s v="RUTA KMS.144"/>
    <x v="64"/>
    <x v="0"/>
    <x v="0"/>
    <x v="4"/>
    <x v="0"/>
    <d v="2024-06-21T14:16:16"/>
    <x v="199"/>
    <n v="66.728888888843358"/>
    <d v="2024-06-24T06:04:25"/>
    <d v="1899-12-30T01:55:12"/>
    <d v="2024-06-24T07:59:37"/>
    <n v="1.0063888889271766"/>
    <x v="0"/>
    <m/>
    <m/>
    <x v="0"/>
    <x v="9"/>
    <x v="0"/>
    <x v="2"/>
    <x v="12"/>
    <n v="2"/>
    <s v=""/>
    <d v="1899-12-31T22:04:48"/>
    <n v="63.808888888843356"/>
    <n v="36"/>
    <n v="27.808888888843356"/>
  </r>
  <r>
    <s v="E002"/>
    <s v="EO55"/>
    <x v="1963"/>
    <x v="0"/>
    <s v="E3"/>
    <s v="0100045043"/>
    <s v="HORMIGONES GUADARRANQUE, S.L."/>
    <s v="0046005161"/>
    <s v="PLANTA DE SAN ROQUE"/>
    <s v="000000000000003269"/>
    <x v="44"/>
    <d v="2024-06-21T00:00:00"/>
    <d v="1899-12-30T14:16:38"/>
    <s v=". 13:00"/>
    <d v="2024-06-24T00:00:00"/>
    <x v="14"/>
    <x v="8"/>
    <x v="2034"/>
    <d v="2024-06-24T00:00:00"/>
    <d v="1899-12-30T11:26:50"/>
    <n v="144"/>
    <s v="E00144"/>
    <s v="RUTA KMS.144"/>
    <x v="64"/>
    <x v="0"/>
    <x v="0"/>
    <x v="4"/>
    <x v="0"/>
    <d v="2024-06-21T14:16:38"/>
    <x v="203"/>
    <n v="70.722777777642477"/>
    <d v="2024-06-24T11:26:50"/>
    <d v="1899-12-30T01:55:12"/>
    <d v="2024-06-24T13:22:02"/>
    <n v="-0.36722222232492641"/>
    <x v="0"/>
    <m/>
    <m/>
    <x v="0"/>
    <x v="9"/>
    <x v="0"/>
    <x v="2"/>
    <x v="2"/>
    <n v="2"/>
    <s v=""/>
    <d v="1899-12-31T22:04:48"/>
    <n v="67.802777777642476"/>
    <n v="36"/>
    <n v="31.802777777642476"/>
  </r>
  <r>
    <s v="E002"/>
    <s v="EO55"/>
    <x v="1964"/>
    <x v="0"/>
    <s v="E3"/>
    <s v="0100057966"/>
    <s v="HORPRESOL, SRL"/>
    <s v="0046005112"/>
    <s v="PLANTA ALMERIA"/>
    <s v="000000000000003269"/>
    <x v="44"/>
    <d v="2024-06-21T00:00:00"/>
    <d v="1899-12-30T14:17:02"/>
    <s v="votorantim 10:00"/>
    <d v="2024-06-24T00:00:00"/>
    <x v="17"/>
    <x v="8"/>
    <x v="2035"/>
    <d v="2024-06-24T00:00:00"/>
    <d v="1899-12-30T09:25:44"/>
    <n v="195"/>
    <s v="E00195"/>
    <s v="RUTA KMS.195"/>
    <x v="123"/>
    <x v="0"/>
    <x v="0"/>
    <x v="4"/>
    <x v="0"/>
    <d v="2024-06-21T14:17:02"/>
    <x v="206"/>
    <n v="67.716111110989004"/>
    <d v="2024-06-24T09:25:44"/>
    <d v="1899-12-30T02:36:00"/>
    <d v="2024-06-24T12:01:44"/>
    <n v="-2.0288888888899237"/>
    <x v="1"/>
    <m/>
    <m/>
    <x v="0"/>
    <x v="9"/>
    <x v="2"/>
    <x v="2"/>
    <x v="6"/>
    <n v="2"/>
    <s v=""/>
    <d v="1900-01-01T14:24:00"/>
    <n v="64.11611111098901"/>
    <n v="36"/>
    <n v="28.11611111098901"/>
  </r>
  <r>
    <s v="E002"/>
    <s v="EO55"/>
    <x v="1965"/>
    <x v="0"/>
    <s v="E3"/>
    <s v="0100057966"/>
    <s v="HORPRESOL, SRL"/>
    <s v="0046005108"/>
    <s v="PLANTA VICAR"/>
    <s v="000000000000003269"/>
    <x v="44"/>
    <d v="2024-06-21T00:00:00"/>
    <d v="1899-12-30T14:18:35"/>
    <s v="GESTRANS"/>
    <d v="2024-06-24T00:00:00"/>
    <x v="5"/>
    <x v="8"/>
    <x v="2036"/>
    <d v="2024-06-24T00:00:00"/>
    <d v="1899-12-30T08:55:29"/>
    <n v="187"/>
    <s v="E00187"/>
    <s v="RUTA KMS.187"/>
    <x v="73"/>
    <x v="0"/>
    <x v="0"/>
    <x v="4"/>
    <x v="0"/>
    <d v="2024-06-21T14:18:35"/>
    <x v="228"/>
    <n v="77.190277777786832"/>
    <d v="2024-06-24T08:55:29"/>
    <d v="1899-12-30T02:29:36"/>
    <d v="2024-06-24T11:25:05"/>
    <n v="8.0819444444496185"/>
    <x v="0"/>
    <m/>
    <m/>
    <x v="0"/>
    <x v="9"/>
    <x v="0"/>
    <x v="2"/>
    <x v="0"/>
    <n v="2"/>
    <s v=""/>
    <d v="1900-01-01T11:50:24"/>
    <n v="73.696944444453493"/>
    <n v="36"/>
    <n v="37.696944444453493"/>
  </r>
  <r>
    <s v="E002"/>
    <s v="EO55"/>
    <x v="1966"/>
    <x v="0"/>
    <s v="E3"/>
    <s v="0100057966"/>
    <s v="HORPRESOL, SRL"/>
    <s v="0046005108"/>
    <s v="PLANTA VICAR"/>
    <s v="000000000000003269"/>
    <x v="44"/>
    <d v="2024-06-21T00:00:00"/>
    <d v="1899-12-30T14:19:02"/>
    <s v="GESTRANS"/>
    <d v="2024-06-24T00:00:00"/>
    <x v="5"/>
    <x v="8"/>
    <x v="2037"/>
    <d v="2024-06-24T00:00:00"/>
    <d v="1899-12-30T12:49:41"/>
    <n v="187"/>
    <s v="E00187"/>
    <s v="RUTA KMS.187"/>
    <x v="74"/>
    <x v="0"/>
    <x v="0"/>
    <x v="4"/>
    <x v="0"/>
    <d v="2024-06-21T14:19:02"/>
    <x v="228"/>
    <n v="77.182777777779847"/>
    <d v="2024-06-24T12:49:41"/>
    <d v="1899-12-30T02:29:36"/>
    <d v="2024-06-24T15:19:17"/>
    <n v="4.1786111110704951"/>
    <x v="0"/>
    <m/>
    <m/>
    <x v="0"/>
    <x v="9"/>
    <x v="0"/>
    <x v="2"/>
    <x v="3"/>
    <n v="2"/>
    <s v=""/>
    <d v="1900-01-01T11:50:24"/>
    <n v="73.689444444446508"/>
    <n v="36"/>
    <n v="37.689444444446508"/>
  </r>
  <r>
    <s v="E002"/>
    <s v="EO55"/>
    <x v="1967"/>
    <x v="0"/>
    <s v="E3"/>
    <s v="0100057966"/>
    <s v="HORPRESOL, SRL"/>
    <s v="0046005112"/>
    <s v="PLANTA ALMERIA"/>
    <s v="000000000000003269"/>
    <x v="44"/>
    <d v="2024-06-21T00:00:00"/>
    <d v="1899-12-30T14:19:19"/>
    <s v="GESTRANS"/>
    <d v="2024-06-24T00:00:00"/>
    <x v="5"/>
    <x v="8"/>
    <x v="2038"/>
    <d v="2024-06-24T00:00:00"/>
    <d v="1899-12-30T09:07:49"/>
    <n v="195"/>
    <s v="E00195"/>
    <s v="RUTA KMS.195"/>
    <x v="75"/>
    <x v="0"/>
    <x v="0"/>
    <x v="4"/>
    <x v="0"/>
    <d v="2024-06-21T14:19:19"/>
    <x v="228"/>
    <n v="77.178055555501487"/>
    <d v="2024-06-24T09:07:49"/>
    <d v="1899-12-30T02:36:00"/>
    <d v="2024-06-24T11:43:49"/>
    <n v="7.7697222222341225"/>
    <x v="0"/>
    <m/>
    <m/>
    <x v="0"/>
    <x v="9"/>
    <x v="0"/>
    <x v="2"/>
    <x v="6"/>
    <n v="2"/>
    <s v=""/>
    <d v="1900-01-01T14:24:00"/>
    <n v="73.578055555501493"/>
    <n v="36"/>
    <n v="37.578055555501493"/>
  </r>
  <r>
    <s v="E002"/>
    <s v="EO55"/>
    <x v="1968"/>
    <x v="0"/>
    <s v="E3"/>
    <s v="0100057966"/>
    <s v="HORPRESOL, SRL"/>
    <s v="0046005112"/>
    <s v="PLANTA ALMERIA"/>
    <s v="000000000000003269"/>
    <x v="44"/>
    <d v="2024-06-21T00:00:00"/>
    <d v="1899-12-30T14:19:43"/>
    <s v="GESTRANS"/>
    <d v="2024-06-24T00:00:00"/>
    <x v="5"/>
    <x v="8"/>
    <x v="2039"/>
    <d v="2024-06-24T00:00:00"/>
    <d v="1899-12-30T15:14:30"/>
    <n v="195"/>
    <s v="E00195"/>
    <s v="RUTA KMS.195"/>
    <x v="73"/>
    <x v="0"/>
    <x v="0"/>
    <x v="4"/>
    <x v="0"/>
    <d v="2024-06-21T14:19:43"/>
    <x v="228"/>
    <n v="77.171388888848014"/>
    <d v="2024-06-24T15:14:30"/>
    <d v="1899-12-30T02:36:00"/>
    <d v="2024-06-24T17:50:30"/>
    <n v="1.6583333335001953"/>
    <x v="0"/>
    <m/>
    <m/>
    <x v="0"/>
    <x v="9"/>
    <x v="0"/>
    <x v="2"/>
    <x v="4"/>
    <n v="2"/>
    <s v=""/>
    <d v="1900-01-01T14:24:00"/>
    <n v="73.57138888884802"/>
    <n v="36"/>
    <n v="37.57138888884802"/>
  </r>
  <r>
    <s v="E002"/>
    <s v="EO55"/>
    <x v="1969"/>
    <x v="0"/>
    <s v="E3"/>
    <s v="0100057966"/>
    <s v="HORPRESOL, SRL"/>
    <s v="0046005107"/>
    <s v="PLANTA RIO GUI-TORROX COSTA"/>
    <s v="000000000000003269"/>
    <x v="44"/>
    <d v="2024-06-21T00:00:00"/>
    <d v="1899-12-30T14:20:45"/>
    <s v="GESTRANS"/>
    <d v="2024-06-24T00:00:00"/>
    <x v="5"/>
    <x v="8"/>
    <x v="2040"/>
    <d v="2024-06-24T00:00:00"/>
    <d v="1899-12-30T15:27:20"/>
    <n v="40"/>
    <s v="E00040"/>
    <s v="RUTA KMS.040"/>
    <x v="76"/>
    <x v="0"/>
    <x v="0"/>
    <x v="4"/>
    <x v="0"/>
    <d v="2024-06-21T14:20:45"/>
    <x v="228"/>
    <n v="77.15416666661622"/>
    <d v="2024-06-24T15:27:20"/>
    <d v="1899-12-30T00:32:00"/>
    <d v="2024-06-24T15:59:20"/>
    <n v="3.5111111111473292"/>
    <x v="0"/>
    <m/>
    <m/>
    <x v="0"/>
    <x v="9"/>
    <x v="0"/>
    <x v="2"/>
    <x v="4"/>
    <n v="2"/>
    <s v=""/>
    <d v="1899-12-30T12:48:00"/>
    <n v="75.620833333282889"/>
    <n v="36"/>
    <n v="39.620833333282889"/>
  </r>
  <r>
    <s v="E002"/>
    <s v="EO55"/>
    <x v="1970"/>
    <x v="0"/>
    <s v="E3"/>
    <s v="0100057966"/>
    <s v="HORPRESOL, SRL"/>
    <s v="0046005111"/>
    <s v="PLANTA FUENGIROLA"/>
    <s v="000000000000003264"/>
    <x v="41"/>
    <d v="2024-06-21T00:00:00"/>
    <d v="1899-12-30T14:21:31"/>
    <s v="votorantim 19:30"/>
    <d v="2024-06-24T00:00:00"/>
    <x v="5"/>
    <x v="8"/>
    <x v="2041"/>
    <d v="2024-06-24T00:00:00"/>
    <d v="1899-12-30T09:14:25"/>
    <n v="57"/>
    <s v="E00057"/>
    <s v="RUTA KMS.057"/>
    <x v="74"/>
    <x v="0"/>
    <x v="0"/>
    <x v="4"/>
    <x v="0"/>
    <d v="2024-06-21T14:21:31"/>
    <x v="228"/>
    <n v="77.141388888820074"/>
    <d v="2024-06-24T09:14:25"/>
    <d v="1899-12-30T00:45:36"/>
    <d v="2024-06-24T10:00:01"/>
    <n v="9.499722222215496"/>
    <x v="0"/>
    <m/>
    <m/>
    <x v="0"/>
    <x v="9"/>
    <x v="0"/>
    <x v="2"/>
    <x v="6"/>
    <n v="2"/>
    <s v=""/>
    <d v="1899-12-30T18:14:24"/>
    <n v="75.381388888820069"/>
    <n v="36"/>
    <n v="39.381388888820069"/>
  </r>
  <r>
    <s v="E002"/>
    <s v="EO55"/>
    <x v="1971"/>
    <x v="0"/>
    <s v="E3"/>
    <s v="0100057966"/>
    <s v="HORPRESOL, SRL"/>
    <s v="0046005105"/>
    <s v="PLANTA MALAGA"/>
    <s v="000000000000003269"/>
    <x v="44"/>
    <d v="2024-06-21T00:00:00"/>
    <d v="1899-12-30T14:22:10"/>
    <s v="votorantim 08:00"/>
    <d v="2024-06-24T00:00:00"/>
    <x v="10"/>
    <x v="8"/>
    <x v="2042"/>
    <d v="2024-06-24T00:00:00"/>
    <d v="1899-12-30T07:13:35"/>
    <n v="24"/>
    <s v="E00024"/>
    <s v="RUTA KMS.024"/>
    <x v="66"/>
    <x v="0"/>
    <x v="0"/>
    <x v="4"/>
    <x v="0"/>
    <d v="2024-06-21T14:22:10"/>
    <x v="188"/>
    <n v="65.630555555631872"/>
    <d v="2024-06-24T07:13:35"/>
    <d v="1899-12-30T00:19:12"/>
    <d v="2024-06-24T07:32:47"/>
    <n v="0.45361111115198582"/>
    <x v="0"/>
    <m/>
    <m/>
    <x v="0"/>
    <x v="9"/>
    <x v="0"/>
    <x v="2"/>
    <x v="11"/>
    <n v="2"/>
    <s v=""/>
    <d v="1899-12-30T07:40:48"/>
    <n v="64.310555555631879"/>
    <n v="36"/>
    <n v="28.310555555631879"/>
  </r>
  <r>
    <s v="E002"/>
    <s v="EO55"/>
    <x v="1972"/>
    <x v="0"/>
    <s v="E3"/>
    <s v="0100057966"/>
    <s v="HORPRESOL, SRL"/>
    <s v="0046005105"/>
    <s v="PLANTA MALAGA"/>
    <s v="000000000000003269"/>
    <x v="44"/>
    <d v="2024-06-21T00:00:00"/>
    <d v="1899-12-30T14:22:36"/>
    <s v="votorantim 12:00"/>
    <d v="2024-06-24T00:00:00"/>
    <x v="8"/>
    <x v="8"/>
    <x v="2043"/>
    <d v="2024-06-24T00:00:00"/>
    <d v="1899-12-30T09:54:08"/>
    <n v="24"/>
    <s v="E00024"/>
    <s v="RUTA KMS.024"/>
    <x v="241"/>
    <x v="0"/>
    <x v="0"/>
    <x v="4"/>
    <x v="0"/>
    <d v="2024-06-21T14:22:36"/>
    <x v="197"/>
    <n v="69.623333333409391"/>
    <d v="2024-06-24T09:54:08"/>
    <d v="1899-12-30T00:19:12"/>
    <d v="2024-06-24T10:13:20"/>
    <n v="1.7777777777519077"/>
    <x v="0"/>
    <m/>
    <m/>
    <x v="0"/>
    <x v="9"/>
    <x v="0"/>
    <x v="2"/>
    <x v="6"/>
    <n v="2"/>
    <s v=""/>
    <d v="1899-12-30T07:40:48"/>
    <n v="68.303333333409398"/>
    <n v="36"/>
    <n v="32.303333333409398"/>
  </r>
  <r>
    <s v="E002"/>
    <s v="EO55"/>
    <x v="1973"/>
    <x v="0"/>
    <s v="E3"/>
    <s v="0100057966"/>
    <s v="HORPRESOL, SRL"/>
    <s v="0046005108"/>
    <s v="PLANTA VICAR"/>
    <s v="000000000000003269"/>
    <x v="44"/>
    <d v="2024-06-21T00:00:00"/>
    <d v="1899-12-30T14:23:03"/>
    <s v="votorantim 10:00"/>
    <d v="2024-06-24T00:00:00"/>
    <x v="8"/>
    <x v="8"/>
    <x v="2044"/>
    <d v="2024-06-24T00:00:00"/>
    <d v="1899-12-30T11:48:19"/>
    <n v="187"/>
    <s v="E00187"/>
    <s v="RUTA KMS.187"/>
    <x v="120"/>
    <x v="0"/>
    <x v="0"/>
    <x v="4"/>
    <x v="0"/>
    <d v="2024-06-21T14:23:03"/>
    <x v="197"/>
    <n v="69.615833333402406"/>
    <d v="2024-06-24T11:48:19"/>
    <d v="1899-12-30T02:29:36"/>
    <d v="2024-06-24T14:17:55"/>
    <n v="-2.2986111111240461"/>
    <x v="1"/>
    <m/>
    <m/>
    <x v="0"/>
    <x v="9"/>
    <x v="2"/>
    <x v="2"/>
    <x v="2"/>
    <n v="2"/>
    <s v=""/>
    <d v="1900-01-01T11:50:24"/>
    <n v="66.122500000069067"/>
    <n v="36"/>
    <n v="30.122500000069067"/>
  </r>
  <r>
    <s v="E002"/>
    <s v="EO55"/>
    <x v="1974"/>
    <x v="0"/>
    <s v="E3"/>
    <s v="0100057966"/>
    <s v="HORPRESOL, SRL"/>
    <s v="0046005108"/>
    <s v="PLANTA VICAR"/>
    <s v="000000000000003269"/>
    <x v="44"/>
    <d v="2024-06-21T00:00:00"/>
    <d v="1899-12-30T14:23:28"/>
    <s v="votorantim 08:00"/>
    <d v="2024-06-24T00:00:00"/>
    <x v="10"/>
    <x v="8"/>
    <x v="2045"/>
    <d v="2024-06-21T00:00:00"/>
    <d v="1899-12-30T16:15:04"/>
    <n v="187"/>
    <s v="E00187"/>
    <s v="RUTA KMS.187"/>
    <x v="121"/>
    <x v="0"/>
    <x v="0"/>
    <x v="4"/>
    <x v="0"/>
    <d v="2024-06-21T14:23:28"/>
    <x v="188"/>
    <n v="65.608888888964429"/>
    <d v="2024-06-21T16:15:04"/>
    <d v="1899-12-30T02:29:36"/>
    <d v="2024-06-21T18:44:40"/>
    <n v="61.25555555569008"/>
    <x v="0"/>
    <m/>
    <m/>
    <x v="0"/>
    <x v="8"/>
    <x v="0"/>
    <x v="1"/>
    <x v="8"/>
    <n v="6"/>
    <s v=""/>
    <d v="1900-01-01T11:50:24"/>
    <n v="62.115555555631097"/>
    <n v="36"/>
    <n v="26.115555555631097"/>
  </r>
  <r>
    <s v="E002"/>
    <s v="EO55"/>
    <x v="1975"/>
    <x v="0"/>
    <s v="E3"/>
    <s v="0100058384"/>
    <s v="ADOQUINES Y MARCOS, S.L."/>
    <s v="0046005169"/>
    <s v="PLANTA LA RODA DE ANDALUCIA"/>
    <s v="000000000000003263"/>
    <x v="49"/>
    <d v="2024-06-21T00:00:00"/>
    <d v="1899-12-30T14:29:09"/>
    <s v=".24/06/ 09:00"/>
    <d v="2024-06-24T00:00:00"/>
    <x v="15"/>
    <x v="8"/>
    <x v="2046"/>
    <d v="2024-06-21T00:00:00"/>
    <d v="1899-12-30T15:17:40"/>
    <n v="90"/>
    <s v="E00090"/>
    <s v="RUTA KMS.090"/>
    <x v="97"/>
    <x v="0"/>
    <x v="0"/>
    <x v="4"/>
    <x v="0"/>
    <d v="2024-06-21T14:29:09"/>
    <x v="199"/>
    <n v="66.514166666718666"/>
    <d v="2024-06-21T15:17:40"/>
    <d v="1899-12-30T01:12:00"/>
    <d v="2024-06-21T16:29:40"/>
    <n v="64.505555555457249"/>
    <x v="0"/>
    <m/>
    <m/>
    <x v="0"/>
    <x v="8"/>
    <x v="0"/>
    <x v="1"/>
    <x v="4"/>
    <n v="6"/>
    <s v=""/>
    <d v="1899-12-31T04:48:00"/>
    <n v="64.314166666718663"/>
    <n v="36"/>
    <n v="28.314166666718663"/>
  </r>
  <r>
    <s v="E002"/>
    <s v="EO55"/>
    <x v="1976"/>
    <x v="0"/>
    <s v="E3"/>
    <s v="0100057966"/>
    <s v="HORPRESOL, SRL"/>
    <s v="0046005111"/>
    <s v="PLANTA FUENGIROLA"/>
    <s v="000000000000003264"/>
    <x v="41"/>
    <d v="2024-06-21T00:00:00"/>
    <d v="1899-12-30T14:38:47"/>
    <s v="votorantim 19:30"/>
    <d v="2024-06-24T00:00:00"/>
    <x v="5"/>
    <x v="8"/>
    <x v="2047"/>
    <d v="2024-06-24T00:00:00"/>
    <d v="1899-12-30T07:40:56"/>
    <n v="57"/>
    <s v="E00057"/>
    <s v="RUTA KMS.057"/>
    <x v="76"/>
    <x v="0"/>
    <x v="0"/>
    <x v="4"/>
    <x v="0"/>
    <d v="2024-06-21T14:38:47"/>
    <x v="228"/>
    <n v="76.853611111175269"/>
    <d v="2024-06-24T07:40:56"/>
    <d v="1899-12-30T00:45:36"/>
    <d v="2024-06-24T08:26:32"/>
    <n v="11.05777777772164"/>
    <x v="0"/>
    <m/>
    <m/>
    <x v="0"/>
    <x v="9"/>
    <x v="0"/>
    <x v="2"/>
    <x v="11"/>
    <n v="2"/>
    <s v=""/>
    <d v="1899-12-30T18:14:24"/>
    <n v="75.093611111175264"/>
    <n v="36"/>
    <n v="39.093611111175264"/>
  </r>
  <r>
    <s v="E002"/>
    <s v="EO55"/>
    <x v="1977"/>
    <x v="0"/>
    <s v="E3"/>
    <s v="0100057966"/>
    <s v="HORPRESOL, SRL"/>
    <s v="0046005111"/>
    <s v="PLANTA FUENGIROLA"/>
    <s v="000000000000003264"/>
    <x v="41"/>
    <d v="2024-06-21T00:00:00"/>
    <d v="1899-12-30T14:39:03"/>
    <s v="votorantim 19:30"/>
    <d v="2024-06-24T00:00:00"/>
    <x v="5"/>
    <x v="8"/>
    <x v="2048"/>
    <d v="2024-06-24T00:00:00"/>
    <d v="1899-12-30T11:39:08"/>
    <n v="57"/>
    <s v="E00057"/>
    <s v="RUTA KMS.057"/>
    <x v="76"/>
    <x v="0"/>
    <x v="0"/>
    <x v="4"/>
    <x v="0"/>
    <d v="2024-06-21T14:39:03"/>
    <x v="228"/>
    <n v="76.84916666673962"/>
    <d v="2024-06-24T11:39:08"/>
    <d v="1899-12-30T00:45:36"/>
    <d v="2024-06-24T12:24:44"/>
    <n v="7.0877777776331641"/>
    <x v="0"/>
    <m/>
    <m/>
    <x v="0"/>
    <x v="9"/>
    <x v="0"/>
    <x v="2"/>
    <x v="2"/>
    <n v="2"/>
    <s v=""/>
    <d v="1899-12-30T18:14:24"/>
    <n v="75.089166666739615"/>
    <n v="36"/>
    <n v="39.089166666739615"/>
  </r>
  <r>
    <s v="E002"/>
    <s v="EO55"/>
    <x v="1978"/>
    <x v="0"/>
    <s v="E3"/>
    <s v="0432000110"/>
    <s v="PREBETONG HORMIGONES, S.A."/>
    <s v="0046001418"/>
    <s v="SEVILLA (SAN JERONIMO)"/>
    <s v="000000000000000837"/>
    <x v="43"/>
    <d v="2024-06-21T00:00:00"/>
    <d v="1899-12-30T14:42:41"/>
    <s v="12:00 horas"/>
    <d v="2024-06-24T00:00:00"/>
    <x v="8"/>
    <x v="9"/>
    <x v="2049"/>
    <d v="2024-06-24T00:00:00"/>
    <d v="1899-12-30T10:05:38"/>
    <n v="80"/>
    <s v="E00080"/>
    <s v="RUTA KMS.080"/>
    <x v="105"/>
    <x v="0"/>
    <x v="0"/>
    <x v="5"/>
    <x v="0"/>
    <d v="2024-06-21T14:42:41"/>
    <x v="197"/>
    <n v="69.288611111172941"/>
    <d v="2024-06-24T10:05:38"/>
    <d v="1899-12-30T01:04:00"/>
    <d v="2024-06-24T11:09:38"/>
    <n v="0.83944444439839572"/>
    <x v="0"/>
    <m/>
    <m/>
    <x v="0"/>
    <x v="9"/>
    <x v="0"/>
    <x v="2"/>
    <x v="1"/>
    <n v="2"/>
    <s v=""/>
    <d v="1899-12-31T01:36:00"/>
    <n v="67.221944444506278"/>
    <n v="36"/>
    <n v="31.221944444506278"/>
  </r>
  <r>
    <s v="E002"/>
    <s v="EO55"/>
    <x v="1979"/>
    <x v="0"/>
    <s v="E3"/>
    <s v="0432000110"/>
    <s v="PREBETONG HORMIGONES, S.A."/>
    <s v="0046001418"/>
    <s v="SEVILLA (SAN JERONIMO)"/>
    <s v="000000000000000837"/>
    <x v="43"/>
    <d v="2024-06-21T00:00:00"/>
    <d v="1899-12-30T14:43:00"/>
    <s v="8:00 horas"/>
    <d v="2024-06-24T00:00:00"/>
    <x v="10"/>
    <x v="9"/>
    <x v="2050"/>
    <d v="2024-06-24T00:00:00"/>
    <d v="1899-12-30T07:05:03"/>
    <n v="80"/>
    <s v="E00080"/>
    <s v="RUTA KMS.080"/>
    <x v="131"/>
    <x v="0"/>
    <x v="0"/>
    <x v="5"/>
    <x v="0"/>
    <d v="2024-06-21T14:43:00"/>
    <x v="188"/>
    <n v="65.283333333441988"/>
    <d v="2024-06-24T07:05:03"/>
    <d v="1899-12-30T01:04:00"/>
    <d v="2024-06-24T08:09:03"/>
    <n v="-0.15083333331858739"/>
    <x v="0"/>
    <m/>
    <m/>
    <x v="0"/>
    <x v="9"/>
    <x v="0"/>
    <x v="2"/>
    <x v="11"/>
    <n v="2"/>
    <s v=""/>
    <d v="1899-12-31T01:36:00"/>
    <n v="63.216666666775325"/>
    <n v="36"/>
    <n v="27.216666666775325"/>
  </r>
  <r>
    <s v="E002"/>
    <s v="EO55"/>
    <x v="1980"/>
    <x v="0"/>
    <s v="E3"/>
    <s v="0432000110"/>
    <s v="PREBETONG HORMIGONES, S.A."/>
    <s v="0046001418"/>
    <s v="SEVILLA (SAN JERONIMO)"/>
    <s v="000000000000000837"/>
    <x v="43"/>
    <d v="2024-06-21T00:00:00"/>
    <d v="1899-12-30T14:43:18"/>
    <s v="10:00 horas"/>
    <d v="2024-06-24T00:00:00"/>
    <x v="17"/>
    <x v="9"/>
    <x v="2051"/>
    <d v="2024-06-24T00:00:00"/>
    <d v="1899-12-30T08:36:58"/>
    <n v="80"/>
    <s v="E00080"/>
    <s v="RUTA KMS.080"/>
    <x v="89"/>
    <x v="0"/>
    <x v="0"/>
    <x v="5"/>
    <x v="0"/>
    <d v="2024-06-21T14:43:18"/>
    <x v="206"/>
    <n v="67.2783333332045"/>
    <d v="2024-06-24T08:36:58"/>
    <d v="1899-12-30T01:04:00"/>
    <d v="2024-06-24T09:40:58"/>
    <n v="0.31722222216194496"/>
    <x v="0"/>
    <m/>
    <m/>
    <x v="0"/>
    <x v="9"/>
    <x v="0"/>
    <x v="2"/>
    <x v="0"/>
    <n v="2"/>
    <s v=""/>
    <d v="1899-12-31T01:36:00"/>
    <n v="65.211666666537838"/>
    <n v="36"/>
    <n v="29.211666666537838"/>
  </r>
  <r>
    <s v="E002"/>
    <s v="EO55"/>
    <x v="1981"/>
    <x v="0"/>
    <s v="E3"/>
    <s v="0100052254"/>
    <s v="COTUBO PREFABRICADOS S.L.U."/>
    <s v="0046004326"/>
    <s v="LA CARLOTA"/>
    <s v="000000000000003263"/>
    <x v="49"/>
    <d v="2024-06-21T00:00:00"/>
    <d v="1899-12-30T14:45:14"/>
    <s v="24/06 10:00h"/>
    <d v="2024-06-24T00:00:00"/>
    <x v="17"/>
    <x v="8"/>
    <x v="2052"/>
    <d v="2024-06-24T00:00:00"/>
    <d v="1899-12-30T08:14:04"/>
    <n v="158"/>
    <s v="E00158"/>
    <s v="RUTA KMS.158"/>
    <x v="117"/>
    <x v="0"/>
    <x v="0"/>
    <x v="4"/>
    <x v="0"/>
    <d v="2024-06-21T14:45:14"/>
    <x v="206"/>
    <n v="67.246111111133359"/>
    <d v="2024-06-24T08:14:04"/>
    <d v="1899-12-30T02:06:24"/>
    <d v="2024-06-24T10:20:28"/>
    <n v="-0.34111111122183502"/>
    <x v="0"/>
    <m/>
    <m/>
    <x v="0"/>
    <x v="9"/>
    <x v="0"/>
    <x v="2"/>
    <x v="0"/>
    <n v="2"/>
    <s v=""/>
    <d v="1900-01-01T02:33:36"/>
    <n v="64.13944444446669"/>
    <n v="36"/>
    <n v="28.13944444446669"/>
  </r>
  <r>
    <s v="E002"/>
    <s v="EO55"/>
    <x v="1982"/>
    <x v="0"/>
    <s v="E3"/>
    <s v="0432000110"/>
    <s v="PREBETONG HORMIGONES, S.A."/>
    <s v="0046004248"/>
    <s v="CORDOBA (LAS QUEMADILLAS)"/>
    <s v="000000000000003269"/>
    <x v="44"/>
    <d v="2024-06-21T00:00:00"/>
    <d v="1899-12-30T14:54:53"/>
    <s v="24/06 08:00h"/>
    <d v="2024-06-24T00:00:00"/>
    <x v="10"/>
    <x v="8"/>
    <x v="2053"/>
    <d v="2024-06-24T00:00:00"/>
    <d v="1899-12-30T06:23:13"/>
    <n v="170"/>
    <s v="E00170"/>
    <s v="RUTA KMS.170"/>
    <x v="70"/>
    <x v="0"/>
    <x v="0"/>
    <x v="4"/>
    <x v="0"/>
    <d v="2024-06-21T14:54:53"/>
    <x v="188"/>
    <n v="65.085277777863666"/>
    <d v="2024-06-24T06:23:13"/>
    <d v="1899-12-30T02:16:00"/>
    <d v="2024-06-24T08:39:13"/>
    <n v="-0.6536111111054197"/>
    <x v="0"/>
    <m/>
    <m/>
    <x v="0"/>
    <x v="9"/>
    <x v="0"/>
    <x v="2"/>
    <x v="12"/>
    <n v="2"/>
    <s v=""/>
    <d v="1900-01-01T06:24:00"/>
    <n v="61.818611111197001"/>
    <n v="36"/>
    <n v="25.818611111197001"/>
  </r>
  <r>
    <s v="E002"/>
    <s v="EO55"/>
    <x v="1983"/>
    <x v="0"/>
    <s v="E3"/>
    <s v="0432000110"/>
    <s v="PREBETONG HORMIGONES, S.A."/>
    <s v="0046004248"/>
    <s v="CORDOBA (LAS QUEMADILLAS)"/>
    <s v="000000000000003269"/>
    <x v="44"/>
    <d v="2024-06-21T00:00:00"/>
    <d v="1899-12-30T14:55:11"/>
    <s v="24/06 10:00h"/>
    <d v="2024-06-24T00:00:00"/>
    <x v="17"/>
    <x v="8"/>
    <x v="2054"/>
    <d v="2024-06-24T00:00:00"/>
    <d v="1899-12-30T08:05:57"/>
    <n v="170"/>
    <s v="E00170"/>
    <s v="RUTA KMS.170"/>
    <x v="82"/>
    <x v="0"/>
    <x v="0"/>
    <x v="4"/>
    <x v="0"/>
    <d v="2024-06-21T14:55:11"/>
    <x v="206"/>
    <n v="67.080277777800802"/>
    <d v="2024-06-24T08:05:57"/>
    <d v="1899-12-30T02:16:00"/>
    <d v="2024-06-24T10:21:57"/>
    <n v="-0.36583333346061409"/>
    <x v="0"/>
    <m/>
    <m/>
    <x v="0"/>
    <x v="9"/>
    <x v="0"/>
    <x v="2"/>
    <x v="0"/>
    <n v="2"/>
    <s v=""/>
    <d v="1900-01-01T06:24:00"/>
    <n v="63.813611111134136"/>
    <n v="36"/>
    <n v="27.813611111134136"/>
  </r>
  <r>
    <s v="E002"/>
    <s v="EO55"/>
    <x v="1984"/>
    <x v="0"/>
    <s v="E3"/>
    <s v="0432000110"/>
    <s v="PREBETONG HORMIGONES, S.A."/>
    <s v="0046004248"/>
    <s v="CORDOBA (LAS QUEMADILLAS)"/>
    <s v="000000000000003269"/>
    <x v="44"/>
    <d v="2024-06-21T00:00:00"/>
    <d v="1899-12-30T14:55:30"/>
    <s v="24/06 12:00h"/>
    <d v="2024-06-24T00:00:00"/>
    <x v="8"/>
    <x v="8"/>
    <x v="2055"/>
    <d v="2024-06-24T00:00:00"/>
    <d v="1899-12-30T10:39:59"/>
    <n v="170"/>
    <s v="E00170"/>
    <s v="RUTA KMS.170"/>
    <x v="83"/>
    <x v="0"/>
    <x v="0"/>
    <x v="4"/>
    <x v="0"/>
    <d v="2024-06-21T14:55:30"/>
    <x v="197"/>
    <n v="69.075000000069849"/>
    <d v="2024-06-24T10:39:59"/>
    <d v="1899-12-30T02:16:00"/>
    <d v="2024-06-24T12:55:59"/>
    <n v="-0.93305555556435138"/>
    <x v="1"/>
    <m/>
    <m/>
    <x v="0"/>
    <x v="9"/>
    <x v="1"/>
    <x v="2"/>
    <x v="1"/>
    <n v="2"/>
    <s v=""/>
    <d v="1900-01-01T06:24:00"/>
    <n v="65.808333333403183"/>
    <n v="36"/>
    <n v="29.808333333403183"/>
  </r>
  <r>
    <s v="E002"/>
    <s v="EO55"/>
    <x v="1985"/>
    <x v="0"/>
    <s v="E4"/>
    <s v="0100058375"/>
    <s v="GRUPO PUYA 68, S.L."/>
    <s v="0046005331"/>
    <s v="ALMACEN-S.PEDRO ALCANTARA"/>
    <s v="000000000000003282"/>
    <x v="40"/>
    <d v="2024-06-21T00:00:00"/>
    <d v="1899-12-30T15:06:37"/>
    <s v="24/06 09:00h"/>
    <d v="2024-06-24T00:00:00"/>
    <x v="15"/>
    <x v="8"/>
    <x v="2056"/>
    <d v="2024-06-24T00:00:00"/>
    <d v="1899-12-30T06:30:07"/>
    <n v="84"/>
    <s v="E00084"/>
    <s v="RUTA KMS.084"/>
    <x v="51"/>
    <x v="0"/>
    <x v="0"/>
    <x v="4"/>
    <x v="1"/>
    <d v="2024-06-21T15:06:37"/>
    <x v="199"/>
    <n v="65.889722222287674"/>
    <d v="2024-06-24T06:30:07"/>
    <d v="1899-12-30T01:07:12"/>
    <d v="2024-06-24T07:37:19"/>
    <n v="1.3780555555131286"/>
    <x v="0"/>
    <m/>
    <m/>
    <x v="0"/>
    <x v="9"/>
    <x v="0"/>
    <x v="2"/>
    <x v="12"/>
    <n v="2"/>
    <s v=""/>
    <d v="1899-12-31T02:52:48"/>
    <n v="63.769722222287669"/>
    <n v="36"/>
    <n v="27.769722222287669"/>
  </r>
  <r>
    <s v="E002"/>
    <s v="EO55"/>
    <x v="1986"/>
    <x v="0"/>
    <s v="E3"/>
    <s v="0100037768"/>
    <s v="MINAS DE AGUAS TEÑIDAS, S.A.U. (MAT"/>
    <s v="0046004426"/>
    <s v="ZREP4500031988_3 @ VALDELAMUSA PAST"/>
    <s v="000000000000001782"/>
    <x v="46"/>
    <d v="2024-06-21T00:00:00"/>
    <d v="1899-12-30T15:54:06"/>
    <s v="22/06 06:00"/>
    <d v="2024-06-22T00:00:00"/>
    <x v="6"/>
    <x v="9"/>
    <x v="2057"/>
    <d v="2024-06-21T00:00:00"/>
    <d v="1899-12-30T16:54:20"/>
    <n v="85"/>
    <s v="E00085"/>
    <s v="RUTA KMS.085"/>
    <x v="67"/>
    <x v="0"/>
    <x v="0"/>
    <x v="5"/>
    <x v="0"/>
    <d v="2024-06-21T15:54:06"/>
    <x v="241"/>
    <n v="28.098333333386108"/>
    <d v="2024-06-21T16:54:20"/>
    <d v="1899-12-30T01:08:00"/>
    <d v="2024-06-21T18:02:20"/>
    <n v="25.961111111158971"/>
    <x v="0"/>
    <m/>
    <m/>
    <x v="0"/>
    <x v="8"/>
    <x v="0"/>
    <x v="1"/>
    <x v="8"/>
    <n v="6"/>
    <s v=""/>
    <d v="1899-12-31T03:12:00"/>
    <n v="25.965000000052775"/>
    <n v="12"/>
    <n v="13.965000000052775"/>
  </r>
  <r>
    <s v="E002"/>
    <s v="EO55"/>
    <x v="1987"/>
    <x v="0"/>
    <s v="E3"/>
    <s v="0100037768"/>
    <s v="MINAS DE AGUAS TEÑIDAS, S.A.U. (MAT"/>
    <s v="0046004426"/>
    <s v="ZREP4500031988_3 @ VALDELAMUSA PAST"/>
    <s v="000000000000001782"/>
    <x v="46"/>
    <d v="2024-06-21T00:00:00"/>
    <d v="1899-12-30T15:54:33"/>
    <s v="22/06 07:00"/>
    <d v="2024-06-22T00:00:00"/>
    <x v="6"/>
    <x v="9"/>
    <x v="2058"/>
    <d v="2024-06-21T00:00:00"/>
    <d v="1899-12-30T18:49:49"/>
    <n v="85"/>
    <s v="E00085"/>
    <s v="RUTA KMS.085"/>
    <x v="86"/>
    <x v="0"/>
    <x v="0"/>
    <x v="5"/>
    <x v="0"/>
    <d v="2024-06-21T15:54:33"/>
    <x v="241"/>
    <n v="28.090833333379123"/>
    <d v="2024-06-21T18:49:49"/>
    <d v="1899-12-30T01:08:00"/>
    <d v="2024-06-21T19:57:49"/>
    <n v="24.036388888838701"/>
    <x v="0"/>
    <m/>
    <m/>
    <x v="0"/>
    <x v="8"/>
    <x v="0"/>
    <x v="1"/>
    <x v="9"/>
    <n v="6"/>
    <s v=""/>
    <d v="1899-12-31T03:12:00"/>
    <n v="25.957500000045791"/>
    <n v="12"/>
    <n v="13.957500000045791"/>
  </r>
  <r>
    <s v="E002"/>
    <s v="EO55"/>
    <x v="1988"/>
    <x v="0"/>
    <s v="E3"/>
    <s v="0100037768"/>
    <s v="MINAS DE AGUAS TEÑIDAS, S.A.U. (MAT"/>
    <s v="0046004426"/>
    <s v="ZREP4500031988_3 @ VALDELAMUSA PAST"/>
    <s v="000000000000001782"/>
    <x v="46"/>
    <d v="2024-06-21T00:00:00"/>
    <d v="1899-12-30T15:55:51"/>
    <s v="ALBMAN CSNB 100"/>
    <d v="2024-06-22T00:00:00"/>
    <x v="6"/>
    <x v="9"/>
    <x v="2059"/>
    <d v="2024-06-22T00:00:00"/>
    <d v="1899-12-30T09:21:58"/>
    <n v="85"/>
    <s v="E00085"/>
    <s v="RUTA KMS.085"/>
    <x v="67"/>
    <x v="0"/>
    <x v="0"/>
    <x v="5"/>
    <x v="0"/>
    <d v="2024-06-21T15:55:51"/>
    <x v="241"/>
    <n v="28.069166666711681"/>
    <d v="2024-06-22T09:21:58"/>
    <d v="1899-12-30T01:08:00"/>
    <d v="2024-06-22T10:29:58"/>
    <n v="9.500555555569008"/>
    <x v="0"/>
    <m/>
    <m/>
    <x v="0"/>
    <x v="10"/>
    <x v="0"/>
    <x v="1"/>
    <x v="6"/>
    <n v="7"/>
    <s v=""/>
    <d v="1899-12-31T03:12:00"/>
    <n v="25.935833333378348"/>
    <n v="12"/>
    <n v="13.935833333378348"/>
  </r>
  <r>
    <s v="E002"/>
    <s v="EO55"/>
    <x v="1989"/>
    <x v="0"/>
    <s v="E3"/>
    <s v="0100037768"/>
    <s v="MINAS DE AGUAS TEÑIDAS, S.A.U. (MAT"/>
    <s v="0046004427"/>
    <s v="ZREP4500031988_4 @ MAGDALENA PASTA"/>
    <s v="000000000000001782"/>
    <x v="46"/>
    <d v="2024-06-21T00:00:00"/>
    <d v="1899-12-30T15:58:26"/>
    <s v="22/06 06:00"/>
    <d v="2024-06-22T00:00:00"/>
    <x v="6"/>
    <x v="9"/>
    <x v="2060"/>
    <d v="2024-06-21T00:00:00"/>
    <d v="1899-12-30T17:08:24"/>
    <n v="85"/>
    <s v="E00085"/>
    <s v="RUTA KMS.085"/>
    <x v="129"/>
    <x v="0"/>
    <x v="0"/>
    <x v="5"/>
    <x v="0"/>
    <d v="2024-06-21T15:58:26"/>
    <x v="241"/>
    <n v="28.026111111219507"/>
    <d v="2024-06-21T17:08:24"/>
    <d v="1899-12-30T01:08:00"/>
    <d v="2024-06-21T18:16:24"/>
    <n v="25.726666666741949"/>
    <x v="0"/>
    <m/>
    <m/>
    <x v="0"/>
    <x v="8"/>
    <x v="0"/>
    <x v="1"/>
    <x v="5"/>
    <n v="6"/>
    <s v=""/>
    <d v="1899-12-31T03:12:00"/>
    <n v="25.892777777886174"/>
    <n v="12"/>
    <n v="13.892777777886174"/>
  </r>
  <r>
    <s v="E002"/>
    <s v="EO55"/>
    <x v="1990"/>
    <x v="0"/>
    <s v="E3"/>
    <s v="0100037768"/>
    <s v="MINAS DE AGUAS TEÑIDAS, S.A.U. (MAT"/>
    <s v="0046004427"/>
    <s v="ZREP4500031988_4 @ MAGDALENA PASTA"/>
    <s v="000000000000001782"/>
    <x v="46"/>
    <d v="2024-06-21T00:00:00"/>
    <d v="1899-12-30T15:58:46"/>
    <s v="22/06 07:00"/>
    <d v="2024-06-22T00:00:00"/>
    <x v="6"/>
    <x v="9"/>
    <x v="2061"/>
    <d v="2024-06-21T00:00:00"/>
    <d v="1899-12-30T17:30:06"/>
    <n v="85"/>
    <s v="E00085"/>
    <s v="RUTA KMS.085"/>
    <x v="92"/>
    <x v="0"/>
    <x v="0"/>
    <x v="5"/>
    <x v="0"/>
    <d v="2024-06-21T15:58:46"/>
    <x v="241"/>
    <n v="28.020555555587634"/>
    <d v="2024-06-21T17:30:06"/>
    <d v="1899-12-30T01:08:00"/>
    <d v="2024-06-21T18:38:06"/>
    <n v="25.365000000048894"/>
    <x v="0"/>
    <m/>
    <m/>
    <x v="0"/>
    <x v="8"/>
    <x v="0"/>
    <x v="1"/>
    <x v="5"/>
    <n v="6"/>
    <s v=""/>
    <d v="1899-12-31T03:12:00"/>
    <n v="25.887222222254302"/>
    <n v="12"/>
    <n v="13.887222222254302"/>
  </r>
  <r>
    <s v="E002"/>
    <s v="EO55"/>
    <x v="1991"/>
    <x v="0"/>
    <s v="E3"/>
    <s v="0100037768"/>
    <s v="MINAS DE AGUAS TEÑIDAS, S.A.U. (MAT"/>
    <s v="0046004427"/>
    <s v="ZREP4500031988_4 @ MAGDALENA PASTA"/>
    <s v="000000000000001782"/>
    <x v="46"/>
    <d v="2024-06-21T00:00:00"/>
    <d v="1899-12-30T15:59:30"/>
    <s v="22/06 08:00"/>
    <d v="2024-06-22T00:00:00"/>
    <x v="6"/>
    <x v="9"/>
    <x v="2062"/>
    <d v="2024-06-21T00:00:00"/>
    <d v="1899-12-30T17:44:37"/>
    <n v="85"/>
    <s v="E00085"/>
    <s v="RUTA KMS.085"/>
    <x v="93"/>
    <x v="0"/>
    <x v="0"/>
    <x v="5"/>
    <x v="0"/>
    <d v="2024-06-21T15:59:30"/>
    <x v="241"/>
    <n v="28.008333333476912"/>
    <d v="2024-06-21T17:44:37"/>
    <d v="1899-12-30T01:08:00"/>
    <d v="2024-06-21T18:52:37"/>
    <n v="25.123055555624887"/>
    <x v="0"/>
    <m/>
    <m/>
    <x v="0"/>
    <x v="8"/>
    <x v="0"/>
    <x v="1"/>
    <x v="5"/>
    <n v="6"/>
    <s v=""/>
    <d v="1899-12-31T03:12:00"/>
    <n v="25.875000000143579"/>
    <n v="12"/>
    <n v="13.875000000143579"/>
  </r>
  <r>
    <s v="E002"/>
    <s v="EO55"/>
    <x v="1992"/>
    <x v="0"/>
    <s v="E3"/>
    <s v="0100037768"/>
    <s v="MINAS DE AGUAS TEÑIDAS, S.A.U. (MAT"/>
    <s v="0046004427"/>
    <s v="ZREP4500031988_4 @ MAGDALENA PASTA"/>
    <s v="000000000000001782"/>
    <x v="46"/>
    <d v="2024-06-21T00:00:00"/>
    <d v="1899-12-30T16:00:43"/>
    <s v="ALBMAN CSNB 101"/>
    <d v="2024-06-22T00:00:00"/>
    <x v="6"/>
    <x v="9"/>
    <x v="2063"/>
    <d v="2024-06-22T00:00:00"/>
    <d v="1899-12-30T09:23:32"/>
    <n v="85"/>
    <s v="E00085"/>
    <s v="RUTA KMS.085"/>
    <x v="129"/>
    <x v="0"/>
    <x v="0"/>
    <x v="5"/>
    <x v="0"/>
    <d v="2024-06-21T16:00:43"/>
    <x v="241"/>
    <n v="27.988055555673782"/>
    <d v="2024-06-22T09:23:32"/>
    <d v="1899-12-30T01:08:00"/>
    <d v="2024-06-22T10:31:32"/>
    <n v="9.4744444444659166"/>
    <x v="0"/>
    <m/>
    <m/>
    <x v="0"/>
    <x v="10"/>
    <x v="0"/>
    <x v="1"/>
    <x v="6"/>
    <n v="7"/>
    <s v=""/>
    <d v="1899-12-31T03:12:00"/>
    <n v="25.854722222340449"/>
    <n v="12"/>
    <n v="13.854722222340449"/>
  </r>
  <r>
    <s v="E002"/>
    <s v="EO55"/>
    <x v="1993"/>
    <x v="0"/>
    <s v="E3"/>
    <s v="0100037768"/>
    <s v="MINAS DE AGUAS TEÑIDAS, S.A.U. (MAT"/>
    <s v="0046004427"/>
    <s v="ZREP4500031988_4 @ MAGDALENA PASTA"/>
    <s v="000000000000001782"/>
    <x v="46"/>
    <d v="2024-06-21T00:00:00"/>
    <d v="1899-12-30T16:01:02"/>
    <s v="ALBMAN CSNB 104"/>
    <d v="2024-06-22T00:00:00"/>
    <x v="6"/>
    <x v="9"/>
    <x v="2064"/>
    <d v="2024-06-22T00:00:00"/>
    <d v="1899-12-30T10:05:29"/>
    <n v="85"/>
    <s v="E00085"/>
    <s v="RUTA KMS.085"/>
    <x v="86"/>
    <x v="0"/>
    <x v="0"/>
    <x v="5"/>
    <x v="0"/>
    <d v="2024-06-21T16:01:02"/>
    <x v="241"/>
    <n v="27.982777777884621"/>
    <d v="2024-06-22T10:05:29"/>
    <d v="1899-12-30T01:08:00"/>
    <d v="2024-06-22T11:13:29"/>
    <n v="8.7752777778077871"/>
    <x v="0"/>
    <m/>
    <m/>
    <x v="0"/>
    <x v="10"/>
    <x v="0"/>
    <x v="1"/>
    <x v="1"/>
    <n v="7"/>
    <s v=""/>
    <d v="1899-12-31T03:12:00"/>
    <n v="25.849444444551288"/>
    <n v="12"/>
    <n v="13.849444444551288"/>
  </r>
  <r>
    <s v="E002"/>
    <s v="EO55"/>
    <x v="1994"/>
    <x v="0"/>
    <s v="E3"/>
    <s v="0100037768"/>
    <s v="MINAS DE AGUAS TEÑIDAS, S.A.U. (MAT"/>
    <s v="0046004427"/>
    <s v="ZREP4500031988_4 @ MAGDALENA PASTA"/>
    <s v="000000000000001782"/>
    <x v="46"/>
    <d v="2024-06-21T00:00:00"/>
    <d v="1899-12-30T16:01:22"/>
    <s v="ALBMAN CSNB 102"/>
    <d v="2024-06-22T00:00:00"/>
    <x v="6"/>
    <x v="9"/>
    <x v="2065"/>
    <d v="2024-06-22T00:00:00"/>
    <d v="1899-12-30T09:25:01"/>
    <n v="85"/>
    <s v="E00085"/>
    <s v="RUTA KMS.085"/>
    <x v="93"/>
    <x v="0"/>
    <x v="0"/>
    <x v="5"/>
    <x v="0"/>
    <d v="2024-06-21T16:01:22"/>
    <x v="241"/>
    <n v="27.977222222252749"/>
    <d v="2024-06-22T09:25:01"/>
    <d v="1899-12-30T01:08:00"/>
    <d v="2024-06-22T10:33:01"/>
    <n v="9.4497222222271375"/>
    <x v="0"/>
    <m/>
    <m/>
    <x v="0"/>
    <x v="10"/>
    <x v="0"/>
    <x v="1"/>
    <x v="6"/>
    <n v="7"/>
    <s v=""/>
    <d v="1899-12-31T03:12:00"/>
    <n v="25.843888888919416"/>
    <n v="12"/>
    <n v="13.843888888919416"/>
  </r>
  <r>
    <s v="E002"/>
    <s v="EO55"/>
    <x v="1995"/>
    <x v="0"/>
    <s v="E3"/>
    <s v="0100037768"/>
    <s v="MINAS DE AGUAS TEÑIDAS, S.A.U. (MAT"/>
    <s v="0046004427"/>
    <s v="ZREP4500031988_4 @ MAGDALENA PASTA"/>
    <s v="000000000000001782"/>
    <x v="46"/>
    <d v="2024-06-21T00:00:00"/>
    <d v="1899-12-30T16:01:45"/>
    <s v="ALBMAN CSNB 99"/>
    <d v="2024-06-22T00:00:00"/>
    <x v="6"/>
    <x v="9"/>
    <x v="2066"/>
    <d v="2024-06-22T00:00:00"/>
    <d v="1899-12-30T08:46:35"/>
    <n v="85"/>
    <s v="E00085"/>
    <s v="RUTA KMS.085"/>
    <x v="68"/>
    <x v="0"/>
    <x v="0"/>
    <x v="5"/>
    <x v="0"/>
    <d v="2024-06-21T16:01:45"/>
    <x v="241"/>
    <n v="27.970833333441988"/>
    <d v="2024-06-22T08:46:35"/>
    <d v="1899-12-30T01:08:00"/>
    <d v="2024-06-22T09:54:35"/>
    <n v="10.090277777868323"/>
    <x v="0"/>
    <m/>
    <m/>
    <x v="0"/>
    <x v="10"/>
    <x v="0"/>
    <x v="1"/>
    <x v="0"/>
    <n v="7"/>
    <s v=""/>
    <d v="1899-12-31T03:12:00"/>
    <n v="25.837500000108655"/>
    <n v="12"/>
    <n v="13.837500000108655"/>
  </r>
  <r>
    <s v="E002"/>
    <s v="EO55"/>
    <x v="1996"/>
    <x v="0"/>
    <s v="E3"/>
    <s v="0100037768"/>
    <s v="MINAS DE AGUAS TEÑIDAS, S.A.U. (MAT"/>
    <s v="0046004427"/>
    <s v="ZREP4500031988_4 @ MAGDALENA PASTA"/>
    <s v="000000000000001782"/>
    <x v="46"/>
    <d v="2024-06-21T00:00:00"/>
    <d v="1899-12-30T16:02:05"/>
    <s v="22/06 17:00"/>
    <d v="2024-06-22T00:00:00"/>
    <x v="6"/>
    <x v="9"/>
    <x v="2067"/>
    <d v="2024-06-22T00:00:00"/>
    <d v="1899-12-30T13:16:07"/>
    <n v="85"/>
    <s v="E00085"/>
    <s v="RUTA KMS.085"/>
    <x v="67"/>
    <x v="0"/>
    <x v="0"/>
    <x v="5"/>
    <x v="0"/>
    <d v="2024-06-21T16:02:05"/>
    <x v="241"/>
    <n v="27.965277777810115"/>
    <d v="2024-06-22T13:16:07"/>
    <d v="1899-12-30T01:08:00"/>
    <d v="2024-06-22T14:24:07"/>
    <n v="5.5980555555433966"/>
    <x v="0"/>
    <m/>
    <m/>
    <x v="0"/>
    <x v="10"/>
    <x v="0"/>
    <x v="1"/>
    <x v="7"/>
    <n v="7"/>
    <s v=""/>
    <d v="1899-12-31T03:12:00"/>
    <n v="25.831944444476783"/>
    <n v="12"/>
    <n v="13.831944444476783"/>
  </r>
  <r>
    <s v="E002"/>
    <s v="EO55"/>
    <x v="1997"/>
    <x v="0"/>
    <s v="E3"/>
    <s v="0100037768"/>
    <s v="MINAS DE AGUAS TEÑIDAS, S.A.U. (MAT"/>
    <s v="0046004427"/>
    <s v="ZREP4500031988_4 @ MAGDALENA PASTA"/>
    <s v="000000000000001782"/>
    <x v="46"/>
    <d v="2024-06-21T00:00:00"/>
    <d v="1899-12-30T16:02:32"/>
    <s v="22/06 18:00"/>
    <d v="2024-06-22T00:00:00"/>
    <x v="6"/>
    <x v="9"/>
    <x v="2068"/>
    <d v="2024-06-22T00:00:00"/>
    <d v="1899-12-30T14:44:25"/>
    <n v="85"/>
    <s v="E00085"/>
    <s v="RUTA KMS.085"/>
    <x v="91"/>
    <x v="0"/>
    <x v="0"/>
    <x v="5"/>
    <x v="0"/>
    <d v="2024-06-21T16:02:32"/>
    <x v="241"/>
    <n v="27.95777777780313"/>
    <d v="2024-06-22T14:44:25"/>
    <d v="1899-12-30T01:08:00"/>
    <d v="2024-06-22T15:52:25"/>
    <n v="4.1263888888643123"/>
    <x v="0"/>
    <m/>
    <m/>
    <x v="0"/>
    <x v="10"/>
    <x v="0"/>
    <x v="1"/>
    <x v="13"/>
    <n v="7"/>
    <s v=""/>
    <d v="1899-12-31T03:12:00"/>
    <n v="25.824444444469798"/>
    <n v="12"/>
    <n v="13.824444444469798"/>
  </r>
  <r>
    <s v="E002"/>
    <s v="EO55"/>
    <x v="1998"/>
    <x v="0"/>
    <s v="E3"/>
    <s v="0100037768"/>
    <s v="MINAS DE AGUAS TEÑIDAS, S.A.U. (MAT"/>
    <s v="0046004427"/>
    <s v="ZREP4500031988_4 @ MAGDALENA PASTA"/>
    <s v="000000000000001782"/>
    <x v="46"/>
    <d v="2024-06-21T00:00:00"/>
    <d v="1899-12-30T16:02:56"/>
    <s v="22/06 19:00"/>
    <d v="2024-06-22T00:00:00"/>
    <x v="6"/>
    <x v="9"/>
    <x v="2069"/>
    <d v="2024-06-22T00:00:00"/>
    <d v="1899-12-30T14:16:06"/>
    <n v="85"/>
    <s v="E00085"/>
    <s v="RUTA KMS.085"/>
    <x v="68"/>
    <x v="0"/>
    <x v="0"/>
    <x v="5"/>
    <x v="0"/>
    <d v="2024-06-21T16:02:56"/>
    <x v="241"/>
    <n v="27.951111111149658"/>
    <d v="2024-06-22T14:16:06"/>
    <d v="1899-12-30T01:08:00"/>
    <d v="2024-06-22T15:24:06"/>
    <n v="4.5983333334443159"/>
    <x v="0"/>
    <m/>
    <m/>
    <x v="0"/>
    <x v="10"/>
    <x v="0"/>
    <x v="1"/>
    <x v="13"/>
    <n v="7"/>
    <s v=""/>
    <d v="1899-12-31T03:12:00"/>
    <n v="25.817777777816325"/>
    <n v="12"/>
    <n v="13.817777777816325"/>
  </r>
  <r>
    <s v="E002"/>
    <s v="EO55"/>
    <x v="1999"/>
    <x v="0"/>
    <s v="E3"/>
    <s v="0100037768"/>
    <s v="MINAS DE AGUAS TEÑIDAS, S.A.U. (MAT"/>
    <s v="0046004267"/>
    <s v="ZREP4500031988_2 MAGDALENA PASTA"/>
    <s v="000000000000001782"/>
    <x v="46"/>
    <d v="2024-06-21T00:00:00"/>
    <d v="1899-12-30T16:03:39"/>
    <s v="24/06 06:00"/>
    <d v="2024-06-24T00:00:00"/>
    <x v="6"/>
    <x v="9"/>
    <x v="2070"/>
    <d v="2024-06-24T00:00:00"/>
    <d v="1899-12-30T08:55:21"/>
    <n v="85"/>
    <s v="E00085"/>
    <s v="RUTA KMS.085"/>
    <x v="231"/>
    <x v="0"/>
    <x v="0"/>
    <x v="5"/>
    <x v="0"/>
    <d v="2024-06-21T16:03:39"/>
    <x v="183"/>
    <n v="75.939166666707024"/>
    <d v="2024-06-24T08:55:21"/>
    <d v="1899-12-30T01:08:00"/>
    <d v="2024-06-24T10:03:21"/>
    <n v="9.9441666666534729"/>
    <x v="0"/>
    <m/>
    <m/>
    <x v="0"/>
    <x v="9"/>
    <x v="0"/>
    <x v="2"/>
    <x v="0"/>
    <n v="2"/>
    <s v=""/>
    <d v="1899-12-31T03:12:00"/>
    <n v="73.805833333373684"/>
    <n v="36"/>
    <n v="37.805833333373684"/>
  </r>
  <r>
    <s v="E002"/>
    <s v="EO55"/>
    <x v="2000"/>
    <x v="0"/>
    <s v="E3"/>
    <s v="0100037768"/>
    <s v="MINAS DE AGUAS TEÑIDAS, S.A.U. (MAT"/>
    <s v="0046004267"/>
    <s v="ZREP4500031988_2 MAGDALENA PASTA"/>
    <s v="000000000000001782"/>
    <x v="46"/>
    <d v="2024-06-21T00:00:00"/>
    <d v="1899-12-30T16:04:08"/>
    <s v="24/06 07:00"/>
    <d v="2024-06-24T00:00:00"/>
    <x v="6"/>
    <x v="9"/>
    <x v="2071"/>
    <d v="2024-06-24T00:00:00"/>
    <d v="1899-12-30T06:53:04"/>
    <n v="85"/>
    <s v="E00085"/>
    <s v="RUTA KMS.085"/>
    <x v="87"/>
    <x v="0"/>
    <x v="0"/>
    <x v="5"/>
    <x v="0"/>
    <d v="2024-06-21T16:04:08"/>
    <x v="183"/>
    <n v="75.931111111189239"/>
    <d v="2024-06-24T06:53:04"/>
    <d v="1899-12-30T01:08:00"/>
    <d v="2024-06-24T08:01:04"/>
    <n v="11.982222222257406"/>
    <x v="0"/>
    <m/>
    <m/>
    <x v="0"/>
    <x v="9"/>
    <x v="0"/>
    <x v="2"/>
    <x v="12"/>
    <n v="2"/>
    <s v=""/>
    <d v="1899-12-31T03:12:00"/>
    <n v="73.797777777855899"/>
    <n v="36"/>
    <n v="37.797777777855899"/>
  </r>
  <r>
    <s v="E002"/>
    <s v="EO55"/>
    <x v="2001"/>
    <x v="0"/>
    <s v="E3"/>
    <s v="0100037768"/>
    <s v="MINAS DE AGUAS TEÑIDAS, S.A.U. (MAT"/>
    <s v="0046004267"/>
    <s v="ZREP4500031988_2 MAGDALENA PASTA"/>
    <s v="000000000000001782"/>
    <x v="46"/>
    <d v="2024-06-21T00:00:00"/>
    <d v="1899-12-30T16:04:51"/>
    <s v="24/06 08:00"/>
    <d v="2024-06-24T00:00:00"/>
    <x v="6"/>
    <x v="9"/>
    <x v="2072"/>
    <d v="2024-06-24T00:00:00"/>
    <d v="1899-12-30T08:28:30"/>
    <n v="85"/>
    <s v="E00085"/>
    <s v="RUTA KMS.085"/>
    <x v="129"/>
    <x v="0"/>
    <x v="0"/>
    <x v="5"/>
    <x v="0"/>
    <d v="2024-06-21T16:04:51"/>
    <x v="183"/>
    <n v="75.919166666746605"/>
    <d v="2024-06-24T08:28:30"/>
    <d v="1899-12-30T01:08:00"/>
    <d v="2024-06-24T09:36:30"/>
    <n v="10.391666666662786"/>
    <x v="0"/>
    <m/>
    <m/>
    <x v="0"/>
    <x v="9"/>
    <x v="0"/>
    <x v="2"/>
    <x v="0"/>
    <n v="2"/>
    <s v=""/>
    <d v="1899-12-31T03:12:00"/>
    <n v="73.785833333413265"/>
    <n v="36"/>
    <n v="37.785833333413265"/>
  </r>
  <r>
    <s v="E002"/>
    <s v="EO55"/>
    <x v="2002"/>
    <x v="0"/>
    <s v="E3"/>
    <s v="0100037768"/>
    <s v="MINAS DE AGUAS TEÑIDAS, S.A.U. (MAT"/>
    <s v="0046004267"/>
    <s v="ZREP4500031988_2 MAGDALENA PASTA"/>
    <s v="000000000000001782"/>
    <x v="46"/>
    <d v="2024-06-21T00:00:00"/>
    <d v="1899-12-30T16:05:37"/>
    <s v="24/06 09:00"/>
    <d v="2024-06-24T00:00:00"/>
    <x v="6"/>
    <x v="9"/>
    <x v="2073"/>
    <d v="2024-06-24T00:00:00"/>
    <d v="1899-12-30T15:04:18"/>
    <n v="85"/>
    <s v="E00085"/>
    <s v="RUTA KMS.085"/>
    <x v="68"/>
    <x v="0"/>
    <x v="0"/>
    <x v="5"/>
    <x v="0"/>
    <d v="2024-06-21T16:05:37"/>
    <x v="183"/>
    <n v="75.90638888895046"/>
    <d v="2024-06-24T15:04:18"/>
    <d v="1899-12-30T01:08:00"/>
    <d v="2024-06-24T16:12:18"/>
    <n v="3.7950000000419095"/>
    <x v="0"/>
    <m/>
    <m/>
    <x v="0"/>
    <x v="9"/>
    <x v="0"/>
    <x v="2"/>
    <x v="4"/>
    <n v="2"/>
    <s v=""/>
    <d v="1899-12-31T03:12:00"/>
    <n v="73.77305555561712"/>
    <n v="36"/>
    <n v="37.77305555561712"/>
  </r>
  <r>
    <s v="E002"/>
    <s v="EO55"/>
    <x v="2003"/>
    <x v="0"/>
    <s v="E3"/>
    <s v="0100037768"/>
    <s v="MINAS DE AGUAS TEÑIDAS, S.A.U. (MAT"/>
    <s v="0046004267"/>
    <s v="ZREP4500031988_2 MAGDALENA PASTA"/>
    <s v="000000000000001782"/>
    <x v="46"/>
    <d v="2024-06-21T00:00:00"/>
    <d v="1899-12-30T16:06:02"/>
    <s v="24/06 10:00"/>
    <d v="2024-06-24T00:00:00"/>
    <x v="6"/>
    <x v="9"/>
    <x v="2074"/>
    <d v="2024-06-24T00:00:00"/>
    <d v="1899-12-30T09:05:57"/>
    <n v="85"/>
    <s v="E00085"/>
    <s v="RUTA KMS.085"/>
    <x v="61"/>
    <x v="0"/>
    <x v="0"/>
    <x v="5"/>
    <x v="0"/>
    <d v="2024-06-21T16:06:02"/>
    <x v="183"/>
    <n v="75.899444444454275"/>
    <d v="2024-06-24T09:05:57"/>
    <d v="1899-12-30T01:08:00"/>
    <d v="2024-06-24T10:13:57"/>
    <n v="9.7675000000745058"/>
    <x v="0"/>
    <m/>
    <m/>
    <x v="0"/>
    <x v="9"/>
    <x v="0"/>
    <x v="2"/>
    <x v="6"/>
    <n v="2"/>
    <s v="LOGISTICA GALVEZ MARIN, S.L."/>
    <d v="1899-12-31T03:12:00"/>
    <n v="73.766111111120935"/>
    <n v="36"/>
    <n v="37.766111111120935"/>
  </r>
  <r>
    <s v="E002"/>
    <s v="EO55"/>
    <x v="2004"/>
    <x v="0"/>
    <s v="E3"/>
    <s v="0100037768"/>
    <s v="MINAS DE AGUAS TEÑIDAS, S.A.U. (MAT"/>
    <s v="0046004426"/>
    <s v="ZREP4500031988_3 @ VALDELAMUSA PAST"/>
    <s v="000000000000001782"/>
    <x v="46"/>
    <d v="2024-06-21T00:00:00"/>
    <d v="1899-12-30T16:20:27"/>
    <s v="23/06 6h"/>
    <d v="2024-06-23T00:00:00"/>
    <x v="6"/>
    <x v="9"/>
    <x v="2075"/>
    <d v="2024-06-21T00:00:00"/>
    <d v="1899-12-30T18:19:10"/>
    <n v="85"/>
    <s v="E00085"/>
    <s v="RUTA KMS.085"/>
    <x v="95"/>
    <x v="0"/>
    <x v="0"/>
    <x v="5"/>
    <x v="0"/>
    <d v="2024-06-21T16:20:27"/>
    <x v="242"/>
    <n v="51.659166666737292"/>
    <d v="2024-06-21T18:19:10"/>
    <d v="1899-12-30T01:08:00"/>
    <d v="2024-06-21T19:27:10"/>
    <n v="48.547222222317941"/>
    <x v="0"/>
    <m/>
    <m/>
    <x v="0"/>
    <x v="8"/>
    <x v="0"/>
    <x v="1"/>
    <x v="9"/>
    <n v="6"/>
    <s v=""/>
    <d v="1899-12-31T03:12:00"/>
    <n v="49.525833333403959"/>
    <n v="24"/>
    <n v="25.525833333403959"/>
  </r>
  <r>
    <s v="E002"/>
    <s v="EO55"/>
    <x v="2005"/>
    <x v="0"/>
    <s v="E3"/>
    <s v="0100037768"/>
    <s v="MINAS DE AGUAS TEÑIDAS, S.A.U. (MAT"/>
    <s v="0046004426"/>
    <s v="ZREP4500031988_3 @ VALDELAMUSA PAST"/>
    <s v="000000000000001782"/>
    <x v="46"/>
    <d v="2024-06-21T00:00:00"/>
    <d v="1899-12-30T16:20:51"/>
    <s v="23/06 7h"/>
    <d v="2024-06-23T00:00:00"/>
    <x v="6"/>
    <x v="9"/>
    <x v="2076"/>
    <d v="2024-06-21T00:00:00"/>
    <d v="1899-12-30T18:45:48"/>
    <n v="85"/>
    <s v="E00085"/>
    <s v="RUTA KMS.085"/>
    <x v="227"/>
    <x v="0"/>
    <x v="0"/>
    <x v="5"/>
    <x v="0"/>
    <d v="2024-06-21T16:20:51"/>
    <x v="242"/>
    <n v="51.652500000083819"/>
    <d v="2024-06-21T18:45:48"/>
    <d v="1899-12-30T01:08:00"/>
    <d v="2024-06-21T19:53:48"/>
    <n v="48.103333333390765"/>
    <x v="0"/>
    <m/>
    <m/>
    <x v="0"/>
    <x v="8"/>
    <x v="0"/>
    <x v="1"/>
    <x v="9"/>
    <n v="6"/>
    <s v=""/>
    <d v="1899-12-31T03:12:00"/>
    <n v="49.519166666750486"/>
    <n v="24"/>
    <n v="25.519166666750486"/>
  </r>
  <r>
    <s v="E002"/>
    <s v="EO55"/>
    <x v="2006"/>
    <x v="0"/>
    <s v="E3"/>
    <s v="0100037768"/>
    <s v="MINAS DE AGUAS TEÑIDAS, S.A.U. (MAT"/>
    <s v="0046004426"/>
    <s v="ZREP4500031988_3 @ VALDELAMUSA PAST"/>
    <s v="000000000000001782"/>
    <x v="46"/>
    <d v="2024-06-21T00:00:00"/>
    <d v="1899-12-30T16:21:14"/>
    <s v="23/06 8h"/>
    <d v="2024-06-23T00:00:00"/>
    <x v="6"/>
    <x v="9"/>
    <x v="2077"/>
    <d v="2024-06-23T00:00:00"/>
    <d v="1899-12-30T07:33:39"/>
    <n v="85"/>
    <s v="E00085"/>
    <s v="RUTA KMS.085"/>
    <x v="231"/>
    <x v="0"/>
    <x v="0"/>
    <x v="5"/>
    <x v="0"/>
    <d v="2024-06-21T16:21:14"/>
    <x v="242"/>
    <n v="51.646111111098435"/>
    <d v="2024-06-23T07:33:39"/>
    <d v="1899-12-30T01:08:00"/>
    <d v="2024-06-23T08:41:39"/>
    <n v="11.305833333288319"/>
    <x v="0"/>
    <m/>
    <m/>
    <x v="0"/>
    <x v="12"/>
    <x v="0"/>
    <x v="1"/>
    <x v="11"/>
    <n v="1"/>
    <s v=""/>
    <d v="1899-12-31T03:12:00"/>
    <n v="49.512777777765102"/>
    <n v="24"/>
    <n v="25.512777777765102"/>
  </r>
  <r>
    <s v="E002"/>
    <s v="EO55"/>
    <x v="2007"/>
    <x v="0"/>
    <s v="E3"/>
    <s v="0100037768"/>
    <s v="MINAS DE AGUAS TEÑIDAS, S.A.U. (MAT"/>
    <s v="0046004426"/>
    <s v="ZREP4500031988_3 @ VALDELAMUSA PAST"/>
    <s v="000000000000001782"/>
    <x v="46"/>
    <d v="2024-06-21T00:00:00"/>
    <d v="1899-12-30T16:21:35"/>
    <s v="23/06 9h"/>
    <d v="2024-06-23T00:00:00"/>
    <x v="6"/>
    <x v="9"/>
    <x v="2078"/>
    <d v="2024-06-23T00:00:00"/>
    <d v="1899-12-30T09:31:52"/>
    <n v="85"/>
    <s v="E00085"/>
    <s v="RUTA KMS.085"/>
    <x v="59"/>
    <x v="0"/>
    <x v="0"/>
    <x v="5"/>
    <x v="0"/>
    <d v="2024-06-21T16:21:35"/>
    <x v="242"/>
    <n v="51.640277777798474"/>
    <d v="2024-06-23T09:31:52"/>
    <d v="1899-12-30T01:08:00"/>
    <d v="2024-06-23T10:39:52"/>
    <n v="9.3355555555899628"/>
    <x v="0"/>
    <m/>
    <m/>
    <x v="0"/>
    <x v="12"/>
    <x v="0"/>
    <x v="1"/>
    <x v="6"/>
    <n v="1"/>
    <s v=""/>
    <d v="1899-12-31T03:12:00"/>
    <n v="49.506944444465141"/>
    <n v="24"/>
    <n v="25.506944444465141"/>
  </r>
  <r>
    <s v="E002"/>
    <s v="EO55"/>
    <x v="2008"/>
    <x v="0"/>
    <s v="E3"/>
    <s v="0100037768"/>
    <s v="MINAS DE AGUAS TEÑIDAS, S.A.U. (MAT"/>
    <s v="0046004426"/>
    <s v="ZREP4500031988_3 @ VALDELAMUSA PAST"/>
    <s v="000000000000001782"/>
    <x v="46"/>
    <d v="2024-06-21T00:00:00"/>
    <d v="1899-12-30T16:21:58"/>
    <s v="23/06 10h"/>
    <d v="2024-06-23T00:00:00"/>
    <x v="6"/>
    <x v="9"/>
    <x v="2079"/>
    <d v="2024-06-23T00:00:00"/>
    <d v="1899-12-30T10:23:04"/>
    <n v="85"/>
    <s v="E00085"/>
    <s v="RUTA KMS.085"/>
    <x v="129"/>
    <x v="0"/>
    <x v="0"/>
    <x v="5"/>
    <x v="0"/>
    <d v="2024-06-21T16:21:58"/>
    <x v="242"/>
    <n v="51.633888888987713"/>
    <d v="2024-06-23T10:23:04"/>
    <d v="1899-12-30T01:08:00"/>
    <d v="2024-06-23T11:31:04"/>
    <n v="8.4822222221991979"/>
    <x v="0"/>
    <m/>
    <m/>
    <x v="0"/>
    <x v="12"/>
    <x v="0"/>
    <x v="1"/>
    <x v="1"/>
    <n v="1"/>
    <s v=""/>
    <d v="1899-12-31T03:12:00"/>
    <n v="49.50055555565438"/>
    <n v="24"/>
    <n v="25.50055555565438"/>
  </r>
  <r>
    <s v="E002"/>
    <s v="EO55"/>
    <x v="2009"/>
    <x v="0"/>
    <s v="E3"/>
    <s v="0100037768"/>
    <s v="MINAS DE AGUAS TEÑIDAS, S.A.U. (MAT"/>
    <s v="0046004426"/>
    <s v="ZREP4500031988_3 @ VALDELAMUSA PAST"/>
    <s v="000000000000001782"/>
    <x v="46"/>
    <d v="2024-06-21T00:00:00"/>
    <d v="1899-12-30T16:22:19"/>
    <s v="23/06 11h"/>
    <d v="2024-06-23T00:00:00"/>
    <x v="6"/>
    <x v="9"/>
    <x v="2080"/>
    <d v="2024-06-23T00:00:00"/>
    <d v="1899-12-30T10:09:37"/>
    <n v="85"/>
    <s v="E00085"/>
    <s v="RUTA KMS.085"/>
    <x v="227"/>
    <x v="0"/>
    <x v="0"/>
    <x v="5"/>
    <x v="0"/>
    <d v="2024-06-21T16:22:19"/>
    <x v="242"/>
    <n v="51.628055555687752"/>
    <d v="2024-06-23T10:09:37"/>
    <d v="1899-12-30T01:08:00"/>
    <d v="2024-06-23T11:17:37"/>
    <n v="8.7063888888806105"/>
    <x v="0"/>
    <m/>
    <m/>
    <x v="0"/>
    <x v="12"/>
    <x v="0"/>
    <x v="1"/>
    <x v="1"/>
    <n v="1"/>
    <s v=""/>
    <d v="1899-12-31T03:12:00"/>
    <n v="49.494722222354419"/>
    <n v="24"/>
    <n v="25.494722222354419"/>
  </r>
  <r>
    <s v="E002"/>
    <s v="EO55"/>
    <x v="2010"/>
    <x v="0"/>
    <s v="E3"/>
    <s v="0100037768"/>
    <s v="MINAS DE AGUAS TEÑIDAS, S.A.U. (MAT"/>
    <s v="0046004426"/>
    <s v="ZREP4500031988_3 @ VALDELAMUSA PAST"/>
    <s v="000000000000001782"/>
    <x v="46"/>
    <d v="2024-06-21T00:00:00"/>
    <d v="1899-12-30T16:23:17"/>
    <s v="23/06 12h"/>
    <d v="2024-06-23T00:00:00"/>
    <x v="6"/>
    <x v="9"/>
    <x v="2081"/>
    <d v="2024-06-23T00:00:00"/>
    <d v="1899-12-30T13:23:15"/>
    <n v="85"/>
    <s v="E00085"/>
    <s v="RUTA KMS.085"/>
    <x v="95"/>
    <x v="0"/>
    <x v="0"/>
    <x v="5"/>
    <x v="0"/>
    <d v="2024-06-21T16:23:17"/>
    <x v="242"/>
    <n v="51.611944444477558"/>
    <d v="2024-06-23T13:23:15"/>
    <d v="1899-12-30T01:08:00"/>
    <d v="2024-06-23T14:31:15"/>
    <n v="5.4791666666278616"/>
    <x v="0"/>
    <m/>
    <m/>
    <x v="0"/>
    <x v="12"/>
    <x v="0"/>
    <x v="1"/>
    <x v="7"/>
    <n v="1"/>
    <s v=""/>
    <d v="1899-12-31T03:12:00"/>
    <n v="49.478611111144225"/>
    <n v="24"/>
    <n v="25.478611111144225"/>
  </r>
  <r>
    <s v="E002"/>
    <s v="EO55"/>
    <x v="2011"/>
    <x v="0"/>
    <s v="E3"/>
    <s v="0100058399"/>
    <s v="HORMIGONES ESTEBBUNA, S.L."/>
    <s v="0046005172"/>
    <s v="PLANTA ESTEPONA"/>
    <s v="000000000000003264"/>
    <x v="41"/>
    <d v="2024-06-21T00:00:00"/>
    <d v="1899-12-30T16:23:36"/>
    <s v="10:00"/>
    <d v="2024-06-24T00:00:00"/>
    <x v="17"/>
    <x v="8"/>
    <x v="2082"/>
    <d v="2024-06-24T00:00:00"/>
    <d v="1899-12-30T06:38:02"/>
    <n v="110"/>
    <s v="E00110"/>
    <s v="RUTA KMS.110"/>
    <x v="113"/>
    <x v="0"/>
    <x v="0"/>
    <x v="4"/>
    <x v="0"/>
    <d v="2024-06-21T16:23:36"/>
    <x v="206"/>
    <n v="65.606666666571982"/>
    <d v="2024-06-24T06:38:02"/>
    <d v="1899-12-30T01:28:00"/>
    <d v="2024-06-24T08:06:02"/>
    <n v="1.8994444443960674"/>
    <x v="0"/>
    <m/>
    <m/>
    <x v="0"/>
    <x v="9"/>
    <x v="0"/>
    <x v="2"/>
    <x v="12"/>
    <n v="2"/>
    <s v=""/>
    <d v="1899-12-31T11:12:00"/>
    <n v="63.139999999905314"/>
    <n v="36"/>
    <n v="27.139999999905314"/>
  </r>
  <r>
    <s v="E002"/>
    <s v="EO55"/>
    <x v="2012"/>
    <x v="0"/>
    <s v="E3"/>
    <s v="0100037768"/>
    <s v="MINAS DE AGUAS TEÑIDAS, S.A.U. (MAT"/>
    <s v="0046004426"/>
    <s v="ZREP4500031988_3 @ VALDELAMUSA PAST"/>
    <s v="000000000000001782"/>
    <x v="46"/>
    <d v="2024-06-21T00:00:00"/>
    <d v="1899-12-30T16:23:39"/>
    <s v="23/06 13h"/>
    <d v="2024-06-23T00:00:00"/>
    <x v="6"/>
    <x v="9"/>
    <x v="2083"/>
    <d v="2024-06-23T00:00:00"/>
    <d v="1899-12-30T14:25:27"/>
    <n v="85"/>
    <s v="E00085"/>
    <s v="RUTA KMS.085"/>
    <x v="227"/>
    <x v="0"/>
    <x v="0"/>
    <x v="5"/>
    <x v="0"/>
    <d v="2024-06-21T16:23:39"/>
    <x v="242"/>
    <n v="51.605833333334886"/>
    <d v="2024-06-23T14:25:27"/>
    <d v="1899-12-30T01:08:00"/>
    <d v="2024-06-23T15:33:27"/>
    <n v="4.4425000000046566"/>
    <x v="0"/>
    <m/>
    <m/>
    <x v="0"/>
    <x v="12"/>
    <x v="0"/>
    <x v="1"/>
    <x v="13"/>
    <n v="1"/>
    <s v=""/>
    <d v="1899-12-31T03:12:00"/>
    <n v="49.472500000001553"/>
    <n v="24"/>
    <n v="25.472500000001553"/>
  </r>
  <r>
    <s v="E002"/>
    <s v="EO55"/>
    <x v="2013"/>
    <x v="0"/>
    <s v="E3"/>
    <s v="0100037768"/>
    <s v="MINAS DE AGUAS TEÑIDAS, S.A.U. (MAT"/>
    <s v="0046004427"/>
    <s v="ZREP4500031988_4 @ MAGDALENA PASTA"/>
    <s v="000000000000001782"/>
    <x v="46"/>
    <d v="2024-06-21T00:00:00"/>
    <d v="1899-12-30T16:24:13"/>
    <s v="23/06 6h"/>
    <d v="2024-06-23T00:00:00"/>
    <x v="6"/>
    <x v="9"/>
    <x v="2084"/>
    <d v="2024-06-21T00:00:00"/>
    <d v="1899-12-30T17:55:13"/>
    <n v="85"/>
    <s v="E00085"/>
    <s v="RUTA KMS.085"/>
    <x v="61"/>
    <x v="0"/>
    <x v="0"/>
    <x v="5"/>
    <x v="0"/>
    <d v="2024-06-21T16:24:13"/>
    <x v="242"/>
    <n v="51.596388888952788"/>
    <d v="2024-06-21T17:55:13"/>
    <d v="1899-12-30T01:08:00"/>
    <d v="2024-06-21T19:03:13"/>
    <n v="48.946388888871297"/>
    <x v="0"/>
    <m/>
    <m/>
    <x v="0"/>
    <x v="8"/>
    <x v="0"/>
    <x v="1"/>
    <x v="5"/>
    <n v="6"/>
    <s v="LOGISTICA GALVEZ MARIN, S.L."/>
    <d v="1899-12-31T03:12:00"/>
    <n v="49.463055555619455"/>
    <n v="24"/>
    <n v="25.463055555619455"/>
  </r>
  <r>
    <s v="E002"/>
    <s v="EO55"/>
    <x v="2014"/>
    <x v="0"/>
    <s v="E3"/>
    <s v="0100037768"/>
    <s v="MINAS DE AGUAS TEÑIDAS, S.A.U. (MAT"/>
    <s v="0046004427"/>
    <s v="ZREP4500031988_4 @ MAGDALENA PASTA"/>
    <s v="000000000000001782"/>
    <x v="46"/>
    <d v="2024-06-21T00:00:00"/>
    <d v="1899-12-30T16:24:31"/>
    <s v="23/06 7h"/>
    <d v="2024-06-23T00:00:00"/>
    <x v="6"/>
    <x v="9"/>
    <x v="2085"/>
    <d v="2024-06-21T00:00:00"/>
    <d v="1899-12-30T18:42:57"/>
    <n v="85"/>
    <s v="E00085"/>
    <s v="RUTA KMS.085"/>
    <x v="59"/>
    <x v="0"/>
    <x v="0"/>
    <x v="5"/>
    <x v="0"/>
    <d v="2024-06-21T16:24:31"/>
    <x v="242"/>
    <n v="51.591388889006339"/>
    <d v="2024-06-21T18:42:57"/>
    <d v="1899-12-30T01:08:00"/>
    <d v="2024-06-21T19:50:57"/>
    <n v="48.150833333318587"/>
    <x v="0"/>
    <m/>
    <m/>
    <x v="0"/>
    <x v="8"/>
    <x v="0"/>
    <x v="1"/>
    <x v="9"/>
    <n v="6"/>
    <s v=""/>
    <d v="1899-12-31T03:12:00"/>
    <n v="49.458055555673006"/>
    <n v="24"/>
    <n v="25.458055555673006"/>
  </r>
  <r>
    <s v="E002"/>
    <s v="EO55"/>
    <x v="2015"/>
    <x v="0"/>
    <s v="E3"/>
    <s v="0100058399"/>
    <s v="HORMIGONES ESTEBBUNA, S.L."/>
    <s v="0046005172"/>
    <s v="PLANTA ESTEPONA"/>
    <s v="000000000000003264"/>
    <x v="41"/>
    <d v="2024-06-21T00:00:00"/>
    <d v="1899-12-30T16:24:40"/>
    <s v="12:00"/>
    <d v="2024-06-24T00:00:00"/>
    <x v="8"/>
    <x v="8"/>
    <x v="2086"/>
    <d v="2024-06-24T00:00:00"/>
    <d v="1899-12-30T10:01:07"/>
    <n v="110"/>
    <s v="E00110"/>
    <s v="RUTA KMS.110"/>
    <x v="102"/>
    <x v="0"/>
    <x v="0"/>
    <x v="4"/>
    <x v="0"/>
    <d v="2024-06-21T16:24:40"/>
    <x v="197"/>
    <n v="67.588888888887595"/>
    <d v="2024-06-24T10:01:07"/>
    <d v="1899-12-30T01:28:00"/>
    <d v="2024-06-24T11:29:07"/>
    <n v="0.51472222222946584"/>
    <x v="0"/>
    <m/>
    <m/>
    <x v="0"/>
    <x v="9"/>
    <x v="0"/>
    <x v="2"/>
    <x v="1"/>
    <n v="2"/>
    <s v=""/>
    <d v="1899-12-31T11:12:00"/>
    <n v="65.122222222220927"/>
    <n v="36"/>
    <n v="29.122222222220927"/>
  </r>
  <r>
    <s v="E002"/>
    <s v="EO55"/>
    <x v="2016"/>
    <x v="0"/>
    <s v="E3"/>
    <s v="0100037768"/>
    <s v="MINAS DE AGUAS TEÑIDAS, S.A.U. (MAT"/>
    <s v="0046004427"/>
    <s v="ZREP4500031988_4 @ MAGDALENA PASTA"/>
    <s v="000000000000001782"/>
    <x v="46"/>
    <d v="2024-06-21T00:00:00"/>
    <d v="1899-12-30T16:24:54"/>
    <s v="23/06 8h"/>
    <d v="2024-06-23T00:00:00"/>
    <x v="6"/>
    <x v="9"/>
    <x v="2087"/>
    <d v="2024-06-22T00:00:00"/>
    <d v="1899-12-30T15:00:16"/>
    <n v="85"/>
    <s v="E00085"/>
    <s v="RUTA KMS.085"/>
    <x v="93"/>
    <x v="0"/>
    <x v="0"/>
    <x v="5"/>
    <x v="0"/>
    <d v="2024-06-21T16:24:54"/>
    <x v="242"/>
    <n v="51.585000000020955"/>
    <d v="2024-06-22T15:00:16"/>
    <d v="1899-12-30T01:08:00"/>
    <d v="2024-06-22T16:08:16"/>
    <n v="27.862222222262062"/>
    <x v="0"/>
    <m/>
    <m/>
    <x v="0"/>
    <x v="10"/>
    <x v="0"/>
    <x v="1"/>
    <x v="4"/>
    <n v="7"/>
    <s v=""/>
    <d v="1899-12-31T03:12:00"/>
    <n v="49.451666666687622"/>
    <n v="24"/>
    <n v="25.451666666687622"/>
  </r>
  <r>
    <s v="E002"/>
    <s v="EO55"/>
    <x v="2017"/>
    <x v="0"/>
    <s v="E3"/>
    <s v="0100058399"/>
    <s v="HORMIGONES ESTEBBUNA, S.L."/>
    <s v="0046005172"/>
    <s v="PLANTA ESTEPONA"/>
    <s v="000000000000003264"/>
    <x v="41"/>
    <d v="2024-06-21T00:00:00"/>
    <d v="1899-12-30T16:25:00"/>
    <s v="15:00"/>
    <d v="2024-06-24T00:00:00"/>
    <x v="7"/>
    <x v="8"/>
    <x v="2088"/>
    <d v="2024-06-24T00:00:00"/>
    <d v="1899-12-30T12:27:09"/>
    <n v="110"/>
    <s v="E00110"/>
    <s v="RUTA KMS.110"/>
    <x v="113"/>
    <x v="0"/>
    <x v="0"/>
    <x v="4"/>
    <x v="0"/>
    <d v="2024-06-21T16:25:00"/>
    <x v="205"/>
    <n v="70.583333333255723"/>
    <d v="2024-06-24T12:27:09"/>
    <d v="1899-12-30T01:28:00"/>
    <d v="2024-06-24T13:55:09"/>
    <n v="1.0808333333116025"/>
    <x v="0"/>
    <m/>
    <m/>
    <x v="0"/>
    <x v="9"/>
    <x v="0"/>
    <x v="2"/>
    <x v="3"/>
    <n v="2"/>
    <s v=""/>
    <d v="1899-12-31T11:12:00"/>
    <n v="68.116666666589055"/>
    <n v="36"/>
    <n v="32.116666666589055"/>
  </r>
  <r>
    <s v="E002"/>
    <s v="EO55"/>
    <x v="2018"/>
    <x v="0"/>
    <s v="E3"/>
    <s v="0100037768"/>
    <s v="MINAS DE AGUAS TEÑIDAS, S.A.U. (MAT"/>
    <s v="0046004427"/>
    <s v="ZREP4500031988_4 @ MAGDALENA PASTA"/>
    <s v="000000000000001782"/>
    <x v="46"/>
    <d v="2024-06-21T00:00:00"/>
    <d v="1899-12-30T16:25:12"/>
    <s v="23/06 9h"/>
    <d v="2024-06-23T00:00:00"/>
    <x v="6"/>
    <x v="9"/>
    <x v="2089"/>
    <d v="2024-06-23T00:00:00"/>
    <d v="1899-12-30T09:03:37"/>
    <n v="85"/>
    <s v="E00085"/>
    <s v="RUTA KMS.085"/>
    <x v="95"/>
    <x v="0"/>
    <x v="0"/>
    <x v="5"/>
    <x v="0"/>
    <d v="2024-06-21T16:25:12"/>
    <x v="242"/>
    <n v="51.580000000074506"/>
    <d v="2024-06-23T09:03:37"/>
    <d v="1899-12-30T01:08:00"/>
    <d v="2024-06-23T10:11:37"/>
    <n v="9.8063888889737427"/>
    <x v="0"/>
    <m/>
    <m/>
    <x v="0"/>
    <x v="12"/>
    <x v="0"/>
    <x v="1"/>
    <x v="6"/>
    <n v="1"/>
    <s v=""/>
    <d v="1899-12-31T03:12:00"/>
    <n v="49.446666666741173"/>
    <n v="24"/>
    <n v="25.446666666741173"/>
  </r>
  <r>
    <s v="E002"/>
    <s v="EO55"/>
    <x v="2019"/>
    <x v="0"/>
    <s v="E3"/>
    <s v="0100037768"/>
    <s v="MINAS DE AGUAS TEÑIDAS, S.A.U. (MAT"/>
    <s v="0046004427"/>
    <s v="ZREP4500031988_4 @ MAGDALENA PASTA"/>
    <s v="000000000000001782"/>
    <x v="46"/>
    <d v="2024-06-21T00:00:00"/>
    <d v="1899-12-30T16:25:29"/>
    <s v="23/06 10h"/>
    <d v="2024-06-23T00:00:00"/>
    <x v="6"/>
    <x v="9"/>
    <x v="2090"/>
    <d v="2024-06-23T00:00:00"/>
    <d v="1899-12-30T08:41:09"/>
    <n v="85"/>
    <s v="E00085"/>
    <s v="RUTA KMS.085"/>
    <x v="61"/>
    <x v="0"/>
    <x v="0"/>
    <x v="5"/>
    <x v="0"/>
    <d v="2024-06-21T16:25:29"/>
    <x v="242"/>
    <n v="51.575277777796146"/>
    <d v="2024-06-23T08:41:09"/>
    <d v="1899-12-30T01:08:00"/>
    <d v="2024-06-23T09:49:09"/>
    <n v="10.180833333288319"/>
    <x v="0"/>
    <m/>
    <m/>
    <x v="0"/>
    <x v="12"/>
    <x v="0"/>
    <x v="1"/>
    <x v="0"/>
    <n v="1"/>
    <s v="LOGISTICA GALVEZ MARIN, S.L."/>
    <d v="1899-12-31T03:12:00"/>
    <n v="49.441944444462813"/>
    <n v="24"/>
    <n v="25.441944444462813"/>
  </r>
  <r>
    <s v="E002"/>
    <s v="EO55"/>
    <x v="2020"/>
    <x v="0"/>
    <s v="E3"/>
    <s v="0100037768"/>
    <s v="MINAS DE AGUAS TEÑIDAS, S.A.U. (MAT"/>
    <s v="0046004427"/>
    <s v="ZREP4500031988_4 @ MAGDALENA PASTA"/>
    <s v="000000000000001782"/>
    <x v="46"/>
    <d v="2024-06-21T00:00:00"/>
    <d v="1899-12-30T16:25:48"/>
    <s v="23/06 11h"/>
    <d v="2024-06-23T00:00:00"/>
    <x v="6"/>
    <x v="9"/>
    <x v="2091"/>
    <d v="2024-06-23T00:00:00"/>
    <d v="1899-12-30T10:46:01"/>
    <n v="85"/>
    <s v="E00085"/>
    <s v="RUTA KMS.085"/>
    <x v="93"/>
    <x v="0"/>
    <x v="0"/>
    <x v="5"/>
    <x v="0"/>
    <d v="2024-06-21T16:25:48"/>
    <x v="242"/>
    <n v="51.570000000006985"/>
    <d v="2024-06-23T10:46:01"/>
    <d v="1899-12-30T01:08:00"/>
    <d v="2024-06-23T11:54:01"/>
    <n v="8.0997222221922129"/>
    <x v="0"/>
    <m/>
    <m/>
    <x v="0"/>
    <x v="12"/>
    <x v="0"/>
    <x v="1"/>
    <x v="1"/>
    <n v="1"/>
    <s v=""/>
    <d v="1899-12-31T03:12:00"/>
    <n v="49.436666666673652"/>
    <n v="24"/>
    <n v="25.436666666673652"/>
  </r>
  <r>
    <s v="E002"/>
    <s v="EO55"/>
    <x v="2021"/>
    <x v="0"/>
    <s v="E3"/>
    <s v="0100037768"/>
    <s v="MINAS DE AGUAS TEÑIDAS, S.A.U. (MAT"/>
    <s v="0046004427"/>
    <s v="ZREP4500031988_4 @ MAGDALENA PASTA"/>
    <s v="000000000000001782"/>
    <x v="46"/>
    <d v="2024-06-21T00:00:00"/>
    <d v="1899-12-30T16:26:06"/>
    <s v="23/06 12h"/>
    <d v="2024-06-23T00:00:00"/>
    <x v="6"/>
    <x v="9"/>
    <x v="2092"/>
    <d v="2024-06-23T00:00:00"/>
    <d v="1899-12-30T11:22:01"/>
    <n v="85"/>
    <s v="E00085"/>
    <s v="RUTA KMS.085"/>
    <x v="231"/>
    <x v="0"/>
    <x v="0"/>
    <x v="5"/>
    <x v="0"/>
    <d v="2024-06-21T16:26:06"/>
    <x v="242"/>
    <n v="51.565000000060536"/>
    <d v="2024-06-23T11:22:01"/>
    <d v="1899-12-30T01:08:00"/>
    <d v="2024-06-23T12:30:01"/>
    <n v="7.4997222223319113"/>
    <x v="0"/>
    <m/>
    <m/>
    <x v="0"/>
    <x v="12"/>
    <x v="0"/>
    <x v="1"/>
    <x v="2"/>
    <n v="1"/>
    <s v=""/>
    <d v="1899-12-31T03:12:00"/>
    <n v="49.431666666727203"/>
    <n v="24"/>
    <n v="25.431666666727203"/>
  </r>
  <r>
    <s v="E002"/>
    <s v="EO55"/>
    <x v="2022"/>
    <x v="0"/>
    <s v="E3"/>
    <s v="0100037768"/>
    <s v="MINAS DE AGUAS TEÑIDAS, S.A.U. (MAT"/>
    <s v="0046004427"/>
    <s v="ZREP4500031988_4 @ MAGDALENA PASTA"/>
    <s v="000000000000001782"/>
    <x v="46"/>
    <d v="2024-06-21T00:00:00"/>
    <d v="1899-12-30T16:26:25"/>
    <s v="23/06 13h"/>
    <d v="2024-06-23T00:00:00"/>
    <x v="6"/>
    <x v="9"/>
    <x v="2093"/>
    <d v="2024-06-23T00:00:00"/>
    <d v="1899-12-30T12:40:12"/>
    <n v="85"/>
    <s v="E00085"/>
    <s v="RUTA KMS.085"/>
    <x v="61"/>
    <x v="0"/>
    <x v="0"/>
    <x v="5"/>
    <x v="0"/>
    <d v="2024-06-21T16:26:25"/>
    <x v="242"/>
    <n v="51.559722222271375"/>
    <d v="2024-06-23T12:40:12"/>
    <d v="1899-12-30T01:08:00"/>
    <d v="2024-06-23T13:48:12"/>
    <n v="6.1966666667140089"/>
    <x v="0"/>
    <m/>
    <m/>
    <x v="0"/>
    <x v="12"/>
    <x v="0"/>
    <x v="1"/>
    <x v="3"/>
    <n v="1"/>
    <s v="LOGISTICA GALVEZ MARIN, S.L."/>
    <d v="1899-12-31T03:12:00"/>
    <n v="49.426388888938042"/>
    <n v="24"/>
    <n v="25.426388888938042"/>
  </r>
  <r>
    <s v="E002"/>
    <s v="EO55"/>
    <x v="2023"/>
    <x v="0"/>
    <s v="E3"/>
    <s v="0100037768"/>
    <s v="MINAS DE AGUAS TEÑIDAS, S.A.U. (MAT"/>
    <s v="0046004427"/>
    <s v="ZREP4500031988_4 @ MAGDALENA PASTA"/>
    <s v="000000000000001782"/>
    <x v="46"/>
    <d v="2024-06-21T00:00:00"/>
    <d v="1899-12-30T16:26:47"/>
    <s v="23/06 14h"/>
    <d v="2024-06-23T00:00:00"/>
    <x v="6"/>
    <x v="9"/>
    <x v="2094"/>
    <d v="2024-06-23T00:00:00"/>
    <d v="1899-12-30T13:40:31"/>
    <n v="85"/>
    <s v="E00085"/>
    <s v="RUTA KMS.085"/>
    <x v="59"/>
    <x v="0"/>
    <x v="0"/>
    <x v="5"/>
    <x v="0"/>
    <d v="2024-06-21T16:26:47"/>
    <x v="242"/>
    <n v="51.553611111128703"/>
    <d v="2024-06-23T13:40:31"/>
    <d v="1899-12-30T01:08:00"/>
    <d v="2024-06-23T14:48:31"/>
    <n v="5.1913888889830559"/>
    <x v="0"/>
    <m/>
    <m/>
    <x v="0"/>
    <x v="12"/>
    <x v="0"/>
    <x v="1"/>
    <x v="7"/>
    <n v="1"/>
    <s v=""/>
    <d v="1899-12-31T03:12:00"/>
    <n v="49.42027777779537"/>
    <n v="24"/>
    <n v="25.42027777779537"/>
  </r>
  <r>
    <s v="E002"/>
    <s v="EO55"/>
    <x v="2024"/>
    <x v="0"/>
    <s v="E3"/>
    <s v="0100037768"/>
    <s v="MINAS DE AGUAS TEÑIDAS, S.A.U. (MAT"/>
    <s v="0046004427"/>
    <s v="ZREP4500031988_4 @ MAGDALENA PASTA"/>
    <s v="000000000000001782"/>
    <x v="46"/>
    <d v="2024-06-21T00:00:00"/>
    <d v="1899-12-30T16:27:06"/>
    <s v="23/06 15h"/>
    <d v="2024-06-23T00:00:00"/>
    <x v="6"/>
    <x v="9"/>
    <x v="2095"/>
    <d v="2024-06-23T00:00:00"/>
    <d v="1899-12-30T15:45:06"/>
    <n v="85"/>
    <s v="E00085"/>
    <s v="RUTA KMS.085"/>
    <x v="231"/>
    <x v="0"/>
    <x v="0"/>
    <x v="5"/>
    <x v="0"/>
    <d v="2024-06-21T16:27:06"/>
    <x v="242"/>
    <n v="51.548333333339542"/>
    <d v="2024-06-23T15:45:06"/>
    <d v="1899-12-30T01:08:00"/>
    <d v="2024-06-23T16:53:06"/>
    <n v="3.1149999999906868"/>
    <x v="0"/>
    <m/>
    <m/>
    <x v="0"/>
    <x v="12"/>
    <x v="0"/>
    <x v="1"/>
    <x v="4"/>
    <n v="1"/>
    <s v=""/>
    <d v="1899-12-31T03:12:00"/>
    <n v="49.415000000006209"/>
    <n v="24"/>
    <n v="25.415000000006209"/>
  </r>
  <r>
    <s v="E002"/>
    <s v="EO55"/>
    <x v="2025"/>
    <x v="0"/>
    <s v="E3"/>
    <s v="0100018407"/>
    <s v="GRUPO UNAMACOR, S.L."/>
    <s v="0046004710"/>
    <s v="HUMILLADERO (PLANTA)"/>
    <s v="000000000000003264"/>
    <x v="41"/>
    <d v="2024-06-21T00:00:00"/>
    <d v="1899-12-30T16:29:05"/>
    <s v="24/06 07:00h"/>
    <d v="2024-06-24T00:00:00"/>
    <x v="25"/>
    <x v="8"/>
    <x v="2096"/>
    <d v="2024-06-24T00:00:00"/>
    <d v="1899-12-30T06:33:47"/>
    <n v="74"/>
    <s v="E00074"/>
    <s v="RUTA KMS.074"/>
    <x v="60"/>
    <x v="0"/>
    <x v="0"/>
    <x v="4"/>
    <x v="0"/>
    <d v="2024-06-21T16:29:05"/>
    <x v="243"/>
    <n v="62.515277777798474"/>
    <d v="2024-06-24T06:33:47"/>
    <d v="1899-12-30T00:59:12"/>
    <d v="2024-06-24T07:32:59"/>
    <n v="-0.54972222220385447"/>
    <x v="0"/>
    <m/>
    <m/>
    <x v="0"/>
    <x v="9"/>
    <x v="0"/>
    <x v="2"/>
    <x v="12"/>
    <n v="2"/>
    <s v="TRANSPORTES FRANCISCO CASTILLA E HI"/>
    <d v="1899-12-30T23:40:48"/>
    <n v="60.528611111131809"/>
    <n v="36"/>
    <n v="24.528611111131809"/>
  </r>
  <r>
    <s v="E002"/>
    <s v="EO55"/>
    <x v="2026"/>
    <x v="0"/>
    <s v="E3"/>
    <s v="0100050050"/>
    <s v="ESPINAL DE BOMBEOS, S. L."/>
    <s v="0046005060"/>
    <s v="UTRERA"/>
    <s v="000000000000000837"/>
    <x v="43"/>
    <d v="2024-06-21T00:00:00"/>
    <d v="1899-12-30T17:05:28"/>
    <s v="24/06 10:30h"/>
    <d v="2024-06-24T00:00:00"/>
    <x v="20"/>
    <x v="9"/>
    <x v="2097"/>
    <d v="2024-06-24T00:00:00"/>
    <d v="1899-12-30T10:27:12"/>
    <n v="105"/>
    <s v="E00105"/>
    <s v="RUTA KMS.105"/>
    <x v="68"/>
    <x v="0"/>
    <x v="0"/>
    <x v="5"/>
    <x v="0"/>
    <d v="2024-06-21T17:05:28"/>
    <x v="244"/>
    <n v="65.408888888836373"/>
    <d v="2024-06-24T10:27:12"/>
    <d v="1899-12-30T01:24:00"/>
    <d v="2024-06-24T11:51:12"/>
    <n v="-1.3533333332743496"/>
    <x v="1"/>
    <m/>
    <m/>
    <x v="0"/>
    <x v="9"/>
    <x v="1"/>
    <x v="2"/>
    <x v="1"/>
    <n v="2"/>
    <s v=""/>
    <d v="1899-12-31T09:36:00"/>
    <n v="63.008888888836367"/>
    <n v="36"/>
    <n v="27.008888888836367"/>
  </r>
  <r>
    <s v="E002"/>
    <s v="EO55"/>
    <x v="2027"/>
    <x v="0"/>
    <s v="E4"/>
    <s v="0100058986"/>
    <s v="COMERCIAL GETAFE NORTE S.L."/>
    <s v="0046005842"/>
    <s v="LA VILAVELLA- PYA TRANS XINET S.L."/>
    <s v="000000000000003283"/>
    <x v="39"/>
    <d v="2024-06-21T00:00:00"/>
    <d v="1899-12-30T17:31:27"/>
    <s v="25/06 08:00h"/>
    <d v="2024-06-25T00:00:00"/>
    <x v="10"/>
    <x v="8"/>
    <x v="2098"/>
    <d v="2024-06-24T00:00:00"/>
    <d v="1899-12-30T13:18:37"/>
    <n v="677"/>
    <s v="E00677"/>
    <s v="RUTA KMS.677"/>
    <x v="301"/>
    <x v="0"/>
    <x v="0"/>
    <x v="4"/>
    <x v="1"/>
    <d v="2024-06-21T17:31:27"/>
    <x v="215"/>
    <n v="86.475833333388437"/>
    <d v="2024-06-24T13:18:37"/>
    <d v="1899-12-30T09:01:36"/>
    <d v="2024-06-24T22:20:13"/>
    <n v="9.6630555556621403"/>
    <x v="0"/>
    <m/>
    <m/>
    <x v="0"/>
    <x v="9"/>
    <x v="0"/>
    <x v="2"/>
    <x v="7"/>
    <n v="2"/>
    <s v=""/>
    <d v="1900-01-08T00:38:24"/>
    <n v="76.449166666721766"/>
    <n v="48"/>
    <n v="28.449166666721766"/>
  </r>
  <r>
    <s v="E002"/>
    <s v="EO55"/>
    <x v="2028"/>
    <x v="0"/>
    <s v="E3"/>
    <s v="0100037768"/>
    <s v="MINAS DE AGUAS TEÑIDAS, S.A.U. (MAT"/>
    <s v="0046003118"/>
    <s v="ZREP4500031988_1 VALDELAMUSA PASTA"/>
    <s v="000000000000001782"/>
    <x v="46"/>
    <d v="2024-06-21T00:00:00"/>
    <d v="1899-12-30T16:15:04"/>
    <s v="24/06 15:00"/>
    <d v="2024-06-24T00:00:00"/>
    <x v="6"/>
    <x v="9"/>
    <x v="2099"/>
    <d v="2024-06-24T00:00:00"/>
    <d v="1899-12-30T14:25:07"/>
    <n v="85"/>
    <s v="E00085"/>
    <s v="RUTA KMS.085"/>
    <x v="59"/>
    <x v="0"/>
    <x v="0"/>
    <x v="5"/>
    <x v="0"/>
    <d v="2024-06-21T16:15:04"/>
    <x v="183"/>
    <n v="75.748888888978399"/>
    <d v="2024-06-24T14:25:07"/>
    <d v="1899-12-30T01:08:00"/>
    <d v="2024-06-24T15:33:07"/>
    <n v="4.4480555556365289"/>
    <x v="0"/>
    <m/>
    <m/>
    <x v="0"/>
    <x v="9"/>
    <x v="0"/>
    <x v="2"/>
    <x v="13"/>
    <n v="2"/>
    <s v=""/>
    <d v="1899-12-31T03:12:00"/>
    <n v="73.615555555645059"/>
    <n v="36"/>
    <n v="37.615555555645059"/>
  </r>
  <r>
    <s v="E002"/>
    <s v="EO55"/>
    <x v="2029"/>
    <x v="0"/>
    <s v="E3"/>
    <s v="0100037768"/>
    <s v="MINAS DE AGUAS TEÑIDAS, S.A.U. (MAT"/>
    <s v="0046004267"/>
    <s v="ZREP4500031988_2 MAGDALENA PASTA"/>
    <s v="000000000000001782"/>
    <x v="46"/>
    <d v="2024-06-21T00:00:00"/>
    <d v="1899-12-30T16:14:37"/>
    <s v="24/06 14:00"/>
    <d v="2024-06-24T00:00:00"/>
    <x v="6"/>
    <x v="9"/>
    <x v="2100"/>
    <d v="2024-06-24T00:00:00"/>
    <d v="1899-12-30T16:11:05"/>
    <n v="85"/>
    <s v="E00085"/>
    <s v="RUTA KMS.085"/>
    <x v="88"/>
    <x v="0"/>
    <x v="0"/>
    <x v="5"/>
    <x v="0"/>
    <d v="2024-06-21T16:14:37"/>
    <x v="183"/>
    <n v="75.756388888985384"/>
    <d v="2024-06-24T16:11:05"/>
    <d v="1899-12-30T01:08:00"/>
    <d v="2024-06-24T17:19:05"/>
    <n v="2.6819444444845431"/>
    <x v="0"/>
    <m/>
    <m/>
    <x v="0"/>
    <x v="9"/>
    <x v="0"/>
    <x v="2"/>
    <x v="8"/>
    <n v="2"/>
    <s v=""/>
    <d v="1899-12-31T03:12:00"/>
    <n v="73.623055555652044"/>
    <n v="36"/>
    <n v="37.623055555652044"/>
  </r>
  <r>
    <s v="E002"/>
    <s v="EO55"/>
    <x v="2030"/>
    <x v="0"/>
    <s v="E3"/>
    <s v="0100037768"/>
    <s v="MINAS DE AGUAS TEÑIDAS, S.A.U. (MAT"/>
    <s v="0046004267"/>
    <s v="ZREP4500031988_2 MAGDALENA PASTA"/>
    <s v="000000000000001782"/>
    <x v="46"/>
    <d v="2024-06-21T00:00:00"/>
    <d v="1899-12-30T16:12:09"/>
    <s v="24/06 09:00"/>
    <d v="2024-06-24T00:00:00"/>
    <x v="6"/>
    <x v="9"/>
    <x v="2101"/>
    <d v="2024-06-24T00:00:00"/>
    <d v="1899-12-30T12:39:03"/>
    <n v="85"/>
    <s v="E00085"/>
    <s v="RUTA KMS.085"/>
    <x v="129"/>
    <x v="0"/>
    <x v="0"/>
    <x v="5"/>
    <x v="0"/>
    <d v="2024-06-21T16:12:09"/>
    <x v="183"/>
    <n v="75.797500000102445"/>
    <d v="2024-06-24T12:39:03"/>
    <d v="1899-12-30T01:08:00"/>
    <d v="2024-06-24T13:47:03"/>
    <n v="6.2158333333209157"/>
    <x v="0"/>
    <m/>
    <m/>
    <x v="0"/>
    <x v="9"/>
    <x v="0"/>
    <x v="2"/>
    <x v="3"/>
    <n v="2"/>
    <s v=""/>
    <d v="1899-12-31T03:12:00"/>
    <n v="73.664166666769106"/>
    <n v="36"/>
    <n v="37.664166666769106"/>
  </r>
  <r>
    <s v="E002"/>
    <s v="EO55"/>
    <x v="2031"/>
    <x v="0"/>
    <s v="E3"/>
    <s v="0100037768"/>
    <s v="MINAS DE AGUAS TEÑIDAS, S.A.U. (MAT"/>
    <s v="0046004267"/>
    <s v="ZREP4500031988_2 MAGDALENA PASTA"/>
    <s v="000000000000001782"/>
    <x v="46"/>
    <d v="2024-06-21T00:00:00"/>
    <d v="1899-12-30T16:11:34"/>
    <s v="24/06 08:00"/>
    <d v="2024-06-24T00:00:00"/>
    <x v="6"/>
    <x v="9"/>
    <x v="2102"/>
    <d v="2024-06-24T00:00:00"/>
    <d v="1899-12-30T13:08:27"/>
    <n v="85"/>
    <s v="E00085"/>
    <s v="RUTA KMS.085"/>
    <x v="231"/>
    <x v="0"/>
    <x v="0"/>
    <x v="5"/>
    <x v="0"/>
    <d v="2024-06-21T16:11:34"/>
    <x v="183"/>
    <n v="75.807222222327255"/>
    <d v="2024-06-24T13:08:27"/>
    <d v="1899-12-30T01:08:00"/>
    <d v="2024-06-24T14:16:27"/>
    <n v="5.7258333333302289"/>
    <x v="0"/>
    <m/>
    <m/>
    <x v="0"/>
    <x v="9"/>
    <x v="0"/>
    <x v="2"/>
    <x v="7"/>
    <n v="2"/>
    <s v=""/>
    <d v="1899-12-31T03:12:00"/>
    <n v="73.673888888993915"/>
    <n v="36"/>
    <n v="37.673888888993915"/>
  </r>
  <r>
    <s v="E002"/>
    <s v="EO55"/>
    <x v="2032"/>
    <x v="0"/>
    <s v="E3"/>
    <s v="0100037768"/>
    <s v="MINAS DE AGUAS TEÑIDAS, S.A.U. (MAT"/>
    <s v="0046003118"/>
    <s v="ZREP4500031988_1 VALDELAMUSA PASTA"/>
    <s v="000000000000001782"/>
    <x v="46"/>
    <d v="2024-06-21T00:00:00"/>
    <d v="1899-12-30T16:11:01"/>
    <s v="24/06 07:00"/>
    <d v="2024-06-24T00:00:00"/>
    <x v="6"/>
    <x v="9"/>
    <x v="2103"/>
    <d v="2024-06-21T00:00:00"/>
    <d v="1899-12-30T18:00:44"/>
    <n v="85"/>
    <s v="E00085"/>
    <s v="RUTA KMS.085"/>
    <x v="88"/>
    <x v="0"/>
    <x v="0"/>
    <x v="5"/>
    <x v="0"/>
    <d v="2024-06-21T16:11:01"/>
    <x v="183"/>
    <n v="75.816388888866641"/>
    <d v="2024-06-21T18:00:44"/>
    <d v="1899-12-30T01:08:00"/>
    <d v="2024-06-21T19:08:44"/>
    <n v="72.854444444412366"/>
    <x v="0"/>
    <m/>
    <m/>
    <x v="0"/>
    <x v="8"/>
    <x v="0"/>
    <x v="1"/>
    <x v="9"/>
    <n v="6"/>
    <s v=""/>
    <d v="1899-12-31T03:12:00"/>
    <n v="73.683055555533301"/>
    <n v="36"/>
    <n v="37.683055555533301"/>
  </r>
  <r>
    <s v="E002"/>
    <s v="EO55"/>
    <x v="2033"/>
    <x v="0"/>
    <s v="E3"/>
    <s v="0100037768"/>
    <s v="MINAS DE AGUAS TEÑIDAS, S.A.U. (MAT"/>
    <s v="0046004267"/>
    <s v="ZREP4500031988_2 MAGDALENA PASTA"/>
    <s v="000000000000001782"/>
    <x v="46"/>
    <d v="2024-06-21T00:00:00"/>
    <d v="1899-12-30T16:10:35"/>
    <s v="24/06 06:00"/>
    <d v="2024-06-24T00:00:00"/>
    <x v="6"/>
    <x v="9"/>
    <x v="2104"/>
    <d v="2024-06-24T00:00:00"/>
    <d v="1899-12-30T12:17:20"/>
    <n v="85"/>
    <s v="E00085"/>
    <s v="RUTA KMS.085"/>
    <x v="96"/>
    <x v="0"/>
    <x v="0"/>
    <x v="5"/>
    <x v="0"/>
    <d v="2024-06-21T16:10:35"/>
    <x v="183"/>
    <n v="75.823611111205537"/>
    <d v="2024-06-24T12:17:20"/>
    <d v="1899-12-30T01:08:00"/>
    <d v="2024-06-24T13:25:20"/>
    <n v="6.5777777778566815"/>
    <x v="0"/>
    <m/>
    <m/>
    <x v="0"/>
    <x v="9"/>
    <x v="0"/>
    <x v="2"/>
    <x v="3"/>
    <n v="2"/>
    <s v=""/>
    <d v="1899-12-31T03:12:00"/>
    <n v="73.690277777872197"/>
    <n v="36"/>
    <n v="37.690277777872197"/>
  </r>
  <r>
    <s v="E002"/>
    <s v="EO55"/>
    <x v="2034"/>
    <x v="0"/>
    <s v="E3"/>
    <s v="0100037768"/>
    <s v="MINAS DE AGUAS TEÑIDAS, S.A.U. (MAT"/>
    <s v="0046004267"/>
    <s v="ZREP4500031988_2 MAGDALENA PASTA"/>
    <s v="000000000000001782"/>
    <x v="46"/>
    <d v="2024-06-21T00:00:00"/>
    <d v="1899-12-30T16:09:49"/>
    <s v="24/06 15:00"/>
    <d v="2024-06-24T00:00:00"/>
    <x v="6"/>
    <x v="9"/>
    <x v="2105"/>
    <d v="2024-06-24T00:00:00"/>
    <d v="1899-12-30T09:25:15"/>
    <n v="85"/>
    <s v="E00085"/>
    <s v="RUTA KMS.085"/>
    <x v="59"/>
    <x v="0"/>
    <x v="0"/>
    <x v="5"/>
    <x v="0"/>
    <d v="2024-06-21T16:09:49"/>
    <x v="183"/>
    <n v="75.836388889001682"/>
    <d v="2024-06-24T09:25:15"/>
    <d v="1899-12-30T01:08:00"/>
    <d v="2024-06-24T10:33:15"/>
    <n v="9.4458333333022892"/>
    <x v="0"/>
    <m/>
    <m/>
    <x v="0"/>
    <x v="9"/>
    <x v="0"/>
    <x v="2"/>
    <x v="6"/>
    <n v="2"/>
    <s v=""/>
    <d v="1899-12-31T03:12:00"/>
    <n v="73.703055555668342"/>
    <n v="36"/>
    <n v="37.703055555668342"/>
  </r>
  <r>
    <s v="E002"/>
    <s v="EO55"/>
    <x v="2035"/>
    <x v="0"/>
    <s v="E3"/>
    <s v="0100037768"/>
    <s v="MINAS DE AGUAS TEÑIDAS, S.A.U. (MAT"/>
    <s v="0046004267"/>
    <s v="ZREP4500031988_2 MAGDALENA PASTA"/>
    <s v="000000000000001782"/>
    <x v="46"/>
    <d v="2024-06-21T00:00:00"/>
    <d v="1899-12-30T16:09:07"/>
    <s v="24/06 14:00"/>
    <d v="2024-06-24T00:00:00"/>
    <x v="6"/>
    <x v="9"/>
    <x v="2106"/>
    <d v="2024-06-24T00:00:00"/>
    <d v="1899-12-30T15:42:39"/>
    <n v="85"/>
    <s v="E00085"/>
    <s v="RUTA KMS.085"/>
    <x v="91"/>
    <x v="0"/>
    <x v="0"/>
    <x v="5"/>
    <x v="0"/>
    <d v="2024-06-21T16:09:07"/>
    <x v="183"/>
    <n v="75.848055555601604"/>
    <d v="2024-06-24T15:42:39"/>
    <d v="1899-12-30T01:08:00"/>
    <d v="2024-06-24T16:50:39"/>
    <n v="3.1558333334396593"/>
    <x v="0"/>
    <m/>
    <m/>
    <x v="0"/>
    <x v="9"/>
    <x v="0"/>
    <x v="2"/>
    <x v="4"/>
    <n v="2"/>
    <s v=""/>
    <d v="1899-12-31T03:12:00"/>
    <n v="73.714722222268264"/>
    <n v="36"/>
    <n v="37.714722222268264"/>
  </r>
  <r>
    <s v="E002"/>
    <s v="EO55"/>
    <x v="2036"/>
    <x v="0"/>
    <s v="E3"/>
    <s v="0100037768"/>
    <s v="MINAS DE AGUAS TEÑIDAS, S.A.U. (MAT"/>
    <s v="0046004267"/>
    <s v="ZREP4500031988_2 MAGDALENA PASTA"/>
    <s v="000000000000001782"/>
    <x v="46"/>
    <d v="2024-06-21T00:00:00"/>
    <d v="1899-12-30T16:08:04"/>
    <s v="24/06 13:00"/>
    <d v="2024-06-24T00:00:00"/>
    <x v="6"/>
    <x v="9"/>
    <x v="2107"/>
    <d v="2024-06-24T00:00:00"/>
    <d v="1899-12-30T15:47:41"/>
    <n v="85"/>
    <s v="E00085"/>
    <s v="RUTA KMS.085"/>
    <x v="92"/>
    <x v="0"/>
    <x v="0"/>
    <x v="5"/>
    <x v="0"/>
    <d v="2024-06-21T16:08:04"/>
    <x v="183"/>
    <n v="75.86555555567611"/>
    <d v="2024-06-24T15:47:41"/>
    <d v="1899-12-30T01:08:00"/>
    <d v="2024-06-24T16:55:41"/>
    <n v="3.0719444444985129"/>
    <x v="0"/>
    <m/>
    <m/>
    <x v="0"/>
    <x v="9"/>
    <x v="0"/>
    <x v="2"/>
    <x v="4"/>
    <n v="2"/>
    <s v=""/>
    <d v="1899-12-31T03:12:00"/>
    <n v="73.73222222234277"/>
    <n v="36"/>
    <n v="37.73222222234277"/>
  </r>
  <r>
    <s v="E002"/>
    <s v="EO55"/>
    <x v="2037"/>
    <x v="0"/>
    <s v="E3"/>
    <s v="0100037768"/>
    <s v="MINAS DE AGUAS TEÑIDAS, S.A.U. (MAT"/>
    <s v="0046004267"/>
    <s v="ZREP4500031988_2 MAGDALENA PASTA"/>
    <s v="000000000000001782"/>
    <x v="46"/>
    <d v="2024-06-21T00:00:00"/>
    <d v="1899-12-30T16:07:35"/>
    <s v="24/06 12:00"/>
    <d v="2024-06-24T00:00:00"/>
    <x v="6"/>
    <x v="9"/>
    <x v="2108"/>
    <d v="2024-06-24T00:00:00"/>
    <d v="1899-12-30T12:54:11"/>
    <n v="85"/>
    <s v="E00085"/>
    <s v="RUTA KMS.085"/>
    <x v="89"/>
    <x v="0"/>
    <x v="0"/>
    <x v="5"/>
    <x v="0"/>
    <d v="2024-06-21T16:07:35"/>
    <x v="183"/>
    <n v="75.873611111193895"/>
    <d v="2024-06-24T12:54:11"/>
    <d v="1899-12-30T01:08:00"/>
    <d v="2024-06-24T14:02:11"/>
    <n v="5.963611111161299"/>
    <x v="0"/>
    <m/>
    <m/>
    <x v="0"/>
    <x v="9"/>
    <x v="0"/>
    <x v="2"/>
    <x v="3"/>
    <n v="2"/>
    <s v=""/>
    <d v="1899-12-31T03:12:00"/>
    <n v="73.740277777860555"/>
    <n v="36"/>
    <n v="37.740277777860555"/>
  </r>
  <r>
    <s v="E002"/>
    <s v="EO55"/>
    <x v="2038"/>
    <x v="0"/>
    <s v="E3"/>
    <s v="0100037768"/>
    <s v="MINAS DE AGUAS TEÑIDAS, S.A.U. (MAT"/>
    <s v="0046004267"/>
    <s v="ZREP4500031988_2 MAGDALENA PASTA"/>
    <s v="000000000000001782"/>
    <x v="46"/>
    <d v="2024-06-21T00:00:00"/>
    <d v="1899-12-30T16:07:08"/>
    <s v="24/06 11:00"/>
    <d v="2024-06-24T00:00:00"/>
    <x v="6"/>
    <x v="9"/>
    <x v="2109"/>
    <d v="2024-06-24T00:00:00"/>
    <d v="1899-12-30T13:57:07"/>
    <n v="85"/>
    <s v="E00085"/>
    <s v="RUTA KMS.085"/>
    <x v="61"/>
    <x v="0"/>
    <x v="0"/>
    <x v="5"/>
    <x v="0"/>
    <d v="2024-06-21T16:07:08"/>
    <x v="183"/>
    <n v="75.88111111120088"/>
    <d v="2024-06-24T13:57:07"/>
    <d v="1899-12-30T01:08:00"/>
    <d v="2024-06-24T15:05:07"/>
    <n v="4.9147222222527489"/>
    <x v="0"/>
    <m/>
    <m/>
    <x v="0"/>
    <x v="9"/>
    <x v="0"/>
    <x v="2"/>
    <x v="7"/>
    <n v="2"/>
    <s v="LOGISTICA GALVEZ MARIN, S.L."/>
    <d v="1899-12-31T03:12:00"/>
    <n v="73.74777777786754"/>
    <n v="36"/>
    <n v="37.74777777786754"/>
  </r>
  <r>
    <s v="E002"/>
    <s v="EO55"/>
    <x v="2039"/>
    <x v="0"/>
    <s v="E3"/>
    <s v="0100058036"/>
    <s v="HORMI CONTADO, S.L."/>
    <s v="0046005174"/>
    <s v="PLANTA DE MANILVA E/O 56"/>
    <s v="000000000000003269"/>
    <x v="44"/>
    <d v="2024-06-21T00:00:00"/>
    <d v="1899-12-30T15:26:15"/>
    <s v="24/06 10:00"/>
    <d v="2024-06-24T00:00:00"/>
    <x v="17"/>
    <x v="8"/>
    <x v="2110"/>
    <d v="2024-06-24T00:00:00"/>
    <d v="1899-12-30T07:58:21"/>
    <n v="118"/>
    <s v="E00118"/>
    <s v="RUTA KMS.118"/>
    <x v="144"/>
    <x v="0"/>
    <x v="0"/>
    <x v="4"/>
    <x v="0"/>
    <d v="2024-06-21T15:26:15"/>
    <x v="206"/>
    <n v="66.5625"/>
    <d v="2024-06-24T07:58:21"/>
    <d v="1899-12-30T01:34:24"/>
    <d v="2024-06-24T09:32:45"/>
    <n v="0.45416666666278616"/>
    <x v="0"/>
    <m/>
    <m/>
    <x v="0"/>
    <x v="9"/>
    <x v="0"/>
    <x v="2"/>
    <x v="11"/>
    <n v="2"/>
    <s v=""/>
    <d v="1899-12-31T13:45:36"/>
    <n v="63.989166666666662"/>
    <n v="36"/>
    <n v="27.989166666666662"/>
  </r>
  <r>
    <s v="E002"/>
    <s v="EO55"/>
    <x v="2040"/>
    <x v="0"/>
    <s v="E3"/>
    <s v="0100058036"/>
    <s v="HORMI CONTADO, S.L."/>
    <s v="0046005174"/>
    <s v="PLANTA DE MANILVA E/O 56"/>
    <s v="000000000000003269"/>
    <x v="44"/>
    <d v="2024-06-21T00:00:00"/>
    <d v="1899-12-30T15:25:53"/>
    <s v="24/06 14:00"/>
    <d v="2024-06-24T00:00:00"/>
    <x v="1"/>
    <x v="8"/>
    <x v="2111"/>
    <d v="2024-06-24T00:00:00"/>
    <d v="1899-12-30T12:22:57"/>
    <n v="118"/>
    <s v="E00118"/>
    <s v="RUTA KMS.118"/>
    <x v="111"/>
    <x v="0"/>
    <x v="0"/>
    <x v="4"/>
    <x v="0"/>
    <d v="2024-06-21T15:25:53"/>
    <x v="245"/>
    <n v="70.568611111084465"/>
    <d v="2024-06-24T12:22:57"/>
    <d v="1899-12-30T01:34:24"/>
    <d v="2024-06-24T13:57:21"/>
    <n v="4.4166666688397527E-2"/>
    <x v="0"/>
    <m/>
    <m/>
    <x v="0"/>
    <x v="9"/>
    <x v="0"/>
    <x v="2"/>
    <x v="3"/>
    <n v="2"/>
    <s v=""/>
    <d v="1899-12-31T13:45:36"/>
    <n v="67.995277777751127"/>
    <n v="36"/>
    <n v="31.995277777751127"/>
  </r>
  <r>
    <s v="E002"/>
    <s v="EO55"/>
    <x v="2041"/>
    <x v="0"/>
    <s v="E3"/>
    <s v="0100058036"/>
    <s v="HORMI CONTADO, S.L."/>
    <s v="0046005174"/>
    <s v="PLANTA DE MANILVA E/O 56"/>
    <s v="000000000000003269"/>
    <x v="44"/>
    <d v="2024-06-21T00:00:00"/>
    <d v="1899-12-30T15:25:28"/>
    <s v="24/06 08:00h"/>
    <d v="2024-06-24T00:00:00"/>
    <x v="10"/>
    <x v="8"/>
    <x v="2112"/>
    <d v="2024-06-21T00:00:00"/>
    <d v="1899-12-30T17:39:01"/>
    <n v="118"/>
    <s v="E00118"/>
    <s v="RUTA KMS.118"/>
    <x v="101"/>
    <x v="0"/>
    <x v="0"/>
    <x v="4"/>
    <x v="0"/>
    <d v="2024-06-21T15:25:28"/>
    <x v="188"/>
    <n v="64.57555555558065"/>
    <d v="2024-06-21T17:39:01"/>
    <d v="1899-12-30T01:34:24"/>
    <d v="2024-06-21T19:13:25"/>
    <n v="60.776388888945803"/>
    <x v="0"/>
    <m/>
    <m/>
    <x v="0"/>
    <x v="8"/>
    <x v="0"/>
    <x v="1"/>
    <x v="5"/>
    <n v="6"/>
    <s v=""/>
    <d v="1899-12-31T13:45:36"/>
    <n v="62.002222222247319"/>
    <n v="36"/>
    <n v="26.002222222247319"/>
  </r>
  <r>
    <s v="E002"/>
    <s v="EO55"/>
    <x v="2042"/>
    <x v="0"/>
    <s v="E3"/>
    <s v="0100058036"/>
    <s v="HORMI CONTADO, S.L."/>
    <s v="0046005174"/>
    <s v="PLANTA DE MANILVA E/O 56"/>
    <s v="000000000000003269"/>
    <x v="44"/>
    <d v="2024-06-21T00:00:00"/>
    <d v="1899-12-30T15:25:11"/>
    <s v="24/06 09:00h"/>
    <d v="2024-06-24T00:00:00"/>
    <x v="15"/>
    <x v="8"/>
    <x v="2113"/>
    <d v="2024-06-24T00:00:00"/>
    <d v="1899-12-30T07:50:08"/>
    <n v="118"/>
    <s v="E00118"/>
    <s v="RUTA KMS.118"/>
    <x v="111"/>
    <x v="0"/>
    <x v="0"/>
    <x v="4"/>
    <x v="0"/>
    <d v="2024-06-21T15:25:11"/>
    <x v="199"/>
    <n v="65.580277777800802"/>
    <d v="2024-06-24T07:50:08"/>
    <d v="1899-12-30T01:34:24"/>
    <d v="2024-06-24T09:24:32"/>
    <n v="-0.40888888895278797"/>
    <x v="0"/>
    <m/>
    <m/>
    <x v="0"/>
    <x v="9"/>
    <x v="0"/>
    <x v="2"/>
    <x v="11"/>
    <n v="2"/>
    <s v=""/>
    <d v="1899-12-31T13:45:36"/>
    <n v="63.006944444467464"/>
    <n v="36"/>
    <n v="27.006944444467464"/>
  </r>
  <r>
    <s v="E002"/>
    <s v="EO55"/>
    <x v="2043"/>
    <x v="0"/>
    <s v="E3"/>
    <s v="0100058036"/>
    <s v="HORMI CONTADO, S.L."/>
    <s v="0046005174"/>
    <s v="PLANTA DE MANILVA E/O 56"/>
    <s v="000000000000003269"/>
    <x v="44"/>
    <d v="2024-06-21T00:00:00"/>
    <d v="1899-12-30T15:24:56"/>
    <s v="24/06 15:00"/>
    <d v="2024-06-24T00:00:00"/>
    <x v="7"/>
    <x v="8"/>
    <x v="2114"/>
    <d v="2024-06-24T00:00:00"/>
    <d v="1899-12-30T12:21:17"/>
    <n v="118"/>
    <s v="E00118"/>
    <s v="RUTA KMS.118"/>
    <x v="130"/>
    <x v="0"/>
    <x v="0"/>
    <x v="4"/>
    <x v="0"/>
    <d v="2024-06-21T15:24:56"/>
    <x v="205"/>
    <n v="71.584444444393739"/>
    <d v="2024-06-24T12:21:17"/>
    <d v="1899-12-30T01:34:24"/>
    <d v="2024-06-24T13:55:41"/>
    <n v="1.0719444444403052"/>
    <x v="0"/>
    <m/>
    <m/>
    <x v="0"/>
    <x v="9"/>
    <x v="0"/>
    <x v="2"/>
    <x v="3"/>
    <n v="2"/>
    <s v=""/>
    <d v="1899-12-31T13:45:36"/>
    <n v="69.011111111060401"/>
    <n v="36"/>
    <n v="33.011111111060401"/>
  </r>
  <r>
    <s v="E002"/>
    <s v="EO55"/>
    <x v="2044"/>
    <x v="0"/>
    <s v="E3"/>
    <s v="0100058036"/>
    <s v="HORMI CONTADO, S.L."/>
    <s v="0046005174"/>
    <s v="PLANTA DE MANILVA E/O 56"/>
    <s v="000000000000003269"/>
    <x v="44"/>
    <d v="2024-06-21T00:00:00"/>
    <d v="1899-12-30T15:24:37"/>
    <s v="24/06 16:00"/>
    <d v="2024-06-24T00:00:00"/>
    <x v="12"/>
    <x v="8"/>
    <x v="2115"/>
    <d v="2024-06-24T00:00:00"/>
    <d v="1899-12-30T14:16:27"/>
    <n v="118"/>
    <s v="E00118"/>
    <s v="RUTA KMS.118"/>
    <x v="104"/>
    <x v="0"/>
    <x v="0"/>
    <x v="4"/>
    <x v="0"/>
    <d v="2024-06-21T15:24:37"/>
    <x v="219"/>
    <n v="72.589722222124692"/>
    <d v="2024-06-24T14:16:27"/>
    <d v="1899-12-30T01:34:24"/>
    <d v="2024-06-24T15:50:51"/>
    <n v="0.15249999985098839"/>
    <x v="0"/>
    <m/>
    <m/>
    <x v="0"/>
    <x v="9"/>
    <x v="0"/>
    <x v="2"/>
    <x v="13"/>
    <n v="2"/>
    <s v=""/>
    <d v="1899-12-31T13:45:36"/>
    <n v="70.016388888791354"/>
    <n v="36"/>
    <n v="34.016388888791354"/>
  </r>
  <r>
    <s v="E002"/>
    <s v="EO55"/>
    <x v="2045"/>
    <x v="0"/>
    <s v="E3"/>
    <s v="0100058036"/>
    <s v="HORMI CONTADO, S.L."/>
    <s v="0046005174"/>
    <s v="PLANTA DE MANILVA E/O 56"/>
    <s v="000000000000003269"/>
    <x v="44"/>
    <d v="2024-06-21T00:00:00"/>
    <d v="1899-12-30T15:24:20"/>
    <s v="24/06 11:00"/>
    <d v="2024-06-24T00:00:00"/>
    <x v="24"/>
    <x v="8"/>
    <x v="2116"/>
    <d v="2024-06-24T00:00:00"/>
    <d v="1899-12-30T09:16:56"/>
    <n v="118"/>
    <s v="E00118"/>
    <s v="RUTA KMS.118"/>
    <x v="104"/>
    <x v="0"/>
    <x v="0"/>
    <x v="4"/>
    <x v="0"/>
    <d v="2024-06-21T15:24:20"/>
    <x v="202"/>
    <n v="67.594444444519468"/>
    <d v="2024-06-24T09:16:56"/>
    <d v="1899-12-30T01:34:24"/>
    <d v="2024-06-24T10:51:20"/>
    <n v="0.14444444450782612"/>
    <x v="0"/>
    <m/>
    <m/>
    <x v="0"/>
    <x v="9"/>
    <x v="0"/>
    <x v="2"/>
    <x v="6"/>
    <n v="2"/>
    <s v=""/>
    <d v="1899-12-31T13:45:36"/>
    <n v="65.02111111118613"/>
    <n v="36"/>
    <n v="29.02111111118613"/>
  </r>
  <r>
    <s v="E002"/>
    <s v="EO55"/>
    <x v="2046"/>
    <x v="0"/>
    <s v="E3"/>
    <s v="0100058036"/>
    <s v="HORMI CONTADO, S.L."/>
    <s v="0046005174"/>
    <s v="PLANTA DE MANILVA E/O 56"/>
    <s v="000000000000003269"/>
    <x v="44"/>
    <d v="2024-06-21T00:00:00"/>
    <d v="1899-12-30T15:24:03"/>
    <s v="24/06 13:00"/>
    <d v="2024-06-24T00:00:00"/>
    <x v="14"/>
    <x v="8"/>
    <x v="2117"/>
    <d v="2024-06-24T00:00:00"/>
    <d v="1899-12-30T11:04:27"/>
    <n v="118"/>
    <s v="E00118"/>
    <s v="RUTA KMS.118"/>
    <x v="101"/>
    <x v="0"/>
    <x v="0"/>
    <x v="4"/>
    <x v="0"/>
    <d v="2024-06-21T15:24:03"/>
    <x v="203"/>
    <n v="69.599166666681413"/>
    <d v="2024-06-24T11:04:27"/>
    <d v="1899-12-30T01:34:24"/>
    <d v="2024-06-24T12:38:51"/>
    <n v="0.35249999997904524"/>
    <x v="0"/>
    <m/>
    <m/>
    <x v="0"/>
    <x v="9"/>
    <x v="0"/>
    <x v="2"/>
    <x v="2"/>
    <n v="2"/>
    <s v=""/>
    <d v="1899-12-31T13:45:36"/>
    <n v="67.025833333348075"/>
    <n v="36"/>
    <n v="31.025833333348075"/>
  </r>
  <r>
    <s v="E002"/>
    <s v="EO55"/>
    <x v="2047"/>
    <x v="0"/>
    <s v="E3"/>
    <s v="0100058036"/>
    <s v="HORMI CONTADO, S.L."/>
    <s v="0046005771"/>
    <s v="PLANTA DE MARBELLA"/>
    <s v="000000000000003269"/>
    <x v="44"/>
    <d v="2024-06-21T00:00:00"/>
    <d v="1899-12-30T15:14:35"/>
    <s v="24/06 08:00h"/>
    <d v="2024-06-24T00:00:00"/>
    <x v="10"/>
    <x v="8"/>
    <x v="2118"/>
    <d v="2024-06-24T00:00:00"/>
    <d v="1899-12-30T07:41:19"/>
    <n v="68"/>
    <s v="E00068"/>
    <s v="RUTA KMS.068"/>
    <x v="79"/>
    <x v="0"/>
    <x v="0"/>
    <x v="4"/>
    <x v="0"/>
    <d v="2024-06-21T15:14:35"/>
    <x v="188"/>
    <n v="64.756944444437977"/>
    <d v="2024-06-24T07:41:19"/>
    <d v="1899-12-30T00:54:24"/>
    <d v="2024-06-24T08:35:43"/>
    <n v="-0.59527777775656432"/>
    <x v="0"/>
    <m/>
    <m/>
    <x v="0"/>
    <x v="9"/>
    <x v="0"/>
    <x v="2"/>
    <x v="11"/>
    <n v="2"/>
    <s v=""/>
    <d v="1899-12-30T21:45:36"/>
    <n v="62.850277777771311"/>
    <n v="36"/>
    <n v="26.850277777771311"/>
  </r>
  <r>
    <s v="E002"/>
    <s v="EO55"/>
    <x v="2048"/>
    <x v="0"/>
    <s v="E3"/>
    <s v="0100058036"/>
    <s v="HORMI CONTADO, S.L."/>
    <s v="0046005771"/>
    <s v="PLANTA DE MARBELLA"/>
    <s v="000000000000003269"/>
    <x v="44"/>
    <d v="2024-06-21T00:00:00"/>
    <d v="1899-12-30T15:14:15"/>
    <s v="24/06 12:00"/>
    <d v="2024-06-24T00:00:00"/>
    <x v="8"/>
    <x v="8"/>
    <x v="2119"/>
    <d v="2024-06-24T00:00:00"/>
    <d v="1899-12-30T11:37:14"/>
    <n v="68"/>
    <s v="E00068"/>
    <s v="RUTA KMS.068"/>
    <x v="79"/>
    <x v="0"/>
    <x v="0"/>
    <x v="4"/>
    <x v="0"/>
    <d v="2024-06-21T15:14:15"/>
    <x v="197"/>
    <n v="68.762500000011642"/>
    <d v="2024-06-24T11:37:14"/>
    <d v="1899-12-30T00:54:24"/>
    <d v="2024-06-24T12:31:38"/>
    <n v="-0.52722222218289971"/>
    <x v="0"/>
    <m/>
    <m/>
    <x v="0"/>
    <x v="9"/>
    <x v="0"/>
    <x v="2"/>
    <x v="2"/>
    <n v="2"/>
    <s v=""/>
    <d v="1899-12-30T21:45:36"/>
    <n v="66.855833333344975"/>
    <n v="36"/>
    <n v="30.855833333344975"/>
  </r>
  <r>
    <s v="E002"/>
    <s v="EO55"/>
    <x v="2049"/>
    <x v="0"/>
    <s v="E4"/>
    <s v="0100058370"/>
    <s v="ARIDOS GUADALMANSA, S.L."/>
    <s v="0046005324"/>
    <s v="ALMACEN-ESTEPONA"/>
    <s v="000000000000003283"/>
    <x v="39"/>
    <d v="2024-06-21T00:00:00"/>
    <d v="1899-12-30T18:43:15"/>
    <s v="24/06 durante el día"/>
    <d v="2024-06-24T00:00:00"/>
    <x v="7"/>
    <x v="8"/>
    <x v="2120"/>
    <d v="2024-06-24T00:00:00"/>
    <d v="1899-12-30T11:32:18"/>
    <n v="110"/>
    <s v="E00110"/>
    <s v="RUTA KMS.110"/>
    <x v="55"/>
    <x v="0"/>
    <x v="0"/>
    <x v="4"/>
    <x v="1"/>
    <d v="2024-06-21T18:43:15"/>
    <x v="205"/>
    <n v="68.279166666674428"/>
    <d v="2024-06-24T11:32:18"/>
    <d v="1899-12-30T01:28:00"/>
    <d v="2024-06-24T13:00:18"/>
    <n v="1.9949999999371357"/>
    <x v="0"/>
    <m/>
    <m/>
    <x v="0"/>
    <x v="9"/>
    <x v="0"/>
    <x v="2"/>
    <x v="2"/>
    <n v="2"/>
    <s v=""/>
    <d v="1899-12-31T11:12:00"/>
    <n v="65.812500000007759"/>
    <n v="36"/>
    <n v="29.812500000007759"/>
  </r>
  <r>
    <s v="E002"/>
    <s v="EO55"/>
    <x v="2050"/>
    <x v="0"/>
    <s v="E4"/>
    <s v="0100058411"/>
    <s v="BRICOLAJE BRICOMAN, S.L.U."/>
    <s v="0046005390"/>
    <s v="BRICOMART 008 - MALAGA"/>
    <s v="000000000000003283"/>
    <x v="39"/>
    <d v="2024-06-24T00:00:00"/>
    <d v="1899-12-30T08:23:56"/>
    <s v="1802816815 25/06 1ªh"/>
    <d v="2024-06-25T00:00:00"/>
    <x v="25"/>
    <x v="8"/>
    <x v="2121"/>
    <d v="2024-06-25T00:00:00"/>
    <d v="1899-12-30T06:16:54"/>
    <n v="24"/>
    <s v="E00024"/>
    <s v="RUTA KMS.024"/>
    <x v="52"/>
    <x v="0"/>
    <x v="0"/>
    <x v="4"/>
    <x v="1"/>
    <d v="2024-06-24T08:23:56"/>
    <x v="239"/>
    <n v="22.601111110998318"/>
    <d v="2024-06-25T06:16:54"/>
    <d v="1899-12-30T00:19:12"/>
    <d v="2024-06-25T06:36:06"/>
    <n v="0.39833333319984376"/>
    <x v="0"/>
    <m/>
    <m/>
    <x v="0"/>
    <x v="11"/>
    <x v="0"/>
    <x v="2"/>
    <x v="12"/>
    <n v="3"/>
    <s v=""/>
    <d v="1899-12-30T07:40:48"/>
    <n v="21.281111110998317"/>
    <n v="12"/>
    <n v="9.2811111109983173"/>
  </r>
  <r>
    <s v="E002"/>
    <s v="EO55"/>
    <x v="2051"/>
    <x v="0"/>
    <s v="E3"/>
    <s v="0100052034"/>
    <s v="GRUPO PUMA ESPAÑA S.L."/>
    <s v="0046005751"/>
    <s v="FABRICA SEVILLA (MEGAPARK)"/>
    <s v="000000000000003264"/>
    <x v="41"/>
    <d v="2024-06-24T00:00:00"/>
    <d v="1899-12-30T08:32:40"/>
    <s v="24/06 antes de 19:00"/>
    <d v="2024-06-24T00:00:00"/>
    <x v="9"/>
    <x v="8"/>
    <x v="2122"/>
    <d v="2024-06-24T00:00:00"/>
    <d v="1899-12-30T10:18:04"/>
    <n v="217"/>
    <s v="E00217"/>
    <s v="RUTA KMS.217"/>
    <x v="133"/>
    <x v="0"/>
    <x v="0"/>
    <x v="4"/>
    <x v="0"/>
    <d v="2024-06-24T08:32:40"/>
    <x v="225"/>
    <n v="8.4555555555853061"/>
    <d v="2024-06-24T10:18:04"/>
    <d v="1899-12-30T02:53:36"/>
    <d v="2024-06-24T13:11:40"/>
    <n v="3.8055555556202307"/>
    <x v="0"/>
    <m/>
    <m/>
    <x v="0"/>
    <x v="9"/>
    <x v="0"/>
    <x v="2"/>
    <x v="1"/>
    <n v="2"/>
    <s v=""/>
    <d v="1900-01-01T21:26:24"/>
    <n v="4.5622222222519726"/>
    <n v="0"/>
    <n v="4.5622222222519726"/>
  </r>
  <r>
    <s v="E002"/>
    <s v="EO55"/>
    <x v="2052"/>
    <x v="0"/>
    <s v="E3"/>
    <s v="0100052034"/>
    <s v="GRUPO PUMA ESPAÑA S.L."/>
    <s v="0046005751"/>
    <s v="FABRICA SEVILLA (MEGAPARK)"/>
    <s v="000000000000003264"/>
    <x v="41"/>
    <d v="2024-06-24T00:00:00"/>
    <d v="1899-12-30T08:32:48"/>
    <s v="25/06 08:00h"/>
    <d v="2024-06-25T00:00:00"/>
    <x v="10"/>
    <x v="8"/>
    <x v="2123"/>
    <d v="2024-06-24T00:00:00"/>
    <d v="1899-12-30T14:56:22"/>
    <n v="217"/>
    <s v="E00217"/>
    <s v="RUTA KMS.217"/>
    <x v="282"/>
    <x v="0"/>
    <x v="0"/>
    <x v="4"/>
    <x v="0"/>
    <d v="2024-06-24T08:32:48"/>
    <x v="215"/>
    <n v="23.453333333367482"/>
    <d v="2024-06-24T14:56:22"/>
    <d v="1899-12-30T02:53:36"/>
    <d v="2024-06-24T17:49:58"/>
    <n v="14.167222222255077"/>
    <x v="0"/>
    <m/>
    <m/>
    <x v="0"/>
    <x v="9"/>
    <x v="0"/>
    <x v="2"/>
    <x v="13"/>
    <n v="2"/>
    <s v=""/>
    <d v="1900-01-01T21:26:24"/>
    <n v="19.560000000034147"/>
    <n v="12"/>
    <n v="7.5600000000341474"/>
  </r>
  <r>
    <s v="E002"/>
    <s v="EO55"/>
    <x v="2053"/>
    <x v="0"/>
    <s v="E4"/>
    <s v="0100058394"/>
    <s v="SUMINISTROS INDUSTR BUSTOS, S.L."/>
    <s v="0046005358"/>
    <s v="ALMACEN-COLMENAR"/>
    <s v="000000000000003283"/>
    <x v="39"/>
    <d v="2024-06-24T00:00:00"/>
    <d v="1899-12-30T08:47:16"/>
    <s v="24/06 Antes de 18:00"/>
    <d v="2024-06-24T00:00:00"/>
    <x v="2"/>
    <x v="8"/>
    <x v="2124"/>
    <d v="2024-06-24T00:00:00"/>
    <d v="1899-12-30T15:46:57"/>
    <n v="41"/>
    <s v="E00041"/>
    <s v="RUTA KMS.041"/>
    <x v="55"/>
    <x v="0"/>
    <x v="0"/>
    <x v="4"/>
    <x v="1"/>
    <d v="2024-06-24T08:47:16"/>
    <x v="198"/>
    <n v="9.2122222222387791"/>
    <d v="2024-06-24T15:46:57"/>
    <d v="1899-12-30T00:32:48"/>
    <d v="2024-06-24T16:19:45"/>
    <n v="1.6708333334536292"/>
    <x v="0"/>
    <m/>
    <m/>
    <x v="0"/>
    <x v="9"/>
    <x v="0"/>
    <x v="2"/>
    <x v="4"/>
    <n v="2"/>
    <s v=""/>
    <d v="1899-12-30T13:07:12"/>
    <n v="7.6655555555721122"/>
    <n v="0"/>
    <n v="7.6655555555721122"/>
  </r>
  <r>
    <s v="E002"/>
    <s v="EO55"/>
    <x v="2054"/>
    <x v="0"/>
    <s v="E4"/>
    <s v="0100030200"/>
    <s v="LEROY MERLIN ESPAÑA,S.L.U."/>
    <s v="0046005552"/>
    <s v="PUERTO REAL (42)"/>
    <s v="000000000000003295"/>
    <x v="45"/>
    <d v="2024-06-24T00:00:00"/>
    <d v="1899-12-30T08:59:51"/>
    <s v="84292742 6h a 10h"/>
    <d v="2024-06-25T00:00:00"/>
    <x v="20"/>
    <x v="8"/>
    <x v="2125"/>
    <d v="2024-06-24T00:00:00"/>
    <d v="1899-12-30T18:27:54"/>
    <n v="232"/>
    <s v="E00232"/>
    <s v="RUTA KMS.232"/>
    <x v="55"/>
    <x v="0"/>
    <x v="0"/>
    <x v="4"/>
    <x v="1"/>
    <d v="2024-06-24T08:59:51"/>
    <x v="208"/>
    <n v="25.502500000060536"/>
    <d v="2024-06-24T18:27:54"/>
    <d v="1899-12-30T03:05:36"/>
    <d v="2024-06-24T21:33:30"/>
    <n v="12.941666666592937"/>
    <x v="0"/>
    <m/>
    <m/>
    <x v="0"/>
    <x v="9"/>
    <x v="0"/>
    <x v="2"/>
    <x v="9"/>
    <n v="2"/>
    <s v=""/>
    <d v="1900-01-02T02:14:24"/>
    <n v="21.409166666727202"/>
    <n v="12"/>
    <n v="9.4091666667272023"/>
  </r>
  <r>
    <s v="E002"/>
    <s v="EO55"/>
    <x v="2055"/>
    <x v="0"/>
    <s v="E3"/>
    <s v="0432000110"/>
    <s v="PREBETONG HORMIGONES, S.A."/>
    <s v="0046001416"/>
    <s v="ALCALA DE GUADAIRA"/>
    <s v="000000000000002032"/>
    <x v="47"/>
    <d v="2024-06-24T00:00:00"/>
    <d v="1899-12-30T09:08:13"/>
    <s v="25/06 07:00 silo nº"/>
    <d v="2024-06-25T00:00:00"/>
    <x v="25"/>
    <x v="9"/>
    <x v="2126"/>
    <d v="2024-06-24T00:00:00"/>
    <d v="1899-12-30T17:14:19"/>
    <n v="83"/>
    <s v="E00083"/>
    <s v="RUTA KMS.083"/>
    <x v="129"/>
    <x v="0"/>
    <x v="0"/>
    <x v="5"/>
    <x v="0"/>
    <d v="2024-06-24T09:08:13"/>
    <x v="239"/>
    <n v="21.863055555440951"/>
    <d v="2024-06-24T17:14:19"/>
    <d v="1899-12-30T01:06:24"/>
    <d v="2024-06-24T18:20:43"/>
    <n v="12.65472222212702"/>
    <x v="0"/>
    <m/>
    <m/>
    <x v="0"/>
    <x v="9"/>
    <x v="0"/>
    <x v="2"/>
    <x v="5"/>
    <n v="2"/>
    <s v=""/>
    <d v="1899-12-31T02:33:36"/>
    <n v="19.756388888774286"/>
    <n v="12"/>
    <n v="7.7563888887742856"/>
  </r>
  <r>
    <s v="E002"/>
    <s v="EO55"/>
    <x v="2056"/>
    <x v="0"/>
    <s v="E3"/>
    <s v="0100059306"/>
    <s v="ARIDOS LOPEZ S.L.U."/>
    <s v="0046005723"/>
    <s v="BIAR- ARIDOS LOPEZ"/>
    <s v="000000000000003264"/>
    <x v="41"/>
    <d v="2024-06-24T00:00:00"/>
    <d v="1899-12-30T09:09:37"/>
    <s v="25/06 8 a 13h"/>
    <d v="2024-06-25T00:00:00"/>
    <x v="14"/>
    <x v="8"/>
    <x v="2127"/>
    <d v="2024-06-25T00:00:00"/>
    <d v="1899-12-30T07:47:55"/>
    <n v="516"/>
    <s v="E00516"/>
    <s v="RUTA KMS.516"/>
    <x v="82"/>
    <x v="0"/>
    <x v="0"/>
    <x v="4"/>
    <x v="0"/>
    <d v="2024-06-24T09:09:37"/>
    <x v="235"/>
    <n v="27.839722222241107"/>
    <d v="2024-06-25T07:47:55"/>
    <d v="1899-12-30T06:52:48"/>
    <d v="2024-06-25T14:40:43"/>
    <n v="-1.6786111111287028"/>
    <x v="1"/>
    <m/>
    <m/>
    <x v="0"/>
    <x v="11"/>
    <x v="2"/>
    <x v="2"/>
    <x v="11"/>
    <n v="3"/>
    <s v=""/>
    <d v="1900-01-05T21:07:12"/>
    <n v="19.959722222241105"/>
    <n v="12"/>
    <n v="7.9597222222411048"/>
  </r>
  <r>
    <s v="E002"/>
    <s v="EO55"/>
    <x v="2057"/>
    <x v="0"/>
    <s v="E3"/>
    <s v="0100058413"/>
    <s v="PRETENSADOS MALAGUEÑOS, S.L."/>
    <s v="0046005187"/>
    <s v="PLANTA MALAGA"/>
    <s v="000000000000003264"/>
    <x v="41"/>
    <d v="2024-06-24T00:00:00"/>
    <d v="1899-12-30T09:18:15"/>
    <s v="25/06 08:00 PLANTA V"/>
    <d v="2024-06-25T00:00:00"/>
    <x v="10"/>
    <x v="8"/>
    <x v="2128"/>
    <d v="2024-06-24T00:00:00"/>
    <d v="1899-12-30T17:12:48"/>
    <n v="29"/>
    <s v="E00029"/>
    <s v="RUTA KMS.029"/>
    <x v="97"/>
    <x v="0"/>
    <x v="0"/>
    <x v="4"/>
    <x v="0"/>
    <d v="2024-06-24T09:18:15"/>
    <x v="215"/>
    <n v="22.695833333360497"/>
    <d v="2024-06-24T17:12:48"/>
    <d v="1899-12-30T00:23:12"/>
    <d v="2024-06-24T17:36:00"/>
    <n v="14.400000000139698"/>
    <x v="0"/>
    <m/>
    <m/>
    <x v="0"/>
    <x v="9"/>
    <x v="0"/>
    <x v="2"/>
    <x v="5"/>
    <n v="2"/>
    <s v=""/>
    <d v="1899-12-30T09:16:48"/>
    <n v="21.30916666669383"/>
    <n v="12"/>
    <n v="9.3091666666938302"/>
  </r>
  <r>
    <s v="E002"/>
    <s v="EO55"/>
    <x v="2058"/>
    <x v="0"/>
    <s v="E4"/>
    <s v="0100056718"/>
    <s v="SITESUR CIMENTACIONES, S.L."/>
    <s v="0046005546"/>
    <s v="S0860-PALACIO DE LOS VARGAS"/>
    <s v="000000000000003282"/>
    <x v="40"/>
    <d v="2024-06-24T00:00:00"/>
    <d v="1899-12-30T09:28:22"/>
    <s v="24/06 lo antes posib"/>
    <d v="2024-06-24T00:00:00"/>
    <x v="9"/>
    <x v="10"/>
    <x v="2129"/>
    <d v="2024-06-24T00:00:00"/>
    <d v="1899-12-30T12:45:59"/>
    <n v="10"/>
    <s v="E00010"/>
    <s v="RUTA KMS.010"/>
    <x v="283"/>
    <x v="0"/>
    <x v="0"/>
    <x v="6"/>
    <x v="1"/>
    <d v="2024-06-24T09:28:22"/>
    <x v="225"/>
    <n v="7.527222222299315"/>
    <d v="2024-06-24T12:45:59"/>
    <d v="1899-12-30T00:08:00"/>
    <d v="2024-06-24T12:53:59"/>
    <n v="4.1002777777612209"/>
    <x v="0"/>
    <m/>
    <m/>
    <x v="0"/>
    <x v="9"/>
    <x v="0"/>
    <x v="2"/>
    <x v="3"/>
    <n v="2"/>
    <s v=""/>
    <d v="1899-12-30T03:12:00"/>
    <n v="6.3938888889659813"/>
    <n v="0"/>
    <n v="6.3938888889659813"/>
  </r>
  <r>
    <s v="E002"/>
    <s v="EO55"/>
    <x v="2059"/>
    <x v="0"/>
    <s v="E3"/>
    <s v="0432000110"/>
    <s v="PREBETONG HORMIGONES, S.A."/>
    <s v="0046005596"/>
    <s v="PLANTA ALHAURIN MORTERO SECO"/>
    <s v="000000000000003269"/>
    <x v="44"/>
    <d v="2024-06-24T00:00:00"/>
    <d v="1899-12-30T10:07:11"/>
    <s v="S-1"/>
    <d v="2024-06-24T00:00:00"/>
    <x v="2"/>
    <x v="8"/>
    <x v="2130"/>
    <d v="2024-06-24T00:00:00"/>
    <d v="1899-12-30T11:44:19"/>
    <n v="35"/>
    <s v="E00035"/>
    <s v="RUTA KMS.035"/>
    <x v="97"/>
    <x v="0"/>
    <x v="0"/>
    <x v="4"/>
    <x v="0"/>
    <d v="2024-06-24T10:07:11"/>
    <x v="198"/>
    <n v="7.8802777777891606"/>
    <d v="2024-06-24T11:44:19"/>
    <d v="1899-12-30T00:28:00"/>
    <d v="2024-06-24T12:12:19"/>
    <n v="5.7947222222574055"/>
    <x v="0"/>
    <m/>
    <m/>
    <x v="0"/>
    <x v="9"/>
    <x v="0"/>
    <x v="2"/>
    <x v="2"/>
    <n v="2"/>
    <s v=""/>
    <d v="1899-12-30T11:12:00"/>
    <n v="6.4136111111224938"/>
    <n v="0"/>
    <n v="6.4136111111224938"/>
  </r>
  <r>
    <s v="E002"/>
    <s v="EO55"/>
    <x v="2060"/>
    <x v="0"/>
    <s v="E4"/>
    <s v="0100058408"/>
    <s v="GLOYPAT S.C.A."/>
    <s v="0046005374"/>
    <s v="ALMACEN COMPETA"/>
    <s v="000000000000003283"/>
    <x v="39"/>
    <d v="2024-06-24T00:00:00"/>
    <d v="1899-12-30T10:39:43"/>
    <s v="25/06 10:00h"/>
    <d v="2024-06-25T00:00:00"/>
    <x v="17"/>
    <x v="8"/>
    <x v="2131"/>
    <d v="2024-06-25T00:00:00"/>
    <d v="1899-12-30T11:46:28"/>
    <n v="52"/>
    <s v="E00052"/>
    <s v="RUTA KMS.052"/>
    <x v="55"/>
    <x v="0"/>
    <x v="0"/>
    <x v="4"/>
    <x v="1"/>
    <d v="2024-06-24T10:39:43"/>
    <x v="221"/>
    <n v="23.338055555534083"/>
    <d v="2024-06-25T11:46:28"/>
    <d v="1899-12-30T00:41:36"/>
    <d v="2024-06-25T12:28:04"/>
    <n v="-2.4677777778706513"/>
    <x v="1"/>
    <m/>
    <m/>
    <x v="0"/>
    <x v="11"/>
    <x v="2"/>
    <x v="2"/>
    <x v="2"/>
    <n v="3"/>
    <s v=""/>
    <d v="1899-12-30T16:38:24"/>
    <n v="21.644722222200748"/>
    <n v="12"/>
    <n v="9.6447222222007483"/>
  </r>
  <r>
    <s v="E002"/>
    <s v="EO55"/>
    <x v="2061"/>
    <x v="0"/>
    <s v="E3"/>
    <s v="0432000110"/>
    <s v="PREBETONG HORMIGONES, S.A."/>
    <s v="0046001416"/>
    <s v="ALCALA DE GUADAIRA"/>
    <s v="000000000000000837"/>
    <x v="43"/>
    <d v="2024-06-24T00:00:00"/>
    <d v="1899-12-30T10:59:51"/>
    <s v="25/06 08:00h"/>
    <d v="2024-06-25T00:00:00"/>
    <x v="10"/>
    <x v="9"/>
    <x v="2132"/>
    <d v="2024-06-24T00:00:00"/>
    <d v="1899-12-30T18:38:06"/>
    <n v="83"/>
    <s v="E00083"/>
    <s v="RUTA KMS.083"/>
    <x v="131"/>
    <x v="0"/>
    <x v="0"/>
    <x v="5"/>
    <x v="0"/>
    <d v="2024-06-24T10:59:51"/>
    <x v="215"/>
    <n v="21.002500000060536"/>
    <d v="2024-06-24T18:38:06"/>
    <d v="1899-12-30T01:06:24"/>
    <d v="2024-06-24T19:44:30"/>
    <n v="12.258333333302289"/>
    <x v="0"/>
    <m/>
    <m/>
    <x v="0"/>
    <x v="9"/>
    <x v="0"/>
    <x v="2"/>
    <x v="9"/>
    <n v="2"/>
    <s v=""/>
    <d v="1899-12-31T02:33:36"/>
    <n v="18.89583333339387"/>
    <n v="12"/>
    <n v="6.8958333333938704"/>
  </r>
  <r>
    <s v="E002"/>
    <s v="EO55"/>
    <x v="2062"/>
    <x v="0"/>
    <s v="E3"/>
    <s v="0100021981"/>
    <s v="CEMENTOS CAPA, S.L."/>
    <s v="0046005184"/>
    <s v="FABRICA SALINAS-ARCHIDONA (MALAGA)"/>
    <s v="000000000000003264"/>
    <x v="41"/>
    <d v="2024-06-24T00:00:00"/>
    <d v="1899-12-30T11:30:46"/>
    <s v="durante la mañana"/>
    <d v="2024-06-25T00:00:00"/>
    <x v="14"/>
    <x v="8"/>
    <x v="2133"/>
    <d v="2024-06-25T00:00:00"/>
    <d v="1899-12-30T13:11:56"/>
    <n v="69"/>
    <s v="E00069"/>
    <s v="RUTA KMS.069"/>
    <x v="110"/>
    <x v="0"/>
    <x v="0"/>
    <x v="4"/>
    <x v="0"/>
    <d v="2024-06-24T11:30:46"/>
    <x v="235"/>
    <n v="25.487222222203854"/>
    <d v="2024-06-25T13:11:56"/>
    <d v="1899-12-30T00:55:12"/>
    <d v="2024-06-25T14:07:08"/>
    <n v="-1.1188888888573274"/>
    <x v="1"/>
    <m/>
    <m/>
    <x v="0"/>
    <x v="11"/>
    <x v="1"/>
    <x v="2"/>
    <x v="7"/>
    <n v="3"/>
    <s v="TRANSPORTES FRANCISCO CASTILLA E HI"/>
    <d v="1899-12-30T22:04:48"/>
    <n v="23.567222222203853"/>
    <n v="12"/>
    <n v="11.567222222203853"/>
  </r>
  <r>
    <s v="E002"/>
    <s v="EO55"/>
    <x v="2063"/>
    <x v="0"/>
    <s v="E3"/>
    <s v="0100018390"/>
    <s v="FORJADOS TOR S.L."/>
    <s v="0046005202"/>
    <s v="VILLANUEVA DEL TRABUCO"/>
    <s v="000000000000003262"/>
    <x v="42"/>
    <d v="2024-06-24T00:00:00"/>
    <d v="1899-12-30T11:44:13"/>
    <s v="TOR 08:00"/>
    <d v="2024-06-25T00:00:00"/>
    <x v="10"/>
    <x v="8"/>
    <x v="2134"/>
    <d v="2024-06-25T00:00:00"/>
    <d v="1899-12-30T07:16:28"/>
    <n v="62"/>
    <s v="E00062"/>
    <s v="RUTA KMS.062"/>
    <x v="77"/>
    <x v="0"/>
    <x v="0"/>
    <x v="4"/>
    <x v="0"/>
    <d v="2024-06-24T11:44:13"/>
    <x v="215"/>
    <n v="20.263055555638857"/>
    <d v="2024-06-25T07:16:28"/>
    <d v="1899-12-30T00:49:36"/>
    <d v="2024-06-25T08:06:04"/>
    <n v="-0.1011111109983176"/>
    <x v="0"/>
    <m/>
    <m/>
    <x v="0"/>
    <x v="11"/>
    <x v="0"/>
    <x v="2"/>
    <x v="11"/>
    <n v="3"/>
    <s v="TRANSPORTES FRANCISCO CASTILLA E HI"/>
    <d v="1899-12-30T19:50:24"/>
    <n v="18.436388888972189"/>
    <n v="12"/>
    <n v="6.4363888889721892"/>
  </r>
  <r>
    <s v="E002"/>
    <s v="EO55"/>
    <x v="2064"/>
    <x v="0"/>
    <s v="E3"/>
    <s v="0100018390"/>
    <s v="FORJADOS TOR S.L."/>
    <s v="0046005202"/>
    <s v="VILLANUEVA DEL TRABUCO"/>
    <s v="000000000000003262"/>
    <x v="42"/>
    <d v="2024-06-24T00:00:00"/>
    <d v="1899-12-30T11:44:34"/>
    <s v="TOR 11:00"/>
    <d v="2024-06-25T00:00:00"/>
    <x v="24"/>
    <x v="8"/>
    <x v="2135"/>
    <d v="2024-06-25T00:00:00"/>
    <d v="1899-12-30T10:32:30"/>
    <n v="62"/>
    <s v="E00062"/>
    <s v="RUTA KMS.062"/>
    <x v="77"/>
    <x v="0"/>
    <x v="0"/>
    <x v="4"/>
    <x v="0"/>
    <d v="2024-06-24T11:44:34"/>
    <x v="211"/>
    <n v="23.257222222338896"/>
    <d v="2024-06-25T10:32:30"/>
    <d v="1899-12-30T00:49:36"/>
    <d v="2024-06-25T11:22:06"/>
    <n v="-0.36833333317190409"/>
    <x v="0"/>
    <m/>
    <m/>
    <x v="0"/>
    <x v="11"/>
    <x v="0"/>
    <x v="2"/>
    <x v="1"/>
    <n v="3"/>
    <s v="TRANSPORTES FRANCISCO CASTILLA E HI"/>
    <d v="1899-12-30T19:50:24"/>
    <n v="21.430555555672228"/>
    <n v="12"/>
    <n v="9.4305555556722283"/>
  </r>
  <r>
    <s v="E002"/>
    <s v="EO55"/>
    <x v="2065"/>
    <x v="0"/>
    <s v="E3"/>
    <s v="0100052945"/>
    <s v="HORMIGONES ROCIO S.L."/>
    <s v="0046004387"/>
    <s v="ALMONTE"/>
    <s v="000000000000000837"/>
    <x v="43"/>
    <d v="2024-06-24T00:00:00"/>
    <d v="1899-12-30T11:52:46"/>
    <s v="URGENTE 8:00"/>
    <d v="2024-06-25T00:00:00"/>
    <x v="10"/>
    <x v="9"/>
    <x v="2136"/>
    <d v="2024-06-25T00:00:00"/>
    <d v="1899-12-30T06:51:22"/>
    <n v="27"/>
    <s v="E00027"/>
    <s v="RUTA KMS.027"/>
    <x v="59"/>
    <x v="0"/>
    <x v="0"/>
    <x v="5"/>
    <x v="0"/>
    <d v="2024-06-24T11:52:46"/>
    <x v="215"/>
    <n v="20.120555555680767"/>
    <d v="2024-06-25T06:51:22"/>
    <d v="1899-12-30T00:21:36"/>
    <d v="2024-06-25T07:12:58"/>
    <n v="0.78388888895278797"/>
    <x v="0"/>
    <m/>
    <m/>
    <x v="0"/>
    <x v="11"/>
    <x v="0"/>
    <x v="2"/>
    <x v="12"/>
    <n v="3"/>
    <s v=""/>
    <d v="1899-12-30T08:38:24"/>
    <n v="18.760555555680767"/>
    <n v="12"/>
    <n v="6.7605555556807673"/>
  </r>
  <r>
    <s v="E002"/>
    <s v="EO55"/>
    <x v="2066"/>
    <x v="0"/>
    <s v="E3"/>
    <s v="0100037768"/>
    <s v="MINAS DE AGUAS TEÑIDAS, S.A.U. (MAT"/>
    <s v="0046004165"/>
    <s v="ZREP4500031988_5  HORMIGON VALDELAM"/>
    <s v="000000000000003236"/>
    <x v="48"/>
    <d v="2024-06-24T00:00:00"/>
    <d v="1899-12-30T11:53:07"/>
    <s v="25/06 08:00h"/>
    <d v="2024-06-25T00:00:00"/>
    <x v="10"/>
    <x v="9"/>
    <x v="2137"/>
    <d v="2024-06-25T00:00:00"/>
    <d v="1899-12-30T07:06:46"/>
    <n v="85"/>
    <s v="E00085"/>
    <s v="RUTA KMS.085"/>
    <x v="91"/>
    <x v="0"/>
    <x v="0"/>
    <x v="5"/>
    <x v="0"/>
    <d v="2024-06-24T11:53:07"/>
    <x v="215"/>
    <n v="20.114722222206183"/>
    <d v="2024-06-25T07:06:46"/>
    <d v="1899-12-30T01:08:00"/>
    <d v="2024-06-25T08:14:46"/>
    <n v="-0.24611111101694405"/>
    <x v="0"/>
    <m/>
    <m/>
    <x v="0"/>
    <x v="11"/>
    <x v="0"/>
    <x v="2"/>
    <x v="11"/>
    <n v="3"/>
    <s v=""/>
    <d v="1899-12-31T03:12:00"/>
    <n v="17.98138888887285"/>
    <n v="12"/>
    <n v="5.9813888888728499"/>
  </r>
  <r>
    <s v="E002"/>
    <s v="EO55"/>
    <x v="2067"/>
    <x v="0"/>
    <s v="E3"/>
    <s v="0100037768"/>
    <s v="MINAS DE AGUAS TEÑIDAS, S.A.U. (MAT"/>
    <s v="0046004165"/>
    <s v="ZREP4500031988_5  HORMIGON VALDELAM"/>
    <s v="000000000000003236"/>
    <x v="48"/>
    <d v="2024-06-24T00:00:00"/>
    <d v="1899-12-30T11:53:14"/>
    <s v="25/06 16:00h"/>
    <d v="2024-06-25T00:00:00"/>
    <x v="12"/>
    <x v="9"/>
    <x v="2138"/>
    <d v="2024-06-25T00:00:00"/>
    <d v="1899-12-30T14:20:37"/>
    <n v="85"/>
    <s v="E00085"/>
    <s v="RUTA KMS.085"/>
    <x v="91"/>
    <x v="0"/>
    <x v="0"/>
    <x v="5"/>
    <x v="0"/>
    <d v="2024-06-24T11:53:14"/>
    <x v="218"/>
    <n v="28.112777777714655"/>
    <d v="2024-06-25T14:20:37"/>
    <d v="1899-12-30T01:08:00"/>
    <d v="2024-06-25T15:28:37"/>
    <n v="0.52305555541533977"/>
    <x v="0"/>
    <m/>
    <m/>
    <x v="0"/>
    <x v="11"/>
    <x v="0"/>
    <x v="2"/>
    <x v="13"/>
    <n v="3"/>
    <s v=""/>
    <d v="1899-12-31T03:12:00"/>
    <n v="25.979444444381322"/>
    <n v="12"/>
    <n v="13.979444444381322"/>
  </r>
  <r>
    <s v="E002"/>
    <s v="EO55"/>
    <x v="2068"/>
    <x v="0"/>
    <s v="E3"/>
    <s v="0100058385"/>
    <s v="VIGUETAS UNION, S.L."/>
    <s v="0046005170"/>
    <s v="PTA PREFABRICADOS - LOS CORRALES"/>
    <s v="000000000000003262"/>
    <x v="42"/>
    <d v="2024-06-24T00:00:00"/>
    <d v="1899-12-30T11:56:31"/>
    <s v="25/06 08:00h"/>
    <d v="2024-06-25T00:00:00"/>
    <x v="10"/>
    <x v="8"/>
    <x v="2139"/>
    <d v="2024-06-25T00:00:00"/>
    <d v="1899-12-30T05:36:55"/>
    <n v="105"/>
    <s v="E00105"/>
    <s v="RUTA KMS.105"/>
    <x v="127"/>
    <x v="0"/>
    <x v="0"/>
    <x v="4"/>
    <x v="0"/>
    <d v="2024-06-24T11:56:31"/>
    <x v="215"/>
    <n v="20.058055555564351"/>
    <d v="2024-06-25T05:36:55"/>
    <d v="1899-12-30T01:24:00"/>
    <d v="2024-06-25T07:00:55"/>
    <n v="0.98472222225973383"/>
    <x v="0"/>
    <m/>
    <m/>
    <x v="0"/>
    <x v="11"/>
    <x v="0"/>
    <x v="2"/>
    <x v="15"/>
    <n v="3"/>
    <s v=""/>
    <d v="1899-12-31T09:36:00"/>
    <n v="17.658055555564353"/>
    <n v="12"/>
    <n v="5.6580555555643528"/>
  </r>
  <r>
    <s v="E002"/>
    <s v="EO55"/>
    <x v="2069"/>
    <x v="0"/>
    <s v="E3"/>
    <s v="0100057968"/>
    <s v="LOZAC OBRAS Y SERVICIOS, S.L."/>
    <s v="0046005114"/>
    <s v="PLANTA DE PUERTO REAL"/>
    <s v="000000000000003264"/>
    <x v="41"/>
    <d v="2024-06-24T00:00:00"/>
    <d v="1899-12-30T12:04:22"/>
    <s v="25/06 09:00h"/>
    <d v="2024-06-25T00:00:00"/>
    <x v="15"/>
    <x v="8"/>
    <x v="2140"/>
    <d v="2024-06-24T00:00:00"/>
    <d v="1899-12-30T13:30:11"/>
    <n v="232"/>
    <s v="E00232"/>
    <s v="RUTA KMS.232"/>
    <x v="99"/>
    <x v="0"/>
    <x v="0"/>
    <x v="4"/>
    <x v="0"/>
    <d v="2024-06-24T12:04:22"/>
    <x v="201"/>
    <n v="20.927222222147975"/>
    <d v="2024-06-24T13:30:11"/>
    <d v="1899-12-30T03:05:36"/>
    <d v="2024-06-24T16:35:47"/>
    <n v="16.40361111110542"/>
    <x v="0"/>
    <m/>
    <m/>
    <x v="0"/>
    <x v="9"/>
    <x v="0"/>
    <x v="2"/>
    <x v="7"/>
    <n v="2"/>
    <s v=""/>
    <d v="1900-01-02T02:14:24"/>
    <n v="16.833888888814641"/>
    <n v="12"/>
    <n v="4.8338888888146414"/>
  </r>
  <r>
    <s v="E002"/>
    <s v="EO55"/>
    <x v="2070"/>
    <x v="0"/>
    <s v="E3"/>
    <s v="0100057968"/>
    <s v="LOZAC OBRAS Y SERVICIOS, S.L."/>
    <s v="0046005114"/>
    <s v="PLANTA DE PUERTO REAL"/>
    <s v="000000000000003264"/>
    <x v="41"/>
    <d v="2024-06-24T00:00:00"/>
    <d v="1899-12-30T12:04:32"/>
    <s v="25/06 11:00h"/>
    <d v="2024-06-25T00:00:00"/>
    <x v="24"/>
    <x v="8"/>
    <x v="2141"/>
    <d v="2024-06-24T00:00:00"/>
    <d v="1899-12-30T16:38:44"/>
    <n v="232"/>
    <s v="E00232"/>
    <s v="RUTA KMS.232"/>
    <x v="84"/>
    <x v="0"/>
    <x v="0"/>
    <x v="4"/>
    <x v="0"/>
    <d v="2024-06-24T12:04:32"/>
    <x v="211"/>
    <n v="22.924444444477558"/>
    <d v="2024-06-24T16:38:44"/>
    <d v="1899-12-30T03:05:36"/>
    <d v="2024-06-24T19:44:20"/>
    <n v="15.261111111205537"/>
    <x v="0"/>
    <m/>
    <m/>
    <x v="0"/>
    <x v="9"/>
    <x v="0"/>
    <x v="2"/>
    <x v="8"/>
    <n v="2"/>
    <s v=""/>
    <d v="1900-01-02T02:14:24"/>
    <n v="18.831111111144224"/>
    <n v="12"/>
    <n v="6.8311111111442244"/>
  </r>
  <r>
    <s v="E002"/>
    <s v="EO55"/>
    <x v="2071"/>
    <x v="0"/>
    <s v="E3"/>
    <s v="0100057968"/>
    <s v="LOZAC OBRAS Y SERVICIOS, S.L."/>
    <s v="0046005114"/>
    <s v="PLANTA DE PUERTO REAL"/>
    <s v="000000000000003264"/>
    <x v="41"/>
    <d v="2024-06-24T00:00:00"/>
    <d v="1899-12-30T12:04:41"/>
    <s v="25/06 13:00h"/>
    <d v="2024-06-25T00:00:00"/>
    <x v="14"/>
    <x v="8"/>
    <x v="2142"/>
    <d v="2024-06-25T00:00:00"/>
    <d v="1899-12-30T09:34:19"/>
    <n v="232"/>
    <s v="E00232"/>
    <s v="RUTA KMS.232"/>
    <x v="97"/>
    <x v="0"/>
    <x v="0"/>
    <x v="4"/>
    <x v="0"/>
    <d v="2024-06-24T12:04:41"/>
    <x v="235"/>
    <n v="24.921944444300607"/>
    <d v="2024-06-25T09:34:19"/>
    <d v="1899-12-30T03:05:36"/>
    <d v="2024-06-25T12:39:55"/>
    <n v="0.33472222223645076"/>
    <x v="0"/>
    <m/>
    <m/>
    <x v="0"/>
    <x v="11"/>
    <x v="0"/>
    <x v="2"/>
    <x v="6"/>
    <n v="3"/>
    <s v=""/>
    <d v="1900-01-02T02:14:24"/>
    <n v="20.828611110967273"/>
    <n v="12"/>
    <n v="8.8286111109672731"/>
  </r>
  <r>
    <s v="E002"/>
    <s v="EO55"/>
    <x v="2072"/>
    <x v="0"/>
    <s v="E3"/>
    <s v="0100057968"/>
    <s v="LOZAC OBRAS Y SERVICIOS, S.L."/>
    <s v="0046005114"/>
    <s v="PLANTA DE PUERTO REAL"/>
    <s v="000000000000003264"/>
    <x v="41"/>
    <d v="2024-06-24T00:00:00"/>
    <d v="1899-12-30T12:04:49"/>
    <s v="25/06 15:00h"/>
    <d v="2024-06-25T00:00:00"/>
    <x v="7"/>
    <x v="8"/>
    <x v="2143"/>
    <d v="2024-06-25T00:00:00"/>
    <d v="1899-12-30T10:11:57"/>
    <n v="232"/>
    <s v="E00232"/>
    <s v="RUTA KMS.232"/>
    <x v="65"/>
    <x v="0"/>
    <x v="0"/>
    <x v="4"/>
    <x v="0"/>
    <d v="2024-06-24T12:04:49"/>
    <x v="227"/>
    <n v="26.91972222214099"/>
    <d v="2024-06-25T10:11:57"/>
    <d v="1899-12-30T03:05:36"/>
    <d v="2024-06-25T13:17:33"/>
    <n v="1.7074999999604188"/>
    <x v="0"/>
    <m/>
    <m/>
    <x v="0"/>
    <x v="11"/>
    <x v="0"/>
    <x v="2"/>
    <x v="1"/>
    <n v="3"/>
    <s v=""/>
    <d v="1900-01-02T02:14:24"/>
    <n v="22.826388888807656"/>
    <n v="12"/>
    <n v="10.826388888807656"/>
  </r>
  <r>
    <s v="E002"/>
    <s v="EO55"/>
    <x v="2073"/>
    <x v="0"/>
    <s v="E3"/>
    <s v="0100058384"/>
    <s v="ADOQUINES Y MARCOS, S.L."/>
    <s v="0046005169"/>
    <s v="PLANTA LA RODA DE ANDALUCIA"/>
    <s v="000000000000003263"/>
    <x v="49"/>
    <d v="2024-06-24T00:00:00"/>
    <d v="1899-12-30T12:16:00"/>
    <s v="25/06 08:00h"/>
    <d v="2024-06-25T00:00:00"/>
    <x v="10"/>
    <x v="8"/>
    <x v="2144"/>
    <d v="2024-06-25T00:00:00"/>
    <d v="1899-12-30T07:00:12"/>
    <n v="90"/>
    <s v="E00090"/>
    <s v="RUTA KMS.090"/>
    <x v="113"/>
    <x v="0"/>
    <x v="0"/>
    <x v="4"/>
    <x v="0"/>
    <d v="2024-06-24T12:16:00"/>
    <x v="215"/>
    <n v="19.733333333395422"/>
    <d v="2024-06-25T07:00:12"/>
    <d v="1899-12-30T01:12:00"/>
    <d v="2024-06-25T08:12:12"/>
    <n v="-0.20333333336748183"/>
    <x v="0"/>
    <m/>
    <m/>
    <x v="0"/>
    <x v="11"/>
    <x v="0"/>
    <x v="2"/>
    <x v="11"/>
    <n v="3"/>
    <s v=""/>
    <d v="1899-12-31T04:48:00"/>
    <n v="17.533333333395422"/>
    <n v="12"/>
    <n v="5.5333333333954222"/>
  </r>
  <r>
    <s v="E002"/>
    <s v="EO55"/>
    <x v="2074"/>
    <x v="0"/>
    <s v="E3"/>
    <s v="0100058384"/>
    <s v="ADOQUINES Y MARCOS, S.L."/>
    <s v="0046005169"/>
    <s v="PLANTA LA RODA DE ANDALUCIA"/>
    <s v="000000000000003263"/>
    <x v="49"/>
    <d v="2024-06-24T00:00:00"/>
    <d v="1899-12-30T12:16:04"/>
    <s v=". 09:30"/>
    <d v="2024-06-25T00:00:00"/>
    <x v="21"/>
    <x v="8"/>
    <x v="2145"/>
    <d v="2024-06-25T00:00:00"/>
    <d v="1899-12-30T07:51:26"/>
    <n v="90"/>
    <s v="E00090"/>
    <s v="RUTA KMS.090"/>
    <x v="110"/>
    <x v="0"/>
    <x v="0"/>
    <x v="4"/>
    <x v="0"/>
    <d v="2024-06-24T12:16:04"/>
    <x v="200"/>
    <n v="21.232222222199198"/>
    <d v="2024-06-25T07:51:26"/>
    <d v="1899-12-30T01:12:00"/>
    <d v="2024-06-25T09:03:26"/>
    <n v="0.44277777773095295"/>
    <x v="0"/>
    <m/>
    <m/>
    <x v="0"/>
    <x v="11"/>
    <x v="0"/>
    <x v="2"/>
    <x v="11"/>
    <n v="3"/>
    <s v="TRANSPORTES FRANCISCO CASTILLA E HI"/>
    <d v="1899-12-31T04:48:00"/>
    <n v="19.032222222199199"/>
    <n v="12"/>
    <n v="7.0322222221991986"/>
  </r>
  <r>
    <s v="E002"/>
    <s v="EO55"/>
    <x v="2075"/>
    <x v="0"/>
    <s v="E3"/>
    <s v="0100043691"/>
    <s v="PAVESUR DERIVADOS, S.A."/>
    <s v="0046005102"/>
    <s v="PLANTA OJEN"/>
    <s v="000000000000003269"/>
    <x v="44"/>
    <d v="2024-06-24T00:00:00"/>
    <d v="1899-12-30T12:19:52"/>
    <s v="8:00"/>
    <d v="2024-06-25T00:00:00"/>
    <x v="10"/>
    <x v="8"/>
    <x v="2146"/>
    <d v="2024-06-24T00:00:00"/>
    <d v="1899-12-30T15:12:09"/>
    <n v="68"/>
    <s v="E00068"/>
    <s v="RUTA KMS.068"/>
    <x v="144"/>
    <x v="0"/>
    <x v="0"/>
    <x v="4"/>
    <x v="0"/>
    <d v="2024-06-24T12:19:52"/>
    <x v="215"/>
    <n v="19.668888888903894"/>
    <d v="2024-06-24T15:12:09"/>
    <d v="1899-12-30T00:54:24"/>
    <d v="2024-06-24T16:06:33"/>
    <n v="15.890833333425689"/>
    <x v="0"/>
    <m/>
    <m/>
    <x v="0"/>
    <x v="9"/>
    <x v="0"/>
    <x v="2"/>
    <x v="4"/>
    <n v="2"/>
    <s v=""/>
    <d v="1899-12-30T21:45:36"/>
    <n v="17.762222222237227"/>
    <n v="12"/>
    <n v="5.7622222222372272"/>
  </r>
  <r>
    <s v="E002"/>
    <s v="EO55"/>
    <x v="2076"/>
    <x v="0"/>
    <s v="E3"/>
    <s v="0100033645"/>
    <s v="HORMIALIA 2007 S.L."/>
    <s v="0046005122"/>
    <s v="PLANTA SAN ROQUE"/>
    <s v="000000000000003262"/>
    <x v="42"/>
    <d v="2024-06-24T00:00:00"/>
    <d v="1899-12-30T12:33:46"/>
    <s v="13:00"/>
    <d v="2024-06-25T00:00:00"/>
    <x v="14"/>
    <x v="8"/>
    <x v="2147"/>
    <d v="2024-06-25T00:00:00"/>
    <d v="1899-12-30T11:40:23"/>
    <n v="144"/>
    <s v="E00144"/>
    <s v="RUTA KMS.144"/>
    <x v="64"/>
    <x v="0"/>
    <x v="0"/>
    <x v="4"/>
    <x v="0"/>
    <d v="2024-06-24T12:33:46"/>
    <x v="235"/>
    <n v="24.437222222099081"/>
    <d v="2024-06-25T11:40:23"/>
    <d v="1899-12-30T01:55:12"/>
    <d v="2024-06-25T13:35:35"/>
    <n v="-0.59305555571336299"/>
    <x v="0"/>
    <m/>
    <m/>
    <x v="0"/>
    <x v="11"/>
    <x v="0"/>
    <x v="2"/>
    <x v="2"/>
    <n v="3"/>
    <s v=""/>
    <d v="1899-12-31T22:04:48"/>
    <n v="21.517222222099079"/>
    <n v="12"/>
    <n v="9.517222222099079"/>
  </r>
  <r>
    <s v="E002"/>
    <s v="EO55"/>
    <x v="2077"/>
    <x v="0"/>
    <s v="E3"/>
    <s v="0100033645"/>
    <s v="HORMIALIA 2007 S.L."/>
    <s v="0046005122"/>
    <s v="PLANTA SAN ROQUE"/>
    <s v="000000000000003262"/>
    <x v="42"/>
    <d v="2024-06-24T00:00:00"/>
    <d v="1899-12-30T12:34:06"/>
    <s v="09:00"/>
    <d v="2024-06-25T00:00:00"/>
    <x v="15"/>
    <x v="8"/>
    <x v="2148"/>
    <d v="2024-06-24T00:00:00"/>
    <d v="1899-12-30T16:31:54"/>
    <n v="144"/>
    <s v="E00144"/>
    <s v="RUTA KMS.144"/>
    <x v="64"/>
    <x v="0"/>
    <x v="0"/>
    <x v="4"/>
    <x v="0"/>
    <d v="2024-06-24T12:34:06"/>
    <x v="201"/>
    <n v="20.431666666700039"/>
    <d v="2024-06-24T16:31:54"/>
    <d v="1899-12-30T01:55:12"/>
    <d v="2024-06-24T18:27:06"/>
    <n v="14.548333333223127"/>
    <x v="0"/>
    <m/>
    <m/>
    <x v="0"/>
    <x v="9"/>
    <x v="0"/>
    <x v="2"/>
    <x v="8"/>
    <n v="2"/>
    <s v=""/>
    <d v="1899-12-31T22:04:48"/>
    <n v="17.511666666700037"/>
    <n v="12"/>
    <n v="5.5116666667000374"/>
  </r>
  <r>
    <s v="E002"/>
    <s v="EO55"/>
    <x v="2078"/>
    <x v="0"/>
    <s v="E3"/>
    <s v="0100033645"/>
    <s v="HORMIALIA 2007 S.L."/>
    <s v="0046005121"/>
    <s v="PLANTA FUENGIROLA"/>
    <s v="000000000000003264"/>
    <x v="41"/>
    <d v="2024-06-24T00:00:00"/>
    <d v="1899-12-30T12:37:50"/>
    <s v="24/06 08:00"/>
    <d v="2024-06-25T00:00:00"/>
    <x v="10"/>
    <x v="8"/>
    <x v="2149"/>
    <d v="2024-06-24T00:00:00"/>
    <d v="1899-12-30T15:04:46"/>
    <n v="54"/>
    <s v="E00054"/>
    <s v="RUTA KMS.054"/>
    <x v="65"/>
    <x v="0"/>
    <x v="0"/>
    <x v="4"/>
    <x v="0"/>
    <d v="2024-06-24T12:37:50"/>
    <x v="215"/>
    <n v="19.369444444484543"/>
    <d v="2024-06-24T15:04:46"/>
    <d v="1899-12-30T00:43:12"/>
    <d v="2024-06-24T15:47:58"/>
    <n v="16.20055555558065"/>
    <x v="0"/>
    <m/>
    <m/>
    <x v="0"/>
    <x v="9"/>
    <x v="0"/>
    <x v="2"/>
    <x v="4"/>
    <n v="2"/>
    <s v=""/>
    <d v="1899-12-30T17:16:48"/>
    <n v="17.649444444484544"/>
    <n v="12"/>
    <n v="5.6494444444845442"/>
  </r>
  <r>
    <s v="E002"/>
    <s v="EO55"/>
    <x v="2079"/>
    <x v="0"/>
    <s v="E3"/>
    <s v="0100033645"/>
    <s v="HORMIALIA 2007 S.L."/>
    <s v="0046005119"/>
    <s v="PLANTA MALAGA"/>
    <s v="000000000000003264"/>
    <x v="41"/>
    <d v="2024-06-24T00:00:00"/>
    <d v="1899-12-30T12:38:15"/>
    <s v="24/06 10:00"/>
    <d v="2024-06-25T00:00:00"/>
    <x v="17"/>
    <x v="8"/>
    <x v="2150"/>
    <d v="2024-06-24T00:00:00"/>
    <d v="1899-12-30T16:41:59"/>
    <n v="24"/>
    <s v="E00024"/>
    <s v="RUTA KMS.024"/>
    <x v="143"/>
    <x v="0"/>
    <x v="0"/>
    <x v="4"/>
    <x v="0"/>
    <d v="2024-06-24T12:38:15"/>
    <x v="221"/>
    <n v="21.362499999871943"/>
    <d v="2024-06-24T16:41:59"/>
    <d v="1899-12-30T00:19:12"/>
    <d v="2024-06-24T17:01:11"/>
    <n v="16.980277777591255"/>
    <x v="0"/>
    <m/>
    <m/>
    <x v="0"/>
    <x v="9"/>
    <x v="0"/>
    <x v="2"/>
    <x v="8"/>
    <n v="2"/>
    <s v=""/>
    <d v="1899-12-30T07:40:48"/>
    <n v="20.042499999871943"/>
    <n v="12"/>
    <n v="8.0424999998719429"/>
  </r>
  <r>
    <s v="E002"/>
    <s v="EO55"/>
    <x v="2080"/>
    <x v="0"/>
    <s v="E4"/>
    <s v="0100058117"/>
    <s v="MAT. CONST CRISTOBAL CASTILLA, S.L."/>
    <s v="0046005376"/>
    <s v="ALMACEN JIMENA DE LA FRONTERA"/>
    <s v="000000000000002882"/>
    <x v="112"/>
    <d v="2024-06-24T00:00:00"/>
    <d v="1899-12-30T12:44:39"/>
    <s v="25/06 lo antes posib"/>
    <d v="2024-06-25T00:00:00"/>
    <x v="17"/>
    <x v="9"/>
    <x v="2151"/>
    <d v="2024-06-25T00:00:00"/>
    <d v="1899-12-30T07:48:28"/>
    <n v="0"/>
    <s v="E00000"/>
    <s v="RUTA KMS.0000"/>
    <x v="273"/>
    <x v="0"/>
    <x v="0"/>
    <x v="5"/>
    <x v="1"/>
    <d v="2024-06-24T12:44:39"/>
    <x v="221"/>
    <n v="21.255833333241753"/>
    <d v="2024-06-25T07:48:28"/>
    <d v="1899-12-30T00:00:00"/>
    <d v="2024-06-25T07:48:28"/>
    <n v="2.192222222161945"/>
    <x v="0"/>
    <m/>
    <m/>
    <x v="0"/>
    <x v="11"/>
    <x v="0"/>
    <x v="2"/>
    <x v="11"/>
    <n v="3"/>
    <s v=""/>
    <d v="1899-12-30T00:00:00"/>
    <n v="20.255833333241753"/>
    <n v="12"/>
    <n v="8.2558333332417533"/>
  </r>
  <r>
    <s v="E002"/>
    <s v="EO55"/>
    <x v="2081"/>
    <x v="0"/>
    <s v="E3"/>
    <s v="0100058384"/>
    <s v="ADOQUINES Y MARCOS, S.L."/>
    <s v="0046005169"/>
    <s v="PLANTA LA RODA DE ANDALUCIA"/>
    <s v="000000000000003263"/>
    <x v="49"/>
    <d v="2024-06-24T00:00:00"/>
    <d v="1899-12-30T13:00:32"/>
    <s v="Lo antes posible"/>
    <d v="2024-06-24T00:00:00"/>
    <x v="12"/>
    <x v="8"/>
    <x v="2152"/>
    <d v="2024-06-24T00:00:00"/>
    <d v="1899-12-30T14:37:30"/>
    <n v="90"/>
    <s v="E00090"/>
    <s v="RUTA KMS.090"/>
    <x v="102"/>
    <x v="0"/>
    <x v="0"/>
    <x v="4"/>
    <x v="0"/>
    <d v="2024-06-24T13:00:32"/>
    <x v="219"/>
    <n v="2.9911111111287028"/>
    <d v="2024-06-24T14:37:30"/>
    <d v="1899-12-30T01:12:00"/>
    <d v="2024-06-24T15:49:30"/>
    <n v="0.17499999987194315"/>
    <x v="0"/>
    <m/>
    <m/>
    <x v="0"/>
    <x v="9"/>
    <x v="0"/>
    <x v="2"/>
    <x v="13"/>
    <n v="2"/>
    <s v=""/>
    <d v="1899-12-31T04:48:00"/>
    <n v="0.7911111111287028"/>
    <n v="0"/>
    <n v="0.7911111111287028"/>
  </r>
  <r>
    <s v="E002"/>
    <s v="EO55"/>
    <x v="2082"/>
    <x v="0"/>
    <s v="E4"/>
    <s v="0100052407"/>
    <s v="MATERIALES DE CONSTR. RAFAEL VIDAL,"/>
    <s v="0046005504"/>
    <s v="ALMACEN CASTELLON"/>
    <s v="000000000000003283"/>
    <x v="39"/>
    <d v="2024-06-24T00:00:00"/>
    <d v="1899-12-30T13:05:32"/>
    <s v="26/06 Lo antes posib"/>
    <d v="2024-06-26T00:00:00"/>
    <x v="6"/>
    <x v="8"/>
    <x v="2153"/>
    <d v="2024-06-25T00:00:00"/>
    <d v="1899-12-30T12:46:23"/>
    <n v="706"/>
    <s v="E00706"/>
    <s v="RUTA KMS.706"/>
    <x v="234"/>
    <x v="0"/>
    <x v="0"/>
    <x v="4"/>
    <x v="1"/>
    <d v="2024-06-24T13:05:32"/>
    <x v="234"/>
    <n v="54.907777777814772"/>
    <d v="2024-06-25T12:46:23"/>
    <d v="1899-12-30T09:24:48"/>
    <d v="2024-06-25T22:11:11"/>
    <n v="21.813611111138016"/>
    <x v="0"/>
    <m/>
    <m/>
    <x v="0"/>
    <x v="11"/>
    <x v="0"/>
    <x v="2"/>
    <x v="3"/>
    <n v="3"/>
    <s v=""/>
    <d v="1900-01-08T09:55:12"/>
    <n v="44.494444444481438"/>
    <n v="24"/>
    <n v="20.494444444481438"/>
  </r>
  <r>
    <s v="E002"/>
    <s v="EO55"/>
    <x v="2083"/>
    <x v="0"/>
    <s v="E3"/>
    <s v="0100045043"/>
    <s v="HORMIGONES GUADARRANQUE, S.L."/>
    <s v="0046005161"/>
    <s v="PLANTA DE SAN ROQUE"/>
    <s v="000000000000003269"/>
    <x v="44"/>
    <d v="2024-06-24T00:00:00"/>
    <d v="1899-12-30T13:06:26"/>
    <s v="25/06 11:30h"/>
    <d v="2024-06-25T00:00:00"/>
    <x v="16"/>
    <x v="8"/>
    <x v="2154"/>
    <d v="2024-06-24T00:00:00"/>
    <d v="1899-12-30T16:03:10"/>
    <n v="144"/>
    <s v="E00144"/>
    <s v="RUTA KMS.144"/>
    <x v="63"/>
    <x v="0"/>
    <x v="0"/>
    <x v="4"/>
    <x v="0"/>
    <d v="2024-06-24T13:06:26"/>
    <x v="217"/>
    <n v="22.392777777684387"/>
    <d v="2024-06-24T16:03:10"/>
    <d v="1899-12-30T01:55:12"/>
    <d v="2024-06-24T17:58:22"/>
    <n v="17.527222222066484"/>
    <x v="0"/>
    <m/>
    <m/>
    <x v="0"/>
    <x v="9"/>
    <x v="0"/>
    <x v="2"/>
    <x v="8"/>
    <n v="2"/>
    <s v=""/>
    <d v="1899-12-31T22:04:48"/>
    <n v="19.472777777684385"/>
    <n v="12"/>
    <n v="7.4727777776843851"/>
  </r>
  <r>
    <s v="E002"/>
    <s v="EO55"/>
    <x v="2084"/>
    <x v="0"/>
    <s v="E3"/>
    <s v="0432000110"/>
    <s v="PREBETONG HORMIGONES, S.A."/>
    <s v="0046001416"/>
    <s v="ALCALA DE GUADAIRA"/>
    <s v="000000000000000837"/>
    <x v="43"/>
    <d v="2024-06-24T00:00:00"/>
    <d v="1899-12-30T13:06:43"/>
    <s v="25/06 09:30h"/>
    <d v="2024-06-25T00:00:00"/>
    <x v="21"/>
    <x v="9"/>
    <x v="2155"/>
    <d v="2024-06-24T00:00:00"/>
    <d v="1899-12-30T16:51:12"/>
    <n v="83"/>
    <s v="E00083"/>
    <s v="RUTA KMS.083"/>
    <x v="95"/>
    <x v="0"/>
    <x v="0"/>
    <x v="5"/>
    <x v="0"/>
    <d v="2024-06-24T13:06:43"/>
    <x v="200"/>
    <n v="20.388055555697065"/>
    <d v="2024-06-24T16:51:12"/>
    <d v="1899-12-30T01:06:24"/>
    <d v="2024-06-24T17:57:36"/>
    <n v="15.539999999979045"/>
    <x v="0"/>
    <m/>
    <m/>
    <x v="0"/>
    <x v="9"/>
    <x v="0"/>
    <x v="2"/>
    <x v="8"/>
    <n v="2"/>
    <s v=""/>
    <d v="1899-12-31T02:33:36"/>
    <n v="18.281388889030399"/>
    <n v="12"/>
    <n v="6.2813888890303993"/>
  </r>
  <r>
    <s v="E002"/>
    <s v="EO55"/>
    <x v="2085"/>
    <x v="0"/>
    <s v="E3"/>
    <s v="0432000110"/>
    <s v="PREBETONG HORMIGONES, S.A."/>
    <s v="0046001416"/>
    <s v="ALCALA DE GUADAIRA"/>
    <s v="000000000000002032"/>
    <x v="47"/>
    <d v="2024-06-24T00:00:00"/>
    <d v="1899-12-30T13:07:55"/>
    <s v="25/06 10:30h silo3"/>
    <d v="2024-06-25T00:00:00"/>
    <x v="20"/>
    <x v="9"/>
    <x v="2156"/>
    <d v="2024-06-25T00:00:00"/>
    <d v="1899-12-30T08:31:48"/>
    <n v="83"/>
    <s v="E00083"/>
    <s v="RUTA KMS.083"/>
    <x v="93"/>
    <x v="0"/>
    <x v="0"/>
    <x v="5"/>
    <x v="0"/>
    <d v="2024-06-24T13:07:55"/>
    <x v="208"/>
    <n v="21.368055555503815"/>
    <d v="2024-06-25T08:31:48"/>
    <d v="1899-12-30T01:06:24"/>
    <d v="2024-06-25T09:38:12"/>
    <n v="0.8633333332836628"/>
    <x v="0"/>
    <m/>
    <m/>
    <x v="0"/>
    <x v="11"/>
    <x v="0"/>
    <x v="2"/>
    <x v="0"/>
    <n v="3"/>
    <s v=""/>
    <d v="1899-12-31T02:33:36"/>
    <n v="19.26138888883715"/>
    <n v="12"/>
    <n v="7.2613888888371498"/>
  </r>
  <r>
    <s v="E002"/>
    <s v="EO55"/>
    <x v="2086"/>
    <x v="0"/>
    <s v="E3"/>
    <s v="0100058437"/>
    <s v="SANEAMIENTOS GRANAMAX, SL"/>
    <s v="0046005740"/>
    <s v="PADUL -PREF. HNOS. SANTIAGO"/>
    <s v="000000000000003262"/>
    <x v="42"/>
    <d v="2024-06-24T00:00:00"/>
    <d v="1899-12-30T13:19:34"/>
    <s v="25/06 07:30h"/>
    <d v="2024-06-25T00:00:00"/>
    <x v="31"/>
    <x v="8"/>
    <x v="2157"/>
    <d v="2024-06-24T00:00:00"/>
    <d v="1899-12-30T17:11:06"/>
    <n v="128"/>
    <s v="E00128"/>
    <s v="RUTA KMS.128"/>
    <x v="122"/>
    <x v="0"/>
    <x v="0"/>
    <x v="4"/>
    <x v="0"/>
    <d v="2024-06-24T13:19:34"/>
    <x v="246"/>
    <n v="18.173888888850342"/>
    <d v="2024-06-24T17:11:06"/>
    <d v="1899-12-30T01:42:24"/>
    <d v="2024-06-24T18:53:30"/>
    <n v="12.608333333395422"/>
    <x v="0"/>
    <m/>
    <m/>
    <x v="0"/>
    <x v="9"/>
    <x v="0"/>
    <x v="2"/>
    <x v="5"/>
    <n v="2"/>
    <s v=""/>
    <d v="1899-12-31T16:57:36"/>
    <n v="15.467222222183675"/>
    <n v="12"/>
    <n v="3.4672222221836755"/>
  </r>
  <r>
    <s v="E002"/>
    <s v="EO55"/>
    <x v="2087"/>
    <x v="0"/>
    <s v="E3"/>
    <s v="0432000110"/>
    <s v="PREBETONG HORMIGONES, S.A."/>
    <s v="0046001414"/>
    <s v="HUELVA (F.MONTENEGRO)"/>
    <s v="000000000000000837"/>
    <x v="43"/>
    <d v="2024-06-24T00:00:00"/>
    <d v="1899-12-30T13:31:05"/>
    <s v="11 HORAS"/>
    <d v="2024-06-25T00:00:00"/>
    <x v="8"/>
    <x v="9"/>
    <x v="2158"/>
    <d v="2024-06-25T00:00:00"/>
    <d v="1899-12-30T11:37:44"/>
    <n v="29"/>
    <s v="E00029"/>
    <s v="RUTA KMS.029"/>
    <x v="91"/>
    <x v="0"/>
    <x v="0"/>
    <x v="5"/>
    <x v="0"/>
    <d v="2024-06-24T13:31:05"/>
    <x v="224"/>
    <n v="22.481944444414694"/>
    <d v="2024-06-25T11:37:44"/>
    <d v="1899-12-30T00:23:12"/>
    <d v="2024-06-25T12:00:56"/>
    <n v="-1.555555552477017E-2"/>
    <x v="0"/>
    <m/>
    <m/>
    <x v="0"/>
    <x v="11"/>
    <x v="0"/>
    <x v="2"/>
    <x v="2"/>
    <n v="3"/>
    <s v=""/>
    <d v="1899-12-30T09:16:48"/>
    <n v="21.095277777748027"/>
    <n v="12"/>
    <n v="9.0952777777480271"/>
  </r>
  <r>
    <s v="E002"/>
    <s v="EO55"/>
    <x v="2088"/>
    <x v="0"/>
    <s v="E4"/>
    <s v="0100058419"/>
    <s v="MAT. CONST EL MOLINO, S.L."/>
    <s v="0046005417"/>
    <s v="ALMACEN-ALHENDIN"/>
    <s v="000000000000003283"/>
    <x v="39"/>
    <d v="2024-06-24T00:00:00"/>
    <d v="1899-12-30T13:35:39"/>
    <s v="25/06 Antes de 13:00"/>
    <d v="2024-06-25T00:00:00"/>
    <x v="14"/>
    <x v="10"/>
    <x v="2159"/>
    <d v="2024-06-25T00:00:00"/>
    <d v="1899-12-30T10:36:11"/>
    <n v="28"/>
    <s v="E00028"/>
    <s v="RUTA KMS.028"/>
    <x v="279"/>
    <x v="0"/>
    <x v="0"/>
    <x v="6"/>
    <x v="1"/>
    <d v="2024-06-24T13:35:39"/>
    <x v="235"/>
    <n v="23.405833333265036"/>
    <d v="2024-06-25T10:36:11"/>
    <d v="1899-12-30T00:22:24"/>
    <d v="2024-06-25T10:58:35"/>
    <n v="2.0236111111007631"/>
    <x v="0"/>
    <m/>
    <m/>
    <x v="0"/>
    <x v="11"/>
    <x v="0"/>
    <x v="2"/>
    <x v="1"/>
    <n v="3"/>
    <s v=""/>
    <d v="1899-12-30T08:57:36"/>
    <n v="22.032499999931701"/>
    <n v="12"/>
    <n v="10.032499999931701"/>
  </r>
  <r>
    <s v="E002"/>
    <s v="EO55"/>
    <x v="2089"/>
    <x v="0"/>
    <s v="E3"/>
    <s v="0100057966"/>
    <s v="HORPRESOL, SRL"/>
    <s v="0046005111"/>
    <s v="PLANTA FUENGIROLA"/>
    <s v="000000000000003264"/>
    <x v="41"/>
    <d v="2024-06-24T00:00:00"/>
    <d v="1899-12-30T13:40:52"/>
    <s v="GESTRANS"/>
    <d v="2024-06-25T00:00:00"/>
    <x v="5"/>
    <x v="8"/>
    <x v="2160"/>
    <d v="2024-06-25T00:00:00"/>
    <d v="1899-12-30T07:25:58"/>
    <n v="57"/>
    <s v="E00057"/>
    <s v="RUTA KMS.057"/>
    <x v="76"/>
    <x v="0"/>
    <x v="0"/>
    <x v="4"/>
    <x v="0"/>
    <d v="2024-06-24T13:40:52"/>
    <x v="247"/>
    <n v="29.818888888810761"/>
    <d v="2024-06-25T07:25:58"/>
    <d v="1899-12-30T00:45:36"/>
    <d v="2024-06-25T08:11:34"/>
    <n v="11.307222222152632"/>
    <x v="0"/>
    <m/>
    <m/>
    <x v="0"/>
    <x v="11"/>
    <x v="0"/>
    <x v="2"/>
    <x v="11"/>
    <n v="3"/>
    <s v=""/>
    <d v="1899-12-30T18:14:24"/>
    <n v="28.05888888881076"/>
    <n v="12"/>
    <n v="16.05888888881076"/>
  </r>
  <r>
    <s v="E002"/>
    <s v="EO55"/>
    <x v="2090"/>
    <x v="0"/>
    <s v="E3"/>
    <s v="0100057966"/>
    <s v="HORPRESOL, SRL"/>
    <s v="0046005111"/>
    <s v="PLANTA FUENGIROLA"/>
    <s v="000000000000003264"/>
    <x v="41"/>
    <d v="2024-06-24T00:00:00"/>
    <d v="1899-12-30T13:41:08"/>
    <s v="GESTRANS"/>
    <d v="2024-06-25T00:00:00"/>
    <x v="5"/>
    <x v="8"/>
    <x v="2161"/>
    <d v="2024-06-25T00:00:00"/>
    <d v="1899-12-30T11:41:55"/>
    <n v="57"/>
    <s v="E00057"/>
    <s v="RUTA KMS.057"/>
    <x v="76"/>
    <x v="0"/>
    <x v="0"/>
    <x v="4"/>
    <x v="0"/>
    <d v="2024-06-24T13:41:08"/>
    <x v="247"/>
    <n v="29.814444444375113"/>
    <d v="2024-06-25T11:41:55"/>
    <d v="1899-12-30T00:45:36"/>
    <d v="2024-06-25T12:27:31"/>
    <n v="7.0413888889015652"/>
    <x v="0"/>
    <m/>
    <m/>
    <x v="0"/>
    <x v="11"/>
    <x v="0"/>
    <x v="2"/>
    <x v="2"/>
    <n v="3"/>
    <s v=""/>
    <d v="1899-12-30T18:14:24"/>
    <n v="28.054444444375111"/>
    <n v="12"/>
    <n v="16.054444444375111"/>
  </r>
  <r>
    <s v="E002"/>
    <s v="EO55"/>
    <x v="2091"/>
    <x v="0"/>
    <s v="E3"/>
    <s v="0100057966"/>
    <s v="HORPRESOL, SRL"/>
    <s v="0046005111"/>
    <s v="PLANTA FUENGIROLA"/>
    <s v="000000000000003264"/>
    <x v="41"/>
    <d v="2024-06-24T00:00:00"/>
    <d v="1899-12-30T13:41:24"/>
    <s v="GESTRANS"/>
    <d v="2024-06-25T00:00:00"/>
    <x v="5"/>
    <x v="8"/>
    <x v="2162"/>
    <d v="2024-06-25T00:00:00"/>
    <d v="1899-12-30T15:04:30"/>
    <n v="57"/>
    <s v="E00057"/>
    <s v="RUTA KMS.057"/>
    <x v="76"/>
    <x v="0"/>
    <x v="0"/>
    <x v="4"/>
    <x v="0"/>
    <d v="2024-06-24T13:41:24"/>
    <x v="247"/>
    <n v="29.809999999939464"/>
    <d v="2024-06-25T15:04:30"/>
    <d v="1899-12-30T00:45:36"/>
    <d v="2024-06-25T15:50:06"/>
    <n v="3.6649999998626299"/>
    <x v="0"/>
    <m/>
    <m/>
    <x v="0"/>
    <x v="11"/>
    <x v="0"/>
    <x v="2"/>
    <x v="4"/>
    <n v="3"/>
    <s v=""/>
    <d v="1899-12-30T18:14:24"/>
    <n v="28.049999999939462"/>
    <n v="12"/>
    <n v="16.049999999939462"/>
  </r>
  <r>
    <s v="E002"/>
    <s v="EO55"/>
    <x v="2092"/>
    <x v="0"/>
    <s v="E3"/>
    <s v="0100057966"/>
    <s v="HORPRESOL, SRL"/>
    <s v="0046005112"/>
    <s v="PLANTA ALMERIA"/>
    <s v="000000000000003269"/>
    <x v="44"/>
    <d v="2024-06-24T00:00:00"/>
    <d v="1899-12-30T13:41:52"/>
    <s v="votorantim 10:00"/>
    <d v="2024-06-25T00:00:00"/>
    <x v="17"/>
    <x v="8"/>
    <x v="2163"/>
    <d v="2024-06-24T00:00:00"/>
    <d v="1899-12-30T17:55:26"/>
    <n v="195"/>
    <s v="E00195"/>
    <s v="RUTA KMS.195"/>
    <x v="72"/>
    <x v="0"/>
    <x v="0"/>
    <x v="4"/>
    <x v="0"/>
    <d v="2024-06-24T13:41:52"/>
    <x v="221"/>
    <n v="20.302222222206183"/>
    <d v="2024-06-24T17:55:26"/>
    <d v="1899-12-30T02:36:00"/>
    <d v="2024-06-24T20:31:26"/>
    <n v="13.476111111114733"/>
    <x v="0"/>
    <m/>
    <m/>
    <x v="0"/>
    <x v="9"/>
    <x v="0"/>
    <x v="2"/>
    <x v="5"/>
    <n v="2"/>
    <s v=""/>
    <d v="1900-01-01T14:24:00"/>
    <n v="16.702222222206181"/>
    <n v="12"/>
    <n v="4.7022222222061814"/>
  </r>
  <r>
    <s v="E002"/>
    <s v="EO55"/>
    <x v="2093"/>
    <x v="0"/>
    <s v="E3"/>
    <s v="0100057966"/>
    <s v="HORPRESOL, SRL"/>
    <s v="0046005112"/>
    <s v="PLANTA ALMERIA"/>
    <s v="000000000000003269"/>
    <x v="44"/>
    <d v="2024-06-24T00:00:00"/>
    <d v="1899-12-30T13:42:15"/>
    <s v="votorantim 08:00"/>
    <d v="2024-06-25T00:00:00"/>
    <x v="10"/>
    <x v="8"/>
    <x v="2164"/>
    <d v="2024-06-24T00:00:00"/>
    <d v="1899-12-30T15:58:45"/>
    <n v="195"/>
    <s v="E00195"/>
    <s v="RUTA KMS.195"/>
    <x v="71"/>
    <x v="0"/>
    <x v="0"/>
    <x v="4"/>
    <x v="0"/>
    <d v="2024-06-24T13:42:15"/>
    <x v="215"/>
    <n v="18.295833333337214"/>
    <d v="2024-06-24T15:58:45"/>
    <d v="1899-12-30T02:36:00"/>
    <d v="2024-06-24T18:34:45"/>
    <n v="13.420833333511837"/>
    <x v="0"/>
    <m/>
    <m/>
    <x v="0"/>
    <x v="9"/>
    <x v="0"/>
    <x v="2"/>
    <x v="4"/>
    <n v="2"/>
    <s v=""/>
    <d v="1900-01-01T14:24:00"/>
    <n v="14.695833333337214"/>
    <n v="12"/>
    <n v="2.6958333333372142"/>
  </r>
  <r>
    <s v="E002"/>
    <s v="EO55"/>
    <x v="2094"/>
    <x v="0"/>
    <s v="E3"/>
    <s v="0100057966"/>
    <s v="HORPRESOL, SRL"/>
    <s v="0046005104"/>
    <s v="PLANTA JUNCARIL - FYM -ALBOLOTE"/>
    <s v="000000000000003269"/>
    <x v="44"/>
    <d v="2024-06-24T00:00:00"/>
    <d v="1899-12-30T13:42:33"/>
    <s v="GESTRANS"/>
    <d v="2024-06-25T00:00:00"/>
    <x v="5"/>
    <x v="8"/>
    <x v="2165"/>
    <d v="2024-06-25T00:00:00"/>
    <d v="1899-12-30T14:07:03"/>
    <n v="141"/>
    <s v="E00141"/>
    <s v="RUTA KMS.141"/>
    <x v="74"/>
    <x v="0"/>
    <x v="0"/>
    <x v="4"/>
    <x v="0"/>
    <d v="2024-06-24T13:42:33"/>
    <x v="247"/>
    <n v="29.790833333332557"/>
    <d v="2024-06-25T14:07:03"/>
    <d v="1899-12-30T01:52:48"/>
    <d v="2024-06-25T15:59:51"/>
    <n v="3.5025000001187436"/>
    <x v="0"/>
    <m/>
    <m/>
    <x v="0"/>
    <x v="11"/>
    <x v="0"/>
    <x v="2"/>
    <x v="13"/>
    <n v="3"/>
    <s v=""/>
    <d v="1899-12-31T21:07:12"/>
    <n v="26.910833333332558"/>
    <n v="12"/>
    <n v="14.910833333332558"/>
  </r>
  <r>
    <s v="E002"/>
    <s v="EO55"/>
    <x v="2095"/>
    <x v="0"/>
    <s v="E3"/>
    <s v="0100058037"/>
    <s v="PREANZUR"/>
    <s v="0046004990"/>
    <s v="PUENTE GENIL"/>
    <s v="000000000000003264"/>
    <x v="41"/>
    <d v="2024-06-24T00:00:00"/>
    <d v="1899-12-30T13:42:42"/>
    <s v="25/06 De 6 a 13"/>
    <d v="2024-06-25T00:00:00"/>
    <x v="14"/>
    <x v="8"/>
    <x v="2166"/>
    <d v="2024-06-25T00:00:00"/>
    <d v="1899-12-30T07:10:58"/>
    <n v="113"/>
    <s v="E00113"/>
    <s v="RUTA KMS.113"/>
    <x v="119"/>
    <x v="0"/>
    <x v="0"/>
    <x v="4"/>
    <x v="0"/>
    <d v="2024-06-24T13:42:42"/>
    <x v="235"/>
    <n v="23.288333333213814"/>
    <d v="2024-06-25T07:10:58"/>
    <d v="1899-12-30T01:30:24"/>
    <d v="2024-06-25T08:41:22"/>
    <n v="4.3105555554502644"/>
    <x v="0"/>
    <m/>
    <m/>
    <x v="0"/>
    <x v="11"/>
    <x v="0"/>
    <x v="2"/>
    <x v="11"/>
    <n v="3"/>
    <s v=""/>
    <d v="1899-12-31T12:09:36"/>
    <n v="20.781666666547146"/>
    <n v="12"/>
    <n v="8.7816666665471459"/>
  </r>
  <r>
    <s v="E002"/>
    <s v="EO55"/>
    <x v="2096"/>
    <x v="0"/>
    <s v="E3"/>
    <s v="0100057966"/>
    <s v="HORPRESOL, SRL"/>
    <s v="0046005108"/>
    <s v="PLANTA VICAR"/>
    <s v="000000000000003269"/>
    <x v="44"/>
    <d v="2024-06-24T00:00:00"/>
    <d v="1899-12-30T13:51:52"/>
    <s v="GESTRANS"/>
    <d v="2024-06-25T00:00:00"/>
    <x v="5"/>
    <x v="8"/>
    <x v="2167"/>
    <d v="2024-06-25T00:00:00"/>
    <d v="1899-12-30T13:50:29"/>
    <n v="187"/>
    <s v="E00187"/>
    <s v="RUTA KMS.187"/>
    <x v="75"/>
    <x v="0"/>
    <x v="0"/>
    <x v="4"/>
    <x v="0"/>
    <d v="2024-06-24T13:51:52"/>
    <x v="247"/>
    <n v="29.635555555578321"/>
    <d v="2024-06-25T13:50:29"/>
    <d v="1899-12-30T02:29:36"/>
    <d v="2024-06-25T16:20:05"/>
    <n v="3.1652777778217569"/>
    <x v="0"/>
    <m/>
    <m/>
    <x v="0"/>
    <x v="11"/>
    <x v="0"/>
    <x v="2"/>
    <x v="7"/>
    <n v="3"/>
    <s v=""/>
    <d v="1900-01-01T11:50:24"/>
    <n v="26.142222222244989"/>
    <n v="12"/>
    <n v="14.142222222244989"/>
  </r>
  <r>
    <s v="E002"/>
    <s v="EO55"/>
    <x v="2097"/>
    <x v="0"/>
    <s v="E3"/>
    <s v="0100057966"/>
    <s v="HORPRESOL, SRL"/>
    <s v="0046005108"/>
    <s v="PLANTA VICAR"/>
    <s v="000000000000003269"/>
    <x v="44"/>
    <d v="2024-06-24T00:00:00"/>
    <d v="1899-12-30T13:52:03"/>
    <s v="GESTRANS"/>
    <d v="2024-06-25T00:00:00"/>
    <x v="5"/>
    <x v="8"/>
    <x v="2168"/>
    <d v="2024-06-25T00:00:00"/>
    <d v="1899-12-30T08:10:59"/>
    <n v="187"/>
    <s v="E00187"/>
    <s v="RUTA KMS.187"/>
    <x v="73"/>
    <x v="0"/>
    <x v="0"/>
    <x v="4"/>
    <x v="0"/>
    <d v="2024-06-24T13:52:03"/>
    <x v="247"/>
    <n v="29.632500000006985"/>
    <d v="2024-06-25T08:10:59"/>
    <d v="1899-12-30T02:29:36"/>
    <d v="2024-06-25T10:40:35"/>
    <n v="8.8236111110891216"/>
    <x v="0"/>
    <m/>
    <m/>
    <x v="0"/>
    <x v="11"/>
    <x v="0"/>
    <x v="2"/>
    <x v="0"/>
    <n v="3"/>
    <s v=""/>
    <d v="1900-01-01T11:50:24"/>
    <n v="26.139166666673653"/>
    <n v="12"/>
    <n v="14.139166666673653"/>
  </r>
  <r>
    <s v="E002"/>
    <s v="EO55"/>
    <x v="2098"/>
    <x v="0"/>
    <s v="E3"/>
    <s v="0100057966"/>
    <s v="HORPRESOL, SRL"/>
    <s v="0046005108"/>
    <s v="PLANTA VICAR"/>
    <s v="000000000000003269"/>
    <x v="44"/>
    <d v="2024-06-24T00:00:00"/>
    <d v="1899-12-30T13:52:13"/>
    <s v="GESTRANS"/>
    <d v="2024-06-25T00:00:00"/>
    <x v="5"/>
    <x v="8"/>
    <x v="2169"/>
    <d v="2024-06-25T00:00:00"/>
    <d v="1899-12-30T14:12:29"/>
    <n v="187"/>
    <s v="E00187"/>
    <s v="RUTA KMS.187"/>
    <x v="73"/>
    <x v="0"/>
    <x v="0"/>
    <x v="4"/>
    <x v="0"/>
    <d v="2024-06-24T13:52:13"/>
    <x v="247"/>
    <n v="29.62972222227836"/>
    <d v="2024-06-25T14:12:29"/>
    <d v="1899-12-30T02:29:36"/>
    <d v="2024-06-25T16:42:05"/>
    <n v="2.7986111111822538"/>
    <x v="0"/>
    <m/>
    <m/>
    <x v="0"/>
    <x v="11"/>
    <x v="0"/>
    <x v="2"/>
    <x v="13"/>
    <n v="3"/>
    <s v=""/>
    <d v="1900-01-01T11:50:24"/>
    <n v="26.136388888945028"/>
    <n v="12"/>
    <n v="14.136388888945028"/>
  </r>
  <r>
    <s v="E002"/>
    <s v="EO55"/>
    <x v="2099"/>
    <x v="0"/>
    <s v="E3"/>
    <s v="0100057966"/>
    <s v="HORPRESOL, SRL"/>
    <s v="0046005105"/>
    <s v="PLANTA MALAGA"/>
    <s v="000000000000003269"/>
    <x v="44"/>
    <d v="2024-06-24T00:00:00"/>
    <d v="1899-12-30T13:52:25"/>
    <s v="GESTRANS"/>
    <d v="2024-06-25T00:00:00"/>
    <x v="5"/>
    <x v="8"/>
    <x v="2170"/>
    <d v="2024-06-25T00:00:00"/>
    <d v="1899-12-30T09:05:05"/>
    <n v="24"/>
    <s v="E00024"/>
    <s v="RUTA KMS.024"/>
    <x v="74"/>
    <x v="0"/>
    <x v="0"/>
    <x v="4"/>
    <x v="0"/>
    <d v="2024-06-24T13:52:25"/>
    <x v="247"/>
    <n v="29.626388888864312"/>
    <d v="2024-06-25T09:05:05"/>
    <d v="1899-12-30T00:19:12"/>
    <d v="2024-06-25T09:24:17"/>
    <n v="10.095277777640149"/>
    <x v="0"/>
    <m/>
    <m/>
    <x v="0"/>
    <x v="11"/>
    <x v="0"/>
    <x v="2"/>
    <x v="6"/>
    <n v="3"/>
    <s v=""/>
    <d v="1899-12-30T07:40:48"/>
    <n v="28.306388888864312"/>
    <n v="12"/>
    <n v="16.306388888864312"/>
  </r>
  <r>
    <s v="E002"/>
    <s v="EO55"/>
    <x v="2100"/>
    <x v="0"/>
    <s v="E3"/>
    <s v="0100057966"/>
    <s v="HORPRESOL, SRL"/>
    <s v="0046005105"/>
    <s v="PLANTA MALAGA"/>
    <s v="000000000000003269"/>
    <x v="44"/>
    <d v="2024-06-24T00:00:00"/>
    <d v="1899-12-30T13:52:36"/>
    <s v="GESTRANS"/>
    <d v="2024-06-25T00:00:00"/>
    <x v="5"/>
    <x v="8"/>
    <x v="2171"/>
    <d v="2024-06-25T00:00:00"/>
    <d v="1899-12-30T11:25:50"/>
    <n v="24"/>
    <s v="E00024"/>
    <s v="RUTA KMS.024"/>
    <x v="74"/>
    <x v="0"/>
    <x v="0"/>
    <x v="4"/>
    <x v="0"/>
    <d v="2024-06-24T13:52:36"/>
    <x v="247"/>
    <n v="29.623333333292976"/>
    <d v="2024-06-25T11:25:50"/>
    <d v="1899-12-30T00:19:12"/>
    <d v="2024-06-25T11:45:02"/>
    <n v="7.749444444430992"/>
    <x v="0"/>
    <m/>
    <m/>
    <x v="0"/>
    <x v="11"/>
    <x v="0"/>
    <x v="2"/>
    <x v="2"/>
    <n v="3"/>
    <s v=""/>
    <d v="1899-12-30T07:40:48"/>
    <n v="28.303333333292976"/>
    <n v="12"/>
    <n v="16.303333333292976"/>
  </r>
  <r>
    <s v="E002"/>
    <s v="EO55"/>
    <x v="2101"/>
    <x v="0"/>
    <s v="E3"/>
    <s v="0100057966"/>
    <s v="HORPRESOL, SRL"/>
    <s v="0046005112"/>
    <s v="PLANTA ALMERIA"/>
    <s v="000000000000003268"/>
    <x v="2"/>
    <d v="2024-06-24T00:00:00"/>
    <d v="1899-12-30T13:52:56"/>
    <s v="votorantim 12h"/>
    <d v="2024-06-25T00:00:00"/>
    <x v="8"/>
    <x v="8"/>
    <x v="2172"/>
    <d v="2024-06-25T00:00:00"/>
    <d v="1899-12-30T09:30:52"/>
    <n v="195"/>
    <s v="E00195"/>
    <s v="RUTA KMS.195"/>
    <x v="124"/>
    <x v="0"/>
    <x v="0"/>
    <x v="4"/>
    <x v="0"/>
    <d v="2024-06-24T13:52:56"/>
    <x v="224"/>
    <n v="22.117777777835727"/>
    <d v="2024-06-25T09:30:52"/>
    <d v="1899-12-30T02:36:00"/>
    <d v="2024-06-25T12:06:52"/>
    <n v="-0.11444444430526346"/>
    <x v="0"/>
    <m/>
    <m/>
    <x v="0"/>
    <x v="11"/>
    <x v="0"/>
    <x v="2"/>
    <x v="6"/>
    <n v="3"/>
    <s v=""/>
    <d v="1900-01-01T14:24:00"/>
    <n v="18.517777777835725"/>
    <n v="12"/>
    <n v="6.5177777778357253"/>
  </r>
  <r>
    <s v="E002"/>
    <s v="EO55"/>
    <x v="2102"/>
    <x v="0"/>
    <s v="E3"/>
    <s v="0100057966"/>
    <s v="HORPRESOL, SRL"/>
    <s v="0046005112"/>
    <s v="PLANTA ALMERIA"/>
    <s v="000000000000003268"/>
    <x v="2"/>
    <d v="2024-06-24T00:00:00"/>
    <d v="1899-12-30T13:53:11"/>
    <s v="votorantim 15h"/>
    <d v="2024-06-25T00:00:00"/>
    <x v="7"/>
    <x v="8"/>
    <x v="2173"/>
    <d v="2024-06-25T00:00:00"/>
    <d v="1899-12-30T11:02:03"/>
    <n v="195"/>
    <s v="E00195"/>
    <s v="RUTA KMS.195"/>
    <x v="118"/>
    <x v="0"/>
    <x v="0"/>
    <x v="4"/>
    <x v="0"/>
    <d v="2024-06-24T13:53:11"/>
    <x v="227"/>
    <n v="25.113611111068167"/>
    <d v="2024-06-25T11:02:03"/>
    <d v="1899-12-30T02:36:00"/>
    <d v="2024-06-25T13:38:03"/>
    <n v="1.3658333334024064"/>
    <x v="0"/>
    <m/>
    <m/>
    <x v="0"/>
    <x v="11"/>
    <x v="0"/>
    <x v="2"/>
    <x v="2"/>
    <n v="3"/>
    <s v=""/>
    <d v="1900-01-01T14:24:00"/>
    <n v="21.513611111068165"/>
    <n v="12"/>
    <n v="9.5136111110681654"/>
  </r>
  <r>
    <s v="E002"/>
    <s v="EO55"/>
    <x v="2103"/>
    <x v="0"/>
    <s v="E3"/>
    <s v="0432000110"/>
    <s v="PREBETONG HORMIGONES, S.A."/>
    <s v="0046001416"/>
    <s v="ALCALA DE GUADAIRA"/>
    <s v="000000000000000837"/>
    <x v="43"/>
    <d v="2024-06-24T00:00:00"/>
    <d v="1899-12-30T13:53:28"/>
    <s v="25/06 12:00h"/>
    <d v="2024-06-25T00:00:00"/>
    <x v="8"/>
    <x v="9"/>
    <x v="2174"/>
    <d v="2024-06-25T00:00:00"/>
    <d v="1899-12-30T11:02:47"/>
    <n v="83"/>
    <s v="E00083"/>
    <s v="RUTA KMS.083"/>
    <x v="96"/>
    <x v="0"/>
    <x v="0"/>
    <x v="5"/>
    <x v="0"/>
    <d v="2024-06-24T13:53:28"/>
    <x v="224"/>
    <n v="22.108888888964429"/>
    <d v="2024-06-25T11:02:47"/>
    <d v="1899-12-30T01:06:24"/>
    <d v="2024-06-25T12:09:11"/>
    <n v="-0.15305555571103469"/>
    <x v="0"/>
    <m/>
    <m/>
    <x v="0"/>
    <x v="11"/>
    <x v="0"/>
    <x v="2"/>
    <x v="2"/>
    <n v="3"/>
    <s v=""/>
    <d v="1899-12-31T02:33:36"/>
    <n v="20.002222222297764"/>
    <n v="12"/>
    <n v="8.0022222222977639"/>
  </r>
  <r>
    <s v="E002"/>
    <s v="EO55"/>
    <x v="2104"/>
    <x v="0"/>
    <s v="E3"/>
    <s v="0432000110"/>
    <s v="PREBETONG HORMIGONES, S.A."/>
    <s v="0046001418"/>
    <s v="SEVILLA (SAN JERONIMO)"/>
    <s v="000000000000000837"/>
    <x v="43"/>
    <d v="2024-06-24T00:00:00"/>
    <d v="1899-12-30T13:57:13"/>
    <s v="25/06 09:00h"/>
    <d v="2024-06-25T00:00:00"/>
    <x v="15"/>
    <x v="9"/>
    <x v="2175"/>
    <d v="2024-06-25T00:00:00"/>
    <d v="1899-12-30T07:11:14"/>
    <n v="80"/>
    <s v="E00080"/>
    <s v="RUTA KMS.080"/>
    <x v="61"/>
    <x v="0"/>
    <x v="0"/>
    <x v="5"/>
    <x v="0"/>
    <d v="2024-06-24T13:57:13"/>
    <x v="201"/>
    <n v="19.046388888848014"/>
    <d v="2024-06-25T07:11:14"/>
    <d v="1899-12-30T01:04:00"/>
    <d v="2024-06-25T08:15:14"/>
    <n v="0.74611111107515171"/>
    <x v="0"/>
    <m/>
    <m/>
    <x v="0"/>
    <x v="11"/>
    <x v="0"/>
    <x v="2"/>
    <x v="11"/>
    <n v="3"/>
    <s v="LOGISTICA GALVEZ MARIN, S.L."/>
    <d v="1899-12-31T01:36:00"/>
    <n v="16.979722222181348"/>
    <n v="12"/>
    <n v="4.9797222221813477"/>
  </r>
  <r>
    <s v="E002"/>
    <s v="EO55"/>
    <x v="2105"/>
    <x v="0"/>
    <s v="E3"/>
    <s v="0432000110"/>
    <s v="PREBETONG HORMIGONES, S.A."/>
    <s v="0046001418"/>
    <s v="SEVILLA (SAN JERONIMO)"/>
    <s v="000000000000000837"/>
    <x v="43"/>
    <d v="2024-06-24T00:00:00"/>
    <d v="1899-12-30T13:57:39"/>
    <s v="25/06 10:30h"/>
    <d v="2024-06-25T00:00:00"/>
    <x v="20"/>
    <x v="9"/>
    <x v="2176"/>
    <d v="2024-06-25T00:00:00"/>
    <d v="1899-12-30T08:12:57"/>
    <n v="80"/>
    <s v="E00080"/>
    <s v="RUTA KMS.080"/>
    <x v="87"/>
    <x v="0"/>
    <x v="0"/>
    <x v="5"/>
    <x v="0"/>
    <d v="2024-06-24T13:57:39"/>
    <x v="208"/>
    <n v="20.539166666683741"/>
    <d v="2024-06-25T08:12:57"/>
    <d v="1899-12-30T01:04:00"/>
    <d v="2024-06-25T09:16:57"/>
    <n v="1.217499999969732"/>
    <x v="0"/>
    <m/>
    <m/>
    <x v="0"/>
    <x v="11"/>
    <x v="0"/>
    <x v="2"/>
    <x v="0"/>
    <n v="3"/>
    <s v=""/>
    <d v="1899-12-31T01:36:00"/>
    <n v="18.472500000017074"/>
    <n v="12"/>
    <n v="6.4725000000170745"/>
  </r>
  <r>
    <s v="E002"/>
    <s v="EO55"/>
    <x v="2106"/>
    <x v="0"/>
    <s v="E3"/>
    <s v="0432000110"/>
    <s v="PREBETONG HORMIGONES, S.A."/>
    <s v="0046001418"/>
    <s v="SEVILLA (SAN JERONIMO)"/>
    <s v="000000000000000837"/>
    <x v="43"/>
    <d v="2024-06-24T00:00:00"/>
    <d v="1899-12-30T13:58:41"/>
    <s v="25/06 13:30h"/>
    <d v="2024-06-25T00:00:00"/>
    <x v="0"/>
    <x v="9"/>
    <x v="2177"/>
    <d v="2024-06-25T00:00:00"/>
    <d v="1899-12-30T10:17:49"/>
    <n v="80"/>
    <s v="E00080"/>
    <s v="RUTA KMS.080"/>
    <x v="105"/>
    <x v="0"/>
    <x v="0"/>
    <x v="5"/>
    <x v="0"/>
    <d v="2024-06-24T13:58:41"/>
    <x v="233"/>
    <n v="23.521944444451947"/>
    <d v="2024-06-25T10:17:49"/>
    <d v="1899-12-30T01:04:00"/>
    <d v="2024-06-25T11:21:49"/>
    <n v="2.1363888888736255"/>
    <x v="0"/>
    <m/>
    <m/>
    <x v="0"/>
    <x v="11"/>
    <x v="0"/>
    <x v="2"/>
    <x v="1"/>
    <n v="3"/>
    <s v=""/>
    <d v="1899-12-31T01:36:00"/>
    <n v="21.45527777778528"/>
    <n v="12"/>
    <n v="9.4552777777852803"/>
  </r>
  <r>
    <s v="E002"/>
    <s v="EO55"/>
    <x v="2107"/>
    <x v="0"/>
    <s v="E3"/>
    <s v="0100052034"/>
    <s v="GRUPO PUMA ESPAÑA S.L."/>
    <s v="0046005751"/>
    <s v="FABRICA SEVILLA (MEGAPARK)"/>
    <s v="000000000000003264"/>
    <x v="41"/>
    <d v="2024-06-24T00:00:00"/>
    <d v="1899-12-30T14:41:00"/>
    <s v="25/06 lo antes posib"/>
    <d v="2024-06-25T00:00:00"/>
    <x v="12"/>
    <x v="8"/>
    <x v="2178"/>
    <d v="2024-06-25T00:00:00"/>
    <d v="1899-12-30T13:51:17"/>
    <n v="217"/>
    <s v="E00217"/>
    <s v="RUTA KMS.217"/>
    <x v="128"/>
    <x v="0"/>
    <x v="0"/>
    <x v="4"/>
    <x v="0"/>
    <d v="2024-06-24T14:41:00"/>
    <x v="218"/>
    <n v="25.316666666592937"/>
    <d v="2024-06-25T13:51:17"/>
    <d v="1899-12-30T02:53:36"/>
    <d v="2024-06-25T16:44:53"/>
    <n v="-0.74805555562488735"/>
    <x v="0"/>
    <m/>
    <m/>
    <x v="0"/>
    <x v="11"/>
    <x v="0"/>
    <x v="2"/>
    <x v="7"/>
    <n v="3"/>
    <s v=""/>
    <d v="1900-01-01T21:26:24"/>
    <n v="21.423333333259603"/>
    <n v="12"/>
    <n v="9.4233333332596025"/>
  </r>
  <r>
    <s v="E002"/>
    <s v="EO55"/>
    <x v="2108"/>
    <x v="0"/>
    <s v="E3"/>
    <s v="0100058036"/>
    <s v="HORMI CONTADO, S.L."/>
    <s v="0046005174"/>
    <s v="PLANTA DE MANILVA E/O 56"/>
    <s v="000000000000003269"/>
    <x v="44"/>
    <d v="2024-06-24T00:00:00"/>
    <d v="1899-12-30T14:52:25"/>
    <s v="25/06 10:00h"/>
    <d v="2024-06-25T00:00:00"/>
    <x v="17"/>
    <x v="8"/>
    <x v="2179"/>
    <d v="2024-06-25T00:00:00"/>
    <d v="1899-12-30T08:09:12"/>
    <n v="118"/>
    <s v="E00118"/>
    <s v="RUTA KMS.118"/>
    <x v="104"/>
    <x v="0"/>
    <x v="0"/>
    <x v="4"/>
    <x v="0"/>
    <d v="2024-06-24T14:52:25"/>
    <x v="221"/>
    <n v="19.126388888864312"/>
    <d v="2024-06-25T08:09:12"/>
    <d v="1899-12-30T01:34:24"/>
    <d v="2024-06-25T09:43:36"/>
    <n v="0.27333333331625909"/>
    <x v="0"/>
    <m/>
    <m/>
    <x v="0"/>
    <x v="11"/>
    <x v="0"/>
    <x v="2"/>
    <x v="0"/>
    <n v="3"/>
    <s v=""/>
    <d v="1899-12-31T13:45:36"/>
    <n v="16.553055555530978"/>
    <n v="12"/>
    <n v="4.5530555555309782"/>
  </r>
  <r>
    <s v="E002"/>
    <s v="EO55"/>
    <x v="2109"/>
    <x v="0"/>
    <s v="E3"/>
    <s v="0100058036"/>
    <s v="HORMI CONTADO, S.L."/>
    <s v="0046005174"/>
    <s v="PLANTA DE MANILVA E/O 56"/>
    <s v="000000000000003269"/>
    <x v="44"/>
    <d v="2024-06-24T00:00:00"/>
    <d v="1899-12-30T14:52:44"/>
    <s v="25/06 11:00h"/>
    <d v="2024-06-25T00:00:00"/>
    <x v="24"/>
    <x v="8"/>
    <x v="2180"/>
    <d v="2024-06-25T00:00:00"/>
    <d v="1899-12-30T07:09:06"/>
    <n v="118"/>
    <s v="E00118"/>
    <s v="RUTA KMS.118"/>
    <x v="103"/>
    <x v="0"/>
    <x v="0"/>
    <x v="4"/>
    <x v="0"/>
    <d v="2024-06-24T14:52:44"/>
    <x v="211"/>
    <n v="20.121111111191567"/>
    <d v="2024-06-25T07:09:06"/>
    <d v="1899-12-30T01:34:24"/>
    <d v="2024-06-25T08:43:30"/>
    <n v="2.2750000000814907"/>
    <x v="0"/>
    <m/>
    <m/>
    <x v="0"/>
    <x v="11"/>
    <x v="0"/>
    <x v="2"/>
    <x v="11"/>
    <n v="3"/>
    <s v=""/>
    <d v="1899-12-31T13:45:36"/>
    <n v="17.547777777858233"/>
    <n v="12"/>
    <n v="5.5477777778582329"/>
  </r>
  <r>
    <s v="E002"/>
    <s v="EO55"/>
    <x v="2110"/>
    <x v="0"/>
    <s v="E3"/>
    <s v="0100058036"/>
    <s v="HORMI CONTADO, S.L."/>
    <s v="0046005174"/>
    <s v="PLANTA DE MANILVA E/O 56"/>
    <s v="000000000000003269"/>
    <x v="44"/>
    <d v="2024-06-24T00:00:00"/>
    <d v="1899-12-30T14:53:04"/>
    <s v="25/06 14:00h"/>
    <d v="2024-06-25T00:00:00"/>
    <x v="1"/>
    <x v="8"/>
    <x v="2181"/>
    <d v="2024-06-25T00:00:00"/>
    <d v="1899-12-30T11:53:04"/>
    <n v="118"/>
    <s v="E00118"/>
    <s v="RUTA KMS.118"/>
    <x v="66"/>
    <x v="0"/>
    <x v="0"/>
    <x v="4"/>
    <x v="0"/>
    <d v="2024-06-24T14:53:04"/>
    <x v="210"/>
    <n v="23.115555555559695"/>
    <d v="2024-06-25T11:53:04"/>
    <d v="1899-12-30T01:34:24"/>
    <d v="2024-06-25T13:27:28"/>
    <n v="0.54222222219686955"/>
    <x v="0"/>
    <m/>
    <m/>
    <x v="0"/>
    <x v="11"/>
    <x v="0"/>
    <x v="2"/>
    <x v="2"/>
    <n v="3"/>
    <s v=""/>
    <d v="1899-12-31T13:45:36"/>
    <n v="20.542222222226361"/>
    <n v="12"/>
    <n v="8.5422222222263606"/>
  </r>
  <r>
    <s v="E002"/>
    <s v="EO55"/>
    <x v="2111"/>
    <x v="0"/>
    <s v="E3"/>
    <s v="0100058036"/>
    <s v="HORMI CONTADO, S.L."/>
    <s v="0046005174"/>
    <s v="PLANTA DE MANILVA E/O 56"/>
    <s v="000000000000003269"/>
    <x v="44"/>
    <d v="2024-06-24T00:00:00"/>
    <d v="1899-12-30T14:53:31"/>
    <s v="25/06 09:00h"/>
    <d v="2024-06-25T00:00:00"/>
    <x v="15"/>
    <x v="8"/>
    <x v="2182"/>
    <d v="2024-06-25T00:00:00"/>
    <d v="1899-12-30T06:51:10"/>
    <n v="118"/>
    <s v="E00118"/>
    <s v="RUTA KMS.118"/>
    <x v="66"/>
    <x v="0"/>
    <x v="0"/>
    <x v="4"/>
    <x v="0"/>
    <d v="2024-06-24T14:53:31"/>
    <x v="201"/>
    <n v="18.108055555494502"/>
    <d v="2024-06-25T06:51:10"/>
    <d v="1899-12-30T01:34:24"/>
    <d v="2024-06-25T08:25:34"/>
    <n v="0.57388888893183321"/>
    <x v="0"/>
    <m/>
    <m/>
    <x v="0"/>
    <x v="11"/>
    <x v="0"/>
    <x v="2"/>
    <x v="12"/>
    <n v="3"/>
    <s v=""/>
    <d v="1899-12-31T13:45:36"/>
    <n v="15.534722222161168"/>
    <n v="12"/>
    <n v="3.534722222161168"/>
  </r>
  <r>
    <s v="E002"/>
    <s v="EO55"/>
    <x v="2112"/>
    <x v="0"/>
    <s v="E3"/>
    <s v="0100058036"/>
    <s v="HORMI CONTADO, S.L."/>
    <s v="0046005174"/>
    <s v="PLANTA DE MANILVA E/O 56"/>
    <s v="000000000000003269"/>
    <x v="44"/>
    <d v="2024-06-24T00:00:00"/>
    <d v="1899-12-30T14:54:01"/>
    <s v="25/06 13:00h"/>
    <d v="2024-06-25T00:00:00"/>
    <x v="14"/>
    <x v="8"/>
    <x v="2183"/>
    <d v="2024-06-25T00:00:00"/>
    <d v="1899-12-30T10:56:43"/>
    <n v="118"/>
    <s v="E00118"/>
    <s v="RUTA KMS.118"/>
    <x v="85"/>
    <x v="0"/>
    <x v="0"/>
    <x v="4"/>
    <x v="0"/>
    <d v="2024-06-24T14:54:01"/>
    <x v="235"/>
    <n v="22.099722222250421"/>
    <d v="2024-06-25T10:56:43"/>
    <d v="1899-12-30T01:34:24"/>
    <d v="2024-06-25T12:31:07"/>
    <n v="0.48138888878747821"/>
    <x v="0"/>
    <m/>
    <m/>
    <x v="0"/>
    <x v="11"/>
    <x v="0"/>
    <x v="2"/>
    <x v="1"/>
    <n v="3"/>
    <s v=""/>
    <d v="1899-12-31T13:45:36"/>
    <n v="19.526388888917086"/>
    <n v="12"/>
    <n v="7.5263888889170865"/>
  </r>
  <r>
    <s v="E002"/>
    <s v="EO55"/>
    <x v="2113"/>
    <x v="0"/>
    <s v="E3"/>
    <s v="0100050987"/>
    <s v="XIMOR MORTEROS, S.L."/>
    <s v="0046004229"/>
    <s v="FUENTES DE ANDALUCIA"/>
    <s v="000000000000003264"/>
    <x v="41"/>
    <d v="2024-06-24T00:00:00"/>
    <d v="1899-12-30T14:55:01"/>
    <s v="25/06 08:00h"/>
    <d v="2024-06-25T00:00:00"/>
    <x v="10"/>
    <x v="8"/>
    <x v="2184"/>
    <d v="2024-06-25T00:00:00"/>
    <d v="1899-12-30T05:36:43"/>
    <n v="165"/>
    <s v="E00165"/>
    <s v="RUTA KMS.165"/>
    <x v="53"/>
    <x v="0"/>
    <x v="0"/>
    <x v="4"/>
    <x v="0"/>
    <d v="2024-06-24T14:55:01"/>
    <x v="215"/>
    <n v="17.083055555645842"/>
    <d v="2024-06-25T05:36:43"/>
    <d v="1899-12-30T02:12:00"/>
    <d v="2024-06-25T07:48:43"/>
    <n v="0.18805555568542331"/>
    <x v="0"/>
    <m/>
    <m/>
    <x v="0"/>
    <x v="11"/>
    <x v="0"/>
    <x v="2"/>
    <x v="15"/>
    <n v="3"/>
    <s v="HIBURSANFRE, S.L.U."/>
    <d v="1900-01-01T04:48:00"/>
    <n v="13.883055555645843"/>
    <n v="12"/>
    <n v="1.8830555556458428"/>
  </r>
  <r>
    <s v="E002"/>
    <s v="EO55"/>
    <x v="2114"/>
    <x v="0"/>
    <s v="E3"/>
    <s v="0100058036"/>
    <s v="HORMI CONTADO, S.L."/>
    <s v="0046005175"/>
    <s v="PLANTA DE LA LINEA"/>
    <s v="000000000000003269"/>
    <x v="44"/>
    <d v="2024-06-24T00:00:00"/>
    <d v="1899-12-30T14:59:38"/>
    <s v="25/06 11:00h"/>
    <d v="2024-06-25T00:00:00"/>
    <x v="24"/>
    <x v="8"/>
    <x v="2185"/>
    <d v="2024-06-25T00:00:00"/>
    <d v="1899-12-30T09:59:44"/>
    <n v="143"/>
    <s v="E00143"/>
    <s v="RUTA KMS.143"/>
    <x v="79"/>
    <x v="0"/>
    <x v="0"/>
    <x v="4"/>
    <x v="0"/>
    <d v="2024-06-24T14:59:38"/>
    <x v="211"/>
    <n v="20.00611111120088"/>
    <d v="2024-06-25T09:59:44"/>
    <d v="1899-12-30T01:54:24"/>
    <d v="2024-06-25T11:54:08"/>
    <n v="-0.90222222218289971"/>
    <x v="1"/>
    <m/>
    <m/>
    <x v="0"/>
    <x v="11"/>
    <x v="1"/>
    <x v="2"/>
    <x v="6"/>
    <n v="3"/>
    <s v=""/>
    <d v="1899-12-31T21:45:36"/>
    <n v="17.099444444534214"/>
    <n v="12"/>
    <n v="5.099444444534214"/>
  </r>
  <r>
    <s v="E002"/>
    <s v="EO55"/>
    <x v="2115"/>
    <x v="0"/>
    <s v="E3"/>
    <s v="0100037768"/>
    <s v="MINAS DE AGUAS TEÑIDAS, S.A.U. (MAT"/>
    <s v="0046003118"/>
    <s v="ZREP4500031988_1 VALDELAMUSA PASTA"/>
    <s v="000000000000001782"/>
    <x v="46"/>
    <d v="2024-06-24T00:00:00"/>
    <d v="1899-12-30T15:10:07"/>
    <s v="25/06 13:00h"/>
    <d v="2024-06-25T00:00:00"/>
    <x v="6"/>
    <x v="9"/>
    <x v="2186"/>
    <d v="2024-06-25T00:00:00"/>
    <d v="1899-12-30T09:22:06"/>
    <n v="85"/>
    <s v="E00085"/>
    <s v="RUTA KMS.085"/>
    <x v="59"/>
    <x v="0"/>
    <x v="0"/>
    <x v="5"/>
    <x v="0"/>
    <d v="2024-06-24T15:10:07"/>
    <x v="226"/>
    <n v="28.831388888997026"/>
    <d v="2024-06-25T09:22:06"/>
    <d v="1899-12-30T01:08:00"/>
    <d v="2024-06-25T10:30:06"/>
    <n v="9.4983333333511837"/>
    <x v="0"/>
    <m/>
    <m/>
    <x v="0"/>
    <x v="11"/>
    <x v="0"/>
    <x v="2"/>
    <x v="6"/>
    <n v="3"/>
    <s v=""/>
    <d v="1899-12-31T03:12:00"/>
    <n v="26.698055555663693"/>
    <n v="12"/>
    <n v="14.698055555663693"/>
  </r>
  <r>
    <s v="E002"/>
    <s v="EO55"/>
    <x v="2116"/>
    <x v="0"/>
    <s v="E3"/>
    <s v="0100037768"/>
    <s v="MINAS DE AGUAS TEÑIDAS, S.A.U. (MAT"/>
    <s v="0046004267"/>
    <s v="ZREP4500031988_2 MAGDALENA PASTA"/>
    <s v="000000000000001782"/>
    <x v="46"/>
    <d v="2024-06-24T00:00:00"/>
    <d v="1899-12-30T15:14:09"/>
    <s v="25/06 06:00h"/>
    <d v="2024-06-25T00:00:00"/>
    <x v="6"/>
    <x v="9"/>
    <x v="2187"/>
    <d v="2024-06-24T00:00:00"/>
    <d v="1899-12-30T19:20:33"/>
    <n v="85"/>
    <s v="E00085"/>
    <s v="RUTA KMS.085"/>
    <x v="96"/>
    <x v="0"/>
    <x v="0"/>
    <x v="5"/>
    <x v="0"/>
    <d v="2024-06-24T15:14:09"/>
    <x v="226"/>
    <n v="28.764166666776873"/>
    <d v="2024-06-24T19:20:33"/>
    <d v="1899-12-30T01:08:00"/>
    <d v="2024-06-24T20:28:33"/>
    <n v="23.524166666669771"/>
    <x v="0"/>
    <m/>
    <m/>
    <x v="0"/>
    <x v="9"/>
    <x v="0"/>
    <x v="2"/>
    <x v="10"/>
    <n v="2"/>
    <s v=""/>
    <d v="1899-12-31T03:12:00"/>
    <n v="26.63083333344354"/>
    <n v="12"/>
    <n v="14.63083333344354"/>
  </r>
  <r>
    <s v="E002"/>
    <s v="EO55"/>
    <x v="2117"/>
    <x v="0"/>
    <s v="E3"/>
    <s v="0100037768"/>
    <s v="MINAS DE AGUAS TEÑIDAS, S.A.U. (MAT"/>
    <s v="0046004267"/>
    <s v="ZREP4500031988_2 MAGDALENA PASTA"/>
    <s v="000000000000001782"/>
    <x v="46"/>
    <d v="2024-06-24T00:00:00"/>
    <d v="1899-12-30T15:14:37"/>
    <s v="25/06 07:00h"/>
    <d v="2024-06-25T00:00:00"/>
    <x v="6"/>
    <x v="9"/>
    <x v="2188"/>
    <d v="2024-06-25T00:00:00"/>
    <d v="1899-12-30T07:40:42"/>
    <n v="85"/>
    <s v="E00085"/>
    <s v="RUTA KMS.085"/>
    <x v="68"/>
    <x v="0"/>
    <x v="0"/>
    <x v="5"/>
    <x v="0"/>
    <d v="2024-06-24T15:14:37"/>
    <x v="226"/>
    <n v="28.756388888927177"/>
    <d v="2024-06-25T07:40:42"/>
    <d v="1899-12-30T01:08:00"/>
    <d v="2024-06-25T08:48:42"/>
    <n v="11.18833333341172"/>
    <x v="0"/>
    <m/>
    <m/>
    <x v="0"/>
    <x v="11"/>
    <x v="0"/>
    <x v="2"/>
    <x v="11"/>
    <n v="3"/>
    <s v=""/>
    <d v="1899-12-31T03:12:00"/>
    <n v="26.623055555593844"/>
    <n v="12"/>
    <n v="14.623055555593844"/>
  </r>
  <r>
    <s v="E002"/>
    <s v="EO55"/>
    <x v="2118"/>
    <x v="0"/>
    <s v="E3"/>
    <s v="0100037768"/>
    <s v="MINAS DE AGUAS TEÑIDAS, S.A.U. (MAT"/>
    <s v="0046004267"/>
    <s v="ZREP4500031988_2 MAGDALENA PASTA"/>
    <s v="000000000000001782"/>
    <x v="46"/>
    <d v="2024-06-24T00:00:00"/>
    <d v="1899-12-30T15:14:59"/>
    <s v="25/06 08:00h"/>
    <d v="2024-06-25T00:00:00"/>
    <x v="6"/>
    <x v="9"/>
    <x v="2189"/>
    <d v="2024-06-25T00:00:00"/>
    <d v="1899-12-30T09:42:31"/>
    <n v="85"/>
    <s v="E00085"/>
    <s v="RUTA KMS.085"/>
    <x v="129"/>
    <x v="0"/>
    <x v="0"/>
    <x v="5"/>
    <x v="0"/>
    <d v="2024-06-24T15:14:59"/>
    <x v="226"/>
    <n v="28.750277777784504"/>
    <d v="2024-06-25T09:42:31"/>
    <d v="1899-12-30T01:08:00"/>
    <d v="2024-06-25T10:50:31"/>
    <n v="9.1580555556574836"/>
    <x v="0"/>
    <m/>
    <m/>
    <x v="0"/>
    <x v="11"/>
    <x v="0"/>
    <x v="2"/>
    <x v="6"/>
    <n v="3"/>
    <s v=""/>
    <d v="1899-12-31T03:12:00"/>
    <n v="26.616944444451171"/>
    <n v="12"/>
    <n v="14.616944444451171"/>
  </r>
  <r>
    <s v="E002"/>
    <s v="EO55"/>
    <x v="2119"/>
    <x v="0"/>
    <s v="E3"/>
    <s v="0100037768"/>
    <s v="MINAS DE AGUAS TEÑIDAS, S.A.U. (MAT"/>
    <s v="0046004267"/>
    <s v="ZREP4500031988_2 MAGDALENA PASTA"/>
    <s v="000000000000001782"/>
    <x v="46"/>
    <d v="2024-06-24T00:00:00"/>
    <d v="1899-12-30T15:15:23"/>
    <s v="25/06 11:00h"/>
    <d v="2024-06-25T00:00:00"/>
    <x v="6"/>
    <x v="9"/>
    <x v="2190"/>
    <d v="2024-06-25T00:00:00"/>
    <d v="1899-12-30T12:59:12"/>
    <n v="85"/>
    <s v="E00085"/>
    <s v="RUTA KMS.085"/>
    <x v="68"/>
    <x v="0"/>
    <x v="0"/>
    <x v="5"/>
    <x v="0"/>
    <d v="2024-06-24T15:15:23"/>
    <x v="226"/>
    <n v="28.743611111131031"/>
    <d v="2024-06-25T12:59:12"/>
    <d v="1899-12-30T01:08:00"/>
    <d v="2024-06-25T14:07:12"/>
    <n v="5.8800000000628643"/>
    <x v="0"/>
    <m/>
    <m/>
    <x v="0"/>
    <x v="11"/>
    <x v="0"/>
    <x v="2"/>
    <x v="3"/>
    <n v="3"/>
    <s v=""/>
    <d v="1899-12-31T03:12:00"/>
    <n v="26.610277777797698"/>
    <n v="12"/>
    <n v="14.610277777797698"/>
  </r>
  <r>
    <s v="E002"/>
    <s v="EO55"/>
    <x v="2120"/>
    <x v="0"/>
    <s v="E3"/>
    <s v="0100037768"/>
    <s v="MINAS DE AGUAS TEÑIDAS, S.A.U. (MAT"/>
    <s v="0046004267"/>
    <s v="ZREP4500031988_2 MAGDALENA PASTA"/>
    <s v="000000000000001782"/>
    <x v="46"/>
    <d v="2024-06-24T00:00:00"/>
    <d v="1899-12-30T15:16:07"/>
    <s v="25/06 13:00h"/>
    <d v="2024-06-25T00:00:00"/>
    <x v="6"/>
    <x v="9"/>
    <x v="2191"/>
    <d v="2024-06-25T00:00:00"/>
    <d v="1899-12-30T11:55:25"/>
    <n v="85"/>
    <s v="E00085"/>
    <s v="RUTA KMS.085"/>
    <x v="89"/>
    <x v="0"/>
    <x v="0"/>
    <x v="5"/>
    <x v="0"/>
    <d v="2024-06-24T15:16:07"/>
    <x v="226"/>
    <n v="28.731388889020309"/>
    <d v="2024-06-25T11:55:25"/>
    <d v="1899-12-30T01:08:00"/>
    <d v="2024-06-25T13:03:25"/>
    <n v="6.9430555556318723"/>
    <x v="0"/>
    <m/>
    <m/>
    <x v="0"/>
    <x v="11"/>
    <x v="0"/>
    <x v="2"/>
    <x v="2"/>
    <n v="3"/>
    <s v=""/>
    <d v="1899-12-31T03:12:00"/>
    <n v="26.598055555686976"/>
    <n v="12"/>
    <n v="14.598055555686976"/>
  </r>
  <r>
    <s v="E002"/>
    <s v="EO55"/>
    <x v="2121"/>
    <x v="0"/>
    <s v="E3"/>
    <s v="0100037768"/>
    <s v="MINAS DE AGUAS TEÑIDAS, S.A.U. (MAT"/>
    <s v="0046004267"/>
    <s v="ZREP4500031988_2 MAGDALENA PASTA"/>
    <s v="000000000000001782"/>
    <x v="46"/>
    <d v="2024-06-24T00:00:00"/>
    <d v="1899-12-30T15:16:32"/>
    <s v="25/06 15:00h"/>
    <d v="2024-06-25T00:00:00"/>
    <x v="6"/>
    <x v="9"/>
    <x v="2192"/>
    <d v="2024-06-25T00:00:00"/>
    <d v="1899-12-30T13:45:39"/>
    <n v="85"/>
    <s v="E00085"/>
    <s v="RUTA KMS.085"/>
    <x v="87"/>
    <x v="0"/>
    <x v="0"/>
    <x v="5"/>
    <x v="0"/>
    <d v="2024-06-24T15:16:32"/>
    <x v="226"/>
    <n v="28.724444444524124"/>
    <d v="2024-06-25T13:45:39"/>
    <d v="1899-12-30T01:08:00"/>
    <d v="2024-06-25T14:53:39"/>
    <n v="5.1058333333348855"/>
    <x v="0"/>
    <m/>
    <m/>
    <x v="0"/>
    <x v="11"/>
    <x v="0"/>
    <x v="2"/>
    <x v="7"/>
    <n v="3"/>
    <s v=""/>
    <d v="1899-12-31T03:12:00"/>
    <n v="26.591111111190791"/>
    <n v="12"/>
    <n v="14.591111111190791"/>
  </r>
  <r>
    <s v="E002"/>
    <s v="EO55"/>
    <x v="2122"/>
    <x v="0"/>
    <s v="E3"/>
    <s v="0100043691"/>
    <s v="PAVESUR DERIVADOS, S.A."/>
    <s v="0046005102"/>
    <s v="PLANTA OJEN"/>
    <s v="000000000000003269"/>
    <x v="44"/>
    <d v="2024-06-24T00:00:00"/>
    <d v="1899-12-30T15:40:14"/>
    <s v="10:00"/>
    <d v="2024-06-25T00:00:00"/>
    <x v="17"/>
    <x v="8"/>
    <x v="2193"/>
    <d v="2024-06-24T00:00:00"/>
    <d v="1899-12-30T16:22:27"/>
    <n v="68"/>
    <s v="E00068"/>
    <s v="RUTA KMS.068"/>
    <x v="69"/>
    <x v="0"/>
    <x v="0"/>
    <x v="4"/>
    <x v="0"/>
    <d v="2024-06-24T15:40:14"/>
    <x v="221"/>
    <n v="18.32944444444729"/>
    <d v="2024-06-24T16:22:27"/>
    <d v="1899-12-30T00:54:24"/>
    <d v="2024-06-24T17:16:51"/>
    <n v="16.719166666734964"/>
    <x v="0"/>
    <m/>
    <m/>
    <x v="0"/>
    <x v="9"/>
    <x v="0"/>
    <x v="2"/>
    <x v="8"/>
    <n v="2"/>
    <s v=""/>
    <d v="1899-12-30T21:45:36"/>
    <n v="16.422777777780624"/>
    <n v="12"/>
    <n v="4.4227777777806239"/>
  </r>
  <r>
    <s v="E002"/>
    <s v="EO55"/>
    <x v="2123"/>
    <x v="0"/>
    <s v="E3"/>
    <s v="0100043691"/>
    <s v="PAVESUR DERIVADOS, S.A."/>
    <s v="0046005102"/>
    <s v="PLANTA OJEN"/>
    <s v="000000000000003269"/>
    <x v="44"/>
    <d v="2024-06-24T00:00:00"/>
    <d v="1899-12-30T15:40:27"/>
    <s v="13 :00"/>
    <d v="2024-06-25T00:00:00"/>
    <x v="14"/>
    <x v="8"/>
    <x v="2194"/>
    <d v="2024-06-25T00:00:00"/>
    <d v="1899-12-30T11:38:53"/>
    <n v="68"/>
    <s v="E00068"/>
    <s v="RUTA KMS.068"/>
    <x v="69"/>
    <x v="0"/>
    <x v="0"/>
    <x v="4"/>
    <x v="0"/>
    <d v="2024-06-24T15:40:27"/>
    <x v="235"/>
    <n v="21.325833333190531"/>
    <d v="2024-06-25T11:38:53"/>
    <d v="1899-12-30T00:54:24"/>
    <d v="2024-06-25T12:33:17"/>
    <n v="0.44527777779148892"/>
    <x v="0"/>
    <m/>
    <m/>
    <x v="0"/>
    <x v="11"/>
    <x v="0"/>
    <x v="2"/>
    <x v="2"/>
    <n v="3"/>
    <s v=""/>
    <d v="1899-12-30T21:45:36"/>
    <n v="19.419166666523864"/>
    <n v="12"/>
    <n v="7.4191666665238643"/>
  </r>
  <r>
    <s v="E002"/>
    <s v="EO55"/>
    <x v="2124"/>
    <x v="0"/>
    <s v="E3"/>
    <s v="0100058399"/>
    <s v="HORMIGONES ESTEBBUNA, S.L."/>
    <s v="0046005172"/>
    <s v="PLANTA ESTEPONA"/>
    <s v="000000000000003264"/>
    <x v="41"/>
    <d v="2024-06-24T00:00:00"/>
    <d v="1899-12-30T15:40:44"/>
    <s v="11:00"/>
    <d v="2024-06-25T00:00:00"/>
    <x v="24"/>
    <x v="8"/>
    <x v="2195"/>
    <d v="2024-06-25T00:00:00"/>
    <d v="1899-12-30T09:43:58"/>
    <n v="110"/>
    <s v="E00110"/>
    <s v="RUTA KMS.110"/>
    <x v="133"/>
    <x v="0"/>
    <x v="0"/>
    <x v="4"/>
    <x v="0"/>
    <d v="2024-06-24T15:40:44"/>
    <x v="211"/>
    <n v="19.321111111203209"/>
    <d v="2024-06-25T09:43:58"/>
    <d v="1899-12-30T01:28:00"/>
    <d v="2024-06-25T11:11:58"/>
    <n v="-0.19944444444263354"/>
    <x v="0"/>
    <m/>
    <m/>
    <x v="0"/>
    <x v="11"/>
    <x v="0"/>
    <x v="2"/>
    <x v="6"/>
    <n v="3"/>
    <s v=""/>
    <d v="1899-12-31T11:12:00"/>
    <n v="16.854444444536544"/>
    <n v="12"/>
    <n v="4.8544444445365436"/>
  </r>
  <r>
    <s v="E002"/>
    <s v="EO55"/>
    <x v="2125"/>
    <x v="0"/>
    <s v="E3"/>
    <s v="0100058399"/>
    <s v="HORMIGONES ESTEBBUNA, S.L."/>
    <s v="0046005172"/>
    <s v="PLANTA ESTEPONA"/>
    <s v="000000000000003264"/>
    <x v="41"/>
    <d v="2024-06-24T00:00:00"/>
    <d v="1899-12-30T15:41:08"/>
    <s v="13:00"/>
    <d v="2024-06-25T00:00:00"/>
    <x v="14"/>
    <x v="8"/>
    <x v="2196"/>
    <d v="2024-06-25T00:00:00"/>
    <d v="1899-12-30T10:16:26"/>
    <n v="110"/>
    <s v="E00110"/>
    <s v="RUTA KMS.110"/>
    <x v="144"/>
    <x v="0"/>
    <x v="0"/>
    <x v="4"/>
    <x v="0"/>
    <d v="2024-06-24T15:41:08"/>
    <x v="235"/>
    <n v="21.31444444443332"/>
    <d v="2024-06-25T10:16:26"/>
    <d v="1899-12-30T01:28:00"/>
    <d v="2024-06-25T11:44:26"/>
    <n v="1.2594444442656823"/>
    <x v="0"/>
    <m/>
    <m/>
    <x v="0"/>
    <x v="11"/>
    <x v="0"/>
    <x v="2"/>
    <x v="1"/>
    <n v="3"/>
    <s v=""/>
    <d v="1899-12-31T11:12:00"/>
    <n v="18.847777777766655"/>
    <n v="12"/>
    <n v="6.8477777777666553"/>
  </r>
  <r>
    <s v="E002"/>
    <s v="EO55"/>
    <x v="2126"/>
    <x v="0"/>
    <s v="E3"/>
    <s v="0100058399"/>
    <s v="HORMIGONES ESTEBBUNA, S.L."/>
    <s v="0046005172"/>
    <s v="PLANTA ESTEPONA"/>
    <s v="000000000000003264"/>
    <x v="41"/>
    <d v="2024-06-24T00:00:00"/>
    <d v="1899-12-30T15:41:23"/>
    <s v="15:00"/>
    <d v="2024-06-25T00:00:00"/>
    <x v="7"/>
    <x v="8"/>
    <x v="2197"/>
    <d v="2024-06-25T00:00:00"/>
    <d v="1899-12-30T11:22:56"/>
    <n v="110"/>
    <s v="E00110"/>
    <s v="RUTA KMS.110"/>
    <x v="113"/>
    <x v="0"/>
    <x v="0"/>
    <x v="4"/>
    <x v="0"/>
    <d v="2024-06-24T15:41:23"/>
    <x v="227"/>
    <n v="23.310277777723968"/>
    <d v="2024-06-25T11:22:56"/>
    <d v="1899-12-30T01:28:00"/>
    <d v="2024-06-25T12:50:56"/>
    <n v="2.1511111110448837"/>
    <x v="0"/>
    <m/>
    <m/>
    <x v="0"/>
    <x v="11"/>
    <x v="0"/>
    <x v="2"/>
    <x v="2"/>
    <n v="3"/>
    <s v=""/>
    <d v="1899-12-31T11:12:00"/>
    <n v="20.843611111057303"/>
    <n v="12"/>
    <n v="8.843611111057303"/>
  </r>
  <r>
    <s v="E002"/>
    <s v="EO55"/>
    <x v="2127"/>
    <x v="0"/>
    <s v="E3"/>
    <s v="0100058036"/>
    <s v="HORMI CONTADO, S.L."/>
    <s v="0046005771"/>
    <s v="PLANTA DE MARBELLA"/>
    <s v="000000000000003269"/>
    <x v="44"/>
    <d v="2024-06-24T00:00:00"/>
    <d v="1899-12-30T16:00:44"/>
    <s v="25/06 12:00h"/>
    <d v="2024-06-25T00:00:00"/>
    <x v="8"/>
    <x v="8"/>
    <x v="2198"/>
    <d v="2024-06-25T00:00:00"/>
    <d v="1899-12-30T09:14:16"/>
    <n v="68"/>
    <s v="E00068"/>
    <s v="RUTA KMS.068"/>
    <x v="241"/>
    <x v="0"/>
    <x v="0"/>
    <x v="4"/>
    <x v="0"/>
    <d v="2024-06-24T16:00:44"/>
    <x v="224"/>
    <n v="19.987777777772862"/>
    <d v="2024-06-25T09:14:16"/>
    <d v="1899-12-30T00:54:24"/>
    <d v="2024-06-25T10:08:40"/>
    <n v="1.8555555555503815"/>
    <x v="0"/>
    <m/>
    <m/>
    <x v="0"/>
    <x v="11"/>
    <x v="0"/>
    <x v="2"/>
    <x v="6"/>
    <n v="3"/>
    <s v=""/>
    <d v="1899-12-30T21:45:36"/>
    <n v="18.081111111106196"/>
    <n v="12"/>
    <n v="6.0811111111061962"/>
  </r>
  <r>
    <s v="E002"/>
    <s v="EO55"/>
    <x v="2128"/>
    <x v="0"/>
    <s v="E3"/>
    <s v="0100052034"/>
    <s v="GRUPO PUMA ESPAÑA S.L."/>
    <s v="0046005388"/>
    <s v="FABRICA - GRANADA"/>
    <s v="000000000000003264"/>
    <x v="41"/>
    <d v="2024-06-24T00:00:00"/>
    <d v="1899-12-30T16:12:26"/>
    <s v="25/06 lo antes posib"/>
    <d v="2024-06-25T00:00:00"/>
    <x v="1"/>
    <x v="8"/>
    <x v="2199"/>
    <d v="2024-06-25T00:00:00"/>
    <d v="1899-12-30T12:07:26"/>
    <n v="132"/>
    <s v="E00132"/>
    <s v="RUTA KMS.132"/>
    <x v="130"/>
    <x v="0"/>
    <x v="0"/>
    <x v="4"/>
    <x v="0"/>
    <d v="2024-06-24T16:12:26"/>
    <x v="210"/>
    <n v="21.792777777824085"/>
    <d v="2024-06-25T12:07:26"/>
    <d v="1899-12-30T01:45:36"/>
    <d v="2024-06-25T13:53:02"/>
    <n v="0.11611111118691042"/>
    <x v="0"/>
    <m/>
    <m/>
    <x v="0"/>
    <x v="11"/>
    <x v="0"/>
    <x v="2"/>
    <x v="3"/>
    <n v="3"/>
    <s v=""/>
    <d v="1899-12-31T18:14:24"/>
    <n v="19.032777777824084"/>
    <n v="12"/>
    <n v="7.0327777778240836"/>
  </r>
  <r>
    <s v="E002"/>
    <s v="EO55"/>
    <x v="2129"/>
    <x v="0"/>
    <s v="E3"/>
    <s v="0100058119"/>
    <s v="HORMIGONES TARIFA, S.L."/>
    <s v="0046005186"/>
    <s v="PLANTA DE TARIFA"/>
    <s v="000000000000003264"/>
    <x v="41"/>
    <d v="2024-06-24T00:00:00"/>
    <d v="1899-12-30T16:17:09"/>
    <s v="25/06 11:00h"/>
    <d v="2024-06-25T00:00:00"/>
    <x v="24"/>
    <x v="8"/>
    <x v="2200"/>
    <d v="2024-06-25T00:00:00"/>
    <d v="1899-12-30T06:57:34"/>
    <n v="183"/>
    <s v="E00183"/>
    <s v="RUTA KMS.183"/>
    <x v="98"/>
    <x v="0"/>
    <x v="0"/>
    <x v="4"/>
    <x v="0"/>
    <d v="2024-06-24T16:17:09"/>
    <x v="211"/>
    <n v="18.714166666672099"/>
    <d v="2024-06-25T06:57:34"/>
    <d v="1899-12-30T02:26:24"/>
    <d v="2024-06-25T09:23:58"/>
    <n v="1.6005555554875173"/>
    <x v="0"/>
    <m/>
    <m/>
    <x v="0"/>
    <x v="11"/>
    <x v="0"/>
    <x v="2"/>
    <x v="12"/>
    <n v="3"/>
    <s v=""/>
    <d v="1900-01-01T10:33:36"/>
    <n v="15.274166666672098"/>
    <n v="12"/>
    <n v="3.2741666666720981"/>
  </r>
  <r>
    <s v="E002"/>
    <s v="EO55"/>
    <x v="2130"/>
    <x v="0"/>
    <s v="E3"/>
    <s v="0100058805"/>
    <s v="HORMIGONES, ARIDOS Y SERVICIOS CADI"/>
    <s v="0046005219"/>
    <s v="PLANTA HORMIGON (ARCOS FRONTERA)"/>
    <s v="000000000000003264"/>
    <x v="41"/>
    <d v="2024-06-24T00:00:00"/>
    <d v="1899-12-30T16:28:28"/>
    <s v="25/06 08:00h"/>
    <d v="2024-06-25T00:00:00"/>
    <x v="10"/>
    <x v="8"/>
    <x v="2201"/>
    <d v="2024-06-24T00:00:00"/>
    <d v="1899-12-30T17:02:23"/>
    <n v="196"/>
    <s v="E00196"/>
    <s v="RUTA KMS.196"/>
    <x v="101"/>
    <x v="0"/>
    <x v="0"/>
    <x v="4"/>
    <x v="0"/>
    <d v="2024-06-24T16:28:28"/>
    <x v="215"/>
    <n v="15.525555555650499"/>
    <d v="2024-06-24T17:02:23"/>
    <d v="1899-12-30T02:36:48"/>
    <d v="2024-06-24T19:39:11"/>
    <n v="12.346944444521796"/>
    <x v="0"/>
    <m/>
    <m/>
    <x v="0"/>
    <x v="9"/>
    <x v="0"/>
    <x v="2"/>
    <x v="5"/>
    <n v="2"/>
    <s v=""/>
    <d v="1900-01-01T14:43:12"/>
    <n v="11.912222222317165"/>
    <n v="12"/>
    <n v="-8.7777777682834568E-2"/>
  </r>
  <r>
    <s v="E002"/>
    <s v="EO55"/>
    <x v="2131"/>
    <x v="0"/>
    <s v="E3"/>
    <s v="0100050050"/>
    <s v="ESPINAL DE BOMBEOS, S. L."/>
    <s v="0046005060"/>
    <s v="UTRERA"/>
    <s v="000000000000000837"/>
    <x v="43"/>
    <d v="2024-06-24T00:00:00"/>
    <d v="1899-12-30T16:34:50"/>
    <s v="25/06 09:00h"/>
    <d v="2024-06-25T00:00:00"/>
    <x v="15"/>
    <x v="9"/>
    <x v="2202"/>
    <d v="2024-06-25T00:00:00"/>
    <d v="1899-12-30T08:47:45"/>
    <n v="105"/>
    <s v="E00105"/>
    <s v="RUTA KMS.105"/>
    <x v="231"/>
    <x v="0"/>
    <x v="0"/>
    <x v="5"/>
    <x v="0"/>
    <d v="2024-06-24T16:34:50"/>
    <x v="201"/>
    <n v="16.419444444472902"/>
    <d v="2024-06-25T08:47:45"/>
    <d v="1899-12-30T01:24:00"/>
    <d v="2024-06-25T10:11:45"/>
    <n v="-1.1958333333022892"/>
    <x v="1"/>
    <m/>
    <m/>
    <x v="0"/>
    <x v="11"/>
    <x v="1"/>
    <x v="2"/>
    <x v="0"/>
    <n v="3"/>
    <s v=""/>
    <d v="1899-12-31T09:36:00"/>
    <n v="14.019444444472901"/>
    <n v="12"/>
    <n v="2.0194444444729012"/>
  </r>
  <r>
    <s v="E002"/>
    <s v="EO55"/>
    <x v="2132"/>
    <x v="0"/>
    <s v="E3"/>
    <s v="0100045291"/>
    <s v="INDUSTRIAS ALHAURINAS DEL"/>
    <s v="0046005099"/>
    <s v="PLANTA - ALHAURIN EL GRANDE"/>
    <s v="000000000000003264"/>
    <x v="41"/>
    <d v="2024-06-24T00:00:00"/>
    <d v="1899-12-30T16:37:10"/>
    <s v="08:30"/>
    <d v="2024-06-25T00:00:00"/>
    <x v="23"/>
    <x v="8"/>
    <x v="2203"/>
    <d v="2024-06-25T00:00:00"/>
    <d v="1899-12-30T07:05:08"/>
    <n v="47"/>
    <s v="E00047"/>
    <s v="RUTA KMS.047"/>
    <x v="79"/>
    <x v="0"/>
    <x v="0"/>
    <x v="4"/>
    <x v="0"/>
    <d v="2024-06-24T16:37:10"/>
    <x v="229"/>
    <n v="15.880555555515457"/>
    <d v="2024-06-25T07:05:08"/>
    <d v="1899-12-30T00:37:36"/>
    <d v="2024-06-25T07:42:44"/>
    <n v="0.78777777770301327"/>
    <x v="0"/>
    <m/>
    <m/>
    <x v="0"/>
    <x v="11"/>
    <x v="0"/>
    <x v="2"/>
    <x v="11"/>
    <n v="3"/>
    <s v=""/>
    <d v="1899-12-30T15:02:24"/>
    <n v="14.25388888884879"/>
    <n v="12"/>
    <n v="2.25388888884879"/>
  </r>
  <r>
    <s v="E002"/>
    <s v="EO55"/>
    <x v="2133"/>
    <x v="0"/>
    <s v="E4"/>
    <s v="0100056718"/>
    <s v="SITESUR CIMENTACIONES, S.L."/>
    <s v="0046005876"/>
    <s v="S0959-CENES DE LA VEGA CL TRANVIA"/>
    <s v="000000000000003282"/>
    <x v="40"/>
    <d v="2024-06-24T00:00:00"/>
    <d v="1899-12-30T17:59:00"/>
    <s v="25/06 Antes de 10:00"/>
    <d v="2024-06-25T00:00:00"/>
    <x v="17"/>
    <x v="10"/>
    <x v="2204"/>
    <d v="2024-06-25T00:00:00"/>
    <d v="1899-12-30T11:08:32"/>
    <n v="20"/>
    <s v="E00020"/>
    <s v="RUTA KMS.020"/>
    <x v="302"/>
    <x v="0"/>
    <x v="0"/>
    <x v="6"/>
    <x v="1"/>
    <d v="2024-06-24T17:59:00"/>
    <x v="221"/>
    <n v="16.016666666662786"/>
    <d v="2024-06-25T11:08:32"/>
    <d v="1899-12-30T00:16:00"/>
    <d v="2024-06-25T11:24:32"/>
    <n v="-1.4088888888945803"/>
    <x v="1"/>
    <m/>
    <m/>
    <x v="0"/>
    <x v="11"/>
    <x v="1"/>
    <x v="2"/>
    <x v="2"/>
    <n v="3"/>
    <s v=""/>
    <d v="1899-12-30T06:24:00"/>
    <n v="14.749999999996119"/>
    <n v="12"/>
    <n v="2.7499999999961187"/>
  </r>
  <r>
    <s v="E002"/>
    <s v="EO55"/>
    <x v="2134"/>
    <x v="0"/>
    <s v="E4"/>
    <s v="0100058375"/>
    <s v="GRUPO PUYA 68, S.L."/>
    <s v="0046005331"/>
    <s v="ALMACEN-S.PEDRO ALCANTARA"/>
    <s v="000000000000003283"/>
    <x v="39"/>
    <d v="2024-06-25T00:00:00"/>
    <d v="1899-12-30T08:28:21"/>
    <s v="25/06 15:00h"/>
    <d v="2024-06-25T00:00:00"/>
    <x v="7"/>
    <x v="8"/>
    <x v="2205"/>
    <d v="2024-06-25T00:00:00"/>
    <d v="1899-12-30T14:17:46"/>
    <n v="84"/>
    <s v="E00084"/>
    <s v="RUTA KMS.084"/>
    <x v="51"/>
    <x v="0"/>
    <x v="0"/>
    <x v="4"/>
    <x v="1"/>
    <d v="2024-06-25T08:28:21"/>
    <x v="227"/>
    <n v="6.5275000000256114"/>
    <d v="2024-06-25T14:17:46"/>
    <d v="1899-12-30T01:07:12"/>
    <d v="2024-06-25T15:24:58"/>
    <n v="-0.41611111111706123"/>
    <x v="0"/>
    <m/>
    <m/>
    <x v="0"/>
    <x v="11"/>
    <x v="0"/>
    <x v="2"/>
    <x v="13"/>
    <n v="3"/>
    <s v=""/>
    <d v="1899-12-31T02:52:48"/>
    <n v="4.4075000000256113"/>
    <n v="0"/>
    <n v="4.4075000000256113"/>
  </r>
  <r>
    <s v="E002"/>
    <s v="EO55"/>
    <x v="2135"/>
    <x v="0"/>
    <s v="E3"/>
    <s v="0100018390"/>
    <s v="FORJADOS TOR S.L."/>
    <s v="0046005202"/>
    <s v="VILLANUEVA DEL TRABUCO"/>
    <s v="000000000000003262"/>
    <x v="42"/>
    <d v="2024-06-25T00:00:00"/>
    <d v="1899-12-30T08:30:51"/>
    <s v="25/06 12:30h"/>
    <d v="2024-06-25T00:00:00"/>
    <x v="19"/>
    <x v="8"/>
    <x v="2206"/>
    <d v="2024-06-25T00:00:00"/>
    <d v="1899-12-30T11:24:50"/>
    <n v="62"/>
    <s v="E00062"/>
    <s v="RUTA KMS.062"/>
    <x v="271"/>
    <x v="0"/>
    <x v="0"/>
    <x v="4"/>
    <x v="0"/>
    <d v="2024-06-25T08:30:51"/>
    <x v="216"/>
    <n v="3.9858333334559575"/>
    <d v="2024-06-25T11:24:50"/>
    <d v="1899-12-30T00:49:36"/>
    <d v="2024-06-25T12:14:26"/>
    <n v="0.25944444449851289"/>
    <x v="0"/>
    <m/>
    <m/>
    <x v="0"/>
    <x v="11"/>
    <x v="0"/>
    <x v="2"/>
    <x v="2"/>
    <n v="3"/>
    <s v="TRANSPORTES FRANCISCO CASTILLA E HI"/>
    <d v="1899-12-30T19:50:24"/>
    <n v="2.1591666667892908"/>
    <n v="0"/>
    <n v="2.1591666667892908"/>
  </r>
  <r>
    <s v="E002"/>
    <s v="EO55"/>
    <x v="2136"/>
    <x v="0"/>
    <s v="E3"/>
    <s v="0100018590"/>
    <s v="STEEL GRANADA, S.L."/>
    <s v="0046004631"/>
    <s v="VALDEPEÑAS DE JAEN"/>
    <s v="000000000000003264"/>
    <x v="41"/>
    <d v="2024-06-25T00:00:00"/>
    <d v="1899-12-30T08:31:04"/>
    <s v="25/06 lo antes posib"/>
    <d v="2024-06-25T00:00:00"/>
    <x v="2"/>
    <x v="8"/>
    <x v="2207"/>
    <d v="2024-06-25T00:00:00"/>
    <d v="1899-12-30T11:35:25"/>
    <n v="200"/>
    <s v="E00200"/>
    <s v="RUTA KMS.200"/>
    <x v="237"/>
    <x v="0"/>
    <x v="0"/>
    <x v="4"/>
    <x v="0"/>
    <d v="2024-06-25T08:31:04"/>
    <x v="231"/>
    <n v="9.4822222221409902"/>
    <d v="2024-06-25T11:35:25"/>
    <d v="1899-12-30T02:40:00"/>
    <d v="2024-06-25T14:15:25"/>
    <n v="3.7430555556784384"/>
    <x v="0"/>
    <m/>
    <m/>
    <x v="0"/>
    <x v="11"/>
    <x v="0"/>
    <x v="2"/>
    <x v="2"/>
    <n v="3"/>
    <s v="TRANSPORTES FRANCISCO CASTILLA E HI"/>
    <d v="1900-01-01T16:00:00"/>
    <n v="5.8155555554743241"/>
    <n v="0"/>
    <n v="5.8155555554743241"/>
  </r>
  <r>
    <s v="E002"/>
    <s v="EO55"/>
    <x v="2137"/>
    <x v="0"/>
    <s v="E4"/>
    <s v="0100030200"/>
    <s v="LEROY MERLIN ESPAÑA,S.L.U."/>
    <s v="0046005877"/>
    <s v="REMANSUR-MALAGA"/>
    <s v="000000000000003295"/>
    <x v="45"/>
    <d v="2024-06-25T00:00:00"/>
    <d v="1899-12-30T08:48:41"/>
    <s v="83662781 25/06 D10A1"/>
    <d v="2024-06-25T00:00:00"/>
    <x v="1"/>
    <x v="8"/>
    <x v="2208"/>
    <d v="2024-06-25T00:00:00"/>
    <d v="1899-12-30T13:05:09"/>
    <n v="47"/>
    <s v="E00047"/>
    <s v="RUTA KMS.047"/>
    <x v="52"/>
    <x v="0"/>
    <x v="0"/>
    <x v="4"/>
    <x v="1"/>
    <d v="2024-06-25T08:48:41"/>
    <x v="210"/>
    <n v="5.1886111112544313"/>
    <d v="2024-06-25T13:05:09"/>
    <d v="1899-12-30T00:37:36"/>
    <d v="2024-06-25T13:42:45"/>
    <n v="0.28750000015133992"/>
    <x v="0"/>
    <m/>
    <m/>
    <x v="0"/>
    <x v="11"/>
    <x v="0"/>
    <x v="2"/>
    <x v="7"/>
    <n v="3"/>
    <s v=""/>
    <d v="1899-12-30T15:02:24"/>
    <n v="3.5619444445877644"/>
    <n v="0"/>
    <n v="3.5619444445877644"/>
  </r>
  <r>
    <s v="E002"/>
    <s v="EO55"/>
    <x v="2138"/>
    <x v="0"/>
    <s v="E3"/>
    <s v="0100018590"/>
    <s v="STEEL GRANADA, S.L."/>
    <s v="0046004631"/>
    <s v="VALDEPEÑAS DE JAEN"/>
    <s v="000000000000003264"/>
    <x v="41"/>
    <d v="2024-06-25T00:00:00"/>
    <d v="1899-12-30T09:08:09"/>
    <s v="26/06 8:00 a 10:00h"/>
    <d v="2024-06-26T00:00:00"/>
    <x v="17"/>
    <x v="8"/>
    <x v="2209"/>
    <d v="2024-06-25T00:00:00"/>
    <d v="1899-12-30T15:08:13"/>
    <n v="200"/>
    <s v="E00200"/>
    <s v="RUTA KMS.200"/>
    <x v="271"/>
    <x v="0"/>
    <x v="0"/>
    <x v="4"/>
    <x v="0"/>
    <d v="2024-06-25T09:08:09"/>
    <x v="248"/>
    <n v="24.864166666637175"/>
    <d v="2024-06-25T15:08:13"/>
    <d v="1899-12-30T02:40:00"/>
    <d v="2024-06-25T17:48:13"/>
    <n v="16.19638888881309"/>
    <x v="0"/>
    <m/>
    <m/>
    <x v="0"/>
    <x v="11"/>
    <x v="0"/>
    <x v="2"/>
    <x v="4"/>
    <n v="3"/>
    <s v="TRANSPORTES FRANCISCO CASTILLA E HI"/>
    <d v="1900-01-01T16:00:00"/>
    <n v="21.197499999970507"/>
    <n v="12"/>
    <n v="9.1974999999705069"/>
  </r>
  <r>
    <s v="E002"/>
    <s v="EO55"/>
    <x v="2139"/>
    <x v="0"/>
    <s v="E4"/>
    <s v="0100018483"/>
    <s v="LAUREANO VAZQUEZ RAMIREZ,S.L."/>
    <s v="0046000382"/>
    <s v="ALMONTE"/>
    <s v="000000000000002955"/>
    <x v="115"/>
    <d v="2024-06-25T00:00:00"/>
    <d v="1899-12-30T09:15:11"/>
    <s v="3 palets 52,5 resto"/>
    <d v="2024-06-25T00:00:00"/>
    <x v="6"/>
    <x v="9"/>
    <x v="2210"/>
    <d v="2024-06-25T00:00:00"/>
    <d v="1899-12-30T10:34:49"/>
    <n v="27"/>
    <s v="E00027"/>
    <s v="RUTA KMS.027"/>
    <x v="298"/>
    <x v="0"/>
    <x v="0"/>
    <x v="5"/>
    <x v="1"/>
    <d v="2024-06-25T09:15:11"/>
    <x v="226"/>
    <n v="10.746944444545079"/>
    <d v="2024-06-25T10:34:49"/>
    <d v="1899-12-30T00:21:36"/>
    <d v="2024-06-25T10:56:25"/>
    <n v="9.0597222222131677"/>
    <x v="0"/>
    <m/>
    <m/>
    <x v="0"/>
    <x v="11"/>
    <x v="0"/>
    <x v="2"/>
    <x v="1"/>
    <n v="3"/>
    <s v=""/>
    <d v="1899-12-30T08:38:24"/>
    <n v="9.3869444445450796"/>
    <n v="0"/>
    <n v="9.3869444445450796"/>
  </r>
  <r>
    <s v="E002"/>
    <s v="EO55"/>
    <x v="2139"/>
    <x v="0"/>
    <s v="E4"/>
    <s v="0100018483"/>
    <s v="LAUREANO VAZQUEZ RAMIREZ,S.L."/>
    <s v="0046000382"/>
    <s v="ALMONTE"/>
    <s v="000000000000002882"/>
    <x v="112"/>
    <d v="2024-06-25T00:00:00"/>
    <d v="1899-12-30T09:15:11"/>
    <s v="3 palets 52,5 resto"/>
    <d v="2024-06-25T00:00:00"/>
    <x v="6"/>
    <x v="9"/>
    <x v="2210"/>
    <d v="2024-06-25T00:00:00"/>
    <d v="1899-12-30T10:34:49"/>
    <n v="27"/>
    <s v="E00027"/>
    <s v="RUTA KMS.027"/>
    <x v="298"/>
    <x v="0"/>
    <x v="1"/>
    <x v="5"/>
    <x v="1"/>
    <d v="2024-06-25T09:15:11"/>
    <x v="226"/>
    <n v="10.746944444545079"/>
    <d v="2024-06-25T10:34:49"/>
    <d v="1899-12-30T00:21:36"/>
    <d v="2024-06-25T10:56:25"/>
    <n v="9.0597222222131677"/>
    <x v="0"/>
    <m/>
    <m/>
    <x v="0"/>
    <x v="11"/>
    <x v="0"/>
    <x v="2"/>
    <x v="1"/>
    <n v="3"/>
    <s v=""/>
    <d v="1899-12-30T08:38:24"/>
    <n v="9.3869444445450796"/>
    <n v="0"/>
    <n v="9.3869444445450796"/>
  </r>
  <r>
    <s v="E002"/>
    <s v="EO55"/>
    <x v="2140"/>
    <x v="0"/>
    <s v="E3"/>
    <s v="0100050050"/>
    <s v="ESPINAL DE BOMBEOS, S. L."/>
    <s v="0046005060"/>
    <s v="UTRERA"/>
    <s v="000000000000000837"/>
    <x v="43"/>
    <d v="2024-06-25T00:00:00"/>
    <d v="1899-12-30T09:30:58"/>
    <s v="25/06 lo antes posib"/>
    <d v="2024-06-25T00:00:00"/>
    <x v="7"/>
    <x v="9"/>
    <x v="2211"/>
    <d v="2024-06-25T00:00:00"/>
    <d v="1899-12-30T14:33:25"/>
    <n v="105"/>
    <s v="E00105"/>
    <s v="RUTA KMS.105"/>
    <x v="129"/>
    <x v="0"/>
    <x v="0"/>
    <x v="5"/>
    <x v="0"/>
    <d v="2024-06-25T09:30:58"/>
    <x v="227"/>
    <n v="5.4838888889062218"/>
    <d v="2024-06-25T14:33:25"/>
    <d v="1899-12-30T01:24:00"/>
    <d v="2024-06-25T15:57:25"/>
    <n v="-0.95694444444961846"/>
    <x v="1"/>
    <m/>
    <m/>
    <x v="0"/>
    <x v="11"/>
    <x v="1"/>
    <x v="2"/>
    <x v="13"/>
    <n v="3"/>
    <s v=""/>
    <d v="1899-12-31T09:36:00"/>
    <n v="3.0838888889062215"/>
    <n v="0"/>
    <n v="3.0838888889062215"/>
  </r>
  <r>
    <s v="E002"/>
    <s v="EO55"/>
    <x v="2141"/>
    <x v="0"/>
    <s v="E3"/>
    <s v="0100050050"/>
    <s v="ESPINAL DE BOMBEOS, S. L."/>
    <s v="0046005060"/>
    <s v="UTRERA"/>
    <s v="000000000000000837"/>
    <x v="43"/>
    <d v="2024-06-25T00:00:00"/>
    <d v="1899-12-30T09:31:07"/>
    <s v="25/06 lo antes posib"/>
    <d v="2024-06-25T00:00:00"/>
    <x v="12"/>
    <x v="9"/>
    <x v="2212"/>
    <d v="2024-06-25T00:00:00"/>
    <d v="1899-12-30T12:53:23"/>
    <n v="105"/>
    <s v="E00105"/>
    <s v="RUTA KMS.105"/>
    <x v="92"/>
    <x v="0"/>
    <x v="0"/>
    <x v="5"/>
    <x v="0"/>
    <d v="2024-06-25T09:31:07"/>
    <x v="218"/>
    <n v="6.4813888887874782"/>
    <d v="2024-06-25T12:53:23"/>
    <d v="1899-12-30T01:24:00"/>
    <d v="2024-06-25T14:17:23"/>
    <n v="1.7102777776890434"/>
    <x v="0"/>
    <m/>
    <m/>
    <x v="0"/>
    <x v="11"/>
    <x v="0"/>
    <x v="2"/>
    <x v="3"/>
    <n v="3"/>
    <s v=""/>
    <d v="1899-12-31T09:36:00"/>
    <n v="4.0813888887874779"/>
    <n v="0"/>
    <n v="4.0813888887874779"/>
  </r>
  <r>
    <s v="E002"/>
    <s v="EO55"/>
    <x v="2142"/>
    <x v="0"/>
    <s v="E3"/>
    <s v="0100052034"/>
    <s v="GRUPO PUMA ESPAÑA S.L."/>
    <s v="0046005381"/>
    <s v="FABRICA - MALAGA"/>
    <s v="000000000000003264"/>
    <x v="41"/>
    <d v="2024-06-25T00:00:00"/>
    <d v="1899-12-30T11:40:57"/>
    <s v="25/06 Lo antes posib"/>
    <d v="2024-06-25T00:00:00"/>
    <x v="12"/>
    <x v="8"/>
    <x v="2213"/>
    <d v="2024-06-25T00:00:00"/>
    <d v="1899-12-30T13:26:31"/>
    <n v="27"/>
    <s v="E00027"/>
    <s v="RUTA KMS.027"/>
    <x v="103"/>
    <x v="0"/>
    <x v="0"/>
    <x v="4"/>
    <x v="0"/>
    <d v="2024-06-25T11:40:57"/>
    <x v="218"/>
    <n v="4.317499999946449"/>
    <d v="2024-06-25T13:26:31"/>
    <d v="1899-12-30T00:21:36"/>
    <d v="2024-06-25T13:48:07"/>
    <n v="2.1980555554619059"/>
    <x v="0"/>
    <m/>
    <m/>
    <x v="0"/>
    <x v="11"/>
    <x v="0"/>
    <x v="2"/>
    <x v="7"/>
    <n v="3"/>
    <s v=""/>
    <d v="1899-12-30T08:38:24"/>
    <n v="2.9574999999464491"/>
    <n v="0"/>
    <n v="2.9574999999464491"/>
  </r>
  <r>
    <s v="E002"/>
    <s v="EO55"/>
    <x v="2143"/>
    <x v="0"/>
    <s v="E3"/>
    <s v="0100035012"/>
    <s v="HORMIGONES DE COIN, S.L."/>
    <s v="0046004456"/>
    <s v="COIN (MALAGA)"/>
    <s v="000000000000003264"/>
    <x v="41"/>
    <d v="2024-06-25T00:00:00"/>
    <d v="1899-12-30T11:51:50"/>
    <s v="25/06 lo antes posib"/>
    <d v="2024-06-25T00:00:00"/>
    <x v="2"/>
    <x v="8"/>
    <x v="2214"/>
    <d v="2024-06-25T00:00:00"/>
    <d v="1899-12-30T14:09:52"/>
    <n v="58"/>
    <s v="E00058"/>
    <s v="RUTA KMS.058"/>
    <x v="104"/>
    <x v="0"/>
    <x v="0"/>
    <x v="4"/>
    <x v="0"/>
    <d v="2024-06-25T11:51:50"/>
    <x v="231"/>
    <n v="6.1361111111473292"/>
    <d v="2024-06-25T14:09:52"/>
    <d v="1899-12-30T00:46:24"/>
    <d v="2024-06-25T14:56:16"/>
    <n v="3.0622222220990807"/>
    <x v="0"/>
    <m/>
    <m/>
    <x v="0"/>
    <x v="11"/>
    <x v="0"/>
    <x v="2"/>
    <x v="13"/>
    <n v="3"/>
    <s v=""/>
    <d v="1899-12-30T18:33:36"/>
    <n v="4.3627777778139958"/>
    <n v="0"/>
    <n v="4.3627777778139958"/>
  </r>
  <r>
    <s v="E002"/>
    <s v="EO55"/>
    <x v="2144"/>
    <x v="0"/>
    <s v="E3"/>
    <s v="0100057968"/>
    <s v="LOZAC OBRAS Y SERVICIOS, S.L."/>
    <s v="0046005115"/>
    <s v="PLANTA PUERTO SANTA MARIA"/>
    <s v="000000000000003264"/>
    <x v="41"/>
    <d v="2024-06-25T00:00:00"/>
    <d v="1899-12-30T12:07:27"/>
    <s v="26/06 09:00h"/>
    <d v="2024-06-26T00:00:00"/>
    <x v="15"/>
    <x v="8"/>
    <x v="2215"/>
    <d v="2024-06-25T00:00:00"/>
    <d v="1899-12-30T14:53:09"/>
    <n v="254"/>
    <s v="E00254"/>
    <s v="RUTA KMS.254"/>
    <x v="102"/>
    <x v="0"/>
    <x v="0"/>
    <x v="4"/>
    <x v="0"/>
    <d v="2024-06-25T12:07:27"/>
    <x v="249"/>
    <n v="20.875833333295304"/>
    <d v="2024-06-25T14:53:09"/>
    <d v="1899-12-30T03:23:12"/>
    <d v="2024-06-25T18:16:21"/>
    <n v="14.727500000037253"/>
    <x v="0"/>
    <m/>
    <m/>
    <x v="0"/>
    <x v="11"/>
    <x v="0"/>
    <x v="2"/>
    <x v="13"/>
    <n v="3"/>
    <s v=""/>
    <d v="1900-01-02T09:16:48"/>
    <n v="16.489166666628638"/>
    <n v="12"/>
    <n v="4.4891666666286376"/>
  </r>
  <r>
    <s v="E002"/>
    <s v="EO55"/>
    <x v="2145"/>
    <x v="0"/>
    <s v="E3"/>
    <s v="0100057968"/>
    <s v="LOZAC OBRAS Y SERVICIOS, S.L."/>
    <s v="0046005114"/>
    <s v="PLANTA DE PUERTO REAL"/>
    <s v="000000000000003264"/>
    <x v="41"/>
    <d v="2024-06-25T00:00:00"/>
    <d v="1899-12-30T12:07:34"/>
    <s v="26/06 09:00h"/>
    <d v="2024-06-26T00:00:00"/>
    <x v="15"/>
    <x v="8"/>
    <x v="2216"/>
    <d v="2024-06-25T00:00:00"/>
    <d v="1899-12-30T16:18:47"/>
    <n v="232"/>
    <s v="E00232"/>
    <s v="RUTA KMS.232"/>
    <x v="103"/>
    <x v="0"/>
    <x v="0"/>
    <x v="4"/>
    <x v="0"/>
    <d v="2024-06-25T12:07:34"/>
    <x v="249"/>
    <n v="20.873888888920192"/>
    <d v="2024-06-25T16:18:47"/>
    <d v="1899-12-30T03:05:36"/>
    <d v="2024-06-25T19:24:23"/>
    <n v="13.593611111165956"/>
    <x v="0"/>
    <m/>
    <m/>
    <x v="0"/>
    <x v="11"/>
    <x v="0"/>
    <x v="2"/>
    <x v="8"/>
    <n v="3"/>
    <s v=""/>
    <d v="1900-01-02T02:14:24"/>
    <n v="16.780555555586858"/>
    <n v="12"/>
    <n v="4.780555555586858"/>
  </r>
  <r>
    <s v="E002"/>
    <s v="EO55"/>
    <x v="2146"/>
    <x v="0"/>
    <s v="E3"/>
    <s v="0100043691"/>
    <s v="PAVESUR DERIVADOS, S.A."/>
    <s v="0046005101"/>
    <s v="PLANTA ALHAURIN"/>
    <s v="000000000000003269"/>
    <x v="44"/>
    <d v="2024-06-25T00:00:00"/>
    <d v="1899-12-30T12:07:45"/>
    <s v="DESCARGAR A LAS 8"/>
    <d v="2024-06-26T00:00:00"/>
    <x v="10"/>
    <x v="8"/>
    <x v="2217"/>
    <d v="2024-06-25T00:00:00"/>
    <d v="1899-12-30T14:20:14"/>
    <n v="35"/>
    <s v="E00035"/>
    <s v="RUTA KMS.035"/>
    <x v="107"/>
    <x v="0"/>
    <x v="0"/>
    <x v="4"/>
    <x v="0"/>
    <d v="2024-06-25T12:07:45"/>
    <x v="212"/>
    <n v="19.870833333407063"/>
    <d v="2024-06-25T14:20:14"/>
    <d v="1899-12-30T00:28:00"/>
    <d v="2024-06-25T14:48:14"/>
    <n v="17.196111111261416"/>
    <x v="0"/>
    <m/>
    <m/>
    <x v="0"/>
    <x v="11"/>
    <x v="0"/>
    <x v="2"/>
    <x v="13"/>
    <n v="3"/>
    <s v=""/>
    <d v="1899-12-30T11:12:00"/>
    <n v="18.404166666740398"/>
    <n v="12"/>
    <n v="6.404166666740398"/>
  </r>
  <r>
    <s v="E002"/>
    <s v="EO55"/>
    <x v="2147"/>
    <x v="0"/>
    <s v="E3"/>
    <s v="0432000110"/>
    <s v="PREBETONG HORMIGONES, S.A."/>
    <s v="0046001416"/>
    <s v="ALCALA DE GUADAIRA"/>
    <s v="000000000000000837"/>
    <x v="43"/>
    <d v="2024-06-25T00:00:00"/>
    <d v="1899-12-30T12:30:11"/>
    <s v="26/06 7:00h"/>
    <d v="2024-06-26T00:00:00"/>
    <x v="25"/>
    <x v="9"/>
    <x v="2218"/>
    <d v="2024-06-25T00:00:00"/>
    <d v="1899-12-30T15:38:09"/>
    <n v="83"/>
    <s v="E00083"/>
    <s v="RUTA KMS.083"/>
    <x v="59"/>
    <x v="0"/>
    <x v="0"/>
    <x v="5"/>
    <x v="0"/>
    <d v="2024-06-25T12:30:11"/>
    <x v="250"/>
    <n v="18.496944444312248"/>
    <d v="2024-06-25T15:38:09"/>
    <d v="1899-12-30T01:06:24"/>
    <d v="2024-06-25T16:44:33"/>
    <n v="14.257499999832362"/>
    <x v="0"/>
    <m/>
    <m/>
    <x v="0"/>
    <x v="11"/>
    <x v="0"/>
    <x v="2"/>
    <x v="4"/>
    <n v="3"/>
    <s v=""/>
    <d v="1899-12-31T02:33:36"/>
    <n v="16.390277777645583"/>
    <n v="12"/>
    <n v="4.3902777776455828"/>
  </r>
  <r>
    <s v="E002"/>
    <s v="EO55"/>
    <x v="2148"/>
    <x v="0"/>
    <s v="E3"/>
    <s v="0100043691"/>
    <s v="PAVESUR DERIVADOS, S.A."/>
    <s v="0046005102"/>
    <s v="PLANTA OJEN"/>
    <s v="000000000000003269"/>
    <x v="44"/>
    <d v="2024-06-25T00:00:00"/>
    <d v="1899-12-30T12:42:58"/>
    <s v="8:00"/>
    <d v="2024-06-26T00:00:00"/>
    <x v="10"/>
    <x v="8"/>
    <x v="2219"/>
    <d v="2024-06-25T00:00:00"/>
    <d v="1899-12-30T15:25:18"/>
    <n v="68"/>
    <s v="E00068"/>
    <s v="RUTA KMS.068"/>
    <x v="63"/>
    <x v="0"/>
    <x v="0"/>
    <x v="4"/>
    <x v="0"/>
    <d v="2024-06-25T12:42:58"/>
    <x v="212"/>
    <n v="19.283888889010996"/>
    <d v="2024-06-25T15:25:18"/>
    <d v="1899-12-30T00:54:24"/>
    <d v="2024-06-25T16:19:42"/>
    <n v="15.671666666690726"/>
    <x v="0"/>
    <m/>
    <m/>
    <x v="0"/>
    <x v="11"/>
    <x v="0"/>
    <x v="2"/>
    <x v="4"/>
    <n v="3"/>
    <s v=""/>
    <d v="1899-12-30T21:45:36"/>
    <n v="17.377222222344329"/>
    <n v="12"/>
    <n v="5.3772222223443293"/>
  </r>
  <r>
    <s v="E002"/>
    <s v="EO55"/>
    <x v="2149"/>
    <x v="0"/>
    <s v="E3"/>
    <s v="0100043691"/>
    <s v="PAVESUR DERIVADOS, S.A."/>
    <s v="0046005102"/>
    <s v="PLANTA OJEN"/>
    <s v="000000000000003269"/>
    <x v="44"/>
    <d v="2024-06-25T00:00:00"/>
    <d v="1899-12-30T12:43:13"/>
    <s v="8:00"/>
    <d v="2024-06-26T00:00:00"/>
    <x v="10"/>
    <x v="8"/>
    <x v="2220"/>
    <d v="2024-06-25T00:00:00"/>
    <d v="1899-12-30T15:11:37"/>
    <n v="68"/>
    <s v="E00068"/>
    <s v="RUTA KMS.068"/>
    <x v="133"/>
    <x v="0"/>
    <x v="0"/>
    <x v="4"/>
    <x v="0"/>
    <d v="2024-06-25T12:43:13"/>
    <x v="212"/>
    <n v="19.279722222243436"/>
    <d v="2024-06-25T15:11:37"/>
    <d v="1899-12-30T00:54:24"/>
    <d v="2024-06-25T16:06:01"/>
    <n v="15.899722222296987"/>
    <x v="0"/>
    <m/>
    <m/>
    <x v="0"/>
    <x v="11"/>
    <x v="0"/>
    <x v="2"/>
    <x v="4"/>
    <n v="3"/>
    <s v=""/>
    <d v="1899-12-30T21:45:36"/>
    <n v="17.373055555576769"/>
    <n v="12"/>
    <n v="5.3730555555767694"/>
  </r>
  <r>
    <s v="E002"/>
    <s v="EO55"/>
    <x v="2150"/>
    <x v="0"/>
    <s v="E3"/>
    <s v="0100033645"/>
    <s v="HORMIALIA 2007 S.L."/>
    <s v="0046005121"/>
    <s v="PLANTA FUENGIROLA"/>
    <s v="000000000000003264"/>
    <x v="41"/>
    <d v="2024-06-25T00:00:00"/>
    <d v="1899-12-30T12:52:07"/>
    <s v="FUENGIROLA 09:00"/>
    <d v="2024-06-26T00:00:00"/>
    <x v="15"/>
    <x v="8"/>
    <x v="2221"/>
    <d v="2024-06-25T00:00:00"/>
    <d v="1899-12-30T16:09:02"/>
    <n v="54"/>
    <s v="E00054"/>
    <s v="RUTA KMS.054"/>
    <x v="144"/>
    <x v="0"/>
    <x v="0"/>
    <x v="4"/>
    <x v="0"/>
    <d v="2024-06-25T12:52:07"/>
    <x v="249"/>
    <n v="20.131388888927177"/>
    <d v="2024-06-25T16:09:02"/>
    <d v="1899-12-30T00:43:12"/>
    <d v="2024-06-25T16:52:14"/>
    <n v="16.129444444435649"/>
    <x v="0"/>
    <m/>
    <m/>
    <x v="0"/>
    <x v="11"/>
    <x v="0"/>
    <x v="2"/>
    <x v="8"/>
    <n v="3"/>
    <s v=""/>
    <d v="1899-12-30T17:16:48"/>
    <n v="18.411388888927178"/>
    <n v="12"/>
    <n v="6.4113888889271777"/>
  </r>
  <r>
    <s v="E002"/>
    <s v="EO55"/>
    <x v="2151"/>
    <x v="0"/>
    <s v="E3"/>
    <s v="0100057966"/>
    <s v="HORPRESOL, SRL"/>
    <s v="0046005105"/>
    <s v="PLANTA MALAGA"/>
    <s v="000000000000003269"/>
    <x v="44"/>
    <d v="2024-06-25T00:00:00"/>
    <d v="1899-12-30T13:29:36"/>
    <s v="votorantim 09:00"/>
    <d v="2024-06-26T00:00:00"/>
    <x v="15"/>
    <x v="8"/>
    <x v="2222"/>
    <d v="2024-06-25T00:00:00"/>
    <d v="1899-12-30T16:57:40"/>
    <n v="24"/>
    <s v="E00024"/>
    <s v="RUTA KMS.024"/>
    <x v="113"/>
    <x v="0"/>
    <x v="0"/>
    <x v="4"/>
    <x v="0"/>
    <d v="2024-06-25T13:29:36"/>
    <x v="249"/>
    <n v="19.506666666653473"/>
    <d v="2024-06-25T16:57:40"/>
    <d v="1899-12-30T00:19:12"/>
    <d v="2024-06-25T17:16:52"/>
    <n v="15.718888888775837"/>
    <x v="0"/>
    <m/>
    <m/>
    <x v="0"/>
    <x v="11"/>
    <x v="0"/>
    <x v="2"/>
    <x v="8"/>
    <n v="3"/>
    <s v=""/>
    <d v="1899-12-30T07:40:48"/>
    <n v="18.186666666653473"/>
    <n v="12"/>
    <n v="6.1866666666534726"/>
  </r>
  <r>
    <s v="E002"/>
    <s v="EO55"/>
    <x v="2152"/>
    <x v="0"/>
    <s v="E3"/>
    <s v="0100057966"/>
    <s v="HORPRESOL, SRL"/>
    <s v="0046005112"/>
    <s v="PLANTA ALMERIA"/>
    <s v="000000000000003262"/>
    <x v="42"/>
    <d v="2024-06-25T00:00:00"/>
    <d v="1899-12-30T13:30:42"/>
    <s v="votorantim 09:00"/>
    <d v="2024-06-26T00:00:00"/>
    <x v="15"/>
    <x v="8"/>
    <x v="2223"/>
    <d v="2024-06-25T00:00:00"/>
    <d v="1899-12-30T16:32:35"/>
    <n v="195"/>
    <s v="E00195"/>
    <s v="RUTA KMS.195"/>
    <x v="125"/>
    <x v="0"/>
    <x v="0"/>
    <x v="4"/>
    <x v="0"/>
    <d v="2024-06-25T13:30:42"/>
    <x v="249"/>
    <n v="19.488333333400078"/>
    <d v="2024-06-25T16:32:35"/>
    <d v="1899-12-30T02:36:00"/>
    <d v="2024-06-25T19:08:35"/>
    <n v="13.856944444589317"/>
    <x v="0"/>
    <m/>
    <m/>
    <x v="0"/>
    <x v="11"/>
    <x v="0"/>
    <x v="2"/>
    <x v="8"/>
    <n v="3"/>
    <s v=""/>
    <d v="1900-01-01T14:24:00"/>
    <n v="15.888333333400077"/>
    <n v="12"/>
    <n v="3.8883333334000767"/>
  </r>
  <r>
    <s v="E002"/>
    <s v="EO55"/>
    <x v="2153"/>
    <x v="0"/>
    <s v="E3"/>
    <s v="0100057966"/>
    <s v="HORPRESOL, SRL"/>
    <s v="0046005112"/>
    <s v="PLANTA ALMERIA"/>
    <s v="000000000000003269"/>
    <x v="44"/>
    <d v="2024-06-25T00:00:00"/>
    <d v="1899-12-30T13:31:10"/>
    <s v="votorantim 08:00"/>
    <d v="2024-06-26T00:00:00"/>
    <x v="10"/>
    <x v="8"/>
    <x v="2224"/>
    <d v="2024-06-25T00:00:00"/>
    <d v="1899-12-30T15:49:34"/>
    <n v="195"/>
    <s v="E00195"/>
    <s v="RUTA KMS.195"/>
    <x v="123"/>
    <x v="0"/>
    <x v="0"/>
    <x v="4"/>
    <x v="0"/>
    <d v="2024-06-25T13:31:10"/>
    <x v="212"/>
    <n v="18.480555555608589"/>
    <d v="2024-06-25T15:49:34"/>
    <d v="1899-12-30T02:36:00"/>
    <d v="2024-06-25T18:25:34"/>
    <n v="13.573888889048249"/>
    <x v="0"/>
    <m/>
    <m/>
    <x v="0"/>
    <x v="11"/>
    <x v="0"/>
    <x v="2"/>
    <x v="4"/>
    <n v="3"/>
    <s v=""/>
    <d v="1900-01-01T14:24:00"/>
    <n v="14.88055555560859"/>
    <n v="12"/>
    <n v="2.8805555556085896"/>
  </r>
  <r>
    <s v="E002"/>
    <s v="EO55"/>
    <x v="2154"/>
    <x v="0"/>
    <s v="E3"/>
    <s v="0100058399"/>
    <s v="HORMIGONES ESTEBBUNA, S.L."/>
    <s v="0046005172"/>
    <s v="PLANTA ESTEPONA"/>
    <s v="000000000000003264"/>
    <x v="41"/>
    <d v="2024-06-25T00:00:00"/>
    <d v="1899-12-30T16:11:53"/>
    <s v="11:00"/>
    <d v="2024-06-26T00:00:00"/>
    <x v="24"/>
    <x v="8"/>
    <x v="2225"/>
    <d v="2024-06-25T00:00:00"/>
    <d v="1899-12-30T16:38:58"/>
    <n v="110"/>
    <s v="E00110"/>
    <s v="RUTA KMS.110"/>
    <x v="98"/>
    <x v="0"/>
    <x v="0"/>
    <x v="4"/>
    <x v="0"/>
    <d v="2024-06-25T16:11:53"/>
    <x v="238"/>
    <n v="18.801944444538094"/>
    <d v="2024-06-25T16:38:58"/>
    <d v="1899-12-30T01:28:00"/>
    <d v="2024-06-25T18:06:58"/>
    <n v="16.883888888871297"/>
    <x v="0"/>
    <m/>
    <m/>
    <x v="0"/>
    <x v="11"/>
    <x v="0"/>
    <x v="2"/>
    <x v="8"/>
    <n v="3"/>
    <s v=""/>
    <d v="1899-12-31T11:12:00"/>
    <n v="16.335277777871429"/>
    <n v="12"/>
    <n v="4.3352777778714291"/>
  </r>
  <r>
    <s v="E002"/>
    <s v="EO56"/>
    <x v="2155"/>
    <x v="0"/>
    <s v="E3"/>
    <s v="0100058154"/>
    <s v="BASEWELL LTD"/>
    <s v="0046005185"/>
    <s v="GIBRALTAR"/>
    <s v="000000000000003268"/>
    <x v="2"/>
    <d v="2024-06-21T00:00:00"/>
    <d v="1899-12-30T15:34:48"/>
    <s v="24/06 De 8 a 13"/>
    <d v="2024-06-24T00:00:00"/>
    <x v="14"/>
    <x v="8"/>
    <x v="2226"/>
    <d v="2024-06-24T00:00:00"/>
    <d v="1899-12-30T09:39:37"/>
    <n v="153"/>
    <s v="E00153"/>
    <s v="RUTA KMS.153"/>
    <x v="66"/>
    <x v="0"/>
    <x v="0"/>
    <x v="4"/>
    <x v="0"/>
    <d v="2024-06-21T15:34:48"/>
    <x v="203"/>
    <n v="69.419999999867287"/>
    <d v="2024-06-24T09:39:37"/>
    <d v="1899-12-30T02:02:24"/>
    <d v="2024-06-24T11:42:01"/>
    <n v="1.2997222222038545"/>
    <x v="0"/>
    <m/>
    <m/>
    <x v="0"/>
    <x v="9"/>
    <x v="0"/>
    <x v="2"/>
    <x v="6"/>
    <n v="2"/>
    <s v=""/>
    <d v="1900-01-01T00:57:36"/>
    <n v="66.37999999986728"/>
    <n v="36"/>
    <n v="30.37999999986728"/>
  </r>
  <r>
    <s v="E002"/>
    <s v="EO56"/>
    <x v="2156"/>
    <x v="0"/>
    <s v="E3"/>
    <s v="0100058154"/>
    <s v="BASEWELL LTD"/>
    <s v="0046005185"/>
    <s v="GIBRALTAR"/>
    <s v="000000000000003268"/>
    <x v="2"/>
    <d v="2024-06-24T00:00:00"/>
    <d v="1899-12-30T15:06:07"/>
    <s v="25/06 De 8 a 11"/>
    <d v="2024-06-25T00:00:00"/>
    <x v="8"/>
    <x v="8"/>
    <x v="2227"/>
    <d v="2024-06-25T00:00:00"/>
    <d v="1899-12-30T09:22:19"/>
    <n v="153"/>
    <s v="E00153"/>
    <s v="RUTA KMS.153"/>
    <x v="143"/>
    <x v="0"/>
    <x v="0"/>
    <x v="4"/>
    <x v="0"/>
    <d v="2024-06-24T15:06:07"/>
    <x v="224"/>
    <n v="20.898055555473547"/>
    <d v="2024-06-25T09:22:19"/>
    <d v="1899-12-30T02:02:24"/>
    <d v="2024-06-25T11:24:43"/>
    <n v="0.58805555559229106"/>
    <x v="0"/>
    <m/>
    <m/>
    <x v="0"/>
    <x v="11"/>
    <x v="0"/>
    <x v="2"/>
    <x v="6"/>
    <n v="3"/>
    <s v=""/>
    <d v="1900-01-01T00:57:36"/>
    <n v="17.858055555473548"/>
    <n v="12"/>
    <n v="5.8580555554735483"/>
  </r>
  <r>
    <s v="E002"/>
    <s v="EO56"/>
    <x v="2157"/>
    <x v="0"/>
    <s v="E3"/>
    <s v="0100058154"/>
    <s v="BASEWELL LTD"/>
    <s v="0046005185"/>
    <s v="GIBRALTAR"/>
    <s v="000000000000003268"/>
    <x v="2"/>
    <d v="2024-06-24T00:00:00"/>
    <d v="1899-12-30T15:06:15"/>
    <s v="25/06 De 10 a 13"/>
    <d v="2024-06-25T00:00:00"/>
    <x v="14"/>
    <x v="8"/>
    <x v="2228"/>
    <d v="2024-06-25T00:00:00"/>
    <d v="1899-12-30T10:45:22"/>
    <n v="153"/>
    <s v="E00153"/>
    <s v="RUTA KMS.153"/>
    <x v="111"/>
    <x v="0"/>
    <x v="0"/>
    <x v="4"/>
    <x v="0"/>
    <d v="2024-06-24T15:06:15"/>
    <x v="235"/>
    <n v="21.895833333197515"/>
    <d v="2024-06-25T10:45:22"/>
    <d v="1899-12-30T02:02:24"/>
    <d v="2024-06-25T12:47:46"/>
    <n v="0.20388888887828216"/>
    <x v="0"/>
    <m/>
    <m/>
    <x v="0"/>
    <x v="11"/>
    <x v="0"/>
    <x v="2"/>
    <x v="1"/>
    <n v="3"/>
    <s v=""/>
    <d v="1900-01-01T00:57:36"/>
    <n v="18.855833333197516"/>
    <n v="12"/>
    <n v="6.8558333331975163"/>
  </r>
  <r>
    <s v="E002"/>
    <s v="EO57"/>
    <x v="2158"/>
    <x v="0"/>
    <s v="E4"/>
    <s v="0100000975"/>
    <s v="FERROVIAL CONSTRUCCION, S.A."/>
    <s v="0068002867"/>
    <s v="CA5G - 8 VILLAS LOS CRISTIANOS_NR"/>
    <s v="000000000000002693"/>
    <x v="50"/>
    <d v="2024-06-19T00:00:00"/>
    <d v="1899-12-30T10:38:16"/>
    <s v="24/06 16 Pal 08:30h"/>
    <d v="2024-06-24T00:00:00"/>
    <x v="6"/>
    <x v="11"/>
    <x v="2229"/>
    <d v="2024-06-24T00:00:00"/>
    <d v="1899-12-30T06:36:13"/>
    <n v="0"/>
    <s v=""/>
    <s v=""/>
    <x v="154"/>
    <x v="0"/>
    <x v="0"/>
    <x v="7"/>
    <x v="1"/>
    <d v="2024-06-19T10:38:16"/>
    <x v="183"/>
    <n v="129.36222222220385"/>
    <d v="2024-06-24T06:36:13"/>
    <d v="1899-12-30T00:00:00"/>
    <d v="2024-06-24T06:36:13"/>
    <n v="13.396388888941146"/>
    <x v="0"/>
    <m/>
    <m/>
    <x v="0"/>
    <x v="9"/>
    <x v="0"/>
    <x v="2"/>
    <x v="12"/>
    <n v="2"/>
    <s v=""/>
    <d v="1899-12-30T00:00:00"/>
    <n v="128.36222222220385"/>
    <n v="60"/>
    <n v="68.362222222203854"/>
  </r>
  <r>
    <s v="E002"/>
    <s v="EO57"/>
    <x v="2159"/>
    <x v="0"/>
    <s v="E4"/>
    <s v="0100037258"/>
    <s v="LUIS FARIÑA, S.L."/>
    <s v="0068001556"/>
    <s v="ALMACEN CHARCO DEL PINO"/>
    <s v="000000000000003208"/>
    <x v="52"/>
    <d v="2024-06-20T00:00:00"/>
    <d v="1899-12-30T13:20:58"/>
    <s v="21/06"/>
    <d v="2024-06-21T00:00:00"/>
    <x v="6"/>
    <x v="11"/>
    <x v="2230"/>
    <d v="2024-06-21T00:00:00"/>
    <d v="1899-12-30T13:12:31"/>
    <n v="64"/>
    <s v="E0055D"/>
    <s v="San Isidro"/>
    <x v="154"/>
    <x v="0"/>
    <x v="0"/>
    <x v="7"/>
    <x v="1"/>
    <d v="2024-06-20T13:20:58"/>
    <x v="121"/>
    <n v="30.650555555534083"/>
    <d v="2024-06-21T13:12:31"/>
    <d v="1899-12-30T00:51:12"/>
    <d v="2024-06-21T14:03:43"/>
    <n v="5.938055555569008"/>
    <x v="0"/>
    <m/>
    <m/>
    <x v="0"/>
    <x v="8"/>
    <x v="0"/>
    <x v="1"/>
    <x v="7"/>
    <n v="6"/>
    <s v=""/>
    <d v="1899-12-30T20:28:48"/>
    <n v="28.797222222200752"/>
    <n v="12"/>
    <n v="16.797222222200752"/>
  </r>
  <r>
    <s v="E002"/>
    <s v="EO57"/>
    <x v="2160"/>
    <x v="0"/>
    <s v="E4"/>
    <s v="0100037335"/>
    <s v="PREFABRICADOS REALEJOS, S.A."/>
    <s v="0068000500"/>
    <s v="LOS REALEJOS"/>
    <s v="000000000000003208"/>
    <x v="52"/>
    <d v="2024-06-20T00:00:00"/>
    <d v="1899-12-30T16:14:27"/>
    <s v="24/06"/>
    <d v="2024-06-24T00:00:00"/>
    <x v="7"/>
    <x v="11"/>
    <x v="2231"/>
    <d v="2024-06-24T00:00:00"/>
    <d v="1899-12-30T06:40:46"/>
    <n v="47"/>
    <s v="E00LSE"/>
    <s v="Los Realejos"/>
    <x v="151"/>
    <x v="0"/>
    <x v="0"/>
    <x v="7"/>
    <x v="1"/>
    <d v="2024-06-20T16:14:27"/>
    <x v="205"/>
    <n v="94.759166666655801"/>
    <d v="2024-06-24T06:40:46"/>
    <d v="1899-12-30T00:37:36"/>
    <d v="2024-06-24T07:18:22"/>
    <n v="7.6938888889853843"/>
    <x v="0"/>
    <m/>
    <m/>
    <x v="0"/>
    <x v="9"/>
    <x v="0"/>
    <x v="2"/>
    <x v="12"/>
    <n v="2"/>
    <s v=""/>
    <d v="1899-12-30T15:02:24"/>
    <n v="93.132499999989136"/>
    <n v="48"/>
    <n v="45.132499999989136"/>
  </r>
  <r>
    <s v="E002"/>
    <s v="EO57"/>
    <x v="2161"/>
    <x v="0"/>
    <s v="E3"/>
    <s v="0100054334"/>
    <s v="ORGANIZACION SOCAS, S. L."/>
    <s v="0068002135"/>
    <s v="SOCAS NARANJERO"/>
    <s v="000000000000002649"/>
    <x v="51"/>
    <d v="2024-06-20T00:00:00"/>
    <d v="1899-12-30T17:14:57"/>
    <s v="Naranjeros 24/06 9H"/>
    <d v="2024-06-24T00:00:00"/>
    <x v="17"/>
    <x v="11"/>
    <x v="2232"/>
    <d v="2024-06-24T00:00:00"/>
    <d v="1899-12-30T06:31:59"/>
    <n v="22"/>
    <s v="E00LSN"/>
    <s v="Naranjeros"/>
    <x v="148"/>
    <x v="0"/>
    <x v="0"/>
    <x v="7"/>
    <x v="0"/>
    <d v="2024-06-20T17:14:57"/>
    <x v="206"/>
    <n v="88.750833333295304"/>
    <d v="2024-06-24T06:31:59"/>
    <d v="1899-12-30T00:17:36"/>
    <d v="2024-06-24T06:49:35"/>
    <n v="3.1736111111822538"/>
    <x v="0"/>
    <m/>
    <m/>
    <x v="0"/>
    <x v="9"/>
    <x v="0"/>
    <x v="2"/>
    <x v="12"/>
    <n v="2"/>
    <s v=""/>
    <d v="1899-12-30T07:02:24"/>
    <n v="87.457499999961968"/>
    <n v="48"/>
    <n v="39.457499999961968"/>
  </r>
  <r>
    <s v="E002"/>
    <s v="EO57"/>
    <x v="2162"/>
    <x v="0"/>
    <s v="E3"/>
    <s v="0100037415"/>
    <s v="GONZALEZ DELGADO, FRANCISCO"/>
    <s v="0068000001"/>
    <s v="BUZANADA"/>
    <s v="000000000000003126"/>
    <x v="53"/>
    <d v="2024-06-21T00:00:00"/>
    <d v="1899-12-30T10:01:16"/>
    <s v="Silo pequeño /24/06"/>
    <d v="2024-06-24T00:00:00"/>
    <x v="24"/>
    <x v="11"/>
    <x v="2233"/>
    <d v="2024-06-24T00:00:00"/>
    <d v="1899-12-30T06:24:17"/>
    <n v="81"/>
    <s v="E00VEN"/>
    <s v="Valle San Lorenzo"/>
    <x v="147"/>
    <x v="0"/>
    <x v="0"/>
    <x v="7"/>
    <x v="0"/>
    <d v="2024-06-21T10:01:16"/>
    <x v="202"/>
    <n v="72.978888888959773"/>
    <d v="2024-06-24T06:24:17"/>
    <d v="1899-12-30T01:04:48"/>
    <d v="2024-06-24T07:29:05"/>
    <n v="3.5152777779148892"/>
    <x v="0"/>
    <m/>
    <m/>
    <x v="0"/>
    <x v="9"/>
    <x v="0"/>
    <x v="2"/>
    <x v="12"/>
    <n v="2"/>
    <s v=""/>
    <d v="1899-12-31T01:55:12"/>
    <n v="70.898888888959775"/>
    <n v="36"/>
    <n v="34.898888888959775"/>
  </r>
  <r>
    <s v="E002"/>
    <s v="EO57"/>
    <x v="2163"/>
    <x v="0"/>
    <s v="E4"/>
    <s v="0100046319"/>
    <s v="ALAN CANARIAS 2010 S.L."/>
    <s v="0068001376"/>
    <s v="GÜIMAR"/>
    <s v="000000000000002693"/>
    <x v="50"/>
    <d v="2024-06-21T00:00:00"/>
    <d v="1899-12-30T11:19:01"/>
    <s v="21/06"/>
    <d v="2024-06-24T00:00:00"/>
    <x v="13"/>
    <x v="11"/>
    <x v="2234"/>
    <d v="2024-06-24T00:00:00"/>
    <d v="1899-12-30T09:47:36"/>
    <n v="28"/>
    <s v="E0054Q"/>
    <s v="Polig.Industrial de Guimar"/>
    <x v="145"/>
    <x v="0"/>
    <x v="0"/>
    <x v="7"/>
    <x v="1"/>
    <d v="2024-06-21T11:19:01"/>
    <x v="222"/>
    <n v="75.183055555564351"/>
    <d v="2024-06-24T09:47:36"/>
    <d v="1899-12-30T00:22:24"/>
    <d v="2024-06-24T10:10:00"/>
    <n v="4.3333333333139308"/>
    <x v="0"/>
    <m/>
    <m/>
    <x v="0"/>
    <x v="9"/>
    <x v="0"/>
    <x v="2"/>
    <x v="6"/>
    <n v="2"/>
    <s v=""/>
    <d v="1899-12-30T08:57:36"/>
    <n v="73.809722222231017"/>
    <n v="36"/>
    <n v="37.809722222231017"/>
  </r>
  <r>
    <s v="E002"/>
    <s v="EO57"/>
    <x v="2163"/>
    <x v="0"/>
    <s v="E4"/>
    <s v="0100046319"/>
    <s v="ALAN CANARIAS 2010 S.L."/>
    <s v="0068001376"/>
    <s v="GÜIMAR"/>
    <s v="000000000000003208"/>
    <x v="52"/>
    <d v="2024-06-21T00:00:00"/>
    <d v="1899-12-30T11:19:01"/>
    <s v="21/06"/>
    <d v="2024-06-24T00:00:00"/>
    <x v="13"/>
    <x v="11"/>
    <x v="2234"/>
    <d v="2024-06-24T00:00:00"/>
    <d v="1899-12-30T09:47:36"/>
    <n v="28"/>
    <s v="E0054Q"/>
    <s v="Polig.Industrial de Guimar"/>
    <x v="145"/>
    <x v="0"/>
    <x v="1"/>
    <x v="7"/>
    <x v="1"/>
    <d v="2024-06-21T11:19:01"/>
    <x v="222"/>
    <n v="75.183055555564351"/>
    <d v="2024-06-24T09:47:36"/>
    <d v="1899-12-30T00:22:24"/>
    <d v="2024-06-24T10:10:00"/>
    <n v="4.3333333333139308"/>
    <x v="0"/>
    <m/>
    <m/>
    <x v="0"/>
    <x v="9"/>
    <x v="0"/>
    <x v="2"/>
    <x v="6"/>
    <n v="2"/>
    <s v=""/>
    <d v="1899-12-30T08:57:36"/>
    <n v="73.809722222231017"/>
    <n v="36"/>
    <n v="37.809722222231017"/>
  </r>
  <r>
    <s v="E002"/>
    <s v="EO57"/>
    <x v="2164"/>
    <x v="0"/>
    <s v="E4"/>
    <s v="0100037436"/>
    <s v="FRTRIA. ALMONTE S.L."/>
    <s v="0068000085"/>
    <s v="EN CR.LAS MERCEDES LAS CANTERAS"/>
    <s v="000000000000002693"/>
    <x v="50"/>
    <d v="2024-06-21T00:00:00"/>
    <d v="1899-12-30T11:29:50"/>
    <s v="21/06"/>
    <d v="2024-06-21T00:00:00"/>
    <x v="11"/>
    <x v="11"/>
    <x v="2235"/>
    <d v="2024-06-21T00:00:00"/>
    <d v="1899-12-30T12:19:17"/>
    <n v="22"/>
    <s v="E00LSN"/>
    <s v="Naranjeros"/>
    <x v="156"/>
    <x v="0"/>
    <x v="0"/>
    <x v="7"/>
    <x v="1"/>
    <d v="2024-06-21T11:29:50"/>
    <x v="209"/>
    <n v="5.0027777777868323"/>
    <d v="2024-06-21T12:19:17"/>
    <d v="1899-12-30T00:17:36"/>
    <d v="2024-06-21T12:36:53"/>
    <n v="3.8852777777938172"/>
    <x v="0"/>
    <m/>
    <m/>
    <x v="0"/>
    <x v="8"/>
    <x v="0"/>
    <x v="1"/>
    <x v="3"/>
    <n v="6"/>
    <s v=""/>
    <d v="1899-12-30T07:02:24"/>
    <n v="3.7094444444534993"/>
    <n v="0"/>
    <n v="3.7094444444534993"/>
  </r>
  <r>
    <s v="E002"/>
    <s v="EO57"/>
    <x v="2164"/>
    <x v="0"/>
    <s v="E4"/>
    <s v="0100037436"/>
    <s v="FRTRIA. ALMONTE S.L."/>
    <s v="0068000085"/>
    <s v="EN CR.LAS MERCEDES LAS CANTERAS"/>
    <s v="000000000000003208"/>
    <x v="52"/>
    <d v="2024-06-21T00:00:00"/>
    <d v="1899-12-30T11:29:50"/>
    <s v="21/06"/>
    <d v="2024-06-21T00:00:00"/>
    <x v="11"/>
    <x v="11"/>
    <x v="2235"/>
    <d v="2024-06-21T00:00:00"/>
    <d v="1899-12-30T12:19:17"/>
    <n v="22"/>
    <s v="E00LSN"/>
    <s v="Naranjeros"/>
    <x v="156"/>
    <x v="0"/>
    <x v="1"/>
    <x v="7"/>
    <x v="1"/>
    <d v="2024-06-21T11:29:50"/>
    <x v="209"/>
    <n v="5.0027777777868323"/>
    <d v="2024-06-21T12:19:17"/>
    <d v="1899-12-30T00:17:36"/>
    <d v="2024-06-21T12:36:53"/>
    <n v="3.8852777777938172"/>
    <x v="0"/>
    <m/>
    <m/>
    <x v="0"/>
    <x v="8"/>
    <x v="0"/>
    <x v="1"/>
    <x v="3"/>
    <n v="6"/>
    <s v=""/>
    <d v="1899-12-30T07:02:24"/>
    <n v="3.7094444444534993"/>
    <n v="0"/>
    <n v="3.7094444444534993"/>
  </r>
  <r>
    <s v="E002"/>
    <s v="EO57"/>
    <x v="2165"/>
    <x v="0"/>
    <s v="E3"/>
    <s v="0432000110"/>
    <s v="PREBETONG HORMIGONES, S.A."/>
    <s v="0068000483"/>
    <s v="PLANTA PUERTO SANTA CRUZ"/>
    <s v="000000000000003126"/>
    <x v="53"/>
    <d v="2024-06-21T00:00:00"/>
    <d v="1899-12-30T11:45:07"/>
    <s v="silo2 12:30H"/>
    <d v="2024-06-21T00:00:00"/>
    <x v="7"/>
    <x v="11"/>
    <x v="2236"/>
    <d v="2024-06-21T00:00:00"/>
    <d v="1899-12-30T11:47:11"/>
    <n v="6"/>
    <s v="E00SCF"/>
    <s v="Santa Cruz de Tenerife"/>
    <x v="147"/>
    <x v="0"/>
    <x v="0"/>
    <x v="7"/>
    <x v="0"/>
    <d v="2024-06-21T11:45:07"/>
    <x v="179"/>
    <n v="3.2480555555666797"/>
    <d v="2024-06-21T11:47:11"/>
    <d v="1899-12-30T00:04:48"/>
    <d v="2024-06-21T11:51:59"/>
    <n v="3.1336111110867932"/>
    <x v="0"/>
    <m/>
    <m/>
    <x v="0"/>
    <x v="8"/>
    <x v="0"/>
    <x v="1"/>
    <x v="2"/>
    <n v="6"/>
    <s v=""/>
    <d v="1899-12-30T01:55:12"/>
    <n v="2.1680555555666796"/>
    <n v="0"/>
    <n v="2.1680555555666796"/>
  </r>
  <r>
    <s v="E002"/>
    <s v="EO57"/>
    <x v="2166"/>
    <x v="0"/>
    <s v="E3"/>
    <s v="0432000110"/>
    <s v="PREBETONG HORMIGONES, S.A."/>
    <s v="0068000485"/>
    <s v="PLANTA LAS GALLETAS II"/>
    <s v="000000000000003126"/>
    <x v="53"/>
    <d v="2024-06-21T00:00:00"/>
    <d v="1899-12-30T12:13:50"/>
    <s v="TORRE 1 SILO 3 24/06"/>
    <d v="2024-06-24T00:00:00"/>
    <x v="24"/>
    <x v="11"/>
    <x v="2237"/>
    <d v="2024-06-24T00:00:00"/>
    <d v="1899-12-30T06:28:47"/>
    <n v="78"/>
    <s v="E0054I"/>
    <s v="Las Galletas"/>
    <x v="157"/>
    <x v="0"/>
    <x v="0"/>
    <x v="7"/>
    <x v="0"/>
    <d v="2024-06-21T12:13:50"/>
    <x v="202"/>
    <n v="70.769444444566034"/>
    <d v="2024-06-24T06:28:47"/>
    <d v="1899-12-30T01:02:24"/>
    <d v="2024-06-24T07:31:11"/>
    <n v="3.4802777777658775"/>
    <x v="0"/>
    <m/>
    <m/>
    <x v="0"/>
    <x v="9"/>
    <x v="0"/>
    <x v="2"/>
    <x v="12"/>
    <n v="2"/>
    <s v=""/>
    <d v="1899-12-31T00:57:36"/>
    <n v="68.729444444566028"/>
    <n v="36"/>
    <n v="32.729444444566028"/>
  </r>
  <r>
    <s v="E002"/>
    <s v="EO57"/>
    <x v="2167"/>
    <x v="0"/>
    <s v="E3"/>
    <s v="0432000110"/>
    <s v="PREBETONG HORMIGONES, S.A."/>
    <s v="0068000485"/>
    <s v="PLANTA LAS GALLETAS II"/>
    <s v="000000000000003126"/>
    <x v="53"/>
    <d v="2024-06-21T00:00:00"/>
    <d v="1899-12-30T12:33:06"/>
    <s v="TORRE 2 SILO 2 24/06"/>
    <d v="2024-06-24T00:00:00"/>
    <x v="2"/>
    <x v="11"/>
    <x v="2238"/>
    <d v="2024-06-24T00:00:00"/>
    <d v="1899-12-30T13:38:01"/>
    <n v="78"/>
    <s v="E0054I"/>
    <s v="Las Galletas"/>
    <x v="147"/>
    <x v="0"/>
    <x v="0"/>
    <x v="7"/>
    <x v="0"/>
    <d v="2024-06-21T12:33:06"/>
    <x v="198"/>
    <n v="77.44833333324641"/>
    <d v="2024-06-24T13:38:01"/>
    <d v="1899-12-30T01:02:24"/>
    <d v="2024-06-24T14:40:25"/>
    <n v="3.3263888888759539"/>
    <x v="0"/>
    <m/>
    <m/>
    <x v="0"/>
    <x v="9"/>
    <x v="0"/>
    <x v="2"/>
    <x v="7"/>
    <n v="2"/>
    <s v=""/>
    <d v="1899-12-31T00:57:36"/>
    <n v="75.408333333246404"/>
    <n v="36"/>
    <n v="39.408333333246404"/>
  </r>
  <r>
    <s v="E002"/>
    <s v="EO57"/>
    <x v="2168"/>
    <x v="0"/>
    <s v="E4"/>
    <s v="0100047688"/>
    <s v="BOLSA AGUA DE TENERIFE, S.A."/>
    <s v="0068001623"/>
    <s v="SANTA CRUZ"/>
    <s v="000000000000003208"/>
    <x v="52"/>
    <d v="2024-06-21T00:00:00"/>
    <d v="1899-12-30T13:09:28"/>
    <s v="villa hilaria  24/06"/>
    <d v="2024-06-24T00:00:00"/>
    <x v="11"/>
    <x v="11"/>
    <x v="2239"/>
    <d v="2024-06-24T00:00:00"/>
    <d v="1899-12-30T07:20:06"/>
    <n v="11"/>
    <s v="E0055I"/>
    <s v=""/>
    <x v="145"/>
    <x v="0"/>
    <x v="0"/>
    <x v="7"/>
    <x v="1"/>
    <d v="2024-06-21T13:09:28"/>
    <x v="251"/>
    <n v="75.342222222243436"/>
    <d v="2024-06-24T07:20:06"/>
    <d v="1899-12-30T00:08:48"/>
    <d v="2024-06-24T07:28:54"/>
    <n v="9.0183333332533948"/>
    <x v="0"/>
    <m/>
    <m/>
    <x v="0"/>
    <x v="9"/>
    <x v="0"/>
    <x v="2"/>
    <x v="11"/>
    <n v="2"/>
    <s v=""/>
    <d v="1899-12-30T03:31:12"/>
    <n v="74.195555555576775"/>
    <n v="36"/>
    <n v="38.195555555576775"/>
  </r>
  <r>
    <s v="E002"/>
    <s v="EO57"/>
    <x v="2169"/>
    <x v="0"/>
    <s v="E3"/>
    <s v="0100000878"/>
    <s v="SAINT-GOBAIN WEBER CEMARKSA, S.A."/>
    <s v="0068000496"/>
    <s v="GS EL CHORRILLO"/>
    <s v="000000000000003126"/>
    <x v="53"/>
    <d v="2024-06-21T00:00:00"/>
    <d v="1899-12-30T13:50:36"/>
    <s v="5502005924 24/06"/>
    <d v="2024-06-24T00:00:00"/>
    <x v="17"/>
    <x v="11"/>
    <x v="2240"/>
    <d v="2024-06-24T00:00:00"/>
    <d v="1899-12-30T06:54:58"/>
    <n v="17"/>
    <s v="E0053E"/>
    <s v="El Chorrillo"/>
    <x v="153"/>
    <x v="0"/>
    <x v="0"/>
    <x v="7"/>
    <x v="0"/>
    <d v="2024-06-21T13:50:36"/>
    <x v="206"/>
    <n v="68.156666666676756"/>
    <d v="2024-06-24T06:54:58"/>
    <d v="1899-12-30T00:13:36"/>
    <d v="2024-06-24T07:08:34"/>
    <n v="2.8572222220245749"/>
    <x v="0"/>
    <m/>
    <m/>
    <x v="0"/>
    <x v="9"/>
    <x v="0"/>
    <x v="2"/>
    <x v="12"/>
    <n v="2"/>
    <s v=""/>
    <d v="1899-12-30T05:26:24"/>
    <n v="66.930000000010082"/>
    <n v="36"/>
    <n v="30.930000000010082"/>
  </r>
  <r>
    <s v="E002"/>
    <s v="EO57"/>
    <x v="2170"/>
    <x v="0"/>
    <s v="E3"/>
    <s v="0100000878"/>
    <s v="SAINT-GOBAIN WEBER CEMARKSA, S.A."/>
    <s v="0068000496"/>
    <s v="GS EL CHORRILLO"/>
    <s v="000000000000003126"/>
    <x v="53"/>
    <d v="2024-06-21T00:00:00"/>
    <d v="1899-12-30T13:52:09"/>
    <s v="5502005924 24/06"/>
    <d v="2024-06-24T00:00:00"/>
    <x v="7"/>
    <x v="11"/>
    <x v="2241"/>
    <d v="2024-06-24T00:00:00"/>
    <d v="1899-12-30T09:12:18"/>
    <n v="17"/>
    <s v="E0053E"/>
    <s v="El Chorrillo"/>
    <x v="148"/>
    <x v="0"/>
    <x v="0"/>
    <x v="7"/>
    <x v="0"/>
    <d v="2024-06-21T13:52:09"/>
    <x v="205"/>
    <n v="73.130833333299961"/>
    <d v="2024-06-24T09:12:18"/>
    <d v="1899-12-30T00:13:36"/>
    <d v="2024-06-24T09:25:54"/>
    <n v="5.5683333331835456"/>
    <x v="0"/>
    <m/>
    <m/>
    <x v="0"/>
    <x v="9"/>
    <x v="0"/>
    <x v="2"/>
    <x v="6"/>
    <n v="2"/>
    <s v=""/>
    <d v="1899-12-30T05:26:24"/>
    <n v="71.904166666633287"/>
    <n v="36"/>
    <n v="35.904166666633287"/>
  </r>
  <r>
    <s v="E002"/>
    <s v="EO57"/>
    <x v="2171"/>
    <x v="0"/>
    <s v="E4"/>
    <s v="0100037129"/>
    <s v="FERRETERIA PADILLA, S.L."/>
    <s v="0068001900"/>
    <s v="PLANCHA GRANDE TACO"/>
    <s v="000000000000003208"/>
    <x v="52"/>
    <d v="2024-06-21T00:00:00"/>
    <d v="1899-12-30T16:08:10"/>
    <s v="24/06 8h"/>
    <d v="2024-06-24T00:00:00"/>
    <x v="8"/>
    <x v="11"/>
    <x v="2242"/>
    <d v="2024-06-24T00:00:00"/>
    <d v="1899-12-30T07:17:31"/>
    <n v="11"/>
    <s v="E0055I"/>
    <s v=""/>
    <x v="145"/>
    <x v="0"/>
    <x v="0"/>
    <x v="7"/>
    <x v="1"/>
    <d v="2024-06-21T16:08:10"/>
    <x v="197"/>
    <n v="67.863888888910878"/>
    <d v="2024-06-24T07:17:31"/>
    <d v="1899-12-30T00:08:48"/>
    <d v="2024-06-24T07:26:19"/>
    <n v="4.5613888887455687"/>
    <x v="0"/>
    <m/>
    <m/>
    <x v="0"/>
    <x v="9"/>
    <x v="0"/>
    <x v="2"/>
    <x v="11"/>
    <n v="2"/>
    <s v=""/>
    <d v="1899-12-30T03:31:12"/>
    <n v="66.717222222244217"/>
    <n v="36"/>
    <n v="30.717222222244217"/>
  </r>
  <r>
    <s v="E002"/>
    <s v="EO57"/>
    <x v="2172"/>
    <x v="0"/>
    <s v="E3"/>
    <s v="0432000110"/>
    <s v="PREBETONG HORMIGONES, S.A."/>
    <s v="0068000483"/>
    <s v="PLANTA PUERTO SANTA CRUZ"/>
    <s v="000000000000003126"/>
    <x v="53"/>
    <d v="2024-06-21T00:00:00"/>
    <d v="1899-12-30T16:09:06"/>
    <s v="silo2 25/06 7H"/>
    <d v="2024-06-25T00:00:00"/>
    <x v="12"/>
    <x v="11"/>
    <x v="2243"/>
    <d v="2024-06-25T00:00:00"/>
    <d v="1899-12-30T07:19:35"/>
    <n v="6"/>
    <s v="E00SCF"/>
    <s v="Santa Cruz de Tenerife"/>
    <x v="149"/>
    <x v="0"/>
    <x v="0"/>
    <x v="7"/>
    <x v="0"/>
    <d v="2024-06-21T16:09:06"/>
    <x v="218"/>
    <n v="95.848333333327901"/>
    <d v="2024-06-25T07:19:35"/>
    <d v="1899-12-30T00:04:48"/>
    <d v="2024-06-25T07:24:23"/>
    <n v="8.593611111107748"/>
    <x v="0"/>
    <m/>
    <m/>
    <x v="0"/>
    <x v="11"/>
    <x v="0"/>
    <x v="2"/>
    <x v="11"/>
    <n v="3"/>
    <s v=""/>
    <d v="1899-12-30T01:55:12"/>
    <n v="94.768333333327902"/>
    <n v="48"/>
    <n v="46.768333333327902"/>
  </r>
  <r>
    <s v="E002"/>
    <s v="EO57"/>
    <x v="2173"/>
    <x v="0"/>
    <s v="E4"/>
    <s v="0100048618"/>
    <s v="ASFALTOS Y OBRAS TAFURIASTE, S.L."/>
    <s v="0068002458"/>
    <s v="VALLE CRISPIN"/>
    <s v="000000000000002693"/>
    <x v="50"/>
    <d v="2024-06-21T00:00:00"/>
    <d v="1899-12-30T16:09:35"/>
    <s v="Llamar antes.   24/0"/>
    <d v="2024-06-24T00:00:00"/>
    <x v="7"/>
    <x v="11"/>
    <x v="2244"/>
    <d v="2024-06-24T00:00:00"/>
    <d v="1899-12-30T07:43:10"/>
    <n v="6"/>
    <s v="E00SCF"/>
    <s v="Santa Cruz de Tenerife"/>
    <x v="150"/>
    <x v="0"/>
    <x v="0"/>
    <x v="7"/>
    <x v="1"/>
    <d v="2024-06-21T16:09:35"/>
    <x v="205"/>
    <n v="70.8402777776937"/>
    <d v="2024-06-24T07:43:10"/>
    <d v="1899-12-30T00:04:48"/>
    <d v="2024-06-24T07:47:58"/>
    <n v="7.2005555555806495"/>
    <x v="0"/>
    <m/>
    <m/>
    <x v="0"/>
    <x v="9"/>
    <x v="0"/>
    <x v="2"/>
    <x v="11"/>
    <n v="2"/>
    <s v=""/>
    <d v="1899-12-30T01:55:12"/>
    <n v="69.760277777693702"/>
    <n v="36"/>
    <n v="33.760277777693702"/>
  </r>
  <r>
    <s v="E002"/>
    <s v="EO57"/>
    <x v="2174"/>
    <x v="0"/>
    <s v="E4"/>
    <s v="0100037437"/>
    <s v="FERRETERIA  GOYO E HIJOS, S.L."/>
    <s v="0068000134"/>
    <s v="EN ARMEÑIME - ADEJE"/>
    <s v="000000000000002693"/>
    <x v="50"/>
    <d v="2024-06-24T00:00:00"/>
    <d v="1899-12-30T07:58:29"/>
    <s v="25/06 8h"/>
    <d v="2024-06-25T00:00:00"/>
    <x v="7"/>
    <x v="11"/>
    <x v="2245"/>
    <d v="2024-06-25T00:00:00"/>
    <d v="1899-12-30T08:27:41"/>
    <n v="88"/>
    <s v="E00ADE"/>
    <s v="Adeje"/>
    <x v="216"/>
    <x v="0"/>
    <x v="0"/>
    <x v="7"/>
    <x v="1"/>
    <d v="2024-06-24T07:58:29"/>
    <x v="227"/>
    <n v="31.025277777691372"/>
    <d v="2024-06-25T08:27:41"/>
    <d v="1899-12-30T01:10:24"/>
    <d v="2024-06-25T09:38:05"/>
    <n v="5.3652777778333984"/>
    <x v="0"/>
    <m/>
    <m/>
    <x v="0"/>
    <x v="11"/>
    <x v="0"/>
    <x v="2"/>
    <x v="0"/>
    <n v="3"/>
    <s v=""/>
    <d v="1899-12-31T04:09:36"/>
    <n v="28.85194444435804"/>
    <n v="12"/>
    <n v="16.85194444435804"/>
  </r>
  <r>
    <s v="E002"/>
    <s v="EO57"/>
    <x v="2174"/>
    <x v="0"/>
    <s v="E4"/>
    <s v="0100037437"/>
    <s v="FERRETERIA  GOYO E HIJOS, S.L."/>
    <s v="0068000134"/>
    <s v="EN ARMEÑIME - ADEJE"/>
    <s v="000000000000003208"/>
    <x v="52"/>
    <d v="2024-06-24T00:00:00"/>
    <d v="1899-12-30T07:58:29"/>
    <s v="25/06 8h"/>
    <d v="2024-06-25T00:00:00"/>
    <x v="7"/>
    <x v="11"/>
    <x v="2245"/>
    <d v="2024-06-25T00:00:00"/>
    <d v="1899-12-30T08:27:41"/>
    <n v="88"/>
    <s v="E00ADE"/>
    <s v="Adeje"/>
    <x v="216"/>
    <x v="0"/>
    <x v="1"/>
    <x v="7"/>
    <x v="1"/>
    <d v="2024-06-24T07:58:29"/>
    <x v="227"/>
    <n v="31.025277777691372"/>
    <d v="2024-06-25T08:27:41"/>
    <d v="1899-12-30T01:10:24"/>
    <d v="2024-06-25T09:38:05"/>
    <n v="5.3652777778333984"/>
    <x v="0"/>
    <m/>
    <m/>
    <x v="0"/>
    <x v="11"/>
    <x v="0"/>
    <x v="2"/>
    <x v="0"/>
    <n v="3"/>
    <s v=""/>
    <d v="1899-12-31T04:09:36"/>
    <n v="28.85194444435804"/>
    <n v="12"/>
    <n v="16.85194444435804"/>
  </r>
  <r>
    <s v="E002"/>
    <s v="EO57"/>
    <x v="2175"/>
    <x v="0"/>
    <s v="E4"/>
    <s v="0100049137"/>
    <s v="MORALES DIAZ, YONATHAN MAKEY"/>
    <s v="0068001633"/>
    <s v="ALMACEN-ARICO"/>
    <s v="000000000000002693"/>
    <x v="50"/>
    <d v="2024-06-24T00:00:00"/>
    <d v="1899-12-30T08:00:54"/>
    <s v="25/06 + 2 mortero"/>
    <d v="2024-06-25T00:00:00"/>
    <x v="7"/>
    <x v="11"/>
    <x v="2246"/>
    <d v="2024-06-25T00:00:00"/>
    <d v="1899-12-30T07:52:46"/>
    <n v="53"/>
    <s v="E00ARI"/>
    <s v="Arico"/>
    <x v="145"/>
    <x v="0"/>
    <x v="0"/>
    <x v="7"/>
    <x v="1"/>
    <d v="2024-06-24T08:00:54"/>
    <x v="227"/>
    <n v="30.984999999927823"/>
    <d v="2024-06-25T07:52:46"/>
    <d v="1899-12-30T00:42:24"/>
    <d v="2024-06-25T08:35:10"/>
    <n v="6.4138888888992369"/>
    <x v="0"/>
    <m/>
    <m/>
    <x v="0"/>
    <x v="11"/>
    <x v="0"/>
    <x v="2"/>
    <x v="11"/>
    <n v="3"/>
    <s v=""/>
    <d v="1899-12-30T16:57:36"/>
    <n v="29.278333333261156"/>
    <n v="12"/>
    <n v="17.278333333261156"/>
  </r>
  <r>
    <s v="E002"/>
    <s v="EO57"/>
    <x v="2175"/>
    <x v="0"/>
    <s v="E4"/>
    <s v="0100049137"/>
    <s v="MORALES DIAZ, YONATHAN MAKEY"/>
    <s v="0068001633"/>
    <s v="ALMACEN-ARICO"/>
    <s v="000000000000003208"/>
    <x v="52"/>
    <d v="2024-06-24T00:00:00"/>
    <d v="1899-12-30T08:00:54"/>
    <s v="25/06 + 2 mortero"/>
    <d v="2024-06-25T00:00:00"/>
    <x v="7"/>
    <x v="11"/>
    <x v="2246"/>
    <d v="2024-06-25T00:00:00"/>
    <d v="1899-12-30T07:52:46"/>
    <n v="53"/>
    <s v="E00ARI"/>
    <s v="Arico"/>
    <x v="145"/>
    <x v="0"/>
    <x v="1"/>
    <x v="7"/>
    <x v="1"/>
    <d v="2024-06-24T08:00:54"/>
    <x v="227"/>
    <n v="30.984999999927823"/>
    <d v="2024-06-25T07:52:46"/>
    <d v="1899-12-30T00:42:24"/>
    <d v="2024-06-25T08:35:10"/>
    <n v="6.4138888888992369"/>
    <x v="0"/>
    <m/>
    <m/>
    <x v="0"/>
    <x v="11"/>
    <x v="0"/>
    <x v="2"/>
    <x v="11"/>
    <n v="3"/>
    <s v=""/>
    <d v="1899-12-30T16:57:36"/>
    <n v="29.278333333261156"/>
    <n v="12"/>
    <n v="17.278333333261156"/>
  </r>
  <r>
    <s v="E002"/>
    <s v="EO57"/>
    <x v="2176"/>
    <x v="0"/>
    <s v="E4"/>
    <s v="0100059237"/>
    <s v="FERRETERIA SUCONSAS S.L"/>
    <s v="0068002804"/>
    <s v="EL CHORRILLO"/>
    <s v="000000000000003208"/>
    <x v="52"/>
    <d v="2024-06-24T00:00:00"/>
    <d v="1899-12-30T09:31:57"/>
    <s v="antes de las 14h"/>
    <d v="2024-06-24T00:00:00"/>
    <x v="7"/>
    <x v="11"/>
    <x v="2247"/>
    <d v="2024-06-24T00:00:00"/>
    <d v="1899-12-30T10:10:35"/>
    <n v="17"/>
    <s v="E0053E"/>
    <s v="El Chorrillo"/>
    <x v="151"/>
    <x v="0"/>
    <x v="0"/>
    <x v="7"/>
    <x v="1"/>
    <d v="2024-06-24T09:31:57"/>
    <x v="205"/>
    <n v="5.4675000000279397"/>
    <d v="2024-06-24T10:10:35"/>
    <d v="1899-12-30T00:13:36"/>
    <d v="2024-06-24T10:24:11"/>
    <n v="4.5969444444053806"/>
    <x v="0"/>
    <m/>
    <m/>
    <x v="0"/>
    <x v="9"/>
    <x v="0"/>
    <x v="2"/>
    <x v="1"/>
    <n v="2"/>
    <s v=""/>
    <d v="1899-12-30T05:26:24"/>
    <n v="4.2408333333612731"/>
    <n v="0"/>
    <n v="4.2408333333612731"/>
  </r>
  <r>
    <s v="E002"/>
    <s v="EO57"/>
    <x v="2177"/>
    <x v="0"/>
    <s v="E3"/>
    <s v="0432000110"/>
    <s v="PREBETONG HORMIGONES, S.A."/>
    <s v="0068000488"/>
    <s v="PLANTA LOS REALEJOS"/>
    <s v="000000000000003126"/>
    <x v="53"/>
    <d v="2024-06-24T00:00:00"/>
    <d v="1899-12-30T09:33:28"/>
    <s v="24/06"/>
    <d v="2024-06-24T00:00:00"/>
    <x v="19"/>
    <x v="11"/>
    <x v="2248"/>
    <d v="2024-06-24T00:00:00"/>
    <d v="1899-12-30T09:03:52"/>
    <n v="47"/>
    <s v="E00LSE"/>
    <s v="Los Realejos"/>
    <x v="153"/>
    <x v="0"/>
    <x v="0"/>
    <x v="7"/>
    <x v="0"/>
    <d v="2024-06-24T09:33:28"/>
    <x v="214"/>
    <n v="2.9422222223365679"/>
    <d v="2024-06-24T09:03:52"/>
    <d v="1899-12-30T00:37:36"/>
    <d v="2024-06-24T09:41:28"/>
    <n v="2.8088888889178634"/>
    <x v="0"/>
    <m/>
    <m/>
    <x v="0"/>
    <x v="9"/>
    <x v="0"/>
    <x v="2"/>
    <x v="6"/>
    <n v="2"/>
    <s v=""/>
    <d v="1899-12-30T15:02:24"/>
    <n v="1.315555555669901"/>
    <n v="0"/>
    <n v="1.315555555669901"/>
  </r>
  <r>
    <s v="E002"/>
    <s v="EO57"/>
    <x v="2178"/>
    <x v="0"/>
    <s v="E4"/>
    <s v="0100037361"/>
    <s v="COMERCIAL PESTANO, S.L."/>
    <s v="0068000129"/>
    <s v="EN  EL SOBRADILLO"/>
    <s v="000000000000003208"/>
    <x v="52"/>
    <d v="2024-06-24T00:00:00"/>
    <d v="1899-12-30T09:34:04"/>
    <s v="24/06"/>
    <d v="2024-06-24T00:00:00"/>
    <x v="2"/>
    <x v="11"/>
    <x v="2249"/>
    <d v="2024-06-24T00:00:00"/>
    <d v="1899-12-30T13:13:44"/>
    <n v="15"/>
    <s v="E0055C"/>
    <s v="El Sobradillo"/>
    <x v="154"/>
    <x v="0"/>
    <x v="0"/>
    <x v="7"/>
    <x v="1"/>
    <d v="2024-06-24T09:34:04"/>
    <x v="198"/>
    <n v="8.4322222222108394"/>
    <d v="2024-06-24T13:13:44"/>
    <d v="1899-12-30T00:12:00"/>
    <d v="2024-06-24T13:25:44"/>
    <n v="4.5711111111450009"/>
    <x v="0"/>
    <m/>
    <m/>
    <x v="0"/>
    <x v="9"/>
    <x v="0"/>
    <x v="2"/>
    <x v="7"/>
    <n v="2"/>
    <s v=""/>
    <d v="1899-12-30T04:48:00"/>
    <n v="7.2322222222108401"/>
    <n v="0"/>
    <n v="7.2322222222108401"/>
  </r>
  <r>
    <s v="E002"/>
    <s v="EO57"/>
    <x v="2178"/>
    <x v="0"/>
    <s v="E4"/>
    <s v="0100037361"/>
    <s v="COMERCIAL PESTANO, S.L."/>
    <s v="0068000129"/>
    <s v="EN  EL SOBRADILLO"/>
    <s v="000000000000002693"/>
    <x v="50"/>
    <d v="2024-06-24T00:00:00"/>
    <d v="1899-12-30T09:34:04"/>
    <s v="24/06"/>
    <d v="2024-06-24T00:00:00"/>
    <x v="2"/>
    <x v="11"/>
    <x v="2249"/>
    <d v="2024-06-24T00:00:00"/>
    <d v="1899-12-30T13:13:44"/>
    <n v="15"/>
    <s v="E0055C"/>
    <s v="El Sobradillo"/>
    <x v="154"/>
    <x v="0"/>
    <x v="1"/>
    <x v="7"/>
    <x v="1"/>
    <d v="2024-06-24T09:34:04"/>
    <x v="198"/>
    <n v="8.4322222222108394"/>
    <d v="2024-06-24T13:13:44"/>
    <d v="1899-12-30T00:12:00"/>
    <d v="2024-06-24T13:25:44"/>
    <n v="4.5711111111450009"/>
    <x v="0"/>
    <m/>
    <m/>
    <x v="0"/>
    <x v="9"/>
    <x v="0"/>
    <x v="2"/>
    <x v="7"/>
    <n v="2"/>
    <s v=""/>
    <d v="1899-12-30T04:48:00"/>
    <n v="7.2322222222108401"/>
    <n v="0"/>
    <n v="7.2322222222108401"/>
  </r>
  <r>
    <s v="E002"/>
    <s v="EO57"/>
    <x v="2179"/>
    <x v="0"/>
    <s v="E3"/>
    <s v="0100037179"/>
    <s v="CANARY CONCRETE, S.A."/>
    <s v="0068000329"/>
    <s v="GS PLANTA ADEJE"/>
    <s v="000000000000003126"/>
    <x v="53"/>
    <d v="2024-06-24T00:00:00"/>
    <d v="1899-12-30T09:35:05"/>
    <s v="Adeje 12:00 24/06"/>
    <d v="2024-06-24T00:00:00"/>
    <x v="13"/>
    <x v="11"/>
    <x v="2250"/>
    <d v="2024-06-24T00:00:00"/>
    <d v="1899-12-30T09:55:12"/>
    <n v="88"/>
    <s v="E00ADE"/>
    <s v="Adeje"/>
    <x v="147"/>
    <x v="0"/>
    <x v="0"/>
    <x v="7"/>
    <x v="0"/>
    <d v="2024-06-24T09:35:05"/>
    <x v="222"/>
    <n v="4.9152777777635492"/>
    <d v="2024-06-24T09:55:12"/>
    <d v="1899-12-30T01:10:24"/>
    <d v="2024-06-24T11:05:36"/>
    <n v="3.4066666667349637"/>
    <x v="0"/>
    <m/>
    <m/>
    <x v="0"/>
    <x v="9"/>
    <x v="0"/>
    <x v="2"/>
    <x v="6"/>
    <n v="2"/>
    <s v=""/>
    <d v="1899-12-31T04:09:36"/>
    <n v="2.7419444444302159"/>
    <n v="0"/>
    <n v="2.7419444444302159"/>
  </r>
  <r>
    <s v="E002"/>
    <s v="EO57"/>
    <x v="2180"/>
    <x v="0"/>
    <s v="E3"/>
    <s v="0100037299"/>
    <s v="PREFABRICADOS DOMINGUEZ, S.L."/>
    <s v="0068000074"/>
    <s v="GS TEGUESTE"/>
    <s v="000000000000003126"/>
    <x v="53"/>
    <d v="2024-06-24T00:00:00"/>
    <d v="1899-12-30T09:35:32"/>
    <s v="25/06 8H"/>
    <d v="2024-06-25T00:00:00"/>
    <x v="7"/>
    <x v="11"/>
    <x v="2251"/>
    <d v="2024-06-25T00:00:00"/>
    <d v="1899-12-30T06:47:16"/>
    <n v="23"/>
    <s v="E0055J"/>
    <s v="Taco"/>
    <x v="147"/>
    <x v="0"/>
    <x v="0"/>
    <x v="7"/>
    <x v="0"/>
    <d v="2024-06-24T09:35:32"/>
    <x v="227"/>
    <n v="29.407777777814772"/>
    <d v="2024-06-25T06:47:16"/>
    <d v="1899-12-30T00:18:24"/>
    <d v="2024-06-25T07:05:40"/>
    <n v="7.905555555713363"/>
    <x v="0"/>
    <m/>
    <m/>
    <x v="0"/>
    <x v="11"/>
    <x v="0"/>
    <x v="2"/>
    <x v="12"/>
    <n v="3"/>
    <s v=""/>
    <d v="1899-12-30T07:21:36"/>
    <n v="28.101111111148107"/>
    <n v="12"/>
    <n v="16.101111111148107"/>
  </r>
  <r>
    <s v="E002"/>
    <s v="EO57"/>
    <x v="2181"/>
    <x v="0"/>
    <s v="E3"/>
    <s v="0432000110"/>
    <s v="PREBETONG HORMIGONES, S.A."/>
    <s v="0068000485"/>
    <s v="PLANTA LAS GALLETAS II"/>
    <s v="000000000000003126"/>
    <x v="53"/>
    <d v="2024-06-24T00:00:00"/>
    <d v="1899-12-30T09:35:56"/>
    <s v="TORRE 2 SILO 5 25/06"/>
    <d v="2024-06-25T00:00:00"/>
    <x v="12"/>
    <x v="11"/>
    <x v="2252"/>
    <d v="2024-06-25T00:00:00"/>
    <d v="1899-12-30T06:21:18"/>
    <n v="78"/>
    <s v="E0054I"/>
    <s v="Las Galletas"/>
    <x v="152"/>
    <x v="0"/>
    <x v="0"/>
    <x v="7"/>
    <x v="0"/>
    <d v="2024-06-24T09:35:56"/>
    <x v="218"/>
    <n v="30.401111111103091"/>
    <d v="2024-06-25T06:21:18"/>
    <d v="1899-12-30T01:02:24"/>
    <d v="2024-06-25T07:23:42"/>
    <n v="8.6049999998649582"/>
    <x v="0"/>
    <m/>
    <m/>
    <x v="0"/>
    <x v="11"/>
    <x v="0"/>
    <x v="2"/>
    <x v="12"/>
    <n v="3"/>
    <s v=""/>
    <d v="1899-12-31T00:57:36"/>
    <n v="28.361111111103092"/>
    <n v="12"/>
    <n v="16.361111111103092"/>
  </r>
  <r>
    <s v="E002"/>
    <s v="EO57"/>
    <x v="2182"/>
    <x v="0"/>
    <s v="E3"/>
    <s v="0432000110"/>
    <s v="PREBETONG HORMIGONES, S.A."/>
    <s v="0068000485"/>
    <s v="PLANTA LAS GALLETAS II"/>
    <s v="000000000000002692"/>
    <x v="54"/>
    <d v="2024-06-24T00:00:00"/>
    <d v="1899-12-30T09:36:23"/>
    <s v="TORRE 2 25/06 12h"/>
    <d v="2024-06-25T00:00:00"/>
    <x v="8"/>
    <x v="11"/>
    <x v="2253"/>
    <d v="2024-06-25T00:00:00"/>
    <d v="1899-12-30T09:18:17"/>
    <n v="78"/>
    <s v="E0054I"/>
    <s v="Las Galletas"/>
    <x v="149"/>
    <x v="0"/>
    <x v="0"/>
    <x v="7"/>
    <x v="0"/>
    <d v="2024-06-24T09:36:23"/>
    <x v="224"/>
    <n v="26.393611111154314"/>
    <d v="2024-06-25T09:18:17"/>
    <d v="1899-12-30T01:02:24"/>
    <d v="2024-06-25T10:20:41"/>
    <n v="1.655277777754236"/>
    <x v="0"/>
    <m/>
    <m/>
    <x v="0"/>
    <x v="11"/>
    <x v="0"/>
    <x v="2"/>
    <x v="6"/>
    <n v="3"/>
    <s v=""/>
    <d v="1899-12-31T00:57:36"/>
    <n v="24.353611111154315"/>
    <n v="12"/>
    <n v="12.353611111154315"/>
  </r>
  <r>
    <s v="E002"/>
    <s v="EO57"/>
    <x v="2183"/>
    <x v="0"/>
    <s v="E3"/>
    <s v="0100056375"/>
    <s v="UTE CIERRE ANILLO INSULAR TFE"/>
    <s v="0068002447"/>
    <s v="ANILLO INSULAR DIV3099"/>
    <s v="000000000000002649"/>
    <x v="51"/>
    <d v="2024-06-24T00:00:00"/>
    <d v="1899-12-30T09:51:06"/>
    <s v="25/06 martes"/>
    <d v="2024-06-25T00:00:00"/>
    <x v="2"/>
    <x v="11"/>
    <x v="2254"/>
    <d v="2024-06-25T00:00:00"/>
    <d v="1899-12-30T06:50:41"/>
    <n v="114"/>
    <s v="E002ST"/>
    <s v="Santiago del Teide"/>
    <x v="157"/>
    <x v="0"/>
    <x v="0"/>
    <x v="7"/>
    <x v="0"/>
    <d v="2024-06-24T09:51:06"/>
    <x v="231"/>
    <n v="32.148333333316259"/>
    <d v="2024-06-25T06:50:41"/>
    <d v="1899-12-30T01:31:12"/>
    <d v="2024-06-25T08:21:53"/>
    <n v="9.6352777778520249"/>
    <x v="0"/>
    <m/>
    <m/>
    <x v="0"/>
    <x v="11"/>
    <x v="0"/>
    <x v="2"/>
    <x v="12"/>
    <n v="3"/>
    <s v=""/>
    <d v="1899-12-31T12:28:48"/>
    <n v="29.62833333331626"/>
    <n v="12"/>
    <n v="17.62833333331626"/>
  </r>
  <r>
    <s v="E002"/>
    <s v="EO57"/>
    <x v="2184"/>
    <x v="0"/>
    <s v="E3"/>
    <s v="0100056375"/>
    <s v="UTE CIERRE ANILLO INSULAR TFE"/>
    <s v="0068002447"/>
    <s v="ANILLO INSULAR DIV3099"/>
    <s v="000000000000002649"/>
    <x v="51"/>
    <d v="2024-06-24T00:00:00"/>
    <d v="1899-12-30T09:51:27"/>
    <s v="25/06 martes"/>
    <d v="2024-06-25T00:00:00"/>
    <x v="2"/>
    <x v="11"/>
    <x v="2255"/>
    <d v="2024-06-25T00:00:00"/>
    <d v="1899-12-30T09:30:31"/>
    <n v="114"/>
    <s v="E002ST"/>
    <s v="Santiago del Teide"/>
    <x v="153"/>
    <x v="0"/>
    <x v="0"/>
    <x v="7"/>
    <x v="0"/>
    <d v="2024-06-24T09:51:27"/>
    <x v="231"/>
    <n v="32.142500000016298"/>
    <d v="2024-06-25T09:30:31"/>
    <d v="1899-12-30T01:31:12"/>
    <d v="2024-06-25T11:01:43"/>
    <n v="6.971388888952788"/>
    <x v="0"/>
    <m/>
    <m/>
    <x v="0"/>
    <x v="11"/>
    <x v="0"/>
    <x v="2"/>
    <x v="6"/>
    <n v="3"/>
    <s v=""/>
    <d v="1899-12-31T12:28:48"/>
    <n v="29.622500000016299"/>
    <n v="12"/>
    <n v="17.622500000016299"/>
  </r>
  <r>
    <s v="E002"/>
    <s v="EO57"/>
    <x v="2185"/>
    <x v="0"/>
    <s v="E3"/>
    <s v="0100053983"/>
    <s v="CONSTRUCCIONES GORDISOL, S. L."/>
    <s v="0068002555"/>
    <s v="LOSETA GORDISOL GRANEL"/>
    <s v="000000000000003126"/>
    <x v="53"/>
    <d v="2024-06-24T00:00:00"/>
    <d v="1899-12-30T09:59:18"/>
    <s v="24/06 URGE"/>
    <d v="2024-06-24T00:00:00"/>
    <x v="6"/>
    <x v="11"/>
    <x v="2256"/>
    <d v="2024-06-24T00:00:00"/>
    <d v="1899-12-30T10:13:21"/>
    <n v="25"/>
    <s v="E0053A"/>
    <s v="Candelaria"/>
    <x v="157"/>
    <x v="0"/>
    <x v="0"/>
    <x v="7"/>
    <x v="0"/>
    <d v="2024-06-24T09:59:18"/>
    <x v="183"/>
    <n v="10.011666666716337"/>
    <d v="2024-06-24T10:13:21"/>
    <d v="1899-12-30T00:20:00"/>
    <d v="2024-06-24T10:33:21"/>
    <n v="9.4441666667698883"/>
    <x v="0"/>
    <m/>
    <m/>
    <x v="0"/>
    <x v="9"/>
    <x v="0"/>
    <x v="2"/>
    <x v="1"/>
    <n v="2"/>
    <s v=""/>
    <d v="1899-12-30T08:00:00"/>
    <n v="8.6783333333830033"/>
    <n v="0"/>
    <n v="8.6783333333830033"/>
  </r>
  <r>
    <s v="E002"/>
    <s v="EO57"/>
    <x v="2186"/>
    <x v="0"/>
    <s v="E4"/>
    <s v="0100046319"/>
    <s v="ALAN CANARIAS 2010 S.L."/>
    <s v="0068001376"/>
    <s v="GÜIMAR"/>
    <s v="000000000000003208"/>
    <x v="52"/>
    <d v="2024-06-24T00:00:00"/>
    <d v="1899-12-30T10:09:56"/>
    <s v="1P32.5 3P42.5"/>
    <d v="2024-06-24T00:00:00"/>
    <x v="0"/>
    <x v="11"/>
    <x v="2257"/>
    <d v="2024-06-24T00:00:00"/>
    <d v="1899-12-30T09:52:10"/>
    <n v="28"/>
    <s v="E0054Q"/>
    <s v="Polig.Industrial de Guimar"/>
    <x v="145"/>
    <x v="0"/>
    <x v="0"/>
    <x v="7"/>
    <x v="1"/>
    <d v="2024-06-24T10:09:56"/>
    <x v="252"/>
    <n v="3.3344444443937391"/>
    <d v="2024-06-24T09:52:10"/>
    <d v="1899-12-30T00:22:24"/>
    <d v="2024-06-24T10:14:34"/>
    <n v="3.2572222222806886"/>
    <x v="0"/>
    <m/>
    <m/>
    <x v="0"/>
    <x v="9"/>
    <x v="0"/>
    <x v="2"/>
    <x v="6"/>
    <n v="2"/>
    <s v=""/>
    <d v="1899-12-30T08:57:36"/>
    <n v="1.9611111110604056"/>
    <n v="0"/>
    <n v="1.9611111110604056"/>
  </r>
  <r>
    <s v="E002"/>
    <s v="EO57"/>
    <x v="2186"/>
    <x v="0"/>
    <s v="E4"/>
    <s v="0100046319"/>
    <s v="ALAN CANARIAS 2010 S.L."/>
    <s v="0068001376"/>
    <s v="GÜIMAR"/>
    <s v="000000000000002693"/>
    <x v="50"/>
    <d v="2024-06-24T00:00:00"/>
    <d v="1899-12-30T10:09:56"/>
    <s v="1P32.5 3P42.5"/>
    <d v="2024-06-24T00:00:00"/>
    <x v="0"/>
    <x v="11"/>
    <x v="2257"/>
    <d v="2024-06-24T00:00:00"/>
    <d v="1899-12-30T09:52:10"/>
    <n v="28"/>
    <s v="E0054Q"/>
    <s v="Polig.Industrial de Guimar"/>
    <x v="145"/>
    <x v="0"/>
    <x v="1"/>
    <x v="7"/>
    <x v="1"/>
    <d v="2024-06-24T10:09:56"/>
    <x v="252"/>
    <n v="3.3344444443937391"/>
    <d v="2024-06-24T09:52:10"/>
    <d v="1899-12-30T00:22:24"/>
    <d v="2024-06-24T10:14:34"/>
    <n v="3.2572222222806886"/>
    <x v="0"/>
    <m/>
    <m/>
    <x v="0"/>
    <x v="9"/>
    <x v="0"/>
    <x v="2"/>
    <x v="6"/>
    <n v="2"/>
    <s v=""/>
    <d v="1899-12-30T08:57:36"/>
    <n v="1.9611111110604056"/>
    <n v="0"/>
    <n v="1.9611111110604056"/>
  </r>
  <r>
    <s v="E002"/>
    <s v="EO57"/>
    <x v="2187"/>
    <x v="0"/>
    <s v="E4"/>
    <s v="0100037319"/>
    <s v="COM. BNES. FTERIA. GUANIPA"/>
    <s v="0068000092"/>
    <s v="ALMACEN-ICOD DE LOS VINOS"/>
    <s v="000000000000002693"/>
    <x v="50"/>
    <d v="2024-06-24T00:00:00"/>
    <d v="1899-12-30T10:39:58"/>
    <s v="24/06"/>
    <d v="2024-06-25T00:00:00"/>
    <x v="18"/>
    <x v="11"/>
    <x v="2258"/>
    <d v="2024-06-24T00:00:00"/>
    <d v="1899-12-30T15:57:48"/>
    <n v="61"/>
    <s v="E0053T"/>
    <s v="Icod de Los Vinos"/>
    <x v="150"/>
    <x v="0"/>
    <x v="0"/>
    <x v="7"/>
    <x v="1"/>
    <d v="2024-06-24T10:39:58"/>
    <x v="253"/>
    <n v="30.833888888766523"/>
    <d v="2024-06-24T15:57:48"/>
    <d v="1899-12-30T00:48:48"/>
    <d v="2024-06-24T16:46:36"/>
    <n v="24.723333333386108"/>
    <x v="0"/>
    <m/>
    <m/>
    <x v="0"/>
    <x v="9"/>
    <x v="0"/>
    <x v="2"/>
    <x v="4"/>
    <n v="2"/>
    <s v=""/>
    <d v="1899-12-30T19:31:12"/>
    <n v="29.020555555433191"/>
    <n v="12"/>
    <n v="17.020555555433191"/>
  </r>
  <r>
    <s v="E002"/>
    <s v="EO57"/>
    <x v="2188"/>
    <x v="0"/>
    <s v="E3"/>
    <s v="0100059547"/>
    <s v="PREFABRICADOS Y SOLUCIONES TECNICAS"/>
    <s v="0068002850"/>
    <s v="GÜÍMAR"/>
    <s v="000000000000002649"/>
    <x v="51"/>
    <d v="2024-06-24T00:00:00"/>
    <d v="1899-12-30T10:40:30"/>
    <s v="24/06"/>
    <d v="2024-06-24T00:00:00"/>
    <x v="0"/>
    <x v="11"/>
    <x v="2259"/>
    <d v="2024-06-24T00:00:00"/>
    <d v="1899-12-30T11:52:52"/>
    <n v="33"/>
    <s v="E0053R"/>
    <s v="Guimar"/>
    <x v="148"/>
    <x v="0"/>
    <x v="0"/>
    <x v="7"/>
    <x v="0"/>
    <d v="2024-06-24T10:40:30"/>
    <x v="252"/>
    <n v="2.8249999999534339"/>
    <d v="2024-06-24T11:52:52"/>
    <d v="1899-12-30T00:26:24"/>
    <d v="2024-06-24T12:19:16"/>
    <n v="1.1788888889132068"/>
    <x v="0"/>
    <m/>
    <m/>
    <x v="0"/>
    <x v="9"/>
    <x v="0"/>
    <x v="2"/>
    <x v="2"/>
    <n v="2"/>
    <s v=""/>
    <d v="1899-12-30T10:33:36"/>
    <n v="1.3849999999534339"/>
    <n v="0"/>
    <n v="1.3849999999534339"/>
  </r>
  <r>
    <s v="E002"/>
    <s v="EO57"/>
    <x v="2189"/>
    <x v="0"/>
    <s v="E4"/>
    <s v="0100037255"/>
    <s v="CIAL. FERRETERIA VALLE SUR,S.L"/>
    <s v="0068001928"/>
    <s v="PLANCHA GRANDE GÜIMAR"/>
    <s v="000000000000003208"/>
    <x v="52"/>
    <d v="2024-06-24T00:00:00"/>
    <d v="1899-12-30T11:18:42"/>
    <s v="24/06"/>
    <d v="2024-06-25T00:00:00"/>
    <x v="13"/>
    <x v="11"/>
    <x v="2260"/>
    <d v="2024-06-24T00:00:00"/>
    <d v="1899-12-30T11:25:51"/>
    <n v="33"/>
    <s v="E0053R"/>
    <s v="Guimar"/>
    <x v="150"/>
    <x v="0"/>
    <x v="0"/>
    <x v="7"/>
    <x v="1"/>
    <d v="2024-06-24T11:18:42"/>
    <x v="236"/>
    <n v="27.188333333353512"/>
    <d v="2024-06-24T11:25:51"/>
    <d v="1899-12-30T00:26:24"/>
    <d v="2024-06-24T11:52:15"/>
    <n v="26.629166666592937"/>
    <x v="0"/>
    <m/>
    <m/>
    <x v="0"/>
    <x v="9"/>
    <x v="0"/>
    <x v="2"/>
    <x v="2"/>
    <n v="2"/>
    <s v=""/>
    <d v="1899-12-30T10:33:36"/>
    <n v="25.748333333353511"/>
    <n v="12"/>
    <n v="13.748333333353511"/>
  </r>
  <r>
    <s v="E002"/>
    <s v="EO57"/>
    <x v="2189"/>
    <x v="0"/>
    <s v="E4"/>
    <s v="0100037255"/>
    <s v="CIAL. FERRETERIA VALLE SUR,S.L"/>
    <s v="0068001928"/>
    <s v="PLANCHA GRANDE GÜIMAR"/>
    <s v="000000000000002693"/>
    <x v="50"/>
    <d v="2024-06-24T00:00:00"/>
    <d v="1899-12-30T11:18:42"/>
    <s v="24/06"/>
    <d v="2024-06-25T00:00:00"/>
    <x v="13"/>
    <x v="11"/>
    <x v="2260"/>
    <d v="2024-06-24T00:00:00"/>
    <d v="1899-12-30T11:25:51"/>
    <n v="33"/>
    <s v="E0053R"/>
    <s v="Guimar"/>
    <x v="150"/>
    <x v="0"/>
    <x v="1"/>
    <x v="7"/>
    <x v="1"/>
    <d v="2024-06-24T11:18:42"/>
    <x v="236"/>
    <n v="27.188333333353512"/>
    <d v="2024-06-24T11:25:51"/>
    <d v="1899-12-30T00:26:24"/>
    <d v="2024-06-24T11:52:15"/>
    <n v="26.629166666592937"/>
    <x v="0"/>
    <m/>
    <m/>
    <x v="0"/>
    <x v="9"/>
    <x v="0"/>
    <x v="2"/>
    <x v="2"/>
    <n v="2"/>
    <s v=""/>
    <d v="1899-12-30T10:33:36"/>
    <n v="25.748333333353511"/>
    <n v="12"/>
    <n v="13.748333333353511"/>
  </r>
  <r>
    <s v="E002"/>
    <s v="EO57"/>
    <x v="2190"/>
    <x v="0"/>
    <s v="E3"/>
    <s v="0100037179"/>
    <s v="CANARY CONCRETE, S.A."/>
    <s v="0068002475"/>
    <s v="PLANTA DE HORMIGON LOS REALEJOS"/>
    <s v="000000000000003126"/>
    <x v="53"/>
    <d v="2024-06-24T00:00:00"/>
    <d v="1899-12-30T11:21:01"/>
    <s v="realejos 24/06"/>
    <d v="2024-06-24T00:00:00"/>
    <x v="5"/>
    <x v="11"/>
    <x v="2261"/>
    <d v="2024-06-24T00:00:00"/>
    <d v="1899-12-30T13:00:04"/>
    <n v="47"/>
    <s v="E00LSE"/>
    <s v="Los Realejos"/>
    <x v="157"/>
    <x v="0"/>
    <x v="0"/>
    <x v="7"/>
    <x v="0"/>
    <d v="2024-06-24T11:21:01"/>
    <x v="228"/>
    <n v="8.1497222221805714"/>
    <d v="2024-06-24T13:00:04"/>
    <d v="1899-12-30T00:37:36"/>
    <d v="2024-06-24T13:37:40"/>
    <n v="5.8722222222131677"/>
    <x v="0"/>
    <m/>
    <m/>
    <x v="0"/>
    <x v="9"/>
    <x v="0"/>
    <x v="2"/>
    <x v="7"/>
    <n v="2"/>
    <s v=""/>
    <d v="1899-12-30T15:02:24"/>
    <n v="6.5230555555139045"/>
    <n v="0"/>
    <n v="6.5230555555139045"/>
  </r>
  <r>
    <s v="E002"/>
    <s v="EO57"/>
    <x v="2191"/>
    <x v="0"/>
    <s v="E3"/>
    <s v="0100037447"/>
    <s v="ARIDOS Y HORMIGONES GOMERA, S.L."/>
    <s v="0068000073"/>
    <s v="GS POLIGONO DE GUIMAR"/>
    <s v="000000000000003126"/>
    <x v="53"/>
    <d v="2024-06-24T00:00:00"/>
    <d v="1899-12-30T11:30:11"/>
    <s v="24/06"/>
    <d v="2024-06-25T00:00:00"/>
    <x v="7"/>
    <x v="11"/>
    <x v="2262"/>
    <d v="2024-06-24T00:00:00"/>
    <d v="1899-12-30T12:15:58"/>
    <n v="28"/>
    <s v="E0054Q"/>
    <s v="Polig.Industrial de Guimar"/>
    <x v="153"/>
    <x v="0"/>
    <x v="0"/>
    <x v="7"/>
    <x v="0"/>
    <d v="2024-06-24T11:30:11"/>
    <x v="227"/>
    <n v="27.496944444486871"/>
    <d v="2024-06-24T12:15:58"/>
    <d v="1899-12-30T00:22:24"/>
    <d v="2024-06-24T12:38:22"/>
    <n v="26.360555555555038"/>
    <x v="0"/>
    <m/>
    <m/>
    <x v="0"/>
    <x v="9"/>
    <x v="0"/>
    <x v="2"/>
    <x v="3"/>
    <n v="2"/>
    <s v=""/>
    <d v="1899-12-30T08:57:36"/>
    <n v="26.123611111153537"/>
    <n v="12"/>
    <n v="14.123611111153537"/>
  </r>
  <r>
    <s v="E002"/>
    <s v="EO57"/>
    <x v="2192"/>
    <x v="0"/>
    <s v="E4"/>
    <s v="0100056048"/>
    <s v="CONSTRUCCIONES Y MONTAJES PERGAR SL"/>
    <s v="0068002389"/>
    <s v="NAVE 47 LA AZUFRERA"/>
    <s v="000000000000003208"/>
    <x v="52"/>
    <d v="2024-06-24T00:00:00"/>
    <d v="1899-12-30T11:38:07"/>
    <s v="28285 25/06"/>
    <d v="2024-06-25T00:00:00"/>
    <x v="7"/>
    <x v="11"/>
    <x v="2263"/>
    <d v="2024-06-24T00:00:00"/>
    <d v="1899-12-30T11:26:45"/>
    <n v="13"/>
    <s v="E0054E"/>
    <s v="La Cuesta"/>
    <x v="150"/>
    <x v="0"/>
    <x v="0"/>
    <x v="7"/>
    <x v="1"/>
    <d v="2024-06-24T11:38:07"/>
    <x v="227"/>
    <n v="27.36472222226439"/>
    <d v="2024-06-24T11:26:45"/>
    <d v="1899-12-30T00:10:24"/>
    <d v="2024-06-24T11:37:09"/>
    <n v="27.380833333299961"/>
    <x v="0"/>
    <m/>
    <m/>
    <x v="0"/>
    <x v="9"/>
    <x v="0"/>
    <x v="2"/>
    <x v="2"/>
    <n v="2"/>
    <s v=""/>
    <d v="1899-12-30T04:09:36"/>
    <n v="26.191388888931058"/>
    <n v="12"/>
    <n v="14.191388888931058"/>
  </r>
  <r>
    <s v="E002"/>
    <s v="EO57"/>
    <x v="2193"/>
    <x v="0"/>
    <s v="E3"/>
    <s v="0100038335"/>
    <s v="CONSTRUCCIONES DARIAS, S.A."/>
    <s v="0068002810"/>
    <s v="LA GOMERA"/>
    <s v="000000000000003126"/>
    <x v="53"/>
    <d v="2024-06-24T00:00:00"/>
    <d v="1899-12-30T11:45:35"/>
    <s v="LA GOMERA 25/06"/>
    <d v="2024-06-25T00:00:00"/>
    <x v="24"/>
    <x v="11"/>
    <x v="2264"/>
    <d v="2024-06-24T00:00:00"/>
    <d v="1899-12-30T15:02:38"/>
    <n v="0"/>
    <s v=""/>
    <s v=""/>
    <x v="148"/>
    <x v="0"/>
    <x v="0"/>
    <x v="7"/>
    <x v="0"/>
    <d v="2024-06-24T11:45:35"/>
    <x v="211"/>
    <n v="23.240277777775191"/>
    <d v="2024-06-24T15:02:38"/>
    <d v="1899-12-30T00:00:00"/>
    <d v="2024-06-24T15:02:38"/>
    <n v="19.956111111212522"/>
    <x v="0"/>
    <m/>
    <m/>
    <x v="0"/>
    <x v="9"/>
    <x v="0"/>
    <x v="2"/>
    <x v="4"/>
    <n v="2"/>
    <s v=""/>
    <d v="1899-12-30T00:00:00"/>
    <n v="22.240277777775191"/>
    <n v="12"/>
    <n v="10.240277777775191"/>
  </r>
  <r>
    <s v="E002"/>
    <s v="EO57"/>
    <x v="2194"/>
    <x v="0"/>
    <s v="E4"/>
    <s v="0100050210"/>
    <s v="FERRETERIA CONPE S.L."/>
    <s v="0068001697"/>
    <s v="FERRETERIA CONPE SAN ISIDRO"/>
    <s v="000000000000002693"/>
    <x v="50"/>
    <d v="2024-06-24T00:00:00"/>
    <d v="1899-12-30T11:59:58"/>
    <s v="25/06 8h"/>
    <d v="2024-06-26T00:00:00"/>
    <x v="12"/>
    <x v="11"/>
    <x v="2265"/>
    <d v="2024-06-25T00:00:00"/>
    <d v="1899-12-30T11:31:21"/>
    <n v="64"/>
    <s v="E0055D"/>
    <s v="San Isidro"/>
    <x v="150"/>
    <x v="0"/>
    <x v="0"/>
    <x v="7"/>
    <x v="1"/>
    <d v="2024-06-24T11:59:58"/>
    <x v="254"/>
    <n v="52.000555555452593"/>
    <d v="2024-06-25T11:31:21"/>
    <d v="1899-12-30T00:51:12"/>
    <d v="2024-06-25T12:22:33"/>
    <n v="27.62416666658828"/>
    <x v="0"/>
    <m/>
    <m/>
    <x v="0"/>
    <x v="11"/>
    <x v="0"/>
    <x v="2"/>
    <x v="2"/>
    <n v="3"/>
    <s v=""/>
    <d v="1899-12-30T20:28:48"/>
    <n v="50.147222222119261"/>
    <n v="24"/>
    <n v="26.147222222119261"/>
  </r>
  <r>
    <s v="E002"/>
    <s v="EO57"/>
    <x v="2195"/>
    <x v="0"/>
    <s v="E4"/>
    <s v="0100037389"/>
    <s v="FRTRIA. HNOS. PIO, S.L. L."/>
    <s v="0068000065"/>
    <s v="LA MATANZA"/>
    <s v="000000000000002693"/>
    <x v="50"/>
    <d v="2024-06-24T00:00:00"/>
    <d v="1899-12-30T13:00:04"/>
    <s v="25/06  8H"/>
    <d v="2024-06-25T00:00:00"/>
    <x v="12"/>
    <x v="11"/>
    <x v="2266"/>
    <d v="2024-06-25T00:00:00"/>
    <d v="1899-12-30T07:12:13"/>
    <n v="30"/>
    <s v="E00LMZ"/>
    <s v="La Matanza"/>
    <x v="156"/>
    <x v="0"/>
    <x v="0"/>
    <x v="7"/>
    <x v="1"/>
    <d v="2024-06-24T13:00:04"/>
    <x v="218"/>
    <n v="26.998888888803776"/>
    <d v="2024-06-25T07:12:13"/>
    <d v="1899-12-30T00:24:00"/>
    <d v="2024-06-25T07:36:13"/>
    <n v="8.3963888887083158"/>
    <x v="0"/>
    <m/>
    <m/>
    <x v="0"/>
    <x v="11"/>
    <x v="0"/>
    <x v="2"/>
    <x v="11"/>
    <n v="3"/>
    <s v=""/>
    <d v="1899-12-30T09:36:00"/>
    <n v="25.598888888803778"/>
    <n v="12"/>
    <n v="13.598888888803778"/>
  </r>
  <r>
    <s v="E002"/>
    <s v="EO57"/>
    <x v="2196"/>
    <x v="0"/>
    <s v="E4"/>
    <s v="0100050448"/>
    <s v="FERRETERIA TAMAIDE S.L."/>
    <s v="0068001726"/>
    <s v="SAN MIGUEL"/>
    <s v="000000000000002693"/>
    <x v="50"/>
    <d v="2024-06-24T00:00:00"/>
    <d v="1899-12-30T13:00:33"/>
    <s v="25/06  8H"/>
    <d v="2024-06-25T00:00:00"/>
    <x v="2"/>
    <x v="11"/>
    <x v="2267"/>
    <d v="2024-06-25T00:00:00"/>
    <d v="1899-12-30T11:05:56"/>
    <n v="76"/>
    <s v="E00SMG"/>
    <s v="San Miguel"/>
    <x v="151"/>
    <x v="0"/>
    <x v="0"/>
    <x v="7"/>
    <x v="1"/>
    <d v="2024-06-24T13:00:33"/>
    <x v="231"/>
    <n v="28.990833333344199"/>
    <d v="2024-06-25T11:05:56"/>
    <d v="1899-12-30T01:00:48"/>
    <d v="2024-06-25T12:06:44"/>
    <n v="5.8877777779125609"/>
    <x v="0"/>
    <m/>
    <m/>
    <x v="0"/>
    <x v="11"/>
    <x v="0"/>
    <x v="2"/>
    <x v="2"/>
    <n v="3"/>
    <s v=""/>
    <d v="1899-12-31T00:19:12"/>
    <n v="26.977500000010867"/>
    <n v="12"/>
    <n v="14.977500000010867"/>
  </r>
  <r>
    <s v="E002"/>
    <s v="EO57"/>
    <x v="2197"/>
    <x v="0"/>
    <s v="E4"/>
    <s v="0100050448"/>
    <s v="FERRETERIA TAMAIDE S.L."/>
    <s v="0068001726"/>
    <s v="SAN MIGUEL"/>
    <s v="000000000000003208"/>
    <x v="52"/>
    <d v="2024-06-24T00:00:00"/>
    <d v="1899-12-30T13:00:58"/>
    <s v="25/06 9H"/>
    <d v="2024-06-25T00:00:00"/>
    <x v="2"/>
    <x v="11"/>
    <x v="2268"/>
    <d v="2024-06-24T00:00:00"/>
    <d v="1899-12-30T15:29:35"/>
    <n v="76"/>
    <s v="E00SMG"/>
    <s v="San Miguel"/>
    <x v="154"/>
    <x v="0"/>
    <x v="0"/>
    <x v="7"/>
    <x v="1"/>
    <d v="2024-06-24T13:00:58"/>
    <x v="231"/>
    <n v="28.983888888848014"/>
    <d v="2024-06-24T15:29:35"/>
    <d v="1899-12-30T01:00:48"/>
    <d v="2024-06-24T16:30:23"/>
    <n v="25.493611111189239"/>
    <x v="0"/>
    <m/>
    <m/>
    <x v="0"/>
    <x v="9"/>
    <x v="0"/>
    <x v="2"/>
    <x v="4"/>
    <n v="2"/>
    <s v=""/>
    <d v="1899-12-31T00:19:12"/>
    <n v="26.970555555514682"/>
    <n v="12"/>
    <n v="14.970555555514682"/>
  </r>
  <r>
    <s v="E002"/>
    <s v="EO57"/>
    <x v="2198"/>
    <x v="0"/>
    <s v="E4"/>
    <s v="0100037340"/>
    <s v="FRTRIA. LOS DOS CAMINOS, S.L. L."/>
    <s v="0068000058"/>
    <s v="ICOD CTRA. EL AMPARO KM. 2"/>
    <s v="000000000000002693"/>
    <x v="50"/>
    <d v="2024-06-24T00:00:00"/>
    <d v="1899-12-30T13:30:55"/>
    <s v="25/06 9H"/>
    <d v="2024-06-25T00:00:00"/>
    <x v="3"/>
    <x v="11"/>
    <x v="2269"/>
    <d v="2024-06-25T00:00:00"/>
    <d v="1899-12-30T06:51:04"/>
    <n v="61"/>
    <s v="E0053T"/>
    <s v="Icod de Los Vinos"/>
    <x v="151"/>
    <x v="0"/>
    <x v="0"/>
    <x v="7"/>
    <x v="1"/>
    <d v="2024-06-24T13:30:55"/>
    <x v="255"/>
    <n v="28.984722222201526"/>
    <d v="2024-06-25T06:51:04"/>
    <d v="1899-12-30T00:48:48"/>
    <d v="2024-06-25T07:39:52"/>
    <n v="10.835555555589963"/>
    <x v="0"/>
    <m/>
    <m/>
    <x v="0"/>
    <x v="11"/>
    <x v="0"/>
    <x v="2"/>
    <x v="12"/>
    <n v="3"/>
    <s v=""/>
    <d v="1899-12-30T19:31:12"/>
    <n v="27.171388888868194"/>
    <n v="12"/>
    <n v="15.171388888868194"/>
  </r>
  <r>
    <s v="E002"/>
    <s v="EO57"/>
    <x v="2198"/>
    <x v="0"/>
    <s v="E4"/>
    <s v="0100037340"/>
    <s v="FRTRIA. LOS DOS CAMINOS, S.L. L."/>
    <s v="0068000058"/>
    <s v="ICOD CTRA. EL AMPARO KM. 2"/>
    <s v="000000000000003208"/>
    <x v="52"/>
    <d v="2024-06-24T00:00:00"/>
    <d v="1899-12-30T13:30:55"/>
    <s v="25/06 9H"/>
    <d v="2024-06-25T00:00:00"/>
    <x v="3"/>
    <x v="11"/>
    <x v="2269"/>
    <d v="2024-06-25T00:00:00"/>
    <d v="1899-12-30T06:51:04"/>
    <n v="61"/>
    <s v="E0053T"/>
    <s v="Icod de Los Vinos"/>
    <x v="151"/>
    <x v="0"/>
    <x v="1"/>
    <x v="7"/>
    <x v="1"/>
    <d v="2024-06-24T13:30:55"/>
    <x v="255"/>
    <n v="28.984722222201526"/>
    <d v="2024-06-25T06:51:04"/>
    <d v="1899-12-30T00:48:48"/>
    <d v="2024-06-25T07:39:52"/>
    <n v="10.835555555589963"/>
    <x v="0"/>
    <m/>
    <m/>
    <x v="0"/>
    <x v="11"/>
    <x v="0"/>
    <x v="2"/>
    <x v="12"/>
    <n v="3"/>
    <s v=""/>
    <d v="1899-12-30T19:31:12"/>
    <n v="27.171388888868194"/>
    <n v="12"/>
    <n v="15.171388888868194"/>
  </r>
  <r>
    <s v="E002"/>
    <s v="EO57"/>
    <x v="2199"/>
    <x v="0"/>
    <s v="E3"/>
    <s v="0100037179"/>
    <s v="CANARY CONCRETE, S.A."/>
    <s v="0068000329"/>
    <s v="GS PLANTA ADEJE"/>
    <s v="000000000000003126"/>
    <x v="53"/>
    <d v="2024-06-24T00:00:00"/>
    <d v="1899-12-30T15:56:56"/>
    <s v="Adeje 10:00  25/06"/>
    <d v="2024-06-25T00:00:00"/>
    <x v="1"/>
    <x v="11"/>
    <x v="2270"/>
    <d v="2024-06-25T00:00:00"/>
    <d v="1899-12-30T09:51:00"/>
    <n v="88"/>
    <s v="E00ADE"/>
    <s v="Adeje"/>
    <x v="152"/>
    <x v="0"/>
    <x v="0"/>
    <x v="7"/>
    <x v="0"/>
    <d v="2024-06-24T15:56:56"/>
    <x v="210"/>
    <n v="22.051111111126374"/>
    <d v="2024-06-25T09:51:00"/>
    <d v="1899-12-30T01:10:24"/>
    <d v="2024-06-25T11:01:24"/>
    <n v="2.9766666668001562"/>
    <x v="0"/>
    <m/>
    <m/>
    <x v="0"/>
    <x v="11"/>
    <x v="0"/>
    <x v="2"/>
    <x v="6"/>
    <n v="3"/>
    <s v=""/>
    <d v="1899-12-31T04:09:36"/>
    <n v="19.877777777793042"/>
    <n v="12"/>
    <n v="7.8777777777930424"/>
  </r>
  <r>
    <s v="E002"/>
    <s v="EO57"/>
    <x v="2200"/>
    <x v="0"/>
    <s v="E3"/>
    <s v="0100054334"/>
    <s v="ORGANIZACION SOCAS, S. L."/>
    <s v="0068002135"/>
    <s v="SOCAS NARANJERO"/>
    <s v="000000000000003126"/>
    <x v="53"/>
    <d v="2024-06-24T00:00:00"/>
    <d v="1899-12-30T15:57:25"/>
    <s v="Viguetas  25/06 15H"/>
    <d v="2024-06-25T00:00:00"/>
    <x v="9"/>
    <x v="11"/>
    <x v="2271"/>
    <d v="2024-06-25T00:00:00"/>
    <d v="1899-12-30T13:23:51"/>
    <n v="22"/>
    <s v="E00LSN"/>
    <s v="Naranjeros"/>
    <x v="147"/>
    <x v="0"/>
    <x v="0"/>
    <x v="7"/>
    <x v="0"/>
    <d v="2024-06-24T15:57:25"/>
    <x v="230"/>
    <n v="25.043055555608589"/>
    <d v="2024-06-25T13:23:51"/>
    <d v="1899-12-30T00:17:36"/>
    <d v="2024-06-25T13:41:27"/>
    <n v="3.3091666668187827"/>
    <x v="0"/>
    <m/>
    <m/>
    <x v="0"/>
    <x v="11"/>
    <x v="0"/>
    <x v="2"/>
    <x v="7"/>
    <n v="3"/>
    <s v=""/>
    <d v="1899-12-30T07:02:24"/>
    <n v="23.749722222275256"/>
    <n v="12"/>
    <n v="11.749722222275256"/>
  </r>
  <r>
    <s v="E002"/>
    <s v="EO57"/>
    <x v="2201"/>
    <x v="0"/>
    <s v="E3"/>
    <s v="0100037382"/>
    <s v="CHINYERO, S.L."/>
    <s v="0068000053"/>
    <s v="SANTIAGO DEL TEIDE GRANEL"/>
    <s v="000000000000003126"/>
    <x v="53"/>
    <d v="2024-06-24T00:00:00"/>
    <d v="1899-12-30T15:58:23"/>
    <s v="26/06 8h MIÉRCOLES"/>
    <d v="2024-06-26T00:00:00"/>
    <x v="24"/>
    <x v="11"/>
    <x v="2272"/>
    <d v="2024-06-25T00:00:00"/>
    <d v="1899-12-30T15:48:58"/>
    <n v="114"/>
    <s v="E002ST"/>
    <s v="Santiago del Teide"/>
    <x v="153"/>
    <x v="0"/>
    <x v="0"/>
    <x v="7"/>
    <x v="0"/>
    <d v="2024-06-24T15:58:23"/>
    <x v="238"/>
    <n v="43.026944444573019"/>
    <d v="2024-06-25T15:48:58"/>
    <d v="1899-12-30T01:31:12"/>
    <d v="2024-06-25T17:20:10"/>
    <n v="17.66388888907386"/>
    <x v="0"/>
    <m/>
    <m/>
    <x v="0"/>
    <x v="11"/>
    <x v="0"/>
    <x v="2"/>
    <x v="4"/>
    <n v="3"/>
    <s v=""/>
    <d v="1899-12-31T12:28:48"/>
    <n v="40.506944444573016"/>
    <n v="24"/>
    <n v="16.506944444573016"/>
  </r>
  <r>
    <s v="E002"/>
    <s v="EO57"/>
    <x v="2202"/>
    <x v="0"/>
    <s v="E3"/>
    <s v="0100054334"/>
    <s v="ORGANIZACION SOCAS, S. L."/>
    <s v="0068002135"/>
    <s v="SOCAS NARANJERO"/>
    <s v="000000000000002649"/>
    <x v="51"/>
    <d v="2024-06-24T00:00:00"/>
    <d v="1899-12-30T16:11:03"/>
    <s v="Naranjeros 25/06 9H"/>
    <d v="2024-06-25T00:00:00"/>
    <x v="1"/>
    <x v="11"/>
    <x v="2273"/>
    <d v="2024-06-25T00:00:00"/>
    <d v="1899-12-30T10:43:25"/>
    <n v="22"/>
    <s v="E00LSN"/>
    <s v="Naranjeros"/>
    <x v="147"/>
    <x v="0"/>
    <x v="0"/>
    <x v="7"/>
    <x v="0"/>
    <d v="2024-06-24T16:11:03"/>
    <x v="210"/>
    <n v="21.81583333335584"/>
    <d v="2024-06-25T10:43:25"/>
    <d v="1899-12-30T00:17:36"/>
    <d v="2024-06-25T11:01:01"/>
    <n v="2.9830555556109175"/>
    <x v="0"/>
    <m/>
    <m/>
    <x v="0"/>
    <x v="11"/>
    <x v="0"/>
    <x v="2"/>
    <x v="1"/>
    <n v="3"/>
    <s v=""/>
    <d v="1899-12-30T07:02:24"/>
    <n v="20.522500000022507"/>
    <n v="12"/>
    <n v="8.5225000000225073"/>
  </r>
  <r>
    <s v="E002"/>
    <s v="EO57"/>
    <x v="2203"/>
    <x v="0"/>
    <s v="E4"/>
    <s v="0100052926"/>
    <s v="ELRON INFRAESTRUCTURAS, S.L.U"/>
    <s v="0068001967"/>
    <s v="BARRANCO DEL INGLES ADEJE"/>
    <s v="000000000000002693"/>
    <x v="50"/>
    <d v="2024-06-24T00:00:00"/>
    <d v="1899-12-30T17:28:30"/>
    <s v="25/06"/>
    <d v="2024-06-25T00:00:00"/>
    <x v="4"/>
    <x v="11"/>
    <x v="2274"/>
    <d v="2024-06-25T00:00:00"/>
    <d v="1899-12-30T12:27:22"/>
    <n v="88"/>
    <s v="E00ADE"/>
    <s v="Adeje"/>
    <x v="154"/>
    <x v="0"/>
    <x v="0"/>
    <x v="7"/>
    <x v="1"/>
    <d v="2024-06-24T17:28:30"/>
    <x v="256"/>
    <n v="25.524999999906868"/>
    <d v="2024-06-25T12:27:22"/>
    <d v="1899-12-30T01:10:24"/>
    <d v="2024-06-25T13:37:46"/>
    <n v="5.370555555622559"/>
    <x v="0"/>
    <m/>
    <m/>
    <x v="0"/>
    <x v="11"/>
    <x v="0"/>
    <x v="2"/>
    <x v="3"/>
    <n v="3"/>
    <s v=""/>
    <d v="1899-12-31T04:09:36"/>
    <n v="23.351666666573536"/>
    <n v="12"/>
    <n v="11.351666666573536"/>
  </r>
  <r>
    <s v="E002"/>
    <s v="EO57"/>
    <x v="2204"/>
    <x v="0"/>
    <s v="E4"/>
    <s v="0100056042"/>
    <s v="PEREZ SANTANA ISABEL"/>
    <s v="0068002382"/>
    <s v="ESTRELLA DEL SUR - ARONA"/>
    <s v="000000000000003208"/>
    <x v="52"/>
    <d v="2024-06-25T00:00:00"/>
    <d v="1899-12-30T08:03:11"/>
    <s v="25/06"/>
    <d v="2024-06-25T00:00:00"/>
    <x v="9"/>
    <x v="11"/>
    <x v="2275"/>
    <d v="2024-06-25T00:00:00"/>
    <d v="1899-12-30T13:17:36"/>
    <n v="84"/>
    <s v="E0052U"/>
    <s v="Arona"/>
    <x v="145"/>
    <x v="0"/>
    <x v="0"/>
    <x v="7"/>
    <x v="1"/>
    <d v="2024-06-25T08:03:11"/>
    <x v="230"/>
    <n v="8.9469444444403052"/>
    <d v="2024-06-25T13:17:36"/>
    <d v="1899-12-30T01:07:12"/>
    <d v="2024-06-25T14:24:48"/>
    <n v="2.5866666666115634"/>
    <x v="0"/>
    <m/>
    <m/>
    <x v="0"/>
    <x v="11"/>
    <x v="0"/>
    <x v="2"/>
    <x v="7"/>
    <n v="3"/>
    <s v=""/>
    <d v="1899-12-31T02:52:48"/>
    <n v="6.8269444444403051"/>
    <n v="0"/>
    <n v="6.8269444444403051"/>
  </r>
  <r>
    <s v="E002"/>
    <s v="EO57"/>
    <x v="2205"/>
    <x v="0"/>
    <s v="E3"/>
    <s v="0100037274"/>
    <s v="PREFABRICADOS TEIDE S.L."/>
    <s v="0068000430"/>
    <s v="GS FABRICA LAS ERAS"/>
    <s v="000000000000002649"/>
    <x v="51"/>
    <d v="2024-06-25T00:00:00"/>
    <d v="1899-12-30T08:21:21"/>
    <s v="25/06 12:00h silo 2"/>
    <d v="2024-06-25T00:00:00"/>
    <x v="4"/>
    <x v="11"/>
    <x v="2276"/>
    <d v="2024-06-25T00:00:00"/>
    <d v="1899-12-30T11:28:24"/>
    <n v="44"/>
    <s v="E00AZF"/>
    <s v="Las Eras"/>
    <x v="157"/>
    <x v="0"/>
    <x v="0"/>
    <x v="7"/>
    <x v="0"/>
    <d v="2024-06-25T08:21:21"/>
    <x v="256"/>
    <n v="10.644166666665114"/>
    <d v="2024-06-25T11:28:24"/>
    <d v="1899-12-30T00:35:12"/>
    <d v="2024-06-25T12:03:36"/>
    <n v="6.939999999885913"/>
    <x v="0"/>
    <m/>
    <m/>
    <x v="0"/>
    <x v="11"/>
    <x v="0"/>
    <x v="2"/>
    <x v="2"/>
    <n v="3"/>
    <s v=""/>
    <d v="1899-12-30T14:04:48"/>
    <n v="9.0574999999984485"/>
    <n v="0"/>
    <n v="9.0574999999984485"/>
  </r>
  <r>
    <s v="E002"/>
    <s v="EO57"/>
    <x v="2206"/>
    <x v="0"/>
    <s v="E4"/>
    <s v="0100037182"/>
    <s v="FERRETERIA HERMALAY, S.L"/>
    <s v="0068000169"/>
    <s v="LA CAMELLA-ARONA"/>
    <s v="000000000000003208"/>
    <x v="52"/>
    <d v="2024-06-25T00:00:00"/>
    <d v="1899-12-30T09:17:58"/>
    <s v="25/06 10H"/>
    <d v="2024-06-25T00:00:00"/>
    <x v="18"/>
    <x v="11"/>
    <x v="2277"/>
    <d v="2024-06-25T00:00:00"/>
    <d v="1899-12-30T11:26:30"/>
    <n v="84"/>
    <s v="E0052U"/>
    <s v="Arona"/>
    <x v="156"/>
    <x v="0"/>
    <x v="0"/>
    <x v="7"/>
    <x v="1"/>
    <d v="2024-06-25T09:17:58"/>
    <x v="253"/>
    <n v="8.2005555555224419"/>
    <d v="2024-06-25T11:26:30"/>
    <d v="1899-12-30T01:07:12"/>
    <d v="2024-06-25T12:33:42"/>
    <n v="4.9383333332953043"/>
    <x v="0"/>
    <m/>
    <m/>
    <x v="0"/>
    <x v="11"/>
    <x v="0"/>
    <x v="2"/>
    <x v="2"/>
    <n v="3"/>
    <s v=""/>
    <d v="1899-12-31T02:52:48"/>
    <n v="6.0805555555224418"/>
    <n v="0"/>
    <n v="6.0805555555224418"/>
  </r>
  <r>
    <s v="E002"/>
    <s v="EO57"/>
    <x v="2207"/>
    <x v="0"/>
    <s v="E4"/>
    <s v="0100044839"/>
    <s v="CALES CANARIAS S.A."/>
    <s v="0068001229"/>
    <s v="ALMACEN EL TABLERO"/>
    <s v="000000000000002693"/>
    <x v="50"/>
    <d v="2024-06-25T00:00:00"/>
    <d v="1899-12-30T13:07:16"/>
    <s v="26/06 12 pal cem+mor"/>
    <d v="2024-06-26T00:00:00"/>
    <x v="6"/>
    <x v="11"/>
    <x v="2278"/>
    <d v="2024-06-25T00:00:00"/>
    <d v="1899-12-30T15:13:59"/>
    <n v="17"/>
    <s v="E0053E"/>
    <s v="El Chorrillo"/>
    <x v="150"/>
    <x v="0"/>
    <x v="0"/>
    <x v="7"/>
    <x v="1"/>
    <d v="2024-06-25T13:07:16"/>
    <x v="234"/>
    <n v="30.878888888983056"/>
    <d v="2024-06-25T15:13:59"/>
    <d v="1899-12-30T00:13:36"/>
    <d v="2024-06-25T15:27:35"/>
    <n v="28.540277777763549"/>
    <x v="0"/>
    <m/>
    <m/>
    <x v="0"/>
    <x v="11"/>
    <x v="0"/>
    <x v="2"/>
    <x v="4"/>
    <n v="3"/>
    <s v=""/>
    <d v="1899-12-30T05:26:24"/>
    <n v="29.652222222316389"/>
    <n v="12"/>
    <n v="17.652222222316389"/>
  </r>
  <r>
    <s v="E002"/>
    <s v="EO57"/>
    <x v="2207"/>
    <x v="0"/>
    <s v="E4"/>
    <s v="0100044839"/>
    <s v="CALES CANARIAS S.A."/>
    <s v="0068001229"/>
    <s v="ALMACEN EL TABLERO"/>
    <s v="000000000000003208"/>
    <x v="52"/>
    <d v="2024-06-25T00:00:00"/>
    <d v="1899-12-30T13:07:16"/>
    <s v="26/06 12 pal cem+mor"/>
    <d v="2024-06-26T00:00:00"/>
    <x v="6"/>
    <x v="11"/>
    <x v="2278"/>
    <d v="2024-06-25T00:00:00"/>
    <d v="1899-12-30T15:13:59"/>
    <n v="17"/>
    <s v="E0053E"/>
    <s v="El Chorrillo"/>
    <x v="150"/>
    <x v="0"/>
    <x v="1"/>
    <x v="7"/>
    <x v="1"/>
    <d v="2024-06-25T13:07:16"/>
    <x v="234"/>
    <n v="30.878888888983056"/>
    <d v="2024-06-25T15:13:59"/>
    <d v="1899-12-30T00:13:36"/>
    <d v="2024-06-25T15:27:35"/>
    <n v="28.540277777763549"/>
    <x v="0"/>
    <m/>
    <m/>
    <x v="0"/>
    <x v="11"/>
    <x v="0"/>
    <x v="2"/>
    <x v="4"/>
    <n v="3"/>
    <s v=""/>
    <d v="1899-12-30T05:26:24"/>
    <n v="29.652222222316389"/>
    <n v="12"/>
    <n v="17.652222222316389"/>
  </r>
  <r>
    <s v="E002"/>
    <s v="EO65"/>
    <x v="2208"/>
    <x v="0"/>
    <s v="E3"/>
    <s v="0100046984"/>
    <s v="TRANSP. Y CEMENTOS HIDALGO, S.L."/>
    <s v="0085000516"/>
    <s v="CHOZAS DE CANALES-HORMICHOZAS"/>
    <s v="000000000000003228"/>
    <x v="55"/>
    <d v="2024-06-20T00:00:00"/>
    <d v="1899-12-30T12:20:07"/>
    <s v="24/06 10:30h"/>
    <d v="2024-06-24T00:00:00"/>
    <x v="20"/>
    <x v="12"/>
    <x v="2279"/>
    <d v="2024-06-24T00:00:00"/>
    <d v="1899-12-30T07:22:49"/>
    <n v="383"/>
    <s v="E00383"/>
    <s v="RUTA KMS.383"/>
    <x v="207"/>
    <x v="0"/>
    <x v="0"/>
    <x v="8"/>
    <x v="0"/>
    <d v="2024-06-20T12:20:07"/>
    <x v="244"/>
    <n v="94.164722222252749"/>
    <d v="2024-06-24T07:22:49"/>
    <d v="1899-12-30T05:06:24"/>
    <d v="2024-06-24T12:29:13"/>
    <n v="-1.9869444444193505"/>
    <x v="1"/>
    <m/>
    <m/>
    <x v="0"/>
    <x v="9"/>
    <x v="2"/>
    <x v="2"/>
    <x v="11"/>
    <n v="2"/>
    <s v=""/>
    <d v="1900-01-04T02:33:36"/>
    <n v="88.05805555558608"/>
    <n v="48"/>
    <n v="40.05805555558608"/>
  </r>
  <r>
    <s v="E002"/>
    <s v="EO65"/>
    <x v="2209"/>
    <x v="0"/>
    <s v="E3"/>
    <s v="0432000110"/>
    <s v="PREBETONG HORMIGONES, S.A."/>
    <s v="0085000000"/>
    <s v="FREGENAL DE LA SIERRA"/>
    <s v="000000000000003297"/>
    <x v="56"/>
    <d v="2024-06-20T00:00:00"/>
    <d v="1899-12-30T14:55:49"/>
    <s v="24/06 10:00h 6290546"/>
    <d v="2024-06-24T00:00:00"/>
    <x v="17"/>
    <x v="12"/>
    <x v="2280"/>
    <d v="2024-06-24T00:00:00"/>
    <d v="1899-12-30T09:25:22"/>
    <n v="32"/>
    <s v="E00032"/>
    <s v="RUTA KMS.032"/>
    <x v="159"/>
    <x v="0"/>
    <x v="0"/>
    <x v="8"/>
    <x v="0"/>
    <d v="2024-06-20T14:55:49"/>
    <x v="206"/>
    <n v="91.069722222222481"/>
    <d v="2024-06-24T09:25:22"/>
    <d v="1899-12-30T00:25:36"/>
    <d v="2024-06-24T09:50:58"/>
    <n v="0.15055555547587574"/>
    <x v="0"/>
    <m/>
    <m/>
    <x v="0"/>
    <x v="9"/>
    <x v="0"/>
    <x v="2"/>
    <x v="6"/>
    <n v="2"/>
    <s v=""/>
    <d v="1899-12-30T10:14:24"/>
    <n v="89.643055555555819"/>
    <n v="48"/>
    <n v="41.643055555555819"/>
  </r>
  <r>
    <s v="E002"/>
    <s v="EO65"/>
    <x v="2210"/>
    <x v="0"/>
    <s v="E4"/>
    <s v="0100046984"/>
    <s v="TRANSP. Y CEMENTOS HIDALGO, S.L."/>
    <s v="0084000655"/>
    <s v="CENICIENTOS- LUMACON"/>
    <s v="000000000000003230"/>
    <x v="57"/>
    <d v="2024-06-20T00:00:00"/>
    <d v="1899-12-30T16:37:02"/>
    <s v="24/06"/>
    <d v="2024-06-24T00:00:00"/>
    <x v="6"/>
    <x v="12"/>
    <x v="2281"/>
    <d v="2024-06-21T00:00:00"/>
    <d v="1899-12-30T14:33:29"/>
    <n v="345"/>
    <s v="E00345"/>
    <s v="RUTA KMS.345"/>
    <x v="261"/>
    <x v="0"/>
    <x v="0"/>
    <x v="8"/>
    <x v="1"/>
    <d v="2024-06-20T16:37:02"/>
    <x v="183"/>
    <n v="99.382777777849697"/>
    <d v="2024-06-21T14:33:29"/>
    <d v="1899-12-30T04:36:00"/>
    <d v="2024-06-21T19:09:29"/>
    <n v="72.841944444458932"/>
    <x v="0"/>
    <m/>
    <m/>
    <x v="0"/>
    <x v="8"/>
    <x v="0"/>
    <x v="1"/>
    <x v="13"/>
    <n v="6"/>
    <s v=""/>
    <d v="1900-01-03T14:24:00"/>
    <n v="93.782777777849702"/>
    <n v="48"/>
    <n v="45.782777777849702"/>
  </r>
  <r>
    <s v="E002"/>
    <s v="EO65"/>
    <x v="2211"/>
    <x v="0"/>
    <s v="E3"/>
    <s v="0100046984"/>
    <s v="TRANSP. Y CEMENTOS HIDALGO, S.L."/>
    <s v="0085000515"/>
    <s v="TORRIJOS-HORMICHOZAS"/>
    <s v="000000000000003228"/>
    <x v="55"/>
    <d v="2024-06-20T00:00:00"/>
    <d v="1899-12-30T16:37:39"/>
    <s v="24/06 09:30h"/>
    <d v="2024-06-24T00:00:00"/>
    <x v="21"/>
    <x v="12"/>
    <x v="2282"/>
    <d v="2024-06-21T00:00:00"/>
    <d v="1899-12-30T14:01:03"/>
    <n v="350"/>
    <s v="E00350"/>
    <s v="RUTA KMS.350"/>
    <x v="164"/>
    <x v="0"/>
    <x v="0"/>
    <x v="8"/>
    <x v="0"/>
    <d v="2024-06-20T16:37:39"/>
    <x v="204"/>
    <n v="88.872500000114087"/>
    <d v="2024-06-21T14:01:03"/>
    <d v="1899-12-30T04:40:00"/>
    <d v="2024-06-21T18:41:03"/>
    <n v="62.815833333414048"/>
    <x v="0"/>
    <m/>
    <m/>
    <x v="0"/>
    <x v="8"/>
    <x v="0"/>
    <x v="1"/>
    <x v="13"/>
    <n v="6"/>
    <s v=""/>
    <d v="1900-01-03T16:00:00"/>
    <n v="83.205833333447416"/>
    <n v="48"/>
    <n v="35.205833333447416"/>
  </r>
  <r>
    <s v="E002"/>
    <s v="EO65"/>
    <x v="2212"/>
    <x v="0"/>
    <s v="E4"/>
    <s v="0100046984"/>
    <s v="TRANSP. Y CEMENTOS HIDALGO, S.L."/>
    <s v="0084000338"/>
    <s v="PUEBLA ALCOLLARIN-MAT.CONS.PUEBLA"/>
    <s v="000000000000003230"/>
    <x v="57"/>
    <d v="2024-06-20T00:00:00"/>
    <d v="1899-12-30T17:31:31"/>
    <s v="25/06 LA PUEBLA ENVA"/>
    <d v="2024-06-25T00:00:00"/>
    <x v="6"/>
    <x v="12"/>
    <x v="2283"/>
    <d v="2024-06-25T00:00:00"/>
    <d v="1899-12-30T07:11:03"/>
    <n v="136"/>
    <s v="E00136"/>
    <s v="RUTA KMS.136"/>
    <x v="192"/>
    <x v="0"/>
    <x v="0"/>
    <x v="8"/>
    <x v="1"/>
    <d v="2024-06-20T17:31:31"/>
    <x v="226"/>
    <n v="122.47472222236684"/>
    <d v="2024-06-25T07:11:03"/>
    <d v="1899-12-30T01:48:48"/>
    <d v="2024-06-25T08:59:51"/>
    <n v="11.002499999944121"/>
    <x v="0"/>
    <m/>
    <m/>
    <x v="0"/>
    <x v="11"/>
    <x v="0"/>
    <x v="2"/>
    <x v="11"/>
    <n v="3"/>
    <s v=""/>
    <d v="1899-12-31T19:31:12"/>
    <n v="119.6613888890335"/>
    <n v="60"/>
    <n v="59.661388889033503"/>
  </r>
  <r>
    <s v="E002"/>
    <s v="EO65"/>
    <x v="2213"/>
    <x v="0"/>
    <s v="E3"/>
    <s v="0100042375"/>
    <s v="PRETENSADOS DURAN, S.L."/>
    <s v="0085000151"/>
    <s v="ALBUERA LA - PREF. LA ALBUERA"/>
    <s v="000000000000003228"/>
    <x v="55"/>
    <d v="2024-06-21T00:00:00"/>
    <d v="1899-12-30T08:20:42"/>
    <s v="25/06 08:00h"/>
    <d v="2024-06-25T00:00:00"/>
    <x v="10"/>
    <x v="12"/>
    <x v="2284"/>
    <d v="2024-06-25T00:00:00"/>
    <d v="1899-12-30T06:52:34"/>
    <n v="73"/>
    <s v="E00073"/>
    <s v="RUTA KMS.073"/>
    <x v="194"/>
    <x v="0"/>
    <x v="0"/>
    <x v="8"/>
    <x v="0"/>
    <d v="2024-06-21T08:20:42"/>
    <x v="215"/>
    <n v="95.65500000002794"/>
    <d v="2024-06-25T06:52:34"/>
    <d v="1899-12-30T00:58:24"/>
    <d v="2024-06-25T07:50:58"/>
    <n v="0.15055555565049872"/>
    <x v="0"/>
    <m/>
    <m/>
    <x v="0"/>
    <x v="11"/>
    <x v="0"/>
    <x v="2"/>
    <x v="12"/>
    <n v="3"/>
    <s v=""/>
    <d v="1899-12-30T23:21:36"/>
    <n v="93.681666666694611"/>
    <n v="48"/>
    <n v="45.681666666694611"/>
  </r>
  <r>
    <s v="E002"/>
    <s v="EO65"/>
    <x v="2214"/>
    <x v="0"/>
    <s v="E3"/>
    <s v="0100051174"/>
    <s v="HORMIGONES CONO, SL"/>
    <s v="0085000421"/>
    <s v="POZOBLANCO-DEPURADORA"/>
    <s v="000000000000003228"/>
    <x v="55"/>
    <d v="2024-06-21T00:00:00"/>
    <d v="1899-12-30T08:45:50"/>
    <s v="24/06 08:00h"/>
    <d v="2024-06-24T00:00:00"/>
    <x v="10"/>
    <x v="12"/>
    <x v="2285"/>
    <d v="2024-06-21T00:00:00"/>
    <d v="1899-12-30T16:49:24"/>
    <n v="168"/>
    <s v="E00168"/>
    <s v="RUTA KMS.168"/>
    <x v="210"/>
    <x v="0"/>
    <x v="0"/>
    <x v="8"/>
    <x v="0"/>
    <d v="2024-06-21T08:45:50"/>
    <x v="188"/>
    <n v="71.236111111182254"/>
    <d v="2024-06-21T16:49:24"/>
    <d v="1899-12-30T02:14:24"/>
    <d v="2024-06-21T19:03:48"/>
    <n v="60.936666666821111"/>
    <x v="0"/>
    <m/>
    <m/>
    <x v="0"/>
    <x v="8"/>
    <x v="0"/>
    <x v="1"/>
    <x v="8"/>
    <n v="6"/>
    <s v="HORMIGONES Y CONTENEDORES JARA"/>
    <d v="1900-01-01T05:45:36"/>
    <n v="67.996111111182259"/>
    <n v="36"/>
    <n v="31.996111111182259"/>
  </r>
  <r>
    <s v="E002"/>
    <s v="EO65"/>
    <x v="2215"/>
    <x v="0"/>
    <s v="E3"/>
    <s v="0100046984"/>
    <s v="TRANSP. Y CEMENTOS HIDALGO, S.L."/>
    <s v="0085000526"/>
    <s v="ALPEDRETE_HORMIGONES PAZ DEL BARRIO"/>
    <s v="000000000000003228"/>
    <x v="55"/>
    <d v="2024-06-21T00:00:00"/>
    <d v="1899-12-30T08:58:02"/>
    <s v="25/06 12:00h"/>
    <d v="2024-06-25T00:00:00"/>
    <x v="8"/>
    <x v="12"/>
    <x v="2286"/>
    <d v="2024-06-25T00:00:00"/>
    <d v="1899-12-30T08:38:53"/>
    <n v="439"/>
    <s v="E00439"/>
    <s v="RUTA KMS.439"/>
    <x v="207"/>
    <x v="0"/>
    <x v="0"/>
    <x v="8"/>
    <x v="0"/>
    <d v="2024-06-21T08:58:02"/>
    <x v="224"/>
    <n v="99.032777777756564"/>
    <d v="2024-06-25T08:38:53"/>
    <d v="1899-12-30T05:51:12"/>
    <d v="2024-06-25T14:30:05"/>
    <n v="-2.5013888888061047"/>
    <x v="1"/>
    <m/>
    <m/>
    <x v="0"/>
    <x v="11"/>
    <x v="2"/>
    <x v="2"/>
    <x v="0"/>
    <n v="3"/>
    <s v=""/>
    <d v="1900-01-04T20:28:48"/>
    <n v="92.179444444423225"/>
    <n v="48"/>
    <n v="44.179444444423225"/>
  </r>
  <r>
    <s v="E002"/>
    <s v="EO65"/>
    <x v="2216"/>
    <x v="0"/>
    <s v="E3"/>
    <s v="0100057885"/>
    <s v="UTE AVE CASATEJADA TORIL"/>
    <s v="0085000217"/>
    <s v="TORIL"/>
    <s v="000000000000003227"/>
    <x v="59"/>
    <d v="2024-06-21T00:00:00"/>
    <d v="1899-12-30T09:49:17"/>
    <s v="24/06 8h doble desca"/>
    <d v="2024-06-24T00:00:00"/>
    <x v="10"/>
    <x v="12"/>
    <x v="2287"/>
    <d v="2024-06-21T00:00:00"/>
    <d v="1899-12-30T14:37:38"/>
    <n v="244"/>
    <s v="E00244"/>
    <s v="RUTA KMS.244"/>
    <x v="194"/>
    <x v="0"/>
    <x v="0"/>
    <x v="8"/>
    <x v="0"/>
    <d v="2024-06-21T09:49:17"/>
    <x v="188"/>
    <n v="70.178611111245118"/>
    <d v="2024-06-21T14:37:38"/>
    <d v="1899-12-30T03:15:12"/>
    <d v="2024-06-21T17:52:50"/>
    <n v="62.119444444484543"/>
    <x v="0"/>
    <m/>
    <m/>
    <x v="0"/>
    <x v="8"/>
    <x v="0"/>
    <x v="1"/>
    <x v="13"/>
    <n v="6"/>
    <s v=""/>
    <d v="1900-01-02T06:04:48"/>
    <n v="65.925277777911788"/>
    <n v="36"/>
    <n v="29.925277777911788"/>
  </r>
  <r>
    <s v="E002"/>
    <s v="EO65"/>
    <x v="2217"/>
    <x v="0"/>
    <s v="E3"/>
    <s v="0100057885"/>
    <s v="UTE AVE CASATEJADA TORIL"/>
    <s v="0085000217"/>
    <s v="TORIL"/>
    <s v="000000000000003227"/>
    <x v="59"/>
    <d v="2024-06-21T00:00:00"/>
    <d v="1899-12-30T09:49:36"/>
    <s v="24/06 11h doble desc"/>
    <d v="2024-06-24T00:00:00"/>
    <x v="24"/>
    <x v="12"/>
    <x v="2288"/>
    <d v="2024-06-24T00:00:00"/>
    <d v="1899-12-30T08:45:37"/>
    <n v="244"/>
    <s v="E00244"/>
    <s v="RUTA KMS.244"/>
    <x v="232"/>
    <x v="0"/>
    <x v="0"/>
    <x v="8"/>
    <x v="0"/>
    <d v="2024-06-21T09:49:36"/>
    <x v="202"/>
    <n v="73.173333333455957"/>
    <d v="2024-06-24T08:45:37"/>
    <d v="1899-12-30T03:15:12"/>
    <d v="2024-06-24T12:00:49"/>
    <n v="-1.0136111110914499"/>
    <x v="1"/>
    <m/>
    <m/>
    <x v="0"/>
    <x v="9"/>
    <x v="1"/>
    <x v="2"/>
    <x v="0"/>
    <n v="2"/>
    <s v=""/>
    <d v="1900-01-02T06:04:48"/>
    <n v="68.920000000122627"/>
    <n v="36"/>
    <n v="32.920000000122627"/>
  </r>
  <r>
    <s v="E002"/>
    <s v="EO65"/>
    <x v="2218"/>
    <x v="0"/>
    <s v="E3"/>
    <s v="0432000110"/>
    <s v="PREBETONG HORMIGONES, S.A."/>
    <s v="0085000002"/>
    <s v="PUEBLA DE LA CALZADA"/>
    <s v="000000000000003297"/>
    <x v="56"/>
    <d v="2024-06-21T00:00:00"/>
    <d v="1899-12-30T09:51:35"/>
    <s v="24/06 08:00h"/>
    <d v="2024-06-24T00:00:00"/>
    <x v="10"/>
    <x v="12"/>
    <x v="2289"/>
    <d v="2024-06-24T00:00:00"/>
    <d v="1899-12-30T06:41:43"/>
    <n v="98"/>
    <s v="E00098"/>
    <s v="RUTA KMS.098"/>
    <x v="167"/>
    <x v="0"/>
    <x v="0"/>
    <x v="8"/>
    <x v="0"/>
    <d v="2024-06-21T09:51:35"/>
    <x v="188"/>
    <n v="70.140277777856681"/>
    <d v="2024-06-24T06:41:43"/>
    <d v="1899-12-30T01:18:24"/>
    <d v="2024-06-24T08:00:07"/>
    <n v="-1.9444443751126528E-3"/>
    <x v="0"/>
    <m/>
    <m/>
    <x v="0"/>
    <x v="9"/>
    <x v="0"/>
    <x v="2"/>
    <x v="12"/>
    <n v="2"/>
    <s v="HIBURSANFRE, S.L.U."/>
    <d v="1899-12-31T07:21:36"/>
    <n v="67.83361111119001"/>
    <n v="36"/>
    <n v="31.83361111119001"/>
  </r>
  <r>
    <s v="E002"/>
    <s v="EO65"/>
    <x v="2219"/>
    <x v="0"/>
    <s v="E4"/>
    <s v="0100057842"/>
    <s v="TPTES DE CEMENTOS LA CELESTINA, SL"/>
    <s v="0084000049"/>
    <s v="VENTAS RETAMOSA-ALBERTO RGUEZ PASE"/>
    <s v="000000000000003230"/>
    <x v="57"/>
    <d v="2024-06-21T00:00:00"/>
    <d v="1899-12-30T09:52:03"/>
    <s v="24/06 686891805"/>
    <d v="2024-06-24T00:00:00"/>
    <x v="1"/>
    <x v="12"/>
    <x v="2290"/>
    <d v="2024-06-21T00:00:00"/>
    <d v="1899-12-30T13:22:20"/>
    <n v="366"/>
    <s v="E00366"/>
    <s v="RUTA KMS.366"/>
    <x v="303"/>
    <x v="0"/>
    <x v="0"/>
    <x v="8"/>
    <x v="1"/>
    <d v="2024-06-21T09:52:03"/>
    <x v="245"/>
    <n v="76.132500000006985"/>
    <d v="2024-06-21T13:22:20"/>
    <d v="1899-12-30T04:52:48"/>
    <d v="2024-06-21T18:15:08"/>
    <n v="67.747777777898591"/>
    <x v="0"/>
    <m/>
    <m/>
    <x v="0"/>
    <x v="8"/>
    <x v="0"/>
    <x v="1"/>
    <x v="7"/>
    <n v="6"/>
    <s v=""/>
    <d v="1900-01-03T21:07:12"/>
    <n v="70.252500000006989"/>
    <n v="36"/>
    <n v="34.252500000006989"/>
  </r>
  <r>
    <s v="E002"/>
    <s v="EO65"/>
    <x v="2220"/>
    <x v="0"/>
    <s v="E3"/>
    <s v="0100057863"/>
    <s v="UTE TORIL"/>
    <s v="0085000117"/>
    <s v="TORIL"/>
    <s v="000000000000003227"/>
    <x v="59"/>
    <d v="2024-06-21T00:00:00"/>
    <d v="1899-12-30T09:59:33"/>
    <s v="24/06 08:00h"/>
    <d v="2024-06-24T00:00:00"/>
    <x v="10"/>
    <x v="12"/>
    <x v="2291"/>
    <d v="2024-06-21T00:00:00"/>
    <d v="1899-12-30T19:06:05"/>
    <n v="244"/>
    <s v="E00244"/>
    <s v="RUTA KMS.244"/>
    <x v="190"/>
    <x v="0"/>
    <x v="0"/>
    <x v="8"/>
    <x v="0"/>
    <d v="2024-06-21T09:59:33"/>
    <x v="188"/>
    <n v="70.0075000001234"/>
    <d v="2024-06-21T19:06:05"/>
    <d v="1899-12-30T03:15:12"/>
    <d v="2024-06-21T22:21:17"/>
    <n v="57.645277777744923"/>
    <x v="0"/>
    <m/>
    <m/>
    <x v="0"/>
    <x v="8"/>
    <x v="0"/>
    <x v="1"/>
    <x v="10"/>
    <n v="6"/>
    <s v="HIBURSANFRE, S.L.U."/>
    <d v="1900-01-02T06:04:48"/>
    <n v="65.75416666679007"/>
    <n v="36"/>
    <n v="29.75416666679007"/>
  </r>
  <r>
    <s v="E002"/>
    <s v="EO65"/>
    <x v="2221"/>
    <x v="0"/>
    <s v="E3"/>
    <s v="0100018389"/>
    <s v="FORJADOS PRETENSADOS AREVALO, S.L."/>
    <s v="0085000127"/>
    <s v="POZOBLANCO"/>
    <s v="000000000000003229"/>
    <x v="58"/>
    <d v="2024-06-21T00:00:00"/>
    <d v="1899-12-30T10:12:05"/>
    <s v="24/06 08:00h"/>
    <d v="2024-06-24T00:00:00"/>
    <x v="10"/>
    <x v="12"/>
    <x v="2292"/>
    <d v="2024-06-21T00:00:00"/>
    <d v="1899-12-30T18:43:45"/>
    <n v="168"/>
    <s v="E00168"/>
    <s v="RUTA KMS.168"/>
    <x v="196"/>
    <x v="0"/>
    <x v="0"/>
    <x v="8"/>
    <x v="0"/>
    <d v="2024-06-21T10:12:05"/>
    <x v="188"/>
    <n v="69.798611111124046"/>
    <d v="2024-06-21T18:43:45"/>
    <d v="1899-12-30T02:14:24"/>
    <d v="2024-06-21T20:58:09"/>
    <n v="59.030833333439659"/>
    <x v="0"/>
    <m/>
    <m/>
    <x v="0"/>
    <x v="8"/>
    <x v="0"/>
    <x v="1"/>
    <x v="9"/>
    <n v="6"/>
    <s v="HORMIGONES Y CONTENEDORES JARA"/>
    <d v="1900-01-01T05:45:36"/>
    <n v="66.558611111124051"/>
    <n v="36"/>
    <n v="30.558611111124051"/>
  </r>
  <r>
    <s v="E002"/>
    <s v="EO65"/>
    <x v="2222"/>
    <x v="0"/>
    <s v="E4"/>
    <s v="0100057845"/>
    <s v="INVERSIONES SEGURA SARRIA, S.L."/>
    <s v="0084000421"/>
    <s v="SONSECA-ROBERTO ROMERO"/>
    <s v="000000000000003230"/>
    <x v="57"/>
    <d v="2024-06-21T00:00:00"/>
    <d v="1899-12-30T10:30:00"/>
    <s v="24/06 630347493"/>
    <d v="2024-06-24T00:00:00"/>
    <x v="6"/>
    <x v="12"/>
    <x v="2293"/>
    <d v="2024-06-21T00:00:00"/>
    <d v="1899-12-30T13:43:33"/>
    <n v="406"/>
    <s v="E00406"/>
    <s v="RUTA KMS.406"/>
    <x v="304"/>
    <x v="0"/>
    <x v="0"/>
    <x v="8"/>
    <x v="1"/>
    <d v="2024-06-21T10:30:00"/>
    <x v="183"/>
    <n v="81.500000000058208"/>
    <d v="2024-06-21T13:43:33"/>
    <d v="1899-12-30T05:24:48"/>
    <d v="2024-06-21T19:08:21"/>
    <n v="72.86083333339775"/>
    <x v="0"/>
    <m/>
    <m/>
    <x v="0"/>
    <x v="8"/>
    <x v="0"/>
    <x v="1"/>
    <x v="7"/>
    <n v="6"/>
    <s v=""/>
    <d v="1900-01-04T09:55:12"/>
    <n v="75.086666666724881"/>
    <n v="36"/>
    <n v="39.086666666724881"/>
  </r>
  <r>
    <s v="E002"/>
    <s v="EO65"/>
    <x v="2223"/>
    <x v="0"/>
    <s v="E3"/>
    <s v="0100057782"/>
    <s v="TPTES. Y MAT. EL ESPABILAO,SL"/>
    <s v="0085000032"/>
    <s v="HERRERA DEL DUQUE"/>
    <s v="000000000000003228"/>
    <x v="55"/>
    <d v="2024-06-21T00:00:00"/>
    <d v="1899-12-30T10:34:49"/>
    <s v="24/06 08:00h"/>
    <d v="2024-06-24T00:00:00"/>
    <x v="10"/>
    <x v="12"/>
    <x v="2294"/>
    <d v="2024-06-21T00:00:00"/>
    <d v="1899-12-30T18:52:37"/>
    <n v="220"/>
    <s v="E00220"/>
    <s v="RUTA KMS.220"/>
    <x v="169"/>
    <x v="0"/>
    <x v="0"/>
    <x v="8"/>
    <x v="0"/>
    <d v="2024-06-21T10:34:49"/>
    <x v="188"/>
    <n v="69.419722222199198"/>
    <d v="2024-06-21T18:52:37"/>
    <d v="1899-12-30T02:56:00"/>
    <d v="2024-06-21T21:48:37"/>
    <n v="58.18972222233424"/>
    <x v="0"/>
    <m/>
    <m/>
    <x v="0"/>
    <x v="8"/>
    <x v="0"/>
    <x v="1"/>
    <x v="9"/>
    <n v="6"/>
    <s v="TTES COOPERATIVOS ARAGONES S COOP"/>
    <d v="1900-01-01T22:24:00"/>
    <n v="65.486388888865861"/>
    <n v="36"/>
    <n v="29.486388888865861"/>
  </r>
  <r>
    <s v="E002"/>
    <s v="EO65"/>
    <x v="2224"/>
    <x v="0"/>
    <s v="E3"/>
    <s v="0100034980"/>
    <s v="ARIDOS EL PRADO, S.L."/>
    <s v="0085000038"/>
    <s v="OLIVA DE LA FRONTERA"/>
    <s v="000000000000003228"/>
    <x v="55"/>
    <d v="2024-06-21T00:00:00"/>
    <d v="1899-12-30T10:57:47"/>
    <s v="24/06 08:00h"/>
    <d v="2024-06-24T00:00:00"/>
    <x v="10"/>
    <x v="12"/>
    <x v="2295"/>
    <d v="2024-06-21T00:00:00"/>
    <d v="1899-12-30T13:56:36"/>
    <n v="47"/>
    <s v="E00047"/>
    <s v="RUTA KMS.047"/>
    <x v="169"/>
    <x v="0"/>
    <x v="0"/>
    <x v="8"/>
    <x v="0"/>
    <d v="2024-06-21T10:57:47"/>
    <x v="188"/>
    <n v="69.036944444524124"/>
    <d v="2024-06-21T13:56:36"/>
    <d v="1899-12-30T00:37:36"/>
    <d v="2024-06-21T14:34:12"/>
    <n v="65.429999999993015"/>
    <x v="0"/>
    <m/>
    <m/>
    <x v="0"/>
    <x v="8"/>
    <x v="0"/>
    <x v="1"/>
    <x v="7"/>
    <n v="6"/>
    <s v="TTES COOPERATIVOS ARAGONES S COOP"/>
    <d v="1899-12-30T15:02:24"/>
    <n v="67.410277777857459"/>
    <n v="36"/>
    <n v="31.410277777857459"/>
  </r>
  <r>
    <s v="E002"/>
    <s v="EO65"/>
    <x v="2225"/>
    <x v="0"/>
    <s v="E3"/>
    <s v="0432000110"/>
    <s v="PREBETONG HORMIGONES, S.A."/>
    <s v="0085000333"/>
    <s v="AVE PLASENCIA MOVIL"/>
    <s v="000000000000003228"/>
    <x v="55"/>
    <d v="2024-06-21T00:00:00"/>
    <d v="1899-12-30T11:25:16"/>
    <s v="24/06 09:30h"/>
    <d v="2024-06-24T00:00:00"/>
    <x v="21"/>
    <x v="12"/>
    <x v="2296"/>
    <d v="2024-06-21T00:00:00"/>
    <d v="1899-12-30T19:36:14"/>
    <n v="222"/>
    <s v="E00222"/>
    <s v="RUTA KMS.222"/>
    <x v="171"/>
    <x v="0"/>
    <x v="0"/>
    <x v="8"/>
    <x v="0"/>
    <d v="2024-06-21T11:25:16"/>
    <x v="204"/>
    <n v="70.07888888893649"/>
    <d v="2024-06-21T19:36:14"/>
    <d v="1899-12-30T02:57:36"/>
    <d v="2024-06-21T22:33:50"/>
    <n v="58.93611111107748"/>
    <x v="0"/>
    <m/>
    <m/>
    <x v="0"/>
    <x v="8"/>
    <x v="0"/>
    <x v="1"/>
    <x v="10"/>
    <n v="6"/>
    <s v="HIBURSANFRE, S.L.U."/>
    <d v="1900-01-01T23:02:24"/>
    <n v="66.118888888936496"/>
    <n v="36"/>
    <n v="30.118888888936496"/>
  </r>
  <r>
    <s v="E002"/>
    <s v="EO65"/>
    <x v="2226"/>
    <x v="0"/>
    <s v="E3"/>
    <s v="0432000110"/>
    <s v="PREBETONG HORMIGONES, S.A."/>
    <s v="0085000333"/>
    <s v="AVE PLASENCIA MOVIL"/>
    <s v="000000000000003228"/>
    <x v="55"/>
    <d v="2024-06-21T00:00:00"/>
    <d v="1899-12-30T11:25:36"/>
    <s v="24/06 15h"/>
    <d v="2024-06-24T00:00:00"/>
    <x v="22"/>
    <x v="12"/>
    <x v="2297"/>
    <d v="2024-06-24T00:00:00"/>
    <d v="1899-12-30T11:33:46"/>
    <n v="222"/>
    <s v="E00222"/>
    <s v="RUTA KMS.222"/>
    <x v="167"/>
    <x v="0"/>
    <x v="0"/>
    <x v="8"/>
    <x v="0"/>
    <d v="2024-06-21T11:25:36"/>
    <x v="194"/>
    <n v="76.073333333304618"/>
    <d v="2024-06-24T11:33:46"/>
    <d v="1899-12-30T02:57:36"/>
    <d v="2024-06-24T14:31:22"/>
    <n v="0.97722222225274891"/>
    <x v="0"/>
    <m/>
    <m/>
    <x v="0"/>
    <x v="9"/>
    <x v="0"/>
    <x v="2"/>
    <x v="2"/>
    <n v="2"/>
    <s v="HIBURSANFRE, S.L.U."/>
    <d v="1900-01-01T23:02:24"/>
    <n v="72.113333333304624"/>
    <n v="36"/>
    <n v="36.113333333304624"/>
  </r>
  <r>
    <s v="E002"/>
    <s v="EO65"/>
    <x v="2227"/>
    <x v="0"/>
    <s v="E3"/>
    <s v="0100057858"/>
    <s v="SPECIAL CONCRETE 3, S.L."/>
    <s v="0085000115"/>
    <s v="ALCORCON"/>
    <s v="000000000000003228"/>
    <x v="55"/>
    <d v="2024-06-21T00:00:00"/>
    <d v="1899-12-30T11:32:43"/>
    <s v="24/06 09:00h"/>
    <d v="2024-06-24T00:00:00"/>
    <x v="15"/>
    <x v="12"/>
    <x v="2298"/>
    <d v="2024-06-21T00:00:00"/>
    <d v="1899-12-30T12:52:52"/>
    <n v="403"/>
    <s v="E00403"/>
    <s v="RUTA KMS.403"/>
    <x v="186"/>
    <x v="0"/>
    <x v="0"/>
    <x v="8"/>
    <x v="0"/>
    <d v="2024-06-21T11:32:43"/>
    <x v="199"/>
    <n v="69.454722222173586"/>
    <d v="2024-06-21T12:52:52"/>
    <d v="1899-12-30T05:22:24"/>
    <d v="2024-06-21T18:15:16"/>
    <n v="62.745555555622559"/>
    <x v="0"/>
    <m/>
    <m/>
    <x v="0"/>
    <x v="8"/>
    <x v="0"/>
    <x v="1"/>
    <x v="3"/>
    <n v="6"/>
    <s v="HORMIGONES Y CONTENEDORES JARA"/>
    <d v="1900-01-04T08:57:36"/>
    <n v="63.081388888840252"/>
    <n v="36"/>
    <n v="27.081388888840252"/>
  </r>
  <r>
    <s v="E002"/>
    <s v="EO65"/>
    <x v="2228"/>
    <x v="0"/>
    <s v="E4"/>
    <s v="0100057845"/>
    <s v="INVERSIONES SEGURA SARRIA, S.L."/>
    <s v="0084000195"/>
    <s v="VALLECAS-EUROCOBEL"/>
    <s v="000000000000003230"/>
    <x v="57"/>
    <d v="2024-06-21T00:00:00"/>
    <d v="1899-12-30T11:53:49"/>
    <s v="24/06 64s"/>
    <d v="2024-06-24T00:00:00"/>
    <x v="1"/>
    <x v="12"/>
    <x v="2299"/>
    <d v="2024-06-21T00:00:00"/>
    <d v="1899-12-30T20:12:10"/>
    <n v="425"/>
    <s v="E00425"/>
    <s v="RUTA KMS.425"/>
    <x v="305"/>
    <x v="0"/>
    <x v="0"/>
    <x v="8"/>
    <x v="1"/>
    <d v="2024-06-21T11:53:49"/>
    <x v="245"/>
    <n v="74.103055555606261"/>
    <d v="2024-06-21T20:12:10"/>
    <d v="1899-12-30T05:40:00"/>
    <d v="2024-06-22T01:52:10"/>
    <n v="60.13055555569008"/>
    <x v="0"/>
    <m/>
    <m/>
    <x v="0"/>
    <x v="8"/>
    <x v="0"/>
    <x v="1"/>
    <x v="14"/>
    <n v="6"/>
    <s v=""/>
    <d v="1900-01-04T16:00:00"/>
    <n v="67.436388888939589"/>
    <n v="36"/>
    <n v="31.436388888939589"/>
  </r>
  <r>
    <s v="E002"/>
    <s v="EO65"/>
    <x v="2229"/>
    <x v="0"/>
    <s v="E4"/>
    <s v="0100057845"/>
    <s v="INVERSIONES SEGURA SARRIA, S.L."/>
    <s v="0084000019"/>
    <s v="ARROYOMOLINOS"/>
    <s v="000000000000003230"/>
    <x v="57"/>
    <d v="2024-06-21T00:00:00"/>
    <d v="1899-12-30T12:03:15"/>
    <s v="24/06 64s 10h-17h"/>
    <d v="2024-06-24T00:00:00"/>
    <x v="9"/>
    <x v="12"/>
    <x v="2300"/>
    <d v="2024-06-21T00:00:00"/>
    <d v="1899-12-30T20:55:53"/>
    <n v="391"/>
    <s v="E00391"/>
    <s v="RUTA KMS.391"/>
    <x v="289"/>
    <x v="0"/>
    <x v="0"/>
    <x v="8"/>
    <x v="1"/>
    <d v="2024-06-21T12:03:15"/>
    <x v="225"/>
    <n v="76.945833333476912"/>
    <d v="2024-06-21T20:55:53"/>
    <d v="1899-12-30T05:12:48"/>
    <d v="2024-06-22T02:08:41"/>
    <n v="62.855277777824085"/>
    <x v="0"/>
    <m/>
    <m/>
    <x v="0"/>
    <x v="8"/>
    <x v="0"/>
    <x v="1"/>
    <x v="14"/>
    <n v="6"/>
    <s v=""/>
    <d v="1900-01-04T05:07:12"/>
    <n v="70.732500000143574"/>
    <n v="36"/>
    <n v="34.732500000143574"/>
  </r>
  <r>
    <s v="E002"/>
    <s v="EO65"/>
    <x v="2230"/>
    <x v="0"/>
    <s v="E4"/>
    <s v="0100057845"/>
    <s v="INVERSIONES SEGURA SARRIA, S.L."/>
    <s v="0084000019"/>
    <s v="ARROYOMOLINOS"/>
    <s v="000000000000003230"/>
    <x v="57"/>
    <d v="2024-06-21T00:00:00"/>
    <d v="1899-12-30T12:03:44"/>
    <s v="24/06 64s 10h-17h"/>
    <d v="2024-06-24T00:00:00"/>
    <x v="9"/>
    <x v="12"/>
    <x v="2301"/>
    <d v="2024-06-21T00:00:00"/>
    <d v="1899-12-30T14:48:36"/>
    <n v="391"/>
    <s v="E00391"/>
    <s v="RUTA KMS.391"/>
    <x v="306"/>
    <x v="0"/>
    <x v="0"/>
    <x v="8"/>
    <x v="1"/>
    <d v="2024-06-21T12:03:44"/>
    <x v="225"/>
    <n v="76.937777777784504"/>
    <d v="2024-06-21T14:48:36"/>
    <d v="1899-12-30T05:12:48"/>
    <d v="2024-06-21T20:01:24"/>
    <n v="68.976666666800156"/>
    <x v="0"/>
    <m/>
    <m/>
    <x v="0"/>
    <x v="8"/>
    <x v="0"/>
    <x v="1"/>
    <x v="13"/>
    <n v="6"/>
    <s v=""/>
    <d v="1900-01-04T05:07:12"/>
    <n v="70.724444444451166"/>
    <n v="36"/>
    <n v="34.724444444451166"/>
  </r>
  <r>
    <s v="E002"/>
    <s v="EO65"/>
    <x v="2231"/>
    <x v="0"/>
    <s v="E3"/>
    <s v="0100057885"/>
    <s v="UTE AVE CASATEJADA TORIL"/>
    <s v="0085000217"/>
    <s v="TORIL"/>
    <s v="000000000000003227"/>
    <x v="59"/>
    <d v="2024-06-21T00:00:00"/>
    <d v="1899-12-30T12:16:43"/>
    <s v="25/06 10h doble desc"/>
    <d v="2024-06-25T00:00:00"/>
    <x v="17"/>
    <x v="12"/>
    <x v="2302"/>
    <d v="2024-06-24T00:00:00"/>
    <d v="1899-12-30T15:55:16"/>
    <n v="244"/>
    <s v="E00244"/>
    <s v="RUTA KMS.244"/>
    <x v="164"/>
    <x v="0"/>
    <x v="0"/>
    <x v="8"/>
    <x v="0"/>
    <d v="2024-06-21T12:16:43"/>
    <x v="221"/>
    <n v="93.721388888836373"/>
    <d v="2024-06-24T15:55:16"/>
    <d v="1899-12-30T03:15:12"/>
    <d v="2024-06-24T19:10:28"/>
    <n v="14.825555555464234"/>
    <x v="0"/>
    <m/>
    <m/>
    <x v="0"/>
    <x v="9"/>
    <x v="0"/>
    <x v="2"/>
    <x v="4"/>
    <n v="2"/>
    <s v=""/>
    <d v="1900-01-02T06:04:48"/>
    <n v="89.468055555503042"/>
    <n v="48"/>
    <n v="41.468055555503042"/>
  </r>
  <r>
    <s v="E002"/>
    <s v="EO65"/>
    <x v="2232"/>
    <x v="0"/>
    <s v="E3"/>
    <s v="0100057885"/>
    <s v="UTE AVE CASATEJADA TORIL"/>
    <s v="0085000217"/>
    <s v="TORIL"/>
    <s v="000000000000003227"/>
    <x v="59"/>
    <d v="2024-06-21T00:00:00"/>
    <d v="1899-12-30T12:17:06"/>
    <s v="26/06 08:00h DOBLE D"/>
    <d v="2024-06-26T00:00:00"/>
    <x v="10"/>
    <x v="12"/>
    <x v="2303"/>
    <d v="2024-06-25T00:00:00"/>
    <d v="1899-12-30T16:32:24"/>
    <n v="244"/>
    <s v="E00244"/>
    <s v="RUTA KMS.244"/>
    <x v="167"/>
    <x v="0"/>
    <x v="0"/>
    <x v="8"/>
    <x v="0"/>
    <d v="2024-06-21T12:17:06"/>
    <x v="212"/>
    <n v="115.71500000014203"/>
    <d v="2024-06-25T16:32:24"/>
    <d v="1899-12-30T03:15:12"/>
    <d v="2024-06-25T19:47:36"/>
    <n v="12.20666666678153"/>
    <x v="0"/>
    <m/>
    <m/>
    <x v="0"/>
    <x v="11"/>
    <x v="0"/>
    <x v="2"/>
    <x v="8"/>
    <n v="3"/>
    <s v="HIBURSANFRE, S.L.U."/>
    <d v="1900-01-02T06:04:48"/>
    <n v="111.4616666668087"/>
    <n v="60"/>
    <n v="51.461666666808696"/>
  </r>
  <r>
    <s v="E002"/>
    <s v="EO65"/>
    <x v="2233"/>
    <x v="0"/>
    <s v="E3"/>
    <s v="0100046984"/>
    <s v="TRANSP. Y CEMENTOS HIDALGO, S.L."/>
    <s v="0085000515"/>
    <s v="TORRIJOS-HORMICHOZAS"/>
    <s v="000000000000003228"/>
    <x v="55"/>
    <d v="2024-06-21T00:00:00"/>
    <d v="1899-12-30T12:27:35"/>
    <s v="24/06 13:00h"/>
    <d v="2024-06-24T00:00:00"/>
    <x v="14"/>
    <x v="12"/>
    <x v="2304"/>
    <d v="2024-06-24T00:00:00"/>
    <d v="1899-12-30T09:24:38"/>
    <n v="350"/>
    <s v="E00350"/>
    <s v="RUTA KMS.350"/>
    <x v="178"/>
    <x v="0"/>
    <x v="0"/>
    <x v="8"/>
    <x v="0"/>
    <d v="2024-06-21T12:27:35"/>
    <x v="203"/>
    <n v="72.540277777647134"/>
    <d v="2024-06-24T09:24:38"/>
    <d v="1899-12-30T04:40:00"/>
    <d v="2024-06-24T14:04:38"/>
    <n v="-1.0772222222294658"/>
    <x v="1"/>
    <m/>
    <m/>
    <x v="0"/>
    <x v="9"/>
    <x v="1"/>
    <x v="2"/>
    <x v="6"/>
    <n v="2"/>
    <s v="VILLAR CHAMIZO JUAN Mª"/>
    <d v="1900-01-03T16:00:00"/>
    <n v="66.873611110980463"/>
    <n v="36"/>
    <n v="30.873611110980463"/>
  </r>
  <r>
    <s v="E002"/>
    <s v="EO65"/>
    <x v="2234"/>
    <x v="0"/>
    <s v="E3"/>
    <s v="0100041604"/>
    <s v="MOVELANA, S.L."/>
    <s v="0085000105"/>
    <s v="GUILLENA"/>
    <s v="000000000000003228"/>
    <x v="55"/>
    <d v="2024-06-21T00:00:00"/>
    <d v="1899-12-30T13:34:05"/>
    <s v="24/06 8h"/>
    <d v="2024-06-24T00:00:00"/>
    <x v="10"/>
    <x v="12"/>
    <x v="2305"/>
    <d v="2024-06-24T00:00:00"/>
    <d v="1899-12-30T06:18:35"/>
    <n v="133"/>
    <s v="E00133"/>
    <s v="RUTA KMS.133"/>
    <x v="193"/>
    <x v="0"/>
    <x v="0"/>
    <x v="8"/>
    <x v="0"/>
    <d v="2024-06-21T13:34:05"/>
    <x v="188"/>
    <n v="66.431944444484543"/>
    <d v="2024-06-24T06:18:35"/>
    <d v="1899-12-30T01:46:24"/>
    <d v="2024-06-24T08:04:59"/>
    <n v="-8.3055555413011461E-2"/>
    <x v="0"/>
    <m/>
    <m/>
    <x v="0"/>
    <x v="9"/>
    <x v="0"/>
    <x v="2"/>
    <x v="12"/>
    <n v="2"/>
    <s v="TTES COOPERATIVOS ARAGONES S COOP"/>
    <d v="1899-12-31T18:33:36"/>
    <n v="63.658611111151203"/>
    <n v="36"/>
    <n v="27.658611111151203"/>
  </r>
  <r>
    <s v="E002"/>
    <s v="EO65"/>
    <x v="2235"/>
    <x v="0"/>
    <s v="E3"/>
    <s v="0100041604"/>
    <s v="MOVELANA, S.L."/>
    <s v="0085000105"/>
    <s v="GUILLENA"/>
    <s v="000000000000003228"/>
    <x v="55"/>
    <d v="2024-06-21T00:00:00"/>
    <d v="1899-12-30T13:34:30"/>
    <s v="24/06 11:00h"/>
    <d v="2024-06-24T00:00:00"/>
    <x v="24"/>
    <x v="12"/>
    <x v="2306"/>
    <d v="2024-06-24T00:00:00"/>
    <d v="1899-12-30T08:24:12"/>
    <n v="133"/>
    <s v="E00133"/>
    <s v="RUTA KMS.133"/>
    <x v="166"/>
    <x v="0"/>
    <x v="0"/>
    <x v="8"/>
    <x v="0"/>
    <d v="2024-06-21T13:34:30"/>
    <x v="202"/>
    <n v="69.424999999988358"/>
    <d v="2024-06-24T08:24:12"/>
    <d v="1899-12-30T01:46:24"/>
    <d v="2024-06-24T10:10:36"/>
    <n v="0.82333333336282521"/>
    <x v="0"/>
    <m/>
    <m/>
    <x v="0"/>
    <x v="9"/>
    <x v="0"/>
    <x v="2"/>
    <x v="0"/>
    <n v="2"/>
    <s v="LOGISTICA GALVEZ MARIN, S.L."/>
    <d v="1899-12-31T18:33:36"/>
    <n v="66.651666666655018"/>
    <n v="36"/>
    <n v="30.651666666655018"/>
  </r>
  <r>
    <s v="E002"/>
    <s v="EO65"/>
    <x v="2236"/>
    <x v="0"/>
    <s v="E3"/>
    <s v="0100057778"/>
    <s v="HORM. MALMASCA, S.L."/>
    <s v="0085000030"/>
    <s v="VILLARRUBIA DE LOS OJOS"/>
    <s v="000000000000003228"/>
    <x v="55"/>
    <d v="2024-06-21T00:00:00"/>
    <d v="1899-12-30T13:49:14"/>
    <s v="24/06 9:30h SILO 1"/>
    <d v="2024-06-24T00:00:00"/>
    <x v="21"/>
    <x v="12"/>
    <x v="2307"/>
    <d v="2024-06-21T00:00:00"/>
    <d v="1899-12-30T18:51:28"/>
    <n v="364"/>
    <s v="E00364"/>
    <s v="RUTA KMS.364"/>
    <x v="161"/>
    <x v="0"/>
    <x v="0"/>
    <x v="8"/>
    <x v="0"/>
    <d v="2024-06-21T13:49:14"/>
    <x v="204"/>
    <n v="67.679444444482215"/>
    <d v="2024-06-21T18:51:28"/>
    <d v="1899-12-30T04:51:12"/>
    <d v="2024-06-21T23:42:40"/>
    <n v="57.788888888899237"/>
    <x v="0"/>
    <m/>
    <m/>
    <x v="0"/>
    <x v="8"/>
    <x v="0"/>
    <x v="1"/>
    <x v="9"/>
    <n v="6"/>
    <s v=""/>
    <d v="1900-01-03T20:28:48"/>
    <n v="61.826111111148883"/>
    <n v="36"/>
    <n v="25.826111111148883"/>
  </r>
  <r>
    <s v="E002"/>
    <s v="EO65"/>
    <x v="2237"/>
    <x v="0"/>
    <s v="E3"/>
    <s v="0100057778"/>
    <s v="HORM. MALMASCA, S.L."/>
    <s v="0085000030"/>
    <s v="VILLARRUBIA DE LOS OJOS"/>
    <s v="000000000000003228"/>
    <x v="55"/>
    <d v="2024-06-21T00:00:00"/>
    <d v="1899-12-30T13:49:39"/>
    <s v="CCAL97 24/06 11h SIL"/>
    <d v="2024-06-24T00:00:00"/>
    <x v="24"/>
    <x v="12"/>
    <x v="2308"/>
    <d v="2024-06-24T00:00:00"/>
    <d v="1899-12-30T08:56:22"/>
    <n v="364"/>
    <s v="E00364"/>
    <s v="RUTA KMS.364"/>
    <x v="172"/>
    <x v="0"/>
    <x v="0"/>
    <x v="8"/>
    <x v="0"/>
    <d v="2024-06-21T13:49:39"/>
    <x v="202"/>
    <n v="69.17249999998603"/>
    <d v="2024-06-24T08:56:22"/>
    <d v="1899-12-30T04:51:12"/>
    <d v="2024-06-24T13:47:34"/>
    <n v="-2.7927777777076699"/>
    <x v="1"/>
    <m/>
    <m/>
    <x v="0"/>
    <x v="9"/>
    <x v="2"/>
    <x v="2"/>
    <x v="0"/>
    <n v="2"/>
    <s v="HORMIGONES Y CONTENEDORES JARA"/>
    <d v="1900-01-03T20:28:48"/>
    <n v="63.319166666652691"/>
    <n v="36"/>
    <n v="27.319166666652691"/>
  </r>
  <r>
    <s v="E002"/>
    <s v="EO65"/>
    <x v="2238"/>
    <x v="0"/>
    <s v="E4"/>
    <s v="0100057845"/>
    <s v="INVERSIONES SEGURA SARRIA, S.L."/>
    <s v="0084000019"/>
    <s v="ARROYOMOLINOS"/>
    <s v="000000000000003230"/>
    <x v="57"/>
    <d v="2024-06-21T00:00:00"/>
    <d v="1899-12-30T14:04:54"/>
    <s v="24/06 64sacos de 10"/>
    <d v="2024-06-24T00:00:00"/>
    <x v="9"/>
    <x v="12"/>
    <x v="2309"/>
    <d v="2024-06-21T00:00:00"/>
    <d v="1899-12-30T17:17:21"/>
    <n v="391"/>
    <s v="E00391"/>
    <s v="RUTA KMS.391"/>
    <x v="307"/>
    <x v="0"/>
    <x v="0"/>
    <x v="8"/>
    <x v="1"/>
    <d v="2024-06-21T14:04:54"/>
    <x v="225"/>
    <n v="74.918333333451301"/>
    <d v="2024-06-21T17:17:21"/>
    <d v="1899-12-30T05:12:48"/>
    <d v="2024-06-21T22:30:09"/>
    <n v="66.497499999997672"/>
    <x v="0"/>
    <m/>
    <m/>
    <x v="0"/>
    <x v="8"/>
    <x v="0"/>
    <x v="1"/>
    <x v="5"/>
    <n v="6"/>
    <s v=""/>
    <d v="1900-01-04T05:07:12"/>
    <n v="68.705000000117963"/>
    <n v="36"/>
    <n v="32.705000000117963"/>
  </r>
  <r>
    <s v="E002"/>
    <s v="EO65"/>
    <x v="2239"/>
    <x v="0"/>
    <s v="E4"/>
    <s v="0100057845"/>
    <s v="INVERSIONES SEGURA SARRIA, S.L."/>
    <s v="0084000019"/>
    <s v="ARROYOMOLINOS"/>
    <s v="000000000000003230"/>
    <x v="57"/>
    <d v="2024-06-21T00:00:00"/>
    <d v="1899-12-30T14:05:45"/>
    <s v="24/06 64s 10h-17h"/>
    <d v="2024-06-24T00:00:00"/>
    <x v="9"/>
    <x v="12"/>
    <x v="2310"/>
    <d v="2024-06-21T00:00:00"/>
    <d v="1899-12-30T17:01:50"/>
    <n v="391"/>
    <s v="E00391"/>
    <s v="RUTA KMS.391"/>
    <x v="308"/>
    <x v="0"/>
    <x v="0"/>
    <x v="8"/>
    <x v="1"/>
    <d v="2024-06-21T14:05:45"/>
    <x v="225"/>
    <n v="74.904166666790843"/>
    <d v="2024-06-21T17:01:50"/>
    <d v="1899-12-30T05:12:48"/>
    <d v="2024-06-21T22:14:38"/>
    <n v="66.756111111142673"/>
    <x v="0"/>
    <m/>
    <m/>
    <x v="0"/>
    <x v="8"/>
    <x v="0"/>
    <x v="1"/>
    <x v="5"/>
    <n v="6"/>
    <s v=""/>
    <d v="1900-01-04T05:07:12"/>
    <n v="68.690833333457505"/>
    <n v="36"/>
    <n v="32.690833333457505"/>
  </r>
  <r>
    <s v="E002"/>
    <s v="EO65"/>
    <x v="2240"/>
    <x v="0"/>
    <s v="E3"/>
    <s v="0432000110"/>
    <s v="PREBETONG HORMIGONES, S.A."/>
    <s v="0085000005"/>
    <s v="BADAJOZ-CAYA Nº 37"/>
    <s v="000000000000003228"/>
    <x v="55"/>
    <d v="2024-06-21T00:00:00"/>
    <d v="1899-12-30T14:27:43"/>
    <s v="25/06 09:30h"/>
    <d v="2024-06-25T00:00:00"/>
    <x v="21"/>
    <x v="12"/>
    <x v="2311"/>
    <d v="2024-06-25T00:00:00"/>
    <d v="1899-12-30T09:24:19"/>
    <n v="94"/>
    <s v="E00094"/>
    <s v="RUTA KMS.094"/>
    <x v="232"/>
    <x v="0"/>
    <x v="0"/>
    <x v="8"/>
    <x v="0"/>
    <d v="2024-06-21T14:27:43"/>
    <x v="200"/>
    <n v="91.03805555566214"/>
    <d v="2024-06-25T09:24:19"/>
    <d v="1899-12-30T01:15:12"/>
    <d v="2024-06-25T10:39:31"/>
    <n v="-1.1586111109354533"/>
    <x v="1"/>
    <m/>
    <m/>
    <x v="0"/>
    <x v="11"/>
    <x v="1"/>
    <x v="2"/>
    <x v="6"/>
    <n v="3"/>
    <s v=""/>
    <d v="1899-12-31T06:04:48"/>
    <n v="88.78472222232881"/>
    <n v="48"/>
    <n v="40.78472222232881"/>
  </r>
  <r>
    <s v="E002"/>
    <s v="EO65"/>
    <x v="2241"/>
    <x v="0"/>
    <s v="E3"/>
    <s v="0432000110"/>
    <s v="PREBETONG HORMIGONES, S.A."/>
    <s v="0085000005"/>
    <s v="BADAJOZ-CAYA Nº 37"/>
    <s v="000000000000003297"/>
    <x v="56"/>
    <d v="2024-06-21T00:00:00"/>
    <d v="1899-12-30T14:28:06"/>
    <s v="25/06 08:00h"/>
    <d v="2024-06-25T00:00:00"/>
    <x v="10"/>
    <x v="12"/>
    <x v="2312"/>
    <d v="2024-06-24T00:00:00"/>
    <d v="1899-12-30T13:37:06"/>
    <n v="94"/>
    <s v="E00094"/>
    <s v="RUTA KMS.094"/>
    <x v="171"/>
    <x v="0"/>
    <x v="0"/>
    <x v="8"/>
    <x v="0"/>
    <d v="2024-06-21T14:28:06"/>
    <x v="215"/>
    <n v="89.531666666676756"/>
    <d v="2024-06-24T13:37:06"/>
    <d v="1899-12-30T01:15:12"/>
    <d v="2024-06-24T14:52:18"/>
    <n v="17.12833333335584"/>
    <x v="0"/>
    <m/>
    <m/>
    <x v="0"/>
    <x v="9"/>
    <x v="0"/>
    <x v="2"/>
    <x v="7"/>
    <n v="2"/>
    <s v="HIBURSANFRE, S.L.U."/>
    <d v="1899-12-31T06:04:48"/>
    <n v="87.278333333343426"/>
    <n v="48"/>
    <n v="39.278333333343426"/>
  </r>
  <r>
    <s v="E002"/>
    <s v="EO65"/>
    <x v="2242"/>
    <x v="0"/>
    <s v="E3"/>
    <s v="0432000110"/>
    <s v="PREBETONG HORMIGONES, S.A."/>
    <s v="0085000005"/>
    <s v="BADAJOZ-CAYA Nº 37"/>
    <s v="000000000000003297"/>
    <x v="56"/>
    <d v="2024-06-21T00:00:00"/>
    <d v="1899-12-30T14:31:33"/>
    <s v="25/06 11:30h"/>
    <d v="2024-06-25T00:00:00"/>
    <x v="0"/>
    <x v="12"/>
    <x v="2313"/>
    <d v="2024-06-25T00:00:00"/>
    <d v="1899-12-30T12:05:34"/>
    <n v="94"/>
    <s v="E00094"/>
    <s v="RUTA KMS.094"/>
    <x v="178"/>
    <x v="0"/>
    <x v="0"/>
    <x v="8"/>
    <x v="0"/>
    <d v="2024-06-21T14:31:33"/>
    <x v="233"/>
    <n v="94.974166666623205"/>
    <d v="2024-06-25T12:05:34"/>
    <d v="1899-12-30T01:15:12"/>
    <d v="2024-06-25T13:20:46"/>
    <n v="0.15388888888992369"/>
    <x v="0"/>
    <m/>
    <m/>
    <x v="0"/>
    <x v="11"/>
    <x v="0"/>
    <x v="2"/>
    <x v="3"/>
    <n v="3"/>
    <s v="VILLAR CHAMIZO JUAN Mª"/>
    <d v="1899-12-31T06:04:48"/>
    <n v="92.720833333289875"/>
    <n v="48"/>
    <n v="44.720833333289875"/>
  </r>
  <r>
    <s v="E002"/>
    <s v="EO65"/>
    <x v="2243"/>
    <x v="0"/>
    <s v="E3"/>
    <s v="0432000110"/>
    <s v="PREBETONG HORMIGONES, S.A."/>
    <s v="0085000003"/>
    <s v="MERIDA"/>
    <s v="000000000000003297"/>
    <x v="56"/>
    <d v="2024-06-21T00:00:00"/>
    <d v="1899-12-30T14:54:31"/>
    <s v="24/06 10:00h 6297900"/>
    <d v="2024-06-24T00:00:00"/>
    <x v="17"/>
    <x v="12"/>
    <x v="2314"/>
    <d v="2024-06-24T00:00:00"/>
    <d v="1899-12-30T08:42:19"/>
    <n v="75"/>
    <s v="E00075"/>
    <s v="RUTA KMS.075"/>
    <x v="176"/>
    <x v="0"/>
    <x v="0"/>
    <x v="8"/>
    <x v="0"/>
    <d v="2024-06-21T14:54:31"/>
    <x v="206"/>
    <n v="67.091388888889924"/>
    <d v="2024-06-24T08:42:19"/>
    <d v="1899-12-30T01:00:00"/>
    <d v="2024-06-24T09:42:19"/>
    <n v="0.2947222221409902"/>
    <x v="0"/>
    <m/>
    <m/>
    <x v="0"/>
    <x v="9"/>
    <x v="0"/>
    <x v="2"/>
    <x v="0"/>
    <n v="2"/>
    <s v="MARTINEZ RODRIGUEZ FRANCISCO JAVIER"/>
    <d v="1899-12-31T00:00:00"/>
    <n v="65.091388888889924"/>
    <n v="36"/>
    <n v="29.091388888889924"/>
  </r>
  <r>
    <s v="E002"/>
    <s v="EO65"/>
    <x v="2244"/>
    <x v="0"/>
    <s v="E3"/>
    <s v="0432000110"/>
    <s v="PREBETONG HORMIGONES, S.A."/>
    <s v="0085000003"/>
    <s v="MERIDA"/>
    <s v="000000000000003297"/>
    <x v="56"/>
    <d v="2024-06-21T00:00:00"/>
    <d v="1899-12-30T15:05:47"/>
    <s v="24/06 15h BM-PL 6297"/>
    <d v="2024-06-24T00:00:00"/>
    <x v="7"/>
    <x v="12"/>
    <x v="2315"/>
    <d v="2024-06-24T00:00:00"/>
    <d v="1899-12-30T12:37:10"/>
    <n v="75"/>
    <s v="E00075"/>
    <s v="RUTA KMS.075"/>
    <x v="159"/>
    <x v="0"/>
    <x v="0"/>
    <x v="8"/>
    <x v="0"/>
    <d v="2024-06-21T15:05:47"/>
    <x v="205"/>
    <n v="71.90361111110542"/>
    <d v="2024-06-24T12:37:10"/>
    <d v="1899-12-30T01:00:00"/>
    <d v="2024-06-24T13:37:10"/>
    <n v="1.3805555555736646"/>
    <x v="0"/>
    <m/>
    <m/>
    <x v="0"/>
    <x v="9"/>
    <x v="0"/>
    <x v="2"/>
    <x v="3"/>
    <n v="2"/>
    <s v=""/>
    <d v="1899-12-31T00:00:00"/>
    <n v="69.90361111110542"/>
    <n v="36"/>
    <n v="33.90361111110542"/>
  </r>
  <r>
    <s v="E002"/>
    <s v="EO65"/>
    <x v="2245"/>
    <x v="0"/>
    <s v="E3"/>
    <s v="0100042375"/>
    <s v="PRETENSADOS DURAN, S.L."/>
    <s v="0085000151"/>
    <s v="ALBUERA LA - PREF. LA ALBUERA"/>
    <s v="000000000000003228"/>
    <x v="55"/>
    <d v="2024-06-21T00:00:00"/>
    <d v="1899-12-30T15:22:32"/>
    <s v="25/06 8h CARLOS HS"/>
    <d v="2024-06-25T00:00:00"/>
    <x v="10"/>
    <x v="12"/>
    <x v="2316"/>
    <d v="2024-06-25T00:00:00"/>
    <d v="1899-12-30T08:38:27"/>
    <n v="73"/>
    <s v="E00073"/>
    <s v="RUTA KMS.073"/>
    <x v="178"/>
    <x v="0"/>
    <x v="0"/>
    <x v="8"/>
    <x v="0"/>
    <d v="2024-06-21T15:22:32"/>
    <x v="215"/>
    <n v="88.624444444547407"/>
    <d v="2024-06-25T08:38:27"/>
    <d v="1899-12-30T00:58:24"/>
    <d v="2024-06-25T09:36:51"/>
    <n v="-1.6141666666371748"/>
    <x v="1"/>
    <m/>
    <m/>
    <x v="0"/>
    <x v="11"/>
    <x v="2"/>
    <x v="2"/>
    <x v="0"/>
    <n v="3"/>
    <s v="VILLAR CHAMIZO JUAN Mª"/>
    <d v="1899-12-30T23:21:36"/>
    <n v="86.651111111214078"/>
    <n v="48"/>
    <n v="38.651111111214078"/>
  </r>
  <r>
    <s v="E002"/>
    <s v="EO65"/>
    <x v="2246"/>
    <x v="0"/>
    <s v="E3"/>
    <s v="0100041604"/>
    <s v="MOVELANA, S.L."/>
    <s v="0085000105"/>
    <s v="GUILLENA"/>
    <s v="000000000000003228"/>
    <x v="55"/>
    <d v="2024-06-24T00:00:00"/>
    <d v="1899-12-30T09:13:04"/>
    <s v="25/06 8h"/>
    <d v="2024-06-25T00:00:00"/>
    <x v="10"/>
    <x v="12"/>
    <x v="2317"/>
    <d v="2024-06-24T00:00:00"/>
    <d v="1899-12-30T18:45:29"/>
    <n v="133"/>
    <s v="E00133"/>
    <s v="RUTA KMS.133"/>
    <x v="309"/>
    <x v="0"/>
    <x v="0"/>
    <x v="8"/>
    <x v="0"/>
    <d v="2024-06-24T09:13:04"/>
    <x v="215"/>
    <n v="22.782222222362179"/>
    <d v="2024-06-24T18:45:29"/>
    <d v="1899-12-30T01:46:24"/>
    <d v="2024-06-24T20:31:53"/>
    <n v="11.468611111224163"/>
    <x v="0"/>
    <m/>
    <m/>
    <x v="0"/>
    <x v="9"/>
    <x v="0"/>
    <x v="2"/>
    <x v="9"/>
    <n v="2"/>
    <s v="LOGISTICA Y CEM. HIDALGO, S.L."/>
    <d v="1899-12-31T18:33:36"/>
    <n v="20.008888889028846"/>
    <n v="12"/>
    <n v="8.0088888890288459"/>
  </r>
  <r>
    <s v="E002"/>
    <s v="EO65"/>
    <x v="2247"/>
    <x v="0"/>
    <s v="E3"/>
    <s v="0100055204"/>
    <s v="TECOR HORMIGONES, S.L"/>
    <s v="0085000024"/>
    <s v="TORRE MIGUEL SESMERO"/>
    <s v="000000000000003228"/>
    <x v="55"/>
    <d v="2024-06-24T00:00:00"/>
    <d v="1899-12-30T09:14:22"/>
    <s v="25/06 8:30 TECOR HOR"/>
    <d v="2024-06-25T00:00:00"/>
    <x v="23"/>
    <x v="12"/>
    <x v="2318"/>
    <d v="2024-06-25T00:00:00"/>
    <d v="1899-12-30T08:58:55"/>
    <n v="57"/>
    <s v="E00057"/>
    <s v="RUTA KMS.057"/>
    <x v="180"/>
    <x v="0"/>
    <x v="0"/>
    <x v="8"/>
    <x v="0"/>
    <d v="2024-06-24T09:14:22"/>
    <x v="229"/>
    <n v="23.260555555578321"/>
    <d v="2024-06-25T08:58:55"/>
    <d v="1899-12-30T00:45:36"/>
    <d v="2024-06-25T09:44:31"/>
    <n v="-1.2419444445404224"/>
    <x v="1"/>
    <m/>
    <m/>
    <x v="0"/>
    <x v="11"/>
    <x v="1"/>
    <x v="2"/>
    <x v="0"/>
    <n v="3"/>
    <s v=""/>
    <d v="1899-12-30T18:14:24"/>
    <n v="21.50055555557832"/>
    <n v="12"/>
    <n v="9.5005555555783197"/>
  </r>
  <r>
    <s v="E002"/>
    <s v="EO65"/>
    <x v="2248"/>
    <x v="0"/>
    <s v="E3"/>
    <s v="0100028265"/>
    <s v="HORMIG. Y DERIVADOS SANTANO, S.A."/>
    <s v="0085000214"/>
    <s v="TRUJILLO"/>
    <s v="000000000000003228"/>
    <x v="55"/>
    <d v="2024-06-24T00:00:00"/>
    <d v="1899-12-30T09:25:10"/>
    <s v="24/06 ANTES 17h"/>
    <d v="2024-06-24T00:00:00"/>
    <x v="12"/>
    <x v="12"/>
    <x v="2319"/>
    <d v="2024-06-24T00:00:00"/>
    <d v="1899-12-30T11:30:50"/>
    <n v="163"/>
    <s v="E00163"/>
    <s v="RUTA KMS.163"/>
    <x v="193"/>
    <x v="0"/>
    <x v="0"/>
    <x v="8"/>
    <x v="0"/>
    <d v="2024-06-24T09:25:10"/>
    <x v="219"/>
    <n v="6.5805555554106832"/>
    <d v="2024-06-24T11:30:50"/>
    <d v="1899-12-30T02:10:24"/>
    <d v="2024-06-24T13:41:14"/>
    <n v="2.312777777609881"/>
    <x v="0"/>
    <m/>
    <m/>
    <x v="0"/>
    <x v="9"/>
    <x v="0"/>
    <x v="2"/>
    <x v="2"/>
    <n v="2"/>
    <s v="TTES COOPERATIVOS ARAGONES S COOP"/>
    <d v="1900-01-01T04:09:36"/>
    <n v="3.4072222220773494"/>
    <n v="0"/>
    <n v="3.4072222220773494"/>
  </r>
  <r>
    <s v="E002"/>
    <s v="EO65"/>
    <x v="2249"/>
    <x v="0"/>
    <s v="E3"/>
    <s v="0100058251"/>
    <s v="JOSE LUIS MARTIN JIMENEZ"/>
    <s v="0085000392"/>
    <s v="FUENTE DEL ARCO-JOSE LUIS MARTIN"/>
    <s v="000000000000003228"/>
    <x v="55"/>
    <d v="2024-06-24T00:00:00"/>
    <d v="1899-12-30T09:46:05"/>
    <s v="25/06 X EL DÍA 10h"/>
    <d v="2024-06-25T00:00:00"/>
    <x v="14"/>
    <x v="12"/>
    <x v="2320"/>
    <d v="2024-06-25T00:00:00"/>
    <d v="1899-12-30T10:44:08"/>
    <n v="68"/>
    <s v="E00068"/>
    <s v="RUTA KMS.068"/>
    <x v="194"/>
    <x v="0"/>
    <x v="0"/>
    <x v="8"/>
    <x v="0"/>
    <d v="2024-06-24T09:46:05"/>
    <x v="235"/>
    <n v="27.231944444356486"/>
    <d v="2024-06-25T10:44:08"/>
    <d v="1899-12-30T00:54:24"/>
    <d v="2024-06-25T11:38:32"/>
    <n v="1.3577777777099982"/>
    <x v="0"/>
    <m/>
    <m/>
    <x v="0"/>
    <x v="11"/>
    <x v="0"/>
    <x v="2"/>
    <x v="1"/>
    <n v="3"/>
    <s v=""/>
    <d v="1899-12-30T21:45:36"/>
    <n v="25.32527777768982"/>
    <n v="12"/>
    <n v="13.32527777768982"/>
  </r>
  <r>
    <s v="E002"/>
    <s v="EO65"/>
    <x v="2250"/>
    <x v="0"/>
    <s v="E3"/>
    <s v="0100028265"/>
    <s v="HORMIG. Y DERIVADOS SANTANO, S.A."/>
    <s v="0085000214"/>
    <s v="TRUJILLO"/>
    <s v="000000000000003228"/>
    <x v="55"/>
    <d v="2024-06-24T00:00:00"/>
    <d v="1899-12-30T10:02:47"/>
    <s v="25/06 X LA MAÑANA"/>
    <d v="2024-06-25T00:00:00"/>
    <x v="7"/>
    <x v="12"/>
    <x v="2321"/>
    <d v="2024-06-25T00:00:00"/>
    <d v="1899-12-30T12:15:33"/>
    <n v="163"/>
    <s v="E00163"/>
    <s v="RUTA KMS.163"/>
    <x v="180"/>
    <x v="0"/>
    <x v="0"/>
    <x v="8"/>
    <x v="0"/>
    <d v="2024-06-24T10:02:47"/>
    <x v="227"/>
    <n v="28.953611111151986"/>
    <d v="2024-06-25T12:15:33"/>
    <d v="1899-12-30T02:10:24"/>
    <d v="2024-06-25T14:25:57"/>
    <n v="0.56749999994644895"/>
    <x v="0"/>
    <m/>
    <m/>
    <x v="0"/>
    <x v="11"/>
    <x v="0"/>
    <x v="2"/>
    <x v="3"/>
    <n v="3"/>
    <s v=""/>
    <d v="1900-01-01T04:09:36"/>
    <n v="25.780277777818654"/>
    <n v="12"/>
    <n v="13.780277777818654"/>
  </r>
  <r>
    <s v="E002"/>
    <s v="EO65"/>
    <x v="2251"/>
    <x v="0"/>
    <s v="E4"/>
    <s v="0100046984"/>
    <s v="TRANSP. Y CEMENTOS HIDALGO, S.L."/>
    <s v="0084000610"/>
    <s v="NAVALCAN-HIJOS DE VICENTE MANZANA"/>
    <s v="000000000000003230"/>
    <x v="57"/>
    <d v="2024-06-24T00:00:00"/>
    <d v="1899-12-30T10:06:50"/>
    <s v="25/06 695364137"/>
    <d v="2024-06-25T00:00:00"/>
    <x v="1"/>
    <x v="12"/>
    <x v="2322"/>
    <d v="2024-06-24T00:00:00"/>
    <d v="1899-12-30T13:57:46"/>
    <n v="284"/>
    <s v="E00284"/>
    <s v="RUTA KMS.284"/>
    <x v="310"/>
    <x v="0"/>
    <x v="0"/>
    <x v="8"/>
    <x v="1"/>
    <d v="2024-06-24T10:06:50"/>
    <x v="210"/>
    <n v="27.886111111147329"/>
    <d v="2024-06-24T13:57:46"/>
    <d v="1899-12-30T03:47:12"/>
    <d v="2024-06-24T17:44:58"/>
    <n v="20.250555555685423"/>
    <x v="0"/>
    <m/>
    <m/>
    <x v="0"/>
    <x v="9"/>
    <x v="0"/>
    <x v="2"/>
    <x v="7"/>
    <n v="2"/>
    <s v=""/>
    <d v="1900-01-02T18:52:48"/>
    <n v="23.099444444480664"/>
    <n v="12"/>
    <n v="11.099444444480664"/>
  </r>
  <r>
    <s v="E002"/>
    <s v="EO65"/>
    <x v="2252"/>
    <x v="0"/>
    <s v="E3"/>
    <s v="0100046984"/>
    <s v="TRANSP. Y CEMENTOS HIDALGO, S.L."/>
    <s v="0085000515"/>
    <s v="TORRIJOS-HORMICHOZAS"/>
    <s v="000000000000003228"/>
    <x v="55"/>
    <d v="2024-06-24T00:00:00"/>
    <d v="1899-12-30T10:07:08"/>
    <s v="25/06 09:30h"/>
    <d v="2024-06-25T00:00:00"/>
    <x v="21"/>
    <x v="12"/>
    <x v="2323"/>
    <d v="2024-06-24T00:00:00"/>
    <d v="1899-12-30T13:03:57"/>
    <n v="350"/>
    <s v="E00350"/>
    <s v="RUTA KMS.350"/>
    <x v="176"/>
    <x v="0"/>
    <x v="0"/>
    <x v="8"/>
    <x v="0"/>
    <d v="2024-06-24T10:07:08"/>
    <x v="200"/>
    <n v="23.38111111120088"/>
    <d v="2024-06-24T13:03:57"/>
    <d v="1899-12-30T04:40:00"/>
    <d v="2024-06-24T17:43:57"/>
    <n v="15.767500000074506"/>
    <x v="0"/>
    <m/>
    <m/>
    <x v="0"/>
    <x v="9"/>
    <x v="0"/>
    <x v="2"/>
    <x v="7"/>
    <n v="2"/>
    <s v="MARTINEZ RODRIGUEZ FRANCISCO JAVIER"/>
    <d v="1900-01-03T16:00:00"/>
    <n v="17.714444444534212"/>
    <n v="12"/>
    <n v="5.7144444445342124"/>
  </r>
  <r>
    <s v="E002"/>
    <s v="EO65"/>
    <x v="2253"/>
    <x v="0"/>
    <s v="E3"/>
    <s v="0100046984"/>
    <s v="TRANSP. Y CEMENTOS HIDALGO, S.L."/>
    <s v="0085000516"/>
    <s v="CHOZAS DE CANALES-HORMICHOZAS"/>
    <s v="000000000000003228"/>
    <x v="55"/>
    <d v="2024-06-24T00:00:00"/>
    <d v="1899-12-30T10:07:25"/>
    <s v="25/06 09:30h"/>
    <d v="2024-06-25T00:00:00"/>
    <x v="21"/>
    <x v="12"/>
    <x v="2324"/>
    <d v="2024-06-24T00:00:00"/>
    <d v="1899-12-30T13:21:12"/>
    <n v="383"/>
    <s v="E00383"/>
    <s v="RUTA KMS.383"/>
    <x v="190"/>
    <x v="0"/>
    <x v="0"/>
    <x v="8"/>
    <x v="0"/>
    <d v="2024-06-24T10:07:25"/>
    <x v="200"/>
    <n v="23.37638888892252"/>
    <d v="2024-06-24T13:21:12"/>
    <d v="1899-12-30T05:06:24"/>
    <d v="2024-06-24T18:27:36"/>
    <n v="15.040000000095461"/>
    <x v="0"/>
    <m/>
    <m/>
    <x v="0"/>
    <x v="9"/>
    <x v="0"/>
    <x v="2"/>
    <x v="7"/>
    <n v="2"/>
    <s v="HIBURSANFRE, S.L.U."/>
    <d v="1900-01-04T02:33:36"/>
    <n v="17.269722222255854"/>
    <n v="12"/>
    <n v="5.2697222222558544"/>
  </r>
  <r>
    <s v="E002"/>
    <s v="EO65"/>
    <x v="2254"/>
    <x v="0"/>
    <s v="E3"/>
    <s v="0100041604"/>
    <s v="MOVELANA, S.L."/>
    <s v="0085000105"/>
    <s v="GUILLENA"/>
    <s v="000000000000003228"/>
    <x v="55"/>
    <d v="2024-06-24T00:00:00"/>
    <d v="1899-12-30T10:07:59"/>
    <s v="25/06 12:00h"/>
    <d v="2024-06-25T00:00:00"/>
    <x v="8"/>
    <x v="12"/>
    <x v="2325"/>
    <d v="2024-06-25T00:00:00"/>
    <d v="1899-12-30T09:04:04"/>
    <n v="133"/>
    <s v="E00133"/>
    <s v="RUTA KMS.133"/>
    <x v="251"/>
    <x v="0"/>
    <x v="0"/>
    <x v="8"/>
    <x v="0"/>
    <d v="2024-06-24T10:07:59"/>
    <x v="224"/>
    <n v="25.866944444482215"/>
    <d v="2024-06-25T09:04:04"/>
    <d v="1899-12-30T01:46:24"/>
    <d v="2024-06-25T10:50:28"/>
    <n v="1.158888888952788"/>
    <x v="0"/>
    <m/>
    <m/>
    <x v="0"/>
    <x v="11"/>
    <x v="0"/>
    <x v="2"/>
    <x v="6"/>
    <n v="3"/>
    <s v="LOGISTICA Y CEM. HIDALGO, S.L."/>
    <d v="1899-12-31T18:33:36"/>
    <n v="23.093611111148881"/>
    <n v="12"/>
    <n v="11.093611111148881"/>
  </r>
  <r>
    <s v="E002"/>
    <s v="EO65"/>
    <x v="2255"/>
    <x v="0"/>
    <s v="E3"/>
    <s v="0100051755"/>
    <s v="STRATA PAVIMENTOS, S.L.U"/>
    <s v="0085000500"/>
    <s v="NAVALVILLAR DE PELA-STRATA"/>
    <s v="000000000000003228"/>
    <x v="55"/>
    <d v="2024-06-24T00:00:00"/>
    <d v="1899-12-30T10:48:30"/>
    <s v="25/06 11h pela"/>
    <d v="2024-06-25T00:00:00"/>
    <x v="24"/>
    <x v="12"/>
    <x v="2326"/>
    <d v="2024-06-25T00:00:00"/>
    <d v="1899-12-30T08:24:47"/>
    <n v="159"/>
    <s v="E00159"/>
    <s v="RUTA KMS.159"/>
    <x v="311"/>
    <x v="0"/>
    <x v="0"/>
    <x v="8"/>
    <x v="0"/>
    <d v="2024-06-24T10:48:30"/>
    <x v="211"/>
    <n v="24.19166666676756"/>
    <d v="2024-06-25T08:24:47"/>
    <d v="1899-12-30T02:07:12"/>
    <d v="2024-06-25T10:31:59"/>
    <n v="0.46694444445893168"/>
    <x v="0"/>
    <m/>
    <m/>
    <x v="0"/>
    <x v="11"/>
    <x v="0"/>
    <x v="2"/>
    <x v="0"/>
    <n v="3"/>
    <s v="HORMIGONES Y CONTENEDORES JARA"/>
    <d v="1900-01-01T02:52:48"/>
    <n v="21.071666666767559"/>
    <n v="12"/>
    <n v="9.071666666767559"/>
  </r>
  <r>
    <s v="E002"/>
    <s v="EO65"/>
    <x v="2256"/>
    <x v="0"/>
    <s v="E3"/>
    <s v="0432000110"/>
    <s v="PREBETONG HORMIGONES, S.A."/>
    <s v="0085000333"/>
    <s v="AVE PLASENCIA MOVIL"/>
    <s v="000000000000003228"/>
    <x v="55"/>
    <d v="2024-06-24T00:00:00"/>
    <d v="1899-12-30T11:00:42"/>
    <s v="25/06 9horas"/>
    <d v="2024-06-25T00:00:00"/>
    <x v="15"/>
    <x v="12"/>
    <x v="2327"/>
    <d v="2024-06-24T00:00:00"/>
    <d v="1899-12-30T12:35:28"/>
    <n v="222"/>
    <s v="E00222"/>
    <s v="RUTA KMS.222"/>
    <x v="209"/>
    <x v="0"/>
    <x v="0"/>
    <x v="8"/>
    <x v="0"/>
    <d v="2024-06-24T11:00:42"/>
    <x v="201"/>
    <n v="21.98833333334187"/>
    <d v="2024-06-24T12:35:28"/>
    <d v="1899-12-30T02:57:36"/>
    <d v="2024-06-24T15:33:04"/>
    <n v="17.44888888875721"/>
    <x v="0"/>
    <m/>
    <m/>
    <x v="0"/>
    <x v="9"/>
    <x v="0"/>
    <x v="2"/>
    <x v="3"/>
    <n v="2"/>
    <s v="HORMIGONES Y CONTENEDORES JARA"/>
    <d v="1900-01-01T23:02:24"/>
    <n v="18.02833333334187"/>
    <n v="12"/>
    <n v="6.0283333333418696"/>
  </r>
  <r>
    <s v="E002"/>
    <s v="EO65"/>
    <x v="2257"/>
    <x v="0"/>
    <s v="E3"/>
    <s v="0432000110"/>
    <s v="PREBETONG HORMIGONES, S.A."/>
    <s v="0085000333"/>
    <s v="AVE PLASENCIA MOVIL"/>
    <s v="000000000000003228"/>
    <x v="55"/>
    <d v="2024-06-24T00:00:00"/>
    <d v="1899-12-30T11:01:07"/>
    <s v="25/06 11h"/>
    <d v="2024-06-25T00:00:00"/>
    <x v="24"/>
    <x v="12"/>
    <x v="2328"/>
    <d v="2024-06-24T00:00:00"/>
    <d v="1899-12-30T12:55:32"/>
    <n v="222"/>
    <s v="E00222"/>
    <s v="RUTA KMS.222"/>
    <x v="158"/>
    <x v="0"/>
    <x v="0"/>
    <x v="8"/>
    <x v="0"/>
    <d v="2024-06-24T11:01:07"/>
    <x v="211"/>
    <n v="23.981388888903894"/>
    <d v="2024-06-24T12:55:32"/>
    <d v="1899-12-30T02:57:36"/>
    <d v="2024-06-24T15:53:08"/>
    <n v="19.114444444421679"/>
    <x v="0"/>
    <m/>
    <m/>
    <x v="0"/>
    <x v="9"/>
    <x v="0"/>
    <x v="2"/>
    <x v="3"/>
    <n v="2"/>
    <s v="HORMIGONES Y CONTENEDORES JARA"/>
    <d v="1900-01-01T23:02:24"/>
    <n v="20.021388888903893"/>
    <n v="12"/>
    <n v="8.0213888889038927"/>
  </r>
  <r>
    <s v="E002"/>
    <s v="EO65"/>
    <x v="2258"/>
    <x v="0"/>
    <s v="E3"/>
    <s v="0432000110"/>
    <s v="PREBETONG HORMIGONES, S.A."/>
    <s v="0085000333"/>
    <s v="AVE PLASENCIA MOVIL"/>
    <s v="000000000000003228"/>
    <x v="55"/>
    <d v="2024-06-24T00:00:00"/>
    <d v="1899-12-30T11:01:34"/>
    <s v="25/06 13:30h"/>
    <d v="2024-06-25T00:00:00"/>
    <x v="22"/>
    <x v="12"/>
    <x v="2329"/>
    <d v="2024-06-25T00:00:00"/>
    <d v="1899-12-30T10:52:30"/>
    <n v="222"/>
    <s v="E00222"/>
    <s v="RUTA KMS.222"/>
    <x v="171"/>
    <x v="0"/>
    <x v="0"/>
    <x v="8"/>
    <x v="0"/>
    <d v="2024-06-24T11:01:34"/>
    <x v="232"/>
    <n v="28.473888888896909"/>
    <d v="2024-06-25T10:52:30"/>
    <d v="1899-12-30T02:57:36"/>
    <d v="2024-06-25T13:50:06"/>
    <n v="1.6649999999790452"/>
    <x v="0"/>
    <m/>
    <m/>
    <x v="0"/>
    <x v="11"/>
    <x v="0"/>
    <x v="2"/>
    <x v="1"/>
    <n v="3"/>
    <s v="HIBURSANFRE, S.L.U."/>
    <d v="1900-01-01T23:02:24"/>
    <n v="24.513888888896908"/>
    <n v="12"/>
    <n v="12.513888888896908"/>
  </r>
  <r>
    <s v="E002"/>
    <s v="EO65"/>
    <x v="2259"/>
    <x v="0"/>
    <s v="E4"/>
    <s v="0100053703"/>
    <s v="HERMANOS GALVEZ, S. A."/>
    <s v="0084000212"/>
    <s v="GUADALCANAL"/>
    <s v="000000000000003230"/>
    <x v="57"/>
    <d v="2024-06-24T00:00:00"/>
    <d v="1899-12-30T11:25:02"/>
    <s v="25/06 Avda Constituc"/>
    <d v="2024-06-25T00:00:00"/>
    <x v="6"/>
    <x v="12"/>
    <x v="2330"/>
    <d v="2024-06-25T00:00:00"/>
    <d v="1899-12-30T12:33:13"/>
    <n v="79"/>
    <s v="E00079"/>
    <s v="RUTA KMS.079"/>
    <x v="197"/>
    <x v="0"/>
    <x v="0"/>
    <x v="8"/>
    <x v="1"/>
    <d v="2024-06-24T11:25:02"/>
    <x v="226"/>
    <n v="32.582777777861338"/>
    <d v="2024-06-25T12:33:13"/>
    <d v="1899-12-30T01:03:12"/>
    <d v="2024-06-25T13:36:25"/>
    <n v="6.3930555555853061"/>
    <x v="0"/>
    <m/>
    <m/>
    <x v="0"/>
    <x v="11"/>
    <x v="0"/>
    <x v="2"/>
    <x v="3"/>
    <n v="3"/>
    <s v=""/>
    <d v="1899-12-31T01:16:48"/>
    <n v="30.529444444528004"/>
    <n v="12"/>
    <n v="18.529444444528004"/>
  </r>
  <r>
    <s v="E002"/>
    <s v="EO65"/>
    <x v="2260"/>
    <x v="0"/>
    <s v="E3"/>
    <s v="0100057883"/>
    <s v="MATERIALES Y HORMIGONES, SL"/>
    <s v="0085000198"/>
    <s v="MADRID"/>
    <s v="000000000000003228"/>
    <x v="55"/>
    <d v="2024-06-24T00:00:00"/>
    <d v="1899-12-30T11:39:48"/>
    <s v="25/06"/>
    <d v="2024-06-25T00:00:00"/>
    <x v="2"/>
    <x v="12"/>
    <x v="2331"/>
    <d v="2024-06-24T00:00:00"/>
    <d v="1899-12-30T12:26:23"/>
    <n v="413"/>
    <s v="E00413"/>
    <s v="RUTA KMS.413"/>
    <x v="188"/>
    <x v="0"/>
    <x v="0"/>
    <x v="8"/>
    <x v="0"/>
    <d v="2024-06-24T11:39:48"/>
    <x v="231"/>
    <n v="30.336666666611563"/>
    <d v="2024-06-24T12:26:23"/>
    <d v="1899-12-30T05:30:24"/>
    <d v="2024-06-24T17:56:47"/>
    <n v="24.053611111245118"/>
    <x v="0"/>
    <m/>
    <m/>
    <x v="0"/>
    <x v="9"/>
    <x v="0"/>
    <x v="2"/>
    <x v="3"/>
    <n v="2"/>
    <s v="HORMIGONES Y CONTENEDORES JARA"/>
    <d v="1900-01-04T12:09:36"/>
    <n v="23.829999999944896"/>
    <n v="12"/>
    <n v="11.829999999944896"/>
  </r>
  <r>
    <s v="E002"/>
    <s v="EO65"/>
    <x v="2261"/>
    <x v="0"/>
    <s v="E3"/>
    <s v="0100018456"/>
    <s v="HORMIGONES PREBESUR S.A."/>
    <s v="0085000444"/>
    <s v="CORDOBA"/>
    <s v="000000000000003228"/>
    <x v="55"/>
    <d v="2024-06-24T00:00:00"/>
    <d v="1899-12-30T11:48:04"/>
    <s v="25/06 08:00h"/>
    <d v="2024-06-25T00:00:00"/>
    <x v="10"/>
    <x v="12"/>
    <x v="2332"/>
    <d v="2024-06-24T00:00:00"/>
    <d v="1899-12-30T14:13:25"/>
    <n v="200"/>
    <s v="E00200"/>
    <s v="RUTA KMS.200"/>
    <x v="169"/>
    <x v="0"/>
    <x v="0"/>
    <x v="8"/>
    <x v="0"/>
    <d v="2024-06-24T11:48:04"/>
    <x v="215"/>
    <n v="20.198888888990041"/>
    <d v="2024-06-24T14:13:25"/>
    <d v="1899-12-30T02:40:00"/>
    <d v="2024-06-24T16:53:25"/>
    <n v="15.109722222376149"/>
    <x v="0"/>
    <m/>
    <m/>
    <x v="0"/>
    <x v="9"/>
    <x v="0"/>
    <x v="2"/>
    <x v="13"/>
    <n v="2"/>
    <s v="TTES COOPERATIVOS ARAGONES S COOP"/>
    <d v="1900-01-01T16:00:00"/>
    <n v="16.532222222323373"/>
    <n v="12"/>
    <n v="4.532222222323373"/>
  </r>
  <r>
    <s v="E002"/>
    <s v="EO65"/>
    <x v="2262"/>
    <x v="0"/>
    <s v="E3"/>
    <s v="0100018456"/>
    <s v="HORMIGONES PREBESUR S.A."/>
    <s v="0085000444"/>
    <s v="CORDOBA"/>
    <s v="000000000000003228"/>
    <x v="55"/>
    <d v="2024-06-24T00:00:00"/>
    <d v="1899-12-30T11:48:10"/>
    <s v="25/06 10:00h"/>
    <d v="2024-06-25T00:00:00"/>
    <x v="17"/>
    <x v="12"/>
    <x v="2333"/>
    <d v="2024-06-25T00:00:00"/>
    <d v="1899-12-30T06:29:15"/>
    <n v="200"/>
    <s v="E00200"/>
    <s v="RUTA KMS.200"/>
    <x v="167"/>
    <x v="0"/>
    <x v="0"/>
    <x v="8"/>
    <x v="0"/>
    <d v="2024-06-24T11:48:10"/>
    <x v="221"/>
    <n v="22.197222222166602"/>
    <d v="2024-06-25T06:29:15"/>
    <d v="1899-12-30T02:40:00"/>
    <d v="2024-06-25T09:09:15"/>
    <n v="0.84583333338377997"/>
    <x v="0"/>
    <m/>
    <m/>
    <x v="0"/>
    <x v="11"/>
    <x v="0"/>
    <x v="2"/>
    <x v="12"/>
    <n v="3"/>
    <s v="HIBURSANFRE, S.L.U."/>
    <d v="1900-01-01T16:00:00"/>
    <n v="18.530555555499934"/>
    <n v="12"/>
    <n v="6.5305555554999337"/>
  </r>
  <r>
    <s v="E002"/>
    <s v="EO65"/>
    <x v="2263"/>
    <x v="0"/>
    <s v="E3"/>
    <s v="0100046984"/>
    <s v="TRANSP. Y CEMENTOS HIDALGO, S.L."/>
    <s v="0085000525"/>
    <s v="ALMOROX-HORM. Y CANTERAS PAREDES"/>
    <s v="000000000000003228"/>
    <x v="55"/>
    <d v="2024-06-24T00:00:00"/>
    <d v="1899-12-30T11:49:15"/>
    <s v="25/06 12:00h"/>
    <d v="2024-06-25T00:00:00"/>
    <x v="8"/>
    <x v="12"/>
    <x v="2334"/>
    <d v="2024-06-25T00:00:00"/>
    <d v="1899-12-30T08:01:28"/>
    <n v="361"/>
    <s v="E00361"/>
    <s v="RUTA KMS.361"/>
    <x v="200"/>
    <x v="0"/>
    <x v="0"/>
    <x v="8"/>
    <x v="0"/>
    <d v="2024-06-24T11:49:15"/>
    <x v="224"/>
    <n v="24.179166666639503"/>
    <d v="2024-06-25T08:01:28"/>
    <d v="1899-12-30T04:48:48"/>
    <d v="2024-06-25T12:50:16"/>
    <n v="-0.83777777786599472"/>
    <x v="1"/>
    <m/>
    <m/>
    <x v="0"/>
    <x v="11"/>
    <x v="1"/>
    <x v="2"/>
    <x v="0"/>
    <n v="3"/>
    <s v="HIBURSANFRE, S.L.U."/>
    <d v="1900-01-03T19:31:12"/>
    <n v="18.365833333306171"/>
    <n v="12"/>
    <n v="6.3658333333061705"/>
  </r>
  <r>
    <s v="E002"/>
    <s v="EO65"/>
    <x v="2264"/>
    <x v="0"/>
    <s v="E4"/>
    <s v="0100059385"/>
    <s v="SUMINISTROS VILLAVICIOSA, S.L."/>
    <s v="0084000648"/>
    <s v="ALCORCÓN- SUMINISTROS VILLAVICIOSA"/>
    <s v="000000000000003230"/>
    <x v="57"/>
    <d v="2024-06-24T00:00:00"/>
    <d v="1899-12-30T12:11:48"/>
    <s v="25/06 56s"/>
    <d v="2024-06-25T00:00:00"/>
    <x v="1"/>
    <x v="12"/>
    <x v="2335"/>
    <d v="2024-06-24T00:00:00"/>
    <d v="1899-12-30T15:07:32"/>
    <n v="401"/>
    <s v="E00401"/>
    <s v="RUTA KMS.401"/>
    <x v="312"/>
    <x v="0"/>
    <x v="0"/>
    <x v="8"/>
    <x v="1"/>
    <d v="2024-06-24T12:11:48"/>
    <x v="210"/>
    <n v="25.803333333344199"/>
    <d v="2024-06-24T15:07:32"/>
    <d v="1899-12-30T05:20:48"/>
    <d v="2024-06-24T20:28:20"/>
    <n v="17.527777777751908"/>
    <x v="0"/>
    <m/>
    <m/>
    <x v="0"/>
    <x v="9"/>
    <x v="0"/>
    <x v="2"/>
    <x v="4"/>
    <n v="2"/>
    <s v=""/>
    <d v="1900-01-04T08:19:12"/>
    <n v="19.456666666677531"/>
    <n v="12"/>
    <n v="7.4566666666775312"/>
  </r>
  <r>
    <s v="E002"/>
    <s v="EO65"/>
    <x v="2265"/>
    <x v="0"/>
    <s v="E3"/>
    <s v="0100048777"/>
    <s v="HORMIGONES Y ARIDOS SAN ROQUE, S.L."/>
    <s v="0085000101"/>
    <s v="DOS TORRES"/>
    <s v="000000000000003228"/>
    <x v="55"/>
    <d v="2024-06-24T00:00:00"/>
    <d v="1899-12-30T13:32:08"/>
    <s v="25/06 Lo antes posib"/>
    <d v="2024-06-25T00:00:00"/>
    <x v="7"/>
    <x v="12"/>
    <x v="2336"/>
    <d v="2024-06-25T00:00:00"/>
    <d v="1899-12-30T05:44:51"/>
    <n v="166"/>
    <s v="E00166"/>
    <s v="RUTA KMS.166"/>
    <x v="161"/>
    <x v="0"/>
    <x v="0"/>
    <x v="8"/>
    <x v="0"/>
    <d v="2024-06-24T13:32:08"/>
    <x v="227"/>
    <n v="25.464444444514811"/>
    <d v="2024-06-25T05:44:51"/>
    <d v="1899-12-30T02:12:48"/>
    <d v="2024-06-25T07:57:39"/>
    <n v="7.0391666666837409"/>
    <x v="0"/>
    <m/>
    <m/>
    <x v="0"/>
    <x v="11"/>
    <x v="0"/>
    <x v="2"/>
    <x v="15"/>
    <n v="3"/>
    <s v=""/>
    <d v="1900-01-01T05:07:12"/>
    <n v="22.251111111181476"/>
    <n v="12"/>
    <n v="10.251111111181476"/>
  </r>
  <r>
    <s v="E002"/>
    <s v="EO65"/>
    <x v="2266"/>
    <x v="0"/>
    <s v="E4"/>
    <s v="0100057845"/>
    <s v="INVERSIONES SEGURA SARRIA, S.L."/>
    <s v="0084000195"/>
    <s v="VALLECAS-EUROCOBEL"/>
    <s v="000000000000003230"/>
    <x v="57"/>
    <d v="2024-06-24T00:00:00"/>
    <d v="1899-12-30T13:36:36"/>
    <s v="25/06 8h"/>
    <d v="2024-06-25T00:00:00"/>
    <x v="9"/>
    <x v="12"/>
    <x v="2337"/>
    <d v="2024-06-24T00:00:00"/>
    <d v="1899-12-30T18:16:13"/>
    <n v="425"/>
    <s v="E00425"/>
    <s v="RUTA KMS.425"/>
    <x v="313"/>
    <x v="0"/>
    <x v="0"/>
    <x v="8"/>
    <x v="1"/>
    <d v="2024-06-24T13:36:36"/>
    <x v="230"/>
    <n v="27.39000000001397"/>
    <d v="2024-06-24T18:16:13"/>
    <d v="1899-12-30T05:40:00"/>
    <d v="2024-06-24T23:56:13"/>
    <n v="17.063055555685423"/>
    <x v="0"/>
    <m/>
    <m/>
    <x v="0"/>
    <x v="9"/>
    <x v="0"/>
    <x v="2"/>
    <x v="9"/>
    <n v="2"/>
    <s v=""/>
    <d v="1900-01-04T16:00:00"/>
    <n v="20.723333333347302"/>
    <n v="12"/>
    <n v="8.723333333347302"/>
  </r>
  <r>
    <s v="E002"/>
    <s v="EO65"/>
    <x v="2267"/>
    <x v="0"/>
    <s v="E4"/>
    <s v="0100057845"/>
    <s v="INVERSIONES SEGURA SARRIA, S.L."/>
    <s v="0084000019"/>
    <s v="ARROYOMOLINOS"/>
    <s v="000000000000003230"/>
    <x v="57"/>
    <d v="2024-06-24T00:00:00"/>
    <d v="1899-12-30T13:36:58"/>
    <s v="25/06 64s 10h-17h"/>
    <d v="2024-06-25T00:00:00"/>
    <x v="9"/>
    <x v="12"/>
    <x v="2338"/>
    <d v="2024-06-24T00:00:00"/>
    <d v="1899-12-30T19:21:53"/>
    <n v="391"/>
    <s v="E00391"/>
    <s v="RUTA KMS.391"/>
    <x v="314"/>
    <x v="0"/>
    <x v="0"/>
    <x v="8"/>
    <x v="1"/>
    <d v="2024-06-24T13:36:58"/>
    <x v="230"/>
    <n v="27.383888888871297"/>
    <d v="2024-06-24T19:21:53"/>
    <d v="1899-12-30T05:12:48"/>
    <d v="2024-06-25T00:34:41"/>
    <n v="16.421944444533437"/>
    <x v="0"/>
    <m/>
    <m/>
    <x v="0"/>
    <x v="9"/>
    <x v="0"/>
    <x v="2"/>
    <x v="10"/>
    <n v="2"/>
    <s v=""/>
    <d v="1900-01-04T05:07:12"/>
    <n v="21.170555555537966"/>
    <n v="12"/>
    <n v="9.1705555555379661"/>
  </r>
  <r>
    <s v="E002"/>
    <s v="EO65"/>
    <x v="2268"/>
    <x v="0"/>
    <s v="E3"/>
    <s v="0100057863"/>
    <s v="UTE TORIL"/>
    <s v="0085000117"/>
    <s v="TORIL"/>
    <s v="000000000000003227"/>
    <x v="59"/>
    <d v="2024-06-24T00:00:00"/>
    <d v="1899-12-30T13:46:32"/>
    <s v="25/06 10:00h"/>
    <d v="2024-06-25T00:00:00"/>
    <x v="17"/>
    <x v="12"/>
    <x v="2339"/>
    <d v="2024-06-24T00:00:00"/>
    <d v="1899-12-30T18:05:20"/>
    <n v="244"/>
    <s v="E00244"/>
    <s v="RUTA KMS.244"/>
    <x v="159"/>
    <x v="0"/>
    <x v="0"/>
    <x v="8"/>
    <x v="0"/>
    <d v="2024-06-24T13:46:32"/>
    <x v="221"/>
    <n v="20.224444444407709"/>
    <d v="2024-06-24T18:05:20"/>
    <d v="1899-12-30T03:15:12"/>
    <d v="2024-06-24T21:20:32"/>
    <n v="12.657777777698357"/>
    <x v="0"/>
    <m/>
    <m/>
    <x v="0"/>
    <x v="9"/>
    <x v="0"/>
    <x v="2"/>
    <x v="9"/>
    <n v="2"/>
    <s v=""/>
    <d v="1900-01-02T06:04:48"/>
    <n v="15.971111111074375"/>
    <n v="12"/>
    <n v="3.9711111110743751"/>
  </r>
  <r>
    <s v="E002"/>
    <s v="EO65"/>
    <x v="2269"/>
    <x v="0"/>
    <s v="E4"/>
    <s v="0100057750"/>
    <s v="ALM. AGRUPADOS MAT, S.L."/>
    <s v="0084000075"/>
    <s v="CACERES-PREF. MANZANO, S.L."/>
    <s v="000000000000003232"/>
    <x v="60"/>
    <d v="2024-06-24T00:00:00"/>
    <d v="1899-12-30T13:54:56"/>
    <s v="25/06 MATTERIA"/>
    <d v="2024-06-25T00:00:00"/>
    <x v="6"/>
    <x v="12"/>
    <x v="2340"/>
    <d v="2024-06-25T00:00:00"/>
    <d v="1899-12-30T07:29:52"/>
    <n v="142"/>
    <s v="E00142"/>
    <s v="RUTA KMS.142"/>
    <x v="258"/>
    <x v="0"/>
    <x v="0"/>
    <x v="8"/>
    <x v="1"/>
    <d v="2024-06-24T13:54:56"/>
    <x v="226"/>
    <n v="30.084444444451947"/>
    <d v="2024-06-25T07:29:52"/>
    <d v="1899-12-30T01:53:36"/>
    <d v="2024-06-25T09:23:28"/>
    <n v="10.608888889022637"/>
    <x v="0"/>
    <m/>
    <m/>
    <x v="0"/>
    <x v="11"/>
    <x v="0"/>
    <x v="2"/>
    <x v="11"/>
    <n v="3"/>
    <s v="VAZQUEZ COTANO, FCO. JAVIER"/>
    <d v="1899-12-31T21:26:24"/>
    <n v="27.191111111118612"/>
    <n v="12"/>
    <n v="15.191111111118612"/>
  </r>
  <r>
    <s v="E002"/>
    <s v="EO65"/>
    <x v="2270"/>
    <x v="0"/>
    <s v="E3"/>
    <s v="0432000110"/>
    <s v="PREBETONG HORMIGONES, S.A."/>
    <s v="0085000002"/>
    <s v="PUEBLA DE LA CALZADA"/>
    <s v="000000000000003297"/>
    <x v="56"/>
    <d v="2024-06-24T00:00:00"/>
    <d v="1899-12-30T14:31:38"/>
    <s v="25/06 8:30h"/>
    <d v="2024-06-25T00:00:00"/>
    <x v="23"/>
    <x v="12"/>
    <x v="2341"/>
    <d v="2024-06-24T00:00:00"/>
    <d v="1899-12-30T17:14:18"/>
    <n v="98"/>
    <s v="E00098"/>
    <s v="RUTA KMS.098"/>
    <x v="193"/>
    <x v="0"/>
    <x v="0"/>
    <x v="8"/>
    <x v="0"/>
    <d v="2024-06-24T14:31:38"/>
    <x v="229"/>
    <n v="17.972777777700685"/>
    <d v="2024-06-24T17:14:18"/>
    <d v="1899-12-30T01:18:24"/>
    <d v="2024-06-24T18:32:42"/>
    <n v="13.954999999841675"/>
    <x v="0"/>
    <m/>
    <m/>
    <x v="0"/>
    <x v="9"/>
    <x v="0"/>
    <x v="2"/>
    <x v="5"/>
    <n v="2"/>
    <s v="TTES COOPERATIVOS ARAGONES S COOP"/>
    <d v="1899-12-31T07:21:36"/>
    <n v="15.66611111103402"/>
    <n v="12"/>
    <n v="3.6661111110340201"/>
  </r>
  <r>
    <s v="E002"/>
    <s v="EO65"/>
    <x v="2271"/>
    <x v="0"/>
    <s v="E4"/>
    <s v="0100057845"/>
    <s v="INVERSIONES SEGURA SARRIA, S.L."/>
    <s v="0084000700"/>
    <s v="CACERES - PAVIEX C/ MOLINO HARINERO"/>
    <s v="000000000000003230"/>
    <x v="57"/>
    <d v="2024-06-24T00:00:00"/>
    <d v="1899-12-30T14:35:00"/>
    <s v="CCAL-95"/>
    <d v="2024-06-24T00:00:00"/>
    <x v="6"/>
    <x v="12"/>
    <x v="2342"/>
    <d v="2024-06-24T00:00:00"/>
    <d v="1899-12-30T14:36:45"/>
    <n v="148"/>
    <s v="E00148"/>
    <s v="RUTA KMS.148"/>
    <x v="192"/>
    <x v="0"/>
    <x v="0"/>
    <x v="8"/>
    <x v="1"/>
    <d v="2024-06-24T14:35:00"/>
    <x v="183"/>
    <n v="5.4166666666860692"/>
    <d v="2024-06-24T14:36:45"/>
    <d v="1899-12-30T01:58:24"/>
    <d v="2024-06-24T16:35:09"/>
    <n v="3.4141666667419486"/>
    <x v="0"/>
    <m/>
    <m/>
    <x v="0"/>
    <x v="9"/>
    <x v="0"/>
    <x v="2"/>
    <x v="13"/>
    <n v="2"/>
    <s v=""/>
    <d v="1899-12-31T23:21:36"/>
    <n v="2.4433333333527356"/>
    <n v="0"/>
    <n v="2.4433333333527356"/>
  </r>
  <r>
    <s v="E002"/>
    <s v="EO65"/>
    <x v="2272"/>
    <x v="0"/>
    <s v="E3"/>
    <s v="0100057858"/>
    <s v="SPECIAL CONCRETE 3, S.L."/>
    <s v="0085000115"/>
    <s v="ALCORCON"/>
    <s v="000000000000003228"/>
    <x v="55"/>
    <d v="2024-06-24T00:00:00"/>
    <d v="1899-12-30T14:42:26"/>
    <s v="25/06 11h"/>
    <d v="2024-06-25T00:00:00"/>
    <x v="24"/>
    <x v="12"/>
    <x v="2343"/>
    <d v="2024-06-24T00:00:00"/>
    <d v="1899-12-30T17:07:27"/>
    <n v="403"/>
    <s v="E00403"/>
    <s v="RUTA KMS.403"/>
    <x v="172"/>
    <x v="0"/>
    <x v="0"/>
    <x v="8"/>
    <x v="0"/>
    <d v="2024-06-24T14:42:26"/>
    <x v="211"/>
    <n v="20.292777777824085"/>
    <d v="2024-06-24T17:07:27"/>
    <d v="1899-12-30T05:22:24"/>
    <d v="2024-06-24T22:29:51"/>
    <n v="12.502500000118744"/>
    <x v="0"/>
    <m/>
    <m/>
    <x v="0"/>
    <x v="9"/>
    <x v="0"/>
    <x v="2"/>
    <x v="5"/>
    <n v="2"/>
    <s v="HORMIGONES Y CONTENEDORES JARA"/>
    <d v="1900-01-04T08:57:36"/>
    <n v="13.919444444490752"/>
    <n v="12"/>
    <n v="1.9194444444907521"/>
  </r>
  <r>
    <s v="E002"/>
    <s v="EO65"/>
    <x v="2273"/>
    <x v="0"/>
    <s v="E3"/>
    <s v="0100057858"/>
    <s v="SPECIAL CONCRETE 3, S.L."/>
    <s v="0085000115"/>
    <s v="ALCORCON"/>
    <s v="000000000000003228"/>
    <x v="55"/>
    <d v="2024-06-24T00:00:00"/>
    <d v="1899-12-30T14:42:49"/>
    <s v="25/06 15h"/>
    <d v="2024-06-25T00:00:00"/>
    <x v="7"/>
    <x v="12"/>
    <x v="2344"/>
    <d v="2024-06-25T00:00:00"/>
    <d v="1899-12-30T09:39:15"/>
    <n v="403"/>
    <s v="E00403"/>
    <s v="RUTA KMS.403"/>
    <x v="162"/>
    <x v="0"/>
    <x v="0"/>
    <x v="8"/>
    <x v="0"/>
    <d v="2024-06-24T14:42:49"/>
    <x v="227"/>
    <n v="24.286388888955116"/>
    <d v="2024-06-25T09:39:15"/>
    <d v="1899-12-30T05:22:24"/>
    <d v="2024-06-25T15:01:39"/>
    <n v="-2.749999996740371E-2"/>
    <x v="0"/>
    <m/>
    <m/>
    <x v="0"/>
    <x v="11"/>
    <x v="0"/>
    <x v="2"/>
    <x v="6"/>
    <n v="3"/>
    <s v="HORMIGONES Y CONTENEDORES JARA"/>
    <d v="1900-01-04T08:57:36"/>
    <n v="17.913055555621781"/>
    <n v="12"/>
    <n v="5.9130555556217814"/>
  </r>
  <r>
    <s v="E002"/>
    <s v="EO65"/>
    <x v="2274"/>
    <x v="0"/>
    <s v="E3"/>
    <s v="0100057807"/>
    <s v="HORMIGONES SANTOS, SL"/>
    <s v="0085000090"/>
    <s v="VITIGUDINO"/>
    <s v="000000000000003228"/>
    <x v="55"/>
    <d v="2024-06-24T00:00:00"/>
    <d v="1899-12-30T15:30:34"/>
    <s v="25/06 11:00h"/>
    <d v="2024-06-25T00:00:00"/>
    <x v="24"/>
    <x v="12"/>
    <x v="2345"/>
    <d v="2024-06-24T00:00:00"/>
    <d v="1899-12-30T19:03:12"/>
    <n v="408"/>
    <s v="E00408"/>
    <s v="RUTA KMS.408"/>
    <x v="285"/>
    <x v="0"/>
    <x v="0"/>
    <x v="8"/>
    <x v="0"/>
    <d v="2024-06-24T15:30:34"/>
    <x v="211"/>
    <n v="19.490555555617902"/>
    <d v="2024-06-24T19:03:12"/>
    <d v="1899-12-30T05:26:24"/>
    <d v="2024-06-25T00:29:36"/>
    <n v="10.506666666653473"/>
    <x v="0"/>
    <m/>
    <m/>
    <x v="0"/>
    <x v="9"/>
    <x v="0"/>
    <x v="2"/>
    <x v="10"/>
    <n v="2"/>
    <s v="HORMIGONES Y CONTENEDORES JARA"/>
    <d v="1900-01-04T10:33:36"/>
    <n v="13.050555555617901"/>
    <n v="12"/>
    <n v="1.0505555556179011"/>
  </r>
  <r>
    <s v="E002"/>
    <s v="EO65"/>
    <x v="2275"/>
    <x v="0"/>
    <s v="E4"/>
    <s v="0100059497"/>
    <s v="TPTES. Y EXCAV. DIEGO SANCHEZ S.L"/>
    <s v="0084000664"/>
    <s v="TRUJILLO-DISATEX"/>
    <s v="000000000000003230"/>
    <x v="57"/>
    <d v="2024-06-24T00:00:00"/>
    <d v="1899-12-30T15:30:56"/>
    <s v="25/06 56s"/>
    <d v="2024-06-25T00:00:00"/>
    <x v="6"/>
    <x v="12"/>
    <x v="2346"/>
    <d v="2024-06-24T00:00:00"/>
    <d v="1899-12-30T19:48:42"/>
    <n v="163"/>
    <s v="E00163"/>
    <s v="RUTA KMS.163"/>
    <x v="315"/>
    <x v="0"/>
    <x v="0"/>
    <x v="8"/>
    <x v="1"/>
    <d v="2024-06-24T15:30:56"/>
    <x v="226"/>
    <n v="28.48444444447523"/>
    <d v="2024-06-24T19:48:42"/>
    <d v="1899-12-30T02:10:24"/>
    <d v="2024-06-24T21:59:06"/>
    <n v="22.014999999955762"/>
    <x v="0"/>
    <m/>
    <m/>
    <x v="0"/>
    <x v="9"/>
    <x v="0"/>
    <x v="2"/>
    <x v="10"/>
    <n v="2"/>
    <s v="ALMACENES SAN BLAS CORTEGANA, S.L."/>
    <d v="1900-01-01T04:09:36"/>
    <n v="25.311111111141898"/>
    <n v="12"/>
    <n v="13.311111111141898"/>
  </r>
  <r>
    <s v="E002"/>
    <s v="EO65"/>
    <x v="2276"/>
    <x v="0"/>
    <s v="E4"/>
    <s v="0100059179"/>
    <s v="MAT. DE CONSTRUCCION HERMANOS DIAZ"/>
    <s v="0084000620"/>
    <s v="MADROÑERA-MAT HNOS DIAZ"/>
    <s v="000000000000003230"/>
    <x v="57"/>
    <d v="2024-06-24T00:00:00"/>
    <d v="1899-12-30T15:45:46"/>
    <s v="26/06"/>
    <d v="2024-06-26T00:00:00"/>
    <x v="6"/>
    <x v="12"/>
    <x v="2347"/>
    <d v="2024-06-25T00:00:00"/>
    <d v="1899-12-30T12:55:22"/>
    <n v="162"/>
    <s v="E00162"/>
    <s v="RUTA KMS.162"/>
    <x v="192"/>
    <x v="0"/>
    <x v="0"/>
    <x v="8"/>
    <x v="1"/>
    <d v="2024-06-24T15:45:46"/>
    <x v="234"/>
    <n v="52.237222222262062"/>
    <d v="2024-06-25T12:55:22"/>
    <d v="1899-12-30T02:09:36"/>
    <d v="2024-06-25T15:04:58"/>
    <n v="28.917222222313285"/>
    <x v="0"/>
    <m/>
    <m/>
    <x v="0"/>
    <x v="11"/>
    <x v="0"/>
    <x v="2"/>
    <x v="3"/>
    <n v="3"/>
    <s v=""/>
    <d v="1900-01-01T03:50:24"/>
    <n v="49.077222222262066"/>
    <n v="24"/>
    <n v="25.077222222262066"/>
  </r>
  <r>
    <s v="E002"/>
    <s v="EO65"/>
    <x v="2277"/>
    <x v="0"/>
    <s v="E3"/>
    <s v="0100057753"/>
    <s v="HORM. Y ARIDOS NUÑEZ, S.L."/>
    <s v="0085000160"/>
    <s v="OBRA AVE PLANTA TORIL"/>
    <s v="000000000000003228"/>
    <x v="55"/>
    <d v="2024-06-24T00:00:00"/>
    <d v="1899-12-30T16:37:55"/>
    <s v="25/06 08:00h"/>
    <d v="2024-06-25T00:00:00"/>
    <x v="10"/>
    <x v="12"/>
    <x v="2348"/>
    <d v="2024-06-24T00:00:00"/>
    <d v="1899-12-30T17:48:16"/>
    <n v="244"/>
    <s v="E00244"/>
    <s v="RUTA KMS.244"/>
    <x v="196"/>
    <x v="0"/>
    <x v="0"/>
    <x v="8"/>
    <x v="0"/>
    <d v="2024-06-24T16:37:55"/>
    <x v="215"/>
    <n v="15.368055555678438"/>
    <d v="2024-06-24T17:48:16"/>
    <d v="1899-12-30T03:15:12"/>
    <d v="2024-06-24T21:03:28"/>
    <n v="10.942222222220153"/>
    <x v="0"/>
    <m/>
    <m/>
    <x v="0"/>
    <x v="9"/>
    <x v="0"/>
    <x v="2"/>
    <x v="5"/>
    <n v="2"/>
    <s v="HORMIGONES Y CONTENEDORES JARA"/>
    <d v="1900-01-02T06:04:48"/>
    <n v="11.114722222345105"/>
    <n v="12"/>
    <n v="-0.88527777765489546"/>
  </r>
  <r>
    <s v="E002"/>
    <s v="EO65"/>
    <x v="2278"/>
    <x v="0"/>
    <s v="E3"/>
    <s v="0100057753"/>
    <s v="HORM. Y ARIDOS NUÑEZ, S.L."/>
    <s v="0085000160"/>
    <s v="OBRA AVE PLANTA TORIL"/>
    <s v="000000000000003228"/>
    <x v="55"/>
    <d v="2024-06-24T00:00:00"/>
    <d v="1899-12-30T16:38:16"/>
    <s v="25/06 10:00h"/>
    <d v="2024-06-25T00:00:00"/>
    <x v="17"/>
    <x v="12"/>
    <x v="2349"/>
    <d v="2024-06-24T00:00:00"/>
    <d v="1899-12-30T18:11:56"/>
    <n v="244"/>
    <s v="E00244"/>
    <s v="RUTA KMS.244"/>
    <x v="182"/>
    <x v="0"/>
    <x v="0"/>
    <x v="8"/>
    <x v="0"/>
    <d v="2024-06-24T16:38:16"/>
    <x v="221"/>
    <n v="17.362222222087439"/>
    <d v="2024-06-24T18:11:56"/>
    <d v="1899-12-30T03:15:12"/>
    <d v="2024-06-24T21:27:08"/>
    <n v="12.547777777654119"/>
    <x v="0"/>
    <m/>
    <m/>
    <x v="0"/>
    <x v="9"/>
    <x v="0"/>
    <x v="2"/>
    <x v="9"/>
    <n v="2"/>
    <s v="HORMIGONES Y CONTENEDORES JARA"/>
    <d v="1900-01-02T06:04:48"/>
    <n v="13.108888888754105"/>
    <n v="12"/>
    <n v="1.1088888887541053"/>
  </r>
  <r>
    <s v="E002"/>
    <s v="EO65"/>
    <x v="2279"/>
    <x v="0"/>
    <s v="E4"/>
    <s v="0100057845"/>
    <s v="INVERSIONES SEGURA SARRIA, S.L."/>
    <s v="0084000019"/>
    <s v="ARROYOMOLINOS"/>
    <s v="000000000000003230"/>
    <x v="57"/>
    <d v="2024-06-24T00:00:00"/>
    <d v="1899-12-30T17:47:59"/>
    <s v="sust alb8043241867"/>
    <d v="2024-06-21T00:00:00"/>
    <x v="6"/>
    <x v="12"/>
    <x v="2350"/>
    <d v="2024-06-24T00:00:00"/>
    <d v="1899-12-30T08:51:35"/>
    <n v="391"/>
    <s v="E00391"/>
    <s v="RUTA KMS.391"/>
    <x v="305"/>
    <x v="0"/>
    <x v="0"/>
    <x v="8"/>
    <x v="1"/>
    <d v="2024-06-24T17:47:59"/>
    <x v="121"/>
    <n v="-69.799722222145647"/>
    <d v="2024-06-24T08:51:35"/>
    <d v="1899-12-30T05:12:48"/>
    <d v="2024-06-24T14:04:23"/>
    <n v="-66.073055555520114"/>
    <x v="1"/>
    <m/>
    <m/>
    <x v="0"/>
    <x v="9"/>
    <x v="3"/>
    <x v="2"/>
    <x v="0"/>
    <n v="2"/>
    <s v=""/>
    <d v="1900-01-04T05:07:12"/>
    <n v="-76.013055555478985"/>
    <n v="0"/>
    <n v="-76.013055555478985"/>
  </r>
  <r>
    <s v="E002"/>
    <s v="EO65"/>
    <x v="2280"/>
    <x v="0"/>
    <s v="E3"/>
    <s v="0432000110"/>
    <s v="PREBETONG HORMIGONES, S.A."/>
    <s v="0085000003"/>
    <s v="MERIDA"/>
    <s v="000000000000003297"/>
    <x v="56"/>
    <d v="2024-06-24T00:00:00"/>
    <d v="1899-12-30T18:09:00"/>
    <s v="25/06 Lo antes posib"/>
    <d v="2024-06-25T00:00:00"/>
    <x v="14"/>
    <x v="12"/>
    <x v="2351"/>
    <d v="2024-06-25T00:00:00"/>
    <d v="1899-12-30T11:39:12"/>
    <n v="75"/>
    <s v="E00075"/>
    <s v="RUTA KMS.075"/>
    <x v="193"/>
    <x v="0"/>
    <x v="0"/>
    <x v="8"/>
    <x v="0"/>
    <d v="2024-06-24T18:09:00"/>
    <x v="235"/>
    <n v="18.849999999976717"/>
    <d v="2024-06-25T11:39:12"/>
    <d v="1899-12-30T01:00:00"/>
    <d v="2024-06-25T12:39:12"/>
    <n v="0.3466666666790843"/>
    <x v="0"/>
    <m/>
    <m/>
    <x v="0"/>
    <x v="11"/>
    <x v="0"/>
    <x v="2"/>
    <x v="2"/>
    <n v="3"/>
    <s v="TTES COOPERATIVOS ARAGONES S COOP"/>
    <d v="1899-12-31T00:00:00"/>
    <n v="16.849999999976717"/>
    <n v="12"/>
    <n v="4.8499999999767169"/>
  </r>
  <r>
    <s v="E002"/>
    <s v="EO65"/>
    <x v="2281"/>
    <x v="0"/>
    <s v="E3"/>
    <s v="0100051335"/>
    <s v="ARIDOS GALLARDO, S.L."/>
    <s v="0085000029"/>
    <s v="ZALAMEA DE LA SERENA"/>
    <s v="000000000000003297"/>
    <x v="56"/>
    <d v="2024-06-24T00:00:00"/>
    <d v="1899-12-30T18:43:40"/>
    <s v="25/06 Antes 16:30h"/>
    <d v="2024-06-25T00:00:00"/>
    <x v="11"/>
    <x v="12"/>
    <x v="2352"/>
    <d v="2024-06-25T00:00:00"/>
    <d v="1899-12-30T14:23:42"/>
    <n v="104"/>
    <s v="E00104"/>
    <s v="RUTA KMS.104"/>
    <x v="232"/>
    <x v="0"/>
    <x v="0"/>
    <x v="8"/>
    <x v="0"/>
    <d v="2024-06-24T18:43:40"/>
    <x v="223"/>
    <n v="21.772222222178243"/>
    <d v="2024-06-25T14:23:42"/>
    <d v="1899-12-30T01:23:12"/>
    <d v="2024-06-25T15:46:54"/>
    <n v="0.71833333326503634"/>
    <x v="0"/>
    <m/>
    <m/>
    <x v="0"/>
    <x v="11"/>
    <x v="0"/>
    <x v="2"/>
    <x v="13"/>
    <n v="3"/>
    <s v=""/>
    <d v="1899-12-31T09:16:48"/>
    <n v="19.385555555511576"/>
    <n v="12"/>
    <n v="7.3855555555115764"/>
  </r>
  <r>
    <s v="E002"/>
    <s v="EO65"/>
    <x v="2282"/>
    <x v="0"/>
    <s v="E3"/>
    <s v="0432000110"/>
    <s v="PREBETONG HORMIGONES, S.A."/>
    <s v="0085000003"/>
    <s v="MERIDA"/>
    <s v="000000000000003297"/>
    <x v="56"/>
    <d v="2024-06-25T00:00:00"/>
    <d v="1899-12-30T07:32:34"/>
    <s v="25/06 15h T.62979000"/>
    <d v="2024-06-25T00:00:00"/>
    <x v="7"/>
    <x v="12"/>
    <x v="2353"/>
    <d v="2024-06-25T00:00:00"/>
    <d v="1899-12-30T13:45:25"/>
    <n v="75"/>
    <s v="E00075"/>
    <s v="RUTA KMS.075"/>
    <x v="176"/>
    <x v="0"/>
    <x v="0"/>
    <x v="8"/>
    <x v="0"/>
    <d v="2024-06-25T07:32:34"/>
    <x v="227"/>
    <n v="7.4572222221759148"/>
    <d v="2024-06-25T13:45:25"/>
    <d v="1899-12-30T01:00:00"/>
    <d v="2024-06-25T14:45:25"/>
    <n v="0.24305555562023073"/>
    <x v="0"/>
    <m/>
    <m/>
    <x v="0"/>
    <x v="11"/>
    <x v="0"/>
    <x v="2"/>
    <x v="7"/>
    <n v="3"/>
    <s v="MARTINEZ RODRIGUEZ FRANCISCO JAVIER"/>
    <d v="1899-12-31T00:00:00"/>
    <n v="5.4572222221759148"/>
    <n v="0"/>
    <n v="5.4572222221759148"/>
  </r>
  <r>
    <s v="E002"/>
    <s v="EO65"/>
    <x v="2283"/>
    <x v="0"/>
    <s v="E3"/>
    <s v="0100051174"/>
    <s v="HORMIGONES CONO, SL"/>
    <s v="0085000421"/>
    <s v="POZOBLANCO-DEPURADORA"/>
    <s v="000000000000003228"/>
    <x v="55"/>
    <d v="2024-06-25T00:00:00"/>
    <d v="1899-12-30T08:35:40"/>
    <s v="26/06 8h"/>
    <d v="2024-06-26T00:00:00"/>
    <x v="10"/>
    <x v="12"/>
    <x v="2354"/>
    <d v="2024-06-25T00:00:00"/>
    <d v="1899-12-30T16:27:05"/>
    <n v="168"/>
    <s v="E00168"/>
    <s v="RUTA KMS.168"/>
    <x v="182"/>
    <x v="0"/>
    <x v="0"/>
    <x v="8"/>
    <x v="0"/>
    <d v="2024-06-25T08:35:40"/>
    <x v="212"/>
    <n v="23.405555555596948"/>
    <d v="2024-06-25T16:27:05"/>
    <d v="1899-12-30T02:14:24"/>
    <d v="2024-06-25T18:41:29"/>
    <n v="13.308611111249775"/>
    <x v="0"/>
    <m/>
    <m/>
    <x v="0"/>
    <x v="11"/>
    <x v="0"/>
    <x v="2"/>
    <x v="8"/>
    <n v="3"/>
    <s v="HORMIGONES Y CONTENEDORES JARA"/>
    <d v="1900-01-01T05:45:36"/>
    <n v="20.165555555596946"/>
    <n v="12"/>
    <n v="8.1655555555969457"/>
  </r>
  <r>
    <s v="E002"/>
    <s v="EO65"/>
    <x v="2284"/>
    <x v="0"/>
    <s v="E3"/>
    <s v="0100051755"/>
    <s v="STRATA PAVIMENTOS, S.L.U"/>
    <s v="0085000446"/>
    <s v="VILLAFRANCA DE LOS BARROS-STRATA"/>
    <s v="000000000000003228"/>
    <x v="55"/>
    <d v="2024-06-25T00:00:00"/>
    <d v="1899-12-30T10:02:26"/>
    <s v="25/06 15H Villafranc"/>
    <d v="2024-06-25T00:00:00"/>
    <x v="12"/>
    <x v="12"/>
    <x v="2355"/>
    <d v="2024-06-25T00:00:00"/>
    <d v="1899-12-30T14:37:19"/>
    <n v="34"/>
    <s v="E00034"/>
    <s v="RUTA KMS.034"/>
    <x v="159"/>
    <x v="0"/>
    <x v="0"/>
    <x v="8"/>
    <x v="0"/>
    <d v="2024-06-25T10:02:26"/>
    <x v="218"/>
    <n v="5.9594444443937391"/>
    <d v="2024-06-25T14:37:19"/>
    <d v="1899-12-30T00:27:12"/>
    <d v="2024-06-25T15:04:31"/>
    <n v="0.92472222220385447"/>
    <x v="0"/>
    <m/>
    <m/>
    <x v="0"/>
    <x v="11"/>
    <x v="0"/>
    <x v="2"/>
    <x v="13"/>
    <n v="3"/>
    <s v=""/>
    <d v="1899-12-30T10:52:48"/>
    <n v="4.506111111060406"/>
    <n v="0"/>
    <n v="4.506111111060406"/>
  </r>
  <r>
    <s v="E002"/>
    <s v="EO65"/>
    <x v="2285"/>
    <x v="0"/>
    <s v="E4"/>
    <s v="0100057845"/>
    <s v="INVERSIONES SEGURA SARRIA, S.L."/>
    <s v="0084000195"/>
    <s v="VALLECAS-EUROCOBEL"/>
    <s v="000000000000003230"/>
    <x v="57"/>
    <d v="2024-06-25T00:00:00"/>
    <d v="1899-12-30T10:21:42"/>
    <s v="Abono alb8043241867"/>
    <d v="2024-06-25T00:00:00"/>
    <x v="6"/>
    <x v="12"/>
    <x v="2356"/>
    <d v="2024-06-25T00:00:00"/>
    <d v="1899-12-30T10:49:29"/>
    <n v="425"/>
    <s v="E00425"/>
    <s v="RUTA KMS.425"/>
    <x v="305"/>
    <x v="1"/>
    <x v="0"/>
    <x v="8"/>
    <x v="1"/>
    <d v="2024-06-25T10:21:42"/>
    <x v="226"/>
    <n v="9.6383333334233612"/>
    <d v="2024-06-25T10:49:29"/>
    <d v="1899-12-30T05:40:00"/>
    <d v="2024-06-25T16:29:29"/>
    <n v="3.5086111112614162"/>
    <x v="0"/>
    <m/>
    <m/>
    <x v="0"/>
    <x v="11"/>
    <x v="0"/>
    <x v="2"/>
    <x v="1"/>
    <n v="3"/>
    <s v=""/>
    <d v="1900-01-04T16:00:00"/>
    <n v="2.9716666667566942"/>
    <n v="0"/>
    <n v="2.9716666667566942"/>
  </r>
  <r>
    <s v="E002"/>
    <s v="EO65"/>
    <x v="2286"/>
    <x v="0"/>
    <s v="E3"/>
    <s v="0100057788"/>
    <s v="URBANO GARCIA GARCIA E HIJOS, SL"/>
    <s v="0085000033"/>
    <s v="TALAYUELA"/>
    <s v="000000000000003228"/>
    <x v="55"/>
    <d v="2024-06-25T00:00:00"/>
    <d v="1899-12-30T10:49:14"/>
    <s v="26/06 8h 00052"/>
    <d v="2024-06-26T00:00:00"/>
    <x v="10"/>
    <x v="12"/>
    <x v="2357"/>
    <d v="2024-06-25T00:00:00"/>
    <d v="1899-12-30T15:44:05"/>
    <n v="241"/>
    <s v="E00241"/>
    <s v="RUTA KMS.241"/>
    <x v="193"/>
    <x v="0"/>
    <x v="0"/>
    <x v="8"/>
    <x v="0"/>
    <d v="2024-06-25T10:49:14"/>
    <x v="212"/>
    <n v="21.179444444482215"/>
    <d v="2024-06-25T15:44:05"/>
    <d v="1899-12-30T03:12:48"/>
    <d v="2024-06-25T18:56:53"/>
    <n v="13.051944444654509"/>
    <x v="0"/>
    <m/>
    <m/>
    <x v="0"/>
    <x v="11"/>
    <x v="0"/>
    <x v="2"/>
    <x v="4"/>
    <n v="3"/>
    <s v="TTES COOPERATIVOS ARAGONES S COOP"/>
    <d v="1900-01-02T05:07:12"/>
    <n v="16.96611111114888"/>
    <n v="12"/>
    <n v="4.96611111114888"/>
  </r>
  <r>
    <s v="E002"/>
    <s v="EO65"/>
    <x v="2287"/>
    <x v="0"/>
    <s v="E4"/>
    <s v="0100057842"/>
    <s v="TPTES DE CEMENTOS LA CELESTINA, SL"/>
    <s v="0084000193"/>
    <s v="TORRALBA DE CALATRAVA-SUM. TRAPERO"/>
    <s v="000000000000003230"/>
    <x v="57"/>
    <d v="2024-06-25T00:00:00"/>
    <d v="1899-12-30T10:53:34"/>
    <s v="26/06 PAL56s CUANTO"/>
    <d v="2024-06-26T00:00:00"/>
    <x v="6"/>
    <x v="12"/>
    <x v="2358"/>
    <d v="2024-06-25T00:00:00"/>
    <d v="1899-12-30T15:25:08"/>
    <n v="340"/>
    <s v="E00340"/>
    <s v="RUTA KMS.340"/>
    <x v="316"/>
    <x v="0"/>
    <x v="0"/>
    <x v="8"/>
    <x v="1"/>
    <d v="2024-06-25T10:53:34"/>
    <x v="234"/>
    <n v="33.107222222315613"/>
    <d v="2024-06-25T15:25:08"/>
    <d v="1899-12-30T04:32:00"/>
    <d v="2024-06-25T19:57:08"/>
    <n v="24.047777777945157"/>
    <x v="0"/>
    <m/>
    <m/>
    <x v="0"/>
    <x v="11"/>
    <x v="0"/>
    <x v="2"/>
    <x v="4"/>
    <n v="3"/>
    <s v=""/>
    <d v="1900-01-03T12:48:00"/>
    <n v="27.573888888982282"/>
    <n v="12"/>
    <n v="15.573888888982282"/>
  </r>
  <r>
    <s v="E002"/>
    <s v="EO65"/>
    <x v="2288"/>
    <x v="0"/>
    <s v="E3"/>
    <s v="0100057883"/>
    <s v="MATERIALES Y HORMIGONES, SL"/>
    <s v="0085000198"/>
    <s v="MADRID"/>
    <s v="000000000000003228"/>
    <x v="55"/>
    <d v="2024-06-25T00:00:00"/>
    <d v="1899-12-30T10:57:02"/>
    <s v="Sust alb8043241971"/>
    <d v="2024-06-25T00:00:00"/>
    <x v="6"/>
    <x v="12"/>
    <x v="2359"/>
    <d v="2024-06-25T00:00:00"/>
    <d v="1899-12-30T10:58:35"/>
    <n v="413"/>
    <s v="E00413"/>
    <s v="RUTA KMS.413"/>
    <x v="173"/>
    <x v="0"/>
    <x v="0"/>
    <x v="8"/>
    <x v="0"/>
    <d v="2024-06-25T10:57:02"/>
    <x v="226"/>
    <n v="9.0494444444775581"/>
    <d v="2024-06-25T10:58:35"/>
    <d v="1899-12-30T05:30:24"/>
    <d v="2024-06-25T16:28:59"/>
    <n v="3.5169444446219131"/>
    <x v="0"/>
    <m/>
    <m/>
    <x v="0"/>
    <x v="11"/>
    <x v="0"/>
    <x v="2"/>
    <x v="1"/>
    <n v="3"/>
    <s v="HORMIGONES Y CONTENEDORES JARA"/>
    <d v="1900-01-04T12:09:36"/>
    <n v="2.5427777778108913"/>
    <n v="0"/>
    <n v="2.5427777778108913"/>
  </r>
  <r>
    <s v="E002"/>
    <s v="EO65"/>
    <x v="2289"/>
    <x v="0"/>
    <s v="E4"/>
    <s v="0100057845"/>
    <s v="INVERSIONES SEGURA SARRIA, S.L."/>
    <s v="0084000195"/>
    <s v="VALLECAS-EUROCOBEL"/>
    <s v="000000000000003230"/>
    <x v="57"/>
    <d v="2024-06-25T00:00:00"/>
    <d v="1899-12-30T11:05:26"/>
    <s v="26/06 64s"/>
    <d v="2024-06-26T00:00:00"/>
    <x v="6"/>
    <x v="12"/>
    <x v="2360"/>
    <d v="2024-06-25T00:00:00"/>
    <d v="1899-12-30T13:57:06"/>
    <n v="425"/>
    <s v="E00425"/>
    <s v="RUTA KMS.425"/>
    <x v="317"/>
    <x v="0"/>
    <x v="0"/>
    <x v="8"/>
    <x v="1"/>
    <d v="2024-06-25T11:05:26"/>
    <x v="234"/>
    <n v="32.909444444580004"/>
    <d v="2024-06-25T13:57:06"/>
    <d v="1899-12-30T05:40:00"/>
    <d v="2024-06-25T19:37:06"/>
    <n v="24.381666666828096"/>
    <x v="0"/>
    <m/>
    <m/>
    <x v="0"/>
    <x v="11"/>
    <x v="0"/>
    <x v="2"/>
    <x v="7"/>
    <n v="3"/>
    <s v=""/>
    <d v="1900-01-04T16:00:00"/>
    <n v="26.242777777913336"/>
    <n v="12"/>
    <n v="14.242777777913336"/>
  </r>
  <r>
    <s v="E002"/>
    <s v="EO65"/>
    <x v="2290"/>
    <x v="0"/>
    <s v="E3"/>
    <s v="0432000110"/>
    <s v="PREBETONG HORMIGONES, S.A."/>
    <s v="0085000333"/>
    <s v="AVE PLASENCIA MOVIL"/>
    <s v="000000000000003228"/>
    <x v="55"/>
    <d v="2024-06-25T00:00:00"/>
    <d v="1899-12-30T11:13:50"/>
    <s v="26/06 8H"/>
    <d v="2024-06-26T00:00:00"/>
    <x v="10"/>
    <x v="12"/>
    <x v="2361"/>
    <d v="2024-06-25T00:00:00"/>
    <d v="1899-12-30T16:52:12"/>
    <n v="222"/>
    <s v="E00222"/>
    <s v="RUTA KMS.222"/>
    <x v="158"/>
    <x v="0"/>
    <x v="0"/>
    <x v="8"/>
    <x v="0"/>
    <d v="2024-06-25T11:13:50"/>
    <x v="212"/>
    <n v="20.769444444507826"/>
    <d v="2024-06-25T16:52:12"/>
    <d v="1899-12-30T02:57:36"/>
    <d v="2024-06-25T19:49:48"/>
    <n v="12.169999999925494"/>
    <x v="0"/>
    <m/>
    <m/>
    <x v="0"/>
    <x v="11"/>
    <x v="0"/>
    <x v="2"/>
    <x v="8"/>
    <n v="3"/>
    <s v="HORMIGONES Y CONTENEDORES JARA"/>
    <d v="1900-01-01T23:02:24"/>
    <n v="16.809444444507825"/>
    <n v="12"/>
    <n v="4.8094444445078253"/>
  </r>
  <r>
    <s v="E002"/>
    <s v="EO65"/>
    <x v="2291"/>
    <x v="0"/>
    <s v="E3"/>
    <s v="0100028265"/>
    <s v="HORMIG. Y DERIVADOS SANTANO, S.A."/>
    <s v="0085000214"/>
    <s v="TRUJILLO"/>
    <s v="000000000000003228"/>
    <x v="55"/>
    <d v="2024-06-25T00:00:00"/>
    <d v="1899-12-30T12:21:16"/>
    <s v="26/06 08:00h"/>
    <d v="2024-06-26T00:00:00"/>
    <x v="10"/>
    <x v="12"/>
    <x v="2362"/>
    <d v="2024-06-25T00:00:00"/>
    <d v="1899-12-30T15:16:03"/>
    <n v="163"/>
    <s v="E00163"/>
    <s v="RUTA KMS.163"/>
    <x v="169"/>
    <x v="0"/>
    <x v="0"/>
    <x v="8"/>
    <x v="0"/>
    <d v="2024-06-25T12:21:16"/>
    <x v="212"/>
    <n v="19.645555555529427"/>
    <d v="2024-06-25T15:16:03"/>
    <d v="1899-12-30T02:10:24"/>
    <d v="2024-06-25T17:26:27"/>
    <n v="14.55916666664416"/>
    <x v="0"/>
    <m/>
    <m/>
    <x v="0"/>
    <x v="11"/>
    <x v="0"/>
    <x v="2"/>
    <x v="4"/>
    <n v="3"/>
    <s v="TTES COOPERATIVOS ARAGONES S COOP"/>
    <d v="1900-01-01T04:09:36"/>
    <n v="16.472222222196095"/>
    <n v="12"/>
    <n v="4.4722222221960948"/>
  </r>
  <r>
    <s v="E002"/>
    <s v="EO65"/>
    <x v="2292"/>
    <x v="0"/>
    <s v="E3"/>
    <s v="0100057807"/>
    <s v="HORMIGONES SANTOS, SL"/>
    <s v="0085000089"/>
    <s v="MARTIN DE YELTES"/>
    <s v="000000000000003297"/>
    <x v="56"/>
    <d v="2024-06-25T00:00:00"/>
    <d v="1899-12-30T12:45:31"/>
    <s v="26/06 08h BM-PL"/>
    <d v="2024-06-26T00:00:00"/>
    <x v="10"/>
    <x v="12"/>
    <x v="2363"/>
    <d v="2024-06-25T00:00:00"/>
    <d v="1899-12-30T16:46:37"/>
    <n v="329"/>
    <s v="E00329"/>
    <s v="RUTA KMS.329"/>
    <x v="247"/>
    <x v="0"/>
    <x v="0"/>
    <x v="8"/>
    <x v="0"/>
    <d v="2024-06-25T12:45:31"/>
    <x v="212"/>
    <n v="19.241388889029622"/>
    <d v="2024-06-25T16:46:37"/>
    <d v="1899-12-30T04:23:12"/>
    <d v="2024-06-25T21:09:49"/>
    <n v="10.836388888943475"/>
    <x v="0"/>
    <m/>
    <m/>
    <x v="0"/>
    <x v="11"/>
    <x v="0"/>
    <x v="2"/>
    <x v="8"/>
    <n v="3"/>
    <s v="HORMIGONES Y CONTENEDORES JARA"/>
    <d v="1900-01-03T09:16:48"/>
    <n v="13.854722222362955"/>
    <n v="12"/>
    <n v="1.8547222223629554"/>
  </r>
  <r>
    <s v="E002"/>
    <s v="EO65"/>
    <x v="2293"/>
    <x v="0"/>
    <s v="E3"/>
    <s v="0432000110"/>
    <s v="PREBETONG HORMIGONES, S.A."/>
    <s v="0085000005"/>
    <s v="BADAJOZ-CAYA Nº 37"/>
    <s v="000000000000003297"/>
    <x v="56"/>
    <d v="2024-06-25T00:00:00"/>
    <d v="1899-12-30T12:58:19"/>
    <s v="26/06 07:00h"/>
    <d v="2024-06-26T00:00:00"/>
    <x v="25"/>
    <x v="12"/>
    <x v="2364"/>
    <d v="2024-06-25T00:00:00"/>
    <d v="1899-12-30T14:37:55"/>
    <n v="94"/>
    <s v="E00094"/>
    <s v="RUTA KMS.094"/>
    <x v="194"/>
    <x v="0"/>
    <x v="0"/>
    <x v="8"/>
    <x v="0"/>
    <d v="2024-06-25T12:58:19"/>
    <x v="250"/>
    <n v="18.028055555478204"/>
    <d v="2024-06-25T14:37:55"/>
    <d v="1899-12-30T01:15:12"/>
    <d v="2024-06-25T15:53:07"/>
    <n v="15.114722222147975"/>
    <x v="0"/>
    <m/>
    <m/>
    <x v="0"/>
    <x v="11"/>
    <x v="0"/>
    <x v="2"/>
    <x v="13"/>
    <n v="3"/>
    <s v=""/>
    <d v="1899-12-31T06:04:48"/>
    <n v="15.77472222214487"/>
    <n v="12"/>
    <n v="3.7747222221448702"/>
  </r>
  <r>
    <s v="E002"/>
    <s v="EO65"/>
    <x v="2294"/>
    <x v="0"/>
    <s v="E4"/>
    <s v="0100057845"/>
    <s v="INVERSIONES SEGURA SARRIA, S.L."/>
    <s v="0084000019"/>
    <s v="ARROYOMOLINOS"/>
    <s v="000000000000003230"/>
    <x v="57"/>
    <d v="2024-06-25T00:00:00"/>
    <d v="1899-12-30T13:52:34"/>
    <s v="26/06 64s 10h-17h"/>
    <d v="2024-06-26T00:00:00"/>
    <x v="9"/>
    <x v="12"/>
    <x v="2365"/>
    <d v="2024-06-25T00:00:00"/>
    <d v="1899-12-30T17:00:57"/>
    <n v="391"/>
    <s v="E00391"/>
    <s v="RUTA KMS.391"/>
    <x v="318"/>
    <x v="0"/>
    <x v="0"/>
    <x v="8"/>
    <x v="1"/>
    <d v="2024-06-25T13:52:34"/>
    <x v="257"/>
    <n v="27.123888888861984"/>
    <d v="2024-06-25T17:00:57"/>
    <d v="1899-12-30T05:12:48"/>
    <d v="2024-06-25T22:13:45"/>
    <n v="18.770833333488554"/>
    <x v="0"/>
    <m/>
    <m/>
    <x v="0"/>
    <x v="11"/>
    <x v="0"/>
    <x v="2"/>
    <x v="5"/>
    <n v="3"/>
    <s v=""/>
    <d v="1900-01-04T05:07:12"/>
    <n v="20.910555555528653"/>
    <n v="12"/>
    <n v="8.9105555555286529"/>
  </r>
  <r>
    <s v="E002"/>
    <s v="EO11"/>
    <x v="2295"/>
    <x v="0"/>
    <s v="E3"/>
    <s v="0100000764"/>
    <s v="HORMIGONES BERGANTIÑOS S.A."/>
    <s v="0022000267"/>
    <s v="CARBALLO"/>
    <s v="000000000000000055"/>
    <x v="3"/>
    <d v="2024-06-21T00:00:00"/>
    <d v="1899-12-30T12:47:10"/>
    <s v="26/06 antes 17:30h"/>
    <d v="2024-06-26T00:00:00"/>
    <x v="18"/>
    <x v="2"/>
    <x v="2366"/>
    <d v="2024-06-26T00:00:00"/>
    <d v="1899-12-30T14:49:22"/>
    <n v="220"/>
    <s v="E00220"/>
    <s v="RUTA KMS.220"/>
    <x v="30"/>
    <x v="0"/>
    <x v="0"/>
    <x v="2"/>
    <x v="0"/>
    <d v="2024-06-21T12:47:10"/>
    <x v="258"/>
    <n v="124.71388888877118"/>
    <d v="2024-06-26T14:49:22"/>
    <d v="1899-12-30T02:56:00"/>
    <d v="2024-06-26T17:45:22"/>
    <n v="-0.25611111108446494"/>
    <x v="0"/>
    <m/>
    <m/>
    <x v="0"/>
    <x v="13"/>
    <x v="0"/>
    <x v="2"/>
    <x v="13"/>
    <n v="4"/>
    <s v=""/>
    <d v="1900-01-01T22:24:00"/>
    <n v="120.78055555543784"/>
    <n v="60"/>
    <n v="60.780555555437843"/>
  </r>
  <r>
    <s v="E002"/>
    <s v="EO11"/>
    <x v="2296"/>
    <x v="0"/>
    <s v="E3"/>
    <s v="0100051530"/>
    <s v="MYHNOR MORTEROS Y HORMIGONES DEL"/>
    <s v="0022002574"/>
    <s v="A CORUÑA"/>
    <s v="000000000000000055"/>
    <x v="3"/>
    <d v="2024-06-21T00:00:00"/>
    <d v="1899-12-30T16:05:07"/>
    <s v="25/06 URGE Hasta 21h"/>
    <d v="2024-06-25T00:00:00"/>
    <x v="27"/>
    <x v="2"/>
    <x v="2367"/>
    <d v="2024-06-25T00:00:00"/>
    <d v="1899-12-30T17:33:16"/>
    <n v="211"/>
    <s v="E00211"/>
    <s v="RUTA KMS.211"/>
    <x v="41"/>
    <x v="0"/>
    <x v="0"/>
    <x v="2"/>
    <x v="0"/>
    <d v="2024-06-21T16:05:07"/>
    <x v="259"/>
    <n v="100.91472222225275"/>
    <d v="2024-06-25T17:33:16"/>
    <d v="1899-12-30T02:48:48"/>
    <d v="2024-06-25T20:22:04"/>
    <n v="0.63222222228068858"/>
    <x v="0"/>
    <m/>
    <m/>
    <x v="0"/>
    <x v="11"/>
    <x v="0"/>
    <x v="2"/>
    <x v="5"/>
    <n v="3"/>
    <s v=""/>
    <d v="1900-01-01T19:31:12"/>
    <n v="97.101388888919416"/>
    <n v="48"/>
    <n v="49.101388888919416"/>
  </r>
  <r>
    <s v="E002"/>
    <s v="EO11"/>
    <x v="2297"/>
    <x v="0"/>
    <s v="E4"/>
    <s v="0100033629"/>
    <s v="VICMARI LACIANA, S.L."/>
    <s v="0019000505"/>
    <s v="VILLABLINO"/>
    <s v="000000000000003091"/>
    <x v="8"/>
    <d v="2024-06-24T00:00:00"/>
    <d v="1899-12-30T09:01:36"/>
    <s v="26/06 Cem + Colas"/>
    <d v="2024-06-26T00:00:00"/>
    <x v="6"/>
    <x v="2"/>
    <x v="2368"/>
    <d v="2024-06-25T00:00:00"/>
    <d v="1899-12-30T08:37:19"/>
    <n v="77"/>
    <s v="E00077"/>
    <s v="RUTA KMS.077"/>
    <x v="31"/>
    <x v="0"/>
    <x v="0"/>
    <x v="2"/>
    <x v="1"/>
    <d v="2024-06-24T09:01:36"/>
    <x v="234"/>
    <n v="58.973333333444316"/>
    <d v="2024-06-25T08:37:19"/>
    <d v="1899-12-30T01:01:36"/>
    <d v="2024-06-25T09:38:55"/>
    <n v="34.351388888899237"/>
    <x v="0"/>
    <m/>
    <m/>
    <x v="0"/>
    <x v="11"/>
    <x v="0"/>
    <x v="2"/>
    <x v="0"/>
    <n v="3"/>
    <s v=""/>
    <d v="1899-12-31T00:38:24"/>
    <n v="56.946666666777652"/>
    <n v="24"/>
    <n v="32.946666666777652"/>
  </r>
  <r>
    <s v="E002"/>
    <s v="EO11"/>
    <x v="2298"/>
    <x v="0"/>
    <s v="E3"/>
    <s v="0100018925"/>
    <s v="TRAVIESAS DEL NORTE, S.A."/>
    <s v="0022001250"/>
    <s v="VILLAFRANCA"/>
    <s v="000000000000003218"/>
    <x v="7"/>
    <d v="2024-06-24T00:00:00"/>
    <d v="1899-12-30T09:12:02"/>
    <s v="26/06  DE 7 -  17 H"/>
    <d v="2024-06-26T00:00:00"/>
    <x v="18"/>
    <x v="2"/>
    <x v="2369"/>
    <d v="2024-06-26T00:00:00"/>
    <d v="1899-12-30T16:02:48"/>
    <n v="10"/>
    <s v="E00010"/>
    <s v="RUTA KMS.010"/>
    <x v="26"/>
    <x v="0"/>
    <x v="0"/>
    <x v="2"/>
    <x v="0"/>
    <d v="2024-06-24T09:12:02"/>
    <x v="258"/>
    <n v="56.299444444302935"/>
    <d v="2024-06-26T16:02:48"/>
    <d v="1899-12-30T00:08:00"/>
    <d v="2024-06-26T16:10:48"/>
    <n v="1.3199999998323619"/>
    <x v="0"/>
    <m/>
    <m/>
    <x v="0"/>
    <x v="13"/>
    <x v="0"/>
    <x v="2"/>
    <x v="8"/>
    <n v="4"/>
    <s v=""/>
    <d v="1899-12-30T03:12:00"/>
    <n v="55.166111110969602"/>
    <n v="24"/>
    <n v="31.166111110969602"/>
  </r>
  <r>
    <s v="E002"/>
    <s v="EO11"/>
    <x v="2299"/>
    <x v="0"/>
    <s v="E3"/>
    <s v="0100018925"/>
    <s v="TRAVIESAS DEL NORTE, S.A."/>
    <s v="0022001250"/>
    <s v="VILLAFRANCA"/>
    <s v="000000000000001054"/>
    <x v="1"/>
    <d v="2024-06-24T00:00:00"/>
    <d v="1899-12-30T09:12:33"/>
    <s v="26/06  8 -  16 H - A"/>
    <d v="2024-06-26T00:00:00"/>
    <x v="11"/>
    <x v="1"/>
    <x v="2370"/>
    <d v="2024-06-26T00:00:00"/>
    <d v="1899-12-30T12:38:26"/>
    <n v="100"/>
    <s v="E00100"/>
    <s v="RUTA KMS.100"/>
    <x v="4"/>
    <x v="0"/>
    <x v="0"/>
    <x v="1"/>
    <x v="0"/>
    <d v="2024-06-24T09:12:33"/>
    <x v="260"/>
    <n v="55.290833333332557"/>
    <d v="2024-06-26T12:38:26"/>
    <d v="1899-12-30T01:20:00"/>
    <d v="2024-06-26T13:58:26"/>
    <n v="2.5261111110448837"/>
    <x v="0"/>
    <m/>
    <m/>
    <x v="0"/>
    <x v="13"/>
    <x v="0"/>
    <x v="2"/>
    <x v="3"/>
    <n v="4"/>
    <s v=""/>
    <d v="1899-12-31T08:00:00"/>
    <n v="52.957499999999222"/>
    <n v="24"/>
    <n v="28.957499999999222"/>
  </r>
  <r>
    <s v="E002"/>
    <s v="EO11"/>
    <x v="2300"/>
    <x v="0"/>
    <s v="E3"/>
    <s v="0100018925"/>
    <s v="TRAVIESAS DEL NORTE, S.A."/>
    <s v="0022001250"/>
    <s v="VILLAFRANCA"/>
    <s v="000000000000001054"/>
    <x v="1"/>
    <d v="2024-06-24T00:00:00"/>
    <d v="1899-12-30T09:37:09"/>
    <s v="27/06 DE 8 -  16 HOR"/>
    <d v="2024-06-27T00:00:00"/>
    <x v="10"/>
    <x v="1"/>
    <x v="2371"/>
    <d v="2024-06-27T00:00:00"/>
    <d v="1899-12-30T12:12:42"/>
    <n v="100"/>
    <s v="E00100"/>
    <s v="RUTA KMS.100"/>
    <x v="22"/>
    <x v="0"/>
    <x v="0"/>
    <x v="1"/>
    <x v="0"/>
    <d v="2024-06-24T09:37:09"/>
    <x v="261"/>
    <n v="70.380833333416376"/>
    <d v="2024-06-27T12:12:42"/>
    <d v="1899-12-30T01:20:00"/>
    <d v="2024-06-27T13:32:42"/>
    <n v="-5.5449999999837019"/>
    <x v="1"/>
    <m/>
    <m/>
    <x v="0"/>
    <x v="14"/>
    <x v="3"/>
    <x v="2"/>
    <x v="3"/>
    <n v="5"/>
    <s v=""/>
    <d v="1899-12-31T08:00:00"/>
    <n v="68.047500000083048"/>
    <n v="36"/>
    <n v="32.047500000083048"/>
  </r>
  <r>
    <s v="E002"/>
    <s v="EO11"/>
    <x v="2301"/>
    <x v="0"/>
    <s v="E3"/>
    <s v="0100022674"/>
    <s v="COMERCIAL SILOS DE GALICIA, S.L."/>
    <s v="0022001795"/>
    <s v="LEIRO"/>
    <s v="000000000000000055"/>
    <x v="3"/>
    <d v="2024-06-24T00:00:00"/>
    <d v="1899-12-30T11:40:01"/>
    <s v="26/06 urge"/>
    <d v="2024-06-26T00:00:00"/>
    <x v="17"/>
    <x v="5"/>
    <x v="2372"/>
    <d v="2024-06-26T00:00:00"/>
    <d v="1899-12-30T09:05:37"/>
    <n v="33"/>
    <s v="E00033"/>
    <s v="RUTA KMS.033"/>
    <x v="11"/>
    <x v="0"/>
    <x v="0"/>
    <x v="0"/>
    <x v="0"/>
    <d v="2024-06-24T11:40:01"/>
    <x v="248"/>
    <n v="46.333055555471219"/>
    <d v="2024-06-26T09:05:37"/>
    <d v="1899-12-30T00:26:24"/>
    <d v="2024-06-26T09:32:01"/>
    <n v="0.46638888877350837"/>
    <x v="0"/>
    <m/>
    <m/>
    <x v="0"/>
    <x v="13"/>
    <x v="0"/>
    <x v="2"/>
    <x v="6"/>
    <n v="4"/>
    <s v=""/>
    <d v="1899-12-30T10:33:36"/>
    <n v="44.893055555471221"/>
    <n v="24"/>
    <n v="20.893055555471221"/>
  </r>
  <r>
    <s v="E002"/>
    <s v="EO11"/>
    <x v="2302"/>
    <x v="0"/>
    <s v="E3"/>
    <s v="0100018657"/>
    <s v="POSTES XEIXALVO, S.L. UNIPERSONAL"/>
    <s v="0022002665"/>
    <s v="XEIXALVO"/>
    <s v="000000000000003042"/>
    <x v="0"/>
    <d v="2024-06-24T00:00:00"/>
    <d v="1899-12-30T15:12:13"/>
    <s v="27/06 9h NAVE 3"/>
    <d v="2024-06-27T00:00:00"/>
    <x v="15"/>
    <x v="5"/>
    <x v="2373"/>
    <d v="2024-06-27T00:00:00"/>
    <d v="1899-12-30T09:00:20"/>
    <n v="13"/>
    <s v="E00013"/>
    <s v="RUTA KMS.013"/>
    <x v="11"/>
    <x v="0"/>
    <x v="0"/>
    <x v="0"/>
    <x v="0"/>
    <d v="2024-06-24T15:12:13"/>
    <x v="262"/>
    <n v="65.796388888964429"/>
    <d v="2024-06-27T09:00:20"/>
    <d v="1899-12-30T00:10:24"/>
    <d v="2024-06-27T09:10:44"/>
    <n v="-0.17888888897141442"/>
    <x v="0"/>
    <m/>
    <m/>
    <x v="0"/>
    <x v="14"/>
    <x v="0"/>
    <x v="2"/>
    <x v="6"/>
    <n v="5"/>
    <s v=""/>
    <d v="1899-12-30T04:09:36"/>
    <n v="64.623055555631097"/>
    <n v="36"/>
    <n v="28.623055555631097"/>
  </r>
  <r>
    <s v="E002"/>
    <s v="EO11"/>
    <x v="2303"/>
    <x v="0"/>
    <s v="E3"/>
    <s v="0100059105"/>
    <s v="TUNEL DE RANTE UTE"/>
    <s v="0022002985"/>
    <s v="SAN CIBRAO - UTE TUNEL DE RANTE"/>
    <s v="000000000000003042"/>
    <x v="0"/>
    <d v="2024-06-24T00:00:00"/>
    <d v="1899-12-30T19:22:04"/>
    <s v="26/06 de mañana"/>
    <d v="2024-06-26T00:00:00"/>
    <x v="14"/>
    <x v="5"/>
    <x v="2374"/>
    <d v="2024-06-26T00:00:00"/>
    <d v="1899-12-30T10:14:55"/>
    <n v="12"/>
    <s v="E00012"/>
    <s v="RUTA KMS.012"/>
    <x v="14"/>
    <x v="0"/>
    <x v="0"/>
    <x v="0"/>
    <x v="0"/>
    <d v="2024-06-24T19:22:04"/>
    <x v="263"/>
    <n v="41.632222222164273"/>
    <d v="2024-06-26T10:14:55"/>
    <d v="1899-12-30T00:09:36"/>
    <d v="2024-06-26T10:24:31"/>
    <n v="2.5913888887153007"/>
    <x v="0"/>
    <m/>
    <m/>
    <x v="0"/>
    <x v="13"/>
    <x v="0"/>
    <x v="2"/>
    <x v="1"/>
    <n v="4"/>
    <s v=""/>
    <d v="1899-12-30T03:50:24"/>
    <n v="40.472222222164277"/>
    <n v="24"/>
    <n v="16.472222222164277"/>
  </r>
  <r>
    <s v="E002"/>
    <s v="EO11"/>
    <x v="2304"/>
    <x v="0"/>
    <s v="E3"/>
    <s v="0100000764"/>
    <s v="HORMIGONES BERGANTIÑOS S.A."/>
    <s v="0022001477"/>
    <s v="CERCEDA"/>
    <s v="000000000000000055"/>
    <x v="3"/>
    <d v="2024-06-25T00:00:00"/>
    <d v="1899-12-30T08:31:12"/>
    <s v="26/06 10:30H"/>
    <d v="2024-06-26T00:00:00"/>
    <x v="20"/>
    <x v="2"/>
    <x v="2375"/>
    <d v="2024-06-25T00:00:00"/>
    <d v="1899-12-30T19:15:54"/>
    <n v="203"/>
    <s v="E00203"/>
    <s v="RUTA KMS.203"/>
    <x v="40"/>
    <x v="0"/>
    <x v="0"/>
    <x v="2"/>
    <x v="0"/>
    <d v="2024-06-25T08:31:12"/>
    <x v="264"/>
    <n v="25.979999999923166"/>
    <d v="2024-06-25T19:15:54"/>
    <d v="1899-12-30T02:42:24"/>
    <d v="2024-06-25T21:58:18"/>
    <n v="12.5283333332045"/>
    <x v="0"/>
    <m/>
    <m/>
    <x v="0"/>
    <x v="11"/>
    <x v="0"/>
    <x v="2"/>
    <x v="10"/>
    <n v="3"/>
    <s v=""/>
    <d v="1900-01-01T16:57:36"/>
    <n v="22.273333333256499"/>
    <n v="12"/>
    <n v="10.273333333256499"/>
  </r>
  <r>
    <s v="E002"/>
    <s v="EO11"/>
    <x v="2305"/>
    <x v="0"/>
    <s v="E3"/>
    <s v="0432000110"/>
    <s v="PREBETONG HORMIGONES, S.A."/>
    <s v="0022001522"/>
    <s v="SAN COSME DE BARREIRO"/>
    <s v="000000000000000055"/>
    <x v="3"/>
    <d v="2024-06-25T00:00:00"/>
    <d v="1899-12-30T09:19:37"/>
    <s v="26/06  10:30h"/>
    <d v="2024-06-26T00:00:00"/>
    <x v="20"/>
    <x v="2"/>
    <x v="2376"/>
    <d v="2024-06-25T00:00:00"/>
    <d v="1899-12-30T17:27:44"/>
    <n v="205"/>
    <s v="E00205"/>
    <s v="RUTA KMS.205"/>
    <x v="9"/>
    <x v="0"/>
    <x v="0"/>
    <x v="2"/>
    <x v="0"/>
    <d v="2024-06-25T09:19:37"/>
    <x v="264"/>
    <n v="25.173055555613246"/>
    <d v="2024-06-25T17:27:44"/>
    <d v="1899-12-30T02:44:00"/>
    <d v="2024-06-25T20:11:44"/>
    <n v="14.304444444424007"/>
    <x v="0"/>
    <m/>
    <m/>
    <x v="0"/>
    <x v="11"/>
    <x v="0"/>
    <x v="2"/>
    <x v="5"/>
    <n v="3"/>
    <s v=""/>
    <d v="1900-01-01T17:36:00"/>
    <n v="21.439722222279912"/>
    <n v="12"/>
    <n v="9.4397222222799115"/>
  </r>
  <r>
    <s v="E002"/>
    <s v="EO11"/>
    <x v="2306"/>
    <x v="0"/>
    <s v="E4"/>
    <s v="0100017457"/>
    <s v="ATADELL SAN ISIDRO ELEUTERIO"/>
    <s v="0019001400"/>
    <s v="VIVEIRO"/>
    <s v="000000000000002906"/>
    <x v="4"/>
    <d v="2024-06-25T00:00:00"/>
    <d v="1899-12-30T10:19:01"/>
    <s v="636.128109 llamar an"/>
    <d v="2024-06-25T00:00:00"/>
    <x v="6"/>
    <x v="4"/>
    <x v="2377"/>
    <d v="2024-06-25T00:00:00"/>
    <d v="1899-12-30T17:48:24"/>
    <n v="163"/>
    <s v="E00163"/>
    <s v="RUTA KMS.163"/>
    <x v="42"/>
    <x v="0"/>
    <x v="0"/>
    <x v="0"/>
    <x v="1"/>
    <d v="2024-06-25T10:19:01"/>
    <x v="226"/>
    <n v="9.683055555622559"/>
    <d v="2024-06-25T17:48:24"/>
    <d v="1899-12-30T02:10:24"/>
    <d v="2024-06-25T19:58:48"/>
    <n v="1.9999999960418791E-2"/>
    <x v="0"/>
    <m/>
    <m/>
    <x v="0"/>
    <x v="11"/>
    <x v="0"/>
    <x v="2"/>
    <x v="5"/>
    <n v="3"/>
    <s v=""/>
    <d v="1900-01-01T04:09:36"/>
    <n v="6.5097222222892253"/>
    <n v="0"/>
    <n v="6.5097222222892253"/>
  </r>
  <r>
    <s v="E002"/>
    <s v="EO11"/>
    <x v="2307"/>
    <x v="0"/>
    <s v="E4"/>
    <s v="0100021405"/>
    <s v="MAT. DE CONST. FERNANDO ALONSO,S.L."/>
    <s v="0020001986"/>
    <s v="BEADE"/>
    <s v="000000000000002906"/>
    <x v="4"/>
    <d v="2024-06-25T00:00:00"/>
    <d v="1899-12-30T10:38:50"/>
    <s v="26/06 FARDOS SIN PAL"/>
    <d v="2024-06-26T00:00:00"/>
    <x v="6"/>
    <x v="2"/>
    <x v="2378"/>
    <d v="2024-06-25T00:00:00"/>
    <d v="1899-12-30T20:02:21"/>
    <n v="233"/>
    <s v="E00233"/>
    <s v="RUTA KMS.233"/>
    <x v="32"/>
    <x v="0"/>
    <x v="0"/>
    <x v="2"/>
    <x v="1"/>
    <d v="2024-06-25T10:38:50"/>
    <x v="234"/>
    <n v="33.352777777821757"/>
    <d v="2024-06-25T20:02:21"/>
    <d v="1899-12-30T03:06:24"/>
    <d v="2024-06-25T23:08:45"/>
    <n v="20.854166666802485"/>
    <x v="0"/>
    <m/>
    <m/>
    <x v="0"/>
    <x v="11"/>
    <x v="0"/>
    <x v="2"/>
    <x v="14"/>
    <n v="3"/>
    <s v=""/>
    <d v="1900-01-02T02:33:36"/>
    <n v="29.246111111155091"/>
    <n v="12"/>
    <n v="17.246111111155091"/>
  </r>
  <r>
    <s v="E002"/>
    <s v="EO11"/>
    <x v="2308"/>
    <x v="0"/>
    <s v="E4"/>
    <s v="0100000136"/>
    <s v="CONSTRUDECO NORTE S.L."/>
    <s v="0019000196"/>
    <s v="BURELA"/>
    <s v="000000000000002906"/>
    <x v="4"/>
    <d v="2024-06-25T00:00:00"/>
    <d v="1899-12-30T10:43:08"/>
    <s v="27/06"/>
    <d v="2024-06-27T00:00:00"/>
    <x v="6"/>
    <x v="2"/>
    <x v="2379"/>
    <d v="2024-06-26T00:00:00"/>
    <d v="1899-12-30T13:27:14"/>
    <n v="214"/>
    <s v="E00214"/>
    <s v="RUTA KMS.214"/>
    <x v="31"/>
    <x v="0"/>
    <x v="0"/>
    <x v="2"/>
    <x v="1"/>
    <d v="2024-06-25T10:43:08"/>
    <x v="265"/>
    <n v="57.281111111165956"/>
    <d v="2024-06-26T13:27:14"/>
    <d v="1899-12-30T02:51:12"/>
    <d v="2024-06-26T16:18:26"/>
    <n v="27.692777777847368"/>
    <x v="0"/>
    <m/>
    <m/>
    <x v="0"/>
    <x v="13"/>
    <x v="0"/>
    <x v="2"/>
    <x v="7"/>
    <n v="4"/>
    <s v=""/>
    <d v="1900-01-01T20:28:48"/>
    <n v="53.427777777832624"/>
    <n v="24"/>
    <n v="29.427777777832624"/>
  </r>
  <r>
    <s v="E002"/>
    <s v="EO11"/>
    <x v="2309"/>
    <x v="0"/>
    <s v="E3"/>
    <s v="0100022674"/>
    <s v="COMERCIAL SILOS DE GALICIA, S.L."/>
    <s v="0022002149"/>
    <s v="SALVATERRA DE MIÑO"/>
    <s v="000000000000003218"/>
    <x v="7"/>
    <d v="2024-06-25T00:00:00"/>
    <d v="1899-12-30T12:27:31"/>
    <s v="26/06 de mañana"/>
    <d v="2024-06-26T00:00:00"/>
    <x v="24"/>
    <x v="2"/>
    <x v="2380"/>
    <d v="2024-06-25T00:00:00"/>
    <d v="1899-12-30T18:01:08"/>
    <n v="205"/>
    <s v="E00205"/>
    <s v="RUTA KMS.205"/>
    <x v="266"/>
    <x v="0"/>
    <x v="0"/>
    <x v="2"/>
    <x v="0"/>
    <d v="2024-06-25T12:27:31"/>
    <x v="238"/>
    <n v="22.541388888959773"/>
    <d v="2024-06-25T18:01:08"/>
    <d v="1899-12-30T02:44:00"/>
    <d v="2024-06-25T20:45:08"/>
    <n v="14.247777777782176"/>
    <x v="0"/>
    <m/>
    <m/>
    <x v="0"/>
    <x v="11"/>
    <x v="0"/>
    <x v="2"/>
    <x v="9"/>
    <n v="3"/>
    <s v=""/>
    <d v="1900-01-01T17:36:00"/>
    <n v="18.808055555626439"/>
    <n v="12"/>
    <n v="6.8080555556264386"/>
  </r>
  <r>
    <s v="E002"/>
    <s v="EO11"/>
    <x v="2310"/>
    <x v="0"/>
    <s v="E3"/>
    <s v="0100048420"/>
    <s v="RODIÑAS PRETENSADOS, S. L."/>
    <s v="0022002398"/>
    <s v="CALO"/>
    <s v="000000000000003042"/>
    <x v="0"/>
    <d v="2024-06-25T00:00:00"/>
    <d v="1899-12-30T12:39:36"/>
    <s v="26/06 8h SILO 3"/>
    <d v="2024-06-26T00:00:00"/>
    <x v="10"/>
    <x v="0"/>
    <x v="2381"/>
    <d v="2024-06-25T00:00:00"/>
    <d v="1899-12-30T17:39:18"/>
    <n v="89"/>
    <s v="E00089"/>
    <s v="RUTA KMS.089"/>
    <x v="1"/>
    <x v="0"/>
    <x v="0"/>
    <x v="0"/>
    <x v="0"/>
    <d v="2024-06-25T12:39:36"/>
    <x v="212"/>
    <n v="19.340000000142027"/>
    <d v="2024-06-25T17:39:18"/>
    <d v="1899-12-30T01:11:12"/>
    <d v="2024-06-25T18:50:30"/>
    <n v="13.158333333441988"/>
    <x v="0"/>
    <m/>
    <m/>
    <x v="0"/>
    <x v="11"/>
    <x v="0"/>
    <x v="2"/>
    <x v="5"/>
    <n v="3"/>
    <s v=""/>
    <d v="1899-12-31T04:28:48"/>
    <n v="17.153333333475359"/>
    <n v="12"/>
    <n v="5.1533333334753593"/>
  </r>
  <r>
    <s v="E002"/>
    <s v="EO11"/>
    <x v="2311"/>
    <x v="0"/>
    <s v="E3"/>
    <s v="0100048420"/>
    <s v="RODIÑAS PRETENSADOS, S. L."/>
    <s v="0022002398"/>
    <s v="CALO"/>
    <s v="000000000000003042"/>
    <x v="0"/>
    <d v="2024-06-25T00:00:00"/>
    <d v="1899-12-30T12:40:05"/>
    <s v="26/06 10:30h SILO 3"/>
    <d v="2024-06-26T00:00:00"/>
    <x v="15"/>
    <x v="4"/>
    <x v="2382"/>
    <d v="2024-06-26T00:00:00"/>
    <d v="1899-12-30T09:28:28"/>
    <n v="15"/>
    <s v="E00015"/>
    <s v="RUTA KMS.015"/>
    <x v="1"/>
    <x v="0"/>
    <x v="0"/>
    <x v="0"/>
    <x v="0"/>
    <d v="2024-06-25T12:40:05"/>
    <x v="249"/>
    <n v="20.331944444391411"/>
    <d v="2024-06-26T09:28:28"/>
    <d v="1899-12-30T00:12:00"/>
    <d v="2024-06-26T09:40:28"/>
    <n v="-0.67444444441935048"/>
    <x v="0"/>
    <m/>
    <m/>
    <x v="0"/>
    <x v="13"/>
    <x v="0"/>
    <x v="2"/>
    <x v="6"/>
    <n v="4"/>
    <s v=""/>
    <d v="1899-12-30T04:48:00"/>
    <n v="19.131944444391412"/>
    <n v="12"/>
    <n v="7.1319444443914115"/>
  </r>
  <r>
    <s v="E002"/>
    <s v="EO11"/>
    <x v="2312"/>
    <x v="0"/>
    <s v="E3"/>
    <s v="0100000865"/>
    <s v="HORMIGONES SINDO CASTRO S.L."/>
    <s v="0022000426"/>
    <s v="VENTA ALBARES"/>
    <s v="000000000000000055"/>
    <x v="3"/>
    <d v="2024-06-25T00:00:00"/>
    <d v="1899-12-30T12:44:50"/>
    <s v="26/06 URGENTE 1º"/>
    <d v="2024-06-26T00:00:00"/>
    <x v="24"/>
    <x v="2"/>
    <x v="2383"/>
    <d v="2024-06-26T00:00:00"/>
    <d v="1899-12-30T09:54:38"/>
    <n v="39"/>
    <s v="E00039"/>
    <s v="RUTA KMS.039"/>
    <x v="39"/>
    <x v="0"/>
    <x v="0"/>
    <x v="2"/>
    <x v="0"/>
    <d v="2024-06-25T12:44:50"/>
    <x v="238"/>
    <n v="22.252777777786832"/>
    <d v="2024-06-26T09:54:38"/>
    <d v="1899-12-30T00:31:12"/>
    <d v="2024-06-26T10:25:50"/>
    <n v="0.56944444449618459"/>
    <x v="0"/>
    <m/>
    <m/>
    <x v="0"/>
    <x v="13"/>
    <x v="0"/>
    <x v="2"/>
    <x v="6"/>
    <n v="4"/>
    <s v=""/>
    <d v="1899-12-30T12:28:48"/>
    <n v="20.732777777786833"/>
    <n v="12"/>
    <n v="8.7327777777868327"/>
  </r>
  <r>
    <s v="E002"/>
    <s v="EO11"/>
    <x v="2313"/>
    <x v="0"/>
    <s v="E3"/>
    <s v="0100000865"/>
    <s v="HORMIGONES SINDO CASTRO S.L."/>
    <s v="0022000428"/>
    <s v="VILLAMARTIN A."/>
    <s v="000000000000000922"/>
    <x v="2"/>
    <d v="2024-06-25T00:00:00"/>
    <d v="1899-12-30T13:17:54"/>
    <s v="26/06 09:00h -R07"/>
    <d v="2024-06-26T00:00:00"/>
    <x v="15"/>
    <x v="1"/>
    <x v="2384"/>
    <d v="2024-06-25T00:00:00"/>
    <d v="1899-12-30T17:10:43"/>
    <n v="114"/>
    <s v="E00114"/>
    <s v="RUTA KMS.114"/>
    <x v="39"/>
    <x v="0"/>
    <x v="0"/>
    <x v="1"/>
    <x v="0"/>
    <d v="2024-06-25T13:17:54"/>
    <x v="249"/>
    <n v="19.701666666660458"/>
    <d v="2024-06-25T17:10:43"/>
    <d v="1899-12-30T01:31:12"/>
    <d v="2024-06-25T18:41:55"/>
    <n v="14.301388888852671"/>
    <x v="0"/>
    <m/>
    <m/>
    <x v="0"/>
    <x v="11"/>
    <x v="0"/>
    <x v="2"/>
    <x v="5"/>
    <n v="3"/>
    <s v=""/>
    <d v="1899-12-31T12:28:48"/>
    <n v="17.181666666660458"/>
    <n v="12"/>
    <n v="5.1816666666604583"/>
  </r>
  <r>
    <s v="E002"/>
    <s v="EO11"/>
    <x v="2314"/>
    <x v="0"/>
    <s v="E3"/>
    <s v="0100000865"/>
    <s v="HORMIGONES SINDO CASTRO S.L."/>
    <s v="0022000428"/>
    <s v="VILLAMARTIN A."/>
    <s v="000000000000000922"/>
    <x v="2"/>
    <d v="2024-06-25T00:00:00"/>
    <d v="1899-12-30T13:18:27"/>
    <s v="26/06 11:00h C03"/>
    <d v="2024-06-26T00:00:00"/>
    <x v="24"/>
    <x v="1"/>
    <x v="2385"/>
    <d v="2024-06-26T00:00:00"/>
    <d v="1899-12-30T09:17:51"/>
    <n v="114"/>
    <s v="E00114"/>
    <s v="RUTA KMS.114"/>
    <x v="16"/>
    <x v="0"/>
    <x v="0"/>
    <x v="1"/>
    <x v="0"/>
    <d v="2024-06-25T13:18:27"/>
    <x v="238"/>
    <n v="21.692500000004657"/>
    <d v="2024-06-26T09:17:51"/>
    <d v="1899-12-30T01:31:12"/>
    <d v="2024-06-26T10:49:03"/>
    <n v="0.18250000005355105"/>
    <x v="0"/>
    <m/>
    <m/>
    <x v="0"/>
    <x v="13"/>
    <x v="0"/>
    <x v="2"/>
    <x v="6"/>
    <n v="4"/>
    <s v=""/>
    <d v="1899-12-31T12:28:48"/>
    <n v="19.172500000004657"/>
    <n v="12"/>
    <n v="7.172500000004657"/>
  </r>
  <r>
    <s v="E002"/>
    <s v="EO11"/>
    <x v="2315"/>
    <x v="0"/>
    <s v="E3"/>
    <s v="0100000865"/>
    <s v="HORMIGONES SINDO CASTRO S.L."/>
    <s v="0022000428"/>
    <s v="VILLAMARTIN A."/>
    <s v="000000000000000055"/>
    <x v="3"/>
    <d v="2024-06-25T00:00:00"/>
    <d v="1899-12-30T13:20:39"/>
    <s v="26/06 15:00h"/>
    <d v="2024-06-26T00:00:00"/>
    <x v="7"/>
    <x v="2"/>
    <x v="2386"/>
    <d v="2024-06-26T00:00:00"/>
    <d v="1899-12-30T13:49:52"/>
    <n v="4"/>
    <s v="E00004"/>
    <s v="RUTA KMS.004"/>
    <x v="2"/>
    <x v="0"/>
    <x v="0"/>
    <x v="2"/>
    <x v="0"/>
    <d v="2024-06-25T13:20:39"/>
    <x v="266"/>
    <n v="25.655833333265036"/>
    <d v="2024-06-26T13:49:52"/>
    <d v="1899-12-30T00:03:12"/>
    <d v="2024-06-26T13:53:04"/>
    <n v="1.1155555554432794"/>
    <x v="0"/>
    <m/>
    <m/>
    <x v="0"/>
    <x v="13"/>
    <x v="0"/>
    <x v="2"/>
    <x v="7"/>
    <n v="4"/>
    <s v=""/>
    <d v="1899-12-30T01:16:48"/>
    <n v="24.602499999931702"/>
    <n v="12"/>
    <n v="12.602499999931702"/>
  </r>
  <r>
    <s v="E002"/>
    <s v="EO11"/>
    <x v="2316"/>
    <x v="0"/>
    <s v="E3"/>
    <s v="0432000110"/>
    <s v="PREBETONG HORMIGONES, S.A."/>
    <s v="0021000010"/>
    <s v="LA GRELA"/>
    <s v="000000000000000055"/>
    <x v="3"/>
    <d v="2024-06-25T00:00:00"/>
    <d v="1899-12-30T14:19:49"/>
    <s v="26/06 8h"/>
    <d v="2024-06-26T00:00:00"/>
    <x v="10"/>
    <x v="2"/>
    <x v="2387"/>
    <d v="2024-06-25T00:00:00"/>
    <d v="1899-12-30T18:58:52"/>
    <n v="211"/>
    <s v="E00211"/>
    <s v="RUTA KMS.211"/>
    <x v="30"/>
    <x v="0"/>
    <x v="0"/>
    <x v="2"/>
    <x v="0"/>
    <d v="2024-06-25T14:19:49"/>
    <x v="212"/>
    <n v="17.669722222199198"/>
    <d v="2024-06-25T18:58:52"/>
    <d v="1899-12-30T02:48:48"/>
    <d v="2024-06-25T21:47:40"/>
    <n v="10.205555555527098"/>
    <x v="0"/>
    <m/>
    <m/>
    <x v="0"/>
    <x v="11"/>
    <x v="0"/>
    <x v="2"/>
    <x v="9"/>
    <n v="3"/>
    <s v=""/>
    <d v="1900-01-01T19:31:12"/>
    <n v="13.856388888865865"/>
    <n v="12"/>
    <n v="1.8563888888658653"/>
  </r>
  <r>
    <s v="E002"/>
    <s v="EO11"/>
    <x v="2317"/>
    <x v="0"/>
    <s v="E3"/>
    <s v="0100008915"/>
    <s v="COMERCIAL ARROYO CONSTRUCCIÓN, S.A."/>
    <s v="0022002560"/>
    <s v="VILAVELLA"/>
    <s v="000000000000003042"/>
    <x v="0"/>
    <d v="2024-06-25T00:00:00"/>
    <d v="1899-12-30T14:20:23"/>
    <s v="26/06 8:30h"/>
    <d v="2024-06-26T00:00:00"/>
    <x v="23"/>
    <x v="2"/>
    <x v="2388"/>
    <d v="2024-06-25T00:00:00"/>
    <d v="1899-12-30T18:00:13"/>
    <n v="103"/>
    <s v="E00103"/>
    <s v="RUTA KMS.103"/>
    <x v="5"/>
    <x v="0"/>
    <x v="0"/>
    <x v="2"/>
    <x v="0"/>
    <d v="2024-06-25T14:20:23"/>
    <x v="267"/>
    <n v="18.160277777700685"/>
    <d v="2024-06-25T18:00:13"/>
    <d v="1899-12-30T01:22:24"/>
    <d v="2024-06-25T19:22:37"/>
    <n v="13.123055555450264"/>
    <x v="0"/>
    <m/>
    <m/>
    <x v="0"/>
    <x v="11"/>
    <x v="0"/>
    <x v="2"/>
    <x v="9"/>
    <n v="3"/>
    <s v=""/>
    <d v="1899-12-31T08:57:36"/>
    <n v="15.78694444436735"/>
    <n v="12"/>
    <n v="3.7869444443673501"/>
  </r>
  <r>
    <s v="E002"/>
    <s v="EO11"/>
    <x v="2318"/>
    <x v="0"/>
    <s v="E3"/>
    <s v="0100008915"/>
    <s v="COMERCIAL ARROYO CONSTRUCCIÓN, S.A."/>
    <s v="0022002560"/>
    <s v="VILAVELLA"/>
    <s v="000000000000003042"/>
    <x v="0"/>
    <d v="2024-06-25T00:00:00"/>
    <d v="1899-12-30T14:20:45"/>
    <s v="26/06 10:30h"/>
    <d v="2024-06-26T00:00:00"/>
    <x v="20"/>
    <x v="2"/>
    <x v="2389"/>
    <d v="2024-06-26T00:00:00"/>
    <d v="1899-12-30T08:12:41"/>
    <n v="103"/>
    <s v="E00103"/>
    <s v="RUTA KMS.103"/>
    <x v="27"/>
    <x v="0"/>
    <x v="0"/>
    <x v="2"/>
    <x v="0"/>
    <d v="2024-06-25T14:20:45"/>
    <x v="264"/>
    <n v="20.15416666661622"/>
    <d v="2024-06-26T08:12:41"/>
    <d v="1899-12-30T01:22:24"/>
    <d v="2024-06-26T09:35:05"/>
    <n v="0.91527777764713392"/>
    <x v="0"/>
    <m/>
    <m/>
    <x v="0"/>
    <x v="13"/>
    <x v="0"/>
    <x v="2"/>
    <x v="0"/>
    <n v="4"/>
    <s v=""/>
    <d v="1899-12-31T08:57:36"/>
    <n v="17.780833333282885"/>
    <n v="12"/>
    <n v="5.7808333332828852"/>
  </r>
  <r>
    <s v="E002"/>
    <s v="EO11"/>
    <x v="2319"/>
    <x v="0"/>
    <s v="E3"/>
    <s v="0100028413"/>
    <s v="HORMIGONES CARRAL, S.L."/>
    <s v="0022002990"/>
    <s v="PUERTO EXTERIOR DE FERROL"/>
    <s v="000000000000003042"/>
    <x v="0"/>
    <d v="2024-06-25T00:00:00"/>
    <d v="1899-12-30T14:21:26"/>
    <s v="26/06 1º"/>
    <d v="2024-06-26T00:00:00"/>
    <x v="13"/>
    <x v="0"/>
    <x v="2390"/>
    <d v="2024-06-25T00:00:00"/>
    <d v="1899-12-30T17:25:12"/>
    <n v="71"/>
    <s v="E00071"/>
    <s v="RUTA KMS.071"/>
    <x v="3"/>
    <x v="0"/>
    <x v="0"/>
    <x v="0"/>
    <x v="0"/>
    <d v="2024-06-25T14:21:26"/>
    <x v="268"/>
    <n v="24.142777777800802"/>
    <d v="2024-06-25T17:25:12"/>
    <d v="1899-12-30T00:56:48"/>
    <d v="2024-06-25T18:22:00"/>
    <n v="20.133333333302289"/>
    <x v="0"/>
    <m/>
    <m/>
    <x v="0"/>
    <x v="11"/>
    <x v="0"/>
    <x v="2"/>
    <x v="5"/>
    <n v="3"/>
    <s v=""/>
    <d v="1899-12-30T22:43:12"/>
    <n v="22.196111111134137"/>
    <n v="12"/>
    <n v="10.196111111134137"/>
  </r>
  <r>
    <s v="E002"/>
    <s v="EO11"/>
    <x v="2320"/>
    <x v="0"/>
    <s v="E3"/>
    <s v="0100028413"/>
    <s v="HORMIGONES CARRAL, S.L."/>
    <s v="0022002746"/>
    <s v="NARON"/>
    <s v="000000000000003042"/>
    <x v="0"/>
    <d v="2024-06-25T00:00:00"/>
    <d v="1899-12-30T14:21:53"/>
    <s v="26/06 mañana 52,5R"/>
    <d v="2024-06-26T00:00:00"/>
    <x v="13"/>
    <x v="0"/>
    <x v="2391"/>
    <d v="2024-06-26T00:00:00"/>
    <d v="1899-12-30T12:09:18"/>
    <n v="71"/>
    <s v="E00071"/>
    <s v="RUTA KMS.071"/>
    <x v="3"/>
    <x v="0"/>
    <x v="0"/>
    <x v="0"/>
    <x v="0"/>
    <d v="2024-06-25T14:21:53"/>
    <x v="268"/>
    <n v="24.135277777793817"/>
    <d v="2024-06-26T12:09:18"/>
    <d v="1899-12-30T00:56:48"/>
    <d v="2024-06-26T13:06:06"/>
    <n v="1.3983333331416361"/>
    <x v="0"/>
    <m/>
    <m/>
    <x v="0"/>
    <x v="13"/>
    <x v="0"/>
    <x v="2"/>
    <x v="3"/>
    <n v="4"/>
    <s v=""/>
    <d v="1899-12-30T22:43:12"/>
    <n v="22.188611111127152"/>
    <n v="12"/>
    <n v="10.188611111127152"/>
  </r>
  <r>
    <s v="E002"/>
    <s v="EO11"/>
    <x v="2321"/>
    <x v="0"/>
    <s v="E3"/>
    <s v="0100028413"/>
    <s v="HORMIGONES CARRAL, S.L."/>
    <s v="0022002990"/>
    <s v="PUERTO EXTERIOR DE FERROL"/>
    <s v="000000000000003042"/>
    <x v="0"/>
    <d v="2024-06-25T00:00:00"/>
    <d v="1899-12-30T14:22:15"/>
    <s v="26/06 2º 52,5R"/>
    <d v="2024-06-26T00:00:00"/>
    <x v="13"/>
    <x v="0"/>
    <x v="2392"/>
    <d v="2024-06-26T00:00:00"/>
    <d v="1899-12-30T09:41:43"/>
    <n v="71"/>
    <s v="E00071"/>
    <s v="RUTA KMS.071"/>
    <x v="7"/>
    <x v="0"/>
    <x v="0"/>
    <x v="0"/>
    <x v="0"/>
    <d v="2024-06-25T14:22:15"/>
    <x v="268"/>
    <n v="24.129166666651145"/>
    <d v="2024-06-26T09:41:43"/>
    <d v="1899-12-30T00:56:48"/>
    <d v="2024-06-26T10:38:31"/>
    <n v="3.8580555554945022"/>
    <x v="0"/>
    <m/>
    <m/>
    <x v="0"/>
    <x v="13"/>
    <x v="0"/>
    <x v="2"/>
    <x v="6"/>
    <n v="4"/>
    <s v=""/>
    <d v="1899-12-30T22:43:12"/>
    <n v="22.182499999984479"/>
    <n v="12"/>
    <n v="10.182499999984479"/>
  </r>
  <r>
    <s v="E002"/>
    <s v="EO11"/>
    <x v="2322"/>
    <x v="0"/>
    <s v="E3"/>
    <s v="0100028413"/>
    <s v="HORMIGONES CARRAL, S.L."/>
    <s v="0022002746"/>
    <s v="NARON"/>
    <s v="000000000000003042"/>
    <x v="0"/>
    <d v="2024-06-25T00:00:00"/>
    <d v="1899-12-30T14:22:36"/>
    <s v="27/06 08:30h."/>
    <d v="2024-06-27T00:00:00"/>
    <x v="23"/>
    <x v="0"/>
    <x v="2393"/>
    <d v="2024-06-26T00:00:00"/>
    <d v="1899-12-30T18:32:26"/>
    <n v="71"/>
    <s v="E00071"/>
    <s v="RUTA KMS.071"/>
    <x v="7"/>
    <x v="0"/>
    <x v="0"/>
    <x v="0"/>
    <x v="0"/>
    <d v="2024-06-25T14:22:36"/>
    <x v="269"/>
    <n v="42.123333333351184"/>
    <d v="2024-06-26T18:32:26"/>
    <d v="1899-12-30T00:56:48"/>
    <d v="2024-06-26T19:29:14"/>
    <n v="13.012777777737938"/>
    <x v="0"/>
    <m/>
    <m/>
    <x v="0"/>
    <x v="13"/>
    <x v="0"/>
    <x v="2"/>
    <x v="9"/>
    <n v="4"/>
    <s v=""/>
    <d v="1899-12-30T22:43:12"/>
    <n v="40.176666666684518"/>
    <n v="24"/>
    <n v="16.176666666684518"/>
  </r>
  <r>
    <s v="E002"/>
    <s v="EO11"/>
    <x v="2323"/>
    <x v="0"/>
    <s v="E3"/>
    <s v="0100028413"/>
    <s v="HORMIGONES CARRAL, S.L."/>
    <s v="0022002990"/>
    <s v="PUERTO EXTERIOR DE FERROL"/>
    <s v="000000000000003042"/>
    <x v="0"/>
    <d v="2024-06-25T00:00:00"/>
    <d v="1899-12-30T14:22:41"/>
    <s v="26/06 3º  52,5R"/>
    <d v="2024-06-26T00:00:00"/>
    <x v="13"/>
    <x v="0"/>
    <x v="2394"/>
    <d v="2024-06-26T00:00:00"/>
    <d v="1899-12-30T15:31:48"/>
    <n v="71"/>
    <s v="E00071"/>
    <s v="RUTA KMS.071"/>
    <x v="7"/>
    <x v="0"/>
    <x v="0"/>
    <x v="0"/>
    <x v="0"/>
    <d v="2024-06-25T14:22:41"/>
    <x v="268"/>
    <n v="24.121944444312248"/>
    <d v="2024-06-26T15:31:48"/>
    <d v="1899-12-30T00:56:48"/>
    <d v="2024-06-26T16:28:36"/>
    <n v="-1.9766666668583639"/>
    <x v="1"/>
    <m/>
    <m/>
    <x v="0"/>
    <x v="13"/>
    <x v="2"/>
    <x v="2"/>
    <x v="4"/>
    <n v="4"/>
    <s v=""/>
    <d v="1899-12-30T22:43:12"/>
    <n v="22.175277777645583"/>
    <n v="12"/>
    <n v="10.175277777645583"/>
  </r>
  <r>
    <s v="E002"/>
    <s v="EO11"/>
    <x v="2324"/>
    <x v="0"/>
    <s v="E3"/>
    <s v="0100028413"/>
    <s v="HORMIGONES CARRAL, S.L."/>
    <s v="0022002990"/>
    <s v="PUERTO EXTERIOR DE FERROL"/>
    <s v="000000000000003042"/>
    <x v="0"/>
    <d v="2024-06-25T00:00:00"/>
    <d v="1899-12-30T14:23:08"/>
    <s v="26/06 4º 52,5R"/>
    <d v="2024-06-26T00:00:00"/>
    <x v="3"/>
    <x v="0"/>
    <x v="2395"/>
    <d v="2024-06-26T00:00:00"/>
    <d v="1899-12-30T16:10:35"/>
    <n v="71"/>
    <s v="E00071"/>
    <s v="RUTA KMS.071"/>
    <x v="3"/>
    <x v="0"/>
    <x v="0"/>
    <x v="0"/>
    <x v="0"/>
    <d v="2024-06-25T14:23:08"/>
    <x v="270"/>
    <n v="28.114444444421679"/>
    <d v="2024-06-26T16:10:35"/>
    <d v="1899-12-30T00:56:48"/>
    <d v="2024-06-26T17:07:23"/>
    <n v="1.376944444491528"/>
    <x v="0"/>
    <m/>
    <m/>
    <x v="0"/>
    <x v="13"/>
    <x v="0"/>
    <x v="2"/>
    <x v="8"/>
    <n v="4"/>
    <s v=""/>
    <d v="1899-12-30T22:43:12"/>
    <n v="26.167777777755013"/>
    <n v="12"/>
    <n v="14.167777777755013"/>
  </r>
  <r>
    <s v="E002"/>
    <s v="EO11"/>
    <x v="2325"/>
    <x v="0"/>
    <s v="E3"/>
    <s v="0100028413"/>
    <s v="HORMIGONES CARRAL, S.L."/>
    <s v="0022002990"/>
    <s v="PUERTO EXTERIOR DE FERROL"/>
    <s v="000000000000003042"/>
    <x v="0"/>
    <d v="2024-06-25T00:00:00"/>
    <d v="1899-12-30T14:23:09"/>
    <s v="26/06 5º"/>
    <d v="2024-06-26T00:00:00"/>
    <x v="3"/>
    <x v="0"/>
    <x v="2396"/>
    <d v="2024-06-26T00:00:00"/>
    <d v="1899-12-30T17:56:53"/>
    <n v="71"/>
    <s v="E00071"/>
    <s v="RUTA KMS.071"/>
    <x v="1"/>
    <x v="0"/>
    <x v="0"/>
    <x v="0"/>
    <x v="0"/>
    <d v="2024-06-25T14:23:09"/>
    <x v="270"/>
    <n v="28.11416666675359"/>
    <d v="2024-06-26T17:56:53"/>
    <d v="1899-12-30T00:56:48"/>
    <d v="2024-06-26T18:53:41"/>
    <n v="-0.39472222229233012"/>
    <x v="0"/>
    <m/>
    <m/>
    <x v="0"/>
    <x v="13"/>
    <x v="0"/>
    <x v="2"/>
    <x v="5"/>
    <n v="4"/>
    <s v=""/>
    <d v="1899-12-30T22:43:12"/>
    <n v="26.167500000086925"/>
    <n v="12"/>
    <n v="14.167500000086925"/>
  </r>
  <r>
    <s v="E002"/>
    <s v="EO11"/>
    <x v="2326"/>
    <x v="0"/>
    <s v="E3"/>
    <s v="0432000110"/>
    <s v="PREBETONG HORMIGONES, S.A."/>
    <s v="0022001012"/>
    <s v="FENE"/>
    <s v="000000000000000055"/>
    <x v="3"/>
    <d v="2024-06-25T00:00:00"/>
    <d v="1899-12-30T15:50:42"/>
    <s v="26/06 de mañana"/>
    <d v="2024-06-26T00:00:00"/>
    <x v="20"/>
    <x v="2"/>
    <x v="2397"/>
    <d v="2024-06-25T00:00:00"/>
    <d v="1899-12-30T18:26:02"/>
    <n v="192"/>
    <s v="E00192"/>
    <s v="RUTA KMS.192"/>
    <x v="8"/>
    <x v="0"/>
    <x v="0"/>
    <x v="2"/>
    <x v="0"/>
    <d v="2024-06-25T15:50:42"/>
    <x v="264"/>
    <n v="18.654999999969732"/>
    <d v="2024-06-25T18:26:02"/>
    <d v="1899-12-30T02:33:36"/>
    <d v="2024-06-25T20:59:38"/>
    <n v="13.506111111142673"/>
    <x v="0"/>
    <m/>
    <m/>
    <x v="0"/>
    <x v="11"/>
    <x v="0"/>
    <x v="2"/>
    <x v="9"/>
    <n v="3"/>
    <s v=""/>
    <d v="1900-01-01T13:26:24"/>
    <n v="15.094999999969733"/>
    <n v="12"/>
    <n v="3.0949999999697333"/>
  </r>
  <r>
    <s v="E002"/>
    <s v="EO11"/>
    <x v="2327"/>
    <x v="0"/>
    <s v="E3"/>
    <s v="0100013649"/>
    <s v="HORMIGONES MARBE HISPANIA, S.L."/>
    <s v="0022002481"/>
    <s v="PLANTA LALIN"/>
    <s v="000000000000000055"/>
    <x v="3"/>
    <d v="2024-06-25T00:00:00"/>
    <d v="1899-12-30T15:59:29"/>
    <s v="26/06 de mañana"/>
    <d v="2024-06-26T00:00:00"/>
    <x v="19"/>
    <x v="5"/>
    <x v="2398"/>
    <d v="2024-06-25T00:00:00"/>
    <d v="1899-12-30T17:17:02"/>
    <n v="58"/>
    <s v="E00058"/>
    <s v="RUTA KMS.058"/>
    <x v="14"/>
    <x v="0"/>
    <x v="0"/>
    <x v="0"/>
    <x v="0"/>
    <d v="2024-06-25T15:59:29"/>
    <x v="237"/>
    <n v="20.508611111145001"/>
    <d v="2024-06-25T17:17:02"/>
    <d v="1899-12-30T00:46:24"/>
    <d v="2024-06-25T18:03:26"/>
    <n v="18.442777777730953"/>
    <x v="0"/>
    <m/>
    <m/>
    <x v="0"/>
    <x v="11"/>
    <x v="0"/>
    <x v="2"/>
    <x v="5"/>
    <n v="3"/>
    <s v=""/>
    <d v="1899-12-30T18:33:36"/>
    <n v="18.735277777811667"/>
    <n v="12"/>
    <n v="6.7352777778116675"/>
  </r>
  <r>
    <s v="E002"/>
    <s v="EO11"/>
    <x v="2328"/>
    <x v="0"/>
    <s v="E3"/>
    <s v="0432000110"/>
    <s v="PREBETONG HORMIGONES, S.A."/>
    <s v="0021000011"/>
    <s v="MEIXOEIRO"/>
    <s v="000000000000000055"/>
    <x v="3"/>
    <d v="2024-06-25T00:00:00"/>
    <d v="1899-12-30T16:18:55"/>
    <s v="26/06/24 9 HORAS"/>
    <d v="2024-06-26T00:00:00"/>
    <x v="15"/>
    <x v="3"/>
    <x v="2399"/>
    <d v="2024-06-25T00:00:00"/>
    <d v="1899-12-30T17:06:05"/>
    <n v="18"/>
    <s v="E00018"/>
    <s v="RUTA KMS.018"/>
    <x v="10"/>
    <x v="0"/>
    <x v="0"/>
    <x v="0"/>
    <x v="0"/>
    <d v="2024-06-25T16:18:55"/>
    <x v="249"/>
    <n v="16.684722222271375"/>
    <d v="2024-06-25T17:06:05"/>
    <d v="1899-12-30T00:14:24"/>
    <d v="2024-06-25T17:20:29"/>
    <n v="15.658611111051869"/>
    <x v="0"/>
    <m/>
    <m/>
    <x v="0"/>
    <x v="11"/>
    <x v="0"/>
    <x v="2"/>
    <x v="5"/>
    <n v="3"/>
    <s v=""/>
    <d v="1899-12-30T05:45:36"/>
    <n v="15.444722222271377"/>
    <n v="12"/>
    <n v="3.4447222222713769"/>
  </r>
  <r>
    <s v="E002"/>
    <s v="EO11"/>
    <x v="2329"/>
    <x v="0"/>
    <s v="E3"/>
    <s v="0100000764"/>
    <s v="HORMIGONES BERGANTIÑOS S.A."/>
    <s v="0022000268"/>
    <s v="ESPIRITU SANTO"/>
    <s v="000000000000000055"/>
    <x v="3"/>
    <d v="2024-06-25T00:00:00"/>
    <d v="1899-12-30T16:24:23"/>
    <s v="26/06 09:00h"/>
    <d v="2024-06-26T00:00:00"/>
    <x v="15"/>
    <x v="2"/>
    <x v="2400"/>
    <d v="2024-06-25T00:00:00"/>
    <d v="1899-12-30T19:49:03"/>
    <n v="183"/>
    <s v="E00183"/>
    <s v="RUTA KMS.183"/>
    <x v="0"/>
    <x v="0"/>
    <x v="0"/>
    <x v="2"/>
    <x v="0"/>
    <d v="2024-06-25T16:24:23"/>
    <x v="249"/>
    <n v="16.593611111165956"/>
    <d v="2024-06-25T19:49:03"/>
    <d v="1899-12-30T02:26:24"/>
    <d v="2024-06-25T22:15:27"/>
    <n v="10.742499999934807"/>
    <x v="0"/>
    <m/>
    <m/>
    <x v="0"/>
    <x v="11"/>
    <x v="0"/>
    <x v="2"/>
    <x v="10"/>
    <n v="3"/>
    <s v=""/>
    <d v="1900-01-01T10:33:36"/>
    <n v="13.153611111165956"/>
    <n v="12"/>
    <n v="1.1536111111659562"/>
  </r>
  <r>
    <s v="E002"/>
    <s v="EO11"/>
    <x v="2330"/>
    <x v="0"/>
    <s v="E3"/>
    <s v="0100000764"/>
    <s v="HORMIGONES BERGANTIÑOS S.A."/>
    <s v="0022000268"/>
    <s v="ESPIRITU SANTO"/>
    <s v="000000000000000055"/>
    <x v="3"/>
    <d v="2024-06-25T00:00:00"/>
    <d v="1899-12-30T16:24:31"/>
    <s v="26/06 URGE  C02"/>
    <d v="2024-06-26T00:00:00"/>
    <x v="18"/>
    <x v="2"/>
    <x v="2401"/>
    <d v="2024-06-26T00:00:00"/>
    <d v="1899-12-30T16:36:28"/>
    <n v="183"/>
    <s v="E00183"/>
    <s v="RUTA KMS.183"/>
    <x v="2"/>
    <x v="0"/>
    <x v="0"/>
    <x v="2"/>
    <x v="0"/>
    <d v="2024-06-25T16:24:31"/>
    <x v="258"/>
    <n v="25.091388888889924"/>
    <d v="2024-06-26T16:36:28"/>
    <d v="1899-12-30T02:26:24"/>
    <d v="2024-06-26T19:02:52"/>
    <n v="-1.5477777779451571"/>
    <x v="1"/>
    <m/>
    <m/>
    <x v="0"/>
    <x v="13"/>
    <x v="2"/>
    <x v="2"/>
    <x v="8"/>
    <n v="4"/>
    <s v=""/>
    <d v="1900-01-01T10:33:36"/>
    <n v="21.651388888889922"/>
    <n v="12"/>
    <n v="9.6513888888899224"/>
  </r>
  <r>
    <s v="E002"/>
    <s v="EO11"/>
    <x v="2331"/>
    <x v="0"/>
    <s v="E3"/>
    <s v="0100059105"/>
    <s v="TUNEL DE RANTE UTE"/>
    <s v="0022002985"/>
    <s v="SAN CIBRAO - UTE TUNEL DE RANTE"/>
    <s v="000000000000003042"/>
    <x v="0"/>
    <d v="2024-06-25T00:00:00"/>
    <d v="1899-12-30T17:19:49"/>
    <s v="26/06 13h"/>
    <d v="2024-06-26T00:00:00"/>
    <x v="14"/>
    <x v="5"/>
    <x v="2402"/>
    <d v="2024-06-26T00:00:00"/>
    <d v="1899-12-30T11:51:09"/>
    <n v="12"/>
    <s v="E00012"/>
    <s v="RUTA KMS.012"/>
    <x v="11"/>
    <x v="0"/>
    <x v="0"/>
    <x v="0"/>
    <x v="0"/>
    <d v="2024-06-25T17:19:49"/>
    <x v="263"/>
    <n v="19.669722222082783"/>
    <d v="2024-06-26T11:51:09"/>
    <d v="1899-12-30T00:09:36"/>
    <d v="2024-06-26T12:00:45"/>
    <n v="0.98749999998835847"/>
    <x v="0"/>
    <m/>
    <m/>
    <x v="0"/>
    <x v="13"/>
    <x v="0"/>
    <x v="2"/>
    <x v="2"/>
    <n v="4"/>
    <s v=""/>
    <d v="1899-12-30T03:50:24"/>
    <n v="18.509722222082782"/>
    <n v="12"/>
    <n v="6.5097222220827824"/>
  </r>
  <r>
    <s v="E002"/>
    <s v="EO11"/>
    <x v="2332"/>
    <x v="0"/>
    <s v="E3"/>
    <s v="0100059105"/>
    <s v="TUNEL DE RANTE UTE"/>
    <s v="0022002985"/>
    <s v="SAN CIBRAO - UTE TUNEL DE RANTE"/>
    <s v="000000000000003042"/>
    <x v="0"/>
    <d v="2024-06-25T00:00:00"/>
    <d v="1899-12-30T17:20:20"/>
    <s v="26/06 17h"/>
    <d v="2024-06-26T00:00:00"/>
    <x v="9"/>
    <x v="5"/>
    <x v="2403"/>
    <d v="2024-06-26T00:00:00"/>
    <d v="1899-12-30T15:27:59"/>
    <n v="12"/>
    <s v="E00012"/>
    <s v="RUTA KMS.012"/>
    <x v="11"/>
    <x v="0"/>
    <x v="0"/>
    <x v="0"/>
    <x v="0"/>
    <d v="2024-06-25T17:20:20"/>
    <x v="257"/>
    <n v="23.661111111170612"/>
    <d v="2024-06-26T15:27:59"/>
    <d v="1899-12-30T00:09:36"/>
    <d v="2024-06-26T15:37:35"/>
    <n v="1.37361111107748"/>
    <x v="0"/>
    <m/>
    <m/>
    <x v="0"/>
    <x v="13"/>
    <x v="0"/>
    <x v="2"/>
    <x v="4"/>
    <n v="4"/>
    <s v=""/>
    <d v="1899-12-30T03:50:24"/>
    <n v="22.501111111170612"/>
    <n v="12"/>
    <n v="10.501111111170612"/>
  </r>
  <r>
    <s v="E002"/>
    <s v="EO11"/>
    <x v="2333"/>
    <x v="0"/>
    <s v="E3"/>
    <s v="0432000181"/>
    <s v="PREBETONG LUGO HORMIGONES, S.A."/>
    <s v="0022001450"/>
    <s v="LUGO"/>
    <s v="000000000000000055"/>
    <x v="3"/>
    <d v="2024-06-25T00:00:00"/>
    <d v="1899-12-30T17:22:17"/>
    <s v="26/06 10:30h"/>
    <d v="2024-06-26T00:00:00"/>
    <x v="20"/>
    <x v="2"/>
    <x v="2404"/>
    <d v="2024-06-25T00:00:00"/>
    <d v="1899-12-30T19:50:23"/>
    <n v="108"/>
    <s v="E00108"/>
    <s v="RUTA KMS.108"/>
    <x v="22"/>
    <x v="0"/>
    <x v="0"/>
    <x v="2"/>
    <x v="0"/>
    <d v="2024-06-25T17:22:17"/>
    <x v="264"/>
    <n v="17.128611111023929"/>
    <d v="2024-06-25T19:50:23"/>
    <d v="1899-12-30T01:26:24"/>
    <d v="2024-06-25T21:16:47"/>
    <n v="13.22027777787298"/>
    <x v="0"/>
    <m/>
    <m/>
    <x v="0"/>
    <x v="11"/>
    <x v="0"/>
    <x v="2"/>
    <x v="10"/>
    <n v="3"/>
    <s v=""/>
    <d v="1899-12-31T10:33:36"/>
    <n v="14.688611111023929"/>
    <n v="12"/>
    <n v="2.6886111110239295"/>
  </r>
  <r>
    <s v="E002"/>
    <s v="EO11"/>
    <x v="2334"/>
    <x v="0"/>
    <s v="E3"/>
    <s v="0100013649"/>
    <s v="HORMIGONES MARBE HISPANIA, S.L."/>
    <s v="0022002481"/>
    <s v="PLANTA LALIN"/>
    <s v="000000000000000055"/>
    <x v="3"/>
    <d v="2024-06-25T00:00:00"/>
    <d v="1899-12-30T17:26:21"/>
    <s v="26/06 17:00h .T03"/>
    <d v="2024-06-26T00:00:00"/>
    <x v="9"/>
    <x v="4"/>
    <x v="2405"/>
    <d v="2024-06-26T00:00:00"/>
    <d v="1899-12-30T15:42:18"/>
    <n v="45"/>
    <s v="E00045"/>
    <s v="RUTA KMS.045"/>
    <x v="20"/>
    <x v="0"/>
    <x v="0"/>
    <x v="0"/>
    <x v="0"/>
    <d v="2024-06-25T17:26:21"/>
    <x v="257"/>
    <n v="23.560833333351184"/>
    <d v="2024-06-26T15:42:18"/>
    <d v="1899-12-30T00:36:00"/>
    <d v="2024-06-26T16:18:18"/>
    <n v="0.69500000006519258"/>
    <x v="0"/>
    <m/>
    <m/>
    <x v="0"/>
    <x v="13"/>
    <x v="0"/>
    <x v="2"/>
    <x v="4"/>
    <n v="4"/>
    <s v=""/>
    <d v="1899-12-30T14:24:00"/>
    <n v="21.960833333351182"/>
    <n v="12"/>
    <n v="9.9608333333511823"/>
  </r>
  <r>
    <s v="E002"/>
    <s v="EO11"/>
    <x v="2335"/>
    <x v="0"/>
    <s v="E3"/>
    <s v="0100000841"/>
    <s v="CNES. VOCES CHANTADA S.L."/>
    <s v="0022000387"/>
    <s v="CHANTADA"/>
    <s v="000000000000000055"/>
    <x v="3"/>
    <d v="2024-06-25T00:00:00"/>
    <d v="1899-12-30T17:27:32"/>
    <s v="26/06 x TARDE"/>
    <d v="2024-06-26T00:00:00"/>
    <x v="9"/>
    <x v="3"/>
    <x v="2406"/>
    <d v="2024-06-26T00:00:00"/>
    <d v="1899-12-30T15:37:49"/>
    <n v="0"/>
    <s v="E00000"/>
    <s v="RUTA KMS.0000"/>
    <x v="14"/>
    <x v="0"/>
    <x v="0"/>
    <x v="0"/>
    <x v="0"/>
    <d v="2024-06-25T17:27:32"/>
    <x v="257"/>
    <n v="23.541111111233477"/>
    <d v="2024-06-26T15:37:49"/>
    <d v="1899-12-30T00:00:00"/>
    <d v="2024-06-26T15:37:49"/>
    <n v="1.3697222223272547"/>
    <x v="0"/>
    <m/>
    <m/>
    <x v="0"/>
    <x v="13"/>
    <x v="0"/>
    <x v="2"/>
    <x v="4"/>
    <n v="4"/>
    <s v=""/>
    <d v="1899-12-30T00:00:00"/>
    <n v="22.541111111233477"/>
    <n v="12"/>
    <n v="10.541111111233477"/>
  </r>
  <r>
    <s v="E002"/>
    <s v="EO11"/>
    <x v="2336"/>
    <x v="0"/>
    <s v="E3"/>
    <s v="0100000691"/>
    <s v="FERROCAR S.L."/>
    <s v="0022000112"/>
    <s v="SANTA COMBA"/>
    <s v="000000000000003042"/>
    <x v="0"/>
    <d v="2024-06-25T00:00:00"/>
    <d v="1899-12-30T17:45:40"/>
    <s v="26/06 08:30h"/>
    <d v="2024-06-26T00:00:00"/>
    <x v="23"/>
    <x v="2"/>
    <x v="2407"/>
    <d v="2024-06-25T00:00:00"/>
    <d v="1899-12-30T19:14:44"/>
    <n v="239"/>
    <s v="E00239"/>
    <s v="RUTA KMS.239"/>
    <x v="4"/>
    <x v="0"/>
    <x v="0"/>
    <x v="2"/>
    <x v="0"/>
    <d v="2024-06-25T17:45:40"/>
    <x v="267"/>
    <n v="14.738888888794463"/>
    <d v="2024-06-25T19:14:44"/>
    <d v="1899-12-30T03:11:12"/>
    <d v="2024-06-25T22:25:56"/>
    <n v="10.067777777672745"/>
    <x v="0"/>
    <m/>
    <m/>
    <x v="0"/>
    <x v="11"/>
    <x v="0"/>
    <x v="2"/>
    <x v="10"/>
    <n v="3"/>
    <s v=""/>
    <d v="1900-01-02T04:28:48"/>
    <n v="10.552222222127796"/>
    <n v="12"/>
    <n v="-1.4477777778722043"/>
  </r>
  <r>
    <s v="E002"/>
    <s v="EO11"/>
    <x v="2337"/>
    <x v="0"/>
    <s v="E3"/>
    <s v="0432000110"/>
    <s v="PREBETONG HORMIGONES, S.A."/>
    <s v="0021000011"/>
    <s v="MEIXOEIRO"/>
    <s v="000000000000000055"/>
    <x v="3"/>
    <d v="2024-06-25T00:00:00"/>
    <d v="1899-12-30T17:56:38"/>
    <s v="26/06 11:00h"/>
    <d v="2024-06-26T00:00:00"/>
    <x v="8"/>
    <x v="3"/>
    <x v="2408"/>
    <d v="2024-06-26T00:00:00"/>
    <d v="1899-12-30T11:09:15"/>
    <n v="18"/>
    <s v="E00018"/>
    <s v="RUTA KMS.018"/>
    <x v="15"/>
    <x v="0"/>
    <x v="0"/>
    <x v="0"/>
    <x v="0"/>
    <d v="2024-06-25T17:56:38"/>
    <x v="271"/>
    <n v="18.056111111131031"/>
    <d v="2024-06-26T11:09:15"/>
    <d v="1899-12-30T00:14:24"/>
    <d v="2024-06-26T11:23:39"/>
    <n v="0.60583333333488554"/>
    <x v="0"/>
    <m/>
    <m/>
    <x v="0"/>
    <x v="13"/>
    <x v="0"/>
    <x v="2"/>
    <x v="2"/>
    <n v="4"/>
    <s v=""/>
    <d v="1899-12-30T05:45:36"/>
    <n v="16.816111111131033"/>
    <n v="12"/>
    <n v="4.8161111111310326"/>
  </r>
  <r>
    <s v="E002"/>
    <s v="EO11"/>
    <x v="2338"/>
    <x v="0"/>
    <s v="E3"/>
    <s v="0100000691"/>
    <s v="FERROCAR S.L."/>
    <s v="0022000112"/>
    <s v="SANTA COMBA"/>
    <s v="000000000000003042"/>
    <x v="0"/>
    <d v="2024-06-25T00:00:00"/>
    <d v="1899-12-30T19:03:28"/>
    <s v="25/06 URGE"/>
    <d v="2024-06-26T00:00:00"/>
    <x v="6"/>
    <x v="0"/>
    <x v="2409"/>
    <d v="2024-06-25T00:00:00"/>
    <d v="1899-12-30T19:29:27"/>
    <n v="58"/>
    <s v="E00058"/>
    <s v="RUTA KMS.058"/>
    <x v="7"/>
    <x v="0"/>
    <x v="0"/>
    <x v="0"/>
    <x v="0"/>
    <d v="2024-06-25T19:03:28"/>
    <x v="234"/>
    <n v="24.94222222227836"/>
    <d v="2024-06-25T19:29:27"/>
    <d v="1899-12-30T00:46:24"/>
    <d v="2024-06-25T20:15:51"/>
    <n v="23.73583333339775"/>
    <x v="0"/>
    <m/>
    <m/>
    <x v="0"/>
    <x v="11"/>
    <x v="0"/>
    <x v="2"/>
    <x v="10"/>
    <n v="3"/>
    <s v=""/>
    <d v="1899-12-30T18:33:36"/>
    <n v="23.168888888945027"/>
    <n v="12"/>
    <n v="11.168888888945027"/>
  </r>
  <r>
    <s v="E002"/>
    <s v="EO11"/>
    <x v="2339"/>
    <x v="0"/>
    <s v="E3"/>
    <s v="0100000691"/>
    <s v="FERROCAR S.L."/>
    <s v="0022000112"/>
    <s v="SANTA COMBA"/>
    <s v="000000000000003042"/>
    <x v="0"/>
    <d v="2024-06-25T00:00:00"/>
    <d v="1899-12-30T19:06:49"/>
    <s v="26/06 URGE 2º"/>
    <d v="2024-06-26T00:00:00"/>
    <x v="20"/>
    <x v="2"/>
    <x v="2410"/>
    <d v="2024-06-25T00:00:00"/>
    <d v="1899-12-30T19:58:29"/>
    <n v="239"/>
    <s v="E00239"/>
    <s v="RUTA KMS.239"/>
    <x v="212"/>
    <x v="0"/>
    <x v="0"/>
    <x v="2"/>
    <x v="0"/>
    <d v="2024-06-25T19:06:49"/>
    <x v="264"/>
    <n v="15.386388888931833"/>
    <d v="2024-06-25T19:58:29"/>
    <d v="1899-12-30T03:11:12"/>
    <d v="2024-06-25T23:09:41"/>
    <n v="11.338611111044884"/>
    <x v="0"/>
    <m/>
    <m/>
    <x v="0"/>
    <x v="11"/>
    <x v="0"/>
    <x v="2"/>
    <x v="10"/>
    <n v="3"/>
    <s v=""/>
    <d v="1900-01-02T04:28:48"/>
    <n v="11.199722222265166"/>
    <n v="12"/>
    <n v="-0.80027777773483422"/>
  </r>
  <r>
    <s v="E002"/>
    <s v="EO11"/>
    <x v="2340"/>
    <x v="0"/>
    <s v="E3"/>
    <s v="0100051530"/>
    <s v="MYHNOR MORTEROS Y HORMIGONES DEL"/>
    <s v="0022002574"/>
    <s v="A CORUÑA"/>
    <s v="000000000000000055"/>
    <x v="3"/>
    <d v="2024-06-25T00:00:00"/>
    <d v="1899-12-30T19:29:42"/>
    <s v="26/06 URGE"/>
    <d v="2024-06-26T00:00:00"/>
    <x v="17"/>
    <x v="2"/>
    <x v="2411"/>
    <d v="2024-06-26T00:00:00"/>
    <d v="1899-12-30T05:42:46"/>
    <n v="211"/>
    <s v="E00211"/>
    <s v="RUTA KMS.211"/>
    <x v="29"/>
    <x v="0"/>
    <x v="0"/>
    <x v="2"/>
    <x v="0"/>
    <d v="2024-06-25T19:29:42"/>
    <x v="248"/>
    <n v="14.504999999888241"/>
    <d v="2024-06-26T05:42:46"/>
    <d v="1899-12-30T02:48:48"/>
    <d v="2024-06-26T08:31:34"/>
    <n v="1.4738888888969086"/>
    <x v="0"/>
    <m/>
    <m/>
    <x v="0"/>
    <x v="13"/>
    <x v="0"/>
    <x v="2"/>
    <x v="15"/>
    <n v="4"/>
    <s v=""/>
    <d v="1900-01-01T19:31:12"/>
    <n v="10.691666666554909"/>
    <n v="12"/>
    <n v="-1.3083333334450913"/>
  </r>
  <r>
    <s v="E002"/>
    <s v="EO11"/>
    <x v="2341"/>
    <x v="0"/>
    <s v="E3"/>
    <s v="0100000691"/>
    <s v="FERROCAR S.L."/>
    <s v="0022000112"/>
    <s v="SANTA COMBA"/>
    <s v="000000000000003042"/>
    <x v="0"/>
    <d v="2024-06-25T00:00:00"/>
    <d v="1899-12-30T19:58:16"/>
    <s v="310/2024"/>
    <d v="2024-06-26T00:00:00"/>
    <x v="8"/>
    <x v="2"/>
    <x v="2412"/>
    <d v="2024-06-26T00:00:00"/>
    <d v="1899-12-30T07:26:16"/>
    <n v="239"/>
    <s v="E00239"/>
    <s v="RUTA KMS.239"/>
    <x v="20"/>
    <x v="0"/>
    <x v="0"/>
    <x v="2"/>
    <x v="0"/>
    <d v="2024-06-25T19:58:16"/>
    <x v="271"/>
    <n v="16.028888888948131"/>
    <d v="2024-06-26T07:26:16"/>
    <d v="1899-12-30T03:11:12"/>
    <d v="2024-06-26T10:37:28"/>
    <n v="1.3755555556272157"/>
    <x v="0"/>
    <m/>
    <m/>
    <x v="0"/>
    <x v="13"/>
    <x v="0"/>
    <x v="2"/>
    <x v="11"/>
    <n v="4"/>
    <s v=""/>
    <d v="1900-01-02T04:28:48"/>
    <n v="11.842222222281464"/>
    <n v="12"/>
    <n v="-0.15777777771853607"/>
  </r>
  <r>
    <s v="E002"/>
    <s v="EO11"/>
    <x v="2342"/>
    <x v="0"/>
    <s v="E3"/>
    <s v="0100051530"/>
    <s v="MYHNOR MORTEROS Y HORMIGONES DEL"/>
    <s v="0022002573"/>
    <s v="MONTESALGUEIRO"/>
    <s v="000000000000000055"/>
    <x v="3"/>
    <d v="2024-06-25T00:00:00"/>
    <d v="1899-12-30T19:58:19"/>
    <s v="26/06 11:00h"/>
    <d v="2024-06-26T00:00:00"/>
    <x v="24"/>
    <x v="2"/>
    <x v="2413"/>
    <d v="2024-06-26T00:00:00"/>
    <d v="1899-12-30T07:49:13"/>
    <n v="153"/>
    <s v="E00153"/>
    <s v="RUTA KMS.153"/>
    <x v="18"/>
    <x v="0"/>
    <x v="0"/>
    <x v="2"/>
    <x v="0"/>
    <d v="2024-06-25T19:58:19"/>
    <x v="238"/>
    <n v="15.028055555652827"/>
    <d v="2024-06-26T07:49:13"/>
    <d v="1899-12-30T02:02:24"/>
    <d v="2024-06-26T09:51:37"/>
    <n v="1.1397222223458812"/>
    <x v="0"/>
    <m/>
    <m/>
    <x v="0"/>
    <x v="13"/>
    <x v="0"/>
    <x v="2"/>
    <x v="11"/>
    <n v="4"/>
    <s v=""/>
    <d v="1900-01-01T00:57:36"/>
    <n v="11.988055555652828"/>
    <n v="12"/>
    <n v="-1.1944444347172123E-2"/>
  </r>
  <r>
    <s v="E002"/>
    <s v="EO11"/>
    <x v="2343"/>
    <x v="0"/>
    <s v="E3"/>
    <s v="0100000691"/>
    <s v="FERROCAR S.L."/>
    <s v="0022000112"/>
    <s v="SANTA COMBA"/>
    <s v="000000000000003042"/>
    <x v="0"/>
    <d v="2024-06-25T00:00:00"/>
    <d v="1899-12-30T19:58:34"/>
    <s v="310/2024"/>
    <d v="2024-06-26T00:00:00"/>
    <x v="13"/>
    <x v="2"/>
    <x v="2414"/>
    <d v="2024-06-26T00:00:00"/>
    <d v="1899-12-30T08:59:24"/>
    <n v="239"/>
    <s v="E00239"/>
    <s v="RUTA KMS.239"/>
    <x v="25"/>
    <x v="0"/>
    <x v="0"/>
    <x v="2"/>
    <x v="0"/>
    <d v="2024-06-25T19:58:34"/>
    <x v="268"/>
    <n v="18.523888888768852"/>
    <d v="2024-06-26T08:59:24"/>
    <d v="1899-12-30T03:11:12"/>
    <d v="2024-06-26T12:10:36"/>
    <n v="2.3233333333628252"/>
    <x v="0"/>
    <m/>
    <m/>
    <x v="0"/>
    <x v="13"/>
    <x v="0"/>
    <x v="2"/>
    <x v="0"/>
    <n v="4"/>
    <s v=""/>
    <d v="1900-01-02T04:28:48"/>
    <n v="14.337222222102184"/>
    <n v="12"/>
    <n v="2.3372222221021843"/>
  </r>
  <r>
    <s v="E002"/>
    <s v="EO11"/>
    <x v="2344"/>
    <x v="0"/>
    <s v="E3"/>
    <s v="0100000835"/>
    <s v="HORMIGONES DE OROSO S.A."/>
    <s v="0022000370"/>
    <s v="OROSO"/>
    <s v="000000000000000055"/>
    <x v="3"/>
    <d v="2024-06-25T00:00:00"/>
    <d v="1899-12-30T19:59:16"/>
    <s v="310/2024 X LA TARDE"/>
    <d v="2024-06-26T00:00:00"/>
    <x v="9"/>
    <x v="0"/>
    <x v="2415"/>
    <d v="2024-06-26T00:00:00"/>
    <d v="1899-12-30T15:19:55"/>
    <n v="59"/>
    <s v="E00059"/>
    <s v="RUTA KMS.059"/>
    <x v="1"/>
    <x v="0"/>
    <x v="0"/>
    <x v="0"/>
    <x v="0"/>
    <d v="2024-06-25T19:59:16"/>
    <x v="257"/>
    <n v="21.012222222285345"/>
    <d v="2024-06-26T15:19:55"/>
    <d v="1899-12-30T00:47:12"/>
    <d v="2024-06-26T16:07:07"/>
    <n v="0.88138888886896893"/>
    <x v="0"/>
    <m/>
    <m/>
    <x v="0"/>
    <x v="13"/>
    <x v="0"/>
    <x v="2"/>
    <x v="4"/>
    <n v="4"/>
    <s v=""/>
    <d v="1899-12-30T18:52:48"/>
    <n v="19.22555555561868"/>
    <n v="12"/>
    <n v="7.2255555556186799"/>
  </r>
  <r>
    <s v="E002"/>
    <s v="EO11"/>
    <x v="2345"/>
    <x v="0"/>
    <s v="E3"/>
    <s v="0100000455"/>
    <s v="FORJADOS HERMANOS DURAN S.L."/>
    <s v="0022000130"/>
    <s v="AS NEVES (GRANEL)"/>
    <s v="000000000000002853"/>
    <x v="6"/>
    <d v="2024-06-25T00:00:00"/>
    <d v="1899-12-30T20:00:17"/>
    <s v="27/06 09:00h"/>
    <d v="2024-06-27T00:00:00"/>
    <x v="15"/>
    <x v="2"/>
    <x v="2416"/>
    <d v="2024-06-26T00:00:00"/>
    <d v="1899-12-30T17:49:39"/>
    <n v="205"/>
    <s v="E00205"/>
    <s v="RUTA KMS.205"/>
    <x v="22"/>
    <x v="0"/>
    <x v="0"/>
    <x v="2"/>
    <x v="0"/>
    <d v="2024-06-25T20:00:17"/>
    <x v="262"/>
    <n v="36.995277777838055"/>
    <d v="2024-06-26T17:49:39"/>
    <d v="1899-12-30T02:44:00"/>
    <d v="2024-06-26T20:33:39"/>
    <n v="12.439166666648816"/>
    <x v="0"/>
    <m/>
    <m/>
    <x v="0"/>
    <x v="13"/>
    <x v="0"/>
    <x v="2"/>
    <x v="5"/>
    <n v="4"/>
    <s v=""/>
    <d v="1900-01-01T17:36:00"/>
    <n v="33.261944444504721"/>
    <n v="24"/>
    <n v="9.2619444445047208"/>
  </r>
  <r>
    <s v="E002"/>
    <s v="EO11"/>
    <x v="2346"/>
    <x v="0"/>
    <s v="E3"/>
    <s v="0100022350"/>
    <s v="LUSO GALAICA DE TRAVIESAS, S.A."/>
    <s v="0022001365"/>
    <s v="O CARBALLIÑO"/>
    <s v="000000000000001054"/>
    <x v="1"/>
    <d v="2024-06-26T00:00:00"/>
    <d v="1899-12-30T07:34:26"/>
    <s v="26/06 de mañana 1º -"/>
    <d v="2024-06-26T00:00:00"/>
    <x v="13"/>
    <x v="1"/>
    <x v="2417"/>
    <d v="2024-06-26T00:00:00"/>
    <d v="1899-12-30T12:03:42"/>
    <n v="90"/>
    <s v="E00090"/>
    <s v="RUTA KMS.090"/>
    <x v="22"/>
    <x v="0"/>
    <x v="0"/>
    <x v="1"/>
    <x v="0"/>
    <d v="2024-06-26T07:34:26"/>
    <x v="268"/>
    <n v="6.9261111110681668"/>
    <d v="2024-06-26T12:03:42"/>
    <d v="1899-12-30T01:12:00"/>
    <d v="2024-06-26T13:15:42"/>
    <n v="1.2383333332836628"/>
    <x v="0"/>
    <m/>
    <m/>
    <x v="0"/>
    <x v="13"/>
    <x v="0"/>
    <x v="2"/>
    <x v="3"/>
    <n v="4"/>
    <s v=""/>
    <d v="1899-12-31T04:48:00"/>
    <n v="4.7261111110681666"/>
    <n v="0"/>
    <n v="4.7261111110681666"/>
  </r>
  <r>
    <s v="E002"/>
    <s v="EO11"/>
    <x v="2347"/>
    <x v="0"/>
    <s v="E3"/>
    <s v="0100022350"/>
    <s v="LUSO GALAICA DE TRAVIESAS, S.A."/>
    <s v="0022001365"/>
    <s v="O CARBALLIÑO"/>
    <s v="000000000000001054"/>
    <x v="1"/>
    <d v="2024-06-26T00:00:00"/>
    <d v="1899-12-30T07:34:49"/>
    <s v="26/06 de mañana 2º-A"/>
    <d v="2024-06-26T00:00:00"/>
    <x v="13"/>
    <x v="1"/>
    <x v="2418"/>
    <d v="2024-06-26T00:00:00"/>
    <d v="1899-12-30T12:54:19"/>
    <n v="90"/>
    <s v="E00090"/>
    <s v="RUTA KMS.090"/>
    <x v="9"/>
    <x v="0"/>
    <x v="0"/>
    <x v="1"/>
    <x v="0"/>
    <d v="2024-06-26T07:34:49"/>
    <x v="268"/>
    <n v="6.9197222220827825"/>
    <d v="2024-06-26T12:54:19"/>
    <d v="1899-12-30T01:12:00"/>
    <d v="2024-06-26T14:06:19"/>
    <n v="0.39472222211770713"/>
    <x v="0"/>
    <m/>
    <m/>
    <x v="0"/>
    <x v="13"/>
    <x v="0"/>
    <x v="2"/>
    <x v="3"/>
    <n v="4"/>
    <s v=""/>
    <d v="1899-12-31T04:48:00"/>
    <n v="4.7197222220827824"/>
    <n v="0"/>
    <n v="4.7197222220827824"/>
  </r>
  <r>
    <s v="E002"/>
    <s v="EO11"/>
    <x v="2348"/>
    <x v="0"/>
    <s v="E3"/>
    <s v="0432000165"/>
    <s v="MORTEROS DE GALICIA S.L."/>
    <s v="0022001550"/>
    <s v="SUSANA"/>
    <s v="000000000000000055"/>
    <x v="3"/>
    <d v="2024-06-26T00:00:00"/>
    <d v="1899-12-30T07:35:08"/>
    <s v="26/06 de mañana"/>
    <d v="2024-06-26T00:00:00"/>
    <x v="13"/>
    <x v="4"/>
    <x v="2419"/>
    <d v="2024-06-26T00:00:00"/>
    <d v="1899-12-30T12:02:23"/>
    <n v="1"/>
    <s v="E00001"/>
    <s v="RUTA KMS.0001"/>
    <x v="38"/>
    <x v="0"/>
    <x v="0"/>
    <x v="0"/>
    <x v="0"/>
    <d v="2024-06-26T07:35:08"/>
    <x v="268"/>
    <n v="6.9144444444682449"/>
    <d v="2024-06-26T12:02:23"/>
    <d v="1899-12-30T00:00:48"/>
    <d v="2024-06-26T12:03:11"/>
    <n v="2.4469444443820976"/>
    <x v="0"/>
    <m/>
    <m/>
    <x v="0"/>
    <x v="13"/>
    <x v="0"/>
    <x v="2"/>
    <x v="3"/>
    <n v="4"/>
    <s v=""/>
    <d v="1899-12-30T00:19:12"/>
    <n v="5.9011111111349113"/>
    <n v="0"/>
    <n v="5.9011111111349113"/>
  </r>
  <r>
    <s v="E002"/>
    <s v="EO11"/>
    <x v="2349"/>
    <x v="0"/>
    <s v="E3"/>
    <s v="0100053398"/>
    <s v="HORMIGONES ANPASA, S.L.U."/>
    <s v="0022002666"/>
    <s v="OUTARIZ"/>
    <s v="000000000000003218"/>
    <x v="7"/>
    <d v="2024-06-26T00:00:00"/>
    <d v="1899-12-30T07:35:38"/>
    <s v="26/06 lo antes posib"/>
    <d v="2024-06-26T00:00:00"/>
    <x v="7"/>
    <x v="2"/>
    <x v="2420"/>
    <d v="2024-06-26T00:00:00"/>
    <d v="1899-12-30T13:11:17"/>
    <n v="145"/>
    <s v="E00145"/>
    <s v="RUTA KMS.145"/>
    <x v="16"/>
    <x v="0"/>
    <x v="0"/>
    <x v="2"/>
    <x v="0"/>
    <d v="2024-06-26T07:35:38"/>
    <x v="266"/>
    <n v="7.4061111111659557"/>
    <d v="2024-06-26T13:11:17"/>
    <d v="1899-12-30T01:56:00"/>
    <d v="2024-06-26T15:07:17"/>
    <n v="-0.12138888897607103"/>
    <x v="0"/>
    <m/>
    <m/>
    <x v="0"/>
    <x v="13"/>
    <x v="0"/>
    <x v="2"/>
    <x v="7"/>
    <n v="4"/>
    <s v=""/>
    <d v="1899-12-31T22:24:00"/>
    <n v="4.4727777778326221"/>
    <n v="0"/>
    <n v="4.4727777778326221"/>
  </r>
  <r>
    <s v="E002"/>
    <s v="EO11"/>
    <x v="2350"/>
    <x v="0"/>
    <s v="E3"/>
    <s v="0432000165"/>
    <s v="MORTEROS DE GALICIA S.L."/>
    <s v="0022001550"/>
    <s v="SUSANA"/>
    <s v="000000000000000055"/>
    <x v="3"/>
    <d v="2024-06-26T00:00:00"/>
    <d v="1899-12-30T07:36:15"/>
    <s v="26/06 x TARDE"/>
    <d v="2024-06-26T00:00:00"/>
    <x v="2"/>
    <x v="4"/>
    <x v="2421"/>
    <d v="2024-06-26T00:00:00"/>
    <d v="1899-12-30T16:00:27"/>
    <n v="1"/>
    <s v="E00001"/>
    <s v="RUTA KMS.0001"/>
    <x v="38"/>
    <x v="0"/>
    <x v="0"/>
    <x v="0"/>
    <x v="0"/>
    <d v="2024-06-26T07:36:15"/>
    <x v="272"/>
    <n v="10.395833333255723"/>
    <d v="2024-06-26T16:00:27"/>
    <d v="1899-12-30T00:00:48"/>
    <d v="2024-06-26T16:01:15"/>
    <n v="1.9791666667442769"/>
    <x v="0"/>
    <m/>
    <m/>
    <x v="0"/>
    <x v="13"/>
    <x v="0"/>
    <x v="2"/>
    <x v="8"/>
    <n v="4"/>
    <s v=""/>
    <d v="1899-12-30T00:19:12"/>
    <n v="9.3824999999223895"/>
    <n v="0"/>
    <n v="9.3824999999223895"/>
  </r>
  <r>
    <s v="E002"/>
    <s v="EO11"/>
    <x v="2351"/>
    <x v="0"/>
    <s v="E3"/>
    <s v="0100000865"/>
    <s v="HORMIGONES SINDO CASTRO S.L."/>
    <s v="0022000426"/>
    <s v="VENTA ALBARES"/>
    <s v="000000000000000055"/>
    <x v="3"/>
    <d v="2024-06-26T00:00:00"/>
    <d v="1899-12-30T08:10:22"/>
    <s v="26/06 URGENTE 2º SIN"/>
    <d v="2024-06-26T00:00:00"/>
    <x v="24"/>
    <x v="2"/>
    <x v="2422"/>
    <d v="2024-06-26T00:00:00"/>
    <d v="1899-12-30T11:06:40"/>
    <n v="39"/>
    <s v="E00039"/>
    <s v="RUTA KMS.039"/>
    <x v="2"/>
    <x v="0"/>
    <x v="0"/>
    <x v="2"/>
    <x v="0"/>
    <d v="2024-06-26T08:10:22"/>
    <x v="238"/>
    <n v="2.8272222223458812"/>
    <d v="2024-06-26T11:06:40"/>
    <d v="1899-12-30T00:31:12"/>
    <d v="2024-06-26T11:37:52"/>
    <n v="-0.63111111108446494"/>
    <x v="0"/>
    <m/>
    <m/>
    <x v="0"/>
    <x v="13"/>
    <x v="0"/>
    <x v="2"/>
    <x v="2"/>
    <n v="4"/>
    <s v=""/>
    <d v="1899-12-30T12:28:48"/>
    <n v="1.3072222223458811"/>
    <n v="0"/>
    <n v="1.3072222223458811"/>
  </r>
  <r>
    <s v="E002"/>
    <s v="EO11"/>
    <x v="2352"/>
    <x v="0"/>
    <s v="E3"/>
    <s v="0100018925"/>
    <s v="TRAVIESAS DEL NORTE, S.A."/>
    <s v="0022001250"/>
    <s v="VILLAFRANCA"/>
    <s v="000000000000003218"/>
    <x v="7"/>
    <d v="2024-06-26T00:00:00"/>
    <d v="1899-12-30T08:13:26"/>
    <s v="27/06 DE 7 -  16 HOR"/>
    <d v="2024-06-27T00:00:00"/>
    <x v="22"/>
    <x v="2"/>
    <x v="2423"/>
    <d v="2024-06-27T00:00:00"/>
    <d v="1899-12-30T13:20:39"/>
    <n v="10"/>
    <s v="E00010"/>
    <s v="RUTA KMS.010"/>
    <x v="27"/>
    <x v="0"/>
    <x v="0"/>
    <x v="2"/>
    <x v="0"/>
    <d v="2024-06-26T08:13:26"/>
    <x v="273"/>
    <n v="31.276111111161299"/>
    <d v="2024-06-27T13:20:39"/>
    <d v="1899-12-30T00:08:00"/>
    <d v="2024-06-27T13:28:39"/>
    <n v="2.0224999999045394"/>
    <x v="0"/>
    <m/>
    <m/>
    <x v="0"/>
    <x v="14"/>
    <x v="0"/>
    <x v="2"/>
    <x v="7"/>
    <n v="5"/>
    <s v=""/>
    <d v="1899-12-30T03:12:00"/>
    <n v="30.142777777827966"/>
    <n v="12"/>
    <n v="18.142777777827966"/>
  </r>
  <r>
    <s v="E002"/>
    <s v="EO11"/>
    <x v="2353"/>
    <x v="0"/>
    <s v="E3"/>
    <s v="0432000110"/>
    <s v="PREBETONG HORMIGONES, S.A."/>
    <s v="0021000012"/>
    <s v="OURENSE"/>
    <s v="000000000000000055"/>
    <x v="3"/>
    <d v="2024-06-26T00:00:00"/>
    <d v="1899-12-30T08:13:59"/>
    <s v="26/06 URGE"/>
    <d v="2024-06-26T00:00:00"/>
    <x v="19"/>
    <x v="2"/>
    <x v="2424"/>
    <d v="2024-06-26T00:00:00"/>
    <d v="1899-12-30T12:14:05"/>
    <n v="146"/>
    <s v="E00146"/>
    <s v="RUTA KMS.146"/>
    <x v="5"/>
    <x v="0"/>
    <x v="0"/>
    <x v="2"/>
    <x v="0"/>
    <d v="2024-06-26T08:13:59"/>
    <x v="237"/>
    <n v="4.2669444444472902"/>
    <d v="2024-06-26T12:14:05"/>
    <d v="1899-12-30T01:56:48"/>
    <d v="2024-06-26T14:10:53"/>
    <n v="-1.6813888888573274"/>
    <x v="1"/>
    <m/>
    <m/>
    <x v="0"/>
    <x v="13"/>
    <x v="2"/>
    <x v="2"/>
    <x v="3"/>
    <n v="4"/>
    <s v=""/>
    <d v="1899-12-31T22:43:12"/>
    <n v="1.3202777777806234"/>
    <n v="0"/>
    <n v="1.3202777777806234"/>
  </r>
  <r>
    <s v="E002"/>
    <s v="EO11"/>
    <x v="2354"/>
    <x v="0"/>
    <s v="E3"/>
    <s v="0100000217"/>
    <s v="HERMANOS PEREZ CARRAJO S.A."/>
    <s v="0022000273"/>
    <s v="VERIN (GRANEL)"/>
    <s v="000000000000000055"/>
    <x v="3"/>
    <d v="2024-06-26T00:00:00"/>
    <d v="1899-12-30T08:28:34"/>
    <s v="26/06 sin cemento ur"/>
    <d v="2024-06-26T00:00:00"/>
    <x v="2"/>
    <x v="2"/>
    <x v="2425"/>
    <d v="2024-06-26T00:00:00"/>
    <d v="1899-12-30T13:28:36"/>
    <n v="140"/>
    <s v="E00140"/>
    <s v="RUTA KMS.140"/>
    <x v="29"/>
    <x v="0"/>
    <x v="0"/>
    <x v="2"/>
    <x v="0"/>
    <d v="2024-06-26T08:28:34"/>
    <x v="272"/>
    <n v="9.5238888889434747"/>
    <d v="2024-06-26T13:28:36"/>
    <d v="1899-12-30T01:52:00"/>
    <d v="2024-06-26T15:20:36"/>
    <n v="2.6566666667349637"/>
    <x v="0"/>
    <m/>
    <m/>
    <x v="0"/>
    <x v="13"/>
    <x v="0"/>
    <x v="2"/>
    <x v="7"/>
    <n v="4"/>
    <s v=""/>
    <d v="1899-12-31T20:48:00"/>
    <n v="6.6572222222768076"/>
    <n v="0"/>
    <n v="6.6572222222768076"/>
  </r>
  <r>
    <s v="E002"/>
    <s v="EO11"/>
    <x v="2355"/>
    <x v="0"/>
    <s v="E3"/>
    <s v="0100058086"/>
    <s v="BETONVAL HORMIGONES, S.L."/>
    <s v="0022002936"/>
    <s v="BARCO DE VALDEORRAS"/>
    <s v="000000000000000055"/>
    <x v="3"/>
    <d v="2024-06-26T00:00:00"/>
    <d v="1899-12-30T08:31:18"/>
    <s v="26/06 lo antes posib"/>
    <d v="2024-06-26T00:00:00"/>
    <x v="9"/>
    <x v="2"/>
    <x v="2426"/>
    <d v="2024-06-26T00:00:00"/>
    <d v="1899-12-30T16:16:05"/>
    <n v="31"/>
    <s v="E00031"/>
    <s v="RUTA KMS.031"/>
    <x v="40"/>
    <x v="0"/>
    <x v="0"/>
    <x v="2"/>
    <x v="0"/>
    <d v="2024-06-26T08:31:18"/>
    <x v="257"/>
    <n v="8.4783333334489726"/>
    <d v="2024-06-26T16:16:05"/>
    <d v="1899-12-30T00:24:48"/>
    <d v="2024-06-26T16:40:53"/>
    <n v="0.31861111120088026"/>
    <x v="0"/>
    <m/>
    <m/>
    <x v="0"/>
    <x v="13"/>
    <x v="0"/>
    <x v="2"/>
    <x v="8"/>
    <n v="4"/>
    <s v=""/>
    <d v="1899-12-30T09:55:12"/>
    <n v="7.0650000001156386"/>
    <n v="0"/>
    <n v="7.0650000001156386"/>
  </r>
  <r>
    <s v="E002"/>
    <s v="EO11"/>
    <x v="2356"/>
    <x v="0"/>
    <s v="E3"/>
    <s v="0100009172"/>
    <s v="BAÑEZANA DE HORMIGONES MIGUEL S.L."/>
    <s v="0022002290"/>
    <s v="LA BAÑEZA"/>
    <s v="000000000000000055"/>
    <x v="3"/>
    <d v="2024-06-26T00:00:00"/>
    <d v="1899-12-30T08:42:37"/>
    <s v="26/06 14:30h O ANTES"/>
    <d v="2024-06-26T00:00:00"/>
    <x v="13"/>
    <x v="2"/>
    <x v="2427"/>
    <d v="2024-06-26T00:00:00"/>
    <d v="1899-12-30T13:04:33"/>
    <n v="105"/>
    <s v="E00105"/>
    <s v="RUTA KMS.105"/>
    <x v="8"/>
    <x v="0"/>
    <x v="0"/>
    <x v="2"/>
    <x v="0"/>
    <d v="2024-06-26T08:42:37"/>
    <x v="268"/>
    <n v="5.7897222221363336"/>
    <d v="2024-06-26T13:04:33"/>
    <d v="1899-12-30T01:24:00"/>
    <d v="2024-06-26T14:28:33"/>
    <n v="2.4166666553355753E-2"/>
    <x v="0"/>
    <m/>
    <m/>
    <x v="0"/>
    <x v="13"/>
    <x v="0"/>
    <x v="2"/>
    <x v="7"/>
    <n v="4"/>
    <s v=""/>
    <d v="1899-12-31T09:36:00"/>
    <n v="3.3897222221363332"/>
    <n v="0"/>
    <n v="3.3897222221363332"/>
  </r>
  <r>
    <s v="E002"/>
    <s v="EO11"/>
    <x v="2357"/>
    <x v="0"/>
    <s v="E3"/>
    <s v="0100053492"/>
    <s v="HORMIGONES Y MINERALES S.L."/>
    <s v="0022002722"/>
    <s v="MONFORTE"/>
    <s v="000000000000000055"/>
    <x v="3"/>
    <d v="2024-06-26T00:00:00"/>
    <d v="1899-12-30T08:59:47"/>
    <s v="26/06 URGE"/>
    <d v="2024-06-26T00:00:00"/>
    <x v="13"/>
    <x v="2"/>
    <x v="2428"/>
    <d v="2024-06-26T00:00:00"/>
    <d v="1899-12-30T13:25:45"/>
    <n v="102"/>
    <s v="E00102"/>
    <s v="RUTA KMS.102"/>
    <x v="39"/>
    <x v="0"/>
    <x v="0"/>
    <x v="2"/>
    <x v="0"/>
    <d v="2024-06-26T08:59:47"/>
    <x v="268"/>
    <n v="5.503611111023929"/>
    <d v="2024-06-26T13:25:45"/>
    <d v="1899-12-30T01:21:36"/>
    <d v="2024-06-26T14:47:21"/>
    <n v="-0.28916666668374091"/>
    <x v="0"/>
    <m/>
    <m/>
    <x v="0"/>
    <x v="13"/>
    <x v="0"/>
    <x v="2"/>
    <x v="7"/>
    <n v="4"/>
    <s v=""/>
    <d v="1899-12-31T08:38:24"/>
    <n v="3.1436111110239287"/>
    <n v="0"/>
    <n v="3.1436111110239287"/>
  </r>
  <r>
    <s v="E002"/>
    <s v="EO11"/>
    <x v="2358"/>
    <x v="0"/>
    <s v="E3"/>
    <s v="0432000181"/>
    <s v="PREBETONG LUGO HORMIGONES, S.A."/>
    <s v="0022002590"/>
    <s v="MONFORTE"/>
    <s v="000000000000000055"/>
    <x v="3"/>
    <d v="2024-06-26T00:00:00"/>
    <d v="1899-12-30T09:00:10"/>
    <s v="26/06 URGE"/>
    <d v="2024-06-26T00:00:00"/>
    <x v="11"/>
    <x v="2"/>
    <x v="2429"/>
    <d v="2024-06-26T00:00:00"/>
    <d v="1899-12-30T15:33:17"/>
    <n v="102"/>
    <s v="E00102"/>
    <s v="RUTA KMS.102"/>
    <x v="18"/>
    <x v="0"/>
    <x v="0"/>
    <x v="2"/>
    <x v="0"/>
    <d v="2024-06-26T09:00:10"/>
    <x v="260"/>
    <n v="7.4972222222713754"/>
    <d v="2024-06-26T15:33:17"/>
    <d v="1899-12-30T01:21:36"/>
    <d v="2024-06-26T16:54:53"/>
    <n v="-0.41472222207812592"/>
    <x v="0"/>
    <m/>
    <m/>
    <x v="0"/>
    <x v="13"/>
    <x v="0"/>
    <x v="2"/>
    <x v="4"/>
    <n v="4"/>
    <s v=""/>
    <d v="1899-12-31T08:38:24"/>
    <n v="5.137222222271375"/>
    <n v="0"/>
    <n v="5.137222222271375"/>
  </r>
  <r>
    <s v="E002"/>
    <s v="EO11"/>
    <x v="2359"/>
    <x v="0"/>
    <s v="E3"/>
    <s v="0432000110"/>
    <s v="PREBETONG HORMIGONES, S.A."/>
    <s v="0021000010"/>
    <s v="LA GRELA"/>
    <s v="000000000000003043"/>
    <x v="5"/>
    <d v="2024-06-26T00:00:00"/>
    <d v="1899-12-30T09:00:57"/>
    <s v="26/06 urge SILO 2 TO"/>
    <d v="2024-06-26T00:00:00"/>
    <x v="13"/>
    <x v="2"/>
    <x v="2430"/>
    <d v="2024-06-26T00:00:00"/>
    <d v="1899-12-30T12:43:41"/>
    <n v="211"/>
    <s v="E00211"/>
    <s v="RUTA KMS.211"/>
    <x v="23"/>
    <x v="0"/>
    <x v="0"/>
    <x v="2"/>
    <x v="0"/>
    <d v="2024-06-26T09:00:57"/>
    <x v="268"/>
    <n v="5.4841666665743105"/>
    <d v="2024-06-26T12:43:41"/>
    <d v="1899-12-30T02:48:48"/>
    <d v="2024-06-26T15:32:29"/>
    <n v="-1.0413888889015652"/>
    <x v="1"/>
    <m/>
    <m/>
    <x v="0"/>
    <x v="13"/>
    <x v="1"/>
    <x v="2"/>
    <x v="3"/>
    <n v="4"/>
    <s v=""/>
    <d v="1900-01-01T19:31:12"/>
    <n v="1.670833333240977"/>
    <n v="0"/>
    <n v="1.670833333240977"/>
  </r>
  <r>
    <s v="E002"/>
    <s v="EO11"/>
    <x v="2360"/>
    <x v="0"/>
    <s v="E3"/>
    <s v="0100051530"/>
    <s v="MYHNOR MORTEROS Y HORMIGONES DEL"/>
    <s v="0022002945"/>
    <s v="ESTACION INTERMODAL - A CORUÑA"/>
    <s v="000000000000000055"/>
    <x v="3"/>
    <d v="2024-06-26T00:00:00"/>
    <d v="1899-12-30T09:21:04"/>
    <s v="26/06 lo antes posib"/>
    <d v="2024-06-26T00:00:00"/>
    <x v="2"/>
    <x v="0"/>
    <x v="2431"/>
    <d v="2024-06-26T00:00:00"/>
    <d v="1899-12-30T13:00:09"/>
    <n v="7"/>
    <s v="E00007"/>
    <s v="RUTA KMS.007"/>
    <x v="7"/>
    <x v="0"/>
    <x v="0"/>
    <x v="0"/>
    <x v="0"/>
    <d v="2024-06-26T09:21:04"/>
    <x v="272"/>
    <n v="8.6488888888852671"/>
    <d v="2024-06-26T13:00:09"/>
    <d v="1899-12-30T00:05:36"/>
    <d v="2024-06-26T13:05:45"/>
    <n v="4.9041666666744277"/>
    <x v="0"/>
    <m/>
    <m/>
    <x v="0"/>
    <x v="13"/>
    <x v="0"/>
    <x v="2"/>
    <x v="7"/>
    <n v="4"/>
    <s v=""/>
    <d v="1899-12-30T02:14:24"/>
    <n v="7.5555555555519334"/>
    <n v="0"/>
    <n v="7.5555555555519334"/>
  </r>
  <r>
    <s v="E002"/>
    <s v="EO11"/>
    <x v="2361"/>
    <x v="0"/>
    <s v="E3"/>
    <s v="0100051530"/>
    <s v="MYHNOR MORTEROS Y HORMIGONES DEL"/>
    <s v="0022002637"/>
    <s v="NARON-FERROL"/>
    <s v="000000000000000055"/>
    <x v="3"/>
    <d v="2024-06-26T00:00:00"/>
    <d v="1899-12-30T09:21:25"/>
    <s v="27/06 09:00h"/>
    <d v="2024-06-27T00:00:00"/>
    <x v="15"/>
    <x v="2"/>
    <x v="2432"/>
    <d v="2024-06-26T00:00:00"/>
    <d v="1899-12-30T20:03:59"/>
    <n v="202"/>
    <s v="E00202"/>
    <s v="RUTA KMS.202"/>
    <x v="16"/>
    <x v="0"/>
    <x v="0"/>
    <x v="2"/>
    <x v="0"/>
    <d v="2024-06-26T09:21:25"/>
    <x v="262"/>
    <n v="23.643055555585306"/>
    <d v="2024-06-26T20:03:59"/>
    <d v="1899-12-30T02:41:36"/>
    <d v="2024-06-26T22:45:35"/>
    <n v="10.240277777658775"/>
    <x v="0"/>
    <m/>
    <m/>
    <x v="0"/>
    <x v="13"/>
    <x v="0"/>
    <x v="2"/>
    <x v="14"/>
    <n v="4"/>
    <s v=""/>
    <d v="1900-01-01T16:38:24"/>
    <n v="19.949722222251971"/>
    <n v="12"/>
    <n v="7.949722222251971"/>
  </r>
  <r>
    <s v="E002"/>
    <s v="EO11"/>
    <x v="2362"/>
    <x v="0"/>
    <s v="E3"/>
    <s v="0432000110"/>
    <s v="PREBETONG HORMIGONES, S.A."/>
    <s v="0021000010"/>
    <s v="LA GRELA"/>
    <s v="000000000000000055"/>
    <x v="3"/>
    <d v="2024-06-26T00:00:00"/>
    <d v="1899-12-30T09:32:04"/>
    <s v="26/06 13:30h"/>
    <d v="2024-06-26T00:00:00"/>
    <x v="0"/>
    <x v="4"/>
    <x v="2433"/>
    <d v="2024-06-26T00:00:00"/>
    <d v="1899-12-30T11:43:18"/>
    <n v="80"/>
    <s v="E00080"/>
    <s v="RUTA KMS.080"/>
    <x v="1"/>
    <x v="0"/>
    <x v="0"/>
    <x v="0"/>
    <x v="0"/>
    <d v="2024-06-26T09:32:04"/>
    <x v="274"/>
    <n v="3.965555555478204"/>
    <d v="2024-06-26T11:43:18"/>
    <d v="1899-12-30T01:04:00"/>
    <d v="2024-06-26T12:47:18"/>
    <n v="0.71166666661156341"/>
    <x v="0"/>
    <m/>
    <m/>
    <x v="0"/>
    <x v="13"/>
    <x v="0"/>
    <x v="2"/>
    <x v="2"/>
    <n v="4"/>
    <s v=""/>
    <d v="1899-12-31T01:36:00"/>
    <n v="1.8988888888115376"/>
    <n v="0"/>
    <n v="1.8988888888115376"/>
  </r>
  <r>
    <s v="E002"/>
    <s v="EO11"/>
    <x v="2363"/>
    <x v="0"/>
    <s v="E3"/>
    <s v="0100043821"/>
    <s v="ALMACENES FORNEAS, S. L."/>
    <s v="0022002633"/>
    <s v="SAMPAIO (GRANEL)"/>
    <s v="000000000000000055"/>
    <x v="3"/>
    <d v="2024-06-26T00:00:00"/>
    <d v="1899-12-30T09:34:36"/>
    <s v="26/06 12:00h"/>
    <d v="2024-06-26T00:00:00"/>
    <x v="14"/>
    <x v="2"/>
    <x v="2434"/>
    <d v="2024-06-26T00:00:00"/>
    <d v="1899-12-30T11:37:41"/>
    <n v="140"/>
    <s v="E00140"/>
    <s v="RUTA KMS.140"/>
    <x v="41"/>
    <x v="0"/>
    <x v="0"/>
    <x v="2"/>
    <x v="0"/>
    <d v="2024-06-26T09:34:36"/>
    <x v="263"/>
    <n v="3.4233333332813345"/>
    <d v="2024-06-26T11:37:41"/>
    <d v="1899-12-30T01:52:00"/>
    <d v="2024-06-26T13:29:41"/>
    <n v="-0.49472222226904705"/>
    <x v="0"/>
    <m/>
    <m/>
    <x v="0"/>
    <x v="13"/>
    <x v="0"/>
    <x v="2"/>
    <x v="2"/>
    <n v="4"/>
    <s v=""/>
    <d v="1899-12-31T20:48:00"/>
    <n v="0.55666666661466779"/>
    <n v="0"/>
    <n v="0.55666666661466779"/>
  </r>
  <r>
    <s v="E002"/>
    <s v="EO11"/>
    <x v="2364"/>
    <x v="0"/>
    <s v="E3"/>
    <s v="0100000750"/>
    <s v="LOPEZ LOPEZ JOSE MARIA"/>
    <s v="0022000252"/>
    <s v="SARRIA"/>
    <s v="000000000000003042"/>
    <x v="0"/>
    <d v="2024-06-26T00:00:00"/>
    <d v="1899-12-30T09:35:06"/>
    <s v="26/06 URGE"/>
    <d v="2024-06-26T00:00:00"/>
    <x v="22"/>
    <x v="2"/>
    <x v="2435"/>
    <d v="2024-06-26T00:00:00"/>
    <d v="1899-12-30T13:32:27"/>
    <n v="105"/>
    <s v="E00105"/>
    <s v="RUTA KMS.105"/>
    <x v="27"/>
    <x v="0"/>
    <x v="0"/>
    <x v="2"/>
    <x v="0"/>
    <d v="2024-06-26T09:35:06"/>
    <x v="275"/>
    <n v="5.9150000000372529"/>
    <d v="2024-06-26T13:32:27"/>
    <d v="1899-12-30T01:24:00"/>
    <d v="2024-06-26T14:56:27"/>
    <n v="0.55916666676057503"/>
    <x v="0"/>
    <m/>
    <m/>
    <x v="0"/>
    <x v="13"/>
    <x v="0"/>
    <x v="2"/>
    <x v="7"/>
    <n v="4"/>
    <s v=""/>
    <d v="1899-12-31T09:36:00"/>
    <n v="3.5150000000372525"/>
    <n v="0"/>
    <n v="3.5150000000372525"/>
  </r>
  <r>
    <s v="E002"/>
    <s v="EO11"/>
    <x v="2365"/>
    <x v="0"/>
    <s v="E3"/>
    <s v="0100000795"/>
    <s v="PREFABRICADOS DE HORMG GARCIA C.B."/>
    <s v="0022000317"/>
    <s v="LALIN"/>
    <s v="000000000000000055"/>
    <x v="3"/>
    <d v="2024-06-26T00:00:00"/>
    <d v="1899-12-30T09:35:46"/>
    <s v="26/06 URGE"/>
    <d v="2024-06-26T00:00:00"/>
    <x v="12"/>
    <x v="2"/>
    <x v="2436"/>
    <d v="2024-06-26T00:00:00"/>
    <d v="1899-12-30T13:05:20"/>
    <n v="170"/>
    <s v="E00170"/>
    <s v="RUTA KMS.170"/>
    <x v="0"/>
    <x v="0"/>
    <x v="0"/>
    <x v="2"/>
    <x v="0"/>
    <d v="2024-06-26T09:35:46"/>
    <x v="254"/>
    <n v="6.403888888831716"/>
    <d v="2024-06-26T13:05:20"/>
    <d v="1899-12-30T02:16:00"/>
    <d v="2024-06-26T15:21:20"/>
    <n v="0.6444444443914108"/>
    <x v="0"/>
    <m/>
    <m/>
    <x v="0"/>
    <x v="13"/>
    <x v="0"/>
    <x v="2"/>
    <x v="7"/>
    <n v="4"/>
    <s v=""/>
    <d v="1900-01-01T06:24:00"/>
    <n v="3.1372222221650494"/>
    <n v="0"/>
    <n v="3.1372222221650494"/>
  </r>
  <r>
    <s v="E002"/>
    <s v="EO11"/>
    <x v="2366"/>
    <x v="0"/>
    <s v="E3"/>
    <s v="0100022370"/>
    <s v="PREFABRICADOS LUIS BARROS S.L."/>
    <s v="0022002536"/>
    <s v="PUXEIROS"/>
    <s v="000000000000000055"/>
    <x v="3"/>
    <d v="2024-06-26T00:00:00"/>
    <d v="1899-12-30T09:36:19"/>
    <s v="26/06 15:00h Pregunt"/>
    <d v="2024-06-26T00:00:00"/>
    <x v="7"/>
    <x v="3"/>
    <x v="2437"/>
    <d v="2024-06-26T00:00:00"/>
    <d v="1899-12-30T13:28:57"/>
    <n v="15"/>
    <s v="E00015"/>
    <s v="RUTA KMS.015"/>
    <x v="10"/>
    <x v="0"/>
    <x v="0"/>
    <x v="0"/>
    <x v="0"/>
    <d v="2024-06-26T09:36:19"/>
    <x v="266"/>
    <n v="5.3947222221759148"/>
    <d v="2024-06-26T13:28:57"/>
    <d v="1899-12-30T00:12:00"/>
    <d v="2024-06-26T13:40:57"/>
    <n v="1.3175000001210719"/>
    <x v="0"/>
    <m/>
    <m/>
    <x v="0"/>
    <x v="13"/>
    <x v="0"/>
    <x v="2"/>
    <x v="7"/>
    <n v="4"/>
    <s v=""/>
    <d v="1899-12-30T04:48:00"/>
    <n v="4.1947222221759146"/>
    <n v="0"/>
    <n v="4.1947222221759146"/>
  </r>
  <r>
    <s v="E002"/>
    <s v="EO11"/>
    <x v="2367"/>
    <x v="0"/>
    <s v="E3"/>
    <s v="0100022370"/>
    <s v="PREFABRICADOS LUIS BARROS S.L."/>
    <s v="0022002536"/>
    <s v="PUXEIROS"/>
    <s v="000000000000000055"/>
    <x v="3"/>
    <d v="2024-06-26T00:00:00"/>
    <d v="1899-12-30T09:38:02"/>
    <s v="26/06 16:00h Pregunt"/>
    <d v="2024-06-26T00:00:00"/>
    <x v="12"/>
    <x v="3"/>
    <x v="2438"/>
    <d v="2024-06-26T00:00:00"/>
    <d v="1899-12-30T16:28:26"/>
    <n v="15"/>
    <s v="E00015"/>
    <s v="RUTA KMS.015"/>
    <x v="15"/>
    <x v="0"/>
    <x v="0"/>
    <x v="0"/>
    <x v="0"/>
    <d v="2024-06-26T09:38:02"/>
    <x v="254"/>
    <n v="6.3661111111287028"/>
    <d v="2024-06-26T16:28:26"/>
    <d v="1899-12-30T00:12:00"/>
    <d v="2024-06-26T16:40:26"/>
    <n v="-0.67388888890855014"/>
    <x v="0"/>
    <m/>
    <m/>
    <x v="0"/>
    <x v="13"/>
    <x v="0"/>
    <x v="2"/>
    <x v="8"/>
    <n v="4"/>
    <s v=""/>
    <d v="1899-12-30T04:48:00"/>
    <n v="5.1661111111287026"/>
    <n v="0"/>
    <n v="5.1661111111287026"/>
  </r>
  <r>
    <s v="E002"/>
    <s v="EO11"/>
    <x v="2368"/>
    <x v="0"/>
    <s v="E3"/>
    <s v="0100000865"/>
    <s v="HORMIGONES SINDO CASTRO S.L."/>
    <s v="0022000426"/>
    <s v="VENTA ALBARES"/>
    <s v="000000000000000055"/>
    <x v="3"/>
    <d v="2024-06-26T00:00:00"/>
    <d v="1899-12-30T09:38:43"/>
    <s v="26/06 16:00h"/>
    <d v="2024-06-26T00:00:00"/>
    <x v="12"/>
    <x v="2"/>
    <x v="2439"/>
    <d v="2024-06-26T00:00:00"/>
    <d v="1899-12-30T15:56:45"/>
    <n v="39"/>
    <s v="E00039"/>
    <s v="RUTA KMS.039"/>
    <x v="214"/>
    <x v="0"/>
    <x v="0"/>
    <x v="2"/>
    <x v="0"/>
    <d v="2024-06-26T09:38:43"/>
    <x v="254"/>
    <n v="6.3547222221968696"/>
    <d v="2024-06-26T15:56:45"/>
    <d v="1899-12-30T00:31:12"/>
    <d v="2024-06-26T16:27:57"/>
    <n v="-0.46583333343733102"/>
    <x v="0"/>
    <m/>
    <m/>
    <x v="0"/>
    <x v="13"/>
    <x v="0"/>
    <x v="2"/>
    <x v="4"/>
    <n v="4"/>
    <s v=""/>
    <d v="1899-12-30T12:28:48"/>
    <n v="4.83472222219687"/>
    <n v="0"/>
    <n v="4.83472222219687"/>
  </r>
  <r>
    <s v="E002"/>
    <s v="EO11"/>
    <x v="2369"/>
    <x v="0"/>
    <s v="E3"/>
    <s v="0100000785"/>
    <s v="ARIDOS DO MENDO S.L."/>
    <s v="0022000297"/>
    <s v="SALVATERRA"/>
    <s v="000000000000000055"/>
    <x v="3"/>
    <d v="2024-06-26T00:00:00"/>
    <d v="1899-12-30T09:40:42"/>
    <s v="26/06 16:30h"/>
    <d v="2024-06-26T00:00:00"/>
    <x v="11"/>
    <x v="3"/>
    <x v="2440"/>
    <d v="2024-06-26T00:00:00"/>
    <d v="1899-12-30T16:03:11"/>
    <n v="18"/>
    <s v="E00018"/>
    <s v="RUTA KMS.018"/>
    <x v="10"/>
    <x v="0"/>
    <x v="0"/>
    <x v="0"/>
    <x v="0"/>
    <d v="2024-06-26T09:40:42"/>
    <x v="260"/>
    <n v="6.8216666666558012"/>
    <d v="2024-06-26T16:03:11"/>
    <d v="1899-12-30T00:14:24"/>
    <d v="2024-06-26T16:17:35"/>
    <n v="0.20694444444961846"/>
    <x v="0"/>
    <m/>
    <m/>
    <x v="0"/>
    <x v="13"/>
    <x v="0"/>
    <x v="2"/>
    <x v="8"/>
    <n v="4"/>
    <s v=""/>
    <d v="1899-12-30T05:45:36"/>
    <n v="5.581666666655801"/>
    <n v="0"/>
    <n v="5.581666666655801"/>
  </r>
  <r>
    <s v="E002"/>
    <s v="EO11"/>
    <x v="2370"/>
    <x v="0"/>
    <s v="E3"/>
    <s v="0432000110"/>
    <s v="PREBETONG HORMIGONES, S.A."/>
    <s v="0022002920"/>
    <s v="PLANTA MOVIL OURAL"/>
    <s v="000000000000003043"/>
    <x v="5"/>
    <d v="2024-06-26T00:00:00"/>
    <d v="1899-12-30T10:03:19"/>
    <s v="26/06 18:30h CARGAR"/>
    <d v="2024-06-26T00:00:00"/>
    <x v="3"/>
    <x v="2"/>
    <x v="2441"/>
    <d v="2024-06-26T00:00:00"/>
    <d v="1899-12-30T17:21:48"/>
    <n v="123"/>
    <s v="E00123"/>
    <s v="RUTA KMS.123"/>
    <x v="4"/>
    <x v="0"/>
    <x v="0"/>
    <x v="2"/>
    <x v="0"/>
    <d v="2024-06-26T10:03:19"/>
    <x v="270"/>
    <n v="8.4447222223388962"/>
    <d v="2024-06-26T17:21:48"/>
    <d v="1899-12-30T01:38:24"/>
    <d v="2024-06-26T19:00:12"/>
    <n v="-0.50333333329763263"/>
    <x v="0"/>
    <m/>
    <m/>
    <x v="0"/>
    <x v="13"/>
    <x v="0"/>
    <x v="2"/>
    <x v="5"/>
    <n v="4"/>
    <s v=""/>
    <d v="1899-12-31T15:21:36"/>
    <n v="5.8047222223388966"/>
    <n v="0"/>
    <n v="5.8047222223388966"/>
  </r>
  <r>
    <s v="E002"/>
    <s v="EO11"/>
    <x v="2371"/>
    <x v="0"/>
    <s v="E3"/>
    <s v="0432000110"/>
    <s v="PREBETONG HORMIGONES, S.A."/>
    <s v="0021000023"/>
    <s v="TREMOEDO"/>
    <s v="000000000000000055"/>
    <x v="3"/>
    <d v="2024-06-26T00:00:00"/>
    <d v="1899-12-30T10:05:32"/>
    <s v="27/06 x la mañana si"/>
    <d v="2024-06-27T00:00:00"/>
    <x v="20"/>
    <x v="2"/>
    <x v="2442"/>
    <d v="2024-06-26T00:00:00"/>
    <d v="1899-12-30T19:45:35"/>
    <n v="289"/>
    <s v="E00289"/>
    <s v="RUTA KMS.289"/>
    <x v="29"/>
    <x v="0"/>
    <x v="0"/>
    <x v="2"/>
    <x v="0"/>
    <d v="2024-06-26T10:05:32"/>
    <x v="276"/>
    <n v="24.407777777756564"/>
    <d v="2024-06-26T19:45:35"/>
    <d v="1899-12-30T03:51:12"/>
    <d v="2024-06-26T23:36:47"/>
    <n v="10.886944444442634"/>
    <x v="0"/>
    <m/>
    <m/>
    <x v="0"/>
    <x v="13"/>
    <x v="0"/>
    <x v="2"/>
    <x v="10"/>
    <n v="4"/>
    <s v=""/>
    <d v="1900-01-02T20:28:48"/>
    <n v="19.554444444423233"/>
    <n v="12"/>
    <n v="7.5544444444232326"/>
  </r>
  <r>
    <s v="E002"/>
    <s v="EO11"/>
    <x v="2372"/>
    <x v="0"/>
    <s v="E3"/>
    <s v="0100022674"/>
    <s v="COMERCIAL SILOS DE GALICIA, S.L."/>
    <s v="0022002564"/>
    <s v="LOMBA"/>
    <s v="000000000000000055"/>
    <x v="3"/>
    <d v="2024-06-26T00:00:00"/>
    <d v="1899-12-30T10:30:46"/>
    <s v="26/06 de tarde"/>
    <d v="2024-06-26T00:00:00"/>
    <x v="12"/>
    <x v="3"/>
    <x v="2443"/>
    <d v="2024-06-26T00:00:00"/>
    <d v="1899-12-30T13:05:56"/>
    <n v="15"/>
    <s v="E00015"/>
    <s v="RUTA KMS.015"/>
    <x v="14"/>
    <x v="0"/>
    <x v="0"/>
    <x v="0"/>
    <x v="0"/>
    <d v="2024-06-26T10:30:46"/>
    <x v="254"/>
    <n v="5.4872222221456468"/>
    <d v="2024-06-26T13:05:56"/>
    <d v="1899-12-30T00:12:00"/>
    <d v="2024-06-26T13:17:56"/>
    <n v="2.7011111110914499"/>
    <x v="0"/>
    <m/>
    <m/>
    <x v="0"/>
    <x v="13"/>
    <x v="0"/>
    <x v="2"/>
    <x v="7"/>
    <n v="4"/>
    <s v=""/>
    <d v="1899-12-30T04:48:00"/>
    <n v="4.2872222221456466"/>
    <n v="0"/>
    <n v="4.2872222221456466"/>
  </r>
  <r>
    <s v="E002"/>
    <s v="EO11"/>
    <x v="2373"/>
    <x v="0"/>
    <s v="E3"/>
    <s v="0100048420"/>
    <s v="RODIÑAS PRETENSADOS, S. L."/>
    <s v="0022002397"/>
    <s v="TEIXEIRO"/>
    <s v="000000000000003218"/>
    <x v="7"/>
    <d v="2024-06-26T00:00:00"/>
    <d v="1899-12-30T10:45:21"/>
    <s v="27/06 08:00h"/>
    <d v="2024-06-27T00:00:00"/>
    <x v="10"/>
    <x v="2"/>
    <x v="2444"/>
    <d v="2024-06-26T00:00:00"/>
    <d v="1899-12-30T18:05:32"/>
    <n v="151"/>
    <s v="E00151"/>
    <s v="RUTA KMS.151"/>
    <x v="6"/>
    <x v="0"/>
    <x v="0"/>
    <x v="2"/>
    <x v="0"/>
    <d v="2024-06-26T10:45:21"/>
    <x v="261"/>
    <n v="21.244166666641831"/>
    <d v="2024-06-26T18:05:32"/>
    <d v="1899-12-30T02:00:48"/>
    <d v="2024-06-26T20:06:20"/>
    <n v="11.894444444391411"/>
    <x v="0"/>
    <m/>
    <m/>
    <x v="0"/>
    <x v="13"/>
    <x v="0"/>
    <x v="2"/>
    <x v="9"/>
    <n v="4"/>
    <s v=""/>
    <d v="1900-01-01T00:19:12"/>
    <n v="18.2308333333085"/>
    <n v="12"/>
    <n v="6.2308333333084995"/>
  </r>
  <r>
    <s v="E002"/>
    <s v="EO11"/>
    <x v="2374"/>
    <x v="0"/>
    <s v="E3"/>
    <s v="0100053492"/>
    <s v="HORMIGONES Y MINERALES S.L."/>
    <s v="0022002720"/>
    <s v="DEHESAS"/>
    <s v="000000000000000055"/>
    <x v="3"/>
    <d v="2024-06-26T00:00:00"/>
    <d v="1899-12-30T10:57:04"/>
    <s v="27/06 8h o antes A23"/>
    <d v="2024-06-27T00:00:00"/>
    <x v="10"/>
    <x v="2"/>
    <x v="2445"/>
    <d v="2024-06-27T00:00:00"/>
    <d v="1899-12-30T07:17:45"/>
    <n v="20"/>
    <s v="E00020"/>
    <s v="RUTA KMS.020"/>
    <x v="4"/>
    <x v="0"/>
    <x v="0"/>
    <x v="2"/>
    <x v="0"/>
    <d v="2024-06-26T10:57:04"/>
    <x v="261"/>
    <n v="21.048888888966758"/>
    <d v="2024-06-27T07:17:45"/>
    <d v="1899-12-30T00:16:00"/>
    <d v="2024-06-27T07:33:45"/>
    <n v="0.43750000011641532"/>
    <x v="0"/>
    <m/>
    <m/>
    <x v="0"/>
    <x v="14"/>
    <x v="0"/>
    <x v="2"/>
    <x v="11"/>
    <n v="5"/>
    <s v=""/>
    <d v="1899-12-30T06:24:00"/>
    <n v="19.782222222300092"/>
    <n v="12"/>
    <n v="7.7822222223000921"/>
  </r>
  <r>
    <s v="E002"/>
    <s v="EO11"/>
    <x v="2375"/>
    <x v="0"/>
    <s v="E3"/>
    <s v="0100048420"/>
    <s v="RODIÑAS PRETENSADOS, S. L."/>
    <s v="0022002397"/>
    <s v="TEIXEIRO"/>
    <s v="000000000000003218"/>
    <x v="7"/>
    <d v="2024-06-26T00:00:00"/>
    <d v="1899-12-30T10:57:39"/>
    <s v="27/06 10:00h TEIXEIR"/>
    <d v="2024-06-27T00:00:00"/>
    <x v="17"/>
    <x v="2"/>
    <x v="2446"/>
    <d v="2024-06-26T00:00:00"/>
    <d v="1899-12-30T20:14:24"/>
    <n v="151"/>
    <s v="E00151"/>
    <s v="RUTA KMS.151"/>
    <x v="26"/>
    <x v="0"/>
    <x v="0"/>
    <x v="2"/>
    <x v="0"/>
    <d v="2024-06-26T10:57:39"/>
    <x v="277"/>
    <n v="23.039166666625533"/>
    <d v="2024-06-26T20:14:24"/>
    <d v="1899-12-30T02:00:48"/>
    <d v="2024-06-26T22:15:12"/>
    <n v="11.74666666664416"/>
    <x v="0"/>
    <m/>
    <m/>
    <x v="0"/>
    <x v="13"/>
    <x v="0"/>
    <x v="2"/>
    <x v="14"/>
    <n v="4"/>
    <s v=""/>
    <d v="1900-01-01T00:19:12"/>
    <n v="20.025833333292201"/>
    <n v="12"/>
    <n v="8.0258333332922014"/>
  </r>
  <r>
    <s v="E002"/>
    <s v="EO11"/>
    <x v="2376"/>
    <x v="0"/>
    <s v="E3"/>
    <s v="0100056297"/>
    <s v="HORMIGONES HORPASA, S.L."/>
    <s v="0022002815"/>
    <s v="BARRO (SEQUEIROS)"/>
    <s v="000000000000000055"/>
    <x v="3"/>
    <d v="2024-06-26T00:00:00"/>
    <d v="1899-12-30T11:18:12"/>
    <s v="26/06 urge"/>
    <d v="2024-06-26T00:00:00"/>
    <x v="3"/>
    <x v="3"/>
    <x v="2447"/>
    <d v="2024-06-26T00:00:00"/>
    <d v="1899-12-30T12:41:39"/>
    <n v="58"/>
    <s v="E00058"/>
    <s v="RUTA KMS.058"/>
    <x v="15"/>
    <x v="0"/>
    <x v="0"/>
    <x v="0"/>
    <x v="0"/>
    <d v="2024-06-26T11:18:12"/>
    <x v="270"/>
    <n v="7.1966666666558012"/>
    <d v="2024-06-26T12:41:39"/>
    <d v="1899-12-30T00:46:24"/>
    <d v="2024-06-26T13:28:03"/>
    <n v="5.0324999999720603"/>
    <x v="0"/>
    <m/>
    <m/>
    <x v="0"/>
    <x v="13"/>
    <x v="0"/>
    <x v="2"/>
    <x v="3"/>
    <n v="4"/>
    <s v=""/>
    <d v="1899-12-30T18:33:36"/>
    <n v="5.4233333333224678"/>
    <n v="0"/>
    <n v="5.4233333333224678"/>
  </r>
  <r>
    <s v="E002"/>
    <s v="EO11"/>
    <x v="2377"/>
    <x v="0"/>
    <s v="E3"/>
    <s v="0100056297"/>
    <s v="HORMIGONES HORPASA, S.L."/>
    <s v="0022002815"/>
    <s v="BARRO (SEQUEIROS)"/>
    <s v="000000000000000055"/>
    <x v="3"/>
    <d v="2024-06-26T00:00:00"/>
    <d v="1899-12-30T11:18:40"/>
    <s v="27/06  1º hora"/>
    <d v="2024-06-27T00:00:00"/>
    <x v="21"/>
    <x v="3"/>
    <x v="2448"/>
    <d v="2024-06-27T00:00:00"/>
    <d v="1899-12-30T08:38:23"/>
    <n v="58"/>
    <s v="E00058"/>
    <s v="RUTA KMS.058"/>
    <x v="15"/>
    <x v="0"/>
    <x v="0"/>
    <x v="0"/>
    <x v="0"/>
    <d v="2024-06-26T11:18:40"/>
    <x v="278"/>
    <n v="22.188888888980728"/>
    <d v="2024-06-27T08:38:23"/>
    <d v="1899-12-30T00:46:24"/>
    <d v="2024-06-27T09:24:47"/>
    <n v="8.6944444512482733E-2"/>
    <x v="0"/>
    <m/>
    <m/>
    <x v="0"/>
    <x v="14"/>
    <x v="0"/>
    <x v="2"/>
    <x v="0"/>
    <n v="5"/>
    <s v=""/>
    <d v="1899-12-30T18:33:36"/>
    <n v="20.415555555647394"/>
    <n v="12"/>
    <n v="8.4155555556473942"/>
  </r>
  <r>
    <s v="E002"/>
    <s v="EO11"/>
    <x v="2378"/>
    <x v="0"/>
    <s v="E3"/>
    <s v="0100000764"/>
    <s v="HORMIGONES BERGANTIÑOS S.A."/>
    <s v="0022001477"/>
    <s v="CERCEDA"/>
    <s v="000000000000000055"/>
    <x v="3"/>
    <d v="2024-06-26T00:00:00"/>
    <d v="1899-12-30T12:09:19"/>
    <s v="27/06 13:00h"/>
    <d v="2024-06-27T00:00:00"/>
    <x v="14"/>
    <x v="2"/>
    <x v="2449"/>
    <d v="2024-06-27T00:00:00"/>
    <d v="1899-12-30T09:21:01"/>
    <n v="203"/>
    <s v="E00203"/>
    <s v="RUTA KMS.203"/>
    <x v="4"/>
    <x v="0"/>
    <x v="0"/>
    <x v="2"/>
    <x v="0"/>
    <d v="2024-06-26T12:09:19"/>
    <x v="279"/>
    <n v="24.844722222187556"/>
    <d v="2024-06-27T09:21:01"/>
    <d v="1899-12-30T02:42:24"/>
    <d v="2024-06-27T12:03:25"/>
    <n v="0.94305555545724928"/>
    <x v="0"/>
    <m/>
    <m/>
    <x v="0"/>
    <x v="14"/>
    <x v="0"/>
    <x v="2"/>
    <x v="6"/>
    <n v="5"/>
    <s v=""/>
    <d v="1900-01-01T16:57:36"/>
    <n v="21.138055555520889"/>
    <n v="12"/>
    <n v="9.1380555555208893"/>
  </r>
  <r>
    <s v="E002"/>
    <s v="EO11"/>
    <x v="2379"/>
    <x v="0"/>
    <s v="E3"/>
    <s v="0100000764"/>
    <s v="HORMIGONES BERGANTIÑOS S.A."/>
    <s v="0022001477"/>
    <s v="CERCEDA"/>
    <s v="000000000000000055"/>
    <x v="3"/>
    <d v="2024-06-26T00:00:00"/>
    <d v="1899-12-30T12:09:37"/>
    <s v="27/06 17:30h"/>
    <d v="2024-06-27T00:00:00"/>
    <x v="18"/>
    <x v="2"/>
    <x v="2450"/>
    <d v="2024-06-27T00:00:00"/>
    <d v="1899-12-30T16:39:16"/>
    <n v="203"/>
    <s v="E00203"/>
    <s v="RUTA KMS.203"/>
    <x v="8"/>
    <x v="0"/>
    <x v="0"/>
    <x v="2"/>
    <x v="0"/>
    <d v="2024-06-26T12:09:37"/>
    <x v="280"/>
    <n v="29.339722222241107"/>
    <d v="2024-06-27T16:39:16"/>
    <d v="1899-12-30T02:42:24"/>
    <d v="2024-06-27T19:21:40"/>
    <n v="-1.8611111111822538"/>
    <x v="1"/>
    <m/>
    <m/>
    <x v="0"/>
    <x v="14"/>
    <x v="2"/>
    <x v="2"/>
    <x v="8"/>
    <n v="5"/>
    <s v=""/>
    <d v="1900-01-01T16:57:36"/>
    <n v="25.63305555557444"/>
    <n v="12"/>
    <n v="13.63305555557444"/>
  </r>
  <r>
    <s v="E002"/>
    <s v="EO11"/>
    <x v="2380"/>
    <x v="0"/>
    <s v="E4"/>
    <s v="0100000131"/>
    <s v="HIJOS DE TOMAS SORRIBAS S.L."/>
    <s v="0019000516"/>
    <s v="SAN ROMAN DE BEMBIBRE"/>
    <s v="000000000000003124"/>
    <x v="61"/>
    <d v="2024-06-26T00:00:00"/>
    <d v="1899-12-30T12:51:11"/>
    <s v="27/06 URGE cem+morte"/>
    <d v="2024-06-27T00:00:00"/>
    <x v="6"/>
    <x v="2"/>
    <x v="2451"/>
    <d v="2024-06-26T00:00:00"/>
    <d v="1899-12-30T14:59:55"/>
    <n v="35"/>
    <s v="E00035"/>
    <s v="RUTA KMS.035"/>
    <x v="28"/>
    <x v="0"/>
    <x v="0"/>
    <x v="2"/>
    <x v="1"/>
    <d v="2024-06-26T12:51:11"/>
    <x v="265"/>
    <n v="31.146944444510154"/>
    <d v="2024-06-26T14:59:55"/>
    <d v="1899-12-30T00:28:00"/>
    <d v="2024-06-26T15:27:55"/>
    <n v="28.5347222223063"/>
    <x v="0"/>
    <m/>
    <m/>
    <x v="0"/>
    <x v="13"/>
    <x v="0"/>
    <x v="2"/>
    <x v="13"/>
    <n v="4"/>
    <s v=""/>
    <d v="1899-12-30T11:12:00"/>
    <n v="29.680277777843489"/>
    <n v="12"/>
    <n v="17.680277777843489"/>
  </r>
  <r>
    <s v="E002"/>
    <s v="EO11"/>
    <x v="2381"/>
    <x v="0"/>
    <s v="E3"/>
    <s v="0100018657"/>
    <s v="POSTES XEIXALVO, S.L. UNIPERSONAL"/>
    <s v="0022002665"/>
    <s v="XEIXALVO"/>
    <s v="000000000000003042"/>
    <x v="0"/>
    <d v="2024-06-26T00:00:00"/>
    <d v="1899-12-30T12:54:12"/>
    <s v="27/06 de mañna NAVE"/>
    <d v="2024-06-27T00:00:00"/>
    <x v="1"/>
    <x v="5"/>
    <x v="2452"/>
    <d v="2024-06-27T00:00:00"/>
    <d v="1899-12-30T11:04:49"/>
    <n v="13"/>
    <s v="E00013"/>
    <s v="RUTA KMS.013"/>
    <x v="11"/>
    <x v="0"/>
    <x v="0"/>
    <x v="0"/>
    <x v="0"/>
    <d v="2024-06-26T12:54:12"/>
    <x v="281"/>
    <n v="25.096666666679084"/>
    <d v="2024-06-27T11:04:49"/>
    <d v="1899-12-30T00:10:24"/>
    <d v="2024-06-27T11:15:13"/>
    <n v="2.746388888976071"/>
    <x v="0"/>
    <m/>
    <m/>
    <x v="0"/>
    <x v="14"/>
    <x v="0"/>
    <x v="2"/>
    <x v="2"/>
    <n v="5"/>
    <s v=""/>
    <d v="1899-12-30T04:09:36"/>
    <n v="23.923333333345752"/>
    <n v="12"/>
    <n v="11.923333333345752"/>
  </r>
  <r>
    <s v="E002"/>
    <s v="EO11"/>
    <x v="2382"/>
    <x v="0"/>
    <s v="E3"/>
    <s v="0100022370"/>
    <s v="PREFABRICADOS LUIS BARROS S.L."/>
    <s v="0022002691"/>
    <s v="BUEU"/>
    <s v="000000000000000055"/>
    <x v="3"/>
    <d v="2024-06-26T00:00:00"/>
    <d v="1899-12-30T13:34:57"/>
    <s v="26/06 18:00H Pregunt"/>
    <d v="2024-06-26T00:00:00"/>
    <x v="2"/>
    <x v="3"/>
    <x v="2453"/>
    <d v="2024-06-26T00:00:00"/>
    <d v="1899-12-30T18:20:04"/>
    <n v="59"/>
    <s v="E00059"/>
    <s v="RUTA KMS.059"/>
    <x v="15"/>
    <x v="0"/>
    <x v="0"/>
    <x v="0"/>
    <x v="0"/>
    <d v="2024-06-26T13:34:57"/>
    <x v="272"/>
    <n v="4.4174999999231659"/>
    <d v="2024-06-26T18:20:04"/>
    <d v="1899-12-30T00:47:12"/>
    <d v="2024-06-26T19:07:16"/>
    <n v="-1.1211111110751517"/>
    <x v="1"/>
    <m/>
    <m/>
    <x v="0"/>
    <x v="13"/>
    <x v="1"/>
    <x v="2"/>
    <x v="9"/>
    <n v="4"/>
    <s v=""/>
    <d v="1899-12-30T18:52:48"/>
    <n v="2.6308333332564993"/>
    <n v="0"/>
    <n v="2.6308333332564993"/>
  </r>
  <r>
    <s v="E002"/>
    <s v="EO11"/>
    <x v="2383"/>
    <x v="0"/>
    <s v="E3"/>
    <s v="0100022370"/>
    <s v="PREFABRICADOS LUIS BARROS S.L."/>
    <s v="0022002691"/>
    <s v="BUEU"/>
    <s v="000000000000000055"/>
    <x v="3"/>
    <d v="2024-06-26T00:00:00"/>
    <d v="1899-12-30T13:36:06"/>
    <s v="27/06 11:30h Pregunt"/>
    <d v="2024-06-27T00:00:00"/>
    <x v="16"/>
    <x v="3"/>
    <x v="2454"/>
    <d v="2024-06-26T00:00:00"/>
    <d v="1899-12-30T17:07:58"/>
    <n v="59"/>
    <s v="E00059"/>
    <s v="RUTA KMS.059"/>
    <x v="19"/>
    <x v="0"/>
    <x v="0"/>
    <x v="0"/>
    <x v="0"/>
    <d v="2024-06-26T13:36:06"/>
    <x v="282"/>
    <n v="21.898333333258051"/>
    <d v="2024-06-26T17:07:58"/>
    <d v="1899-12-30T00:47:12"/>
    <d v="2024-06-26T17:55:10"/>
    <n v="17.580555555468891"/>
    <x v="0"/>
    <m/>
    <m/>
    <x v="0"/>
    <x v="13"/>
    <x v="0"/>
    <x v="2"/>
    <x v="5"/>
    <n v="4"/>
    <s v=""/>
    <d v="1899-12-30T18:52:48"/>
    <n v="20.111666666591386"/>
    <n v="12"/>
    <n v="8.1116666665913861"/>
  </r>
  <r>
    <s v="E002"/>
    <s v="EO11"/>
    <x v="2384"/>
    <x v="0"/>
    <s v="E3"/>
    <s v="0100000764"/>
    <s v="HORMIGONES BERGANTIÑOS S.A."/>
    <s v="0022000267"/>
    <s v="CARBALLO"/>
    <s v="000000000000000055"/>
    <x v="3"/>
    <d v="2024-06-26T00:00:00"/>
    <d v="1899-12-30T14:16:09"/>
    <s v="27/06 de mañana"/>
    <d v="2024-06-27T00:00:00"/>
    <x v="1"/>
    <x v="0"/>
    <x v="2455"/>
    <d v="2024-06-27T00:00:00"/>
    <d v="1899-12-30T11:01:37"/>
    <n v="33"/>
    <s v="E00033"/>
    <s v="RUTA KMS.033"/>
    <x v="7"/>
    <x v="0"/>
    <x v="0"/>
    <x v="0"/>
    <x v="0"/>
    <d v="2024-06-26T14:16:09"/>
    <x v="281"/>
    <n v="23.730833333451301"/>
    <d v="2024-06-27T11:01:37"/>
    <d v="1899-12-30T00:26:24"/>
    <d v="2024-06-27T11:28:01"/>
    <n v="2.5330555555410683"/>
    <x v="0"/>
    <m/>
    <m/>
    <x v="0"/>
    <x v="14"/>
    <x v="0"/>
    <x v="2"/>
    <x v="2"/>
    <n v="5"/>
    <s v=""/>
    <d v="1899-12-30T10:33:36"/>
    <n v="22.2908333334513"/>
    <n v="12"/>
    <n v="10.2908333334513"/>
  </r>
  <r>
    <s v="E002"/>
    <s v="EO11"/>
    <x v="2385"/>
    <x v="0"/>
    <s v="E3"/>
    <s v="0100000764"/>
    <s v="HORMIGONES BERGANTIÑOS S.A."/>
    <s v="0022000267"/>
    <s v="CARBALLO"/>
    <s v="000000000000000055"/>
    <x v="3"/>
    <d v="2024-06-26T00:00:00"/>
    <d v="1899-12-30T14:16:33"/>
    <s v="27/06 de tarde"/>
    <d v="2024-06-27T00:00:00"/>
    <x v="2"/>
    <x v="2"/>
    <x v="2456"/>
    <d v="2024-06-27T00:00:00"/>
    <d v="1899-12-30T14:57:58"/>
    <n v="220"/>
    <s v="E00220"/>
    <s v="RUTA KMS.220"/>
    <x v="21"/>
    <x v="0"/>
    <x v="0"/>
    <x v="2"/>
    <x v="0"/>
    <d v="2024-06-26T14:16:33"/>
    <x v="283"/>
    <n v="27.72416666673962"/>
    <d v="2024-06-27T14:57:58"/>
    <d v="1899-12-30T02:56:00"/>
    <d v="2024-06-27T17:53:58"/>
    <n v="0.10055555566214025"/>
    <x v="0"/>
    <m/>
    <m/>
    <x v="0"/>
    <x v="14"/>
    <x v="0"/>
    <x v="2"/>
    <x v="13"/>
    <n v="5"/>
    <s v=""/>
    <d v="1900-01-01T22:24:00"/>
    <n v="23.790833333406287"/>
    <n v="12"/>
    <n v="11.790833333406287"/>
  </r>
  <r>
    <s v="E002"/>
    <s v="EO11"/>
    <x v="2386"/>
    <x v="0"/>
    <s v="E3"/>
    <s v="0432000181"/>
    <s v="PREBETONG LUGO HORMIGONES, S.A."/>
    <s v="0022001450"/>
    <s v="LUGO"/>
    <s v="000000000000000055"/>
    <x v="3"/>
    <d v="2024-06-26T00:00:00"/>
    <d v="1899-12-30T14:26:47"/>
    <s v="27/06 11:30h"/>
    <d v="2024-06-27T00:00:00"/>
    <x v="16"/>
    <x v="2"/>
    <x v="2457"/>
    <d v="2024-06-27T00:00:00"/>
    <d v="1899-12-30T09:12:09"/>
    <n v="108"/>
    <s v="E00108"/>
    <s v="RUTA KMS.108"/>
    <x v="266"/>
    <x v="0"/>
    <x v="0"/>
    <x v="2"/>
    <x v="0"/>
    <d v="2024-06-26T14:26:47"/>
    <x v="282"/>
    <n v="21.053611111070495"/>
    <d v="2024-06-27T09:12:09"/>
    <d v="1899-12-30T01:26:24"/>
    <d v="2024-06-27T10:38:33"/>
    <n v="0.85749999998370185"/>
    <x v="0"/>
    <m/>
    <m/>
    <x v="0"/>
    <x v="14"/>
    <x v="0"/>
    <x v="2"/>
    <x v="6"/>
    <n v="5"/>
    <s v=""/>
    <d v="1899-12-31T10:33:36"/>
    <n v="18.613611111070494"/>
    <n v="12"/>
    <n v="6.6136111110704938"/>
  </r>
  <r>
    <s v="E002"/>
    <s v="EO11"/>
    <x v="2387"/>
    <x v="0"/>
    <s v="E3"/>
    <s v="0100049604"/>
    <s v="COMERCIAL DIALSEA, S. L."/>
    <s v="0022002501"/>
    <s v="CORDEIRO VALGA"/>
    <s v="000000000000000055"/>
    <x v="3"/>
    <d v="2024-06-26T00:00:00"/>
    <d v="1899-12-30T14:41:33"/>
    <s v="27/06 09:00h"/>
    <d v="2024-06-27T00:00:00"/>
    <x v="15"/>
    <x v="2"/>
    <x v="2458"/>
    <d v="2024-06-26T00:00:00"/>
    <d v="1899-12-30T19:22:35"/>
    <n v="255"/>
    <s v="E00255"/>
    <s v="RUTA KMS.255"/>
    <x v="27"/>
    <x v="0"/>
    <x v="0"/>
    <x v="2"/>
    <x v="0"/>
    <d v="2024-06-26T14:41:33"/>
    <x v="262"/>
    <n v="18.307499999937136"/>
    <d v="2024-06-26T19:22:35"/>
    <d v="1899-12-30T03:24:00"/>
    <d v="2024-06-26T22:46:35"/>
    <n v="10.223611111112405"/>
    <x v="0"/>
    <m/>
    <m/>
    <x v="0"/>
    <x v="13"/>
    <x v="0"/>
    <x v="2"/>
    <x v="10"/>
    <n v="4"/>
    <s v=""/>
    <d v="1900-01-02T09:36:00"/>
    <n v="13.907499999937135"/>
    <n v="12"/>
    <n v="1.9074999999371354"/>
  </r>
  <r>
    <s v="E002"/>
    <s v="EO11"/>
    <x v="2388"/>
    <x v="0"/>
    <s v="E4"/>
    <s v="0100000136"/>
    <s v="CONSTRUDECO NORTE S.L."/>
    <s v="0019000805"/>
    <s v="ORTIGUEIRA"/>
    <s v="000000000000002906"/>
    <x v="4"/>
    <d v="2024-06-26T00:00:00"/>
    <d v="1899-12-30T14:56:12"/>
    <s v="27/06 servir"/>
    <d v="2024-06-27T00:00:00"/>
    <x v="6"/>
    <x v="2"/>
    <x v="2459"/>
    <d v="2024-06-26T00:00:00"/>
    <d v="1899-12-30T17:23:37"/>
    <n v="199"/>
    <s v="E00199"/>
    <s v="RUTA KMS.199"/>
    <x v="17"/>
    <x v="0"/>
    <x v="0"/>
    <x v="2"/>
    <x v="1"/>
    <d v="2024-06-26T14:56:12"/>
    <x v="265"/>
    <n v="29.063333333353512"/>
    <d v="2024-06-26T17:23:37"/>
    <d v="1899-12-30T02:39:12"/>
    <d v="2024-06-26T20:02:49"/>
    <n v="23.953055555582978"/>
    <x v="0"/>
    <m/>
    <m/>
    <x v="0"/>
    <x v="13"/>
    <x v="0"/>
    <x v="2"/>
    <x v="5"/>
    <n v="4"/>
    <s v=""/>
    <d v="1900-01-01T15:40:48"/>
    <n v="25.41000000002018"/>
    <n v="12"/>
    <n v="13.41000000002018"/>
  </r>
  <r>
    <s v="E002"/>
    <s v="EO11"/>
    <x v="2389"/>
    <x v="0"/>
    <s v="E3"/>
    <s v="0432000110"/>
    <s v="PREBETONG HORMIGONES, S.A."/>
    <s v="0022002920"/>
    <s v="PLANTA MOVIL OURAL"/>
    <s v="000000000000003043"/>
    <x v="5"/>
    <d v="2024-06-26T00:00:00"/>
    <d v="1899-12-30T15:03:05"/>
    <s v="27/06 16:00h CARGAR"/>
    <d v="2024-06-27T00:00:00"/>
    <x v="12"/>
    <x v="2"/>
    <x v="2460"/>
    <d v="2024-06-27T00:00:00"/>
    <d v="1899-12-30T13:04:53"/>
    <n v="123"/>
    <s v="E00123"/>
    <s v="RUTA KMS.123"/>
    <x v="39"/>
    <x v="0"/>
    <x v="0"/>
    <x v="2"/>
    <x v="0"/>
    <d v="2024-06-26T15:03:05"/>
    <x v="284"/>
    <n v="24.948611111089122"/>
    <d v="2024-06-27T13:04:53"/>
    <d v="1899-12-30T01:38:24"/>
    <d v="2024-06-27T14:43:17"/>
    <n v="1.278611111047212"/>
    <x v="0"/>
    <m/>
    <m/>
    <x v="0"/>
    <x v="14"/>
    <x v="0"/>
    <x v="2"/>
    <x v="7"/>
    <n v="5"/>
    <s v=""/>
    <d v="1899-12-31T15:21:36"/>
    <n v="22.308611111089121"/>
    <n v="12"/>
    <n v="10.308611111089121"/>
  </r>
  <r>
    <s v="E002"/>
    <s v="EO11"/>
    <x v="2390"/>
    <x v="0"/>
    <s v="E3"/>
    <s v="0100046984"/>
    <s v="TRANSP. Y CEMENTOS HIDALGO, S.L."/>
    <s v="0022002955"/>
    <s v="VILLARES DE LA REINA - ARIDOS ARELS"/>
    <s v="000000000000003218"/>
    <x v="7"/>
    <d v="2024-06-26T00:00:00"/>
    <d v="1899-12-30T15:03:38"/>
    <s v="27/06 09:00h ARELSA"/>
    <d v="2024-06-27T00:00:00"/>
    <x v="15"/>
    <x v="2"/>
    <x v="2461"/>
    <d v="2024-06-26T00:00:00"/>
    <d v="1899-12-30T19:00:17"/>
    <n v="274"/>
    <s v="E00274"/>
    <s v="RUTA KMS.274"/>
    <x v="39"/>
    <x v="0"/>
    <x v="0"/>
    <x v="2"/>
    <x v="0"/>
    <d v="2024-06-26T15:03:38"/>
    <x v="262"/>
    <n v="17.93944444443332"/>
    <d v="2024-06-26T19:00:17"/>
    <d v="1899-12-30T03:39:12"/>
    <d v="2024-06-26T22:39:29"/>
    <n v="10.341944444517139"/>
    <x v="0"/>
    <m/>
    <m/>
    <x v="0"/>
    <x v="13"/>
    <x v="0"/>
    <x v="2"/>
    <x v="10"/>
    <n v="4"/>
    <s v=""/>
    <d v="1900-01-02T15:40:48"/>
    <n v="13.286111111099988"/>
    <n v="12"/>
    <n v="1.2861111110999879"/>
  </r>
  <r>
    <s v="E002"/>
    <s v="EO11"/>
    <x v="2391"/>
    <x v="0"/>
    <s v="E3"/>
    <s v="0100051530"/>
    <s v="MYHNOR MORTEROS Y HORMIGONES DEL"/>
    <s v="0022002945"/>
    <s v="ESTACION INTERMODAL - A CORUÑA"/>
    <s v="000000000000000055"/>
    <x v="3"/>
    <d v="2024-06-26T00:00:00"/>
    <d v="1899-12-30T15:14:33"/>
    <s v="27/06 10:00h"/>
    <d v="2024-06-27T00:00:00"/>
    <x v="17"/>
    <x v="0"/>
    <x v="2462"/>
    <d v="2024-06-27T00:00:00"/>
    <d v="1899-12-30T08:41:51"/>
    <n v="7"/>
    <s v="E00007"/>
    <s v="RUTA KMS.007"/>
    <x v="3"/>
    <x v="0"/>
    <x v="0"/>
    <x v="0"/>
    <x v="0"/>
    <d v="2024-06-26T15:14:33"/>
    <x v="277"/>
    <n v="18.757500000006985"/>
    <d v="2024-06-27T08:41:51"/>
    <d v="1899-12-30T00:05:36"/>
    <d v="2024-06-27T08:47:27"/>
    <n v="1.2091666666092351"/>
    <x v="0"/>
    <m/>
    <m/>
    <x v="0"/>
    <x v="14"/>
    <x v="0"/>
    <x v="2"/>
    <x v="0"/>
    <n v="5"/>
    <s v=""/>
    <d v="1899-12-30T02:14:24"/>
    <n v="17.664166666673651"/>
    <n v="12"/>
    <n v="5.6641666666736512"/>
  </r>
  <r>
    <s v="E002"/>
    <s v="EO11"/>
    <x v="2392"/>
    <x v="0"/>
    <s v="E3"/>
    <s v="0100051530"/>
    <s v="MYHNOR MORTEROS Y HORMIGONES DEL"/>
    <s v="0022002945"/>
    <s v="ESTACION INTERMODAL - A CORUÑA"/>
    <s v="000000000000000055"/>
    <x v="3"/>
    <d v="2024-06-26T00:00:00"/>
    <d v="1899-12-30T15:14:59"/>
    <s v="27/06 URGE"/>
    <d v="2024-06-27T00:00:00"/>
    <x v="12"/>
    <x v="0"/>
    <x v="2463"/>
    <d v="2024-06-27T00:00:00"/>
    <d v="1899-12-30T15:15:36"/>
    <n v="7"/>
    <s v="E00007"/>
    <s v="RUTA KMS.007"/>
    <x v="7"/>
    <x v="0"/>
    <x v="0"/>
    <x v="0"/>
    <x v="0"/>
    <d v="2024-06-26T15:14:59"/>
    <x v="284"/>
    <n v="24.750277777668089"/>
    <d v="2024-06-27T15:15:36"/>
    <d v="1899-12-30T00:05:36"/>
    <d v="2024-06-27T15:21:12"/>
    <n v="0.64666666660923511"/>
    <x v="0"/>
    <m/>
    <m/>
    <x v="0"/>
    <x v="14"/>
    <x v="0"/>
    <x v="2"/>
    <x v="4"/>
    <n v="5"/>
    <s v=""/>
    <d v="1899-12-30T02:14:24"/>
    <n v="23.656944444334755"/>
    <n v="12"/>
    <n v="11.656944444334755"/>
  </r>
  <r>
    <s v="E002"/>
    <s v="EO11"/>
    <x v="2393"/>
    <x v="0"/>
    <s v="E3"/>
    <s v="0100000865"/>
    <s v="HORMIGONES SINDO CASTRO S.L."/>
    <s v="0022000426"/>
    <s v="VENTA ALBARES"/>
    <s v="000000000000000055"/>
    <x v="3"/>
    <d v="2024-06-26T00:00:00"/>
    <d v="1899-12-30T15:17:22"/>
    <s v="27/06 09:00h"/>
    <d v="2024-06-27T00:00:00"/>
    <x v="15"/>
    <x v="2"/>
    <x v="2464"/>
    <d v="2024-06-27T00:00:00"/>
    <d v="1899-12-30T08:05:42"/>
    <n v="39"/>
    <s v="E00039"/>
    <s v="RUTA KMS.039"/>
    <x v="18"/>
    <x v="0"/>
    <x v="0"/>
    <x v="2"/>
    <x v="0"/>
    <d v="2024-06-26T15:17:22"/>
    <x v="262"/>
    <n v="17.710555555473547"/>
    <d v="2024-06-27T08:05:42"/>
    <d v="1899-12-30T00:31:12"/>
    <d v="2024-06-27T08:36:54"/>
    <n v="0.38500000006752089"/>
    <x v="0"/>
    <m/>
    <m/>
    <x v="0"/>
    <x v="14"/>
    <x v="0"/>
    <x v="2"/>
    <x v="0"/>
    <n v="5"/>
    <s v=""/>
    <d v="1899-12-30T12:28:48"/>
    <n v="16.190555555473548"/>
    <n v="12"/>
    <n v="4.1905555554735479"/>
  </r>
  <r>
    <s v="E002"/>
    <s v="EO11"/>
    <x v="2394"/>
    <x v="0"/>
    <s v="E3"/>
    <s v="0100000865"/>
    <s v="HORMIGONES SINDO CASTRO S.L."/>
    <s v="0022000426"/>
    <s v="VENTA ALBARES"/>
    <s v="000000000000000055"/>
    <x v="3"/>
    <d v="2024-06-26T00:00:00"/>
    <d v="1899-12-30T15:17:39"/>
    <s v="27/06 URGE"/>
    <d v="2024-06-27T00:00:00"/>
    <x v="14"/>
    <x v="2"/>
    <x v="2465"/>
    <d v="2024-06-27T00:00:00"/>
    <d v="1899-12-30T12:18:16"/>
    <n v="39"/>
    <s v="E00039"/>
    <s v="RUTA KMS.039"/>
    <x v="20"/>
    <x v="0"/>
    <x v="0"/>
    <x v="2"/>
    <x v="0"/>
    <d v="2024-06-26T15:17:39"/>
    <x v="279"/>
    <n v="21.705833333311602"/>
    <d v="2024-06-27T12:18:16"/>
    <d v="1899-12-30T00:31:12"/>
    <d v="2024-06-27T12:49:28"/>
    <n v="0.17555555555736646"/>
    <x v="0"/>
    <m/>
    <m/>
    <x v="0"/>
    <x v="14"/>
    <x v="0"/>
    <x v="2"/>
    <x v="3"/>
    <n v="5"/>
    <s v=""/>
    <d v="1899-12-30T12:28:48"/>
    <n v="20.185833333311603"/>
    <n v="12"/>
    <n v="8.1858333333116029"/>
  </r>
  <r>
    <s v="E002"/>
    <s v="EO11"/>
    <x v="2395"/>
    <x v="0"/>
    <s v="E3"/>
    <s v="0432000181"/>
    <s v="PREBETONG LUGO HORMIGONES, S.A."/>
    <s v="0022002590"/>
    <s v="MONFORTE"/>
    <s v="000000000000000055"/>
    <x v="3"/>
    <d v="2024-06-26T00:00:00"/>
    <d v="1899-12-30T15:18:02"/>
    <s v="27/06 09:00h"/>
    <d v="2024-06-27T00:00:00"/>
    <x v="15"/>
    <x v="2"/>
    <x v="2466"/>
    <d v="2024-06-26T00:00:00"/>
    <d v="1899-12-30T20:42:13"/>
    <n v="102"/>
    <s v="E00102"/>
    <s v="RUTA KMS.102"/>
    <x v="20"/>
    <x v="0"/>
    <x v="0"/>
    <x v="2"/>
    <x v="0"/>
    <d v="2024-06-26T15:18:02"/>
    <x v="262"/>
    <n v="17.699444444384426"/>
    <d v="2024-06-26T20:42:13"/>
    <d v="1899-12-30T01:21:36"/>
    <d v="2024-06-26T22:03:49"/>
    <n v="10.936388888920192"/>
    <x v="0"/>
    <m/>
    <m/>
    <x v="0"/>
    <x v="13"/>
    <x v="0"/>
    <x v="2"/>
    <x v="14"/>
    <n v="4"/>
    <s v=""/>
    <d v="1899-12-31T08:38:24"/>
    <n v="15.339444444384426"/>
    <n v="12"/>
    <n v="3.3394444443844264"/>
  </r>
  <r>
    <s v="E002"/>
    <s v="EO11"/>
    <x v="2396"/>
    <x v="0"/>
    <s v="E3"/>
    <s v="0432000110"/>
    <s v="PREBETONG HORMIGONES, S.A."/>
    <s v="0021000011"/>
    <s v="MEIXOEIRO"/>
    <s v="000000000000000055"/>
    <x v="3"/>
    <d v="2024-06-26T00:00:00"/>
    <d v="1899-12-30T15:53:23"/>
    <s v="26/06  x TARDE"/>
    <d v="2024-06-26T00:00:00"/>
    <x v="4"/>
    <x v="3"/>
    <x v="2467"/>
    <d v="2024-06-26T00:00:00"/>
    <d v="1899-12-30T17:58:01"/>
    <n v="18"/>
    <s v="E00018"/>
    <s v="RUTA KMS.018"/>
    <x v="10"/>
    <x v="0"/>
    <x v="0"/>
    <x v="0"/>
    <x v="0"/>
    <d v="2024-06-26T15:53:23"/>
    <x v="285"/>
    <n v="3.1102777777123265"/>
    <d v="2024-06-26T17:58:01"/>
    <d v="1899-12-30T00:14:24"/>
    <d v="2024-06-26T18:12:25"/>
    <n v="0.79305555549217388"/>
    <x v="0"/>
    <m/>
    <m/>
    <x v="0"/>
    <x v="13"/>
    <x v="0"/>
    <x v="2"/>
    <x v="5"/>
    <n v="4"/>
    <s v=""/>
    <d v="1899-12-30T05:45:36"/>
    <n v="1.8702777777123263"/>
    <n v="0"/>
    <n v="1.8702777777123263"/>
  </r>
  <r>
    <s v="E002"/>
    <s v="EO11"/>
    <x v="2397"/>
    <x v="0"/>
    <s v="E3"/>
    <s v="0100000865"/>
    <s v="HORMIGONES SINDO CASTRO S.L."/>
    <s v="0022000428"/>
    <s v="VILLAMARTIN A."/>
    <s v="000000000000003042"/>
    <x v="0"/>
    <d v="2024-06-26T00:00:00"/>
    <d v="1899-12-30T15:56:29"/>
    <s v="27/06 11:00h"/>
    <d v="2024-06-27T00:00:00"/>
    <x v="24"/>
    <x v="2"/>
    <x v="2468"/>
    <d v="2024-06-27T00:00:00"/>
    <d v="1899-12-30T10:56:05"/>
    <n v="4"/>
    <s v="E00004"/>
    <s v="RUTA KMS.004"/>
    <x v="18"/>
    <x v="0"/>
    <x v="0"/>
    <x v="2"/>
    <x v="0"/>
    <d v="2024-06-26T15:56:29"/>
    <x v="286"/>
    <n v="19.058611111133359"/>
    <d v="2024-06-27T10:56:05"/>
    <d v="1899-12-30T00:03:12"/>
    <d v="2024-06-27T10:59:17"/>
    <n v="1.1944444442633539E-2"/>
    <x v="0"/>
    <m/>
    <m/>
    <x v="0"/>
    <x v="14"/>
    <x v="0"/>
    <x v="2"/>
    <x v="1"/>
    <n v="5"/>
    <s v=""/>
    <d v="1899-12-30T01:16:48"/>
    <n v="18.005277777800025"/>
    <n v="12"/>
    <n v="6.0052777778000248"/>
  </r>
  <r>
    <s v="E002"/>
    <s v="EO11"/>
    <x v="2398"/>
    <x v="0"/>
    <s v="E4"/>
    <s v="0100018296"/>
    <s v="LUIS DIAZ DIAZ S.L."/>
    <s v="0020001747"/>
    <s v="RABADE"/>
    <s v="000000000000002906"/>
    <x v="4"/>
    <d v="2024-06-26T00:00:00"/>
    <d v="1899-12-30T15:58:15"/>
    <s v="27/06 FARDO CON PALL"/>
    <d v="2024-06-27T00:00:00"/>
    <x v="6"/>
    <x v="2"/>
    <x v="2469"/>
    <d v="2024-06-27T00:00:00"/>
    <d v="1899-12-30T13:35:00"/>
    <n v="115"/>
    <s v="E00115"/>
    <s v="RUTA KMS.115"/>
    <x v="32"/>
    <x v="0"/>
    <x v="0"/>
    <x v="2"/>
    <x v="1"/>
    <d v="2024-06-26T15:58:15"/>
    <x v="265"/>
    <n v="28.029166666790843"/>
    <d v="2024-06-27T13:35:00"/>
    <d v="1899-12-30T01:32:00"/>
    <d v="2024-06-27T15:07:00"/>
    <n v="4.8833333335351199"/>
    <x v="0"/>
    <m/>
    <m/>
    <x v="0"/>
    <x v="14"/>
    <x v="0"/>
    <x v="2"/>
    <x v="7"/>
    <n v="5"/>
    <s v=""/>
    <d v="1899-12-31T12:48:00"/>
    <n v="25.495833333457508"/>
    <n v="12"/>
    <n v="13.495833333457508"/>
  </r>
  <r>
    <s v="E002"/>
    <s v="EO11"/>
    <x v="2398"/>
    <x v="0"/>
    <s v="E4"/>
    <s v="0100018296"/>
    <s v="LUIS DIAZ DIAZ S.L."/>
    <s v="0020001747"/>
    <s v="RABADE"/>
    <s v="000000000000003091"/>
    <x v="8"/>
    <d v="2024-06-26T00:00:00"/>
    <d v="1899-12-30T15:58:15"/>
    <s v="27/06 FARDO CON PALL"/>
    <d v="2024-06-27T00:00:00"/>
    <x v="6"/>
    <x v="2"/>
    <x v="2469"/>
    <d v="2024-06-27T00:00:00"/>
    <d v="1899-12-30T13:35:00"/>
    <n v="115"/>
    <s v="E00115"/>
    <s v="RUTA KMS.115"/>
    <x v="32"/>
    <x v="0"/>
    <x v="1"/>
    <x v="2"/>
    <x v="1"/>
    <d v="2024-06-26T15:58:15"/>
    <x v="265"/>
    <n v="28.029166666790843"/>
    <d v="2024-06-27T13:35:00"/>
    <d v="1899-12-30T01:32:00"/>
    <d v="2024-06-27T15:07:00"/>
    <n v="4.8833333335351199"/>
    <x v="0"/>
    <m/>
    <m/>
    <x v="0"/>
    <x v="14"/>
    <x v="0"/>
    <x v="2"/>
    <x v="7"/>
    <n v="5"/>
    <s v=""/>
    <d v="1899-12-31T12:48:00"/>
    <n v="25.495833333457508"/>
    <n v="12"/>
    <n v="13.495833333457508"/>
  </r>
  <r>
    <s v="E002"/>
    <s v="EO11"/>
    <x v="2399"/>
    <x v="0"/>
    <s v="E3"/>
    <s v="0100051530"/>
    <s v="MYHNOR MORTEROS Y HORMIGONES DEL"/>
    <s v="0022002573"/>
    <s v="MONTESALGUEIRO"/>
    <s v="000000000000000055"/>
    <x v="3"/>
    <d v="2024-06-26T00:00:00"/>
    <d v="1899-12-30T16:05:06"/>
    <s v="27/06 08:30h"/>
    <d v="2024-06-27T00:00:00"/>
    <x v="23"/>
    <x v="2"/>
    <x v="2470"/>
    <d v="2024-06-26T00:00:00"/>
    <d v="1899-12-30T20:18:34"/>
    <n v="153"/>
    <s v="E00153"/>
    <s v="RUTA KMS.153"/>
    <x v="9"/>
    <x v="0"/>
    <x v="0"/>
    <x v="2"/>
    <x v="0"/>
    <d v="2024-06-26T16:05:06"/>
    <x v="269"/>
    <n v="16.41499999986263"/>
    <d v="2024-06-26T20:18:34"/>
    <d v="1899-12-30T02:02:24"/>
    <d v="2024-06-26T22:20:58"/>
    <n v="10.150555555592291"/>
    <x v="0"/>
    <m/>
    <m/>
    <x v="0"/>
    <x v="13"/>
    <x v="0"/>
    <x v="2"/>
    <x v="14"/>
    <n v="4"/>
    <s v=""/>
    <d v="1900-01-01T00:57:36"/>
    <n v="13.374999999862631"/>
    <n v="12"/>
    <n v="1.3749999998626308"/>
  </r>
  <r>
    <s v="E002"/>
    <s v="EO11"/>
    <x v="2400"/>
    <x v="0"/>
    <s v="E3"/>
    <s v="0100054912"/>
    <s v="FORJADOS BREY, S.L.U."/>
    <s v="0022002781"/>
    <s v="CIRA (SILLEDA)"/>
    <s v="000000000000003218"/>
    <x v="7"/>
    <d v="2024-06-26T00:00:00"/>
    <d v="1899-12-30T16:06:13"/>
    <s v="28/06 14:30h TL2"/>
    <d v="2024-06-28T00:00:00"/>
    <x v="13"/>
    <x v="2"/>
    <x v="2471"/>
    <d v="2024-06-28T00:00:00"/>
    <d v="1899-12-30T09:52:37"/>
    <n v="191"/>
    <s v="E00191"/>
    <s v="RUTA KMS.191"/>
    <x v="29"/>
    <x v="0"/>
    <x v="0"/>
    <x v="2"/>
    <x v="0"/>
    <d v="2024-06-26T16:06:13"/>
    <x v="287"/>
    <n v="46.396388888766523"/>
    <d v="2024-06-28T09:52:37"/>
    <d v="1899-12-30T02:32:48"/>
    <d v="2024-06-28T12:25:25"/>
    <n v="2.0763888888177462"/>
    <x v="0"/>
    <m/>
    <m/>
    <x v="0"/>
    <x v="15"/>
    <x v="0"/>
    <x v="2"/>
    <x v="6"/>
    <n v="6"/>
    <s v=""/>
    <d v="1900-01-01T13:07:12"/>
    <n v="42.849722222099857"/>
    <n v="24"/>
    <n v="18.849722222099857"/>
  </r>
  <r>
    <s v="E002"/>
    <s v="EO11"/>
    <x v="2401"/>
    <x v="0"/>
    <s v="E4"/>
    <s v="0100054912"/>
    <s v="FORJADOS BREY, S.L.U."/>
    <s v="0019001446"/>
    <s v="CIRA - SILLEDA  (ENSACADO)"/>
    <s v="000000000000003124"/>
    <x v="61"/>
    <d v="2024-06-26T00:00:00"/>
    <d v="1899-12-30T16:06:52"/>
    <s v="28/06 RECOGER 18 PAL"/>
    <d v="2024-06-28T00:00:00"/>
    <x v="6"/>
    <x v="2"/>
    <x v="2472"/>
    <d v="2024-06-28T00:00:00"/>
    <d v="1899-12-30T09:04:13"/>
    <n v="191"/>
    <s v="E00191"/>
    <s v="RUTA KMS.191"/>
    <x v="24"/>
    <x v="0"/>
    <x v="0"/>
    <x v="2"/>
    <x v="1"/>
    <d v="2024-06-26T16:06:52"/>
    <x v="288"/>
    <n v="51.885555555636529"/>
    <d v="2024-06-28T09:04:13"/>
    <d v="1899-12-30T02:32:48"/>
    <d v="2024-06-28T11:37:01"/>
    <n v="8.3830555555759929"/>
    <x v="0"/>
    <m/>
    <m/>
    <x v="0"/>
    <x v="15"/>
    <x v="0"/>
    <x v="2"/>
    <x v="6"/>
    <n v="6"/>
    <s v=""/>
    <d v="1900-01-01T13:07:12"/>
    <n v="48.338888888969862"/>
    <n v="24"/>
    <n v="24.338888888969862"/>
  </r>
  <r>
    <s v="E002"/>
    <s v="EO11"/>
    <x v="2402"/>
    <x v="0"/>
    <s v="E3"/>
    <s v="0432000110"/>
    <s v="PREBETONG HORMIGONES, S.A."/>
    <s v="0022001522"/>
    <s v="SAN COSME DE BARREIRO"/>
    <s v="000000000000000055"/>
    <x v="3"/>
    <d v="2024-06-26T00:00:00"/>
    <d v="1899-12-30T16:10:36"/>
    <s v="27/06 14:30h"/>
    <d v="2024-06-27T00:00:00"/>
    <x v="13"/>
    <x v="2"/>
    <x v="2473"/>
    <d v="2024-06-27T00:00:00"/>
    <d v="1899-12-30T10:43:48"/>
    <n v="205"/>
    <s v="E00205"/>
    <s v="RUTA KMS.205"/>
    <x v="30"/>
    <x v="0"/>
    <x v="0"/>
    <x v="2"/>
    <x v="0"/>
    <d v="2024-06-26T16:10:36"/>
    <x v="289"/>
    <n v="22.32333333324641"/>
    <d v="2024-06-27T10:43:48"/>
    <d v="1899-12-30T02:44:00"/>
    <d v="2024-06-27T13:27:48"/>
    <n v="1.0366666666232049"/>
    <x v="0"/>
    <m/>
    <m/>
    <x v="0"/>
    <x v="14"/>
    <x v="0"/>
    <x v="2"/>
    <x v="1"/>
    <n v="5"/>
    <s v=""/>
    <d v="1900-01-01T17:36:00"/>
    <n v="18.589999999913076"/>
    <n v="12"/>
    <n v="6.5899999999130756"/>
  </r>
  <r>
    <s v="E002"/>
    <s v="EO11"/>
    <x v="2403"/>
    <x v="0"/>
    <s v="E3"/>
    <s v="0100022370"/>
    <s v="PREFABRICADOS LUIS BARROS S.L."/>
    <s v="0022002704"/>
    <s v="TOMIÑO"/>
    <s v="000000000000000055"/>
    <x v="3"/>
    <d v="2024-06-26T00:00:00"/>
    <d v="1899-12-30T16:16:37"/>
    <s v="27/06 10:00h Silo. 2"/>
    <d v="2024-06-27T00:00:00"/>
    <x v="17"/>
    <x v="3"/>
    <x v="2474"/>
    <d v="2024-06-27T00:00:00"/>
    <d v="1899-12-30T09:22:41"/>
    <n v="26"/>
    <s v="E00026"/>
    <s v="RUTA KMS.026"/>
    <x v="10"/>
    <x v="0"/>
    <x v="0"/>
    <x v="0"/>
    <x v="0"/>
    <d v="2024-06-26T16:16:37"/>
    <x v="277"/>
    <n v="17.723055555426981"/>
    <d v="2024-06-27T09:22:41"/>
    <d v="1899-12-30T00:20:48"/>
    <d v="2024-06-27T09:43:29"/>
    <n v="0.27527777769137174"/>
    <x v="0"/>
    <m/>
    <m/>
    <x v="0"/>
    <x v="14"/>
    <x v="0"/>
    <x v="2"/>
    <x v="6"/>
    <n v="5"/>
    <s v=""/>
    <d v="1899-12-30T08:19:12"/>
    <n v="16.376388888760314"/>
    <n v="12"/>
    <n v="4.3763888887603137"/>
  </r>
  <r>
    <s v="E002"/>
    <s v="EO11"/>
    <x v="2404"/>
    <x v="0"/>
    <s v="E3"/>
    <s v="0432000110"/>
    <s v="PREBETONG HORMIGONES, S.A."/>
    <s v="0021000023"/>
    <s v="TREMOEDO"/>
    <s v="000000000000000055"/>
    <x v="3"/>
    <d v="2024-06-26T00:00:00"/>
    <d v="1899-12-30T16:16:59"/>
    <s v="27/06 08:30h silo 2"/>
    <d v="2024-06-27T00:00:00"/>
    <x v="23"/>
    <x v="2"/>
    <x v="2475"/>
    <d v="2024-06-26T00:00:00"/>
    <d v="1899-12-30T18:55:19"/>
    <n v="289"/>
    <s v="E00289"/>
    <s v="RUTA KMS.289"/>
    <x v="40"/>
    <x v="0"/>
    <x v="0"/>
    <x v="2"/>
    <x v="0"/>
    <d v="2024-06-26T16:16:59"/>
    <x v="269"/>
    <n v="16.216944444458932"/>
    <d v="2024-06-26T18:55:19"/>
    <d v="1899-12-30T03:51:12"/>
    <d v="2024-06-26T22:46:31"/>
    <n v="9.7247222220757976"/>
    <x v="0"/>
    <m/>
    <m/>
    <x v="0"/>
    <x v="13"/>
    <x v="0"/>
    <x v="2"/>
    <x v="9"/>
    <n v="4"/>
    <s v=""/>
    <d v="1900-01-02T20:28:48"/>
    <n v="11.363611111125598"/>
    <n v="12"/>
    <n v="-0.63638888887440181"/>
  </r>
  <r>
    <s v="E002"/>
    <s v="EO11"/>
    <x v="2405"/>
    <x v="0"/>
    <s v="E3"/>
    <s v="0432000110"/>
    <s v="PREBETONG HORMIGONES, S.A."/>
    <s v="0021000042"/>
    <s v="REIGOSA"/>
    <s v="000000000000003044"/>
    <x v="2"/>
    <d v="2024-06-26T00:00:00"/>
    <d v="1899-12-30T16:27:27"/>
    <s v="27/06 11:00h  del si"/>
    <d v="2024-06-27T00:00:00"/>
    <x v="24"/>
    <x v="2"/>
    <x v="2476"/>
    <d v="2024-06-26T00:00:00"/>
    <d v="1899-12-30T19:35:44"/>
    <n v="262"/>
    <s v="E00262"/>
    <s v="RUTA KMS.262"/>
    <x v="8"/>
    <x v="0"/>
    <x v="0"/>
    <x v="2"/>
    <x v="0"/>
    <d v="2024-06-26T16:27:27"/>
    <x v="286"/>
    <n v="18.542500000039581"/>
    <d v="2024-06-26T19:35:44"/>
    <d v="1899-12-30T03:29:36"/>
    <d v="2024-06-26T23:05:20"/>
    <n v="11.911111111112405"/>
    <x v="0"/>
    <m/>
    <m/>
    <x v="0"/>
    <x v="13"/>
    <x v="0"/>
    <x v="2"/>
    <x v="10"/>
    <n v="4"/>
    <s v=""/>
    <d v="1900-01-02T11:50:24"/>
    <n v="14.049166666706249"/>
    <n v="12"/>
    <n v="2.0491666667062489"/>
  </r>
  <r>
    <s v="E002"/>
    <s v="EO11"/>
    <x v="2406"/>
    <x v="0"/>
    <s v="E3"/>
    <s v="0432000110"/>
    <s v="PREBETONG HORMIGONES, S.A."/>
    <s v="0022001012"/>
    <s v="FENE"/>
    <s v="000000000000000055"/>
    <x v="3"/>
    <d v="2024-06-26T00:00:00"/>
    <d v="1899-12-30T16:28:21"/>
    <s v="27/06 17:00H"/>
    <d v="2024-06-27T00:00:00"/>
    <x v="9"/>
    <x v="2"/>
    <x v="2477"/>
    <d v="2024-06-27T00:00:00"/>
    <d v="1899-12-30T13:56:58"/>
    <n v="192"/>
    <s v="E00192"/>
    <s v="RUTA KMS.192"/>
    <x v="41"/>
    <x v="0"/>
    <x v="0"/>
    <x v="2"/>
    <x v="0"/>
    <d v="2024-06-26T16:28:21"/>
    <x v="290"/>
    <n v="24.527500000025611"/>
    <d v="2024-06-27T13:56:58"/>
    <d v="1899-12-30T02:33:36"/>
    <d v="2024-06-27T16:30:34"/>
    <n v="0.49055555567611009"/>
    <x v="0"/>
    <m/>
    <m/>
    <x v="0"/>
    <x v="14"/>
    <x v="0"/>
    <x v="2"/>
    <x v="7"/>
    <n v="5"/>
    <s v=""/>
    <d v="1900-01-01T13:26:24"/>
    <n v="20.967500000025613"/>
    <n v="12"/>
    <n v="8.9675000000256126"/>
  </r>
  <r>
    <s v="E002"/>
    <s v="EO11"/>
    <x v="2407"/>
    <x v="0"/>
    <s v="E3"/>
    <s v="0100059105"/>
    <s v="TUNEL DE RANTE UTE"/>
    <s v="0022002985"/>
    <s v="SAN CIBRAO - UTE TUNEL DE RANTE"/>
    <s v="000000000000003042"/>
    <x v="0"/>
    <d v="2024-06-26T00:00:00"/>
    <d v="1899-12-30T16:35:30"/>
    <s v="27/06 10h confirmaci"/>
    <d v="2024-06-27T00:00:00"/>
    <x v="20"/>
    <x v="5"/>
    <x v="2478"/>
    <d v="2024-06-27T00:00:00"/>
    <d v="1899-12-30T09:17:29"/>
    <n v="12"/>
    <s v="E00012"/>
    <s v="RUTA KMS.012"/>
    <x v="14"/>
    <x v="0"/>
    <x v="0"/>
    <x v="0"/>
    <x v="0"/>
    <d v="2024-06-26T16:35:30"/>
    <x v="276"/>
    <n v="17.90833333338378"/>
    <d v="2024-06-27T09:17:29"/>
    <d v="1899-12-30T00:09:36"/>
    <d v="2024-06-27T09:27:05"/>
    <n v="1.0486111110658385"/>
    <x v="0"/>
    <m/>
    <m/>
    <x v="0"/>
    <x v="14"/>
    <x v="0"/>
    <x v="2"/>
    <x v="6"/>
    <n v="5"/>
    <s v=""/>
    <d v="1899-12-30T03:50:24"/>
    <n v="16.74833333338378"/>
    <n v="12"/>
    <n v="4.7483333333837798"/>
  </r>
  <r>
    <s v="E002"/>
    <s v="EO11"/>
    <x v="2408"/>
    <x v="0"/>
    <s v="E3"/>
    <s v="0100059105"/>
    <s v="TUNEL DE RANTE UTE"/>
    <s v="0022002985"/>
    <s v="SAN CIBRAO - UTE TUNEL DE RANTE"/>
    <s v="000000000000003042"/>
    <x v="0"/>
    <d v="2024-06-26T00:00:00"/>
    <d v="1899-12-30T16:35:53"/>
    <s v="27/06 16h confirmaci"/>
    <d v="2024-06-27T00:00:00"/>
    <x v="11"/>
    <x v="5"/>
    <x v="2479"/>
    <d v="2024-06-27T00:00:00"/>
    <d v="1899-12-30T15:47:18"/>
    <n v="12"/>
    <s v="E00012"/>
    <s v="RUTA KMS.012"/>
    <x v="11"/>
    <x v="0"/>
    <x v="0"/>
    <x v="0"/>
    <x v="0"/>
    <d v="2024-06-26T16:35:53"/>
    <x v="291"/>
    <n v="23.901944444398396"/>
    <d v="2024-06-27T15:47:18"/>
    <d v="1899-12-30T00:09:36"/>
    <d v="2024-06-27T15:56:54"/>
    <n v="0.55166666657896712"/>
    <x v="0"/>
    <m/>
    <m/>
    <x v="0"/>
    <x v="14"/>
    <x v="0"/>
    <x v="2"/>
    <x v="4"/>
    <n v="5"/>
    <s v=""/>
    <d v="1899-12-30T03:50:24"/>
    <n v="22.741944444398396"/>
    <n v="12"/>
    <n v="10.741944444398396"/>
  </r>
  <r>
    <s v="E002"/>
    <s v="EO11"/>
    <x v="2409"/>
    <x v="0"/>
    <s v="E3"/>
    <s v="0100013649"/>
    <s v="HORMIGONES MARBE HISPANIA, S.L."/>
    <s v="0022002481"/>
    <s v="PLANTA LALIN"/>
    <s v="000000000000000055"/>
    <x v="3"/>
    <d v="2024-06-26T00:00:00"/>
    <d v="1899-12-30T16:37:08"/>
    <s v="27/06 10:00h"/>
    <d v="2024-06-27T00:00:00"/>
    <x v="17"/>
    <x v="2"/>
    <x v="2480"/>
    <d v="2024-06-26T00:00:00"/>
    <d v="1899-12-30T20:26:09"/>
    <n v="170"/>
    <s v="E00170"/>
    <s v="RUTA KMS.170"/>
    <x v="21"/>
    <x v="0"/>
    <x v="0"/>
    <x v="2"/>
    <x v="0"/>
    <d v="2024-06-26T16:37:08"/>
    <x v="277"/>
    <n v="17.381111111026257"/>
    <d v="2024-06-26T20:26:09"/>
    <d v="1899-12-30T02:16:00"/>
    <d v="2024-06-26T22:42:09"/>
    <n v="11.297499999927823"/>
    <x v="0"/>
    <m/>
    <m/>
    <x v="0"/>
    <x v="13"/>
    <x v="0"/>
    <x v="2"/>
    <x v="14"/>
    <n v="4"/>
    <s v=""/>
    <d v="1900-01-01T06:24:00"/>
    <n v="14.114444444359592"/>
    <n v="12"/>
    <n v="2.1144444443595916"/>
  </r>
  <r>
    <s v="E002"/>
    <s v="EO11"/>
    <x v="2410"/>
    <x v="0"/>
    <s v="E3"/>
    <s v="0100028413"/>
    <s v="HORMIGONES CARRAL, S.L."/>
    <s v="0022002990"/>
    <s v="PUERTO EXTERIOR DE FERROL"/>
    <s v="000000000000003042"/>
    <x v="0"/>
    <d v="2024-06-26T00:00:00"/>
    <d v="1899-12-30T16:55:56"/>
    <s v="27/06 1º URGE"/>
    <d v="2024-06-27T00:00:00"/>
    <x v="1"/>
    <x v="2"/>
    <x v="2481"/>
    <d v="2024-06-27T00:00:00"/>
    <d v="1899-12-30T09:38:19"/>
    <n v="212"/>
    <s v="E00212"/>
    <s v="RUTA KMS.212"/>
    <x v="23"/>
    <x v="0"/>
    <x v="0"/>
    <x v="2"/>
    <x v="0"/>
    <d v="2024-06-26T16:55:56"/>
    <x v="281"/>
    <n v="21.067777777905576"/>
    <d v="2024-06-27T09:38:19"/>
    <d v="1899-12-30T02:49:36"/>
    <d v="2024-06-27T12:27:55"/>
    <n v="1.5347222223063"/>
    <x v="0"/>
    <m/>
    <m/>
    <x v="0"/>
    <x v="14"/>
    <x v="0"/>
    <x v="2"/>
    <x v="6"/>
    <n v="5"/>
    <s v=""/>
    <d v="1900-01-01T19:50:24"/>
    <n v="17.241111111238908"/>
    <n v="12"/>
    <n v="5.2411111112389079"/>
  </r>
  <r>
    <s v="E002"/>
    <s v="EO11"/>
    <x v="2411"/>
    <x v="0"/>
    <s v="E3"/>
    <s v="0100028413"/>
    <s v="HORMIGONES CARRAL, S.L."/>
    <s v="0022002990"/>
    <s v="PUERTO EXTERIOR DE FERROL"/>
    <s v="000000000000003042"/>
    <x v="0"/>
    <d v="2024-06-26T00:00:00"/>
    <d v="1899-12-30T16:56:28"/>
    <s v="27/06 2º 10:00h"/>
    <d v="2024-06-27T00:00:00"/>
    <x v="0"/>
    <x v="0"/>
    <x v="2482"/>
    <d v="2024-06-27T00:00:00"/>
    <d v="1899-12-30T08:20:32"/>
    <n v="71"/>
    <s v="E00071"/>
    <s v="RUTA KMS.071"/>
    <x v="1"/>
    <x v="0"/>
    <x v="0"/>
    <x v="0"/>
    <x v="0"/>
    <d v="2024-06-26T16:56:28"/>
    <x v="292"/>
    <n v="20.558888888976071"/>
    <d v="2024-06-27T08:20:32"/>
    <d v="1899-12-30T00:56:48"/>
    <d v="2024-06-27T09:17:20"/>
    <n v="4.2111111109843478"/>
    <x v="0"/>
    <m/>
    <m/>
    <x v="0"/>
    <x v="14"/>
    <x v="0"/>
    <x v="2"/>
    <x v="0"/>
    <n v="5"/>
    <s v=""/>
    <d v="1899-12-30T22:43:12"/>
    <n v="18.612222222309406"/>
    <n v="12"/>
    <n v="6.6122222223094056"/>
  </r>
  <r>
    <s v="E002"/>
    <s v="EO11"/>
    <x v="2412"/>
    <x v="0"/>
    <s v="E3"/>
    <s v="0100028413"/>
    <s v="HORMIGONES CARRAL, S.L."/>
    <s v="0022002990"/>
    <s v="PUERTO EXTERIOR DE FERROL"/>
    <s v="000000000000003042"/>
    <x v="0"/>
    <d v="2024-06-26T00:00:00"/>
    <d v="1899-12-30T16:57:05"/>
    <s v="27/06 3º 12:00h"/>
    <d v="2024-06-27T00:00:00"/>
    <x v="1"/>
    <x v="0"/>
    <x v="2483"/>
    <d v="2024-06-27T00:00:00"/>
    <d v="1899-12-30T10:33:32"/>
    <n v="71"/>
    <s v="E00071"/>
    <s v="RUTA KMS.071"/>
    <x v="2"/>
    <x v="0"/>
    <x v="0"/>
    <x v="0"/>
    <x v="0"/>
    <d v="2024-06-26T16:57:05"/>
    <x v="281"/>
    <n v="21.048611111124046"/>
    <d v="2024-06-27T10:33:32"/>
    <d v="1899-12-30T00:56:48"/>
    <d v="2024-06-27T11:30:20"/>
    <n v="2.4944444444845431"/>
    <x v="0"/>
    <m/>
    <m/>
    <x v="0"/>
    <x v="14"/>
    <x v="0"/>
    <x v="2"/>
    <x v="1"/>
    <n v="5"/>
    <s v=""/>
    <d v="1899-12-30T22:43:12"/>
    <n v="19.101944444457381"/>
    <n v="12"/>
    <n v="7.1019444444573807"/>
  </r>
  <r>
    <s v="E002"/>
    <s v="EO11"/>
    <x v="2413"/>
    <x v="0"/>
    <s v="E3"/>
    <s v="0100049226"/>
    <s v="ALMACENES MIRANDA CELANOVA, S.L."/>
    <s v="0022002476"/>
    <s v="CELANOVA (GRANEL)"/>
    <s v="000000000000000055"/>
    <x v="3"/>
    <d v="2024-06-26T00:00:00"/>
    <d v="1899-12-30T16:57:45"/>
    <s v="27/06 URGE  SILO 2"/>
    <d v="2024-06-27T00:00:00"/>
    <x v="13"/>
    <x v="2"/>
    <x v="2484"/>
    <d v="2024-06-27T00:00:00"/>
    <d v="1899-12-30T11:33:59"/>
    <n v="165"/>
    <s v="E00165"/>
    <s v="RUTA KMS.165"/>
    <x v="13"/>
    <x v="0"/>
    <x v="0"/>
    <x v="2"/>
    <x v="0"/>
    <d v="2024-06-26T16:57:45"/>
    <x v="289"/>
    <n v="21.537499999918509"/>
    <d v="2024-06-27T11:33:59"/>
    <d v="1899-12-30T02:12:00"/>
    <d v="2024-06-27T13:45:59"/>
    <n v="0.73361111112171784"/>
    <x v="0"/>
    <m/>
    <m/>
    <x v="0"/>
    <x v="14"/>
    <x v="0"/>
    <x v="2"/>
    <x v="2"/>
    <n v="5"/>
    <s v=""/>
    <d v="1900-01-01T04:48:00"/>
    <n v="18.33749999991851"/>
    <n v="12"/>
    <n v="6.33749999991851"/>
  </r>
  <r>
    <s v="E002"/>
    <s v="EO11"/>
    <x v="2414"/>
    <x v="0"/>
    <s v="E3"/>
    <s v="0100010280"/>
    <s v="ANLLACO, S.A."/>
    <s v="0022000631"/>
    <s v="CABAÑINAS"/>
    <s v="000000000000000055"/>
    <x v="3"/>
    <d v="2024-06-26T00:00:00"/>
    <d v="1899-12-30T16:58:15"/>
    <s v="27/06  15h"/>
    <d v="2024-06-27T00:00:00"/>
    <x v="7"/>
    <x v="2"/>
    <x v="2485"/>
    <d v="2024-06-27T00:00:00"/>
    <d v="1899-12-30T15:52:17"/>
    <n v="32"/>
    <s v="E00032"/>
    <s v="RUTA KMS.032"/>
    <x v="40"/>
    <x v="0"/>
    <x v="0"/>
    <x v="2"/>
    <x v="0"/>
    <d v="2024-06-26T16:58:15"/>
    <x v="293"/>
    <n v="22.02916666661622"/>
    <d v="2024-06-27T15:52:17"/>
    <d v="1899-12-30T00:25:36"/>
    <d v="2024-06-27T16:17:53"/>
    <n v="-1.2980555556714535"/>
    <x v="1"/>
    <m/>
    <m/>
    <x v="0"/>
    <x v="14"/>
    <x v="1"/>
    <x v="2"/>
    <x v="4"/>
    <n v="5"/>
    <s v=""/>
    <d v="1899-12-30T10:14:24"/>
    <n v="20.602499999949554"/>
    <n v="12"/>
    <n v="8.6024999999495542"/>
  </r>
  <r>
    <s v="E002"/>
    <s v="EO11"/>
    <x v="2415"/>
    <x v="0"/>
    <s v="E3"/>
    <s v="0100028413"/>
    <s v="HORMIGONES CARRAL, S.L."/>
    <s v="0022002990"/>
    <s v="PUERTO EXTERIOR DE FERROL"/>
    <s v="000000000000003042"/>
    <x v="0"/>
    <d v="2024-06-26T00:00:00"/>
    <d v="1899-12-30T17:01:02"/>
    <s v="27/06 4º 14:00h"/>
    <d v="2024-06-27T00:00:00"/>
    <x v="2"/>
    <x v="0"/>
    <x v="2486"/>
    <d v="2024-06-27T00:00:00"/>
    <d v="1899-12-30T11:12:20"/>
    <n v="71"/>
    <s v="E00071"/>
    <s v="RUTA KMS.071"/>
    <x v="3"/>
    <x v="0"/>
    <x v="0"/>
    <x v="0"/>
    <x v="0"/>
    <d v="2024-06-26T17:01:02"/>
    <x v="283"/>
    <n v="24.982777777709998"/>
    <d v="2024-06-27T11:12:20"/>
    <d v="1899-12-30T00:56:48"/>
    <d v="2024-06-27T12:09:08"/>
    <n v="5.8477777778171003"/>
    <x v="0"/>
    <m/>
    <m/>
    <x v="0"/>
    <x v="14"/>
    <x v="0"/>
    <x v="2"/>
    <x v="2"/>
    <n v="5"/>
    <s v=""/>
    <d v="1899-12-30T22:43:12"/>
    <n v="23.036111111043333"/>
    <n v="12"/>
    <n v="11.036111111043333"/>
  </r>
  <r>
    <s v="E002"/>
    <s v="EO11"/>
    <x v="2416"/>
    <x v="0"/>
    <s v="E3"/>
    <s v="0100028413"/>
    <s v="HORMIGONES CARRAL, S.L."/>
    <s v="0022002990"/>
    <s v="PUERTO EXTERIOR DE FERROL"/>
    <s v="000000000000003042"/>
    <x v="0"/>
    <d v="2024-06-26T00:00:00"/>
    <d v="1899-12-30T17:01:52"/>
    <s v="27/06 5º 15:00h"/>
    <d v="2024-06-27T00:00:00"/>
    <x v="3"/>
    <x v="0"/>
    <x v="2487"/>
    <d v="2024-06-27T00:00:00"/>
    <d v="1899-12-30T11:42:47"/>
    <n v="71"/>
    <s v="E00071"/>
    <s v="RUTA KMS.071"/>
    <x v="1"/>
    <x v="0"/>
    <x v="0"/>
    <x v="0"/>
    <x v="0"/>
    <d v="2024-06-26T17:01:52"/>
    <x v="294"/>
    <n v="25.46888888895046"/>
    <d v="2024-06-27T11:42:47"/>
    <d v="1899-12-30T00:56:48"/>
    <d v="2024-06-27T12:39:35"/>
    <n v="5.8402777778101154"/>
    <x v="0"/>
    <m/>
    <m/>
    <x v="0"/>
    <x v="14"/>
    <x v="0"/>
    <x v="2"/>
    <x v="2"/>
    <n v="5"/>
    <s v=""/>
    <d v="1899-12-30T22:43:12"/>
    <n v="23.522222222283794"/>
    <n v="12"/>
    <n v="11.522222222283794"/>
  </r>
  <r>
    <s v="E002"/>
    <s v="EO11"/>
    <x v="2417"/>
    <x v="0"/>
    <s v="E3"/>
    <s v="0100028413"/>
    <s v="HORMIGONES CARRAL, S.L."/>
    <s v="0022002990"/>
    <s v="PUERTO EXTERIOR DE FERROL"/>
    <s v="000000000000003042"/>
    <x v="0"/>
    <d v="2024-06-26T00:00:00"/>
    <d v="1899-12-30T17:03:41"/>
    <s v="27/06 6º 17:00h"/>
    <d v="2024-06-27T00:00:00"/>
    <x v="4"/>
    <x v="0"/>
    <x v="2488"/>
    <d v="2024-06-27T00:00:00"/>
    <d v="1899-12-30T15:45:58"/>
    <n v="71"/>
    <s v="E00071"/>
    <s v="RUTA KMS.071"/>
    <x v="1"/>
    <x v="0"/>
    <x v="0"/>
    <x v="0"/>
    <x v="0"/>
    <d v="2024-06-26T17:03:41"/>
    <x v="295"/>
    <n v="25.938611111138016"/>
    <d v="2024-06-27T15:45:58"/>
    <d v="1899-12-30T00:56:48"/>
    <d v="2024-06-27T16:42:46"/>
    <n v="2.2872222221922129"/>
    <x v="0"/>
    <m/>
    <m/>
    <x v="0"/>
    <x v="14"/>
    <x v="0"/>
    <x v="2"/>
    <x v="4"/>
    <n v="5"/>
    <s v=""/>
    <d v="1899-12-30T22:43:12"/>
    <n v="23.991944444471351"/>
    <n v="12"/>
    <n v="11.991944444471351"/>
  </r>
  <r>
    <s v="E002"/>
    <s v="EO11"/>
    <x v="2418"/>
    <x v="0"/>
    <s v="E3"/>
    <s v="0100028413"/>
    <s v="HORMIGONES CARRAL, S.L."/>
    <s v="0022002990"/>
    <s v="PUERTO EXTERIOR DE FERROL"/>
    <s v="000000000000003042"/>
    <x v="0"/>
    <d v="2024-06-26T00:00:00"/>
    <d v="1899-12-30T17:05:36"/>
    <s v="27/06 7º 18:00h"/>
    <d v="2024-06-27T00:00:00"/>
    <x v="6"/>
    <x v="0"/>
    <x v="2489"/>
    <d v="2024-06-27T00:00:00"/>
    <d v="1899-12-30T16:12:48"/>
    <n v="71"/>
    <s v="E00071"/>
    <s v="RUTA KMS.071"/>
    <x v="3"/>
    <x v="0"/>
    <x v="0"/>
    <x v="0"/>
    <x v="0"/>
    <d v="2024-06-26T17:05:36"/>
    <x v="265"/>
    <n v="26.906666666676756"/>
    <d v="2024-06-27T16:12:48"/>
    <d v="1899-12-30T00:56:48"/>
    <d v="2024-06-27T17:09:36"/>
    <n v="2.8399999999674037"/>
    <x v="0"/>
    <m/>
    <m/>
    <x v="0"/>
    <x v="14"/>
    <x v="0"/>
    <x v="2"/>
    <x v="8"/>
    <n v="5"/>
    <s v=""/>
    <d v="1899-12-30T22:43:12"/>
    <n v="24.960000000010091"/>
    <n v="12"/>
    <n v="12.960000000010091"/>
  </r>
  <r>
    <s v="E002"/>
    <s v="EO11"/>
    <x v="2419"/>
    <x v="0"/>
    <s v="E3"/>
    <s v="0100028413"/>
    <s v="HORMIGONES CARRAL, S.L."/>
    <s v="0022002990"/>
    <s v="PUERTO EXTERIOR DE FERROL"/>
    <s v="000000000000003042"/>
    <x v="0"/>
    <d v="2024-06-26T00:00:00"/>
    <d v="1899-12-30T17:08:04"/>
    <s v="27/06 8º 19:00h"/>
    <d v="2024-06-27T00:00:00"/>
    <x v="4"/>
    <x v="2"/>
    <x v="2490"/>
    <d v="2024-06-27T00:00:00"/>
    <d v="1899-12-30T14:15:59"/>
    <n v="212"/>
    <s v="E00212"/>
    <s v="RUTA KMS.212"/>
    <x v="0"/>
    <x v="0"/>
    <x v="0"/>
    <x v="2"/>
    <x v="0"/>
    <d v="2024-06-26T17:08:04"/>
    <x v="295"/>
    <n v="25.865555555443279"/>
    <d v="2024-06-27T14:15:59"/>
    <d v="1899-12-30T02:49:36"/>
    <d v="2024-06-27T17:05:35"/>
    <n v="1.9069444444030523"/>
    <x v="0"/>
    <m/>
    <m/>
    <x v="0"/>
    <x v="14"/>
    <x v="0"/>
    <x v="2"/>
    <x v="13"/>
    <n v="5"/>
    <s v=""/>
    <d v="1900-01-01T19:50:24"/>
    <n v="22.038888888776611"/>
    <n v="12"/>
    <n v="10.038888888776611"/>
  </r>
  <r>
    <s v="E002"/>
    <s v="EO11"/>
    <x v="2420"/>
    <x v="0"/>
    <s v="E3"/>
    <s v="0432000110"/>
    <s v="PREBETONG HORMIGONES, S.A."/>
    <s v="0021000011"/>
    <s v="MEIXOEIRO"/>
    <s v="000000000000000055"/>
    <x v="3"/>
    <d v="2024-06-26T00:00:00"/>
    <d v="1899-12-30T19:18:08"/>
    <s v="27/06 15:00H"/>
    <d v="2024-06-27T00:00:00"/>
    <x v="7"/>
    <x v="3"/>
    <x v="2491"/>
    <d v="2024-06-27T00:00:00"/>
    <d v="1899-12-30T11:59:09"/>
    <n v="18"/>
    <s v="E00018"/>
    <s v="RUTA KMS.018"/>
    <x v="15"/>
    <x v="0"/>
    <x v="0"/>
    <x v="0"/>
    <x v="0"/>
    <d v="2024-06-26T19:18:08"/>
    <x v="293"/>
    <n v="19.69777777773561"/>
    <d v="2024-06-27T11:59:09"/>
    <d v="1899-12-30T00:14:24"/>
    <d v="2024-06-27T12:13:33"/>
    <n v="2.7741666666115634"/>
    <x v="0"/>
    <m/>
    <m/>
    <x v="0"/>
    <x v="14"/>
    <x v="0"/>
    <x v="2"/>
    <x v="2"/>
    <n v="5"/>
    <s v=""/>
    <d v="1899-12-30T05:45:36"/>
    <n v="18.457777777735611"/>
    <n v="12"/>
    <n v="6.4577777777356111"/>
  </r>
  <r>
    <s v="E002"/>
    <s v="EO11"/>
    <x v="2421"/>
    <x v="0"/>
    <s v="E3"/>
    <s v="0100013649"/>
    <s v="HORMIGONES MARBE HISPANIA, S.L."/>
    <s v="0022002481"/>
    <s v="PLANTA LALIN"/>
    <s v="000000000000000055"/>
    <x v="3"/>
    <d v="2024-06-26T00:00:00"/>
    <d v="1899-12-30T19:18:46"/>
    <s v="27/06 15:30H"/>
    <d v="2024-06-27T00:00:00"/>
    <x v="22"/>
    <x v="2"/>
    <x v="2492"/>
    <d v="2024-06-27T00:00:00"/>
    <d v="1899-12-30T13:38:12"/>
    <n v="170"/>
    <s v="E00170"/>
    <s v="RUTA KMS.170"/>
    <x v="26"/>
    <x v="0"/>
    <x v="0"/>
    <x v="2"/>
    <x v="0"/>
    <d v="2024-06-26T19:18:46"/>
    <x v="273"/>
    <n v="20.187222222215496"/>
    <d v="2024-06-27T13:38:12"/>
    <d v="1899-12-30T02:16:00"/>
    <d v="2024-06-27T15:54:12"/>
    <n v="-0.4033333333209157"/>
    <x v="0"/>
    <m/>
    <m/>
    <x v="0"/>
    <x v="14"/>
    <x v="0"/>
    <x v="2"/>
    <x v="7"/>
    <n v="5"/>
    <s v=""/>
    <d v="1900-01-01T06:24:00"/>
    <n v="16.92055555554883"/>
    <n v="12"/>
    <n v="4.9205555555488303"/>
  </r>
  <r>
    <s v="E002"/>
    <s v="EO11"/>
    <x v="2422"/>
    <x v="0"/>
    <s v="E4"/>
    <s v="0100000440"/>
    <s v="MAT. DE CONST. ESPIÑEIRO S.L."/>
    <s v="0020000335"/>
    <s v="TABOADELA"/>
    <s v="000000000000002906"/>
    <x v="4"/>
    <d v="2024-06-26T00:00:00"/>
    <d v="1899-12-30T19:19:36"/>
    <s v="28/06 Servir"/>
    <d v="2024-06-28T00:00:00"/>
    <x v="6"/>
    <x v="2"/>
    <x v="2493"/>
    <d v="2024-06-27T00:00:00"/>
    <d v="1899-12-30T13:15:29"/>
    <n v="153"/>
    <s v="E00153"/>
    <s v="RUTA KMS.153"/>
    <x v="17"/>
    <x v="0"/>
    <x v="0"/>
    <x v="2"/>
    <x v="1"/>
    <d v="2024-06-26T19:19:36"/>
    <x v="288"/>
    <n v="48.67333333339775"/>
    <d v="2024-06-27T13:15:29"/>
    <d v="1899-12-30T02:02:24"/>
    <d v="2024-06-27T15:17:53"/>
    <n v="28.70194444450317"/>
    <x v="0"/>
    <m/>
    <m/>
    <x v="0"/>
    <x v="14"/>
    <x v="0"/>
    <x v="2"/>
    <x v="7"/>
    <n v="5"/>
    <s v=""/>
    <d v="1900-01-01T00:57:36"/>
    <n v="45.633333333397751"/>
    <n v="24"/>
    <n v="21.633333333397751"/>
  </r>
  <r>
    <s v="E002"/>
    <s v="EO11"/>
    <x v="2423"/>
    <x v="0"/>
    <s v="E3"/>
    <s v="0432000181"/>
    <s v="PREBETONG LUGO HORMIGONES, S.A."/>
    <s v="0022001450"/>
    <s v="LUGO"/>
    <s v="000000000000000055"/>
    <x v="3"/>
    <d v="2024-06-27T00:00:00"/>
    <d v="1899-12-30T08:16:57"/>
    <s v="27/06 16:30h"/>
    <d v="2024-06-27T00:00:00"/>
    <x v="11"/>
    <x v="2"/>
    <x v="2494"/>
    <d v="2024-06-27T00:00:00"/>
    <d v="1899-12-30T15:54:35"/>
    <n v="108"/>
    <s v="E00108"/>
    <s v="RUTA KMS.108"/>
    <x v="20"/>
    <x v="0"/>
    <x v="0"/>
    <x v="2"/>
    <x v="0"/>
    <d v="2024-06-27T08:16:57"/>
    <x v="291"/>
    <n v="8.2175000000861473"/>
    <d v="2024-06-27T15:54:35"/>
    <d v="1899-12-30T01:26:24"/>
    <d v="2024-06-27T17:20:59"/>
    <n v="-0.84972222213400528"/>
    <x v="1"/>
    <m/>
    <m/>
    <x v="0"/>
    <x v="14"/>
    <x v="1"/>
    <x v="2"/>
    <x v="4"/>
    <n v="5"/>
    <s v=""/>
    <d v="1899-12-31T10:33:36"/>
    <n v="5.7775000000861478"/>
    <n v="0"/>
    <n v="5.7775000000861478"/>
  </r>
  <r>
    <s v="E002"/>
    <s v="EO11"/>
    <x v="2424"/>
    <x v="0"/>
    <s v="E3"/>
    <s v="0100000764"/>
    <s v="HORMIGONES BERGANTIÑOS S.A."/>
    <s v="0022000268"/>
    <s v="ESPIRITU SANTO"/>
    <s v="000000000000000055"/>
    <x v="3"/>
    <d v="2024-06-27T00:00:00"/>
    <d v="1899-12-30T08:30:47"/>
    <s v="28/06 07:30h"/>
    <d v="2024-06-28T00:00:00"/>
    <x v="31"/>
    <x v="2"/>
    <x v="2495"/>
    <d v="2024-06-27T00:00:00"/>
    <d v="1899-12-30T16:24:59"/>
    <n v="183"/>
    <s v="E00183"/>
    <s v="RUTA KMS.183"/>
    <x v="212"/>
    <x v="0"/>
    <x v="0"/>
    <x v="2"/>
    <x v="0"/>
    <d v="2024-06-27T08:30:47"/>
    <x v="296"/>
    <n v="22.98694444441935"/>
    <d v="2024-06-27T16:24:59"/>
    <d v="1899-12-30T02:26:24"/>
    <d v="2024-06-27T18:51:23"/>
    <n v="12.643611111037899"/>
    <x v="0"/>
    <m/>
    <m/>
    <x v="0"/>
    <x v="14"/>
    <x v="0"/>
    <x v="2"/>
    <x v="8"/>
    <n v="5"/>
    <s v=""/>
    <d v="1900-01-01T10:33:36"/>
    <n v="19.546944444419349"/>
    <n v="12"/>
    <n v="7.5469444444193492"/>
  </r>
  <r>
    <s v="E002"/>
    <s v="EO11"/>
    <x v="2425"/>
    <x v="0"/>
    <s v="E3"/>
    <s v="0100000764"/>
    <s v="HORMIGONES BERGANTIÑOS S.A."/>
    <s v="0022000268"/>
    <s v="ESPIRITU SANTO"/>
    <s v="000000000000000055"/>
    <x v="3"/>
    <d v="2024-06-27T00:00:00"/>
    <d v="1899-12-30T08:30:55"/>
    <s v="27/06 17:30h"/>
    <d v="2024-06-27T00:00:00"/>
    <x v="18"/>
    <x v="2"/>
    <x v="2496"/>
    <d v="2024-06-27T00:00:00"/>
    <d v="1899-12-30T15:11:22"/>
    <n v="183"/>
    <s v="E00183"/>
    <s v="RUTA KMS.183"/>
    <x v="266"/>
    <x v="0"/>
    <x v="0"/>
    <x v="2"/>
    <x v="0"/>
    <d v="2024-06-27T08:30:55"/>
    <x v="280"/>
    <n v="8.9847222221433185"/>
    <d v="2024-06-27T15:11:22"/>
    <d v="1899-12-30T02:26:24"/>
    <d v="2024-06-27T17:37:46"/>
    <n v="-0.12944444449385628"/>
    <x v="0"/>
    <m/>
    <m/>
    <x v="0"/>
    <x v="14"/>
    <x v="0"/>
    <x v="2"/>
    <x v="4"/>
    <n v="5"/>
    <s v=""/>
    <d v="1900-01-01T10:33:36"/>
    <n v="5.544722222143319"/>
    <n v="0"/>
    <n v="5.544722222143319"/>
  </r>
  <r>
    <s v="E002"/>
    <s v="EO11"/>
    <x v="2426"/>
    <x v="0"/>
    <s v="E3"/>
    <s v="0432000110"/>
    <s v="PREBETONG HORMIGONES, S.A."/>
    <s v="0021000023"/>
    <s v="TREMOEDO"/>
    <s v="000000000000000055"/>
    <x v="3"/>
    <d v="2024-06-27T00:00:00"/>
    <d v="1899-12-30T09:22:57"/>
    <s v="27/06 17:30h Silo 2"/>
    <d v="2024-06-27T00:00:00"/>
    <x v="18"/>
    <x v="2"/>
    <x v="2497"/>
    <d v="2024-06-27T00:00:00"/>
    <d v="1899-12-30T12:56:35"/>
    <n v="289"/>
    <s v="E00289"/>
    <s v="RUTA KMS.289"/>
    <x v="16"/>
    <x v="0"/>
    <x v="0"/>
    <x v="2"/>
    <x v="0"/>
    <d v="2024-06-27T09:22:57"/>
    <x v="280"/>
    <n v="8.1174999999348074"/>
    <d v="2024-06-27T12:56:35"/>
    <d v="1899-12-30T03:51:12"/>
    <d v="2024-06-27T16:47:47"/>
    <n v="0.70361111091915518"/>
    <x v="0"/>
    <m/>
    <m/>
    <x v="0"/>
    <x v="14"/>
    <x v="0"/>
    <x v="2"/>
    <x v="3"/>
    <n v="5"/>
    <s v=""/>
    <d v="1900-01-02T20:28:48"/>
    <n v="3.2641666666014739"/>
    <n v="0"/>
    <n v="3.2641666666014739"/>
  </r>
  <r>
    <s v="E002"/>
    <s v="EO11"/>
    <x v="2427"/>
    <x v="0"/>
    <s v="E3"/>
    <s v="0100058086"/>
    <s v="BETONVAL HORMIGONES, S.L."/>
    <s v="0022002936"/>
    <s v="BARCO DE VALDEORRAS"/>
    <s v="000000000000000055"/>
    <x v="3"/>
    <d v="2024-06-27T00:00:00"/>
    <d v="1899-12-30T10:03:39"/>
    <s v="27/06 lo antes posib"/>
    <d v="2024-06-27T00:00:00"/>
    <x v="12"/>
    <x v="2"/>
    <x v="2498"/>
    <d v="2024-06-27T00:00:00"/>
    <d v="1899-12-30T15:30:54"/>
    <n v="31"/>
    <s v="E00031"/>
    <s v="RUTA KMS.031"/>
    <x v="25"/>
    <x v="0"/>
    <x v="0"/>
    <x v="2"/>
    <x v="0"/>
    <d v="2024-06-27T10:03:39"/>
    <x v="284"/>
    <n v="5.9391666665906087"/>
    <d v="2024-06-27T15:30:54"/>
    <d v="1899-12-30T00:24:48"/>
    <d v="2024-06-27T15:55:42"/>
    <n v="7.1666666481178254E-2"/>
    <x v="0"/>
    <m/>
    <m/>
    <x v="0"/>
    <x v="14"/>
    <x v="0"/>
    <x v="2"/>
    <x v="4"/>
    <n v="5"/>
    <s v=""/>
    <d v="1899-12-30T09:55:12"/>
    <n v="4.5258333332572755"/>
    <n v="0"/>
    <n v="4.5258333332572755"/>
  </r>
  <r>
    <s v="E002"/>
    <s v="EO11"/>
    <x v="2428"/>
    <x v="0"/>
    <s v="E3"/>
    <s v="0432000165"/>
    <s v="MORTEROS DE GALICIA S.L."/>
    <s v="0022001550"/>
    <s v="SUSANA"/>
    <s v="000000000000000055"/>
    <x v="3"/>
    <d v="2024-06-27T00:00:00"/>
    <d v="1899-12-30T10:35:12"/>
    <s v="27/06 de tarde"/>
    <d v="2024-06-27T00:00:00"/>
    <x v="3"/>
    <x v="4"/>
    <x v="2499"/>
    <d v="2024-06-27T00:00:00"/>
    <d v="1899-12-30T16:11:07"/>
    <n v="1"/>
    <s v="E00001"/>
    <s v="RUTA KMS.0001"/>
    <x v="38"/>
    <x v="0"/>
    <x v="0"/>
    <x v="0"/>
    <x v="0"/>
    <d v="2024-06-27T10:35:12"/>
    <x v="294"/>
    <n v="7.9133333333884366"/>
    <d v="2024-06-27T16:11:07"/>
    <d v="1899-12-30T00:00:48"/>
    <d v="2024-06-27T16:11:55"/>
    <n v="2.3013888890272938"/>
    <x v="0"/>
    <m/>
    <m/>
    <x v="0"/>
    <x v="14"/>
    <x v="0"/>
    <x v="2"/>
    <x v="8"/>
    <n v="5"/>
    <s v=""/>
    <d v="1899-12-30T00:19:12"/>
    <n v="6.9000000000551029"/>
    <n v="0"/>
    <n v="6.9000000000551029"/>
  </r>
  <r>
    <s v="E002"/>
    <s v="EO11"/>
    <x v="2429"/>
    <x v="0"/>
    <s v="E3"/>
    <s v="0432000110"/>
    <s v="PREBETONG HORMIGONES, S.A."/>
    <s v="0021000042"/>
    <s v="REIGOSA"/>
    <s v="000000000000000055"/>
    <x v="3"/>
    <d v="2024-06-27T00:00:00"/>
    <d v="1899-12-30T10:43:54"/>
    <s v="27/06 17:00h"/>
    <d v="2024-06-27T00:00:00"/>
    <x v="18"/>
    <x v="2"/>
    <x v="2500"/>
    <d v="2024-06-27T00:00:00"/>
    <d v="1899-12-30T12:37:26"/>
    <n v="262"/>
    <s v="E00262"/>
    <s v="RUTA KMS.262"/>
    <x v="9"/>
    <x v="0"/>
    <x v="0"/>
    <x v="2"/>
    <x v="0"/>
    <d v="2024-06-27T10:43:54"/>
    <x v="280"/>
    <n v="6.7683333332533948"/>
    <d v="2024-06-27T12:37:26"/>
    <d v="1899-12-30T03:29:36"/>
    <d v="2024-06-27T16:07:02"/>
    <n v="1.3827777776168659"/>
    <x v="0"/>
    <m/>
    <m/>
    <x v="0"/>
    <x v="14"/>
    <x v="0"/>
    <x v="2"/>
    <x v="3"/>
    <n v="5"/>
    <s v=""/>
    <d v="1900-01-02T11:50:24"/>
    <n v="2.2749999999200616"/>
    <n v="0"/>
    <n v="2.2749999999200616"/>
  </r>
  <r>
    <s v="E002"/>
    <s v="EO11"/>
    <x v="2430"/>
    <x v="0"/>
    <s v="E3"/>
    <s v="0432000110"/>
    <s v="PREBETONG HORMIGONES, S.A."/>
    <s v="0021000010"/>
    <s v="LA GRELA"/>
    <s v="000000000000000055"/>
    <x v="3"/>
    <d v="2024-06-27T00:00:00"/>
    <d v="1899-12-30T10:44:38"/>
    <s v="27/06 de tarde"/>
    <d v="2024-06-27T00:00:00"/>
    <x v="2"/>
    <x v="0"/>
    <x v="2501"/>
    <d v="2024-06-27T00:00:00"/>
    <d v="1899-12-30T15:36:33"/>
    <n v="2"/>
    <s v="E00002"/>
    <s v="RUTA KMS.0002"/>
    <x v="2"/>
    <x v="0"/>
    <x v="0"/>
    <x v="0"/>
    <x v="0"/>
    <d v="2024-06-27T10:44:38"/>
    <x v="283"/>
    <n v="7.2561111110262573"/>
    <d v="2024-06-27T15:36:33"/>
    <d v="1899-12-30T00:01:36"/>
    <d v="2024-06-27T15:38:09"/>
    <n v="2.3641666666371748"/>
    <x v="0"/>
    <m/>
    <m/>
    <x v="0"/>
    <x v="14"/>
    <x v="0"/>
    <x v="2"/>
    <x v="4"/>
    <n v="5"/>
    <s v=""/>
    <d v="1899-12-30T00:38:24"/>
    <n v="6.2294444443595909"/>
    <n v="0"/>
    <n v="6.2294444443595909"/>
  </r>
  <r>
    <s v="E002"/>
    <s v="EO11"/>
    <x v="2431"/>
    <x v="0"/>
    <s v="E3"/>
    <s v="0432000110"/>
    <s v="PREBETONG HORMIGONES, S.A."/>
    <s v="0021000010"/>
    <s v="LA GRELA"/>
    <s v="000000000000003043"/>
    <x v="5"/>
    <d v="2024-06-27T00:00:00"/>
    <d v="1899-12-30T10:45:02"/>
    <s v="27/06 de tarde SILO"/>
    <d v="2024-06-27T00:00:00"/>
    <x v="2"/>
    <x v="2"/>
    <x v="2502"/>
    <d v="2024-06-27T00:00:00"/>
    <d v="1899-12-30T12:46:53"/>
    <n v="211"/>
    <s v="E00211"/>
    <s v="RUTA KMS.211"/>
    <x v="18"/>
    <x v="0"/>
    <x v="0"/>
    <x v="2"/>
    <x v="0"/>
    <d v="2024-06-27T10:45:02"/>
    <x v="283"/>
    <n v="7.2494444443727843"/>
    <d v="2024-06-27T12:46:53"/>
    <d v="1899-12-30T02:48:48"/>
    <d v="2024-06-27T15:35:41"/>
    <n v="2.405277777754236"/>
    <x v="0"/>
    <m/>
    <m/>
    <x v="0"/>
    <x v="14"/>
    <x v="0"/>
    <x v="2"/>
    <x v="3"/>
    <n v="5"/>
    <s v=""/>
    <d v="1900-01-01T19:31:12"/>
    <n v="3.4361111110394509"/>
    <n v="0"/>
    <n v="3.4361111110394509"/>
  </r>
  <r>
    <s v="E002"/>
    <s v="EO11"/>
    <x v="2432"/>
    <x v="0"/>
    <s v="E4"/>
    <s v="0100000060"/>
    <s v="ALMACENES HERMANOS PAMPIN S.L."/>
    <s v="0019001416"/>
    <s v="SANTALLA DE GORGULLOS (VILARIÑO)"/>
    <s v="000000000000002906"/>
    <x v="4"/>
    <d v="2024-06-27T00:00:00"/>
    <d v="1899-12-30T10:58:16"/>
    <s v="28/06"/>
    <d v="2024-06-28T00:00:00"/>
    <x v="6"/>
    <x v="2"/>
    <x v="2503"/>
    <d v="2024-06-27T00:00:00"/>
    <d v="1899-12-30T19:51:24"/>
    <n v="231"/>
    <s v="E00231"/>
    <s v="RUTA KMS.231"/>
    <x v="34"/>
    <x v="0"/>
    <x v="0"/>
    <x v="2"/>
    <x v="1"/>
    <d v="2024-06-27T10:58:16"/>
    <x v="288"/>
    <n v="33.028888889006339"/>
    <d v="2024-06-27T19:51:24"/>
    <d v="1899-12-30T03:04:48"/>
    <d v="2024-06-27T22:56:12"/>
    <n v="21.063333333295304"/>
    <x v="0"/>
    <m/>
    <m/>
    <x v="0"/>
    <x v="14"/>
    <x v="0"/>
    <x v="2"/>
    <x v="10"/>
    <n v="5"/>
    <s v=""/>
    <d v="1900-01-02T01:55:12"/>
    <n v="28.948888889006341"/>
    <n v="12"/>
    <n v="16.948888889006341"/>
  </r>
  <r>
    <s v="E002"/>
    <s v="EO11"/>
    <x v="2433"/>
    <x v="0"/>
    <s v="E3"/>
    <s v="0100055374"/>
    <s v="ACTUHORSA SL"/>
    <s v="0022002790"/>
    <s v="CARBALLO"/>
    <s v="000000000000003042"/>
    <x v="0"/>
    <d v="2024-06-27T00:00:00"/>
    <d v="1899-12-30T11:11:42"/>
    <s v="28/06 8h"/>
    <d v="2024-06-28T00:00:00"/>
    <x v="10"/>
    <x v="2"/>
    <x v="2504"/>
    <d v="2024-06-27T00:00:00"/>
    <d v="1899-12-30T18:08:51"/>
    <n v="220"/>
    <s v="E00220"/>
    <s v="RUTA KMS.220"/>
    <x v="40"/>
    <x v="0"/>
    <x v="0"/>
    <x v="2"/>
    <x v="0"/>
    <d v="2024-06-27T11:11:42"/>
    <x v="297"/>
    <n v="20.804999999993015"/>
    <d v="2024-06-27T18:08:51"/>
    <d v="1899-12-30T02:56:00"/>
    <d v="2024-06-27T21:04:51"/>
    <n v="10.919166666688398"/>
    <x v="0"/>
    <m/>
    <m/>
    <x v="0"/>
    <x v="14"/>
    <x v="0"/>
    <x v="2"/>
    <x v="9"/>
    <n v="5"/>
    <s v=""/>
    <d v="1900-01-01T22:24:00"/>
    <n v="16.871666666659682"/>
    <n v="12"/>
    <n v="4.8716666666596815"/>
  </r>
  <r>
    <s v="E002"/>
    <s v="EO11"/>
    <x v="2434"/>
    <x v="0"/>
    <s v="E3"/>
    <s v="0100000743"/>
    <s v="TEAIS S.A."/>
    <s v="0022000245"/>
    <s v="SABON"/>
    <s v="000000000000000055"/>
    <x v="3"/>
    <d v="2024-06-27T00:00:00"/>
    <d v="1899-12-30T11:15:08"/>
    <s v="28/06 08:00h Nº2.024"/>
    <d v="2024-06-28T00:00:00"/>
    <x v="10"/>
    <x v="0"/>
    <x v="2505"/>
    <d v="2024-06-27T00:00:00"/>
    <d v="1899-12-30T17:29:09"/>
    <n v="13"/>
    <s v="E00013"/>
    <s v="RUTA KMS.013"/>
    <x v="7"/>
    <x v="0"/>
    <x v="0"/>
    <x v="0"/>
    <x v="0"/>
    <d v="2024-06-27T11:15:08"/>
    <x v="297"/>
    <n v="20.747777777840383"/>
    <d v="2024-06-27T17:29:09"/>
    <d v="1899-12-30T00:10:24"/>
    <d v="2024-06-27T17:39:33"/>
    <n v="14.340833333437331"/>
    <x v="0"/>
    <m/>
    <m/>
    <x v="0"/>
    <x v="14"/>
    <x v="0"/>
    <x v="2"/>
    <x v="5"/>
    <n v="5"/>
    <s v=""/>
    <d v="1899-12-30T04:09:36"/>
    <n v="19.574444444507051"/>
    <n v="12"/>
    <n v="7.5744444445070513"/>
  </r>
  <r>
    <s v="E002"/>
    <s v="EO11"/>
    <x v="2435"/>
    <x v="0"/>
    <s v="E3"/>
    <s v="0432000110"/>
    <s v="PREBETONG HORMIGONES, S.A."/>
    <s v="0021000010"/>
    <s v="LA GRELA"/>
    <s v="000000000000000055"/>
    <x v="3"/>
    <d v="2024-06-27T00:00:00"/>
    <d v="1899-12-30T11:16:21"/>
    <s v="28/06 08:00h"/>
    <d v="2024-06-28T00:00:00"/>
    <x v="10"/>
    <x v="2"/>
    <x v="2506"/>
    <d v="2024-06-27T00:00:00"/>
    <d v="1899-12-30T18:03:42"/>
    <n v="211"/>
    <s v="E00211"/>
    <s v="RUTA KMS.211"/>
    <x v="214"/>
    <x v="0"/>
    <x v="0"/>
    <x v="2"/>
    <x v="0"/>
    <d v="2024-06-27T11:16:21"/>
    <x v="297"/>
    <n v="20.727500000037253"/>
    <d v="2024-06-27T18:03:42"/>
    <d v="1899-12-30T02:48:48"/>
    <d v="2024-06-27T20:52:30"/>
    <n v="11.125000000116415"/>
    <x v="0"/>
    <m/>
    <m/>
    <x v="0"/>
    <x v="14"/>
    <x v="0"/>
    <x v="2"/>
    <x v="9"/>
    <n v="5"/>
    <s v=""/>
    <d v="1900-01-01T19:31:12"/>
    <n v="16.91416666670392"/>
    <n v="12"/>
    <n v="4.9141666667039203"/>
  </r>
  <r>
    <s v="E002"/>
    <s v="EO11"/>
    <x v="2436"/>
    <x v="0"/>
    <s v="E3"/>
    <s v="0100022370"/>
    <s v="PREFABRICADOS LUIS BARROS S.L."/>
    <s v="0022002536"/>
    <s v="PUXEIROS"/>
    <s v="000000000000000055"/>
    <x v="3"/>
    <d v="2024-06-27T00:00:00"/>
    <d v="1899-12-30T11:22:06"/>
    <s v="27/06 15:30h Silo. 3"/>
    <d v="2024-06-27T00:00:00"/>
    <x v="22"/>
    <x v="3"/>
    <x v="2507"/>
    <d v="2024-06-27T00:00:00"/>
    <d v="1899-12-30T15:31:02"/>
    <n v="15"/>
    <s v="E00015"/>
    <s v="RUTA KMS.015"/>
    <x v="15"/>
    <x v="0"/>
    <x v="0"/>
    <x v="0"/>
    <x v="0"/>
    <d v="2024-06-27T11:22:06"/>
    <x v="273"/>
    <n v="4.1316666666534729"/>
    <d v="2024-06-27T15:31:02"/>
    <d v="1899-12-30T00:12:00"/>
    <d v="2024-06-27T15:43:02"/>
    <n v="-0.21722222218522802"/>
    <x v="0"/>
    <m/>
    <m/>
    <x v="0"/>
    <x v="14"/>
    <x v="0"/>
    <x v="2"/>
    <x v="4"/>
    <n v="5"/>
    <s v=""/>
    <d v="1899-12-30T04:48:00"/>
    <n v="2.9316666666534728"/>
    <n v="0"/>
    <n v="2.9316666666534728"/>
  </r>
  <r>
    <s v="E002"/>
    <s v="EO11"/>
    <x v="2437"/>
    <x v="0"/>
    <s v="E3"/>
    <s v="0100000834"/>
    <s v="AGLOMERADOS Y CNES. VALDEORRAS S.A."/>
    <s v="0022000369"/>
    <s v="QUIROGA"/>
    <s v="000000000000000055"/>
    <x v="3"/>
    <d v="2024-06-27T00:00:00"/>
    <d v="1899-12-30T11:33:04"/>
    <s v="28/06 9h QUIROGA"/>
    <d v="2024-06-28T00:00:00"/>
    <x v="15"/>
    <x v="2"/>
    <x v="2508"/>
    <d v="2024-06-27T00:00:00"/>
    <d v="1899-12-30T20:47:19"/>
    <n v="68"/>
    <s v="E00068"/>
    <s v="RUTA KMS.068"/>
    <x v="20"/>
    <x v="0"/>
    <x v="0"/>
    <x v="2"/>
    <x v="0"/>
    <d v="2024-06-27T11:33:04"/>
    <x v="298"/>
    <n v="21.448888888873626"/>
    <d v="2024-06-27T20:47:19"/>
    <d v="1899-12-30T00:54:24"/>
    <d v="2024-06-27T21:41:43"/>
    <n v="11.304722222266719"/>
    <x v="0"/>
    <m/>
    <m/>
    <x v="0"/>
    <x v="14"/>
    <x v="0"/>
    <x v="2"/>
    <x v="14"/>
    <n v="5"/>
    <s v=""/>
    <d v="1899-12-30T21:45:36"/>
    <n v="19.542222222206959"/>
    <n v="12"/>
    <n v="7.5422222222069593"/>
  </r>
  <r>
    <s v="E002"/>
    <s v="EO11"/>
    <x v="2438"/>
    <x v="0"/>
    <s v="E3"/>
    <s v="0100048420"/>
    <s v="RODIÑAS PRETENSADOS, S. L."/>
    <s v="0022002398"/>
    <s v="CALO"/>
    <s v="000000000000000055"/>
    <x v="3"/>
    <d v="2024-06-27T00:00:00"/>
    <d v="1899-12-30T12:23:56"/>
    <s v="28/06 08:00h SILO 2"/>
    <d v="2024-06-28T00:00:00"/>
    <x v="10"/>
    <x v="0"/>
    <x v="2509"/>
    <d v="2024-06-27T00:00:00"/>
    <d v="1899-12-30T17:52:14"/>
    <n v="89"/>
    <s v="E00089"/>
    <s v="RUTA KMS.089"/>
    <x v="2"/>
    <x v="0"/>
    <x v="0"/>
    <x v="0"/>
    <x v="0"/>
    <d v="2024-06-27T12:23:56"/>
    <x v="297"/>
    <n v="19.601111111172941"/>
    <d v="2024-06-27T17:52:14"/>
    <d v="1899-12-30T01:11:12"/>
    <d v="2024-06-27T19:03:26"/>
    <n v="12.942777777963784"/>
    <x v="0"/>
    <m/>
    <m/>
    <x v="0"/>
    <x v="14"/>
    <x v="0"/>
    <x v="2"/>
    <x v="5"/>
    <n v="5"/>
    <s v=""/>
    <d v="1899-12-31T04:28:48"/>
    <n v="17.414444444506273"/>
    <n v="12"/>
    <n v="5.4144444445062732"/>
  </r>
  <r>
    <s v="E002"/>
    <s v="EO11"/>
    <x v="2439"/>
    <x v="0"/>
    <s v="E3"/>
    <s v="0100022674"/>
    <s v="COMERCIAL SILOS DE GALICIA, S.L."/>
    <s v="0022001795"/>
    <s v="LEIRO"/>
    <s v="000000000000000055"/>
    <x v="3"/>
    <d v="2024-06-27T00:00:00"/>
    <d v="1899-12-30T12:35:58"/>
    <s v="28/06 x MAÑANA"/>
    <d v="2024-06-28T00:00:00"/>
    <x v="24"/>
    <x v="2"/>
    <x v="2510"/>
    <d v="2024-06-27T00:00:00"/>
    <d v="1899-12-30T18:59:01"/>
    <n v="173"/>
    <s v="E00173"/>
    <s v="RUTA KMS.173"/>
    <x v="4"/>
    <x v="0"/>
    <x v="0"/>
    <x v="2"/>
    <x v="0"/>
    <d v="2024-06-27T12:35:58"/>
    <x v="299"/>
    <n v="22.400555555534083"/>
    <d v="2024-06-27T18:59:01"/>
    <d v="1899-12-30T02:18:24"/>
    <d v="2024-06-27T21:17:25"/>
    <n v="13.709722222352866"/>
    <x v="0"/>
    <m/>
    <m/>
    <x v="0"/>
    <x v="14"/>
    <x v="0"/>
    <x v="2"/>
    <x v="9"/>
    <n v="5"/>
    <s v=""/>
    <d v="1900-01-01T07:21:36"/>
    <n v="19.093888888867419"/>
    <n v="12"/>
    <n v="7.0938888888674185"/>
  </r>
  <r>
    <s v="E002"/>
    <s v="EO11"/>
    <x v="2440"/>
    <x v="0"/>
    <s v="E3"/>
    <s v="0100000865"/>
    <s v="HORMIGONES SINDO CASTRO S.L."/>
    <s v="0022000426"/>
    <s v="VENTA ALBARES"/>
    <s v="000000000000000055"/>
    <x v="3"/>
    <d v="2024-06-27T00:00:00"/>
    <d v="1899-12-30T13:13:27"/>
    <s v="28/06 urge E7931JKH"/>
    <d v="2024-06-28T00:00:00"/>
    <x v="24"/>
    <x v="2"/>
    <x v="2511"/>
    <d v="2024-06-28T00:00:00"/>
    <d v="1899-12-30T09:19:17"/>
    <n v="39"/>
    <s v="E00039"/>
    <s v="RUTA KMS.039"/>
    <x v="319"/>
    <x v="0"/>
    <x v="0"/>
    <x v="2"/>
    <x v="0"/>
    <d v="2024-06-27T13:13:27"/>
    <x v="299"/>
    <n v="21.775833333435003"/>
    <d v="2024-06-28T09:19:17"/>
    <d v="1899-12-30T00:31:12"/>
    <d v="2024-06-28T09:50:29"/>
    <n v="1.1586111111100763"/>
    <x v="0"/>
    <m/>
    <m/>
    <x v="0"/>
    <x v="15"/>
    <x v="0"/>
    <x v="2"/>
    <x v="6"/>
    <n v="6"/>
    <s v=""/>
    <d v="1899-12-30T12:28:48"/>
    <n v="20.255833333435003"/>
    <n v="12"/>
    <n v="8.2558333334350031"/>
  </r>
  <r>
    <s v="E002"/>
    <s v="EO11"/>
    <x v="2441"/>
    <x v="0"/>
    <s v="E3"/>
    <s v="0100028413"/>
    <s v="HORMIGONES CARRAL, S.L."/>
    <s v="0022002990"/>
    <s v="PUERTO EXTERIOR DE FERROL"/>
    <s v="000000000000003042"/>
    <x v="0"/>
    <d v="2024-06-27T00:00:00"/>
    <d v="1899-12-30T13:50:15"/>
    <s v="28/06 10:00h - 1º"/>
    <d v="2024-06-28T00:00:00"/>
    <x v="17"/>
    <x v="0"/>
    <x v="2512"/>
    <d v="2024-06-28T00:00:00"/>
    <d v="1899-12-30T08:27:33"/>
    <n v="71"/>
    <s v="E00071"/>
    <s v="RUTA KMS.071"/>
    <x v="1"/>
    <x v="0"/>
    <x v="0"/>
    <x v="0"/>
    <x v="0"/>
    <d v="2024-06-27T13:50:15"/>
    <x v="300"/>
    <n v="20.162499999976717"/>
    <d v="2024-06-28T08:27:33"/>
    <d v="1899-12-30T00:56:48"/>
    <d v="2024-06-28T09:24:21"/>
    <n v="0.59416666656034067"/>
    <x v="0"/>
    <m/>
    <m/>
    <x v="0"/>
    <x v="15"/>
    <x v="0"/>
    <x v="2"/>
    <x v="0"/>
    <n v="6"/>
    <s v=""/>
    <d v="1899-12-30T22:43:12"/>
    <n v="18.215833333310052"/>
    <n v="12"/>
    <n v="6.2158333333100515"/>
  </r>
  <r>
    <s v="E002"/>
    <s v="EO11"/>
    <x v="2442"/>
    <x v="0"/>
    <s v="E3"/>
    <s v="0100028413"/>
    <s v="HORMIGONES CARRAL, S.L."/>
    <s v="0022002990"/>
    <s v="PUERTO EXTERIOR DE FERROL"/>
    <s v="000000000000003042"/>
    <x v="0"/>
    <d v="2024-06-27T00:00:00"/>
    <d v="1899-12-30T13:50:42"/>
    <s v="28/06 10:00h - 2º"/>
    <d v="2024-06-28T00:00:00"/>
    <x v="17"/>
    <x v="2"/>
    <x v="2513"/>
    <d v="2024-06-27T00:00:00"/>
    <d v="1899-12-30T19:13:01"/>
    <n v="212"/>
    <s v="E00212"/>
    <s v="RUTA KMS.212"/>
    <x v="23"/>
    <x v="0"/>
    <x v="0"/>
    <x v="2"/>
    <x v="0"/>
    <d v="2024-06-27T13:50:42"/>
    <x v="300"/>
    <n v="20.154999999969732"/>
    <d v="2024-06-27T19:13:01"/>
    <d v="1899-12-30T02:49:36"/>
    <d v="2024-06-27T22:02:37"/>
    <n v="11.956388888822403"/>
    <x v="0"/>
    <m/>
    <m/>
    <x v="0"/>
    <x v="14"/>
    <x v="0"/>
    <x v="2"/>
    <x v="10"/>
    <n v="5"/>
    <s v=""/>
    <d v="1900-01-01T19:50:24"/>
    <n v="16.328333333303064"/>
    <n v="12"/>
    <n v="4.328333333303064"/>
  </r>
  <r>
    <s v="E002"/>
    <s v="EO11"/>
    <x v="2443"/>
    <x v="0"/>
    <s v="E3"/>
    <s v="0100028413"/>
    <s v="HORMIGONES CARRAL, S.L."/>
    <s v="0022002990"/>
    <s v="PUERTO EXTERIOR DE FERROL"/>
    <s v="000000000000003042"/>
    <x v="0"/>
    <d v="2024-06-27T00:00:00"/>
    <d v="1899-12-30T13:51:05"/>
    <s v="28/06 13:00h - 3º"/>
    <d v="2024-06-28T00:00:00"/>
    <x v="14"/>
    <x v="0"/>
    <x v="2514"/>
    <d v="2024-06-28T00:00:00"/>
    <d v="1899-12-30T09:51:36"/>
    <n v="71"/>
    <s v="E00071"/>
    <s v="RUTA KMS.071"/>
    <x v="3"/>
    <x v="0"/>
    <x v="0"/>
    <x v="0"/>
    <x v="0"/>
    <d v="2024-06-27T13:51:05"/>
    <x v="301"/>
    <n v="23.148611110984348"/>
    <d v="2024-06-28T09:51:36"/>
    <d v="1899-12-30T00:56:48"/>
    <d v="2024-06-28T10:48:24"/>
    <n v="2.1933333331835456"/>
    <x v="0"/>
    <m/>
    <m/>
    <x v="0"/>
    <x v="15"/>
    <x v="0"/>
    <x v="2"/>
    <x v="6"/>
    <n v="6"/>
    <s v=""/>
    <d v="1899-12-30T22:43:12"/>
    <n v="21.201944444317682"/>
    <n v="12"/>
    <n v="9.2019444443176823"/>
  </r>
  <r>
    <s v="E002"/>
    <s v="EO11"/>
    <x v="2444"/>
    <x v="0"/>
    <s v="E3"/>
    <s v="0100053492"/>
    <s v="HORMIGONES Y MINERALES S.L."/>
    <s v="0022002720"/>
    <s v="DEHESAS"/>
    <s v="000000000000000055"/>
    <x v="3"/>
    <d v="2024-06-27T00:00:00"/>
    <d v="1899-12-30T14:17:57"/>
    <s v="27/06 urge"/>
    <d v="2024-06-27T00:00:00"/>
    <x v="2"/>
    <x v="2"/>
    <x v="2515"/>
    <d v="2024-06-27T00:00:00"/>
    <d v="1899-12-30T16:13:04"/>
    <n v="20"/>
    <s v="E00020"/>
    <s v="RUTA KMS.020"/>
    <x v="29"/>
    <x v="0"/>
    <x v="0"/>
    <x v="2"/>
    <x v="0"/>
    <d v="2024-06-27T14:17:57"/>
    <x v="283"/>
    <n v="3.7008333333651535"/>
    <d v="2024-06-27T16:13:04"/>
    <d v="1899-12-30T00:16:00"/>
    <d v="2024-06-27T16:29:04"/>
    <n v="1.5155555555247702"/>
    <x v="0"/>
    <m/>
    <m/>
    <x v="0"/>
    <x v="14"/>
    <x v="0"/>
    <x v="2"/>
    <x v="8"/>
    <n v="5"/>
    <s v=""/>
    <d v="1899-12-30T06:24:00"/>
    <n v="2.4341666666984869"/>
    <n v="0"/>
    <n v="2.4341666666984869"/>
  </r>
  <r>
    <s v="E002"/>
    <s v="EO11"/>
    <x v="2445"/>
    <x v="0"/>
    <s v="E3"/>
    <s v="0432000110"/>
    <s v="PREBETONG HORMIGONES, S.A."/>
    <s v="0021000023"/>
    <s v="TREMOEDO"/>
    <s v="000000000000000055"/>
    <x v="3"/>
    <d v="2024-06-27T00:00:00"/>
    <d v="1899-12-30T14:34:46"/>
    <s v="DEVOL.MAT TL2"/>
    <d v="2024-06-27T00:00:00"/>
    <x v="6"/>
    <x v="2"/>
    <x v="2516"/>
    <d v="2024-06-28T00:00:00"/>
    <d v="1899-12-30T06:13:16"/>
    <n v="289"/>
    <s v="E00289"/>
    <s v="RUTA KMS.289"/>
    <x v="29"/>
    <x v="1"/>
    <x v="0"/>
    <x v="2"/>
    <x v="0"/>
    <d v="2024-06-27T14:34:46"/>
    <x v="265"/>
    <n v="5.4205555556109175"/>
    <d v="2024-06-28T06:13:16"/>
    <d v="1899-12-30T03:51:12"/>
    <d v="2024-06-28T10:04:28"/>
    <n v="-14.074444444442634"/>
    <x v="1"/>
    <m/>
    <m/>
    <x v="0"/>
    <x v="15"/>
    <x v="3"/>
    <x v="2"/>
    <x v="12"/>
    <n v="6"/>
    <s v=""/>
    <d v="1900-01-02T20:28:48"/>
    <n v="0.56722222227758401"/>
    <n v="0"/>
    <n v="0.56722222227758401"/>
  </r>
  <r>
    <s v="E002"/>
    <s v="EO11"/>
    <x v="2446"/>
    <x v="0"/>
    <s v="E3"/>
    <s v="0100000865"/>
    <s v="HORMIGONES SINDO CASTRO S.L."/>
    <s v="0022000428"/>
    <s v="VILLAMARTIN A."/>
    <s v="000000000000000922"/>
    <x v="2"/>
    <d v="2024-06-27T00:00:00"/>
    <d v="1899-12-30T14:48:22"/>
    <s v="28/06 9h - R09"/>
    <d v="2024-06-28T00:00:00"/>
    <x v="15"/>
    <x v="1"/>
    <x v="2517"/>
    <d v="2024-06-27T00:00:00"/>
    <d v="1899-12-30T17:24:29"/>
    <n v="114"/>
    <s v="E00114"/>
    <s v="RUTA KMS.114"/>
    <x v="13"/>
    <x v="0"/>
    <x v="0"/>
    <x v="1"/>
    <x v="0"/>
    <d v="2024-06-27T14:48:22"/>
    <x v="298"/>
    <n v="18.193888888810761"/>
    <d v="2024-06-27T17:24:29"/>
    <d v="1899-12-30T01:31:12"/>
    <d v="2024-06-27T18:55:41"/>
    <n v="14.071944444556721"/>
    <x v="0"/>
    <m/>
    <m/>
    <x v="0"/>
    <x v="14"/>
    <x v="0"/>
    <x v="2"/>
    <x v="5"/>
    <n v="5"/>
    <s v=""/>
    <d v="1899-12-31T12:28:48"/>
    <n v="15.673888888810762"/>
    <n v="12"/>
    <n v="3.6738888888107617"/>
  </r>
  <r>
    <s v="E002"/>
    <s v="EO11"/>
    <x v="2447"/>
    <x v="0"/>
    <s v="E3"/>
    <s v="0432000110"/>
    <s v="PREBETONG HORMIGONES, S.A."/>
    <s v="0021000010"/>
    <s v="LA GRELA"/>
    <s v="000000000000000055"/>
    <x v="3"/>
    <d v="2024-06-27T00:00:00"/>
    <d v="1899-12-30T15:23:22"/>
    <s v="28/06 10h"/>
    <d v="2024-06-28T00:00:00"/>
    <x v="17"/>
    <x v="0"/>
    <x v="2518"/>
    <d v="2024-06-28T00:00:00"/>
    <d v="1899-12-30T09:31:56"/>
    <n v="2"/>
    <s v="E00002"/>
    <s v="RUTA KMS.0002"/>
    <x v="7"/>
    <x v="0"/>
    <x v="0"/>
    <x v="0"/>
    <x v="0"/>
    <d v="2024-06-27T15:23:22"/>
    <x v="300"/>
    <n v="18.610555555438623"/>
    <d v="2024-06-28T09:31:56"/>
    <d v="1899-12-30T00:01:36"/>
    <d v="2024-06-28T09:33:32"/>
    <n v="0.44111111102392897"/>
    <x v="0"/>
    <m/>
    <m/>
    <x v="0"/>
    <x v="15"/>
    <x v="0"/>
    <x v="2"/>
    <x v="6"/>
    <n v="6"/>
    <s v=""/>
    <d v="1899-12-30T00:38:24"/>
    <n v="17.583888888771956"/>
    <n v="12"/>
    <n v="5.5838888887719555"/>
  </r>
  <r>
    <s v="E002"/>
    <s v="EO11"/>
    <x v="2448"/>
    <x v="0"/>
    <s v="E3"/>
    <s v="0432000110"/>
    <s v="PREBETONG HORMIGONES, S.A."/>
    <s v="0022002920"/>
    <s v="PLANTA MOVIL OURAL"/>
    <s v="000000000000003043"/>
    <x v="5"/>
    <d v="2024-06-27T00:00:00"/>
    <d v="1899-12-30T15:23:55"/>
    <s v="28/06 9h CARGAR SILO"/>
    <d v="2024-06-28T00:00:00"/>
    <x v="15"/>
    <x v="2"/>
    <x v="2519"/>
    <d v="2024-06-28T00:00:00"/>
    <d v="1899-12-30T08:31:50"/>
    <n v="123"/>
    <s v="E00123"/>
    <s v="RUTA KMS.123"/>
    <x v="0"/>
    <x v="0"/>
    <x v="0"/>
    <x v="2"/>
    <x v="0"/>
    <d v="2024-06-27T15:23:55"/>
    <x v="298"/>
    <n v="17.601388888957445"/>
    <d v="2024-06-28T08:31:50"/>
    <d v="1899-12-30T01:38:24"/>
    <d v="2024-06-28T10:10:14"/>
    <n v="-1.1705555555527098"/>
    <x v="1"/>
    <m/>
    <m/>
    <x v="0"/>
    <x v="15"/>
    <x v="1"/>
    <x v="2"/>
    <x v="0"/>
    <n v="6"/>
    <s v=""/>
    <d v="1899-12-31T15:21:36"/>
    <n v="14.961388888957444"/>
    <n v="12"/>
    <n v="2.961388888957444"/>
  </r>
  <r>
    <s v="E002"/>
    <s v="EO11"/>
    <x v="2449"/>
    <x v="0"/>
    <s v="E3"/>
    <s v="0432000110"/>
    <s v="PREBETONG HORMIGONES, S.A."/>
    <s v="0021000011"/>
    <s v="MEIXOEIRO"/>
    <s v="000000000000000055"/>
    <x v="3"/>
    <d v="2024-06-27T00:00:00"/>
    <d v="1899-12-30T15:25:25"/>
    <s v="28/06 10:00h"/>
    <d v="2024-06-28T00:00:00"/>
    <x v="17"/>
    <x v="2"/>
    <x v="2520"/>
    <d v="2024-06-27T00:00:00"/>
    <d v="1899-12-30T20:14:54"/>
    <n v="246"/>
    <s v="E00246"/>
    <s v="RUTA KMS.246"/>
    <x v="26"/>
    <x v="0"/>
    <x v="0"/>
    <x v="2"/>
    <x v="0"/>
    <d v="2024-06-27T15:25:25"/>
    <x v="300"/>
    <n v="18.576388888817746"/>
    <d v="2024-06-27T20:14:54"/>
    <d v="1899-12-30T03:16:48"/>
    <d v="2024-06-27T23:31:42"/>
    <n v="10.471666666679084"/>
    <x v="0"/>
    <m/>
    <m/>
    <x v="0"/>
    <x v="14"/>
    <x v="0"/>
    <x v="2"/>
    <x v="14"/>
    <n v="5"/>
    <s v=""/>
    <d v="1900-01-02T06:43:12"/>
    <n v="14.296388888817747"/>
    <n v="12"/>
    <n v="2.2963888888177468"/>
  </r>
  <r>
    <s v="E002"/>
    <s v="EO11"/>
    <x v="2450"/>
    <x v="0"/>
    <s v="E4"/>
    <s v="0100057190"/>
    <s v="BARALLOBRE Y MOSQUERA, S.L."/>
    <s v="0019001405"/>
    <s v="OS CASTROS ANDRADE"/>
    <s v="000000000000003091"/>
    <x v="8"/>
    <d v="2024-06-27T00:00:00"/>
    <d v="1899-12-30T15:26:09"/>
    <s v="28/06"/>
    <d v="2024-06-28T00:00:00"/>
    <x v="6"/>
    <x v="2"/>
    <x v="2521"/>
    <d v="2024-06-27T00:00:00"/>
    <d v="1899-12-30T16:26:41"/>
    <n v="186"/>
    <s v="E00186"/>
    <s v="RUTA KMS.186"/>
    <x v="215"/>
    <x v="0"/>
    <x v="0"/>
    <x v="2"/>
    <x v="1"/>
    <d v="2024-06-27T15:26:09"/>
    <x v="288"/>
    <n v="28.564166666648816"/>
    <d v="2024-06-27T16:26:41"/>
    <d v="1899-12-30T02:28:48"/>
    <d v="2024-06-27T18:55:29"/>
    <n v="25.075277777854353"/>
    <x v="0"/>
    <m/>
    <m/>
    <x v="0"/>
    <x v="14"/>
    <x v="0"/>
    <x v="2"/>
    <x v="8"/>
    <n v="5"/>
    <s v=""/>
    <d v="1900-01-01T11:31:12"/>
    <n v="25.084166666648816"/>
    <n v="12"/>
    <n v="13.084166666648816"/>
  </r>
  <r>
    <s v="E002"/>
    <s v="EO11"/>
    <x v="2451"/>
    <x v="0"/>
    <s v="E3"/>
    <s v="0432000110"/>
    <s v="PREBETONG HORMIGONES, S.A."/>
    <s v="0021000011"/>
    <s v="MEIXOEIRO"/>
    <s v="000000000000000055"/>
    <x v="3"/>
    <d v="2024-06-27T00:00:00"/>
    <d v="1899-12-30T15:30:18"/>
    <s v="28/06 urge"/>
    <d v="2024-06-28T00:00:00"/>
    <x v="8"/>
    <x v="2"/>
    <x v="2522"/>
    <d v="2024-06-28T00:00:00"/>
    <d v="1899-12-30T09:06:53"/>
    <n v="246"/>
    <s v="E00246"/>
    <s v="RUTA KMS.246"/>
    <x v="8"/>
    <x v="0"/>
    <x v="0"/>
    <x v="2"/>
    <x v="0"/>
    <d v="2024-06-27T15:30:18"/>
    <x v="302"/>
    <n v="20.494999999995343"/>
    <d v="2024-06-28T09:06:53"/>
    <d v="1899-12-30T03:16:48"/>
    <d v="2024-06-28T12:23:41"/>
    <n v="-0.39472222211770713"/>
    <x v="0"/>
    <m/>
    <m/>
    <x v="0"/>
    <x v="15"/>
    <x v="0"/>
    <x v="2"/>
    <x v="6"/>
    <n v="6"/>
    <s v=""/>
    <d v="1900-01-02T06:43:12"/>
    <n v="16.214999999995342"/>
    <n v="12"/>
    <n v="4.2149999999953423"/>
  </r>
  <r>
    <s v="E002"/>
    <s v="EO11"/>
    <x v="2452"/>
    <x v="0"/>
    <s v="E3"/>
    <s v="0100046984"/>
    <s v="TRANSP. Y CEMENTOS HIDALGO, S.L."/>
    <s v="0022002955"/>
    <s v="VILLARES DE LA REINA - ARIDOS ARELS"/>
    <s v="000000000000003218"/>
    <x v="7"/>
    <d v="2024-06-27T00:00:00"/>
    <d v="1899-12-30T15:39:46"/>
    <s v="28/06 09:00h ARELSA"/>
    <d v="2024-06-28T00:00:00"/>
    <x v="15"/>
    <x v="2"/>
    <x v="2523"/>
    <d v="2024-06-27T00:00:00"/>
    <d v="1899-12-30T17:02:13"/>
    <n v="274"/>
    <s v="E00274"/>
    <s v="RUTA KMS.274"/>
    <x v="27"/>
    <x v="0"/>
    <x v="0"/>
    <x v="2"/>
    <x v="0"/>
    <d v="2024-06-27T15:39:46"/>
    <x v="298"/>
    <n v="17.337222222180571"/>
    <d v="2024-06-27T17:02:13"/>
    <d v="1899-12-30T03:39:12"/>
    <d v="2024-06-27T20:41:25"/>
    <n v="12.309722222329583"/>
    <x v="0"/>
    <m/>
    <m/>
    <x v="0"/>
    <x v="14"/>
    <x v="0"/>
    <x v="2"/>
    <x v="5"/>
    <n v="5"/>
    <s v=""/>
    <d v="1900-01-02T15:40:48"/>
    <n v="12.683888888847239"/>
    <n v="12"/>
    <n v="0.68388888884723897"/>
  </r>
  <r>
    <s v="E002"/>
    <s v="EO11"/>
    <x v="2453"/>
    <x v="0"/>
    <s v="E3"/>
    <s v="0100000865"/>
    <s v="HORMIGONES SINDO CASTRO S.L."/>
    <s v="0022000428"/>
    <s v="VILLAMARTIN A."/>
    <s v="000000000000000055"/>
    <x v="3"/>
    <d v="2024-06-27T00:00:00"/>
    <d v="1899-12-30T15:40:20"/>
    <s v="28/06 08:00h"/>
    <d v="2024-06-28T00:00:00"/>
    <x v="10"/>
    <x v="2"/>
    <x v="2524"/>
    <d v="2024-06-28T00:00:00"/>
    <d v="1899-12-30T08:12:13"/>
    <n v="4"/>
    <s v="E00004"/>
    <s v="RUTA KMS.004"/>
    <x v="39"/>
    <x v="0"/>
    <x v="0"/>
    <x v="2"/>
    <x v="0"/>
    <d v="2024-06-27T15:40:20"/>
    <x v="297"/>
    <n v="16.327777777856681"/>
    <d v="2024-06-28T08:12:13"/>
    <d v="1899-12-30T00:03:12"/>
    <d v="2024-06-28T08:15:25"/>
    <n v="-0.25694444443797693"/>
    <x v="0"/>
    <m/>
    <m/>
    <x v="0"/>
    <x v="15"/>
    <x v="0"/>
    <x v="2"/>
    <x v="0"/>
    <n v="6"/>
    <s v=""/>
    <d v="1899-12-30T01:16:48"/>
    <n v="15.274444444523347"/>
    <n v="12"/>
    <n v="3.2744444445233469"/>
  </r>
  <r>
    <s v="E002"/>
    <s v="EO11"/>
    <x v="2454"/>
    <x v="0"/>
    <s v="E3"/>
    <s v="0100059274"/>
    <s v="UTE O BARCO"/>
    <s v="0022002995"/>
    <s v="O BARCO"/>
    <s v="000000000000003044"/>
    <x v="2"/>
    <d v="2024-06-27T00:00:00"/>
    <d v="1899-12-30T15:58:03"/>
    <s v="28/06 X LA MAÑANA"/>
    <d v="2024-06-28T00:00:00"/>
    <x v="24"/>
    <x v="2"/>
    <x v="2525"/>
    <d v="2024-06-28T00:00:00"/>
    <d v="1899-12-30T10:21:42"/>
    <n v="32"/>
    <s v="E00032"/>
    <s v="RUTA KMS.032"/>
    <x v="39"/>
    <x v="0"/>
    <x v="0"/>
    <x v="2"/>
    <x v="0"/>
    <d v="2024-06-27T15:58:03"/>
    <x v="299"/>
    <n v="19.032500000030268"/>
    <d v="2024-06-28T10:21:42"/>
    <d v="1899-12-30T00:25:36"/>
    <d v="2024-06-28T10:47:18"/>
    <n v="0.21166666672797874"/>
    <x v="0"/>
    <m/>
    <m/>
    <x v="0"/>
    <x v="15"/>
    <x v="0"/>
    <x v="2"/>
    <x v="1"/>
    <n v="6"/>
    <s v=""/>
    <d v="1899-12-30T10:14:24"/>
    <n v="17.605833333363602"/>
    <n v="12"/>
    <n v="5.6058333333636021"/>
  </r>
  <r>
    <s v="E002"/>
    <s v="EO11"/>
    <x v="2455"/>
    <x v="0"/>
    <s v="E3"/>
    <s v="0100008915"/>
    <s v="COMERCIAL ARROYO CONSTRUCCIÓN, S.A."/>
    <s v="0022002560"/>
    <s v="VILAVELLA"/>
    <s v="000000000000003042"/>
    <x v="0"/>
    <d v="2024-06-27T00:00:00"/>
    <d v="1899-12-30T15:59:36"/>
    <s v="28/06 10:30h Solicit"/>
    <d v="2024-06-28T00:00:00"/>
    <x v="20"/>
    <x v="2"/>
    <x v="2526"/>
    <d v="2024-06-28T00:00:00"/>
    <d v="1899-12-30T10:14:05"/>
    <n v="103"/>
    <s v="E00103"/>
    <s v="RUTA KMS.103"/>
    <x v="13"/>
    <x v="0"/>
    <x v="0"/>
    <x v="2"/>
    <x v="0"/>
    <d v="2024-06-27T15:59:36"/>
    <x v="303"/>
    <n v="18.506666666711681"/>
    <d v="2024-06-28T10:14:05"/>
    <d v="1899-12-30T01:22:24"/>
    <d v="2024-06-28T11:36:29"/>
    <n v="-1.1080555556109175"/>
    <x v="1"/>
    <m/>
    <m/>
    <x v="0"/>
    <x v="15"/>
    <x v="1"/>
    <x v="2"/>
    <x v="1"/>
    <n v="6"/>
    <s v=""/>
    <d v="1899-12-31T08:57:36"/>
    <n v="16.133333333378346"/>
    <n v="12"/>
    <n v="4.1333333333783457"/>
  </r>
  <r>
    <s v="E002"/>
    <s v="EO11"/>
    <x v="2456"/>
    <x v="0"/>
    <s v="E3"/>
    <s v="0100022674"/>
    <s v="COMERCIAL SILOS DE GALICIA, S.L."/>
    <s v="0022002150"/>
    <s v="SILLEDA"/>
    <s v="000000000000003042"/>
    <x v="0"/>
    <d v="2024-06-27T00:00:00"/>
    <d v="1899-12-30T16:14:29"/>
    <s v="28/06 08:00h"/>
    <d v="2024-06-28T00:00:00"/>
    <x v="10"/>
    <x v="2"/>
    <x v="2527"/>
    <d v="2024-06-27T00:00:00"/>
    <d v="1899-12-30T19:48:26"/>
    <n v="198"/>
    <s v="E00198"/>
    <s v="RUTA KMS.198"/>
    <x v="30"/>
    <x v="0"/>
    <x v="0"/>
    <x v="2"/>
    <x v="0"/>
    <d v="2024-06-27T16:14:29"/>
    <x v="297"/>
    <n v="15.758611111203209"/>
    <d v="2024-06-27T19:48:26"/>
    <d v="1899-12-30T02:38:24"/>
    <d v="2024-06-27T22:26:50"/>
    <n v="9.5527777777751908"/>
    <x v="0"/>
    <m/>
    <m/>
    <x v="0"/>
    <x v="14"/>
    <x v="0"/>
    <x v="2"/>
    <x v="10"/>
    <n v="5"/>
    <s v=""/>
    <d v="1900-01-01T15:21:36"/>
    <n v="12.118611111203208"/>
    <n v="12"/>
    <n v="0.118611111203208"/>
  </r>
  <r>
    <s v="E002"/>
    <s v="EO11"/>
    <x v="2457"/>
    <x v="0"/>
    <s v="E3"/>
    <s v="0432000181"/>
    <s v="PREBETONG LUGO HORMIGONES, S.A."/>
    <s v="0022002590"/>
    <s v="MONFORTE"/>
    <s v="000000000000000055"/>
    <x v="3"/>
    <d v="2024-06-27T00:00:00"/>
    <d v="1899-12-30T16:15:37"/>
    <s v="28/06 09:30h"/>
    <d v="2024-06-28T00:00:00"/>
    <x v="21"/>
    <x v="2"/>
    <x v="2528"/>
    <d v="2024-06-28T00:00:00"/>
    <d v="1899-12-30T07:53:41"/>
    <n v="102"/>
    <s v="E00102"/>
    <s v="RUTA KMS.102"/>
    <x v="266"/>
    <x v="0"/>
    <x v="0"/>
    <x v="2"/>
    <x v="0"/>
    <d v="2024-06-27T16:15:37"/>
    <x v="304"/>
    <n v="17.23972222226439"/>
    <d v="2024-06-28T07:53:41"/>
    <d v="1899-12-30T01:21:36"/>
    <d v="2024-06-28T09:15:17"/>
    <n v="0.24527777783805504"/>
    <x v="0"/>
    <m/>
    <m/>
    <x v="0"/>
    <x v="15"/>
    <x v="0"/>
    <x v="2"/>
    <x v="11"/>
    <n v="6"/>
    <s v=""/>
    <d v="1899-12-31T08:38:24"/>
    <n v="14.879722222264391"/>
    <n v="12"/>
    <n v="2.879722222264391"/>
  </r>
  <r>
    <s v="E002"/>
    <s v="EO11"/>
    <x v="2458"/>
    <x v="0"/>
    <s v="E3"/>
    <s v="0100051530"/>
    <s v="MYHNOR MORTEROS Y HORMIGONES DEL"/>
    <s v="0022002573"/>
    <s v="MONTESALGUEIRO"/>
    <s v="000000000000000055"/>
    <x v="3"/>
    <d v="2024-06-27T00:00:00"/>
    <d v="1899-12-30T16:32:34"/>
    <s v="28/06 08:30h"/>
    <d v="2024-06-28T00:00:00"/>
    <x v="23"/>
    <x v="2"/>
    <x v="2529"/>
    <d v="2024-06-27T00:00:00"/>
    <d v="1899-12-30T20:20:43"/>
    <n v="153"/>
    <s v="E00153"/>
    <s v="RUTA KMS.153"/>
    <x v="41"/>
    <x v="0"/>
    <x v="0"/>
    <x v="2"/>
    <x v="0"/>
    <d v="2024-06-27T16:32:34"/>
    <x v="305"/>
    <n v="15.957222222117707"/>
    <d v="2024-06-27T20:20:43"/>
    <d v="1899-12-30T02:02:24"/>
    <d v="2024-06-27T22:23:07"/>
    <n v="10.11472222226439"/>
    <x v="0"/>
    <m/>
    <m/>
    <x v="0"/>
    <x v="14"/>
    <x v="0"/>
    <x v="2"/>
    <x v="14"/>
    <n v="5"/>
    <s v=""/>
    <d v="1900-01-01T00:57:36"/>
    <n v="12.917222222117708"/>
    <n v="12"/>
    <n v="0.91722222211770799"/>
  </r>
  <r>
    <s v="E002"/>
    <s v="EO11"/>
    <x v="2459"/>
    <x v="0"/>
    <s v="E3"/>
    <s v="0432000110"/>
    <s v="PREBETONG HORMIGONES, S.A."/>
    <s v="0021000042"/>
    <s v="REIGOSA"/>
    <s v="000000000000003044"/>
    <x v="2"/>
    <d v="2024-06-27T00:00:00"/>
    <d v="1899-12-30T16:46:46"/>
    <s v="28/06 urge cargar si"/>
    <d v="2024-06-28T00:00:00"/>
    <x v="14"/>
    <x v="2"/>
    <x v="2530"/>
    <d v="2024-06-28T00:00:00"/>
    <d v="1899-12-30T08:57:39"/>
    <n v="262"/>
    <s v="E00262"/>
    <s v="RUTA KMS.262"/>
    <x v="9"/>
    <x v="0"/>
    <x v="0"/>
    <x v="2"/>
    <x v="0"/>
    <d v="2024-06-27T16:46:46"/>
    <x v="301"/>
    <n v="20.220555555482861"/>
    <d v="2024-06-28T08:57:39"/>
    <d v="1899-12-30T03:29:36"/>
    <d v="2024-06-28T12:27:15"/>
    <n v="0.54583333327900618"/>
    <x v="0"/>
    <m/>
    <m/>
    <x v="0"/>
    <x v="15"/>
    <x v="0"/>
    <x v="2"/>
    <x v="0"/>
    <n v="6"/>
    <s v=""/>
    <d v="1900-01-02T11:50:24"/>
    <n v="15.727222222149528"/>
    <n v="12"/>
    <n v="3.7272222221495284"/>
  </r>
  <r>
    <s v="E002"/>
    <s v="EO11"/>
    <x v="2460"/>
    <x v="0"/>
    <s v="E3"/>
    <s v="0432000110"/>
    <s v="PREBETONG HORMIGONES, S.A."/>
    <s v="0021000012"/>
    <s v="OURENSE"/>
    <s v="000000000000000055"/>
    <x v="3"/>
    <d v="2024-06-27T00:00:00"/>
    <d v="1899-12-30T17:58:09"/>
    <s v="28/06 x MAÑANA antes"/>
    <d v="2024-06-28T00:00:00"/>
    <x v="8"/>
    <x v="2"/>
    <x v="2531"/>
    <d v="2024-06-28T00:00:00"/>
    <d v="1899-12-30T09:36:09"/>
    <n v="146"/>
    <s v="E00146"/>
    <s v="RUTA KMS.146"/>
    <x v="11"/>
    <x v="0"/>
    <x v="0"/>
    <x v="2"/>
    <x v="0"/>
    <d v="2024-06-27T17:58:09"/>
    <x v="302"/>
    <n v="18.030833333381452"/>
    <d v="2024-06-28T09:36:09"/>
    <d v="1899-12-30T01:56:48"/>
    <d v="2024-06-28T11:32:57"/>
    <n v="0.45083333342336118"/>
    <x v="0"/>
    <m/>
    <m/>
    <x v="0"/>
    <x v="15"/>
    <x v="0"/>
    <x v="2"/>
    <x v="6"/>
    <n v="6"/>
    <s v=""/>
    <d v="1899-12-31T22:43:12"/>
    <n v="15.084166666714786"/>
    <n v="12"/>
    <n v="3.0841666667147862"/>
  </r>
  <r>
    <s v="E002"/>
    <s v="EO11"/>
    <x v="2461"/>
    <x v="0"/>
    <s v="E4"/>
    <s v="0100000567"/>
    <s v="CONSTRU SOÑAR S.L."/>
    <s v="0020000472"/>
    <s v="SOÑAR"/>
    <s v="000000000000003091"/>
    <x v="8"/>
    <d v="2024-06-27T00:00:00"/>
    <d v="1899-12-30T18:08:37"/>
    <s v="28/06 recoger pallet"/>
    <d v="2024-06-28T00:00:00"/>
    <x v="6"/>
    <x v="2"/>
    <x v="2532"/>
    <d v="2024-06-28T00:00:00"/>
    <d v="1899-12-30T10:05:51"/>
    <n v="105"/>
    <s v="E00105"/>
    <s v="RUTA KMS.105"/>
    <x v="36"/>
    <x v="0"/>
    <x v="0"/>
    <x v="2"/>
    <x v="1"/>
    <d v="2024-06-27T18:08:37"/>
    <x v="288"/>
    <n v="25.856388888903894"/>
    <d v="2024-06-28T10:05:51"/>
    <d v="1899-12-30T01:24:00"/>
    <d v="2024-06-28T11:29:51"/>
    <n v="8.5025000000023283"/>
    <x v="0"/>
    <m/>
    <m/>
    <x v="0"/>
    <x v="15"/>
    <x v="0"/>
    <x v="2"/>
    <x v="1"/>
    <n v="6"/>
    <s v=""/>
    <d v="1899-12-31T09:36:00"/>
    <n v="23.456388888903895"/>
    <n v="12"/>
    <n v="11.456388888903895"/>
  </r>
  <r>
    <s v="E002"/>
    <s v="EO11"/>
    <x v="2461"/>
    <x v="0"/>
    <s v="E4"/>
    <s v="0100000567"/>
    <s v="CONSTRU SOÑAR S.L."/>
    <s v="0020000472"/>
    <s v="SOÑAR"/>
    <s v="000000000000002906"/>
    <x v="4"/>
    <d v="2024-06-27T00:00:00"/>
    <d v="1899-12-30T18:08:37"/>
    <s v="28/06 recoger pallet"/>
    <d v="2024-06-28T00:00:00"/>
    <x v="6"/>
    <x v="2"/>
    <x v="2532"/>
    <d v="2024-06-28T00:00:00"/>
    <d v="1899-12-30T10:05:51"/>
    <n v="105"/>
    <s v="E00105"/>
    <s v="RUTA KMS.105"/>
    <x v="36"/>
    <x v="0"/>
    <x v="1"/>
    <x v="2"/>
    <x v="1"/>
    <d v="2024-06-27T18:08:37"/>
    <x v="288"/>
    <n v="25.856388888903894"/>
    <d v="2024-06-28T10:05:51"/>
    <d v="1899-12-30T01:24:00"/>
    <d v="2024-06-28T11:29:51"/>
    <n v="8.5025000000023283"/>
    <x v="0"/>
    <m/>
    <m/>
    <x v="0"/>
    <x v="15"/>
    <x v="0"/>
    <x v="2"/>
    <x v="1"/>
    <n v="6"/>
    <s v=""/>
    <d v="1899-12-31T09:36:00"/>
    <n v="23.456388888903895"/>
    <n v="12"/>
    <n v="11.456388888903895"/>
  </r>
  <r>
    <s v="E002"/>
    <s v="EO11"/>
    <x v="2462"/>
    <x v="0"/>
    <s v="E3"/>
    <s v="0432000110"/>
    <s v="PREBETONG HORMIGONES, S.A."/>
    <s v="0021000012"/>
    <s v="OURENSE"/>
    <s v="000000000000000055"/>
    <x v="3"/>
    <d v="2024-06-28T00:00:00"/>
    <d v="1899-12-30T08:04:23"/>
    <s v="28/06 Nº1322308391-"/>
    <d v="2024-06-28T00:00:00"/>
    <x v="6"/>
    <x v="2"/>
    <x v="2533"/>
    <d v="2024-06-28T00:00:00"/>
    <d v="1899-12-30T08:50:37"/>
    <n v="146"/>
    <s v="E00146"/>
    <s v="RUTA KMS.146"/>
    <x v="5"/>
    <x v="1"/>
    <x v="0"/>
    <x v="2"/>
    <x v="0"/>
    <d v="2024-06-28T08:04:23"/>
    <x v="288"/>
    <n v="11.926944444479886"/>
    <d v="2024-06-28T08:50:37"/>
    <d v="1899-12-30T01:56:48"/>
    <d v="2024-06-28T10:47:25"/>
    <n v="9.2097222223528661"/>
    <x v="0"/>
    <m/>
    <m/>
    <x v="0"/>
    <x v="15"/>
    <x v="0"/>
    <x v="2"/>
    <x v="0"/>
    <n v="6"/>
    <s v=""/>
    <d v="1899-12-31T22:43:12"/>
    <n v="8.9802777778132192"/>
    <n v="0"/>
    <n v="8.9802777778132192"/>
  </r>
  <r>
    <s v="E002"/>
    <s v="EO11"/>
    <x v="2463"/>
    <x v="0"/>
    <s v="E3"/>
    <s v="0100000785"/>
    <s v="ARIDOS DO MENDO S.L."/>
    <s v="0022000297"/>
    <s v="SALVATERRA"/>
    <s v="000000000000000055"/>
    <x v="3"/>
    <d v="2024-06-28T00:00:00"/>
    <d v="1899-12-30T08:08:24"/>
    <s v="28/06 URGE"/>
    <d v="2024-06-28T00:00:00"/>
    <x v="24"/>
    <x v="2"/>
    <x v="2534"/>
    <d v="2024-06-28T00:00:00"/>
    <d v="1899-12-30T08:56:04"/>
    <n v="205"/>
    <s v="E00205"/>
    <s v="RUTA KMS.205"/>
    <x v="14"/>
    <x v="0"/>
    <x v="0"/>
    <x v="2"/>
    <x v="0"/>
    <d v="2024-06-28T08:08:24"/>
    <x v="299"/>
    <n v="2.8600000001024455"/>
    <d v="2024-06-28T08:56:04"/>
    <d v="1899-12-30T02:44:00"/>
    <d v="2024-06-28T11:40:04"/>
    <n v="-0.66777777776587754"/>
    <x v="0"/>
    <m/>
    <m/>
    <x v="0"/>
    <x v="15"/>
    <x v="0"/>
    <x v="2"/>
    <x v="0"/>
    <n v="6"/>
    <s v=""/>
    <d v="1900-01-01T17:36:00"/>
    <n v="-0.87333333323088791"/>
    <n v="0"/>
    <n v="-0.87333333323088791"/>
  </r>
  <r>
    <s v="E002"/>
    <s v="EO21"/>
    <x v="2464"/>
    <x v="0"/>
    <s v="E3"/>
    <s v="0100050338"/>
    <s v="PRISMOTEPI, LDA."/>
    <s v="0022002522"/>
    <s v="FAMALIÇÃO"/>
    <s v="000000000000000055"/>
    <x v="3"/>
    <d v="2024-06-25T00:00:00"/>
    <d v="1899-12-30T12:19:09"/>
    <s v="26/06 URGE"/>
    <d v="2024-06-26T00:00:00"/>
    <x v="14"/>
    <x v="3"/>
    <x v="2535"/>
    <d v="2024-06-26T00:00:00"/>
    <d v="1899-12-30T09:37:38"/>
    <n v="103"/>
    <s v="E00103"/>
    <s v="RUTA KMS.103"/>
    <x v="10"/>
    <x v="0"/>
    <x v="0"/>
    <x v="0"/>
    <x v="0"/>
    <d v="2024-06-25T12:19:09"/>
    <x v="263"/>
    <n v="24.680833333230112"/>
    <d v="2024-06-26T09:37:38"/>
    <d v="1899-12-30T01:22:24"/>
    <d v="2024-06-26T11:00:02"/>
    <n v="1.9994444443727843"/>
    <x v="0"/>
    <m/>
    <m/>
    <x v="0"/>
    <x v="13"/>
    <x v="0"/>
    <x v="2"/>
    <x v="6"/>
    <n v="4"/>
    <s v=""/>
    <d v="1899-12-31T08:57:36"/>
    <n v="22.307499999896777"/>
    <n v="12"/>
    <n v="10.307499999896777"/>
  </r>
  <r>
    <s v="E002"/>
    <s v="EO21"/>
    <x v="2465"/>
    <x v="0"/>
    <s v="E3"/>
    <s v="0100050338"/>
    <s v="PRISMOTEPI, LDA."/>
    <s v="0022002522"/>
    <s v="FAMALIÇÃO"/>
    <s v="000000000000000055"/>
    <x v="3"/>
    <d v="2024-06-25T00:00:00"/>
    <d v="1899-12-30T12:33:17"/>
    <s v="27/06 08:00h URGE C0"/>
    <d v="2024-06-27T00:00:00"/>
    <x v="10"/>
    <x v="2"/>
    <x v="2536"/>
    <d v="2024-06-26T00:00:00"/>
    <d v="1899-12-30T18:35:18"/>
    <n v="273"/>
    <s v="E00273"/>
    <s v="RUTA KMS.273"/>
    <x v="25"/>
    <x v="0"/>
    <x v="0"/>
    <x v="2"/>
    <x v="0"/>
    <d v="2024-06-25T12:33:17"/>
    <x v="261"/>
    <n v="43.445277777907904"/>
    <d v="2024-06-26T18:35:18"/>
    <d v="1899-12-30T03:38:24"/>
    <d v="2024-06-26T22:13:42"/>
    <n v="9.7716666668420658"/>
    <x v="0"/>
    <m/>
    <m/>
    <x v="0"/>
    <x v="13"/>
    <x v="0"/>
    <x v="2"/>
    <x v="9"/>
    <n v="4"/>
    <s v=""/>
    <d v="1900-01-02T15:21:36"/>
    <n v="38.805277777907904"/>
    <n v="24"/>
    <n v="14.805277777907904"/>
  </r>
  <r>
    <s v="E002"/>
    <s v="EO21"/>
    <x v="2466"/>
    <x v="0"/>
    <s v="E3"/>
    <s v="0100053327"/>
    <s v="ABTF BETAO, LDA."/>
    <s v="0022002997"/>
    <s v="MACEDO DE CAVALEIROS"/>
    <s v="000000000000000055"/>
    <x v="3"/>
    <d v="2024-06-25T00:00:00"/>
    <d v="1899-12-30T15:54:29"/>
    <s v="26/06 14:00h"/>
    <d v="2024-06-26T00:00:00"/>
    <x v="1"/>
    <x v="2"/>
    <x v="2537"/>
    <d v="2024-06-25T00:00:00"/>
    <d v="1899-12-30T19:48:07"/>
    <n v="223"/>
    <s v="E00223"/>
    <s v="RUTA KMS.223"/>
    <x v="21"/>
    <x v="0"/>
    <x v="0"/>
    <x v="2"/>
    <x v="0"/>
    <d v="2024-06-25T15:54:29"/>
    <x v="120"/>
    <n v="22.091944444575347"/>
    <d v="2024-06-25T19:48:07"/>
    <d v="1899-12-30T02:58:24"/>
    <d v="2024-06-25T22:46:31"/>
    <n v="15.224722222192213"/>
    <x v="0"/>
    <m/>
    <m/>
    <x v="0"/>
    <x v="11"/>
    <x v="0"/>
    <x v="2"/>
    <x v="10"/>
    <n v="3"/>
    <s v=""/>
    <d v="1900-01-01T23:21:36"/>
    <n v="18.118611111242014"/>
    <n v="12"/>
    <n v="6.1186111112420143"/>
  </r>
  <r>
    <s v="E002"/>
    <s v="EO21"/>
    <x v="2467"/>
    <x v="0"/>
    <s v="E3"/>
    <s v="0100050338"/>
    <s v="PRISMOTEPI, LDA."/>
    <s v="0022002522"/>
    <s v="FAMALIÇÃO"/>
    <s v="000000000000000055"/>
    <x v="3"/>
    <d v="2024-06-26T00:00:00"/>
    <d v="1899-12-30T11:47:44"/>
    <s v="27/06 URGE"/>
    <d v="2024-06-27T00:00:00"/>
    <x v="14"/>
    <x v="3"/>
    <x v="2538"/>
    <d v="2024-06-27T00:00:00"/>
    <d v="1899-12-30T11:28:36"/>
    <n v="103"/>
    <s v="E00103"/>
    <s v="RUTA KMS.103"/>
    <x v="10"/>
    <x v="0"/>
    <x v="0"/>
    <x v="0"/>
    <x v="0"/>
    <d v="2024-06-26T11:47:44"/>
    <x v="279"/>
    <n v="25.204444444330875"/>
    <d v="2024-06-27T11:28:36"/>
    <d v="1899-12-30T01:22:24"/>
    <d v="2024-06-27T12:51:00"/>
    <n v="0.14999999979045242"/>
    <x v="0"/>
    <m/>
    <m/>
    <x v="0"/>
    <x v="14"/>
    <x v="0"/>
    <x v="2"/>
    <x v="2"/>
    <n v="5"/>
    <s v=""/>
    <d v="1899-12-31T08:57:36"/>
    <n v="22.83111111099754"/>
    <n v="12"/>
    <n v="10.83111111099754"/>
  </r>
  <r>
    <s v="E002"/>
    <s v="EO21"/>
    <x v="2468"/>
    <x v="0"/>
    <s v="E3"/>
    <s v="0100050338"/>
    <s v="PRISMOTEPI, LDA."/>
    <s v="0022002522"/>
    <s v="FAMALIÇÃO"/>
    <s v="000000000000000055"/>
    <x v="3"/>
    <d v="2024-06-26T00:00:00"/>
    <d v="1899-12-30T11:48:08"/>
    <s v="28/06 09:00h"/>
    <d v="2024-06-28T00:00:00"/>
    <x v="17"/>
    <x v="2"/>
    <x v="2539"/>
    <d v="2024-06-27T00:00:00"/>
    <d v="1899-12-30T16:46:11"/>
    <n v="273"/>
    <s v="E00273"/>
    <s v="RUTA KMS.273"/>
    <x v="22"/>
    <x v="0"/>
    <x v="0"/>
    <x v="2"/>
    <x v="0"/>
    <d v="2024-06-26T11:48:08"/>
    <x v="300"/>
    <n v="46.197777777677402"/>
    <d v="2024-06-27T16:46:11"/>
    <d v="1899-12-30T03:38:24"/>
    <d v="2024-06-27T20:24:35"/>
    <n v="13.590277777751908"/>
    <x v="0"/>
    <m/>
    <m/>
    <x v="0"/>
    <x v="14"/>
    <x v="0"/>
    <x v="2"/>
    <x v="8"/>
    <n v="5"/>
    <s v=""/>
    <d v="1900-01-02T15:21:36"/>
    <n v="41.557777777677401"/>
    <n v="24"/>
    <n v="17.557777777677401"/>
  </r>
  <r>
    <s v="E002"/>
    <s v="EO21"/>
    <x v="2469"/>
    <x v="0"/>
    <s v="E3"/>
    <s v="0100053327"/>
    <s v="ABTF BETAO, LDA."/>
    <s v="0022002997"/>
    <s v="MACEDO DE CAVALEIROS"/>
    <s v="000000000000000055"/>
    <x v="3"/>
    <d v="2024-06-26T00:00:00"/>
    <d v="1899-12-30T12:49:08"/>
    <s v="27/06 10:00h"/>
    <d v="2024-06-27T00:00:00"/>
    <x v="24"/>
    <x v="2"/>
    <x v="2540"/>
    <d v="2024-06-27T00:00:00"/>
    <d v="1899-12-30T08:32:45"/>
    <n v="223"/>
    <s v="E00223"/>
    <s v="RUTA KMS.223"/>
    <x v="214"/>
    <x v="0"/>
    <x v="0"/>
    <x v="2"/>
    <x v="0"/>
    <d v="2024-06-26T12:49:08"/>
    <x v="286"/>
    <n v="22.181111111131031"/>
    <d v="2024-06-27T08:32:45"/>
    <d v="1899-12-30T02:58:24"/>
    <d v="2024-06-27T11:31:09"/>
    <n v="-0.51916666666511446"/>
    <x v="0"/>
    <m/>
    <m/>
    <x v="0"/>
    <x v="14"/>
    <x v="0"/>
    <x v="2"/>
    <x v="0"/>
    <n v="5"/>
    <s v=""/>
    <d v="1900-01-01T23:21:36"/>
    <n v="18.207777777797698"/>
    <n v="12"/>
    <n v="6.2077777777976983"/>
  </r>
  <r>
    <s v="E002"/>
    <s v="EO21"/>
    <x v="2470"/>
    <x v="0"/>
    <s v="E3"/>
    <s v="0100053327"/>
    <s v="ABTF BETAO, LDA."/>
    <s v="0022003000"/>
    <s v="MOGADOURO"/>
    <s v="000000000000000055"/>
    <x v="3"/>
    <d v="2024-06-27T00:00:00"/>
    <d v="1899-12-30T11:52:11"/>
    <s v="28/06 07h t.910 710"/>
    <d v="2024-06-28T00:00:00"/>
    <x v="25"/>
    <x v="2"/>
    <x v="2541"/>
    <d v="2024-06-27T00:00:00"/>
    <d v="1899-12-30T17:05:38"/>
    <n v="243"/>
    <s v="E00243"/>
    <s v="RUTA KMS.243"/>
    <x v="5"/>
    <x v="0"/>
    <x v="0"/>
    <x v="2"/>
    <x v="0"/>
    <d v="2024-06-27T11:52:11"/>
    <x v="306"/>
    <n v="19.130277777789161"/>
    <d v="2024-06-27T17:05:38"/>
    <d v="1899-12-30T03:14:24"/>
    <d v="2024-06-27T20:20:02"/>
    <n v="10.666111111000646"/>
    <x v="0"/>
    <m/>
    <m/>
    <x v="0"/>
    <x v="14"/>
    <x v="0"/>
    <x v="2"/>
    <x v="5"/>
    <n v="5"/>
    <s v=""/>
    <d v="1900-01-02T05:45:36"/>
    <n v="14.89027777778916"/>
    <n v="12"/>
    <n v="2.8902777777891604"/>
  </r>
  <r>
    <s v="E002"/>
    <s v="EO21"/>
    <x v="2471"/>
    <x v="0"/>
    <s v="E3"/>
    <s v="0100050338"/>
    <s v="PRISMOTEPI, LDA."/>
    <s v="0022002522"/>
    <s v="FAMALIÇÃO"/>
    <s v="000000000000000055"/>
    <x v="3"/>
    <d v="2024-06-27T00:00:00"/>
    <d v="1899-12-30T12:48:08"/>
    <s v="28/06 11:00h"/>
    <d v="2024-06-28T00:00:00"/>
    <x v="8"/>
    <x v="2"/>
    <x v="2542"/>
    <d v="2024-06-28T00:00:00"/>
    <d v="1899-12-30T07:38:42"/>
    <n v="273"/>
    <s v="E00273"/>
    <s v="RUTA KMS.273"/>
    <x v="21"/>
    <x v="0"/>
    <x v="0"/>
    <x v="2"/>
    <x v="0"/>
    <d v="2024-06-27T12:48:08"/>
    <x v="302"/>
    <n v="23.197777777793817"/>
    <d v="2024-06-28T07:38:42"/>
    <d v="1899-12-30T03:38:24"/>
    <d v="2024-06-28T11:17:06"/>
    <n v="0.71500000002561137"/>
    <x v="0"/>
    <m/>
    <m/>
    <x v="0"/>
    <x v="15"/>
    <x v="0"/>
    <x v="2"/>
    <x v="11"/>
    <n v="6"/>
    <s v=""/>
    <d v="1900-01-02T15:21:36"/>
    <n v="18.557777777793817"/>
    <n v="12"/>
    <n v="6.5577777777938167"/>
  </r>
  <r>
    <s v="E026"/>
    <s v="EO79"/>
    <x v="2472"/>
    <x v="0"/>
    <s v="E4"/>
    <s v="0433000279"/>
    <s v="CEMENTOS DE GRANADILLA, S.L."/>
    <s v="0068001793"/>
    <s v="POLIGONO"/>
    <s v="000000000000003145"/>
    <x v="62"/>
    <d v="2024-06-21T00:00:00"/>
    <d v="1899-12-30T17:49:14"/>
    <s v="PEDIDO 28/06 ENSACAD"/>
    <d v="2024-06-28T00:00:00"/>
    <x v="1"/>
    <x v="13"/>
    <x v="2543"/>
    <d v="2024-06-26T00:00:00"/>
    <d v="1899-12-30T06:55:10"/>
    <n v="2"/>
    <s v="E0053G"/>
    <s v="Entorno Fábrica"/>
    <x v="156"/>
    <x v="0"/>
    <x v="0"/>
    <x v="7"/>
    <x v="1"/>
    <d v="2024-06-21T17:49:14"/>
    <x v="240"/>
    <n v="164.17944444454042"/>
    <d v="2024-06-26T06:55:10"/>
    <d v="1899-12-30T00:01:36"/>
    <d v="2024-06-26T06:56:46"/>
    <n v="55.053888889029622"/>
    <x v="0"/>
    <m/>
    <m/>
    <x v="0"/>
    <x v="13"/>
    <x v="0"/>
    <x v="2"/>
    <x v="12"/>
    <n v="4"/>
    <s v=""/>
    <d v="1899-12-30T00:38:24"/>
    <n v="163.15277777787375"/>
    <n v="60"/>
    <n v="103.15277777787375"/>
  </r>
  <r>
    <s v="E026"/>
    <s v="EO79"/>
    <x v="2473"/>
    <x v="0"/>
    <s v="E4"/>
    <s v="0433000279"/>
    <s v="CEMENTOS DE GRANADILLA, S.L."/>
    <s v="0068001793"/>
    <s v="POLIGONO"/>
    <s v="000000000000003209"/>
    <x v="63"/>
    <d v="2024-06-25T00:00:00"/>
    <d v="1899-12-30T08:20:01"/>
    <s v="PEDIDO 28/06 ENSACAD"/>
    <d v="2024-06-28T00:00:00"/>
    <x v="1"/>
    <x v="13"/>
    <x v="2544"/>
    <d v="2024-06-27T00:00:00"/>
    <d v="1899-12-30T09:29:56"/>
    <n v="2"/>
    <s v="E0053G"/>
    <s v="Entorno Fábrica"/>
    <x v="151"/>
    <x v="0"/>
    <x v="0"/>
    <x v="7"/>
    <x v="1"/>
    <d v="2024-06-25T08:20:01"/>
    <x v="240"/>
    <n v="77.666388888959773"/>
    <d v="2024-06-27T09:29:56"/>
    <d v="1899-12-30T00:01:36"/>
    <d v="2024-06-27T09:31:32"/>
    <n v="28.474444444582332"/>
    <x v="0"/>
    <m/>
    <m/>
    <x v="0"/>
    <x v="14"/>
    <x v="0"/>
    <x v="2"/>
    <x v="6"/>
    <n v="5"/>
    <s v=""/>
    <d v="1899-12-30T00:38:24"/>
    <n v="76.639722222293102"/>
    <n v="36"/>
    <n v="40.639722222293102"/>
  </r>
  <r>
    <s v="E026"/>
    <s v="EO79"/>
    <x v="2474"/>
    <x v="0"/>
    <s v="E4"/>
    <s v="0433000279"/>
    <s v="CEMENTOS DE GRANADILLA, S.L."/>
    <s v="0068001793"/>
    <s v="POLIGONO"/>
    <s v="000000000000003209"/>
    <x v="63"/>
    <d v="2024-06-25T00:00:00"/>
    <d v="1899-12-30T08:20:45"/>
    <s v="PEDIDO 28/06 ENSACAD"/>
    <d v="2024-06-28T00:00:00"/>
    <x v="1"/>
    <x v="13"/>
    <x v="2545"/>
    <d v="2024-06-27T00:00:00"/>
    <d v="1899-12-30T06:44:27"/>
    <n v="2"/>
    <s v="E0053G"/>
    <s v="Entorno Fábrica"/>
    <x v="151"/>
    <x v="0"/>
    <x v="0"/>
    <x v="7"/>
    <x v="1"/>
    <d v="2024-06-25T08:20:45"/>
    <x v="240"/>
    <n v="77.654166666674428"/>
    <d v="2024-06-27T06:44:27"/>
    <d v="1899-12-30T00:01:36"/>
    <d v="2024-06-27T06:46:03"/>
    <n v="31.232500000158325"/>
    <x v="0"/>
    <m/>
    <m/>
    <x v="0"/>
    <x v="14"/>
    <x v="0"/>
    <x v="2"/>
    <x v="12"/>
    <n v="5"/>
    <s v=""/>
    <d v="1899-12-30T00:38:24"/>
    <n v="76.627500000007757"/>
    <n v="36"/>
    <n v="40.627500000007757"/>
  </r>
  <r>
    <s v="E026"/>
    <s v="EO79"/>
    <x v="2475"/>
    <x v="0"/>
    <s v="E4"/>
    <s v="0433000279"/>
    <s v="CEMENTOS DE GRANADILLA, S.L."/>
    <s v="0068001793"/>
    <s v="POLIGONO"/>
    <s v="000000000000003209"/>
    <x v="63"/>
    <d v="2024-06-25T00:00:00"/>
    <d v="1899-12-30T08:21:02"/>
    <s v="PEDIDO 28/06 ENSACAD"/>
    <d v="2024-06-28T00:00:00"/>
    <x v="1"/>
    <x v="13"/>
    <x v="2546"/>
    <d v="2024-06-27T00:00:00"/>
    <d v="1899-12-30T06:54:37"/>
    <n v="2"/>
    <s v="E0053G"/>
    <s v="Entorno Fábrica"/>
    <x v="156"/>
    <x v="0"/>
    <x v="0"/>
    <x v="7"/>
    <x v="1"/>
    <d v="2024-06-25T08:21:02"/>
    <x v="240"/>
    <n v="77.64944444457069"/>
    <d v="2024-06-27T06:54:37"/>
    <d v="1899-12-30T00:01:36"/>
    <d v="2024-06-27T06:56:13"/>
    <n v="31.063055555743631"/>
    <x v="0"/>
    <m/>
    <m/>
    <x v="0"/>
    <x v="14"/>
    <x v="0"/>
    <x v="2"/>
    <x v="12"/>
    <n v="5"/>
    <s v=""/>
    <d v="1899-12-30T00:38:24"/>
    <n v="76.62277777790402"/>
    <n v="36"/>
    <n v="40.62277777790402"/>
  </r>
  <r>
    <s v="E026"/>
    <s v="EO79"/>
    <x v="2476"/>
    <x v="0"/>
    <s v="E4"/>
    <s v="0433000279"/>
    <s v="CEMENTOS DE GRANADILLA, S.L."/>
    <s v="0068001793"/>
    <s v="POLIGONO"/>
    <s v="000000000000003209"/>
    <x v="63"/>
    <d v="2024-06-25T00:00:00"/>
    <d v="1899-12-30T08:21:23"/>
    <s v="PEDIDO 28/06 ENSACAD"/>
    <d v="2024-06-28T00:00:00"/>
    <x v="1"/>
    <x v="13"/>
    <x v="2547"/>
    <d v="2024-06-27T00:00:00"/>
    <d v="1899-12-30T07:59:12"/>
    <n v="2"/>
    <s v="E0053G"/>
    <s v="Entorno Fábrica"/>
    <x v="151"/>
    <x v="0"/>
    <x v="0"/>
    <x v="7"/>
    <x v="1"/>
    <d v="2024-06-25T08:21:23"/>
    <x v="240"/>
    <n v="77.643611111096106"/>
    <d v="2024-06-27T07:59:12"/>
    <d v="1899-12-30T00:01:36"/>
    <d v="2024-06-27T08:00:48"/>
    <n v="29.986666666693054"/>
    <x v="0"/>
    <m/>
    <m/>
    <x v="0"/>
    <x v="14"/>
    <x v="0"/>
    <x v="2"/>
    <x v="11"/>
    <n v="5"/>
    <s v=""/>
    <d v="1899-12-30T00:38:24"/>
    <n v="76.616944444429436"/>
    <n v="36"/>
    <n v="40.616944444429436"/>
  </r>
  <r>
    <s v="E026"/>
    <s v="EO79"/>
    <x v="2477"/>
    <x v="0"/>
    <s v="E4"/>
    <s v="0433000279"/>
    <s v="CEMENTOS DE GRANADILLA, S.L."/>
    <s v="0068001793"/>
    <s v="POLIGONO"/>
    <s v="000000000000003209"/>
    <x v="63"/>
    <d v="2024-06-25T00:00:00"/>
    <d v="1899-12-30T08:21:45"/>
    <s v="PEDIDO 28/06 ENSACAD"/>
    <d v="2024-06-28T00:00:00"/>
    <x v="1"/>
    <x v="13"/>
    <x v="2548"/>
    <d v="2024-06-27T00:00:00"/>
    <d v="1899-12-30T08:16:18"/>
    <n v="2"/>
    <s v="E0053G"/>
    <s v="Entorno Fábrica"/>
    <x v="156"/>
    <x v="0"/>
    <x v="0"/>
    <x v="7"/>
    <x v="1"/>
    <d v="2024-06-25T08:21:45"/>
    <x v="240"/>
    <n v="77.637500000128057"/>
    <d v="2024-06-27T08:16:18"/>
    <d v="1899-12-30T00:01:36"/>
    <d v="2024-06-27T08:17:54"/>
    <n v="29.701666666776873"/>
    <x v="0"/>
    <m/>
    <m/>
    <x v="0"/>
    <x v="14"/>
    <x v="0"/>
    <x v="2"/>
    <x v="0"/>
    <n v="5"/>
    <s v=""/>
    <d v="1899-12-30T00:38:24"/>
    <n v="76.610833333461386"/>
    <n v="36"/>
    <n v="40.610833333461386"/>
  </r>
  <r>
    <s v="E026"/>
    <s v="EO79"/>
    <x v="2478"/>
    <x v="0"/>
    <s v="E4"/>
    <s v="0433000279"/>
    <s v="CEMENTOS DE GRANADILLA, S.L."/>
    <s v="0068001793"/>
    <s v="POLIGONO"/>
    <s v="000000000000003209"/>
    <x v="63"/>
    <d v="2024-06-25T00:00:00"/>
    <d v="1899-12-30T08:22:01"/>
    <s v="PEDIDO 28/06 ENSACAD"/>
    <d v="2024-06-28T00:00:00"/>
    <x v="1"/>
    <x v="13"/>
    <x v="2549"/>
    <d v="2024-06-27T00:00:00"/>
    <d v="1899-12-30T09:54:18"/>
    <n v="2"/>
    <s v="E0053G"/>
    <s v="Entorno Fábrica"/>
    <x v="156"/>
    <x v="0"/>
    <x v="0"/>
    <x v="7"/>
    <x v="1"/>
    <d v="2024-06-25T08:22:01"/>
    <x v="240"/>
    <n v="77.633055555692408"/>
    <d v="2024-06-27T09:54:18"/>
    <d v="1899-12-30T00:01:36"/>
    <d v="2024-06-27T09:55:54"/>
    <n v="28.068333333358169"/>
    <x v="0"/>
    <m/>
    <m/>
    <x v="0"/>
    <x v="14"/>
    <x v="0"/>
    <x v="2"/>
    <x v="6"/>
    <n v="5"/>
    <s v=""/>
    <d v="1899-12-30T00:38:24"/>
    <n v="76.606388889025737"/>
    <n v="36"/>
    <n v="40.606388889025737"/>
  </r>
  <r>
    <s v="E026"/>
    <s v="EO79"/>
    <x v="2479"/>
    <x v="0"/>
    <s v="E4"/>
    <s v="0433000279"/>
    <s v="CEMENTOS DE GRANADILLA, S.L."/>
    <s v="0068001793"/>
    <s v="POLIGONO"/>
    <s v="000000000000003209"/>
    <x v="63"/>
    <d v="2024-06-25T00:00:00"/>
    <d v="1899-12-30T08:22:16"/>
    <s v="PEDIDO 28/06 ENSACAD"/>
    <d v="2024-06-28T00:00:00"/>
    <x v="1"/>
    <x v="13"/>
    <x v="2550"/>
    <d v="2024-06-27T00:00:00"/>
    <d v="1899-12-30T10:29:58"/>
    <n v="2"/>
    <s v="E0053G"/>
    <s v="Entorno Fábrica"/>
    <x v="151"/>
    <x v="0"/>
    <x v="0"/>
    <x v="7"/>
    <x v="1"/>
    <d v="2024-06-25T08:22:16"/>
    <x v="240"/>
    <n v="77.628888888924848"/>
    <d v="2024-06-27T10:29:58"/>
    <d v="1899-12-30T00:01:36"/>
    <d v="2024-06-27T10:31:34"/>
    <n v="27.473888888955116"/>
    <x v="0"/>
    <m/>
    <m/>
    <x v="0"/>
    <x v="14"/>
    <x v="0"/>
    <x v="2"/>
    <x v="1"/>
    <n v="5"/>
    <s v=""/>
    <d v="1899-12-30T00:38:24"/>
    <n v="76.602222222258177"/>
    <n v="36"/>
    <n v="40.602222222258177"/>
  </r>
  <r>
    <s v="E016"/>
    <s v="EM11"/>
    <x v="2480"/>
    <x v="0"/>
    <s v="E2"/>
    <s v="0100042978"/>
    <s v="ALMACENES GALLARDO, C.B."/>
    <s v="0017007741"/>
    <s v="SATE REVEST. O SAVIÑAO"/>
    <s v="000000000008000894"/>
    <x v="29"/>
    <d v="2024-06-11T00:00:00"/>
    <d v="1899-12-30T14:50:40"/>
    <s v="vainilla , siena , g"/>
    <d v="2024-06-11T00:00:00"/>
    <x v="6"/>
    <x v="6"/>
    <x v="2551"/>
    <d v="2024-06-26T00:00:00"/>
    <d v="1899-12-30T16:46:27"/>
    <n v="0"/>
    <s v="E00000"/>
    <s v="RUTA KMS.0000"/>
    <x v="213"/>
    <x v="0"/>
    <x v="0"/>
    <x v="3"/>
    <x v="0"/>
    <d v="2024-06-11T14:50:40"/>
    <x v="307"/>
    <n v="5.1555555556551553"/>
    <d v="2024-06-26T16:46:27"/>
    <d v="1899-12-30T00:00:00"/>
    <d v="2024-06-26T16:46:27"/>
    <n v="-356.77416666661156"/>
    <x v="1"/>
    <m/>
    <m/>
    <x v="0"/>
    <x v="13"/>
    <x v="3"/>
    <x v="2"/>
    <x v="8"/>
    <n v="4"/>
    <s v=""/>
    <d v="1899-12-30T00:00:00"/>
    <n v="4.1555555556551553"/>
    <n v="0"/>
    <n v="4.1555555556551553"/>
  </r>
  <r>
    <s v="E016"/>
    <s v="EM11"/>
    <x v="2480"/>
    <x v="0"/>
    <s v="E2"/>
    <s v="0100042978"/>
    <s v="ALMACENES GALLARDO, C.B."/>
    <s v="0017007741"/>
    <s v="SATE REVEST. O SAVIÑAO"/>
    <s v="000000000008000646"/>
    <x v="116"/>
    <d v="2024-06-11T00:00:00"/>
    <d v="1899-12-30T14:50:40"/>
    <s v="vainilla , siena , g"/>
    <d v="2024-06-11T00:00:00"/>
    <x v="6"/>
    <x v="6"/>
    <x v="2552"/>
    <d v="2024-06-25T00:00:00"/>
    <d v="1899-12-30T18:10:19"/>
    <n v="0"/>
    <s v="E00000"/>
    <s v="RUTA KMS.0000"/>
    <x v="213"/>
    <x v="0"/>
    <x v="1"/>
    <x v="3"/>
    <x v="0"/>
    <d v="2024-06-11T14:50:40"/>
    <x v="307"/>
    <n v="5.1555555556551553"/>
    <d v="2024-06-25T18:10:19"/>
    <d v="1899-12-30T00:00:00"/>
    <d v="2024-06-25T18:10:19"/>
    <n v="-334.17194444441702"/>
    <x v="1"/>
    <m/>
    <m/>
    <x v="0"/>
    <x v="11"/>
    <x v="3"/>
    <x v="2"/>
    <x v="9"/>
    <n v="3"/>
    <s v=""/>
    <d v="1899-12-30T00:00:00"/>
    <n v="4.1555555556551553"/>
    <n v="0"/>
    <n v="4.1555555556551553"/>
  </r>
  <r>
    <s v="E016"/>
    <s v="EM11"/>
    <x v="2480"/>
    <x v="0"/>
    <s v="E2"/>
    <s v="0100042978"/>
    <s v="ALMACENES GALLARDO, C.B."/>
    <s v="0017007741"/>
    <s v="SATE REVEST. O SAVIÑAO"/>
    <s v="000000000008000894"/>
    <x v="29"/>
    <d v="2024-06-11T00:00:00"/>
    <d v="1899-12-30T14:50:40"/>
    <s v="vainilla , siena , g"/>
    <d v="2024-06-11T00:00:00"/>
    <x v="6"/>
    <x v="6"/>
    <x v="2551"/>
    <d v="2024-06-26T00:00:00"/>
    <d v="1899-12-30T16:46:27"/>
    <n v="0"/>
    <s v="E00000"/>
    <s v="RUTA KMS.0000"/>
    <x v="213"/>
    <x v="0"/>
    <x v="2"/>
    <x v="3"/>
    <x v="0"/>
    <d v="2024-06-11T14:50:40"/>
    <x v="307"/>
    <n v="5.1555555556551553"/>
    <d v="2024-06-26T16:46:27"/>
    <d v="1899-12-30T00:00:00"/>
    <d v="2024-06-26T16:46:27"/>
    <n v="-356.77416666661156"/>
    <x v="1"/>
    <m/>
    <m/>
    <x v="0"/>
    <x v="13"/>
    <x v="3"/>
    <x v="2"/>
    <x v="8"/>
    <n v="4"/>
    <s v=""/>
    <d v="1899-12-30T00:00:00"/>
    <n v="4.1555555556551553"/>
    <n v="0"/>
    <n v="4.1555555556551553"/>
  </r>
  <r>
    <s v="E016"/>
    <s v="EM11"/>
    <x v="2480"/>
    <x v="0"/>
    <s v="E2"/>
    <s v="0100042978"/>
    <s v="ALMACENES GALLARDO, C.B."/>
    <s v="0017007741"/>
    <s v="SATE REVEST. O SAVIÑAO"/>
    <s v="000000000008000662"/>
    <x v="117"/>
    <d v="2024-06-11T00:00:00"/>
    <d v="1899-12-30T14:50:40"/>
    <s v="vainilla , siena , g"/>
    <d v="2024-06-11T00:00:00"/>
    <x v="6"/>
    <x v="6"/>
    <x v="2552"/>
    <d v="2024-06-25T00:00:00"/>
    <d v="1899-12-30T18:10:19"/>
    <n v="0"/>
    <s v="E00000"/>
    <s v="RUTA KMS.0000"/>
    <x v="213"/>
    <x v="0"/>
    <x v="3"/>
    <x v="3"/>
    <x v="0"/>
    <d v="2024-06-11T14:50:40"/>
    <x v="307"/>
    <n v="5.1555555556551553"/>
    <d v="2024-06-25T18:10:19"/>
    <d v="1899-12-30T00:00:00"/>
    <d v="2024-06-25T18:10:19"/>
    <n v="-334.17194444441702"/>
    <x v="1"/>
    <m/>
    <m/>
    <x v="0"/>
    <x v="11"/>
    <x v="3"/>
    <x v="2"/>
    <x v="9"/>
    <n v="3"/>
    <s v=""/>
    <d v="1899-12-30T00:00:00"/>
    <n v="4.1555555556551553"/>
    <n v="0"/>
    <n v="4.1555555556551553"/>
  </r>
  <r>
    <s v="E016"/>
    <s v="EM11"/>
    <x v="2480"/>
    <x v="0"/>
    <s v="E2"/>
    <s v="0100042978"/>
    <s v="ALMACENES GALLARDO, C.B."/>
    <s v="0017007741"/>
    <s v="SATE REVEST. O SAVIÑAO"/>
    <s v="000000000008000894"/>
    <x v="29"/>
    <d v="2024-06-11T00:00:00"/>
    <d v="1899-12-30T14:50:40"/>
    <s v="vainilla , siena , g"/>
    <d v="2024-06-11T00:00:00"/>
    <x v="6"/>
    <x v="6"/>
    <x v="2552"/>
    <d v="2024-06-25T00:00:00"/>
    <d v="1899-12-30T18:10:19"/>
    <n v="0"/>
    <s v="E00000"/>
    <s v="RUTA KMS.0000"/>
    <x v="213"/>
    <x v="0"/>
    <x v="4"/>
    <x v="3"/>
    <x v="0"/>
    <d v="2024-06-11T14:50:40"/>
    <x v="307"/>
    <n v="5.1555555556551553"/>
    <d v="2024-06-25T18:10:19"/>
    <d v="1899-12-30T00:00:00"/>
    <d v="2024-06-25T18:10:19"/>
    <n v="-334.17194444441702"/>
    <x v="1"/>
    <m/>
    <m/>
    <x v="0"/>
    <x v="11"/>
    <x v="3"/>
    <x v="2"/>
    <x v="9"/>
    <n v="3"/>
    <s v=""/>
    <d v="1899-12-30T00:00:00"/>
    <n v="4.1555555556551553"/>
    <n v="0"/>
    <n v="4.1555555556551553"/>
  </r>
  <r>
    <s v="E016"/>
    <s v="EM11"/>
    <x v="2480"/>
    <x v="0"/>
    <s v="E2"/>
    <s v="0100042978"/>
    <s v="ALMACENES GALLARDO, C.B."/>
    <s v="0017007741"/>
    <s v="SATE REVEST. O SAVIÑAO"/>
    <s v="000000000008000649"/>
    <x v="118"/>
    <d v="2024-06-11T00:00:00"/>
    <d v="1899-12-30T14:50:40"/>
    <s v="vainilla , siena , g"/>
    <d v="2024-06-11T00:00:00"/>
    <x v="6"/>
    <x v="6"/>
    <x v="2552"/>
    <d v="2024-06-25T00:00:00"/>
    <d v="1899-12-30T18:10:19"/>
    <n v="0"/>
    <s v="E00000"/>
    <s v="RUTA KMS.0000"/>
    <x v="213"/>
    <x v="0"/>
    <x v="5"/>
    <x v="3"/>
    <x v="0"/>
    <d v="2024-06-11T14:50:40"/>
    <x v="307"/>
    <n v="5.1555555556551553"/>
    <d v="2024-06-25T18:10:19"/>
    <d v="1899-12-30T00:00:00"/>
    <d v="2024-06-25T18:10:19"/>
    <n v="-334.17194444441702"/>
    <x v="1"/>
    <m/>
    <m/>
    <x v="0"/>
    <x v="11"/>
    <x v="3"/>
    <x v="2"/>
    <x v="9"/>
    <n v="3"/>
    <s v=""/>
    <d v="1899-12-30T00:00:00"/>
    <n v="4.1555555556551553"/>
    <n v="0"/>
    <n v="4.1555555556551553"/>
  </r>
  <r>
    <s v="E016"/>
    <s v="EM11"/>
    <x v="2481"/>
    <x v="0"/>
    <s v="E2"/>
    <s v="0100011159"/>
    <s v="CETECO SA(CENTRO TECNICO DE CNES)"/>
    <s v="0017007733"/>
    <s v="CETECO-RESIDENCIA FERROL"/>
    <s v="000000000000190023"/>
    <x v="32"/>
    <d v="2024-06-14T00:00:00"/>
    <d v="1899-12-30T12:07:45"/>
    <s v="8167FXL Proforma"/>
    <d v="2024-06-21T00:00:00"/>
    <x v="6"/>
    <x v="6"/>
    <x v="2553"/>
    <d v="2024-06-26T00:00:00"/>
    <d v="1899-12-30T09:20:44"/>
    <n v="107"/>
    <s v="E00107"/>
    <s v="RUTA KMS.107"/>
    <x v="44"/>
    <x v="0"/>
    <x v="0"/>
    <x v="3"/>
    <x v="0"/>
    <d v="2024-06-14T12:07:45"/>
    <x v="121"/>
    <n v="175.87083333340706"/>
    <d v="2024-06-26T09:20:44"/>
    <d v="1899-12-30T01:25:36"/>
    <d v="2024-06-26T10:46:20"/>
    <n v="-110.77222222206183"/>
    <x v="1"/>
    <m/>
    <m/>
    <x v="0"/>
    <x v="13"/>
    <x v="3"/>
    <x v="2"/>
    <x v="6"/>
    <n v="4"/>
    <s v=""/>
    <d v="1899-12-31T10:14:24"/>
    <n v="173.44416666674039"/>
    <n v="60"/>
    <n v="113.44416666674039"/>
  </r>
  <r>
    <s v="E016"/>
    <s v="EM11"/>
    <x v="2482"/>
    <x v="0"/>
    <s v="E2"/>
    <s v="0100000266"/>
    <s v="PEREZ REY S.L."/>
    <s v="0017007009"/>
    <s v="VIMIANZO"/>
    <s v="000000000000210253"/>
    <x v="102"/>
    <d v="2024-06-21T00:00:00"/>
    <d v="1899-12-30T17:18:17"/>
    <s v="24/06"/>
    <d v="2024-06-24T00:00:00"/>
    <x v="6"/>
    <x v="6"/>
    <x v="2554"/>
    <d v="2024-06-26T00:00:00"/>
    <d v="1899-12-30T17:05:43"/>
    <n v="67"/>
    <s v="E00067"/>
    <s v="RUTA KMS.067"/>
    <x v="213"/>
    <x v="0"/>
    <x v="0"/>
    <x v="3"/>
    <x v="0"/>
    <d v="2024-06-21T17:18:17"/>
    <x v="183"/>
    <n v="74.695277777791489"/>
    <d v="2024-06-26T17:05:43"/>
    <d v="1899-12-30T00:53:36"/>
    <d v="2024-06-26T17:59:19"/>
    <n v="-45.988611111009959"/>
    <x v="1"/>
    <m/>
    <m/>
    <x v="0"/>
    <x v="13"/>
    <x v="3"/>
    <x v="2"/>
    <x v="5"/>
    <n v="4"/>
    <s v=""/>
    <d v="1899-12-30T21:26:24"/>
    <n v="72.801944444458158"/>
    <n v="36"/>
    <n v="36.801944444458158"/>
  </r>
  <r>
    <s v="E016"/>
    <s v="EM11"/>
    <x v="2482"/>
    <x v="0"/>
    <s v="E2"/>
    <s v="0100000266"/>
    <s v="PEREZ REY S.L."/>
    <s v="0017007009"/>
    <s v="VIMIANZO"/>
    <s v="000000000000210252"/>
    <x v="119"/>
    <d v="2024-06-21T00:00:00"/>
    <d v="1899-12-30T17:18:17"/>
    <s v="24/06"/>
    <d v="2024-06-24T00:00:00"/>
    <x v="6"/>
    <x v="6"/>
    <x v="2554"/>
    <d v="2024-06-26T00:00:00"/>
    <d v="1899-12-30T17:05:43"/>
    <n v="67"/>
    <s v="E00067"/>
    <s v="RUTA KMS.067"/>
    <x v="213"/>
    <x v="0"/>
    <x v="1"/>
    <x v="3"/>
    <x v="0"/>
    <d v="2024-06-21T17:18:17"/>
    <x v="183"/>
    <n v="74.695277777791489"/>
    <d v="2024-06-26T17:05:43"/>
    <d v="1899-12-30T00:53:36"/>
    <d v="2024-06-26T17:59:19"/>
    <n v="-45.988611111009959"/>
    <x v="1"/>
    <m/>
    <m/>
    <x v="0"/>
    <x v="13"/>
    <x v="3"/>
    <x v="2"/>
    <x v="5"/>
    <n v="4"/>
    <s v=""/>
    <d v="1899-12-30T21:26:24"/>
    <n v="72.801944444458158"/>
    <n v="36"/>
    <n v="36.801944444458158"/>
  </r>
  <r>
    <s v="E016"/>
    <s v="EM11"/>
    <x v="2482"/>
    <x v="0"/>
    <s v="E2"/>
    <s v="0100000266"/>
    <s v="PEREZ REY S.L."/>
    <s v="0017007009"/>
    <s v="VIMIANZO"/>
    <s v="000000000000210249"/>
    <x v="105"/>
    <d v="2024-06-21T00:00:00"/>
    <d v="1899-12-30T17:18:17"/>
    <s v="24/06"/>
    <d v="2024-06-24T00:00:00"/>
    <x v="6"/>
    <x v="6"/>
    <x v="2554"/>
    <d v="2024-06-26T00:00:00"/>
    <d v="1899-12-30T17:05:43"/>
    <n v="67"/>
    <s v="E00067"/>
    <s v="RUTA KMS.067"/>
    <x v="213"/>
    <x v="0"/>
    <x v="2"/>
    <x v="3"/>
    <x v="0"/>
    <d v="2024-06-21T17:18:17"/>
    <x v="183"/>
    <n v="74.695277777791489"/>
    <d v="2024-06-26T17:05:43"/>
    <d v="1899-12-30T00:53:36"/>
    <d v="2024-06-26T17:59:19"/>
    <n v="-45.988611111009959"/>
    <x v="1"/>
    <m/>
    <m/>
    <x v="0"/>
    <x v="13"/>
    <x v="3"/>
    <x v="2"/>
    <x v="5"/>
    <n v="4"/>
    <s v=""/>
    <d v="1899-12-30T21:26:24"/>
    <n v="72.801944444458158"/>
    <n v="36"/>
    <n v="36.801944444458158"/>
  </r>
  <r>
    <s v="E016"/>
    <s v="EM11"/>
    <x v="2482"/>
    <x v="0"/>
    <s v="E2"/>
    <s v="0100000266"/>
    <s v="PEREZ REY S.L."/>
    <s v="0017007009"/>
    <s v="VIMIANZO"/>
    <s v="000000000000191212"/>
    <x v="18"/>
    <d v="2024-06-21T00:00:00"/>
    <d v="1899-12-30T17:18:17"/>
    <s v="24/06"/>
    <d v="2024-06-24T00:00:00"/>
    <x v="6"/>
    <x v="6"/>
    <x v="2554"/>
    <d v="2024-06-26T00:00:00"/>
    <d v="1899-12-30T17:05:43"/>
    <n v="67"/>
    <s v="E00067"/>
    <s v="RUTA KMS.067"/>
    <x v="213"/>
    <x v="0"/>
    <x v="3"/>
    <x v="3"/>
    <x v="0"/>
    <d v="2024-06-21T17:18:17"/>
    <x v="183"/>
    <n v="74.695277777791489"/>
    <d v="2024-06-26T17:05:43"/>
    <d v="1899-12-30T00:53:36"/>
    <d v="2024-06-26T17:59:19"/>
    <n v="-45.988611111009959"/>
    <x v="1"/>
    <m/>
    <m/>
    <x v="0"/>
    <x v="13"/>
    <x v="3"/>
    <x v="2"/>
    <x v="5"/>
    <n v="4"/>
    <s v=""/>
    <d v="1899-12-30T21:26:24"/>
    <n v="72.801944444458158"/>
    <n v="36"/>
    <n v="36.801944444458158"/>
  </r>
  <r>
    <s v="E016"/>
    <s v="EM11"/>
    <x v="2482"/>
    <x v="0"/>
    <s v="E2"/>
    <s v="0100000266"/>
    <s v="PEREZ REY S.L."/>
    <s v="0017007009"/>
    <s v="VIMIANZO"/>
    <s v="000000000000190870"/>
    <x v="19"/>
    <d v="2024-06-21T00:00:00"/>
    <d v="1899-12-30T17:18:17"/>
    <s v="24/06"/>
    <d v="2024-06-24T00:00:00"/>
    <x v="6"/>
    <x v="6"/>
    <x v="2554"/>
    <d v="2024-06-26T00:00:00"/>
    <d v="1899-12-30T17:05:43"/>
    <n v="67"/>
    <s v="E00067"/>
    <s v="RUTA KMS.067"/>
    <x v="213"/>
    <x v="0"/>
    <x v="4"/>
    <x v="3"/>
    <x v="0"/>
    <d v="2024-06-21T17:18:17"/>
    <x v="183"/>
    <n v="74.695277777791489"/>
    <d v="2024-06-26T17:05:43"/>
    <d v="1899-12-30T00:53:36"/>
    <d v="2024-06-26T17:59:19"/>
    <n v="-45.988611111009959"/>
    <x v="1"/>
    <m/>
    <m/>
    <x v="0"/>
    <x v="13"/>
    <x v="3"/>
    <x v="2"/>
    <x v="5"/>
    <n v="4"/>
    <s v=""/>
    <d v="1899-12-30T21:26:24"/>
    <n v="72.801944444458158"/>
    <n v="36"/>
    <n v="36.801944444458158"/>
  </r>
  <r>
    <s v="E016"/>
    <s v="EM11"/>
    <x v="2482"/>
    <x v="0"/>
    <s v="E2"/>
    <s v="0100000266"/>
    <s v="PEREZ REY S.L."/>
    <s v="0017007009"/>
    <s v="VIMIANZO"/>
    <s v="000000000000190140"/>
    <x v="21"/>
    <d v="2024-06-21T00:00:00"/>
    <d v="1899-12-30T17:18:17"/>
    <s v="24/06"/>
    <d v="2024-06-24T00:00:00"/>
    <x v="6"/>
    <x v="6"/>
    <x v="2554"/>
    <d v="2024-06-26T00:00:00"/>
    <d v="1899-12-30T17:05:43"/>
    <n v="67"/>
    <s v="E00067"/>
    <s v="RUTA KMS.067"/>
    <x v="213"/>
    <x v="0"/>
    <x v="5"/>
    <x v="3"/>
    <x v="0"/>
    <d v="2024-06-21T17:18:17"/>
    <x v="183"/>
    <n v="74.695277777791489"/>
    <d v="2024-06-26T17:05:43"/>
    <d v="1899-12-30T00:53:36"/>
    <d v="2024-06-26T17:59:19"/>
    <n v="-45.988611111009959"/>
    <x v="1"/>
    <m/>
    <m/>
    <x v="0"/>
    <x v="13"/>
    <x v="3"/>
    <x v="2"/>
    <x v="5"/>
    <n v="4"/>
    <s v=""/>
    <d v="1899-12-30T21:26:24"/>
    <n v="72.801944444458158"/>
    <n v="36"/>
    <n v="36.801944444458158"/>
  </r>
  <r>
    <s v="E016"/>
    <s v="EM11"/>
    <x v="2482"/>
    <x v="0"/>
    <s v="E2"/>
    <s v="0100000266"/>
    <s v="PEREZ REY S.L."/>
    <s v="0017007009"/>
    <s v="VIMIANZO"/>
    <s v="000000000000190191"/>
    <x v="13"/>
    <d v="2024-06-21T00:00:00"/>
    <d v="1899-12-30T17:18:17"/>
    <s v="24/06"/>
    <d v="2024-06-24T00:00:00"/>
    <x v="6"/>
    <x v="6"/>
    <x v="2554"/>
    <d v="2024-06-26T00:00:00"/>
    <d v="1899-12-30T17:05:43"/>
    <n v="67"/>
    <s v="E00067"/>
    <s v="RUTA KMS.067"/>
    <x v="213"/>
    <x v="0"/>
    <x v="6"/>
    <x v="3"/>
    <x v="0"/>
    <d v="2024-06-21T17:18:17"/>
    <x v="183"/>
    <n v="74.695277777791489"/>
    <d v="2024-06-26T17:05:43"/>
    <d v="1899-12-30T00:53:36"/>
    <d v="2024-06-26T17:59:19"/>
    <n v="-45.988611111009959"/>
    <x v="1"/>
    <m/>
    <m/>
    <x v="0"/>
    <x v="13"/>
    <x v="3"/>
    <x v="2"/>
    <x v="5"/>
    <n v="4"/>
    <s v=""/>
    <d v="1899-12-30T21:26:24"/>
    <n v="72.801944444458158"/>
    <n v="36"/>
    <n v="36.801944444458158"/>
  </r>
  <r>
    <s v="E016"/>
    <s v="EM11"/>
    <x v="2482"/>
    <x v="0"/>
    <s v="E2"/>
    <s v="0100000266"/>
    <s v="PEREZ REY S.L."/>
    <s v="0017007009"/>
    <s v="VIMIANZO"/>
    <s v="000000000000190010"/>
    <x v="20"/>
    <d v="2024-06-21T00:00:00"/>
    <d v="1899-12-30T17:18:17"/>
    <s v="24/06"/>
    <d v="2024-06-24T00:00:00"/>
    <x v="6"/>
    <x v="6"/>
    <x v="2554"/>
    <d v="2024-06-26T00:00:00"/>
    <d v="1899-12-30T17:05:43"/>
    <n v="67"/>
    <s v="E00067"/>
    <s v="RUTA KMS.067"/>
    <x v="213"/>
    <x v="0"/>
    <x v="7"/>
    <x v="3"/>
    <x v="0"/>
    <d v="2024-06-21T17:18:17"/>
    <x v="183"/>
    <n v="74.695277777791489"/>
    <d v="2024-06-26T17:05:43"/>
    <d v="1899-12-30T00:53:36"/>
    <d v="2024-06-26T17:59:19"/>
    <n v="-45.988611111009959"/>
    <x v="1"/>
    <m/>
    <m/>
    <x v="0"/>
    <x v="13"/>
    <x v="3"/>
    <x v="2"/>
    <x v="5"/>
    <n v="4"/>
    <s v=""/>
    <d v="1899-12-30T21:26:24"/>
    <n v="72.801944444458158"/>
    <n v="36"/>
    <n v="36.801944444458158"/>
  </r>
  <r>
    <s v="E016"/>
    <s v="EM11"/>
    <x v="2483"/>
    <x v="0"/>
    <s v="E2"/>
    <s v="0100033629"/>
    <s v="VICMARI LACIANA, S.L."/>
    <s v="0020002700"/>
    <s v="VILLABLINO"/>
    <s v="000000000000210557"/>
    <x v="120"/>
    <d v="2024-06-24T00:00:00"/>
    <d v="1899-12-30T09:08:29"/>
    <s v="26/06 Cem + Colas"/>
    <d v="2024-06-26T00:00:00"/>
    <x v="6"/>
    <x v="7"/>
    <x v="2555"/>
    <d v="2024-06-26T00:00:00"/>
    <d v="1899-12-30T08:54:13"/>
    <n v="74"/>
    <s v="E00074"/>
    <s v="RUTA KMS.074"/>
    <x v="31"/>
    <x v="0"/>
    <x v="0"/>
    <x v="3"/>
    <x v="0"/>
    <d v="2024-06-24T09:08:29"/>
    <x v="234"/>
    <n v="58.858611111121718"/>
    <d v="2024-06-26T08:54:13"/>
    <d v="1899-12-30T00:59:12"/>
    <d v="2024-06-26T09:53:25"/>
    <n v="10.109722222317941"/>
    <x v="0"/>
    <m/>
    <m/>
    <x v="0"/>
    <x v="13"/>
    <x v="0"/>
    <x v="2"/>
    <x v="0"/>
    <n v="4"/>
    <s v=""/>
    <d v="1899-12-30T23:40:48"/>
    <n v="56.871944444455053"/>
    <n v="24"/>
    <n v="32.871944444455053"/>
  </r>
  <r>
    <s v="E016"/>
    <s v="EM11"/>
    <x v="2484"/>
    <x v="0"/>
    <s v="E2"/>
    <s v="0100053065"/>
    <s v="AVANZA GESTION INTEGRAL DE"/>
    <s v="0017007551"/>
    <s v="40 VIVIENDAS EN ARTEIXO"/>
    <s v="000000000000190023"/>
    <x v="32"/>
    <d v="2024-06-25T00:00:00"/>
    <d v="1899-12-30T09:06:32"/>
    <s v="8167FXL"/>
    <d v="2024-06-25T00:00:00"/>
    <x v="28"/>
    <x v="6"/>
    <x v="2556"/>
    <d v="2024-06-26T00:00:00"/>
    <d v="1899-12-30T12:40:05"/>
    <n v="90"/>
    <s v="E00090"/>
    <s v="RUTA KMS.090"/>
    <x v="44"/>
    <x v="0"/>
    <x v="0"/>
    <x v="3"/>
    <x v="0"/>
    <d v="2024-06-25T09:06:32"/>
    <x v="308"/>
    <n v="11.391111111093778"/>
    <d v="2024-06-26T12:40:05"/>
    <d v="1899-12-30T01:12:00"/>
    <d v="2024-06-26T13:52:05"/>
    <n v="-17.368055555736646"/>
    <x v="1"/>
    <m/>
    <m/>
    <x v="0"/>
    <x v="13"/>
    <x v="3"/>
    <x v="2"/>
    <x v="3"/>
    <n v="4"/>
    <s v=""/>
    <d v="1899-12-31T04:48:00"/>
    <n v="9.1911111110937789"/>
    <n v="0"/>
    <n v="9.1911111110937789"/>
  </r>
  <r>
    <s v="E016"/>
    <s v="EM11"/>
    <x v="2485"/>
    <x v="0"/>
    <s v="E2"/>
    <s v="0100017457"/>
    <s v="ATADELL SAN ISIDRO ELEUTERIO"/>
    <s v="0020001649"/>
    <s v="VIVEIRO PORTES PULMOR"/>
    <s v="000000000000191212"/>
    <x v="18"/>
    <d v="2024-06-25T00:00:00"/>
    <d v="1899-12-30T10:19:13"/>
    <s v="LLAMAR 982.560674"/>
    <d v="2024-06-26T00:00:00"/>
    <x v="6"/>
    <x v="6"/>
    <x v="2557"/>
    <d v="2024-06-25T00:00:00"/>
    <d v="1899-12-30T17:46:50"/>
    <n v="161"/>
    <s v="E00161"/>
    <s v="RUTA KMS.161"/>
    <x v="42"/>
    <x v="0"/>
    <x v="0"/>
    <x v="3"/>
    <x v="0"/>
    <d v="2024-06-25T10:19:13"/>
    <x v="234"/>
    <n v="33.679722222208511"/>
    <d v="2024-06-25T17:46:50"/>
    <d v="1899-12-30T02:08:48"/>
    <d v="2024-06-25T19:55:38"/>
    <n v="24.072777777852025"/>
    <x v="0"/>
    <m/>
    <m/>
    <x v="0"/>
    <x v="11"/>
    <x v="0"/>
    <x v="2"/>
    <x v="5"/>
    <n v="3"/>
    <s v=""/>
    <d v="1900-01-01T03:31:12"/>
    <n v="30.533055555541843"/>
    <n v="12"/>
    <n v="18.533055555541843"/>
  </r>
  <r>
    <s v="E016"/>
    <s v="EM11"/>
    <x v="2486"/>
    <x v="0"/>
    <s v="E2"/>
    <s v="0100000567"/>
    <s v="CONSTRU SOÑAR S.L."/>
    <s v="0020000472"/>
    <s v="SOÑAR"/>
    <s v="000000000000190193"/>
    <x v="69"/>
    <d v="2024-06-25T00:00:00"/>
    <d v="1899-12-30T11:30:41"/>
    <s v="26/06 9 Pal"/>
    <d v="2024-06-26T00:00:00"/>
    <x v="6"/>
    <x v="6"/>
    <x v="2558"/>
    <d v="2024-06-25T00:00:00"/>
    <d v="1899-12-30T17:05:33"/>
    <n v="117"/>
    <s v="E00117"/>
    <s v="RUTA KMS.117"/>
    <x v="43"/>
    <x v="0"/>
    <x v="0"/>
    <x v="3"/>
    <x v="0"/>
    <d v="2024-06-25T11:30:41"/>
    <x v="234"/>
    <n v="32.488611111184582"/>
    <d v="2024-06-25T17:05:33"/>
    <d v="1899-12-30T01:33:36"/>
    <d v="2024-06-25T18:39:09"/>
    <n v="25.347499999974389"/>
    <x v="0"/>
    <m/>
    <m/>
    <x v="0"/>
    <x v="11"/>
    <x v="0"/>
    <x v="2"/>
    <x v="5"/>
    <n v="3"/>
    <s v=""/>
    <d v="1899-12-31T13:26:24"/>
    <n v="29.928611111184583"/>
    <n v="12"/>
    <n v="17.928611111184583"/>
  </r>
  <r>
    <s v="E016"/>
    <s v="EM11"/>
    <x v="2486"/>
    <x v="0"/>
    <s v="E2"/>
    <s v="0100000567"/>
    <s v="CONSTRU SOÑAR S.L."/>
    <s v="0020000472"/>
    <s v="SOÑAR"/>
    <s v="000000000000191254"/>
    <x v="71"/>
    <d v="2024-06-25T00:00:00"/>
    <d v="1899-12-30T11:30:41"/>
    <s v="26/06 9 Pal"/>
    <d v="2024-06-26T00:00:00"/>
    <x v="6"/>
    <x v="6"/>
    <x v="2558"/>
    <d v="2024-06-25T00:00:00"/>
    <d v="1899-12-30T17:05:33"/>
    <n v="117"/>
    <s v="E00117"/>
    <s v="RUTA KMS.117"/>
    <x v="43"/>
    <x v="0"/>
    <x v="1"/>
    <x v="3"/>
    <x v="0"/>
    <d v="2024-06-25T11:30:41"/>
    <x v="234"/>
    <n v="32.488611111184582"/>
    <d v="2024-06-25T17:05:33"/>
    <d v="1899-12-30T01:33:36"/>
    <d v="2024-06-25T18:39:09"/>
    <n v="25.347499999974389"/>
    <x v="0"/>
    <m/>
    <m/>
    <x v="0"/>
    <x v="11"/>
    <x v="0"/>
    <x v="2"/>
    <x v="5"/>
    <n v="3"/>
    <s v=""/>
    <d v="1899-12-31T13:26:24"/>
    <n v="29.928611111184583"/>
    <n v="12"/>
    <n v="17.928611111184583"/>
  </r>
  <r>
    <s v="E016"/>
    <s v="EM11"/>
    <x v="2486"/>
    <x v="0"/>
    <s v="E2"/>
    <s v="0100000567"/>
    <s v="CONSTRU SOÑAR S.L."/>
    <s v="0020000472"/>
    <s v="SOÑAR"/>
    <s v="000000000000191212"/>
    <x v="18"/>
    <d v="2024-06-25T00:00:00"/>
    <d v="1899-12-30T11:30:41"/>
    <s v="26/06 9 Pal"/>
    <d v="2024-06-26T00:00:00"/>
    <x v="6"/>
    <x v="6"/>
    <x v="2558"/>
    <d v="2024-06-25T00:00:00"/>
    <d v="1899-12-30T17:05:33"/>
    <n v="117"/>
    <s v="E00117"/>
    <s v="RUTA KMS.117"/>
    <x v="43"/>
    <x v="0"/>
    <x v="2"/>
    <x v="3"/>
    <x v="0"/>
    <d v="2024-06-25T11:30:41"/>
    <x v="234"/>
    <n v="32.488611111184582"/>
    <d v="2024-06-25T17:05:33"/>
    <d v="1899-12-30T01:33:36"/>
    <d v="2024-06-25T18:39:09"/>
    <n v="25.347499999974389"/>
    <x v="0"/>
    <m/>
    <m/>
    <x v="0"/>
    <x v="11"/>
    <x v="0"/>
    <x v="2"/>
    <x v="5"/>
    <n v="3"/>
    <s v=""/>
    <d v="1899-12-31T13:26:24"/>
    <n v="29.928611111184583"/>
    <n v="12"/>
    <n v="17.928611111184583"/>
  </r>
  <r>
    <s v="E016"/>
    <s v="EM11"/>
    <x v="2487"/>
    <x v="0"/>
    <s v="E2"/>
    <s v="0100000095"/>
    <s v="ALMACENES PEDRO VIÑAS S.L."/>
    <s v="0020000564"/>
    <s v="SARRIA"/>
    <s v="000000000000190140"/>
    <x v="21"/>
    <d v="2024-06-25T00:00:00"/>
    <d v="1899-12-30T12:39:31"/>
    <s v="26/06"/>
    <d v="2024-06-26T00:00:00"/>
    <x v="6"/>
    <x v="6"/>
    <x v="2559"/>
    <d v="2024-06-25T00:00:00"/>
    <d v="1899-12-30T17:07:00"/>
    <n v="115"/>
    <s v="E00115"/>
    <s v="RUTA KMS.115"/>
    <x v="43"/>
    <x v="0"/>
    <x v="0"/>
    <x v="3"/>
    <x v="0"/>
    <d v="2024-06-25T12:39:31"/>
    <x v="234"/>
    <n v="31.341388889006339"/>
    <d v="2024-06-25T17:07:00"/>
    <d v="1899-12-30T01:32:00"/>
    <d v="2024-06-25T18:39:00"/>
    <n v="25.350000000209548"/>
    <x v="0"/>
    <m/>
    <m/>
    <x v="0"/>
    <x v="11"/>
    <x v="0"/>
    <x v="2"/>
    <x v="5"/>
    <n v="3"/>
    <s v=""/>
    <d v="1899-12-31T12:48:00"/>
    <n v="28.808055555673004"/>
    <n v="12"/>
    <n v="16.808055555673004"/>
  </r>
  <r>
    <s v="E016"/>
    <s v="EM11"/>
    <x v="2488"/>
    <x v="0"/>
    <s v="E2"/>
    <s v="0100042978"/>
    <s v="ALMACENES GALLARDO, C.B."/>
    <s v="0020003027"/>
    <s v="ESCAIRON"/>
    <s v="000000000000192113"/>
    <x v="121"/>
    <d v="2024-06-25T00:00:00"/>
    <d v="1899-12-30T12:42:45"/>
    <s v="26/06 6pal"/>
    <d v="2024-06-26T00:00:00"/>
    <x v="6"/>
    <x v="6"/>
    <x v="2560"/>
    <d v="2024-06-25T00:00:00"/>
    <d v="1899-12-30T18:05:22"/>
    <n v="163"/>
    <s v="E00163"/>
    <s v="RUTA KMS.163"/>
    <x v="213"/>
    <x v="0"/>
    <x v="0"/>
    <x v="3"/>
    <x v="0"/>
    <d v="2024-06-25T12:42:45"/>
    <x v="234"/>
    <n v="31.287500000093132"/>
    <d v="2024-06-25T18:05:22"/>
    <d v="1899-12-30T02:10:24"/>
    <d v="2024-06-25T20:15:46"/>
    <n v="23.737222222262062"/>
    <x v="0"/>
    <m/>
    <m/>
    <x v="0"/>
    <x v="11"/>
    <x v="0"/>
    <x v="2"/>
    <x v="9"/>
    <n v="3"/>
    <s v=""/>
    <d v="1900-01-01T04:09:36"/>
    <n v="28.1141666667598"/>
    <n v="12"/>
    <n v="16.1141666667598"/>
  </r>
  <r>
    <s v="E016"/>
    <s v="EM11"/>
    <x v="2488"/>
    <x v="0"/>
    <s v="E2"/>
    <s v="0100042978"/>
    <s v="ALMACENES GALLARDO, C.B."/>
    <s v="0020003027"/>
    <s v="ESCAIRON"/>
    <s v="000000000000190870"/>
    <x v="19"/>
    <d v="2024-06-25T00:00:00"/>
    <d v="1899-12-30T12:42:45"/>
    <s v="26/06 6pal"/>
    <d v="2024-06-26T00:00:00"/>
    <x v="6"/>
    <x v="6"/>
    <x v="2560"/>
    <d v="2024-06-25T00:00:00"/>
    <d v="1899-12-30T18:05:22"/>
    <n v="163"/>
    <s v="E00163"/>
    <s v="RUTA KMS.163"/>
    <x v="213"/>
    <x v="0"/>
    <x v="1"/>
    <x v="3"/>
    <x v="0"/>
    <d v="2024-06-25T12:42:45"/>
    <x v="234"/>
    <n v="31.287500000093132"/>
    <d v="2024-06-25T18:05:22"/>
    <d v="1899-12-30T02:10:24"/>
    <d v="2024-06-25T20:15:46"/>
    <n v="23.737222222262062"/>
    <x v="0"/>
    <m/>
    <m/>
    <x v="0"/>
    <x v="11"/>
    <x v="0"/>
    <x v="2"/>
    <x v="9"/>
    <n v="3"/>
    <s v=""/>
    <d v="1900-01-01T04:09:36"/>
    <n v="28.1141666667598"/>
    <n v="12"/>
    <n v="16.1141666667598"/>
  </r>
  <r>
    <s v="E016"/>
    <s v="EM11"/>
    <x v="2488"/>
    <x v="0"/>
    <s v="E2"/>
    <s v="0100042978"/>
    <s v="ALMACENES GALLARDO, C.B."/>
    <s v="0020003027"/>
    <s v="ESCAIRON"/>
    <s v="000000000000190071"/>
    <x v="89"/>
    <d v="2024-06-25T00:00:00"/>
    <d v="1899-12-30T12:42:45"/>
    <s v="26/06 6pal"/>
    <d v="2024-06-26T00:00:00"/>
    <x v="6"/>
    <x v="6"/>
    <x v="2560"/>
    <d v="2024-06-25T00:00:00"/>
    <d v="1899-12-30T18:05:22"/>
    <n v="163"/>
    <s v="E00163"/>
    <s v="RUTA KMS.163"/>
    <x v="213"/>
    <x v="0"/>
    <x v="2"/>
    <x v="3"/>
    <x v="0"/>
    <d v="2024-06-25T12:42:45"/>
    <x v="234"/>
    <n v="31.287500000093132"/>
    <d v="2024-06-25T18:05:22"/>
    <d v="1899-12-30T02:10:24"/>
    <d v="2024-06-25T20:15:46"/>
    <n v="23.737222222262062"/>
    <x v="0"/>
    <m/>
    <m/>
    <x v="0"/>
    <x v="11"/>
    <x v="0"/>
    <x v="2"/>
    <x v="9"/>
    <n v="3"/>
    <s v=""/>
    <d v="1900-01-01T04:09:36"/>
    <n v="28.1141666667598"/>
    <n v="12"/>
    <n v="16.1141666667598"/>
  </r>
  <r>
    <s v="E016"/>
    <s v="EM11"/>
    <x v="2488"/>
    <x v="0"/>
    <s v="E2"/>
    <s v="0100042978"/>
    <s v="ALMACENES GALLARDO, C.B."/>
    <s v="0020003027"/>
    <s v="ESCAIRON"/>
    <s v="000000000000210550"/>
    <x v="11"/>
    <d v="2024-06-25T00:00:00"/>
    <d v="1899-12-30T12:42:45"/>
    <s v="26/06 6pal"/>
    <d v="2024-06-26T00:00:00"/>
    <x v="6"/>
    <x v="6"/>
    <x v="2560"/>
    <d v="2024-06-25T00:00:00"/>
    <d v="1899-12-30T18:05:22"/>
    <n v="163"/>
    <s v="E00163"/>
    <s v="RUTA KMS.163"/>
    <x v="213"/>
    <x v="0"/>
    <x v="3"/>
    <x v="3"/>
    <x v="0"/>
    <d v="2024-06-25T12:42:45"/>
    <x v="234"/>
    <n v="31.287500000093132"/>
    <d v="2024-06-25T18:05:22"/>
    <d v="1899-12-30T02:10:24"/>
    <d v="2024-06-25T20:15:46"/>
    <n v="23.737222222262062"/>
    <x v="0"/>
    <m/>
    <m/>
    <x v="0"/>
    <x v="11"/>
    <x v="0"/>
    <x v="2"/>
    <x v="9"/>
    <n v="3"/>
    <s v=""/>
    <d v="1900-01-01T04:09:36"/>
    <n v="28.1141666667598"/>
    <n v="12"/>
    <n v="16.1141666667598"/>
  </r>
  <r>
    <s v="E016"/>
    <s v="EM11"/>
    <x v="2489"/>
    <x v="0"/>
    <s v="E2"/>
    <s v="0100052470"/>
    <s v="YPGAL CONSTRUCTORA S.L."/>
    <s v="0017007776"/>
    <s v="I23014 VIV. SANJURJO BADÍA 105-VIGO"/>
    <s v="000000000000190023"/>
    <x v="32"/>
    <d v="2024-06-25T00:00:00"/>
    <d v="1899-12-30T17:11:06"/>
    <s v="26/06 5966DNB"/>
    <d v="2024-06-26T00:00:00"/>
    <x v="6"/>
    <x v="6"/>
    <x v="2561"/>
    <d v="2024-06-25T00:00:00"/>
    <d v="1899-12-30T17:51:52"/>
    <n v="97"/>
    <s v="E00097"/>
    <s v="RUTA KMS.097"/>
    <x v="38"/>
    <x v="0"/>
    <x v="0"/>
    <x v="3"/>
    <x v="0"/>
    <d v="2024-06-25T17:11:06"/>
    <x v="234"/>
    <n v="26.815000000060536"/>
    <d v="2024-06-25T17:51:52"/>
    <d v="1899-12-30T01:17:36"/>
    <d v="2024-06-25T19:09:28"/>
    <n v="24.842222222301643"/>
    <x v="0"/>
    <m/>
    <m/>
    <x v="0"/>
    <x v="11"/>
    <x v="0"/>
    <x v="2"/>
    <x v="5"/>
    <n v="3"/>
    <s v=""/>
    <d v="1899-12-31T07:02:24"/>
    <n v="24.521666666727203"/>
    <n v="12"/>
    <n v="12.521666666727203"/>
  </r>
  <r>
    <s v="E016"/>
    <s v="EM11"/>
    <x v="2490"/>
    <x v="0"/>
    <s v="E2"/>
    <s v="0100000339"/>
    <s v="COMERVIA S.L."/>
    <s v="0020000233"/>
    <s v="POIO"/>
    <s v="000000000000191730"/>
    <x v="114"/>
    <d v="2024-06-25T00:00:00"/>
    <d v="1899-12-30T18:46:10"/>
    <s v="abono error cargue 5"/>
    <d v="2024-06-25T00:00:00"/>
    <x v="6"/>
    <x v="6"/>
    <x v="2562"/>
    <d v="2024-06-25T00:00:00"/>
    <d v="1899-12-30T18:47:14"/>
    <n v="70"/>
    <s v="E00070"/>
    <s v="RUTA KMS.070"/>
    <x v="46"/>
    <x v="1"/>
    <x v="0"/>
    <x v="3"/>
    <x v="0"/>
    <d v="2024-06-25T18:46:10"/>
    <x v="226"/>
    <n v="1.2305555556085892"/>
    <d v="2024-06-25T18:47:14"/>
    <d v="1899-12-30T00:56:00"/>
    <d v="2024-06-25T19:43:14"/>
    <n v="0.27944444445893168"/>
    <x v="0"/>
    <m/>
    <m/>
    <x v="0"/>
    <x v="11"/>
    <x v="0"/>
    <x v="2"/>
    <x v="9"/>
    <n v="3"/>
    <s v=""/>
    <d v="1899-12-30T22:24:00"/>
    <n v="-0.70277777772474415"/>
    <n v="0"/>
    <n v="-0.70277777772474415"/>
  </r>
  <r>
    <s v="E016"/>
    <s v="EM11"/>
    <x v="2491"/>
    <x v="0"/>
    <s v="E2"/>
    <s v="0100053340"/>
    <s v="FARO DE CORRUBEDO S.L."/>
    <s v="0017007789"/>
    <s v="CRUCEIRO SAR - SANTIAGO DE COMPOSTE"/>
    <s v="000000000000190023"/>
    <x v="32"/>
    <d v="2024-06-26T00:00:00"/>
    <d v="1899-12-30T08:23:18"/>
    <s v="26/06 15:00h Juan Ca"/>
    <d v="2024-06-26T00:00:00"/>
    <x v="7"/>
    <x v="6"/>
    <x v="2563"/>
    <d v="2024-06-26T00:00:00"/>
    <d v="1899-12-30T10:03:40"/>
    <n v="12"/>
    <s v="E00012"/>
    <s v="RUTA KMS.012"/>
    <x v="38"/>
    <x v="0"/>
    <x v="0"/>
    <x v="3"/>
    <x v="0"/>
    <d v="2024-06-26T08:23:18"/>
    <x v="266"/>
    <n v="6.6116666666348465"/>
    <d v="2024-06-26T10:03:40"/>
    <d v="1899-12-30T00:09:36"/>
    <d v="2024-06-26T10:13:16"/>
    <n v="4.7788888887735084"/>
    <x v="0"/>
    <m/>
    <m/>
    <x v="0"/>
    <x v="13"/>
    <x v="0"/>
    <x v="2"/>
    <x v="1"/>
    <n v="4"/>
    <s v=""/>
    <d v="1899-12-30T03:50:24"/>
    <n v="5.4516666666348463"/>
    <n v="0"/>
    <n v="5.4516666666348463"/>
  </r>
  <r>
    <s v="E016"/>
    <s v="EM11"/>
    <x v="2492"/>
    <x v="0"/>
    <s v="E2"/>
    <s v="0100029597"/>
    <s v="RECAREY MAT. CONSTRUCCIÓN S.L."/>
    <s v="0020002445"/>
    <s v="MEICENDE"/>
    <s v="000000000000191212"/>
    <x v="18"/>
    <d v="2024-06-26T00:00:00"/>
    <d v="1899-12-30T09:11:06"/>
    <s v="27/06 18 pal"/>
    <d v="2024-06-27T00:00:00"/>
    <x v="6"/>
    <x v="6"/>
    <x v="2564"/>
    <d v="2024-06-26T00:00:00"/>
    <d v="1899-12-30T10:33:24"/>
    <n v="82"/>
    <s v="E00082"/>
    <s v="RUTA KMS.082"/>
    <x v="36"/>
    <x v="0"/>
    <x v="0"/>
    <x v="3"/>
    <x v="0"/>
    <d v="2024-06-26T09:11:06"/>
    <x v="265"/>
    <n v="34.815000000118744"/>
    <d v="2024-06-26T10:33:24"/>
    <d v="1899-12-30T01:05:36"/>
    <d v="2024-06-26T11:39:00"/>
    <n v="32.35000000015134"/>
    <x v="0"/>
    <m/>
    <m/>
    <x v="0"/>
    <x v="13"/>
    <x v="0"/>
    <x v="2"/>
    <x v="1"/>
    <n v="4"/>
    <s v=""/>
    <d v="1899-12-31T02:14:24"/>
    <n v="32.72166666678541"/>
    <n v="12"/>
    <n v="20.72166666678541"/>
  </r>
  <r>
    <s v="E016"/>
    <s v="EM11"/>
    <x v="2492"/>
    <x v="0"/>
    <s v="E2"/>
    <s v="0100029597"/>
    <s v="RECAREY MAT. CONSTRUCCIÓN S.L."/>
    <s v="0020002445"/>
    <s v="MEICENDE"/>
    <s v="000000000000210550"/>
    <x v="11"/>
    <d v="2024-06-26T00:00:00"/>
    <d v="1899-12-30T09:11:06"/>
    <s v="27/06 18 pal"/>
    <d v="2024-06-27T00:00:00"/>
    <x v="6"/>
    <x v="6"/>
    <x v="2564"/>
    <d v="2024-06-26T00:00:00"/>
    <d v="1899-12-30T10:33:24"/>
    <n v="82"/>
    <s v="E00082"/>
    <s v="RUTA KMS.082"/>
    <x v="36"/>
    <x v="0"/>
    <x v="1"/>
    <x v="3"/>
    <x v="0"/>
    <d v="2024-06-26T09:11:06"/>
    <x v="265"/>
    <n v="34.815000000118744"/>
    <d v="2024-06-26T10:33:24"/>
    <d v="1899-12-30T01:05:36"/>
    <d v="2024-06-26T11:39:00"/>
    <n v="32.35000000015134"/>
    <x v="0"/>
    <m/>
    <m/>
    <x v="0"/>
    <x v="13"/>
    <x v="0"/>
    <x v="2"/>
    <x v="1"/>
    <n v="4"/>
    <s v=""/>
    <d v="1899-12-31T02:14:24"/>
    <n v="32.72166666678541"/>
    <n v="12"/>
    <n v="20.72166666678541"/>
  </r>
  <r>
    <s v="E016"/>
    <s v="EM11"/>
    <x v="2492"/>
    <x v="0"/>
    <s v="E2"/>
    <s v="0100029597"/>
    <s v="RECAREY MAT. CONSTRUCCIÓN S.L."/>
    <s v="0020002445"/>
    <s v="MEICENDE"/>
    <s v="000000000000190010"/>
    <x v="20"/>
    <d v="2024-06-26T00:00:00"/>
    <d v="1899-12-30T09:11:06"/>
    <s v="27/06 18 pal"/>
    <d v="2024-06-27T00:00:00"/>
    <x v="6"/>
    <x v="6"/>
    <x v="2564"/>
    <d v="2024-06-26T00:00:00"/>
    <d v="1899-12-30T10:33:24"/>
    <n v="82"/>
    <s v="E00082"/>
    <s v="RUTA KMS.082"/>
    <x v="36"/>
    <x v="0"/>
    <x v="2"/>
    <x v="3"/>
    <x v="0"/>
    <d v="2024-06-26T09:11:06"/>
    <x v="265"/>
    <n v="34.815000000118744"/>
    <d v="2024-06-26T10:33:24"/>
    <d v="1899-12-30T01:05:36"/>
    <d v="2024-06-26T11:39:00"/>
    <n v="32.35000000015134"/>
    <x v="0"/>
    <m/>
    <m/>
    <x v="0"/>
    <x v="13"/>
    <x v="0"/>
    <x v="2"/>
    <x v="1"/>
    <n v="4"/>
    <s v=""/>
    <d v="1899-12-31T02:14:24"/>
    <n v="32.72166666678541"/>
    <n v="12"/>
    <n v="20.72166666678541"/>
  </r>
  <r>
    <s v="E016"/>
    <s v="EM11"/>
    <x v="2493"/>
    <x v="0"/>
    <s v="E2"/>
    <s v="0100000296"/>
    <s v="ARIAS NADELA S.L."/>
    <s v="0020000190"/>
    <s v="LUGO"/>
    <s v="000000000000191212"/>
    <x v="18"/>
    <d v="2024-06-26T00:00:00"/>
    <d v="1899-12-30T10:15:55"/>
    <s v="27/06"/>
    <d v="2024-06-27T00:00:00"/>
    <x v="6"/>
    <x v="6"/>
    <x v="2565"/>
    <d v="2024-06-26T00:00:00"/>
    <d v="1899-12-30T16:36:18"/>
    <n v="114"/>
    <s v="E00114"/>
    <s v="RUTA KMS.114"/>
    <x v="43"/>
    <x v="0"/>
    <x v="0"/>
    <x v="3"/>
    <x v="0"/>
    <d v="2024-06-26T10:15:55"/>
    <x v="265"/>
    <n v="33.734722222317941"/>
    <d v="2024-06-26T16:36:18"/>
    <d v="1899-12-30T01:31:12"/>
    <d v="2024-06-26T18:07:30"/>
    <n v="25.875000000174623"/>
    <x v="0"/>
    <m/>
    <m/>
    <x v="0"/>
    <x v="13"/>
    <x v="0"/>
    <x v="2"/>
    <x v="8"/>
    <n v="4"/>
    <s v=""/>
    <d v="1899-12-31T12:28:48"/>
    <n v="31.214722222317938"/>
    <n v="12"/>
    <n v="19.214722222317938"/>
  </r>
  <r>
    <s v="E016"/>
    <s v="EM11"/>
    <x v="2493"/>
    <x v="0"/>
    <s v="E2"/>
    <s v="0100000296"/>
    <s v="ARIAS NADELA S.L."/>
    <s v="0020000190"/>
    <s v="LUGO"/>
    <s v="000000000000190010"/>
    <x v="20"/>
    <d v="2024-06-26T00:00:00"/>
    <d v="1899-12-30T10:15:55"/>
    <s v="27/06"/>
    <d v="2024-06-27T00:00:00"/>
    <x v="6"/>
    <x v="6"/>
    <x v="2565"/>
    <d v="2024-06-26T00:00:00"/>
    <d v="1899-12-30T16:36:18"/>
    <n v="114"/>
    <s v="E00114"/>
    <s v="RUTA KMS.114"/>
    <x v="43"/>
    <x v="0"/>
    <x v="1"/>
    <x v="3"/>
    <x v="0"/>
    <d v="2024-06-26T10:15:55"/>
    <x v="265"/>
    <n v="33.734722222317941"/>
    <d v="2024-06-26T16:36:18"/>
    <d v="1899-12-30T01:31:12"/>
    <d v="2024-06-26T18:07:30"/>
    <n v="25.875000000174623"/>
    <x v="0"/>
    <m/>
    <m/>
    <x v="0"/>
    <x v="13"/>
    <x v="0"/>
    <x v="2"/>
    <x v="8"/>
    <n v="4"/>
    <s v=""/>
    <d v="1899-12-31T12:28:48"/>
    <n v="31.214722222317938"/>
    <n v="12"/>
    <n v="19.214722222317938"/>
  </r>
  <r>
    <s v="E016"/>
    <s v="EM11"/>
    <x v="2493"/>
    <x v="0"/>
    <s v="E2"/>
    <s v="0100000296"/>
    <s v="ARIAS NADELA S.L."/>
    <s v="0020000190"/>
    <s v="LUGO"/>
    <s v="000000000000190190"/>
    <x v="16"/>
    <d v="2024-06-26T00:00:00"/>
    <d v="1899-12-30T10:15:55"/>
    <s v="27/06"/>
    <d v="2024-06-27T00:00:00"/>
    <x v="6"/>
    <x v="6"/>
    <x v="2565"/>
    <d v="2024-06-26T00:00:00"/>
    <d v="1899-12-30T16:36:18"/>
    <n v="114"/>
    <s v="E00114"/>
    <s v="RUTA KMS.114"/>
    <x v="43"/>
    <x v="0"/>
    <x v="2"/>
    <x v="3"/>
    <x v="0"/>
    <d v="2024-06-26T10:15:55"/>
    <x v="265"/>
    <n v="33.734722222317941"/>
    <d v="2024-06-26T16:36:18"/>
    <d v="1899-12-30T01:31:12"/>
    <d v="2024-06-26T18:07:30"/>
    <n v="25.875000000174623"/>
    <x v="0"/>
    <m/>
    <m/>
    <x v="0"/>
    <x v="13"/>
    <x v="0"/>
    <x v="2"/>
    <x v="8"/>
    <n v="4"/>
    <s v=""/>
    <d v="1899-12-31T12:28:48"/>
    <n v="31.214722222317938"/>
    <n v="12"/>
    <n v="19.214722222317938"/>
  </r>
  <r>
    <s v="E016"/>
    <s v="EM11"/>
    <x v="2493"/>
    <x v="0"/>
    <s v="E2"/>
    <s v="0100000296"/>
    <s v="ARIAS NADELA S.L."/>
    <s v="0020000190"/>
    <s v="LUGO"/>
    <s v="000000000000190191"/>
    <x v="13"/>
    <d v="2024-06-26T00:00:00"/>
    <d v="1899-12-30T10:15:55"/>
    <s v="27/06"/>
    <d v="2024-06-27T00:00:00"/>
    <x v="6"/>
    <x v="6"/>
    <x v="2565"/>
    <d v="2024-06-26T00:00:00"/>
    <d v="1899-12-30T16:36:18"/>
    <n v="114"/>
    <s v="E00114"/>
    <s v="RUTA KMS.114"/>
    <x v="43"/>
    <x v="0"/>
    <x v="3"/>
    <x v="3"/>
    <x v="0"/>
    <d v="2024-06-26T10:15:55"/>
    <x v="265"/>
    <n v="33.734722222317941"/>
    <d v="2024-06-26T16:36:18"/>
    <d v="1899-12-30T01:31:12"/>
    <d v="2024-06-26T18:07:30"/>
    <n v="25.875000000174623"/>
    <x v="0"/>
    <m/>
    <m/>
    <x v="0"/>
    <x v="13"/>
    <x v="0"/>
    <x v="2"/>
    <x v="8"/>
    <n v="4"/>
    <s v=""/>
    <d v="1899-12-31T12:28:48"/>
    <n v="31.214722222317938"/>
    <n v="12"/>
    <n v="19.214722222317938"/>
  </r>
  <r>
    <s v="E016"/>
    <s v="EM11"/>
    <x v="2493"/>
    <x v="0"/>
    <s v="E2"/>
    <s v="0100000296"/>
    <s v="ARIAS NADELA S.L."/>
    <s v="0020000190"/>
    <s v="LUGO"/>
    <s v="000000000000190140"/>
    <x v="21"/>
    <d v="2024-06-26T00:00:00"/>
    <d v="1899-12-30T10:15:55"/>
    <s v="27/06"/>
    <d v="2024-06-27T00:00:00"/>
    <x v="6"/>
    <x v="6"/>
    <x v="2565"/>
    <d v="2024-06-26T00:00:00"/>
    <d v="1899-12-30T16:36:18"/>
    <n v="114"/>
    <s v="E00114"/>
    <s v="RUTA KMS.114"/>
    <x v="43"/>
    <x v="0"/>
    <x v="4"/>
    <x v="3"/>
    <x v="0"/>
    <d v="2024-06-26T10:15:55"/>
    <x v="265"/>
    <n v="33.734722222317941"/>
    <d v="2024-06-26T16:36:18"/>
    <d v="1899-12-30T01:31:12"/>
    <d v="2024-06-26T18:07:30"/>
    <n v="25.875000000174623"/>
    <x v="0"/>
    <m/>
    <m/>
    <x v="0"/>
    <x v="13"/>
    <x v="0"/>
    <x v="2"/>
    <x v="8"/>
    <n v="4"/>
    <s v=""/>
    <d v="1899-12-31T12:28:48"/>
    <n v="31.214722222317938"/>
    <n v="12"/>
    <n v="19.214722222317938"/>
  </r>
  <r>
    <s v="E016"/>
    <s v="EM11"/>
    <x v="2493"/>
    <x v="0"/>
    <s v="E2"/>
    <s v="0100000296"/>
    <s v="ARIAS NADELA S.L."/>
    <s v="0020000190"/>
    <s v="LUGO"/>
    <s v="000000000000190570"/>
    <x v="37"/>
    <d v="2024-06-26T00:00:00"/>
    <d v="1899-12-30T10:15:55"/>
    <s v="27/06"/>
    <d v="2024-06-27T00:00:00"/>
    <x v="6"/>
    <x v="6"/>
    <x v="2565"/>
    <d v="2024-06-26T00:00:00"/>
    <d v="1899-12-30T16:36:18"/>
    <n v="114"/>
    <s v="E00114"/>
    <s v="RUTA KMS.114"/>
    <x v="43"/>
    <x v="0"/>
    <x v="5"/>
    <x v="3"/>
    <x v="0"/>
    <d v="2024-06-26T10:15:55"/>
    <x v="265"/>
    <n v="33.734722222317941"/>
    <d v="2024-06-26T16:36:18"/>
    <d v="1899-12-30T01:31:12"/>
    <d v="2024-06-26T18:07:30"/>
    <n v="25.875000000174623"/>
    <x v="0"/>
    <m/>
    <m/>
    <x v="0"/>
    <x v="13"/>
    <x v="0"/>
    <x v="2"/>
    <x v="8"/>
    <n v="4"/>
    <s v=""/>
    <d v="1899-12-31T12:28:48"/>
    <n v="31.214722222317938"/>
    <n v="12"/>
    <n v="19.214722222317938"/>
  </r>
  <r>
    <s v="E016"/>
    <s v="EM11"/>
    <x v="2494"/>
    <x v="0"/>
    <s v="E2"/>
    <s v="0100001500"/>
    <s v="CNES. MARTINEZ Y NEIRA S.L."/>
    <s v="0017007734"/>
    <s v="CASTIÑEIRIÑO"/>
    <s v="000000000000190023"/>
    <x v="32"/>
    <d v="2024-06-26T00:00:00"/>
    <d v="1899-12-30T11:09:41"/>
    <s v="26/06 5966DNB"/>
    <d v="2024-06-26T00:00:00"/>
    <x v="6"/>
    <x v="6"/>
    <x v="2566"/>
    <d v="2024-06-26T00:00:00"/>
    <d v="1899-12-30T13:35:35"/>
    <n v="5"/>
    <s v="E00005"/>
    <s v="RUTA KMS.005"/>
    <x v="38"/>
    <x v="0"/>
    <x v="0"/>
    <x v="3"/>
    <x v="0"/>
    <d v="2024-06-26T11:09:41"/>
    <x v="234"/>
    <n v="8.8386111111030914"/>
    <d v="2024-06-26T13:35:35"/>
    <d v="1899-12-30T00:04:00"/>
    <d v="2024-06-26T13:39:35"/>
    <n v="6.340277777868323"/>
    <x v="0"/>
    <m/>
    <m/>
    <x v="0"/>
    <x v="13"/>
    <x v="0"/>
    <x v="2"/>
    <x v="7"/>
    <n v="4"/>
    <s v=""/>
    <d v="1899-12-30T01:36:00"/>
    <n v="7.771944444436425"/>
    <n v="0"/>
    <n v="7.771944444436425"/>
  </r>
  <r>
    <s v="E016"/>
    <s v="EM11"/>
    <x v="2495"/>
    <x v="0"/>
    <s v="E2"/>
    <s v="0100056452"/>
    <s v="CONSTRUFER VILALBA LUGO, S.L."/>
    <s v="0017007227"/>
    <s v="COSPEITO"/>
    <s v="000000000000190870"/>
    <x v="19"/>
    <d v="2024-06-26T00:00:00"/>
    <d v="1899-12-30T11:13:53"/>
    <s v="27/06 9 pal urge"/>
    <d v="2024-06-27T00:00:00"/>
    <x v="6"/>
    <x v="6"/>
    <x v="2567"/>
    <d v="2024-06-26T00:00:00"/>
    <d v="1899-12-30T16:37:47"/>
    <n v="122"/>
    <s v="E00122"/>
    <s v="RUTA KMS.122"/>
    <x v="43"/>
    <x v="0"/>
    <x v="0"/>
    <x v="3"/>
    <x v="0"/>
    <d v="2024-06-26T11:13:53"/>
    <x v="265"/>
    <n v="32.768611111154314"/>
    <d v="2024-06-26T16:37:47"/>
    <d v="1899-12-30T01:37:36"/>
    <d v="2024-06-26T18:15:23"/>
    <n v="25.743611111305654"/>
    <x v="0"/>
    <m/>
    <m/>
    <x v="0"/>
    <x v="13"/>
    <x v="0"/>
    <x v="2"/>
    <x v="8"/>
    <n v="4"/>
    <s v=""/>
    <d v="1899-12-31T15:02:24"/>
    <n v="30.141944444487649"/>
    <n v="12"/>
    <n v="18.141944444487649"/>
  </r>
  <r>
    <s v="E016"/>
    <s v="EM11"/>
    <x v="2495"/>
    <x v="0"/>
    <s v="E2"/>
    <s v="0100056452"/>
    <s v="CONSTRUFER VILALBA LUGO, S.L."/>
    <s v="0017007227"/>
    <s v="COSPEITO"/>
    <s v="000000000000190191"/>
    <x v="13"/>
    <d v="2024-06-26T00:00:00"/>
    <d v="1899-12-30T11:13:53"/>
    <s v="27/06 9 pal urge"/>
    <d v="2024-06-27T00:00:00"/>
    <x v="6"/>
    <x v="6"/>
    <x v="2567"/>
    <d v="2024-06-26T00:00:00"/>
    <d v="1899-12-30T16:37:47"/>
    <n v="122"/>
    <s v="E00122"/>
    <s v="RUTA KMS.122"/>
    <x v="43"/>
    <x v="0"/>
    <x v="1"/>
    <x v="3"/>
    <x v="0"/>
    <d v="2024-06-26T11:13:53"/>
    <x v="265"/>
    <n v="32.768611111154314"/>
    <d v="2024-06-26T16:37:47"/>
    <d v="1899-12-30T01:37:36"/>
    <d v="2024-06-26T18:15:23"/>
    <n v="25.743611111305654"/>
    <x v="0"/>
    <m/>
    <m/>
    <x v="0"/>
    <x v="13"/>
    <x v="0"/>
    <x v="2"/>
    <x v="8"/>
    <n v="4"/>
    <s v=""/>
    <d v="1899-12-31T15:02:24"/>
    <n v="30.141944444487649"/>
    <n v="12"/>
    <n v="18.141944444487649"/>
  </r>
  <r>
    <s v="E016"/>
    <s v="EM11"/>
    <x v="2495"/>
    <x v="0"/>
    <s v="E2"/>
    <s v="0100056452"/>
    <s v="CONSTRUFER VILALBA LUGO, S.L."/>
    <s v="0017007227"/>
    <s v="COSPEITO"/>
    <s v="000000000000190140"/>
    <x v="21"/>
    <d v="2024-06-26T00:00:00"/>
    <d v="1899-12-30T11:13:53"/>
    <s v="27/06 9 pal urge"/>
    <d v="2024-06-27T00:00:00"/>
    <x v="6"/>
    <x v="6"/>
    <x v="2567"/>
    <d v="2024-06-26T00:00:00"/>
    <d v="1899-12-30T16:37:47"/>
    <n v="122"/>
    <s v="E00122"/>
    <s v="RUTA KMS.122"/>
    <x v="43"/>
    <x v="0"/>
    <x v="2"/>
    <x v="3"/>
    <x v="0"/>
    <d v="2024-06-26T11:13:53"/>
    <x v="265"/>
    <n v="32.768611111154314"/>
    <d v="2024-06-26T16:37:47"/>
    <d v="1899-12-30T01:37:36"/>
    <d v="2024-06-26T18:15:23"/>
    <n v="25.743611111305654"/>
    <x v="0"/>
    <m/>
    <m/>
    <x v="0"/>
    <x v="13"/>
    <x v="0"/>
    <x v="2"/>
    <x v="8"/>
    <n v="4"/>
    <s v=""/>
    <d v="1899-12-31T15:02:24"/>
    <n v="30.141944444487649"/>
    <n v="12"/>
    <n v="18.141944444487649"/>
  </r>
  <r>
    <s v="E016"/>
    <s v="EM11"/>
    <x v="2495"/>
    <x v="0"/>
    <s v="E2"/>
    <s v="0100056452"/>
    <s v="CONSTRUFER VILALBA LUGO, S.L."/>
    <s v="0017007227"/>
    <s v="COSPEITO"/>
    <s v="000000000000191212"/>
    <x v="18"/>
    <d v="2024-06-26T00:00:00"/>
    <d v="1899-12-30T11:13:53"/>
    <s v="27/06 9 pal urge"/>
    <d v="2024-06-27T00:00:00"/>
    <x v="6"/>
    <x v="6"/>
    <x v="2567"/>
    <d v="2024-06-26T00:00:00"/>
    <d v="1899-12-30T16:37:47"/>
    <n v="122"/>
    <s v="E00122"/>
    <s v="RUTA KMS.122"/>
    <x v="43"/>
    <x v="0"/>
    <x v="3"/>
    <x v="3"/>
    <x v="0"/>
    <d v="2024-06-26T11:13:53"/>
    <x v="265"/>
    <n v="32.768611111154314"/>
    <d v="2024-06-26T16:37:47"/>
    <d v="1899-12-30T01:37:36"/>
    <d v="2024-06-26T18:15:23"/>
    <n v="25.743611111305654"/>
    <x v="0"/>
    <m/>
    <m/>
    <x v="0"/>
    <x v="13"/>
    <x v="0"/>
    <x v="2"/>
    <x v="8"/>
    <n v="4"/>
    <s v=""/>
    <d v="1899-12-31T15:02:24"/>
    <n v="30.141944444487649"/>
    <n v="12"/>
    <n v="18.141944444487649"/>
  </r>
  <r>
    <s v="E016"/>
    <s v="EM11"/>
    <x v="2496"/>
    <x v="0"/>
    <s v="E2"/>
    <s v="0100027852"/>
    <s v="GONZALEZ MADARRO S.L."/>
    <s v="0020002260"/>
    <s v="BECERREA"/>
    <s v="000000000000190194"/>
    <x v="73"/>
    <d v="2024-06-26T00:00:00"/>
    <d v="1899-12-30T11:59:56"/>
    <s v="27/06 4 Pal"/>
    <d v="2024-06-27T00:00:00"/>
    <x v="6"/>
    <x v="6"/>
    <x v="2568"/>
    <d v="2024-06-27T00:00:00"/>
    <d v="1899-12-30T14:44:58"/>
    <n v="156"/>
    <s v="E00156"/>
    <s v="RUTA KMS.156"/>
    <x v="24"/>
    <x v="0"/>
    <x v="0"/>
    <x v="3"/>
    <x v="0"/>
    <d v="2024-06-26T11:59:56"/>
    <x v="265"/>
    <n v="32.001111111254431"/>
    <d v="2024-06-27T14:44:58"/>
    <d v="1899-12-30T02:04:48"/>
    <d v="2024-06-27T16:49:46"/>
    <n v="3.1705555556109175"/>
    <x v="0"/>
    <m/>
    <m/>
    <x v="0"/>
    <x v="14"/>
    <x v="0"/>
    <x v="2"/>
    <x v="13"/>
    <n v="5"/>
    <s v=""/>
    <d v="1900-01-01T01:55:12"/>
    <n v="28.921111111254433"/>
    <n v="12"/>
    <n v="16.921111111254433"/>
  </r>
  <r>
    <s v="E016"/>
    <s v="EM11"/>
    <x v="2496"/>
    <x v="0"/>
    <s v="E2"/>
    <s v="0100027852"/>
    <s v="GONZALEZ MADARRO S.L."/>
    <s v="0020002260"/>
    <s v="BECERREA"/>
    <s v="000000000000190191"/>
    <x v="13"/>
    <d v="2024-06-26T00:00:00"/>
    <d v="1899-12-30T11:59:56"/>
    <s v="27/06 4 Pal"/>
    <d v="2024-06-27T00:00:00"/>
    <x v="6"/>
    <x v="6"/>
    <x v="2568"/>
    <d v="2024-06-27T00:00:00"/>
    <d v="1899-12-30T14:44:58"/>
    <n v="156"/>
    <s v="E00156"/>
    <s v="RUTA KMS.156"/>
    <x v="24"/>
    <x v="0"/>
    <x v="1"/>
    <x v="3"/>
    <x v="0"/>
    <d v="2024-06-26T11:59:56"/>
    <x v="265"/>
    <n v="32.001111111254431"/>
    <d v="2024-06-27T14:44:58"/>
    <d v="1899-12-30T02:04:48"/>
    <d v="2024-06-27T16:49:46"/>
    <n v="3.1705555556109175"/>
    <x v="0"/>
    <m/>
    <m/>
    <x v="0"/>
    <x v="14"/>
    <x v="0"/>
    <x v="2"/>
    <x v="13"/>
    <n v="5"/>
    <s v=""/>
    <d v="1900-01-01T01:55:12"/>
    <n v="28.921111111254433"/>
    <n v="12"/>
    <n v="16.921111111254433"/>
  </r>
  <r>
    <s v="E016"/>
    <s v="EM11"/>
    <x v="2496"/>
    <x v="0"/>
    <s v="E2"/>
    <s v="0100027852"/>
    <s v="GONZALEZ MADARRO S.L."/>
    <s v="0020002260"/>
    <s v="BECERREA"/>
    <s v="000000000000190010"/>
    <x v="20"/>
    <d v="2024-06-26T00:00:00"/>
    <d v="1899-12-30T11:59:56"/>
    <s v="27/06 4 Pal"/>
    <d v="2024-06-27T00:00:00"/>
    <x v="6"/>
    <x v="6"/>
    <x v="2568"/>
    <d v="2024-06-27T00:00:00"/>
    <d v="1899-12-30T14:44:58"/>
    <n v="156"/>
    <s v="E00156"/>
    <s v="RUTA KMS.156"/>
    <x v="24"/>
    <x v="0"/>
    <x v="2"/>
    <x v="3"/>
    <x v="0"/>
    <d v="2024-06-26T11:59:56"/>
    <x v="265"/>
    <n v="32.001111111254431"/>
    <d v="2024-06-27T14:44:58"/>
    <d v="1899-12-30T02:04:48"/>
    <d v="2024-06-27T16:49:46"/>
    <n v="3.1705555556109175"/>
    <x v="0"/>
    <m/>
    <m/>
    <x v="0"/>
    <x v="14"/>
    <x v="0"/>
    <x v="2"/>
    <x v="13"/>
    <n v="5"/>
    <s v=""/>
    <d v="1900-01-01T01:55:12"/>
    <n v="28.921111111254433"/>
    <n v="12"/>
    <n v="16.921111111254433"/>
  </r>
  <r>
    <s v="E016"/>
    <s v="EM11"/>
    <x v="2497"/>
    <x v="0"/>
    <s v="E2"/>
    <s v="0100000022"/>
    <s v="AL.MAT.CONST.Y FERRETERIA BAHIA S.L"/>
    <s v="0020000637"/>
    <s v="FOZ PORTES PULMOR"/>
    <s v="000000000000190140"/>
    <x v="21"/>
    <d v="2024-06-26T00:00:00"/>
    <d v="1899-12-30T12:14:49"/>
    <s v="27/06 11 Pal"/>
    <d v="2024-06-27T00:00:00"/>
    <x v="6"/>
    <x v="6"/>
    <x v="2569"/>
    <d v="2024-06-27T00:00:00"/>
    <d v="1899-12-30T17:19:43"/>
    <n v="164"/>
    <s v="E00164"/>
    <s v="RUTA KMS.164"/>
    <x v="43"/>
    <x v="0"/>
    <x v="0"/>
    <x v="3"/>
    <x v="0"/>
    <d v="2024-06-26T12:14:49"/>
    <x v="265"/>
    <n v="31.753055555687752"/>
    <d v="2024-06-27T17:19:43"/>
    <d v="1899-12-30T02:11:12"/>
    <d v="2024-06-27T19:30:55"/>
    <n v="0.48472222220152617"/>
    <x v="0"/>
    <m/>
    <m/>
    <x v="0"/>
    <x v="14"/>
    <x v="0"/>
    <x v="2"/>
    <x v="5"/>
    <n v="5"/>
    <s v=""/>
    <d v="1900-01-01T04:28:48"/>
    <n v="28.566388889021084"/>
    <n v="12"/>
    <n v="16.566388889021084"/>
  </r>
  <r>
    <s v="E016"/>
    <s v="EM11"/>
    <x v="2497"/>
    <x v="0"/>
    <s v="E2"/>
    <s v="0100000022"/>
    <s v="AL.MAT.CONST.Y FERRETERIA BAHIA S.L"/>
    <s v="0020000637"/>
    <s v="FOZ PORTES PULMOR"/>
    <s v="000000000000190194"/>
    <x v="73"/>
    <d v="2024-06-26T00:00:00"/>
    <d v="1899-12-30T12:14:49"/>
    <s v="27/06 11 Pal"/>
    <d v="2024-06-27T00:00:00"/>
    <x v="6"/>
    <x v="6"/>
    <x v="2569"/>
    <d v="2024-06-27T00:00:00"/>
    <d v="1899-12-30T17:19:43"/>
    <n v="164"/>
    <s v="E00164"/>
    <s v="RUTA KMS.164"/>
    <x v="43"/>
    <x v="0"/>
    <x v="1"/>
    <x v="3"/>
    <x v="0"/>
    <d v="2024-06-26T12:14:49"/>
    <x v="265"/>
    <n v="31.753055555687752"/>
    <d v="2024-06-27T17:19:43"/>
    <d v="1899-12-30T02:11:12"/>
    <d v="2024-06-27T19:30:55"/>
    <n v="0.48472222220152617"/>
    <x v="0"/>
    <m/>
    <m/>
    <x v="0"/>
    <x v="14"/>
    <x v="0"/>
    <x v="2"/>
    <x v="5"/>
    <n v="5"/>
    <s v=""/>
    <d v="1900-01-01T04:28:48"/>
    <n v="28.566388889021084"/>
    <n v="12"/>
    <n v="16.566388889021084"/>
  </r>
  <r>
    <s v="E016"/>
    <s v="EM11"/>
    <x v="2497"/>
    <x v="0"/>
    <s v="E2"/>
    <s v="0100000022"/>
    <s v="AL.MAT.CONST.Y FERRETERIA BAHIA S.L"/>
    <s v="0020000637"/>
    <s v="FOZ PORTES PULMOR"/>
    <s v="000000000000190069"/>
    <x v="78"/>
    <d v="2024-06-26T00:00:00"/>
    <d v="1899-12-30T12:14:49"/>
    <s v="27/06 11 Pal"/>
    <d v="2024-06-27T00:00:00"/>
    <x v="6"/>
    <x v="6"/>
    <x v="2569"/>
    <d v="2024-06-27T00:00:00"/>
    <d v="1899-12-30T17:19:43"/>
    <n v="164"/>
    <s v="E00164"/>
    <s v="RUTA KMS.164"/>
    <x v="43"/>
    <x v="0"/>
    <x v="2"/>
    <x v="3"/>
    <x v="0"/>
    <d v="2024-06-26T12:14:49"/>
    <x v="265"/>
    <n v="31.753055555687752"/>
    <d v="2024-06-27T17:19:43"/>
    <d v="1899-12-30T02:11:12"/>
    <d v="2024-06-27T19:30:55"/>
    <n v="0.48472222220152617"/>
    <x v="0"/>
    <m/>
    <m/>
    <x v="0"/>
    <x v="14"/>
    <x v="0"/>
    <x v="2"/>
    <x v="5"/>
    <n v="5"/>
    <s v=""/>
    <d v="1900-01-01T04:28:48"/>
    <n v="28.566388889021084"/>
    <n v="12"/>
    <n v="16.566388889021084"/>
  </r>
  <r>
    <s v="E016"/>
    <s v="EM11"/>
    <x v="2497"/>
    <x v="0"/>
    <s v="E2"/>
    <s v="0100000022"/>
    <s v="AL.MAT.CONST.Y FERRETERIA BAHIA S.L"/>
    <s v="0020000637"/>
    <s v="FOZ PORTES PULMOR"/>
    <s v="000000000000190100"/>
    <x v="72"/>
    <d v="2024-06-26T00:00:00"/>
    <d v="1899-12-30T12:14:49"/>
    <s v="27/06 11 Pal"/>
    <d v="2024-06-27T00:00:00"/>
    <x v="6"/>
    <x v="6"/>
    <x v="2569"/>
    <d v="2024-06-27T00:00:00"/>
    <d v="1899-12-30T17:19:43"/>
    <n v="164"/>
    <s v="E00164"/>
    <s v="RUTA KMS.164"/>
    <x v="43"/>
    <x v="0"/>
    <x v="3"/>
    <x v="3"/>
    <x v="0"/>
    <d v="2024-06-26T12:14:49"/>
    <x v="265"/>
    <n v="31.753055555687752"/>
    <d v="2024-06-27T17:19:43"/>
    <d v="1899-12-30T02:11:12"/>
    <d v="2024-06-27T19:30:55"/>
    <n v="0.48472222220152617"/>
    <x v="0"/>
    <m/>
    <m/>
    <x v="0"/>
    <x v="14"/>
    <x v="0"/>
    <x v="2"/>
    <x v="5"/>
    <n v="5"/>
    <s v=""/>
    <d v="1900-01-01T04:28:48"/>
    <n v="28.566388889021084"/>
    <n v="12"/>
    <n v="16.566388889021084"/>
  </r>
  <r>
    <s v="E016"/>
    <s v="EM11"/>
    <x v="2497"/>
    <x v="0"/>
    <s v="E2"/>
    <s v="0100000022"/>
    <s v="AL.MAT.CONST.Y FERRETERIA BAHIA S.L"/>
    <s v="0020000637"/>
    <s v="FOZ PORTES PULMOR"/>
    <s v="000000000000191212"/>
    <x v="18"/>
    <d v="2024-06-26T00:00:00"/>
    <d v="1899-12-30T12:14:49"/>
    <s v="27/06 11 Pal"/>
    <d v="2024-06-27T00:00:00"/>
    <x v="6"/>
    <x v="6"/>
    <x v="2569"/>
    <d v="2024-06-27T00:00:00"/>
    <d v="1899-12-30T17:19:43"/>
    <n v="164"/>
    <s v="E00164"/>
    <s v="RUTA KMS.164"/>
    <x v="43"/>
    <x v="0"/>
    <x v="4"/>
    <x v="3"/>
    <x v="0"/>
    <d v="2024-06-26T12:14:49"/>
    <x v="265"/>
    <n v="31.753055555687752"/>
    <d v="2024-06-27T17:19:43"/>
    <d v="1899-12-30T02:11:12"/>
    <d v="2024-06-27T19:30:55"/>
    <n v="0.48472222220152617"/>
    <x v="0"/>
    <m/>
    <m/>
    <x v="0"/>
    <x v="14"/>
    <x v="0"/>
    <x v="2"/>
    <x v="5"/>
    <n v="5"/>
    <s v=""/>
    <d v="1900-01-01T04:28:48"/>
    <n v="28.566388889021084"/>
    <n v="12"/>
    <n v="16.566388889021084"/>
  </r>
  <r>
    <s v="E016"/>
    <s v="EM11"/>
    <x v="2497"/>
    <x v="0"/>
    <s v="E2"/>
    <s v="0100000022"/>
    <s v="AL.MAT.CONST.Y FERRETERIA BAHIA S.L"/>
    <s v="0020000637"/>
    <s v="FOZ PORTES PULMOR"/>
    <s v="000000000000190193"/>
    <x v="69"/>
    <d v="2024-06-26T00:00:00"/>
    <d v="1899-12-30T12:14:49"/>
    <s v="27/06 11 Pal"/>
    <d v="2024-06-27T00:00:00"/>
    <x v="6"/>
    <x v="6"/>
    <x v="2569"/>
    <d v="2024-06-27T00:00:00"/>
    <d v="1899-12-30T17:19:43"/>
    <n v="164"/>
    <s v="E00164"/>
    <s v="RUTA KMS.164"/>
    <x v="43"/>
    <x v="0"/>
    <x v="5"/>
    <x v="3"/>
    <x v="0"/>
    <d v="2024-06-26T12:14:49"/>
    <x v="265"/>
    <n v="31.753055555687752"/>
    <d v="2024-06-27T17:19:43"/>
    <d v="1899-12-30T02:11:12"/>
    <d v="2024-06-27T19:30:55"/>
    <n v="0.48472222220152617"/>
    <x v="0"/>
    <m/>
    <m/>
    <x v="0"/>
    <x v="14"/>
    <x v="0"/>
    <x v="2"/>
    <x v="5"/>
    <n v="5"/>
    <s v=""/>
    <d v="1900-01-01T04:28:48"/>
    <n v="28.566388889021084"/>
    <n v="12"/>
    <n v="16.566388889021084"/>
  </r>
  <r>
    <s v="E016"/>
    <s v="EM11"/>
    <x v="2497"/>
    <x v="0"/>
    <s v="E2"/>
    <s v="0100000022"/>
    <s v="AL.MAT.CONST.Y FERRETERIA BAHIA S.L"/>
    <s v="0020000637"/>
    <s v="FOZ PORTES PULMOR"/>
    <s v="000000000000191912"/>
    <x v="122"/>
    <d v="2024-06-26T00:00:00"/>
    <d v="1899-12-30T12:14:49"/>
    <s v="27/06 11 Pal"/>
    <d v="2024-06-27T00:00:00"/>
    <x v="6"/>
    <x v="6"/>
    <x v="2569"/>
    <d v="2024-06-27T00:00:00"/>
    <d v="1899-12-30T17:19:43"/>
    <n v="164"/>
    <s v="E00164"/>
    <s v="RUTA KMS.164"/>
    <x v="43"/>
    <x v="0"/>
    <x v="6"/>
    <x v="3"/>
    <x v="0"/>
    <d v="2024-06-26T12:14:49"/>
    <x v="265"/>
    <n v="31.753055555687752"/>
    <d v="2024-06-27T17:19:43"/>
    <d v="1899-12-30T02:11:12"/>
    <d v="2024-06-27T19:30:55"/>
    <n v="0.48472222220152617"/>
    <x v="0"/>
    <m/>
    <m/>
    <x v="0"/>
    <x v="14"/>
    <x v="0"/>
    <x v="2"/>
    <x v="5"/>
    <n v="5"/>
    <s v=""/>
    <d v="1900-01-01T04:28:48"/>
    <n v="28.566388889021084"/>
    <n v="12"/>
    <n v="16.566388889021084"/>
  </r>
  <r>
    <s v="E016"/>
    <s v="EM11"/>
    <x v="2497"/>
    <x v="0"/>
    <s v="E2"/>
    <s v="0100000022"/>
    <s v="AL.MAT.CONST.Y FERRETERIA BAHIA S.L"/>
    <s v="0020000637"/>
    <s v="FOZ PORTES PULMOR"/>
    <s v="000000000000192094"/>
    <x v="123"/>
    <d v="2024-06-26T00:00:00"/>
    <d v="1899-12-30T12:14:49"/>
    <s v="27/06 11 Pal"/>
    <d v="2024-06-27T00:00:00"/>
    <x v="6"/>
    <x v="6"/>
    <x v="2569"/>
    <d v="2024-06-27T00:00:00"/>
    <d v="1899-12-30T17:19:43"/>
    <n v="164"/>
    <s v="E00164"/>
    <s v="RUTA KMS.164"/>
    <x v="43"/>
    <x v="0"/>
    <x v="7"/>
    <x v="3"/>
    <x v="0"/>
    <d v="2024-06-26T12:14:49"/>
    <x v="265"/>
    <n v="31.753055555687752"/>
    <d v="2024-06-27T17:19:43"/>
    <d v="1899-12-30T02:11:12"/>
    <d v="2024-06-27T19:30:55"/>
    <n v="0.48472222220152617"/>
    <x v="0"/>
    <m/>
    <m/>
    <x v="0"/>
    <x v="14"/>
    <x v="0"/>
    <x v="2"/>
    <x v="5"/>
    <n v="5"/>
    <s v=""/>
    <d v="1900-01-01T04:28:48"/>
    <n v="28.566388889021084"/>
    <n v="12"/>
    <n v="16.566388889021084"/>
  </r>
  <r>
    <s v="E016"/>
    <s v="EM11"/>
    <x v="2497"/>
    <x v="0"/>
    <s v="E2"/>
    <s v="0100000022"/>
    <s v="AL.MAT.CONST.Y FERRETERIA BAHIA S.L"/>
    <s v="0020000637"/>
    <s v="FOZ PORTES PULMOR"/>
    <s v="000000000000192101"/>
    <x v="124"/>
    <d v="2024-06-26T00:00:00"/>
    <d v="1899-12-30T12:14:49"/>
    <s v="27/06 11 Pal"/>
    <d v="2024-06-27T00:00:00"/>
    <x v="6"/>
    <x v="6"/>
    <x v="2569"/>
    <d v="2024-06-27T00:00:00"/>
    <d v="1899-12-30T17:19:43"/>
    <n v="164"/>
    <s v="E00164"/>
    <s v="RUTA KMS.164"/>
    <x v="43"/>
    <x v="0"/>
    <x v="8"/>
    <x v="3"/>
    <x v="0"/>
    <d v="2024-06-26T12:14:49"/>
    <x v="265"/>
    <n v="31.753055555687752"/>
    <d v="2024-06-27T17:19:43"/>
    <d v="1899-12-30T02:11:12"/>
    <d v="2024-06-27T19:30:55"/>
    <n v="0.48472222220152617"/>
    <x v="0"/>
    <m/>
    <m/>
    <x v="0"/>
    <x v="14"/>
    <x v="0"/>
    <x v="2"/>
    <x v="5"/>
    <n v="5"/>
    <s v=""/>
    <d v="1900-01-01T04:28:48"/>
    <n v="28.566388889021084"/>
    <n v="12"/>
    <n v="16.566388889021084"/>
  </r>
  <r>
    <s v="E016"/>
    <s v="EM11"/>
    <x v="2498"/>
    <x v="0"/>
    <s v="E2"/>
    <s v="0100059126"/>
    <s v="DIYESCA PONTEVEDRA S.L."/>
    <s v="0017007797"/>
    <s v="SATE AS CANCELAS (SANTIAGO)"/>
    <s v="000000000008000705"/>
    <x v="125"/>
    <d v="2024-06-26T00:00:00"/>
    <d v="1899-12-30T12:19:08"/>
    <s v="DIRECTO PROVEEDOR"/>
    <d v="2024-06-26T00:00:00"/>
    <x v="6"/>
    <x v="6"/>
    <x v="2570"/>
    <d v="2024-06-26T00:00:00"/>
    <d v="1899-12-30T12:40:25"/>
    <n v="0"/>
    <s v="E00000"/>
    <s v="RUTA KMS.0000"/>
    <x v="46"/>
    <x v="0"/>
    <x v="0"/>
    <x v="3"/>
    <x v="0"/>
    <d v="2024-06-26T12:19:08"/>
    <x v="234"/>
    <n v="7.6811111111892387"/>
    <d v="2024-06-26T12:40:25"/>
    <d v="1899-12-30T00:00:00"/>
    <d v="2024-06-26T12:40:25"/>
    <n v="7.3263888889923692"/>
    <x v="0"/>
    <m/>
    <m/>
    <x v="0"/>
    <x v="13"/>
    <x v="0"/>
    <x v="2"/>
    <x v="3"/>
    <n v="4"/>
    <s v=""/>
    <d v="1899-12-30T00:00:00"/>
    <n v="6.6811111111892387"/>
    <n v="0"/>
    <n v="6.6811111111892387"/>
  </r>
  <r>
    <s v="E016"/>
    <s v="EM11"/>
    <x v="2499"/>
    <x v="0"/>
    <s v="E2"/>
    <s v="0100028559"/>
    <s v="EDIFICACIONES ALDEOLA, S.L."/>
    <s v="0017007726"/>
    <s v="AV. NOVO MESOIRO, 17 A CORUÑA"/>
    <s v="000000000000190030"/>
    <x v="33"/>
    <d v="2024-06-26T00:00:00"/>
    <d v="1899-12-30T12:36:11"/>
    <s v="27/06 8167FXL"/>
    <d v="2024-06-27T00:00:00"/>
    <x v="6"/>
    <x v="6"/>
    <x v="2571"/>
    <d v="2024-06-27T00:00:00"/>
    <d v="1899-12-30T10:01:12"/>
    <n v="87"/>
    <s v="E00087"/>
    <s v="RUTA KMS.087"/>
    <x v="44"/>
    <x v="0"/>
    <x v="0"/>
    <x v="3"/>
    <x v="0"/>
    <d v="2024-06-26T12:36:11"/>
    <x v="265"/>
    <n v="31.396944444451947"/>
    <d v="2024-06-27T10:01:12"/>
    <d v="1899-12-30T01:09:36"/>
    <d v="2024-06-27T11:10:48"/>
    <n v="8.8200000000069849"/>
    <x v="0"/>
    <m/>
    <m/>
    <x v="0"/>
    <x v="14"/>
    <x v="0"/>
    <x v="2"/>
    <x v="1"/>
    <n v="5"/>
    <s v=""/>
    <d v="1899-12-31T03:50:24"/>
    <n v="29.236944444451947"/>
    <n v="12"/>
    <n v="17.236944444451947"/>
  </r>
  <r>
    <s v="E016"/>
    <s v="EM11"/>
    <x v="2500"/>
    <x v="0"/>
    <s v="E2"/>
    <s v="0100000208"/>
    <s v="PREFABRICADOS DENA S.L."/>
    <s v="0020000085"/>
    <s v="DENA - MEAÑO"/>
    <s v="000000000000191610"/>
    <x v="15"/>
    <d v="2024-06-26T00:00:00"/>
    <d v="1899-12-30T12:51:51"/>
    <s v="28/06 17 pal nº 0042"/>
    <d v="2024-06-28T00:00:00"/>
    <x v="6"/>
    <x v="6"/>
    <x v="2572"/>
    <d v="2024-06-26T00:00:00"/>
    <d v="1899-12-30T13:00:06"/>
    <n v="78"/>
    <s v="E00078"/>
    <s v="RUTA KMS.078"/>
    <x v="213"/>
    <x v="0"/>
    <x v="0"/>
    <x v="3"/>
    <x v="0"/>
    <d v="2024-06-26T12:51:51"/>
    <x v="288"/>
    <n v="55.135833333421033"/>
    <d v="2024-06-26T13:00:06"/>
    <d v="1899-12-30T01:02:24"/>
    <d v="2024-06-26T14:02:30"/>
    <n v="53.958333333372138"/>
    <x v="0"/>
    <m/>
    <m/>
    <x v="0"/>
    <x v="13"/>
    <x v="0"/>
    <x v="2"/>
    <x v="7"/>
    <n v="4"/>
    <s v=""/>
    <d v="1899-12-31T00:57:36"/>
    <n v="53.095833333421034"/>
    <n v="24"/>
    <n v="29.095833333421034"/>
  </r>
  <r>
    <s v="E016"/>
    <s v="EM11"/>
    <x v="2500"/>
    <x v="0"/>
    <s v="E2"/>
    <s v="0100000208"/>
    <s v="PREFABRICADOS DENA S.L."/>
    <s v="0020000085"/>
    <s v="DENA - MEAÑO"/>
    <s v="000000000000190017"/>
    <x v="14"/>
    <d v="2024-06-26T00:00:00"/>
    <d v="1899-12-30T12:51:51"/>
    <s v="28/06 17 pal nº 0042"/>
    <d v="2024-06-28T00:00:00"/>
    <x v="6"/>
    <x v="6"/>
    <x v="2572"/>
    <d v="2024-06-26T00:00:00"/>
    <d v="1899-12-30T13:00:06"/>
    <n v="78"/>
    <s v="E00078"/>
    <s v="RUTA KMS.078"/>
    <x v="213"/>
    <x v="0"/>
    <x v="1"/>
    <x v="3"/>
    <x v="0"/>
    <d v="2024-06-26T12:51:51"/>
    <x v="288"/>
    <n v="55.135833333421033"/>
    <d v="2024-06-26T13:00:06"/>
    <d v="1899-12-30T01:02:24"/>
    <d v="2024-06-26T14:02:30"/>
    <n v="53.958333333372138"/>
    <x v="0"/>
    <m/>
    <m/>
    <x v="0"/>
    <x v="13"/>
    <x v="0"/>
    <x v="2"/>
    <x v="7"/>
    <n v="4"/>
    <s v=""/>
    <d v="1899-12-31T00:57:36"/>
    <n v="53.095833333421034"/>
    <n v="24"/>
    <n v="29.095833333421034"/>
  </r>
  <r>
    <s v="E016"/>
    <s v="EM11"/>
    <x v="2500"/>
    <x v="0"/>
    <s v="E2"/>
    <s v="0100000208"/>
    <s v="PREFABRICADOS DENA S.L."/>
    <s v="0020000085"/>
    <s v="DENA - MEAÑO"/>
    <s v="000000000000190191"/>
    <x v="13"/>
    <d v="2024-06-26T00:00:00"/>
    <d v="1899-12-30T12:51:51"/>
    <s v="28/06 17 pal nº 0042"/>
    <d v="2024-06-28T00:00:00"/>
    <x v="6"/>
    <x v="6"/>
    <x v="2572"/>
    <d v="2024-06-26T00:00:00"/>
    <d v="1899-12-30T13:00:06"/>
    <n v="78"/>
    <s v="E00078"/>
    <s v="RUTA KMS.078"/>
    <x v="213"/>
    <x v="0"/>
    <x v="2"/>
    <x v="3"/>
    <x v="0"/>
    <d v="2024-06-26T12:51:51"/>
    <x v="288"/>
    <n v="55.135833333421033"/>
    <d v="2024-06-26T13:00:06"/>
    <d v="1899-12-30T01:02:24"/>
    <d v="2024-06-26T14:02:30"/>
    <n v="53.958333333372138"/>
    <x v="0"/>
    <m/>
    <m/>
    <x v="0"/>
    <x v="13"/>
    <x v="0"/>
    <x v="2"/>
    <x v="7"/>
    <n v="4"/>
    <s v=""/>
    <d v="1899-12-31T00:57:36"/>
    <n v="53.095833333421034"/>
    <n v="24"/>
    <n v="29.095833333421034"/>
  </r>
  <r>
    <s v="E016"/>
    <s v="EM11"/>
    <x v="2500"/>
    <x v="0"/>
    <s v="E2"/>
    <s v="0100000208"/>
    <s v="PREFABRICADOS DENA S.L."/>
    <s v="0020000085"/>
    <s v="DENA - MEAÑO"/>
    <s v="000000000000190018"/>
    <x v="94"/>
    <d v="2024-06-26T00:00:00"/>
    <d v="1899-12-30T12:51:51"/>
    <s v="28/06 17 pal nº 0042"/>
    <d v="2024-06-28T00:00:00"/>
    <x v="6"/>
    <x v="6"/>
    <x v="2572"/>
    <d v="2024-06-26T00:00:00"/>
    <d v="1899-12-30T13:00:06"/>
    <n v="78"/>
    <s v="E00078"/>
    <s v="RUTA KMS.078"/>
    <x v="213"/>
    <x v="0"/>
    <x v="3"/>
    <x v="3"/>
    <x v="0"/>
    <d v="2024-06-26T12:51:51"/>
    <x v="288"/>
    <n v="55.135833333421033"/>
    <d v="2024-06-26T13:00:06"/>
    <d v="1899-12-30T01:02:24"/>
    <d v="2024-06-26T14:02:30"/>
    <n v="53.958333333372138"/>
    <x v="0"/>
    <m/>
    <m/>
    <x v="0"/>
    <x v="13"/>
    <x v="0"/>
    <x v="2"/>
    <x v="7"/>
    <n v="4"/>
    <s v=""/>
    <d v="1899-12-31T00:57:36"/>
    <n v="53.095833333421034"/>
    <n v="24"/>
    <n v="29.095833333421034"/>
  </r>
  <r>
    <s v="E016"/>
    <s v="EM11"/>
    <x v="2500"/>
    <x v="0"/>
    <s v="E2"/>
    <s v="0100000208"/>
    <s v="PREFABRICADOS DENA S.L."/>
    <s v="0020000085"/>
    <s v="DENA - MEAÑO"/>
    <s v="000000000000190870"/>
    <x v="19"/>
    <d v="2024-06-26T00:00:00"/>
    <d v="1899-12-30T12:51:51"/>
    <s v="28/06 17 pal nº 0042"/>
    <d v="2024-06-28T00:00:00"/>
    <x v="6"/>
    <x v="6"/>
    <x v="2572"/>
    <d v="2024-06-26T00:00:00"/>
    <d v="1899-12-30T13:00:06"/>
    <n v="78"/>
    <s v="E00078"/>
    <s v="RUTA KMS.078"/>
    <x v="213"/>
    <x v="0"/>
    <x v="4"/>
    <x v="3"/>
    <x v="0"/>
    <d v="2024-06-26T12:51:51"/>
    <x v="288"/>
    <n v="55.135833333421033"/>
    <d v="2024-06-26T13:00:06"/>
    <d v="1899-12-30T01:02:24"/>
    <d v="2024-06-26T14:02:30"/>
    <n v="53.958333333372138"/>
    <x v="0"/>
    <m/>
    <m/>
    <x v="0"/>
    <x v="13"/>
    <x v="0"/>
    <x v="2"/>
    <x v="7"/>
    <n v="4"/>
    <s v=""/>
    <d v="1899-12-31T00:57:36"/>
    <n v="53.095833333421034"/>
    <n v="24"/>
    <n v="29.095833333421034"/>
  </r>
  <r>
    <s v="E016"/>
    <s v="EM11"/>
    <x v="2500"/>
    <x v="0"/>
    <s v="E2"/>
    <s v="0100000208"/>
    <s v="PREFABRICADOS DENA S.L."/>
    <s v="0020000085"/>
    <s v="DENA - MEAÑO"/>
    <s v="000000000000190140"/>
    <x v="21"/>
    <d v="2024-06-26T00:00:00"/>
    <d v="1899-12-30T12:51:51"/>
    <s v="28/06 17 pal nº 0042"/>
    <d v="2024-06-28T00:00:00"/>
    <x v="6"/>
    <x v="6"/>
    <x v="2572"/>
    <d v="2024-06-26T00:00:00"/>
    <d v="1899-12-30T13:00:06"/>
    <n v="78"/>
    <s v="E00078"/>
    <s v="RUTA KMS.078"/>
    <x v="213"/>
    <x v="0"/>
    <x v="5"/>
    <x v="3"/>
    <x v="0"/>
    <d v="2024-06-26T12:51:51"/>
    <x v="288"/>
    <n v="55.135833333421033"/>
    <d v="2024-06-26T13:00:06"/>
    <d v="1899-12-30T01:02:24"/>
    <d v="2024-06-26T14:02:30"/>
    <n v="53.958333333372138"/>
    <x v="0"/>
    <m/>
    <m/>
    <x v="0"/>
    <x v="13"/>
    <x v="0"/>
    <x v="2"/>
    <x v="7"/>
    <n v="4"/>
    <s v=""/>
    <d v="1899-12-31T00:57:36"/>
    <n v="53.095833333421034"/>
    <n v="24"/>
    <n v="29.095833333421034"/>
  </r>
  <r>
    <s v="E016"/>
    <s v="EM11"/>
    <x v="2500"/>
    <x v="0"/>
    <s v="E2"/>
    <s v="0100000208"/>
    <s v="PREFABRICADOS DENA S.L."/>
    <s v="0020000085"/>
    <s v="DENA - MEAÑO"/>
    <s v="000000000000190570"/>
    <x v="37"/>
    <d v="2024-06-26T00:00:00"/>
    <d v="1899-12-30T12:51:51"/>
    <s v="28/06 17 pal nº 0042"/>
    <d v="2024-06-28T00:00:00"/>
    <x v="6"/>
    <x v="6"/>
    <x v="2572"/>
    <d v="2024-06-26T00:00:00"/>
    <d v="1899-12-30T13:00:06"/>
    <n v="78"/>
    <s v="E00078"/>
    <s v="RUTA KMS.078"/>
    <x v="213"/>
    <x v="0"/>
    <x v="6"/>
    <x v="3"/>
    <x v="0"/>
    <d v="2024-06-26T12:51:51"/>
    <x v="288"/>
    <n v="55.135833333421033"/>
    <d v="2024-06-26T13:00:06"/>
    <d v="1899-12-30T01:02:24"/>
    <d v="2024-06-26T14:02:30"/>
    <n v="53.958333333372138"/>
    <x v="0"/>
    <m/>
    <m/>
    <x v="0"/>
    <x v="13"/>
    <x v="0"/>
    <x v="2"/>
    <x v="7"/>
    <n v="4"/>
    <s v=""/>
    <d v="1899-12-31T00:57:36"/>
    <n v="53.095833333421034"/>
    <n v="24"/>
    <n v="29.095833333421034"/>
  </r>
  <r>
    <s v="E016"/>
    <s v="EM11"/>
    <x v="2500"/>
    <x v="0"/>
    <s v="E2"/>
    <s v="0100000208"/>
    <s v="PREFABRICADOS DENA S.L."/>
    <s v="0020000085"/>
    <s v="DENA - MEAÑO"/>
    <s v="000000000000191212"/>
    <x v="18"/>
    <d v="2024-06-26T00:00:00"/>
    <d v="1899-12-30T12:51:51"/>
    <s v="28/06 17 pal nº 0042"/>
    <d v="2024-06-28T00:00:00"/>
    <x v="6"/>
    <x v="6"/>
    <x v="2572"/>
    <d v="2024-06-26T00:00:00"/>
    <d v="1899-12-30T13:00:06"/>
    <n v="78"/>
    <s v="E00078"/>
    <s v="RUTA KMS.078"/>
    <x v="213"/>
    <x v="0"/>
    <x v="7"/>
    <x v="3"/>
    <x v="0"/>
    <d v="2024-06-26T12:51:51"/>
    <x v="288"/>
    <n v="55.135833333421033"/>
    <d v="2024-06-26T13:00:06"/>
    <d v="1899-12-30T01:02:24"/>
    <d v="2024-06-26T14:02:30"/>
    <n v="53.958333333372138"/>
    <x v="0"/>
    <m/>
    <m/>
    <x v="0"/>
    <x v="13"/>
    <x v="0"/>
    <x v="2"/>
    <x v="7"/>
    <n v="4"/>
    <s v=""/>
    <d v="1899-12-31T00:57:36"/>
    <n v="53.095833333421034"/>
    <n v="24"/>
    <n v="29.095833333421034"/>
  </r>
  <r>
    <s v="E016"/>
    <s v="EM11"/>
    <x v="2501"/>
    <x v="0"/>
    <s v="E2"/>
    <s v="0100000131"/>
    <s v="HIJOS DE TOMAS SORRIBAS S.L."/>
    <s v="0020000248"/>
    <s v="BEMBIBRE"/>
    <s v="000000000000190870"/>
    <x v="19"/>
    <d v="2024-06-26T00:00:00"/>
    <d v="1899-12-30T12:53:06"/>
    <s v="27/06 URGE cem+morte"/>
    <d v="2024-06-27T00:00:00"/>
    <x v="6"/>
    <x v="7"/>
    <x v="2573"/>
    <d v="2024-06-26T00:00:00"/>
    <d v="1899-12-30T14:51:59"/>
    <n v="40"/>
    <s v="E00040"/>
    <s v="RUTA KMS.040"/>
    <x v="28"/>
    <x v="0"/>
    <x v="0"/>
    <x v="3"/>
    <x v="0"/>
    <d v="2024-06-26T12:53:06"/>
    <x v="265"/>
    <n v="31.115000000107102"/>
    <d v="2024-06-26T14:51:59"/>
    <d v="1899-12-30T00:32:00"/>
    <d v="2024-06-26T15:23:59"/>
    <n v="28.600277777819429"/>
    <x v="0"/>
    <m/>
    <m/>
    <x v="0"/>
    <x v="13"/>
    <x v="0"/>
    <x v="2"/>
    <x v="13"/>
    <n v="4"/>
    <s v=""/>
    <d v="1899-12-30T12:48:00"/>
    <n v="29.581666666773767"/>
    <n v="12"/>
    <n v="17.581666666773767"/>
  </r>
  <r>
    <s v="E016"/>
    <s v="EM11"/>
    <x v="2501"/>
    <x v="0"/>
    <s v="E2"/>
    <s v="0100000131"/>
    <s v="HIJOS DE TOMAS SORRIBAS S.L."/>
    <s v="0020000248"/>
    <s v="BEMBIBRE"/>
    <s v="000000000000190140"/>
    <x v="21"/>
    <d v="2024-06-26T00:00:00"/>
    <d v="1899-12-30T12:53:06"/>
    <s v="27/06 URGE cem+morte"/>
    <d v="2024-06-27T00:00:00"/>
    <x v="6"/>
    <x v="7"/>
    <x v="2573"/>
    <d v="2024-06-26T00:00:00"/>
    <d v="1899-12-30T14:51:59"/>
    <n v="40"/>
    <s v="E00040"/>
    <s v="RUTA KMS.040"/>
    <x v="28"/>
    <x v="0"/>
    <x v="1"/>
    <x v="3"/>
    <x v="0"/>
    <d v="2024-06-26T12:53:06"/>
    <x v="265"/>
    <n v="31.115000000107102"/>
    <d v="2024-06-26T14:51:59"/>
    <d v="1899-12-30T00:32:00"/>
    <d v="2024-06-26T15:23:59"/>
    <n v="28.600277777819429"/>
    <x v="0"/>
    <m/>
    <m/>
    <x v="0"/>
    <x v="13"/>
    <x v="0"/>
    <x v="2"/>
    <x v="13"/>
    <n v="4"/>
    <s v=""/>
    <d v="1899-12-30T12:48:00"/>
    <n v="29.581666666773767"/>
    <n v="12"/>
    <n v="17.581666666773767"/>
  </r>
  <r>
    <s v="E016"/>
    <s v="EM11"/>
    <x v="2502"/>
    <x v="0"/>
    <s v="E2"/>
    <s v="0100000136"/>
    <s v="CONSTRUDECO NORTE S.L."/>
    <s v="0020000513"/>
    <s v="BURELA"/>
    <s v="000000000000210555"/>
    <x v="12"/>
    <d v="2024-06-27T00:00:00"/>
    <d v="1899-12-30T17:21:59"/>
    <s v="28/06"/>
    <d v="2024-06-28T00:00:00"/>
    <x v="6"/>
    <x v="6"/>
    <x v="2574"/>
    <d v="2024-06-27T00:00:00"/>
    <d v="1899-12-30T17:35:38"/>
    <n v="186"/>
    <s v="E00186"/>
    <s v="RUTA KMS.186"/>
    <x v="43"/>
    <x v="0"/>
    <x v="0"/>
    <x v="3"/>
    <x v="0"/>
    <d v="2024-06-27T17:21:59"/>
    <x v="288"/>
    <n v="26.633611111203209"/>
    <d v="2024-06-27T17:35:38"/>
    <d v="1899-12-30T02:28:48"/>
    <d v="2024-06-27T20:04:26"/>
    <n v="23.926111111126374"/>
    <x v="0"/>
    <m/>
    <m/>
    <x v="0"/>
    <x v="14"/>
    <x v="0"/>
    <x v="2"/>
    <x v="5"/>
    <n v="5"/>
    <s v=""/>
    <d v="1900-01-01T11:31:12"/>
    <n v="23.153611111203208"/>
    <n v="12"/>
    <n v="11.153611111203208"/>
  </r>
  <r>
    <s v="E016"/>
    <s v="EM11"/>
    <x v="2502"/>
    <x v="0"/>
    <s v="E2"/>
    <s v="0100000136"/>
    <s v="CONSTRUDECO NORTE S.L."/>
    <s v="0020000513"/>
    <s v="BURELA"/>
    <s v="000000000000191212"/>
    <x v="18"/>
    <d v="2024-06-27T00:00:00"/>
    <d v="1899-12-30T17:21:59"/>
    <s v="28/06"/>
    <d v="2024-06-28T00:00:00"/>
    <x v="6"/>
    <x v="6"/>
    <x v="2574"/>
    <d v="2024-06-27T00:00:00"/>
    <d v="1899-12-30T17:35:38"/>
    <n v="186"/>
    <s v="E00186"/>
    <s v="RUTA KMS.186"/>
    <x v="43"/>
    <x v="0"/>
    <x v="1"/>
    <x v="3"/>
    <x v="0"/>
    <d v="2024-06-27T17:21:59"/>
    <x v="288"/>
    <n v="26.633611111203209"/>
    <d v="2024-06-27T17:35:38"/>
    <d v="1899-12-30T02:28:48"/>
    <d v="2024-06-27T20:04:26"/>
    <n v="23.926111111126374"/>
    <x v="0"/>
    <m/>
    <m/>
    <x v="0"/>
    <x v="14"/>
    <x v="0"/>
    <x v="2"/>
    <x v="5"/>
    <n v="5"/>
    <s v=""/>
    <d v="1900-01-01T11:31:12"/>
    <n v="23.153611111203208"/>
    <n v="12"/>
    <n v="11.153611111203208"/>
  </r>
  <r>
    <s v="E016"/>
    <s v="EM11"/>
    <x v="2502"/>
    <x v="0"/>
    <s v="E2"/>
    <s v="0100000136"/>
    <s v="CONSTRUDECO NORTE S.L."/>
    <s v="0020000513"/>
    <s v="BURELA"/>
    <s v="000000000000190194"/>
    <x v="73"/>
    <d v="2024-06-27T00:00:00"/>
    <d v="1899-12-30T17:21:59"/>
    <s v="28/06"/>
    <d v="2024-06-28T00:00:00"/>
    <x v="6"/>
    <x v="6"/>
    <x v="2574"/>
    <d v="2024-06-27T00:00:00"/>
    <d v="1899-12-30T17:35:38"/>
    <n v="186"/>
    <s v="E00186"/>
    <s v="RUTA KMS.186"/>
    <x v="43"/>
    <x v="0"/>
    <x v="2"/>
    <x v="3"/>
    <x v="0"/>
    <d v="2024-06-27T17:21:59"/>
    <x v="288"/>
    <n v="26.633611111203209"/>
    <d v="2024-06-27T17:35:38"/>
    <d v="1899-12-30T02:28:48"/>
    <d v="2024-06-27T20:04:26"/>
    <n v="23.926111111126374"/>
    <x v="0"/>
    <m/>
    <m/>
    <x v="0"/>
    <x v="14"/>
    <x v="0"/>
    <x v="2"/>
    <x v="5"/>
    <n v="5"/>
    <s v=""/>
    <d v="1900-01-01T11:31:12"/>
    <n v="23.153611111203208"/>
    <n v="12"/>
    <n v="11.153611111203208"/>
  </r>
  <r>
    <s v="E002"/>
    <s v="EO55"/>
    <x v="2503"/>
    <x v="0"/>
    <s v="E4"/>
    <s v="0100059427"/>
    <s v="ISMAEL NATIVIDAD ALPUENTE, S.L."/>
    <s v="0046005779"/>
    <s v="MASSAMAGREL- ISMAEL NATIVIDAD ALPUE"/>
    <s v="000000000000003283"/>
    <x v="39"/>
    <d v="2024-06-05T00:00:00"/>
    <d v="1899-12-30T11:50:43"/>
    <s v="27/06 08:00h"/>
    <d v="2024-06-27T00:00:00"/>
    <x v="10"/>
    <x v="8"/>
    <x v="2575"/>
    <d v="2024-06-26T00:00:00"/>
    <d v="1899-12-30T14:17:53"/>
    <n v="644"/>
    <s v="E00644"/>
    <s v="RUTA KMS.644"/>
    <x v="320"/>
    <x v="0"/>
    <x v="0"/>
    <x v="4"/>
    <x v="1"/>
    <d v="2024-06-05T11:50:43"/>
    <x v="261"/>
    <n v="524.15472222230164"/>
    <d v="2024-06-26T14:17:53"/>
    <d v="1899-12-30T08:35:12"/>
    <d v="2024-06-26T22:53:05"/>
    <n v="9.1152777778333984"/>
    <x v="0"/>
    <m/>
    <m/>
    <x v="0"/>
    <x v="13"/>
    <x v="0"/>
    <x v="2"/>
    <x v="13"/>
    <n v="4"/>
    <s v=""/>
    <d v="1900-01-07T14:04:48"/>
    <n v="514.56805555563494"/>
    <n v="60"/>
    <n v="454.56805555563494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2576"/>
    <d v="2024-06-25T00:00:00"/>
    <d v="1899-12-30T17:47:13"/>
    <n v="29"/>
    <s v="E00029"/>
    <s v="RUTA KMS.029"/>
    <x v="268"/>
    <x v="0"/>
    <x v="0"/>
    <x v="4"/>
    <x v="0"/>
    <d v="2024-06-06T17:59:38"/>
    <x v="53"/>
    <n v="26.00611111120088"/>
    <d v="2024-06-25T17:47:13"/>
    <d v="1899-12-30T00:23:12"/>
    <d v="2024-06-25T18:10:25"/>
    <n v="-430.17361111094942"/>
    <x v="1"/>
    <m/>
    <m/>
    <x v="0"/>
    <x v="11"/>
    <x v="3"/>
    <x v="2"/>
    <x v="5"/>
    <n v="3"/>
    <s v=""/>
    <d v="1899-12-30T09:16:48"/>
    <n v="24.619444444534214"/>
    <n v="12"/>
    <n v="12.619444444534214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2577"/>
    <d v="2024-06-26T00:00:00"/>
    <d v="1899-12-30T11:39:26"/>
    <n v="29"/>
    <s v="E00029"/>
    <s v="RUTA KMS.029"/>
    <x v="321"/>
    <x v="0"/>
    <x v="0"/>
    <x v="4"/>
    <x v="0"/>
    <d v="2024-06-06T17:59:38"/>
    <x v="53"/>
    <n v="26.00611111120088"/>
    <d v="2024-06-26T11:39:26"/>
    <d v="1899-12-30T00:23:12"/>
    <d v="2024-06-26T12:02:38"/>
    <n v="-448.04388888878748"/>
    <x v="1"/>
    <m/>
    <m/>
    <x v="0"/>
    <x v="13"/>
    <x v="3"/>
    <x v="2"/>
    <x v="2"/>
    <n v="4"/>
    <s v=""/>
    <d v="1899-12-30T09:16:48"/>
    <n v="24.619444444534214"/>
    <n v="12"/>
    <n v="12.619444444534214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2578"/>
    <d v="2024-06-26T00:00:00"/>
    <d v="1899-12-30T13:02:41"/>
    <n v="29"/>
    <s v="E00029"/>
    <s v="RUTA KMS.029"/>
    <x v="321"/>
    <x v="0"/>
    <x v="0"/>
    <x v="4"/>
    <x v="0"/>
    <d v="2024-06-06T17:59:38"/>
    <x v="53"/>
    <n v="26.00611111120088"/>
    <d v="2024-06-26T13:02:41"/>
    <d v="1899-12-30T00:23:12"/>
    <d v="2024-06-26T13:25:53"/>
    <n v="-449.4313888886827"/>
    <x v="1"/>
    <m/>
    <m/>
    <x v="0"/>
    <x v="13"/>
    <x v="3"/>
    <x v="2"/>
    <x v="7"/>
    <n v="4"/>
    <s v=""/>
    <d v="1899-12-30T09:16:48"/>
    <n v="24.619444444534214"/>
    <n v="12"/>
    <n v="12.619444444534214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2579"/>
    <d v="2024-06-26T00:00:00"/>
    <d v="1899-12-30T14:22:42"/>
    <n v="29"/>
    <s v="E00029"/>
    <s v="RUTA KMS.029"/>
    <x v="321"/>
    <x v="0"/>
    <x v="0"/>
    <x v="4"/>
    <x v="0"/>
    <d v="2024-06-06T17:59:38"/>
    <x v="53"/>
    <n v="26.00611111120088"/>
    <d v="2024-06-26T14:22:42"/>
    <d v="1899-12-30T00:23:12"/>
    <d v="2024-06-26T14:45:54"/>
    <n v="-450.76499999983935"/>
    <x v="1"/>
    <m/>
    <m/>
    <x v="0"/>
    <x v="13"/>
    <x v="3"/>
    <x v="2"/>
    <x v="13"/>
    <n v="4"/>
    <s v=""/>
    <d v="1899-12-30T09:16:48"/>
    <n v="24.619444444534214"/>
    <n v="12"/>
    <n v="12.619444444534214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2580"/>
    <d v="2024-06-26T00:00:00"/>
    <d v="1899-12-30T16:14:06"/>
    <n v="29"/>
    <s v="E00029"/>
    <s v="RUTA KMS.029"/>
    <x v="321"/>
    <x v="0"/>
    <x v="0"/>
    <x v="4"/>
    <x v="0"/>
    <d v="2024-06-06T17:59:38"/>
    <x v="53"/>
    <n v="26.00611111120088"/>
    <d v="2024-06-26T16:14:06"/>
    <d v="1899-12-30T00:23:12"/>
    <d v="2024-06-26T16:37:18"/>
    <n v="-452.62166666658595"/>
    <x v="1"/>
    <m/>
    <m/>
    <x v="0"/>
    <x v="13"/>
    <x v="3"/>
    <x v="2"/>
    <x v="8"/>
    <n v="4"/>
    <s v=""/>
    <d v="1899-12-30T09:16:48"/>
    <n v="24.619444444534214"/>
    <n v="12"/>
    <n v="12.619444444534214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2581"/>
    <d v="2024-06-26T00:00:00"/>
    <d v="1899-12-30T17:26:21"/>
    <n v="29"/>
    <s v="E00029"/>
    <s v="RUTA KMS.029"/>
    <x v="321"/>
    <x v="0"/>
    <x v="0"/>
    <x v="4"/>
    <x v="0"/>
    <d v="2024-06-06T17:59:38"/>
    <x v="53"/>
    <n v="26.00611111120088"/>
    <d v="2024-06-26T17:26:21"/>
    <d v="1899-12-30T00:23:12"/>
    <d v="2024-06-26T17:49:33"/>
    <n v="-453.82583333324874"/>
    <x v="1"/>
    <m/>
    <m/>
    <x v="0"/>
    <x v="13"/>
    <x v="3"/>
    <x v="2"/>
    <x v="5"/>
    <n v="4"/>
    <s v=""/>
    <d v="1899-12-30T09:16:48"/>
    <n v="24.619444444534214"/>
    <n v="12"/>
    <n v="12.619444444534214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2582"/>
    <d v="2024-06-26T00:00:00"/>
    <d v="1899-12-30T17:41:27"/>
    <n v="29"/>
    <s v="E00029"/>
    <s v="RUTA KMS.029"/>
    <x v="47"/>
    <x v="0"/>
    <x v="0"/>
    <x v="4"/>
    <x v="0"/>
    <d v="2024-06-06T17:59:38"/>
    <x v="53"/>
    <n v="26.00611111120088"/>
    <d v="2024-06-26T17:41:27"/>
    <d v="1899-12-30T00:23:12"/>
    <d v="2024-06-26T18:04:39"/>
    <n v="-454.07749999989755"/>
    <x v="1"/>
    <m/>
    <m/>
    <x v="0"/>
    <x v="13"/>
    <x v="3"/>
    <x v="2"/>
    <x v="5"/>
    <n v="4"/>
    <s v=""/>
    <d v="1899-12-30T09:16:48"/>
    <n v="24.619444444534214"/>
    <n v="12"/>
    <n v="12.619444444534214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2583"/>
    <d v="2024-06-27T00:00:00"/>
    <d v="1899-12-30T06:35:38"/>
    <n v="29"/>
    <s v="E00029"/>
    <s v="RUTA KMS.029"/>
    <x v="47"/>
    <x v="0"/>
    <x v="0"/>
    <x v="4"/>
    <x v="0"/>
    <d v="2024-06-06T17:59:38"/>
    <x v="53"/>
    <n v="26.00611111120088"/>
    <d v="2024-06-27T06:35:38"/>
    <d v="1899-12-30T00:23:12"/>
    <d v="2024-06-27T06:58:50"/>
    <n v="-466.98055555543397"/>
    <x v="1"/>
    <m/>
    <m/>
    <x v="0"/>
    <x v="14"/>
    <x v="3"/>
    <x v="2"/>
    <x v="12"/>
    <n v="5"/>
    <s v=""/>
    <d v="1899-12-30T09:16:48"/>
    <n v="24.619444444534214"/>
    <n v="12"/>
    <n v="12.619444444534214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2584"/>
    <d v="2024-06-27T00:00:00"/>
    <d v="1899-12-30T08:08:12"/>
    <n v="29"/>
    <s v="E00029"/>
    <s v="RUTA KMS.029"/>
    <x v="47"/>
    <x v="0"/>
    <x v="0"/>
    <x v="4"/>
    <x v="0"/>
    <d v="2024-06-06T17:59:38"/>
    <x v="53"/>
    <n v="26.00611111120088"/>
    <d v="2024-06-27T08:08:12"/>
    <d v="1899-12-30T00:23:12"/>
    <d v="2024-06-27T08:31:24"/>
    <n v="-468.52333333325805"/>
    <x v="1"/>
    <m/>
    <m/>
    <x v="0"/>
    <x v="14"/>
    <x v="3"/>
    <x v="2"/>
    <x v="0"/>
    <n v="5"/>
    <s v=""/>
    <d v="1899-12-30T09:16:48"/>
    <n v="24.619444444534214"/>
    <n v="12"/>
    <n v="12.619444444534214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2585"/>
    <d v="2024-06-27T00:00:00"/>
    <d v="1899-12-30T09:44:45"/>
    <n v="29"/>
    <s v="E00029"/>
    <s v="RUTA KMS.029"/>
    <x v="47"/>
    <x v="0"/>
    <x v="0"/>
    <x v="4"/>
    <x v="0"/>
    <d v="2024-06-06T17:59:38"/>
    <x v="53"/>
    <n v="26.00611111120088"/>
    <d v="2024-06-27T09:44:45"/>
    <d v="1899-12-30T00:23:12"/>
    <d v="2024-06-27T10:07:57"/>
    <n v="-470.13249999994878"/>
    <x v="1"/>
    <m/>
    <m/>
    <x v="0"/>
    <x v="14"/>
    <x v="3"/>
    <x v="2"/>
    <x v="6"/>
    <n v="5"/>
    <s v=""/>
    <d v="1899-12-30T09:16:48"/>
    <n v="24.619444444534214"/>
    <n v="12"/>
    <n v="12.619444444534214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2586"/>
    <d v="2024-06-27T00:00:00"/>
    <d v="1899-12-30T11:22:30"/>
    <n v="29"/>
    <s v="E00029"/>
    <s v="RUTA KMS.029"/>
    <x v="47"/>
    <x v="0"/>
    <x v="0"/>
    <x v="4"/>
    <x v="0"/>
    <d v="2024-06-06T17:59:38"/>
    <x v="53"/>
    <n v="26.00611111120088"/>
    <d v="2024-06-27T11:22:30"/>
    <d v="1899-12-30T00:23:12"/>
    <d v="2024-06-27T11:45:42"/>
    <n v="-471.76166666659992"/>
    <x v="1"/>
    <m/>
    <m/>
    <x v="0"/>
    <x v="14"/>
    <x v="3"/>
    <x v="2"/>
    <x v="2"/>
    <n v="5"/>
    <s v=""/>
    <d v="1899-12-30T09:16:48"/>
    <n v="24.619444444534214"/>
    <n v="12"/>
    <n v="12.619444444534214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2587"/>
    <d v="2024-06-27T00:00:00"/>
    <d v="1899-12-30T12:51:15"/>
    <n v="29"/>
    <s v="E00029"/>
    <s v="RUTA KMS.029"/>
    <x v="47"/>
    <x v="0"/>
    <x v="0"/>
    <x v="4"/>
    <x v="0"/>
    <d v="2024-06-06T17:59:38"/>
    <x v="53"/>
    <n v="26.00611111120088"/>
    <d v="2024-06-27T12:51:15"/>
    <d v="1899-12-30T00:23:12"/>
    <d v="2024-06-27T13:14:27"/>
    <n v="-473.24083333328599"/>
    <x v="1"/>
    <m/>
    <m/>
    <x v="0"/>
    <x v="14"/>
    <x v="3"/>
    <x v="2"/>
    <x v="3"/>
    <n v="5"/>
    <s v=""/>
    <d v="1899-12-30T09:16:48"/>
    <n v="24.619444444534214"/>
    <n v="12"/>
    <n v="12.619444444534214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2588"/>
    <d v="2024-06-27T00:00:00"/>
    <d v="1899-12-30T13:28:15"/>
    <n v="29"/>
    <s v="E00029"/>
    <s v="RUTA KMS.029"/>
    <x v="48"/>
    <x v="0"/>
    <x v="0"/>
    <x v="4"/>
    <x v="0"/>
    <d v="2024-06-06T17:59:38"/>
    <x v="53"/>
    <n v="26.00611111120088"/>
    <d v="2024-06-27T13:28:15"/>
    <d v="1899-12-30T00:23:12"/>
    <d v="2024-06-27T13:51:27"/>
    <n v="-473.85749999986729"/>
    <x v="1"/>
    <m/>
    <m/>
    <x v="0"/>
    <x v="14"/>
    <x v="3"/>
    <x v="2"/>
    <x v="7"/>
    <n v="5"/>
    <s v=""/>
    <d v="1899-12-30T09:16:48"/>
    <n v="24.619444444534214"/>
    <n v="12"/>
    <n v="12.619444444534214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2589"/>
    <d v="2024-06-27T00:00:00"/>
    <d v="1899-12-30T15:39:23"/>
    <n v="29"/>
    <s v="E00029"/>
    <s v="RUTA KMS.029"/>
    <x v="47"/>
    <x v="0"/>
    <x v="0"/>
    <x v="4"/>
    <x v="0"/>
    <d v="2024-06-06T17:59:38"/>
    <x v="53"/>
    <n v="26.00611111120088"/>
    <d v="2024-06-27T15:39:23"/>
    <d v="1899-12-30T00:23:12"/>
    <d v="2024-06-27T16:02:35"/>
    <n v="-476.04305555537576"/>
    <x v="1"/>
    <m/>
    <m/>
    <x v="0"/>
    <x v="14"/>
    <x v="3"/>
    <x v="2"/>
    <x v="4"/>
    <n v="5"/>
    <s v=""/>
    <d v="1899-12-30T09:16:48"/>
    <n v="24.619444444534214"/>
    <n v="12"/>
    <n v="12.619444444534214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2590"/>
    <d v="2024-06-27T00:00:00"/>
    <d v="1899-12-30T17:01:45"/>
    <n v="29"/>
    <s v="E00029"/>
    <s v="RUTA KMS.029"/>
    <x v="47"/>
    <x v="0"/>
    <x v="0"/>
    <x v="4"/>
    <x v="0"/>
    <d v="2024-06-06T17:59:38"/>
    <x v="53"/>
    <n v="26.00611111120088"/>
    <d v="2024-06-27T17:01:45"/>
    <d v="1899-12-30T00:23:12"/>
    <d v="2024-06-27T17:24:57"/>
    <n v="-477.41583333327435"/>
    <x v="1"/>
    <m/>
    <m/>
    <x v="0"/>
    <x v="14"/>
    <x v="3"/>
    <x v="2"/>
    <x v="5"/>
    <n v="5"/>
    <s v=""/>
    <d v="1899-12-30T09:16:48"/>
    <n v="24.619444444534214"/>
    <n v="12"/>
    <n v="12.619444444534214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2591"/>
    <d v="2024-06-27T00:00:00"/>
    <d v="1899-12-30T17:38:55"/>
    <n v="29"/>
    <s v="E00029"/>
    <s v="RUTA KMS.029"/>
    <x v="321"/>
    <x v="0"/>
    <x v="0"/>
    <x v="4"/>
    <x v="0"/>
    <d v="2024-06-06T17:59:38"/>
    <x v="53"/>
    <n v="26.00611111120088"/>
    <d v="2024-06-27T17:38:55"/>
    <d v="1899-12-30T00:23:12"/>
    <d v="2024-06-27T18:02:07"/>
    <n v="-478.03527777758427"/>
    <x v="1"/>
    <m/>
    <m/>
    <x v="0"/>
    <x v="14"/>
    <x v="3"/>
    <x v="2"/>
    <x v="5"/>
    <n v="5"/>
    <s v=""/>
    <d v="1899-12-30T09:16:48"/>
    <n v="24.619444444534214"/>
    <n v="12"/>
    <n v="12.619444444534214"/>
  </r>
  <r>
    <s v="E002"/>
    <s v="EO55"/>
    <x v="2504"/>
    <x v="0"/>
    <s v="E4"/>
    <s v="0100058375"/>
    <s v="GRUPO PUYA 68, S.L."/>
    <s v="0046005331"/>
    <s v="ALMACEN-S.PEDRO ALCANTARA"/>
    <s v="000000000000003283"/>
    <x v="39"/>
    <d v="2024-06-21T00:00:00"/>
    <d v="1899-12-30T12:33:10"/>
    <s v="Pedido diario"/>
    <d v="2024-06-26T00:00:00"/>
    <x v="6"/>
    <x v="8"/>
    <x v="2592"/>
    <d v="2024-06-26T00:00:00"/>
    <d v="1899-12-30T10:06:08"/>
    <n v="84"/>
    <s v="E00084"/>
    <s v="RUTA KMS.084"/>
    <x v="51"/>
    <x v="0"/>
    <x v="0"/>
    <x v="4"/>
    <x v="1"/>
    <d v="2024-06-21T12:33:10"/>
    <x v="234"/>
    <n v="127.44722222228302"/>
    <d v="2024-06-26T10:06:08"/>
    <d v="1899-12-30T01:07:12"/>
    <d v="2024-06-26T11:13:20"/>
    <n v="8.777777777868323"/>
    <x v="0"/>
    <m/>
    <m/>
    <x v="0"/>
    <x v="13"/>
    <x v="0"/>
    <x v="2"/>
    <x v="1"/>
    <n v="4"/>
    <s v=""/>
    <d v="1899-12-31T02:52:48"/>
    <n v="125.32722222228301"/>
    <n v="60"/>
    <n v="65.327222222283012"/>
  </r>
  <r>
    <s v="E002"/>
    <s v="EO55"/>
    <x v="2505"/>
    <x v="0"/>
    <s v="E4"/>
    <s v="0100058375"/>
    <s v="GRUPO PUYA 68, S.L."/>
    <s v="0046005331"/>
    <s v="ALMACEN-S.PEDRO ALCANTARA"/>
    <s v="000000000000003283"/>
    <x v="39"/>
    <d v="2024-06-21T00:00:00"/>
    <d v="1899-12-30T12:34:37"/>
    <s v="Pedido diario"/>
    <d v="2024-06-27T00:00:00"/>
    <x v="6"/>
    <x v="8"/>
    <x v="2593"/>
    <d v="2024-06-27T00:00:00"/>
    <d v="1899-12-30T12:07:17"/>
    <n v="84"/>
    <s v="E00084"/>
    <s v="RUTA KMS.084"/>
    <x v="55"/>
    <x v="0"/>
    <x v="0"/>
    <x v="4"/>
    <x v="1"/>
    <d v="2024-06-21T12:34:37"/>
    <x v="265"/>
    <n v="151.42305555555504"/>
    <d v="2024-06-27T12:07:17"/>
    <d v="1899-12-30T01:07:12"/>
    <d v="2024-06-27T13:14:29"/>
    <n v="6.7586111110285856"/>
    <x v="0"/>
    <m/>
    <m/>
    <x v="0"/>
    <x v="14"/>
    <x v="0"/>
    <x v="2"/>
    <x v="3"/>
    <n v="5"/>
    <s v=""/>
    <d v="1899-12-31T02:52:48"/>
    <n v="149.30305555555503"/>
    <n v="60"/>
    <n v="89.303055555555034"/>
  </r>
  <r>
    <s v="E002"/>
    <s v="EO55"/>
    <x v="2506"/>
    <x v="0"/>
    <s v="E3"/>
    <s v="0100018624"/>
    <s v="VIPRELUC, S.L."/>
    <s v="0046000748"/>
    <s v="PUENTE GENIL"/>
    <s v="000000000000003264"/>
    <x v="41"/>
    <d v="2024-06-21T00:00:00"/>
    <d v="1899-12-30T14:05:50"/>
    <s v="26/06 08:00h"/>
    <d v="2024-06-26T00:00:00"/>
    <x v="10"/>
    <x v="8"/>
    <x v="2594"/>
    <d v="2024-06-26T00:00:00"/>
    <d v="1899-12-30T06:46:09"/>
    <n v="127"/>
    <s v="E00127"/>
    <s v="RUTA KMS.127"/>
    <x v="62"/>
    <x v="0"/>
    <x v="0"/>
    <x v="4"/>
    <x v="0"/>
    <d v="2024-06-21T14:05:50"/>
    <x v="212"/>
    <n v="113.90277777775191"/>
    <d v="2024-06-26T06:46:09"/>
    <d v="1899-12-30T01:41:36"/>
    <d v="2024-06-26T08:27:45"/>
    <n v="-0.46249999984866008"/>
    <x v="0"/>
    <m/>
    <m/>
    <x v="0"/>
    <x v="13"/>
    <x v="0"/>
    <x v="2"/>
    <x v="12"/>
    <n v="4"/>
    <s v=""/>
    <d v="1899-12-31T16:38:24"/>
    <n v="111.20944444441858"/>
    <n v="60"/>
    <n v="51.20944444441858"/>
  </r>
  <r>
    <s v="E002"/>
    <s v="EO55"/>
    <x v="2507"/>
    <x v="0"/>
    <s v="E4"/>
    <s v="0100058417"/>
    <s v="PADILLA BENITEZ, JAIME"/>
    <s v="0046005409"/>
    <s v="ACSA GRANADA"/>
    <s v="000000000000003283"/>
    <x v="39"/>
    <d v="2024-06-24T00:00:00"/>
    <d v="1899-12-30T13:31:21"/>
    <s v="26/06 De 8 a 13"/>
    <d v="2024-06-26T00:00:00"/>
    <x v="14"/>
    <x v="10"/>
    <x v="2595"/>
    <d v="2024-06-26T00:00:00"/>
    <d v="1899-12-30T10:58:40"/>
    <n v="8"/>
    <s v="E00008"/>
    <s v="RUTA KMS.008"/>
    <x v="322"/>
    <x v="0"/>
    <x v="0"/>
    <x v="6"/>
    <x v="1"/>
    <d v="2024-06-24T13:31:21"/>
    <x v="263"/>
    <n v="47.477499999920838"/>
    <d v="2024-06-26T10:58:40"/>
    <d v="1899-12-30T00:06:24"/>
    <d v="2024-06-26T11:05:04"/>
    <n v="1.9155555556062609"/>
    <x v="0"/>
    <m/>
    <m/>
    <x v="0"/>
    <x v="13"/>
    <x v="0"/>
    <x v="2"/>
    <x v="1"/>
    <n v="4"/>
    <s v=""/>
    <d v="1899-12-30T02:33:36"/>
    <n v="46.370833333254168"/>
    <n v="24"/>
    <n v="22.370833333254168"/>
  </r>
  <r>
    <s v="E002"/>
    <s v="EO55"/>
    <x v="2508"/>
    <x v="0"/>
    <s v="E4"/>
    <s v="0100018510"/>
    <s v="MATERIALES RONDON S.L."/>
    <s v="0046001521"/>
    <s v="SANLUCAR LA MAYOR"/>
    <s v="000000000000002882"/>
    <x v="112"/>
    <d v="2024-06-24T00:00:00"/>
    <d v="1899-12-30T13:58:16"/>
    <s v="26/06 64s RECOGER 8"/>
    <d v="2024-06-26T00:00:00"/>
    <x v="6"/>
    <x v="9"/>
    <x v="2596"/>
    <d v="2024-06-26T00:00:00"/>
    <d v="1899-12-30T07:46:30"/>
    <n v="52"/>
    <s v="E00052"/>
    <s v="RUTA KMS.052"/>
    <x v="273"/>
    <x v="0"/>
    <x v="0"/>
    <x v="5"/>
    <x v="1"/>
    <d v="2024-06-24T13:58:16"/>
    <x v="234"/>
    <n v="54.028888889006339"/>
    <d v="2024-06-26T07:46:30"/>
    <d v="1899-12-30T00:41:36"/>
    <d v="2024-06-26T08:28:06"/>
    <n v="11.531666666676756"/>
    <x v="0"/>
    <m/>
    <m/>
    <x v="0"/>
    <x v="13"/>
    <x v="0"/>
    <x v="2"/>
    <x v="11"/>
    <n v="4"/>
    <s v=""/>
    <d v="1899-12-30T16:38:24"/>
    <n v="52.335555555673004"/>
    <n v="24"/>
    <n v="28.335555555673004"/>
  </r>
  <r>
    <s v="E002"/>
    <s v="EO55"/>
    <x v="2509"/>
    <x v="0"/>
    <s v="E4"/>
    <s v="0100030200"/>
    <s v="LEROY MERLIN ESPAÑA,S.L.U."/>
    <s v="0046005877"/>
    <s v="REMANSUR-MALAGA"/>
    <s v="000000000000003295"/>
    <x v="45"/>
    <d v="2024-06-24T00:00:00"/>
    <d v="1899-12-30T17:19:55"/>
    <s v="83663049 10h a 14h"/>
    <d v="2024-06-26T00:00:00"/>
    <x v="1"/>
    <x v="8"/>
    <x v="2597"/>
    <d v="2024-06-26T00:00:00"/>
    <d v="1899-12-30T10:43:08"/>
    <n v="47"/>
    <s v="E00047"/>
    <s v="RUTA KMS.047"/>
    <x v="55"/>
    <x v="0"/>
    <x v="0"/>
    <x v="4"/>
    <x v="1"/>
    <d v="2024-06-24T17:19:55"/>
    <x v="120"/>
    <n v="44.668055555666797"/>
    <d v="2024-06-26T10:43:08"/>
    <d v="1899-12-30T00:37:36"/>
    <d v="2024-06-26T11:20:44"/>
    <n v="2.6544444445171393"/>
    <x v="0"/>
    <m/>
    <m/>
    <x v="0"/>
    <x v="13"/>
    <x v="0"/>
    <x v="2"/>
    <x v="1"/>
    <n v="4"/>
    <s v=""/>
    <d v="1899-12-30T15:02:24"/>
    <n v="43.041388889000132"/>
    <n v="24"/>
    <n v="19.041388889000132"/>
  </r>
  <r>
    <s v="E002"/>
    <s v="EO55"/>
    <x v="2510"/>
    <x v="0"/>
    <s v="E3"/>
    <s v="0100052945"/>
    <s v="HORMIGONES ROCIO S.L."/>
    <s v="0046004387"/>
    <s v="ALMONTE"/>
    <s v="000000000000000837"/>
    <x v="43"/>
    <d v="2024-06-25T00:00:00"/>
    <d v="1899-12-30T08:03:38"/>
    <s v="26/06 9h"/>
    <d v="2024-06-26T00:00:00"/>
    <x v="15"/>
    <x v="9"/>
    <x v="2598"/>
    <d v="2024-06-25T00:00:00"/>
    <d v="1899-12-30T19:34:19"/>
    <n v="27"/>
    <s v="E00027"/>
    <s v="RUTA KMS.027"/>
    <x v="277"/>
    <x v="0"/>
    <x v="0"/>
    <x v="5"/>
    <x v="0"/>
    <d v="2024-06-25T08:03:38"/>
    <x v="249"/>
    <n v="24.939444444375113"/>
    <d v="2024-06-25T19:34:19"/>
    <d v="1899-12-30T00:21:36"/>
    <d v="2024-06-25T19:55:55"/>
    <n v="13.068055555515457"/>
    <x v="0"/>
    <m/>
    <m/>
    <x v="0"/>
    <x v="11"/>
    <x v="0"/>
    <x v="2"/>
    <x v="10"/>
    <n v="3"/>
    <s v=""/>
    <d v="1899-12-30T08:38:24"/>
    <n v="23.579444444375113"/>
    <n v="12"/>
    <n v="11.579444444375113"/>
  </r>
  <r>
    <s v="E002"/>
    <s v="EO55"/>
    <x v="2511"/>
    <x v="0"/>
    <s v="E3"/>
    <s v="0100057843"/>
    <s v="ANDOSER OBRAS Y SERVICIOS S.L."/>
    <s v="0046005203"/>
    <s v="RUTE"/>
    <s v="000000000000003264"/>
    <x v="41"/>
    <d v="2024-06-25T00:00:00"/>
    <d v="1899-12-30T09:03:35"/>
    <s v="26/06 08:00h"/>
    <d v="2024-06-26T00:00:00"/>
    <x v="10"/>
    <x v="8"/>
    <x v="2599"/>
    <d v="2024-06-26T00:00:00"/>
    <d v="1899-12-30T06:44:22"/>
    <n v="101"/>
    <s v="E00101"/>
    <s v="RUTA KMS.101"/>
    <x v="70"/>
    <x v="0"/>
    <x v="0"/>
    <x v="4"/>
    <x v="0"/>
    <d v="2024-06-25T09:03:35"/>
    <x v="212"/>
    <n v="22.94027777784504"/>
    <d v="2024-06-26T06:44:22"/>
    <d v="1899-12-30T01:20:48"/>
    <d v="2024-06-26T08:05:10"/>
    <n v="-8.6111110984347761E-2"/>
    <x v="0"/>
    <m/>
    <m/>
    <x v="0"/>
    <x v="13"/>
    <x v="0"/>
    <x v="2"/>
    <x v="12"/>
    <n v="4"/>
    <s v=""/>
    <d v="1899-12-31T08:19:12"/>
    <n v="20.593611111178372"/>
    <n v="12"/>
    <n v="8.5936111111783724"/>
  </r>
  <r>
    <s v="E002"/>
    <s v="EO55"/>
    <x v="2512"/>
    <x v="0"/>
    <s v="E4"/>
    <s v="0100028278"/>
    <s v="CEFERINO CERVERA E HIJOS,S.L."/>
    <s v="0046005485"/>
    <s v="ALMACEN HUÉTOR TÁJAR"/>
    <s v="000000000000003283"/>
    <x v="39"/>
    <d v="2024-06-25T00:00:00"/>
    <d v="1899-12-30T09:48:04"/>
    <s v="26/06 08:00h"/>
    <d v="2024-06-26T00:00:00"/>
    <x v="10"/>
    <x v="8"/>
    <x v="2600"/>
    <d v="2024-06-26T00:00:00"/>
    <d v="1899-12-30T06:51:15"/>
    <n v="96"/>
    <s v="E00096"/>
    <s v="RUTA KMS.096"/>
    <x v="52"/>
    <x v="0"/>
    <x v="0"/>
    <x v="4"/>
    <x v="1"/>
    <d v="2024-06-25T09:48:04"/>
    <x v="212"/>
    <n v="22.198888888873626"/>
    <d v="2024-06-26T06:51:15"/>
    <d v="1899-12-30T01:16:48"/>
    <d v="2024-06-26T08:08:03"/>
    <n v="-0.13416666677221656"/>
    <x v="0"/>
    <m/>
    <m/>
    <x v="0"/>
    <x v="13"/>
    <x v="0"/>
    <x v="2"/>
    <x v="12"/>
    <n v="4"/>
    <s v=""/>
    <d v="1899-12-31T06:43:12"/>
    <n v="19.918888888873624"/>
    <n v="12"/>
    <n v="7.9188888888736244"/>
  </r>
  <r>
    <s v="E002"/>
    <s v="EO55"/>
    <x v="2513"/>
    <x v="0"/>
    <s v="E3"/>
    <s v="0100037768"/>
    <s v="MINAS DE AGUAS TEÑIDAS, S.A.U. (MAT"/>
    <s v="0046004165"/>
    <s v="ZREP4500031988_5  HORMIGON VALDELAM"/>
    <s v="000000000000003236"/>
    <x v="48"/>
    <d v="2024-06-25T00:00:00"/>
    <d v="1899-12-30T09:57:05"/>
    <s v="26/06 08:00h"/>
    <d v="2024-06-26T00:00:00"/>
    <x v="10"/>
    <x v="9"/>
    <x v="2601"/>
    <d v="2024-06-25T00:00:00"/>
    <d v="1899-12-30T18:54:18"/>
    <n v="85"/>
    <s v="E00085"/>
    <s v="RUTA KMS.085"/>
    <x v="91"/>
    <x v="0"/>
    <x v="0"/>
    <x v="5"/>
    <x v="0"/>
    <d v="2024-06-25T09:57:05"/>
    <x v="212"/>
    <n v="22.048611111240461"/>
    <d v="2024-06-25T18:54:18"/>
    <d v="1899-12-30T01:08:00"/>
    <d v="2024-06-25T20:02:18"/>
    <n v="11.961666666611563"/>
    <x v="0"/>
    <m/>
    <m/>
    <x v="0"/>
    <x v="11"/>
    <x v="0"/>
    <x v="2"/>
    <x v="9"/>
    <n v="3"/>
    <s v=""/>
    <d v="1899-12-31T03:12:00"/>
    <n v="19.915277777907129"/>
    <n v="12"/>
    <n v="7.9152777779071286"/>
  </r>
  <r>
    <s v="E002"/>
    <s v="EO55"/>
    <x v="2514"/>
    <x v="0"/>
    <s v="E3"/>
    <s v="0100037768"/>
    <s v="MINAS DE AGUAS TEÑIDAS, S.A.U. (MAT"/>
    <s v="0046004165"/>
    <s v="ZREP4500031988_5  HORMIGON VALDELAM"/>
    <s v="000000000000003236"/>
    <x v="48"/>
    <d v="2024-06-25T00:00:00"/>
    <d v="1899-12-30T09:57:12"/>
    <s v="26/06 16:00h"/>
    <d v="2024-06-26T00:00:00"/>
    <x v="6"/>
    <x v="9"/>
    <x v="2602"/>
    <d v="2024-06-26T00:00:00"/>
    <d v="1899-12-30T15:29:10"/>
    <n v="85"/>
    <s v="E00085"/>
    <s v="RUTA KMS.085"/>
    <x v="91"/>
    <x v="0"/>
    <x v="0"/>
    <x v="5"/>
    <x v="0"/>
    <d v="2024-06-25T09:57:12"/>
    <x v="234"/>
    <n v="34.046666666690726"/>
    <d v="2024-06-26T15:29:10"/>
    <d v="1899-12-30T01:08:00"/>
    <d v="2024-06-26T16:37:10"/>
    <n v="3.3805555556318723"/>
    <x v="0"/>
    <m/>
    <m/>
    <x v="0"/>
    <x v="13"/>
    <x v="0"/>
    <x v="2"/>
    <x v="4"/>
    <n v="4"/>
    <s v=""/>
    <d v="1899-12-31T03:12:00"/>
    <n v="31.913333333357393"/>
    <n v="12"/>
    <n v="19.913333333357393"/>
  </r>
  <r>
    <s v="E002"/>
    <s v="EO55"/>
    <x v="2515"/>
    <x v="0"/>
    <s v="E3"/>
    <s v="0100018594"/>
    <s v="HORMIGONES SUMIHOR, S.L."/>
    <s v="0046005212"/>
    <s v="PEDRERA"/>
    <s v="000000000000003269"/>
    <x v="44"/>
    <d v="2024-06-25T00:00:00"/>
    <d v="1899-12-30T10:05:52"/>
    <s v="26/06 07:00h"/>
    <d v="2024-06-26T00:00:00"/>
    <x v="25"/>
    <x v="8"/>
    <x v="2603"/>
    <d v="2024-06-26T00:00:00"/>
    <d v="1899-12-30T05:36:17"/>
    <n v="100"/>
    <s v="E00100"/>
    <s v="RUTA KMS.100"/>
    <x v="53"/>
    <x v="0"/>
    <x v="0"/>
    <x v="4"/>
    <x v="0"/>
    <d v="2024-06-25T10:05:52"/>
    <x v="250"/>
    <n v="20.902222222241107"/>
    <d v="2024-06-26T05:36:17"/>
    <d v="1899-12-30T01:20:00"/>
    <d v="2024-06-26T06:56:17"/>
    <n v="6.1944444430992007E-2"/>
    <x v="0"/>
    <m/>
    <m/>
    <x v="0"/>
    <x v="13"/>
    <x v="0"/>
    <x v="2"/>
    <x v="15"/>
    <n v="4"/>
    <s v="HIBURSANFRE, S.L.U."/>
    <d v="1899-12-31T08:00:00"/>
    <n v="18.568888888907775"/>
    <n v="12"/>
    <n v="6.5688888889077752"/>
  </r>
  <r>
    <s v="E002"/>
    <s v="EO55"/>
    <x v="2516"/>
    <x v="0"/>
    <s v="E4"/>
    <s v="0100058360"/>
    <s v="CARBONELL, S.L."/>
    <s v="0046005271"/>
    <s v="ALMACEN DE ALMUÑECAR"/>
    <s v="000000000000003282"/>
    <x v="40"/>
    <d v="2024-06-25T00:00:00"/>
    <d v="1899-12-30T10:19:05"/>
    <s v="26/06 8h a 11h"/>
    <d v="2024-06-26T00:00:00"/>
    <x v="24"/>
    <x v="8"/>
    <x v="2604"/>
    <d v="2024-06-26T00:00:00"/>
    <d v="1899-12-30T06:20:28"/>
    <n v="71"/>
    <s v="E00071"/>
    <s v="RUTA KMS.071"/>
    <x v="51"/>
    <x v="0"/>
    <x v="0"/>
    <x v="4"/>
    <x v="1"/>
    <d v="2024-06-25T10:19:05"/>
    <x v="238"/>
    <n v="24.681944444426335"/>
    <d v="2024-06-26T06:20:28"/>
    <d v="1899-12-30T00:56:48"/>
    <d v="2024-06-26T07:17:16"/>
    <n v="3.7122222222969867"/>
    <x v="0"/>
    <m/>
    <m/>
    <x v="0"/>
    <x v="13"/>
    <x v="0"/>
    <x v="2"/>
    <x v="12"/>
    <n v="4"/>
    <s v=""/>
    <d v="1899-12-30T22:43:12"/>
    <n v="22.73527777775967"/>
    <n v="12"/>
    <n v="10.73527777775967"/>
  </r>
  <r>
    <s v="E002"/>
    <s v="EO55"/>
    <x v="2517"/>
    <x v="0"/>
    <s v="E3"/>
    <s v="0432000110"/>
    <s v="PREBETONG HORMIGONES, S.A."/>
    <s v="0046004248"/>
    <s v="CORDOBA (LAS QUEMADILLAS)"/>
    <s v="000000000000003269"/>
    <x v="44"/>
    <d v="2024-06-25T00:00:00"/>
    <d v="1899-12-30T10:59:55"/>
    <s v="26/06 08:00h"/>
    <d v="2024-06-26T00:00:00"/>
    <x v="10"/>
    <x v="8"/>
    <x v="2605"/>
    <d v="2024-06-26T00:00:00"/>
    <d v="1899-12-30T08:23:17"/>
    <n v="170"/>
    <s v="E00170"/>
    <s v="RUTA KMS.170"/>
    <x v="323"/>
    <x v="0"/>
    <x v="0"/>
    <x v="4"/>
    <x v="0"/>
    <d v="2024-06-25T10:59:55"/>
    <x v="212"/>
    <n v="21.001388888864312"/>
    <d v="2024-06-26T08:23:17"/>
    <d v="1899-12-30T02:16:00"/>
    <d v="2024-06-26T10:39:17"/>
    <n v="-2.654722222185228"/>
    <x v="1"/>
    <m/>
    <m/>
    <x v="0"/>
    <x v="13"/>
    <x v="2"/>
    <x v="2"/>
    <x v="0"/>
    <n v="4"/>
    <s v=""/>
    <d v="1900-01-01T06:24:00"/>
    <n v="17.734722222197647"/>
    <n v="12"/>
    <n v="5.7347222221976466"/>
  </r>
  <r>
    <s v="E002"/>
    <s v="EO55"/>
    <x v="2518"/>
    <x v="0"/>
    <s v="E3"/>
    <s v="0432000110"/>
    <s v="PREBETONG HORMIGONES, S.A."/>
    <s v="0046001417"/>
    <s v="CORIA DEL RIO"/>
    <s v="000000000000000837"/>
    <x v="43"/>
    <d v="2024-06-25T00:00:00"/>
    <d v="1899-12-30T11:20:01"/>
    <s v="08:30"/>
    <d v="2024-06-26T00:00:00"/>
    <x v="23"/>
    <x v="9"/>
    <x v="2606"/>
    <d v="2024-06-26T00:00:00"/>
    <d v="1899-12-30T07:12:11"/>
    <n v="85"/>
    <s v="E00085"/>
    <s v="RUTA KMS.085"/>
    <x v="131"/>
    <x v="0"/>
    <x v="0"/>
    <x v="5"/>
    <x v="0"/>
    <d v="2024-06-25T11:20:01"/>
    <x v="267"/>
    <n v="21.166388888843358"/>
    <d v="2024-06-26T07:12:11"/>
    <d v="1899-12-30T01:08:00"/>
    <d v="2024-06-26T08:20:11"/>
    <n v="0.16361111094010994"/>
    <x v="0"/>
    <m/>
    <m/>
    <x v="0"/>
    <x v="13"/>
    <x v="0"/>
    <x v="2"/>
    <x v="11"/>
    <n v="4"/>
    <s v=""/>
    <d v="1899-12-31T03:12:00"/>
    <n v="19.033055555510025"/>
    <n v="12"/>
    <n v="7.0330555555100247"/>
  </r>
  <r>
    <s v="E002"/>
    <s v="EO55"/>
    <x v="2519"/>
    <x v="0"/>
    <s v="E4"/>
    <s v="0100059355"/>
    <s v="PREYSER AUTOSERVICIO, S.L."/>
    <s v="0046005769"/>
    <s v="ELCHE- PREYSER"/>
    <s v="000000000000003283"/>
    <x v="39"/>
    <d v="2024-06-25T00:00:00"/>
    <d v="1899-12-30T11:45:08"/>
    <s v="27/06 08:00h"/>
    <d v="2024-06-27T00:00:00"/>
    <x v="10"/>
    <x v="8"/>
    <x v="2607"/>
    <d v="2024-06-26T00:00:00"/>
    <d v="1899-12-30T11:12:00"/>
    <n v="468"/>
    <s v="E00468"/>
    <s v="RUTA KMS.468"/>
    <x v="324"/>
    <x v="0"/>
    <x v="0"/>
    <x v="4"/>
    <x v="1"/>
    <d v="2024-06-25T11:45:08"/>
    <x v="261"/>
    <n v="44.247777777782176"/>
    <d v="2024-06-26T11:12:00"/>
    <d v="1899-12-30T06:14:24"/>
    <d v="2024-06-26T17:26:24"/>
    <n v="14.559999999997672"/>
    <x v="0"/>
    <m/>
    <m/>
    <x v="0"/>
    <x v="13"/>
    <x v="0"/>
    <x v="2"/>
    <x v="2"/>
    <n v="4"/>
    <s v=""/>
    <d v="1900-01-05T05:45:36"/>
    <n v="37.007777777782174"/>
    <n v="24"/>
    <n v="13.007777777782174"/>
  </r>
  <r>
    <s v="E002"/>
    <s v="EO55"/>
    <x v="2520"/>
    <x v="0"/>
    <s v="E3"/>
    <s v="0100029323"/>
    <s v="HORMIGONES COSTASUR, S.L."/>
    <s v="0046005677"/>
    <s v="ADIF_TRAMO GIBRALEON (ZALAMEA)"/>
    <s v="000000000000000837"/>
    <x v="43"/>
    <d v="2024-06-25T00:00:00"/>
    <d v="1899-12-30T11:48:22"/>
    <s v="26/06 08:00h"/>
    <d v="2024-06-26T00:00:00"/>
    <x v="10"/>
    <x v="9"/>
    <x v="2608"/>
    <d v="2024-06-26T00:00:00"/>
    <d v="1899-12-30T08:04:11"/>
    <n v="47"/>
    <s v="E00047"/>
    <s v="RUTA KMS.047"/>
    <x v="105"/>
    <x v="0"/>
    <x v="0"/>
    <x v="5"/>
    <x v="0"/>
    <d v="2024-06-25T11:48:22"/>
    <x v="212"/>
    <n v="20.193888888868969"/>
    <d v="2024-06-26T08:04:11"/>
    <d v="1899-12-30T00:37:36"/>
    <d v="2024-06-26T08:41:47"/>
    <n v="-0.69638888875488192"/>
    <x v="0"/>
    <m/>
    <m/>
    <x v="0"/>
    <x v="13"/>
    <x v="0"/>
    <x v="2"/>
    <x v="0"/>
    <n v="4"/>
    <s v=""/>
    <d v="1899-12-30T15:02:24"/>
    <n v="18.567222222202304"/>
    <n v="12"/>
    <n v="6.5672222222023038"/>
  </r>
  <r>
    <s v="E002"/>
    <s v="EO55"/>
    <x v="2521"/>
    <x v="0"/>
    <s v="E3"/>
    <s v="0100021981"/>
    <s v="CEMENTOS CAPA, S.L."/>
    <s v="0046005184"/>
    <s v="FABRICA SALINAS-ARCHIDONA (MALAGA)"/>
    <s v="000000000000003260"/>
    <x v="90"/>
    <d v="2024-06-25T00:00:00"/>
    <d v="1899-12-30T11:58:25"/>
    <s v="durante la mañana"/>
    <d v="2024-06-26T00:00:00"/>
    <x v="14"/>
    <x v="8"/>
    <x v="2609"/>
    <d v="2024-06-26T00:00:00"/>
    <d v="1899-12-30T07:22:28"/>
    <n v="69"/>
    <s v="E00069"/>
    <s v="RUTA KMS.069"/>
    <x v="77"/>
    <x v="0"/>
    <x v="0"/>
    <x v="4"/>
    <x v="0"/>
    <d v="2024-06-25T11:58:25"/>
    <x v="263"/>
    <n v="25.026388888887595"/>
    <d v="2024-06-26T07:22:28"/>
    <d v="1899-12-30T00:55:12"/>
    <d v="2024-06-26T08:17:40"/>
    <n v="4.7055555555853061"/>
    <x v="0"/>
    <m/>
    <m/>
    <x v="0"/>
    <x v="13"/>
    <x v="0"/>
    <x v="2"/>
    <x v="11"/>
    <n v="4"/>
    <s v="TRANSPORTES FRANCISCO CASTILLA E HI"/>
    <d v="1899-12-30T22:04:48"/>
    <n v="23.106388888887594"/>
    <n v="12"/>
    <n v="11.106388888887594"/>
  </r>
  <r>
    <s v="E002"/>
    <s v="EO55"/>
    <x v="2522"/>
    <x v="0"/>
    <s v="E3"/>
    <s v="0100021981"/>
    <s v="CEMENTOS CAPA, S.L."/>
    <s v="0046005184"/>
    <s v="FABRICA SALINAS-ARCHIDONA (MALAGA)"/>
    <s v="000000000000003264"/>
    <x v="41"/>
    <d v="2024-06-25T00:00:00"/>
    <d v="1899-12-30T11:58:58"/>
    <s v="durante la mañana"/>
    <d v="2024-06-26T00:00:00"/>
    <x v="8"/>
    <x v="8"/>
    <x v="2610"/>
    <d v="2024-06-26T00:00:00"/>
    <d v="1899-12-30T08:23:42"/>
    <n v="69"/>
    <s v="E00069"/>
    <s v="RUTA KMS.069"/>
    <x v="78"/>
    <x v="0"/>
    <x v="0"/>
    <x v="4"/>
    <x v="0"/>
    <d v="2024-06-25T11:58:58"/>
    <x v="271"/>
    <n v="24.017222222231794"/>
    <d v="2024-06-26T08:23:42"/>
    <d v="1899-12-30T00:55:12"/>
    <d v="2024-06-26T09:18:54"/>
    <n v="2.6850000000558794"/>
    <x v="0"/>
    <m/>
    <m/>
    <x v="0"/>
    <x v="13"/>
    <x v="0"/>
    <x v="2"/>
    <x v="0"/>
    <n v="4"/>
    <s v="TRANSPORTES FRANCISCO CASTILLA E HI"/>
    <d v="1899-12-30T22:04:48"/>
    <n v="22.097222222231792"/>
    <n v="12"/>
    <n v="10.097222222231792"/>
  </r>
  <r>
    <s v="E002"/>
    <s v="EO55"/>
    <x v="2523"/>
    <x v="0"/>
    <s v="E3"/>
    <s v="0100021981"/>
    <s v="CEMENTOS CAPA, S.L."/>
    <s v="0046005184"/>
    <s v="FABRICA SALINAS-ARCHIDONA (MALAGA)"/>
    <s v="000000000000003264"/>
    <x v="41"/>
    <d v="2024-06-25T00:00:00"/>
    <d v="1899-12-30T11:59:18"/>
    <s v="durante la mañana"/>
    <d v="2024-06-26T00:00:00"/>
    <x v="14"/>
    <x v="8"/>
    <x v="2611"/>
    <d v="2024-06-26T00:00:00"/>
    <d v="1899-12-30T10:54:37"/>
    <n v="69"/>
    <s v="E00069"/>
    <s v="RUTA KMS.069"/>
    <x v="77"/>
    <x v="0"/>
    <x v="0"/>
    <x v="4"/>
    <x v="0"/>
    <d v="2024-06-25T11:59:18"/>
    <x v="263"/>
    <n v="25.011666666541714"/>
    <d v="2024-06-26T10:54:37"/>
    <d v="1899-12-30T00:55:12"/>
    <d v="2024-06-26T11:49:49"/>
    <n v="1.1697222221991979"/>
    <x v="0"/>
    <m/>
    <m/>
    <x v="0"/>
    <x v="13"/>
    <x v="0"/>
    <x v="2"/>
    <x v="1"/>
    <n v="4"/>
    <s v="TRANSPORTES FRANCISCO CASTILLA E HI"/>
    <d v="1899-12-30T22:04:48"/>
    <n v="23.091666666541713"/>
    <n v="12"/>
    <n v="11.091666666541713"/>
  </r>
  <r>
    <s v="E002"/>
    <s v="EO55"/>
    <x v="2524"/>
    <x v="0"/>
    <s v="E3"/>
    <s v="0100043691"/>
    <s v="PAVESUR DERIVADOS, S.A."/>
    <s v="0046005101"/>
    <s v="PLANTA ALHAURIN"/>
    <s v="000000000000003269"/>
    <x v="44"/>
    <d v="2024-06-25T00:00:00"/>
    <d v="1899-12-30T12:08:05"/>
    <s v="DESCARGAR A LAS 10"/>
    <d v="2024-06-26T00:00:00"/>
    <x v="17"/>
    <x v="8"/>
    <x v="2612"/>
    <d v="2024-06-26T00:00:00"/>
    <d v="1899-12-30T10:16:03"/>
    <n v="35"/>
    <s v="E00035"/>
    <s v="RUTA KMS.035"/>
    <x v="79"/>
    <x v="0"/>
    <x v="0"/>
    <x v="4"/>
    <x v="0"/>
    <d v="2024-06-25T12:08:05"/>
    <x v="248"/>
    <n v="21.865277777658775"/>
    <d v="2024-06-26T10:16:03"/>
    <d v="1899-12-30T00:28:00"/>
    <d v="2024-06-26T10:44:03"/>
    <n v="-0.73416666663251817"/>
    <x v="0"/>
    <m/>
    <m/>
    <x v="0"/>
    <x v="13"/>
    <x v="0"/>
    <x v="2"/>
    <x v="1"/>
    <n v="4"/>
    <s v=""/>
    <d v="1899-12-30T11:12:00"/>
    <n v="20.39861111099211"/>
    <n v="12"/>
    <n v="8.3986111109921104"/>
  </r>
  <r>
    <s v="E002"/>
    <s v="EO55"/>
    <x v="2525"/>
    <x v="0"/>
    <s v="E3"/>
    <s v="0100021485"/>
    <s v="HORMIGONES DE BAENA, S.L."/>
    <s v="0046001510"/>
    <s v="BAENA"/>
    <s v="000000000000003269"/>
    <x v="44"/>
    <d v="2024-06-25T00:00:00"/>
    <d v="1899-12-30T12:11:35"/>
    <s v="26/06 16:00h"/>
    <d v="2024-06-26T00:00:00"/>
    <x v="12"/>
    <x v="8"/>
    <x v="2613"/>
    <d v="2024-06-26T00:00:00"/>
    <d v="1899-12-30T12:24:22"/>
    <n v="138"/>
    <s v="E00138"/>
    <s v="RUTA KMS.138"/>
    <x v="54"/>
    <x v="0"/>
    <x v="0"/>
    <x v="4"/>
    <x v="0"/>
    <d v="2024-06-25T12:11:35"/>
    <x v="254"/>
    <n v="27.80694444430992"/>
    <d v="2024-06-26T12:24:22"/>
    <d v="1899-12-30T01:50:24"/>
    <d v="2024-06-26T14:14:46"/>
    <n v="1.7538888888666406"/>
    <x v="0"/>
    <m/>
    <m/>
    <x v="0"/>
    <x v="13"/>
    <x v="0"/>
    <x v="2"/>
    <x v="3"/>
    <n v="4"/>
    <s v=""/>
    <d v="1899-12-31T20:09:36"/>
    <n v="24.96694444430992"/>
    <n v="12"/>
    <n v="12.96694444430992"/>
  </r>
  <r>
    <s v="E002"/>
    <s v="EO55"/>
    <x v="2526"/>
    <x v="0"/>
    <s v="E3"/>
    <s v="0100018437"/>
    <s v="HORMIGONES DE OSUNA, S.L."/>
    <s v="0046000342"/>
    <s v="MARTIN DE LA JARA"/>
    <s v="000000000000003269"/>
    <x v="44"/>
    <d v="2024-06-25T00:00:00"/>
    <d v="1899-12-30T12:37:07"/>
    <s v="26/06 07:00h"/>
    <d v="2024-06-26T00:00:00"/>
    <x v="25"/>
    <x v="8"/>
    <x v="2614"/>
    <d v="2024-06-26T00:00:00"/>
    <d v="1899-12-30T05:33:43"/>
    <n v="109"/>
    <s v="E00109"/>
    <s v="RUTA KMS.109"/>
    <x v="241"/>
    <x v="0"/>
    <x v="0"/>
    <x v="4"/>
    <x v="0"/>
    <d v="2024-06-25T12:37:07"/>
    <x v="250"/>
    <n v="18.381388888810761"/>
    <d v="2024-06-26T05:33:43"/>
    <d v="1899-12-30T01:27:12"/>
    <d v="2024-06-26T07:00:55"/>
    <n v="-1.5277777682058513E-2"/>
    <x v="0"/>
    <m/>
    <m/>
    <x v="0"/>
    <x v="13"/>
    <x v="0"/>
    <x v="2"/>
    <x v="15"/>
    <n v="4"/>
    <s v=""/>
    <d v="1899-12-31T10:52:48"/>
    <n v="15.928055555477428"/>
    <n v="12"/>
    <n v="3.9280555554774281"/>
  </r>
  <r>
    <s v="E002"/>
    <s v="EO55"/>
    <x v="2527"/>
    <x v="0"/>
    <s v="E4"/>
    <s v="0100058357"/>
    <s v="ALMACENES HNOS VALERIANO, S.L."/>
    <s v="0046005244"/>
    <s v="ALM S/C-SAN ENRIQUE DE GUADIARO"/>
    <s v="000000000000002882"/>
    <x v="112"/>
    <d v="2024-06-25T00:00:00"/>
    <d v="1899-12-30T12:46:53"/>
    <s v="26/06 Por la mañana"/>
    <d v="2024-06-26T00:00:00"/>
    <x v="17"/>
    <x v="9"/>
    <x v="2615"/>
    <d v="2024-06-26T00:00:00"/>
    <d v="1899-12-30T08:30:34"/>
    <n v="0"/>
    <s v="E00000"/>
    <s v="RUTA KMS.0000"/>
    <x v="298"/>
    <x v="0"/>
    <x v="0"/>
    <x v="5"/>
    <x v="1"/>
    <d v="2024-06-25T12:46:53"/>
    <x v="248"/>
    <n v="21.21861111104954"/>
    <d v="2024-06-26T08:30:34"/>
    <d v="1899-12-30T00:00:00"/>
    <d v="2024-06-26T08:30:34"/>
    <n v="1.4905555554432794"/>
    <x v="0"/>
    <m/>
    <m/>
    <x v="0"/>
    <x v="13"/>
    <x v="0"/>
    <x v="2"/>
    <x v="0"/>
    <n v="4"/>
    <s v=""/>
    <d v="1899-12-30T00:00:00"/>
    <n v="20.21861111104954"/>
    <n v="12"/>
    <n v="8.2186111110495403"/>
  </r>
  <r>
    <s v="E002"/>
    <s v="EO55"/>
    <x v="2528"/>
    <x v="0"/>
    <s v="E3"/>
    <s v="0432000110"/>
    <s v="PREBETONG HORMIGONES, S.A."/>
    <s v="0046001416"/>
    <s v="ALCALA DE GUADAIRA"/>
    <s v="000000000000000837"/>
    <x v="43"/>
    <d v="2024-06-25T00:00:00"/>
    <d v="1899-12-30T12:51:07"/>
    <s v="26/06 09:30h"/>
    <d v="2024-06-26T00:00:00"/>
    <x v="21"/>
    <x v="9"/>
    <x v="2616"/>
    <d v="2024-06-25T00:00:00"/>
    <d v="1899-12-30T18:01:23"/>
    <n v="83"/>
    <s v="E00083"/>
    <s v="RUTA KMS.083"/>
    <x v="96"/>
    <x v="0"/>
    <x v="0"/>
    <x v="5"/>
    <x v="0"/>
    <d v="2024-06-25T12:51:07"/>
    <x v="309"/>
    <n v="20.648055555531755"/>
    <d v="2024-06-25T18:01:23"/>
    <d v="1899-12-30T01:06:24"/>
    <d v="2024-06-25T19:07:47"/>
    <n v="14.370277777779847"/>
    <x v="0"/>
    <m/>
    <m/>
    <x v="0"/>
    <x v="11"/>
    <x v="0"/>
    <x v="2"/>
    <x v="9"/>
    <n v="3"/>
    <s v=""/>
    <d v="1899-12-31T02:33:36"/>
    <n v="18.54138888886509"/>
    <n v="12"/>
    <n v="6.5413888888650895"/>
  </r>
  <r>
    <s v="E002"/>
    <s v="EO55"/>
    <x v="2529"/>
    <x v="0"/>
    <s v="E3"/>
    <s v="0432000110"/>
    <s v="PREBETONG HORMIGONES, S.A."/>
    <s v="0046001416"/>
    <s v="ALCALA DE GUADAIRA"/>
    <s v="000000000000000837"/>
    <x v="43"/>
    <d v="2024-06-25T00:00:00"/>
    <d v="1899-12-30T12:51:26"/>
    <s v="26/06 11:30h"/>
    <d v="2024-06-26T00:00:00"/>
    <x v="16"/>
    <x v="9"/>
    <x v="2617"/>
    <d v="2024-06-26T00:00:00"/>
    <d v="1899-12-30T08:42:51"/>
    <n v="83"/>
    <s v="E00083"/>
    <s v="RUTA KMS.083"/>
    <x v="87"/>
    <x v="0"/>
    <x v="0"/>
    <x v="5"/>
    <x v="0"/>
    <d v="2024-06-25T12:51:26"/>
    <x v="310"/>
    <n v="22.642777777800802"/>
    <d v="2024-06-26T08:42:51"/>
    <d v="1899-12-30T01:06:24"/>
    <d v="2024-06-26T09:49:15"/>
    <n v="1.6791666664648801"/>
    <x v="0"/>
    <m/>
    <m/>
    <x v="0"/>
    <x v="13"/>
    <x v="0"/>
    <x v="2"/>
    <x v="0"/>
    <n v="4"/>
    <s v=""/>
    <d v="1899-12-31T02:33:36"/>
    <n v="20.536111111134137"/>
    <n v="12"/>
    <n v="8.5361111111341366"/>
  </r>
  <r>
    <s v="E002"/>
    <s v="EO55"/>
    <x v="2530"/>
    <x v="0"/>
    <s v="E3"/>
    <s v="0100033645"/>
    <s v="HORMIALIA 2007 S.L."/>
    <s v="0046005121"/>
    <s v="PLANTA FUENGIROLA"/>
    <s v="000000000000003264"/>
    <x v="41"/>
    <d v="2024-06-25T00:00:00"/>
    <d v="1899-12-30T12:52:08"/>
    <s v="26/06 08:00h"/>
    <d v="2024-06-26T00:00:00"/>
    <x v="10"/>
    <x v="8"/>
    <x v="2618"/>
    <d v="2024-06-26T00:00:00"/>
    <d v="1899-12-30T06:58:57"/>
    <n v="54"/>
    <s v="E00054"/>
    <s v="RUTA KMS.054"/>
    <x v="79"/>
    <x v="0"/>
    <x v="0"/>
    <x v="4"/>
    <x v="0"/>
    <d v="2024-06-25T12:52:08"/>
    <x v="212"/>
    <n v="19.131111111142673"/>
    <d v="2024-06-26T06:58:57"/>
    <d v="1899-12-30T00:43:12"/>
    <d v="2024-06-26T07:42:09"/>
    <n v="0.29750000004423782"/>
    <x v="0"/>
    <m/>
    <m/>
    <x v="0"/>
    <x v="13"/>
    <x v="0"/>
    <x v="2"/>
    <x v="12"/>
    <n v="4"/>
    <s v=""/>
    <d v="1899-12-30T17:16:48"/>
    <n v="17.411111111142674"/>
    <n v="12"/>
    <n v="5.4111111111426737"/>
  </r>
  <r>
    <s v="E002"/>
    <s v="EO55"/>
    <x v="2531"/>
    <x v="0"/>
    <s v="E3"/>
    <s v="0100033645"/>
    <s v="HORMIALIA 2007 S.L."/>
    <s v="0046005121"/>
    <s v="PLANTA FUENGIROLA"/>
    <s v="000000000000003264"/>
    <x v="41"/>
    <d v="2024-06-25T00:00:00"/>
    <d v="1899-12-30T12:52:32"/>
    <s v="26/06 12:00h"/>
    <d v="2024-06-26T00:00:00"/>
    <x v="8"/>
    <x v="8"/>
    <x v="2619"/>
    <d v="2024-06-26T00:00:00"/>
    <d v="1899-12-30T13:10:47"/>
    <n v="54"/>
    <s v="E00054"/>
    <s v="RUTA KMS.054"/>
    <x v="79"/>
    <x v="0"/>
    <x v="0"/>
    <x v="4"/>
    <x v="0"/>
    <d v="2024-06-25T12:52:32"/>
    <x v="271"/>
    <n v="23.124444444430992"/>
    <d v="2024-06-26T13:10:47"/>
    <d v="1899-12-30T00:43:12"/>
    <d v="2024-06-26T13:53:59"/>
    <n v="-1.8997222222387791"/>
    <x v="1"/>
    <m/>
    <m/>
    <x v="0"/>
    <x v="13"/>
    <x v="2"/>
    <x v="2"/>
    <x v="7"/>
    <n v="4"/>
    <s v=""/>
    <d v="1899-12-30T17:16:48"/>
    <n v="21.404444444430993"/>
    <n v="12"/>
    <n v="9.4044444444309931"/>
  </r>
  <r>
    <s v="E002"/>
    <s v="EO55"/>
    <x v="2532"/>
    <x v="0"/>
    <s v="E3"/>
    <s v="0100045043"/>
    <s v="HORMIGONES GUADARRANQUE, S.L."/>
    <s v="0046005161"/>
    <s v="PLANTA DE SAN ROQUE"/>
    <s v="000000000000003269"/>
    <x v="44"/>
    <d v="2024-06-25T00:00:00"/>
    <d v="1899-12-30T13:11:08"/>
    <s v="26/06 12:00h"/>
    <d v="2024-06-26T00:00:00"/>
    <x v="8"/>
    <x v="8"/>
    <x v="2620"/>
    <d v="2024-06-26T00:00:00"/>
    <d v="1899-12-30T09:02:29"/>
    <n v="144"/>
    <s v="E00144"/>
    <s v="RUTA KMS.144"/>
    <x v="63"/>
    <x v="0"/>
    <x v="0"/>
    <x v="4"/>
    <x v="0"/>
    <d v="2024-06-25T13:11:08"/>
    <x v="271"/>
    <n v="22.81444444443332"/>
    <d v="2024-06-26T09:02:29"/>
    <d v="1899-12-30T01:55:12"/>
    <d v="2024-06-26T10:57:41"/>
    <n v="1.0386111109983176"/>
    <x v="0"/>
    <m/>
    <m/>
    <x v="0"/>
    <x v="13"/>
    <x v="0"/>
    <x v="2"/>
    <x v="6"/>
    <n v="4"/>
    <s v=""/>
    <d v="1899-12-31T22:04:48"/>
    <n v="19.894444444433319"/>
    <n v="12"/>
    <n v="7.8944444444333186"/>
  </r>
  <r>
    <s v="E002"/>
    <s v="EO55"/>
    <x v="2533"/>
    <x v="0"/>
    <s v="E3"/>
    <s v="0100057966"/>
    <s v="HORPRESOL, SRL"/>
    <s v="0046005111"/>
    <s v="PLANTA FUENGIROLA"/>
    <s v="000000000000003264"/>
    <x v="41"/>
    <d v="2024-06-25T00:00:00"/>
    <d v="1899-12-30T13:20:53"/>
    <s v="GESTRANS"/>
    <d v="2024-06-26T00:00:00"/>
    <x v="5"/>
    <x v="8"/>
    <x v="2621"/>
    <d v="2024-06-26T00:00:00"/>
    <d v="1899-12-30T09:21:30"/>
    <n v="57"/>
    <s v="E00057"/>
    <s v="RUTA KMS.057"/>
    <x v="74"/>
    <x v="0"/>
    <x v="0"/>
    <x v="4"/>
    <x v="0"/>
    <d v="2024-06-25T13:20:53"/>
    <x v="311"/>
    <n v="30.151944444514811"/>
    <d v="2024-06-26T09:21:30"/>
    <d v="1899-12-30T00:45:36"/>
    <d v="2024-06-26T10:07:06"/>
    <n v="9.3816666666534729"/>
    <x v="0"/>
    <m/>
    <m/>
    <x v="0"/>
    <x v="13"/>
    <x v="0"/>
    <x v="2"/>
    <x v="6"/>
    <n v="4"/>
    <s v=""/>
    <d v="1899-12-30T18:14:24"/>
    <n v="28.391944444514809"/>
    <n v="12"/>
    <n v="16.391944444514809"/>
  </r>
  <r>
    <s v="E002"/>
    <s v="EO55"/>
    <x v="2534"/>
    <x v="0"/>
    <s v="E3"/>
    <s v="0100057966"/>
    <s v="HORPRESOL, SRL"/>
    <s v="0046005111"/>
    <s v="PLANTA FUENGIROLA"/>
    <s v="000000000000003264"/>
    <x v="41"/>
    <d v="2024-06-25T00:00:00"/>
    <d v="1899-12-30T13:21:05"/>
    <s v="GESTRANS"/>
    <d v="2024-06-26T00:00:00"/>
    <x v="5"/>
    <x v="8"/>
    <x v="2622"/>
    <d v="2024-06-26T00:00:00"/>
    <d v="1899-12-30T12:46:14"/>
    <n v="57"/>
    <s v="E00057"/>
    <s v="RUTA KMS.057"/>
    <x v="74"/>
    <x v="0"/>
    <x v="0"/>
    <x v="4"/>
    <x v="0"/>
    <d v="2024-06-25T13:21:05"/>
    <x v="311"/>
    <n v="30.148611111100763"/>
    <d v="2024-06-26T12:46:14"/>
    <d v="1899-12-30T00:45:36"/>
    <d v="2024-06-26T13:31:50"/>
    <n v="5.96944444446126"/>
    <x v="0"/>
    <m/>
    <m/>
    <x v="0"/>
    <x v="13"/>
    <x v="0"/>
    <x v="2"/>
    <x v="3"/>
    <n v="4"/>
    <s v=""/>
    <d v="1899-12-30T18:14:24"/>
    <n v="28.388611111100762"/>
    <n v="12"/>
    <n v="16.388611111100762"/>
  </r>
  <r>
    <s v="E002"/>
    <s v="EO55"/>
    <x v="2535"/>
    <x v="0"/>
    <s v="E3"/>
    <s v="0100057966"/>
    <s v="HORPRESOL, SRL"/>
    <s v="0046005111"/>
    <s v="PLANTA FUENGIROLA"/>
    <s v="000000000000003264"/>
    <x v="41"/>
    <d v="2024-06-25T00:00:00"/>
    <d v="1899-12-30T13:21:17"/>
    <s v="GESTRANS"/>
    <d v="2024-06-26T00:00:00"/>
    <x v="5"/>
    <x v="8"/>
    <x v="2623"/>
    <d v="2024-06-26T00:00:00"/>
    <d v="1899-12-30T07:22:12"/>
    <n v="57"/>
    <s v="E00057"/>
    <s v="RUTA KMS.057"/>
    <x v="76"/>
    <x v="0"/>
    <x v="0"/>
    <x v="4"/>
    <x v="0"/>
    <d v="2024-06-25T13:21:17"/>
    <x v="311"/>
    <n v="30.145277777861338"/>
    <d v="2024-06-26T07:22:12"/>
    <d v="1899-12-30T00:45:36"/>
    <d v="2024-06-26T08:07:48"/>
    <n v="11.369999999937136"/>
    <x v="0"/>
    <m/>
    <m/>
    <x v="0"/>
    <x v="13"/>
    <x v="0"/>
    <x v="2"/>
    <x v="11"/>
    <n v="4"/>
    <s v=""/>
    <d v="1899-12-30T18:14:24"/>
    <n v="28.385277777861337"/>
    <n v="12"/>
    <n v="16.385277777861337"/>
  </r>
  <r>
    <s v="E002"/>
    <s v="EO55"/>
    <x v="2536"/>
    <x v="0"/>
    <s v="E3"/>
    <s v="0100057966"/>
    <s v="HORPRESOL, SRL"/>
    <s v="0046005111"/>
    <s v="PLANTA FUENGIROLA"/>
    <s v="000000000000003264"/>
    <x v="41"/>
    <d v="2024-06-25T00:00:00"/>
    <d v="1899-12-30T13:21:32"/>
    <s v="GESTRANS"/>
    <d v="2024-06-26T00:00:00"/>
    <x v="5"/>
    <x v="8"/>
    <x v="2624"/>
    <d v="2024-06-26T00:00:00"/>
    <d v="1899-12-30T11:08:07"/>
    <n v="57"/>
    <s v="E00057"/>
    <s v="RUTA KMS.057"/>
    <x v="76"/>
    <x v="0"/>
    <x v="0"/>
    <x v="4"/>
    <x v="0"/>
    <d v="2024-06-25T13:21:32"/>
    <x v="311"/>
    <n v="30.141111111093778"/>
    <d v="2024-06-26T11:08:07"/>
    <d v="1899-12-30T00:45:36"/>
    <d v="2024-06-26T11:53:43"/>
    <n v="7.6047222220804542"/>
    <x v="0"/>
    <m/>
    <m/>
    <x v="0"/>
    <x v="13"/>
    <x v="0"/>
    <x v="2"/>
    <x v="2"/>
    <n v="4"/>
    <s v=""/>
    <d v="1899-12-30T18:14:24"/>
    <n v="28.381111111093777"/>
    <n v="12"/>
    <n v="16.381111111093777"/>
  </r>
  <r>
    <s v="E002"/>
    <s v="EO55"/>
    <x v="2537"/>
    <x v="0"/>
    <s v="E3"/>
    <s v="0100057966"/>
    <s v="HORPRESOL, SRL"/>
    <s v="0046005107"/>
    <s v="PLANTA RIO GUI-TORROX COSTA"/>
    <s v="000000000000003269"/>
    <x v="44"/>
    <d v="2024-06-25T00:00:00"/>
    <d v="1899-12-30T13:21:51"/>
    <s v="GESTRANS"/>
    <d v="2024-06-26T00:00:00"/>
    <x v="5"/>
    <x v="8"/>
    <x v="2625"/>
    <d v="2024-06-26T00:00:00"/>
    <d v="1899-12-30T15:10:00"/>
    <n v="40"/>
    <s v="E00040"/>
    <s v="RUTA KMS.040"/>
    <x v="76"/>
    <x v="0"/>
    <x v="0"/>
    <x v="4"/>
    <x v="0"/>
    <d v="2024-06-25T13:21:51"/>
    <x v="311"/>
    <n v="30.135833333304618"/>
    <d v="2024-06-26T15:10:00"/>
    <d v="1899-12-30T00:32:00"/>
    <d v="2024-06-26T15:42:00"/>
    <n v="3.7999999999883585"/>
    <x v="0"/>
    <m/>
    <m/>
    <x v="0"/>
    <x v="13"/>
    <x v="0"/>
    <x v="2"/>
    <x v="4"/>
    <n v="4"/>
    <s v=""/>
    <d v="1899-12-30T12:48:00"/>
    <n v="28.602499999971283"/>
    <n v="12"/>
    <n v="16.602499999971283"/>
  </r>
  <r>
    <s v="E002"/>
    <s v="EO55"/>
    <x v="2538"/>
    <x v="0"/>
    <s v="E3"/>
    <s v="0100057966"/>
    <s v="HORPRESOL, SRL"/>
    <s v="0046005104"/>
    <s v="PLANTA JUNCARIL - FYM -ALBOLOTE"/>
    <s v="000000000000003269"/>
    <x v="44"/>
    <d v="2024-06-25T00:00:00"/>
    <d v="1899-12-30T13:25:18"/>
    <s v="votorantim 08:00"/>
    <d v="2024-06-26T00:00:00"/>
    <x v="10"/>
    <x v="8"/>
    <x v="2626"/>
    <d v="2024-06-26T00:00:00"/>
    <d v="1899-12-30T06:32:06"/>
    <n v="141"/>
    <s v="E00141"/>
    <s v="RUTA KMS.141"/>
    <x v="60"/>
    <x v="0"/>
    <x v="0"/>
    <x v="4"/>
    <x v="0"/>
    <d v="2024-06-25T13:25:18"/>
    <x v="212"/>
    <n v="18.578333333367482"/>
    <d v="2024-06-26T06:32:06"/>
    <d v="1899-12-30T01:52:48"/>
    <d v="2024-06-26T08:24:54"/>
    <n v="-0.41499999992083758"/>
    <x v="0"/>
    <m/>
    <m/>
    <x v="0"/>
    <x v="13"/>
    <x v="0"/>
    <x v="2"/>
    <x v="12"/>
    <n v="4"/>
    <s v="TRANSPORTES FRANCISCO CASTILLA E HI"/>
    <d v="1899-12-31T21:07:12"/>
    <n v="15.698333333367483"/>
    <n v="12"/>
    <n v="3.6983333333674828"/>
  </r>
  <r>
    <s v="E002"/>
    <s v="EO55"/>
    <x v="2539"/>
    <x v="0"/>
    <s v="E3"/>
    <s v="0100057966"/>
    <s v="HORPRESOL, SRL"/>
    <s v="0046005104"/>
    <s v="PLANTA JUNCARIL - FYM -ALBOLOTE"/>
    <s v="000000000000003269"/>
    <x v="44"/>
    <d v="2024-06-25T00:00:00"/>
    <d v="1899-12-30T13:25:33"/>
    <s v="votorantim loantespo"/>
    <d v="2024-06-26T00:00:00"/>
    <x v="24"/>
    <x v="8"/>
    <x v="2627"/>
    <d v="2024-06-26T00:00:00"/>
    <d v="1899-12-30T10:25:47"/>
    <n v="141"/>
    <s v="E00141"/>
    <s v="RUTA KMS.141"/>
    <x v="241"/>
    <x v="0"/>
    <x v="0"/>
    <x v="4"/>
    <x v="0"/>
    <d v="2024-06-25T13:25:33"/>
    <x v="238"/>
    <n v="21.574166666774545"/>
    <d v="2024-06-26T10:25:47"/>
    <d v="1899-12-30T01:52:48"/>
    <d v="2024-06-26T12:18:35"/>
    <n v="-1.3097222220967524"/>
    <x v="1"/>
    <m/>
    <m/>
    <x v="0"/>
    <x v="13"/>
    <x v="1"/>
    <x v="2"/>
    <x v="1"/>
    <n v="4"/>
    <s v=""/>
    <d v="1899-12-31T21:07:12"/>
    <n v="18.694166666774546"/>
    <n v="12"/>
    <n v="6.6941666667745459"/>
  </r>
  <r>
    <s v="E002"/>
    <s v="EO55"/>
    <x v="2540"/>
    <x v="0"/>
    <s v="E3"/>
    <s v="0100000928"/>
    <s v="PACADAR S.A."/>
    <s v="0046005066"/>
    <s v="FABRICA DE UTRERA (PS2404)"/>
    <s v="000000000000003262"/>
    <x v="42"/>
    <d v="2024-06-25T00:00:00"/>
    <d v="1899-12-30T13:26:36"/>
    <s v="26/06 12:00h"/>
    <d v="2024-06-26T00:00:00"/>
    <x v="8"/>
    <x v="8"/>
    <x v="2628"/>
    <d v="2024-06-26T00:00:00"/>
    <d v="1899-12-30T10:33:16"/>
    <n v="208"/>
    <s v="E00208"/>
    <s v="RUTA KMS.208"/>
    <x v="325"/>
    <x v="0"/>
    <x v="0"/>
    <x v="4"/>
    <x v="0"/>
    <d v="2024-06-25T13:26:36"/>
    <x v="271"/>
    <n v="22.556666666641831"/>
    <d v="2024-06-26T10:33:16"/>
    <d v="1899-12-30T02:46:24"/>
    <d v="2024-06-26T13:19:40"/>
    <n v="-1.3277777776820585"/>
    <x v="1"/>
    <m/>
    <m/>
    <x v="0"/>
    <x v="13"/>
    <x v="1"/>
    <x v="2"/>
    <x v="1"/>
    <n v="4"/>
    <s v=""/>
    <d v="1900-01-01T18:33:36"/>
    <n v="18.783333333308498"/>
    <n v="12"/>
    <n v="6.783333333308498"/>
  </r>
  <r>
    <s v="E002"/>
    <s v="EO55"/>
    <x v="2541"/>
    <x v="0"/>
    <s v="E3"/>
    <s v="0100057966"/>
    <s v="HORPRESOL, SRL"/>
    <s v="0046005105"/>
    <s v="PLANTA MALAGA"/>
    <s v="000000000000003269"/>
    <x v="44"/>
    <d v="2024-06-25T00:00:00"/>
    <d v="1899-12-30T13:29:20"/>
    <s v="votorantim 12:00"/>
    <d v="2024-06-26T00:00:00"/>
    <x v="8"/>
    <x v="8"/>
    <x v="2629"/>
    <d v="2024-06-26T00:00:00"/>
    <d v="1899-12-30T11:16:48"/>
    <n v="24"/>
    <s v="E00024"/>
    <s v="RUTA KMS.024"/>
    <x v="85"/>
    <x v="0"/>
    <x v="0"/>
    <x v="4"/>
    <x v="0"/>
    <d v="2024-06-25T13:29:20"/>
    <x v="271"/>
    <n v="22.511111111089122"/>
    <d v="2024-06-26T11:16:48"/>
    <d v="1899-12-30T00:19:12"/>
    <d v="2024-06-26T11:36:00"/>
    <n v="0.39999999990686774"/>
    <x v="0"/>
    <m/>
    <m/>
    <x v="0"/>
    <x v="13"/>
    <x v="0"/>
    <x v="2"/>
    <x v="2"/>
    <n v="4"/>
    <s v=""/>
    <d v="1899-12-30T07:40:48"/>
    <n v="21.191111111089121"/>
    <n v="12"/>
    <n v="9.1911111110891213"/>
  </r>
  <r>
    <s v="E002"/>
    <s v="EO55"/>
    <x v="2542"/>
    <x v="0"/>
    <s v="E3"/>
    <s v="0100057966"/>
    <s v="HORPRESOL, SRL"/>
    <s v="0046005105"/>
    <s v="PLANTA MALAGA"/>
    <s v="000000000000003269"/>
    <x v="44"/>
    <d v="2024-06-25T00:00:00"/>
    <d v="1899-12-30T13:29:39"/>
    <s v="votorantim 14:00"/>
    <d v="2024-06-26T00:00:00"/>
    <x v="1"/>
    <x v="8"/>
    <x v="2630"/>
    <d v="2024-06-26T00:00:00"/>
    <d v="1899-12-30T13:41:22"/>
    <n v="24"/>
    <s v="E00024"/>
    <s v="RUTA KMS.024"/>
    <x v="85"/>
    <x v="0"/>
    <x v="0"/>
    <x v="4"/>
    <x v="0"/>
    <d v="2024-06-25T13:29:39"/>
    <x v="120"/>
    <n v="24.505833333358169"/>
    <d v="2024-06-26T13:41:22"/>
    <d v="1899-12-30T00:19:12"/>
    <d v="2024-06-26T14:00:34"/>
    <n v="-9.4444443820975721E-3"/>
    <x v="0"/>
    <m/>
    <m/>
    <x v="0"/>
    <x v="13"/>
    <x v="0"/>
    <x v="2"/>
    <x v="7"/>
    <n v="4"/>
    <s v=""/>
    <d v="1899-12-30T07:40:48"/>
    <n v="23.185833333358168"/>
    <n v="12"/>
    <n v="11.185833333358168"/>
  </r>
  <r>
    <s v="E002"/>
    <s v="EO55"/>
    <x v="2543"/>
    <x v="0"/>
    <s v="E3"/>
    <s v="0100057966"/>
    <s v="HORPRESOL, SRL"/>
    <s v="0046005105"/>
    <s v="PLANTA MALAGA"/>
    <s v="000000000000003269"/>
    <x v="44"/>
    <d v="2024-06-25T00:00:00"/>
    <d v="1899-12-30T13:29:50"/>
    <s v="votorantim 08:00"/>
    <d v="2024-06-26T00:00:00"/>
    <x v="10"/>
    <x v="8"/>
    <x v="2631"/>
    <d v="2024-06-26T00:00:00"/>
    <d v="1899-12-30T06:47:27"/>
    <n v="24"/>
    <s v="E00024"/>
    <s v="RUTA KMS.024"/>
    <x v="85"/>
    <x v="0"/>
    <x v="0"/>
    <x v="4"/>
    <x v="0"/>
    <d v="2024-06-25T13:29:50"/>
    <x v="212"/>
    <n v="18.502777777786832"/>
    <d v="2024-06-26T06:47:27"/>
    <d v="1899-12-30T00:19:12"/>
    <d v="2024-06-26T07:06:39"/>
    <n v="0.88916666671866551"/>
    <x v="0"/>
    <m/>
    <m/>
    <x v="0"/>
    <x v="13"/>
    <x v="0"/>
    <x v="2"/>
    <x v="12"/>
    <n v="4"/>
    <s v=""/>
    <d v="1899-12-30T07:40:48"/>
    <n v="17.182777777786832"/>
    <n v="12"/>
    <n v="5.182777777786832"/>
  </r>
  <r>
    <s v="E002"/>
    <s v="EO55"/>
    <x v="2544"/>
    <x v="0"/>
    <s v="E3"/>
    <s v="0100057966"/>
    <s v="HORPRESOL, SRL"/>
    <s v="0046005105"/>
    <s v="PLANTA MALAGA"/>
    <s v="000000000000003269"/>
    <x v="44"/>
    <d v="2024-06-25T00:00:00"/>
    <d v="1899-12-30T13:29:59"/>
    <s v="votorantim 16:00"/>
    <d v="2024-06-26T00:00:00"/>
    <x v="12"/>
    <x v="8"/>
    <x v="2632"/>
    <d v="2024-06-26T00:00:00"/>
    <d v="1899-12-30T13:47:29"/>
    <n v="24"/>
    <s v="E00024"/>
    <s v="RUTA KMS.024"/>
    <x v="66"/>
    <x v="0"/>
    <x v="0"/>
    <x v="4"/>
    <x v="0"/>
    <d v="2024-06-25T13:29:59"/>
    <x v="254"/>
    <n v="26.500277777784504"/>
    <d v="2024-06-26T13:47:29"/>
    <d v="1899-12-30T00:19:12"/>
    <d v="2024-06-26T14:06:41"/>
    <n v="1.8886111109750345"/>
    <x v="0"/>
    <m/>
    <m/>
    <x v="0"/>
    <x v="13"/>
    <x v="0"/>
    <x v="2"/>
    <x v="7"/>
    <n v="4"/>
    <s v=""/>
    <d v="1899-12-30T07:40:48"/>
    <n v="25.180277777784504"/>
    <n v="12"/>
    <n v="13.180277777784504"/>
  </r>
  <r>
    <s v="E002"/>
    <s v="EO55"/>
    <x v="2545"/>
    <x v="0"/>
    <s v="E3"/>
    <s v="0100057966"/>
    <s v="HORPRESOL, SRL"/>
    <s v="0046005105"/>
    <s v="PLANTA MALAGA"/>
    <s v="000000000000003269"/>
    <x v="44"/>
    <d v="2024-06-25T00:00:00"/>
    <d v="1899-12-30T13:30:05"/>
    <s v="votorantim 10:00"/>
    <d v="2024-06-26T00:00:00"/>
    <x v="17"/>
    <x v="8"/>
    <x v="2633"/>
    <d v="2024-06-26T00:00:00"/>
    <d v="1899-12-30T08:54:18"/>
    <n v="24"/>
    <s v="E00024"/>
    <s v="RUTA KMS.024"/>
    <x v="85"/>
    <x v="0"/>
    <x v="0"/>
    <x v="4"/>
    <x v="0"/>
    <d v="2024-06-25T13:30:05"/>
    <x v="248"/>
    <n v="20.49861111107748"/>
    <d v="2024-06-26T08:54:18"/>
    <d v="1899-12-30T00:19:12"/>
    <d v="2024-06-26T09:13:30"/>
    <n v="0.77499999990686774"/>
    <x v="0"/>
    <m/>
    <m/>
    <x v="0"/>
    <x v="13"/>
    <x v="0"/>
    <x v="2"/>
    <x v="0"/>
    <n v="4"/>
    <s v=""/>
    <d v="1899-12-30T07:40:48"/>
    <n v="19.17861111107748"/>
    <n v="12"/>
    <n v="7.1786111110774797"/>
  </r>
  <r>
    <s v="E002"/>
    <s v="EO55"/>
    <x v="2546"/>
    <x v="0"/>
    <s v="E3"/>
    <s v="0100057966"/>
    <s v="HORPRESOL, SRL"/>
    <s v="0046005108"/>
    <s v="PLANTA VICAR"/>
    <s v="000000000000003269"/>
    <x v="44"/>
    <d v="2024-06-25T00:00:00"/>
    <d v="1899-12-30T13:30:22"/>
    <s v="GESTRANS"/>
    <d v="2024-06-26T00:00:00"/>
    <x v="5"/>
    <x v="8"/>
    <x v="2634"/>
    <d v="2024-06-26T00:00:00"/>
    <d v="1899-12-30T14:14:16"/>
    <n v="187"/>
    <s v="E00187"/>
    <s v="RUTA KMS.187"/>
    <x v="75"/>
    <x v="0"/>
    <x v="0"/>
    <x v="4"/>
    <x v="0"/>
    <d v="2024-06-25T13:30:22"/>
    <x v="311"/>
    <n v="29.993888888857327"/>
    <d v="2024-06-26T14:14:16"/>
    <d v="1899-12-30T02:29:36"/>
    <d v="2024-06-26T16:43:52"/>
    <n v="2.7688888889970258"/>
    <x v="0"/>
    <m/>
    <m/>
    <x v="0"/>
    <x v="13"/>
    <x v="0"/>
    <x v="2"/>
    <x v="13"/>
    <n v="4"/>
    <s v=""/>
    <d v="1900-01-01T11:50:24"/>
    <n v="26.500555555523995"/>
    <n v="12"/>
    <n v="14.500555555523995"/>
  </r>
  <r>
    <s v="E002"/>
    <s v="EO55"/>
    <x v="2547"/>
    <x v="0"/>
    <s v="E3"/>
    <s v="0100033645"/>
    <s v="HORMIALIA 2007 S.L."/>
    <s v="0046005122"/>
    <s v="PLANTA SAN ROQUE"/>
    <s v="000000000000003262"/>
    <x v="42"/>
    <d v="2024-06-25T00:00:00"/>
    <d v="1899-12-30T13:30:24"/>
    <s v="10:00"/>
    <d v="2024-06-26T00:00:00"/>
    <x v="17"/>
    <x v="8"/>
    <x v="2635"/>
    <d v="2024-06-26T00:00:00"/>
    <d v="1899-12-30T06:52:21"/>
    <n v="144"/>
    <s v="E00144"/>
    <s v="RUTA KMS.144"/>
    <x v="66"/>
    <x v="0"/>
    <x v="0"/>
    <x v="4"/>
    <x v="0"/>
    <d v="2024-06-25T13:30:24"/>
    <x v="248"/>
    <n v="20.493333333288319"/>
    <d v="2024-06-26T06:52:21"/>
    <d v="1899-12-30T01:55:12"/>
    <d v="2024-06-26T08:47:33"/>
    <n v="1.2074999999022111"/>
    <x v="0"/>
    <m/>
    <m/>
    <x v="0"/>
    <x v="13"/>
    <x v="0"/>
    <x v="2"/>
    <x v="12"/>
    <n v="4"/>
    <s v=""/>
    <d v="1899-12-31T22:04:48"/>
    <n v="17.573333333288318"/>
    <n v="12"/>
    <n v="5.5733333332883177"/>
  </r>
  <r>
    <s v="E002"/>
    <s v="EO55"/>
    <x v="2548"/>
    <x v="0"/>
    <s v="E3"/>
    <s v="0100057966"/>
    <s v="HORPRESOL, SRL"/>
    <s v="0046005108"/>
    <s v="PLANTA VICAR"/>
    <s v="000000000000003269"/>
    <x v="44"/>
    <d v="2024-06-25T00:00:00"/>
    <d v="1899-12-30T13:30:35"/>
    <s v="GESTRANS"/>
    <d v="2024-06-26T00:00:00"/>
    <x v="5"/>
    <x v="8"/>
    <x v="2636"/>
    <d v="2024-06-26T00:00:00"/>
    <d v="1899-12-30T14:49:19"/>
    <n v="187"/>
    <s v="E00187"/>
    <s v="RUTA KMS.187"/>
    <x v="73"/>
    <x v="0"/>
    <x v="0"/>
    <x v="4"/>
    <x v="0"/>
    <d v="2024-06-25T13:30:35"/>
    <x v="311"/>
    <n v="29.990277777775191"/>
    <d v="2024-06-26T14:49:19"/>
    <d v="1899-12-30T02:29:36"/>
    <d v="2024-06-26T17:18:55"/>
    <n v="2.184722222329583"/>
    <x v="0"/>
    <m/>
    <m/>
    <x v="0"/>
    <x v="13"/>
    <x v="0"/>
    <x v="2"/>
    <x v="13"/>
    <n v="4"/>
    <s v=""/>
    <d v="1900-01-01T11:50:24"/>
    <n v="26.496944444441858"/>
    <n v="12"/>
    <n v="14.496944444441858"/>
  </r>
  <r>
    <s v="E002"/>
    <s v="EO55"/>
    <x v="2549"/>
    <x v="0"/>
    <s v="E3"/>
    <s v="0100057966"/>
    <s v="HORPRESOL, SRL"/>
    <s v="0046005108"/>
    <s v="PLANTA VICAR"/>
    <s v="000000000000003269"/>
    <x v="44"/>
    <d v="2024-06-25T00:00:00"/>
    <d v="1899-12-30T13:30:50"/>
    <s v="GESTRANS"/>
    <d v="2024-06-26T00:00:00"/>
    <x v="5"/>
    <x v="8"/>
    <x v="2637"/>
    <d v="2024-06-26T00:00:00"/>
    <d v="1899-12-30T08:39:18"/>
    <n v="187"/>
    <s v="E00187"/>
    <s v="RUTA KMS.187"/>
    <x v="73"/>
    <x v="0"/>
    <x v="0"/>
    <x v="4"/>
    <x v="0"/>
    <d v="2024-06-25T13:30:50"/>
    <x v="311"/>
    <n v="29.986111111182254"/>
    <d v="2024-06-26T08:39:18"/>
    <d v="1899-12-30T02:29:36"/>
    <d v="2024-06-26T11:08:54"/>
    <n v="8.3516666666837409"/>
    <x v="0"/>
    <m/>
    <m/>
    <x v="0"/>
    <x v="13"/>
    <x v="0"/>
    <x v="2"/>
    <x v="0"/>
    <n v="4"/>
    <s v=""/>
    <d v="1900-01-01T11:50:24"/>
    <n v="26.492777777848922"/>
    <n v="12"/>
    <n v="14.492777777848922"/>
  </r>
  <r>
    <s v="E002"/>
    <s v="EO55"/>
    <x v="2550"/>
    <x v="0"/>
    <s v="E3"/>
    <s v="0100057966"/>
    <s v="HORPRESOL, SRL"/>
    <s v="0046005112"/>
    <s v="PLANTA ALMERIA"/>
    <s v="000000000000003269"/>
    <x v="44"/>
    <d v="2024-06-25T00:00:00"/>
    <d v="1899-12-30T13:31:04"/>
    <s v="votorantim 12:00"/>
    <d v="2024-06-26T00:00:00"/>
    <x v="8"/>
    <x v="8"/>
    <x v="2638"/>
    <d v="2024-06-26T00:00:00"/>
    <d v="1899-12-30T09:41:32"/>
    <n v="195"/>
    <s v="E00195"/>
    <s v="RUTA KMS.195"/>
    <x v="120"/>
    <x v="0"/>
    <x v="0"/>
    <x v="4"/>
    <x v="0"/>
    <d v="2024-06-25T13:31:04"/>
    <x v="271"/>
    <n v="22.482222222257406"/>
    <d v="2024-06-26T09:41:32"/>
    <d v="1899-12-30T02:36:00"/>
    <d v="2024-06-26T12:17:32"/>
    <n v="-0.29222222208045423"/>
    <x v="0"/>
    <m/>
    <m/>
    <x v="0"/>
    <x v="13"/>
    <x v="0"/>
    <x v="2"/>
    <x v="6"/>
    <n v="4"/>
    <s v=""/>
    <d v="1900-01-01T14:24:00"/>
    <n v="18.882222222257404"/>
    <n v="12"/>
    <n v="6.8822222222574041"/>
  </r>
  <r>
    <s v="E002"/>
    <s v="EO55"/>
    <x v="2551"/>
    <x v="0"/>
    <s v="E3"/>
    <s v="0100057966"/>
    <s v="HORPRESOL, SRL"/>
    <s v="0046005112"/>
    <s v="PLANTA ALMERIA"/>
    <s v="000000000000003269"/>
    <x v="44"/>
    <d v="2024-06-25T00:00:00"/>
    <d v="1899-12-30T13:31:22"/>
    <s v="votorantim 10:00"/>
    <d v="2024-06-26T00:00:00"/>
    <x v="17"/>
    <x v="8"/>
    <x v="2639"/>
    <d v="2024-06-26T00:00:00"/>
    <d v="1899-12-30T08:53:06"/>
    <n v="195"/>
    <s v="E00195"/>
    <s v="RUTA KMS.195"/>
    <x v="124"/>
    <x v="0"/>
    <x v="0"/>
    <x v="4"/>
    <x v="0"/>
    <d v="2024-06-25T13:31:22"/>
    <x v="248"/>
    <n v="20.477222222078126"/>
    <d v="2024-06-26T08:53:06"/>
    <d v="1899-12-30T02:36:00"/>
    <d v="2024-06-26T11:29:06"/>
    <n v="-1.4849999999860302"/>
    <x v="1"/>
    <m/>
    <m/>
    <x v="0"/>
    <x v="13"/>
    <x v="1"/>
    <x v="2"/>
    <x v="0"/>
    <n v="4"/>
    <s v=""/>
    <d v="1900-01-01T14:24:00"/>
    <n v="16.877222222078125"/>
    <n v="12"/>
    <n v="4.8772222220781245"/>
  </r>
  <r>
    <s v="E002"/>
    <s v="EO55"/>
    <x v="2552"/>
    <x v="0"/>
    <s v="E3"/>
    <s v="0100057966"/>
    <s v="HORPRESOL, SRL"/>
    <s v="0046005112"/>
    <s v="PLANTA ALMERIA"/>
    <s v="000000000000003269"/>
    <x v="44"/>
    <d v="2024-06-25T00:00:00"/>
    <d v="1899-12-30T13:31:32"/>
    <s v="votorantim 15:00"/>
    <d v="2024-06-26T00:00:00"/>
    <x v="7"/>
    <x v="8"/>
    <x v="2640"/>
    <d v="2024-06-26T00:00:00"/>
    <d v="1899-12-30T10:21:13"/>
    <n v="195"/>
    <s v="E00195"/>
    <s v="RUTA KMS.195"/>
    <x v="71"/>
    <x v="0"/>
    <x v="0"/>
    <x v="4"/>
    <x v="0"/>
    <d v="2024-06-25T13:31:32"/>
    <x v="266"/>
    <n v="25.474444444407709"/>
    <d v="2024-06-26T10:21:13"/>
    <d v="1899-12-30T02:36:00"/>
    <d v="2024-06-26T12:57:13"/>
    <n v="2.0463888889644295"/>
    <x v="0"/>
    <m/>
    <m/>
    <x v="0"/>
    <x v="13"/>
    <x v="0"/>
    <x v="2"/>
    <x v="1"/>
    <n v="4"/>
    <s v=""/>
    <d v="1900-01-01T14:24:00"/>
    <n v="21.874444444407708"/>
    <n v="12"/>
    <n v="9.8744444444077075"/>
  </r>
  <r>
    <s v="E002"/>
    <s v="EO55"/>
    <x v="2553"/>
    <x v="0"/>
    <s v="E3"/>
    <s v="0432000110"/>
    <s v="PREBETONG HORMIGONES, S.A."/>
    <s v="0046005597"/>
    <s v="PLANTA MORTERO SECO MANILVA"/>
    <s v="000000000000003269"/>
    <x v="44"/>
    <d v="2024-06-25T00:00:00"/>
    <d v="1899-12-30T13:37:23"/>
    <s v="A LAS SIETE DE LA MA"/>
    <d v="2024-06-26T00:00:00"/>
    <x v="1"/>
    <x v="8"/>
    <x v="2641"/>
    <d v="2024-06-25T00:00:00"/>
    <d v="1899-12-30T17:17:02"/>
    <n v="118"/>
    <s v="E00118"/>
    <s v="RUTA KMS.118"/>
    <x v="142"/>
    <x v="0"/>
    <x v="0"/>
    <x v="4"/>
    <x v="0"/>
    <d v="2024-06-25T13:37:23"/>
    <x v="120"/>
    <n v="24.376944444549736"/>
    <d v="2024-06-25T17:17:02"/>
    <d v="1899-12-30T01:34:24"/>
    <d v="2024-06-25T18:51:26"/>
    <n v="19.142777777742594"/>
    <x v="0"/>
    <m/>
    <m/>
    <x v="0"/>
    <x v="11"/>
    <x v="0"/>
    <x v="2"/>
    <x v="5"/>
    <n v="3"/>
    <s v=""/>
    <d v="1899-12-31T13:45:36"/>
    <n v="21.803611111216401"/>
    <n v="12"/>
    <n v="9.8036111112164015"/>
  </r>
  <r>
    <s v="E002"/>
    <s v="EO55"/>
    <x v="2554"/>
    <x v="0"/>
    <s v="E3"/>
    <s v="0432000110"/>
    <s v="PREBETONG HORMIGONES, S.A."/>
    <s v="0046001418"/>
    <s v="SEVILLA (SAN JERONIMO)"/>
    <s v="000000000000000837"/>
    <x v="43"/>
    <d v="2024-06-25T00:00:00"/>
    <d v="1899-12-30T13:39:45"/>
    <s v="26/06 9:00 horas"/>
    <d v="2024-06-26T00:00:00"/>
    <x v="1"/>
    <x v="9"/>
    <x v="2642"/>
    <d v="2024-06-25T00:00:00"/>
    <d v="1899-12-30T17:41:28"/>
    <n v="80"/>
    <s v="E00080"/>
    <s v="RUTA KMS.080"/>
    <x v="95"/>
    <x v="0"/>
    <x v="0"/>
    <x v="5"/>
    <x v="0"/>
    <d v="2024-06-25T13:39:45"/>
    <x v="120"/>
    <n v="24.337500000139698"/>
    <d v="2024-06-25T17:41:28"/>
    <d v="1899-12-30T01:04:00"/>
    <d v="2024-06-25T18:45:28"/>
    <n v="19.242222222383134"/>
    <x v="0"/>
    <m/>
    <m/>
    <x v="0"/>
    <x v="11"/>
    <x v="0"/>
    <x v="2"/>
    <x v="5"/>
    <n v="3"/>
    <s v=""/>
    <d v="1899-12-31T01:36:00"/>
    <n v="22.270833333473032"/>
    <n v="12"/>
    <n v="10.270833333473032"/>
  </r>
  <r>
    <s v="E002"/>
    <s v="EO55"/>
    <x v="2555"/>
    <x v="0"/>
    <s v="E3"/>
    <s v="0432000110"/>
    <s v="PREBETONG HORMIGONES, S.A."/>
    <s v="0046001418"/>
    <s v="SEVILLA (SAN JERONIMO)"/>
    <s v="000000000000000837"/>
    <x v="43"/>
    <d v="2024-06-25T00:00:00"/>
    <d v="1899-12-30T13:40:17"/>
    <s v="26/06 10:30 horas"/>
    <d v="2024-06-26T00:00:00"/>
    <x v="1"/>
    <x v="9"/>
    <x v="2643"/>
    <d v="2024-06-26T00:00:00"/>
    <d v="1899-12-30T08:54:43"/>
    <n v="80"/>
    <s v="E00080"/>
    <s v="RUTA KMS.080"/>
    <x v="89"/>
    <x v="0"/>
    <x v="0"/>
    <x v="5"/>
    <x v="0"/>
    <d v="2024-06-25T13:40:17"/>
    <x v="120"/>
    <n v="24.328611111093778"/>
    <d v="2024-06-26T08:54:43"/>
    <d v="1899-12-30T01:04:00"/>
    <d v="2024-06-26T09:58:43"/>
    <n v="4.0213888889411464"/>
    <x v="0"/>
    <m/>
    <m/>
    <x v="0"/>
    <x v="13"/>
    <x v="0"/>
    <x v="2"/>
    <x v="0"/>
    <n v="4"/>
    <s v=""/>
    <d v="1899-12-31T01:36:00"/>
    <n v="22.261944444427112"/>
    <n v="12"/>
    <n v="10.261944444427112"/>
  </r>
  <r>
    <s v="E002"/>
    <s v="EO55"/>
    <x v="2556"/>
    <x v="0"/>
    <s v="E3"/>
    <s v="0432000110"/>
    <s v="PREBETONG HORMIGONES, S.A."/>
    <s v="0046001418"/>
    <s v="SEVILLA (SAN JERONIMO)"/>
    <s v="000000000000000837"/>
    <x v="43"/>
    <d v="2024-06-25T00:00:00"/>
    <d v="1899-12-30T13:43:26"/>
    <s v="26/06 12:30 horas"/>
    <d v="2024-06-26T00:00:00"/>
    <x v="1"/>
    <x v="9"/>
    <x v="2644"/>
    <d v="2024-06-26T00:00:00"/>
    <d v="1899-12-30T11:58:57"/>
    <n v="80"/>
    <s v="E00080"/>
    <s v="RUTA KMS.080"/>
    <x v="59"/>
    <x v="0"/>
    <x v="0"/>
    <x v="5"/>
    <x v="0"/>
    <d v="2024-06-25T13:43:26"/>
    <x v="120"/>
    <n v="24.276111111219507"/>
    <d v="2024-06-26T11:58:57"/>
    <d v="1899-12-30T01:04:00"/>
    <d v="2024-06-26T13:02:57"/>
    <n v="0.95083333348156884"/>
    <x v="0"/>
    <m/>
    <m/>
    <x v="0"/>
    <x v="13"/>
    <x v="0"/>
    <x v="2"/>
    <x v="2"/>
    <n v="4"/>
    <s v=""/>
    <d v="1899-12-31T01:36:00"/>
    <n v="22.20944444455284"/>
    <n v="12"/>
    <n v="10.20944444455284"/>
  </r>
  <r>
    <s v="E002"/>
    <s v="EO55"/>
    <x v="2557"/>
    <x v="0"/>
    <s v="E3"/>
    <s v="0432000110"/>
    <s v="PREBETONG HORMIGONES, S.A."/>
    <s v="0046001418"/>
    <s v="SEVILLA (SAN JERONIMO)"/>
    <s v="000000000000000837"/>
    <x v="43"/>
    <d v="2024-06-25T00:00:00"/>
    <d v="1899-12-30T13:43:50"/>
    <s v="26/06 14:00"/>
    <d v="2024-06-26T00:00:00"/>
    <x v="1"/>
    <x v="9"/>
    <x v="2645"/>
    <d v="2024-06-26T00:00:00"/>
    <d v="1899-12-30T10:25:11"/>
    <n v="80"/>
    <s v="E00080"/>
    <s v="RUTA KMS.080"/>
    <x v="67"/>
    <x v="0"/>
    <x v="0"/>
    <x v="5"/>
    <x v="0"/>
    <d v="2024-06-25T13:43:50"/>
    <x v="120"/>
    <n v="24.269444444566034"/>
    <d v="2024-06-26T10:25:11"/>
    <d v="1899-12-30T01:04:00"/>
    <d v="2024-06-26T11:29:11"/>
    <n v="2.5136111112660728"/>
    <x v="0"/>
    <m/>
    <m/>
    <x v="0"/>
    <x v="13"/>
    <x v="0"/>
    <x v="2"/>
    <x v="1"/>
    <n v="4"/>
    <s v=""/>
    <d v="1899-12-31T01:36:00"/>
    <n v="22.202777777899367"/>
    <n v="12"/>
    <n v="10.202777777899367"/>
  </r>
  <r>
    <s v="E002"/>
    <s v="EO55"/>
    <x v="2558"/>
    <x v="0"/>
    <s v="E3"/>
    <s v="0100058384"/>
    <s v="ADOQUINES Y MARCOS, S.L."/>
    <s v="0046005169"/>
    <s v="PLANTA LA RODA DE ANDALUCIA"/>
    <s v="000000000000003263"/>
    <x v="49"/>
    <d v="2024-06-25T00:00:00"/>
    <d v="1899-12-30T13:47:14"/>
    <s v="26/06 09:00h"/>
    <d v="2024-06-26T00:00:00"/>
    <x v="15"/>
    <x v="8"/>
    <x v="2646"/>
    <d v="2024-06-26T00:00:00"/>
    <d v="1899-12-30T05:34:50"/>
    <n v="90"/>
    <s v="E00090"/>
    <s v="RUTA KMS.090"/>
    <x v="127"/>
    <x v="0"/>
    <x v="0"/>
    <x v="4"/>
    <x v="0"/>
    <d v="2024-06-25T13:47:14"/>
    <x v="249"/>
    <n v="19.212777777691372"/>
    <d v="2024-06-26T05:34:50"/>
    <d v="1899-12-30T01:12:00"/>
    <d v="2024-06-26T06:46:50"/>
    <n v="2.21944444446126"/>
    <x v="0"/>
    <m/>
    <m/>
    <x v="0"/>
    <x v="13"/>
    <x v="0"/>
    <x v="2"/>
    <x v="15"/>
    <n v="4"/>
    <s v=""/>
    <d v="1899-12-31T04:48:00"/>
    <n v="17.012777777691372"/>
    <n v="12"/>
    <n v="5.0127777776913724"/>
  </r>
  <r>
    <s v="E002"/>
    <s v="EO55"/>
    <x v="2559"/>
    <x v="0"/>
    <s v="E3"/>
    <s v="0100058384"/>
    <s v="ADOQUINES Y MARCOS, S.L."/>
    <s v="0046005169"/>
    <s v="PLANTA LA RODA DE ANDALUCIA"/>
    <s v="000000000000003263"/>
    <x v="49"/>
    <d v="2024-06-25T00:00:00"/>
    <d v="1899-12-30T13:47:35"/>
    <s v="26/06 11:00h"/>
    <d v="2024-06-26T00:00:00"/>
    <x v="24"/>
    <x v="8"/>
    <x v="2647"/>
    <d v="2024-06-26T00:00:00"/>
    <d v="1899-12-30T10:29:55"/>
    <n v="90"/>
    <s v="E00090"/>
    <s v="RUTA KMS.090"/>
    <x v="113"/>
    <x v="0"/>
    <x v="0"/>
    <x v="4"/>
    <x v="0"/>
    <d v="2024-06-25T13:47:35"/>
    <x v="238"/>
    <n v="21.206944444449618"/>
    <d v="2024-06-26T10:29:55"/>
    <d v="1899-12-30T01:12:00"/>
    <d v="2024-06-26T11:41:55"/>
    <n v="-0.69861111114732921"/>
    <x v="0"/>
    <m/>
    <m/>
    <x v="0"/>
    <x v="13"/>
    <x v="0"/>
    <x v="2"/>
    <x v="1"/>
    <n v="4"/>
    <s v=""/>
    <d v="1899-12-31T04:48:00"/>
    <n v="19.006944444449619"/>
    <n v="12"/>
    <n v="7.0069444444496192"/>
  </r>
  <r>
    <s v="E002"/>
    <s v="EO55"/>
    <x v="2560"/>
    <x v="0"/>
    <s v="E3"/>
    <s v="0100018624"/>
    <s v="VIPRELUC, S.L."/>
    <s v="0046000748"/>
    <s v="PUENTE GENIL"/>
    <s v="000000000000003264"/>
    <x v="41"/>
    <d v="2024-06-25T00:00:00"/>
    <d v="1899-12-30T13:54:39"/>
    <s v="27/06 08:00h"/>
    <d v="2024-06-27T00:00:00"/>
    <x v="10"/>
    <x v="8"/>
    <x v="2648"/>
    <d v="2024-06-27T00:00:00"/>
    <d v="1899-12-30T06:46:14"/>
    <n v="127"/>
    <s v="E00127"/>
    <s v="RUTA KMS.127"/>
    <x v="54"/>
    <x v="0"/>
    <x v="0"/>
    <x v="4"/>
    <x v="0"/>
    <d v="2024-06-25T13:54:39"/>
    <x v="261"/>
    <n v="42.089166666730307"/>
    <d v="2024-06-27T06:46:14"/>
    <d v="1899-12-30T01:41:36"/>
    <d v="2024-06-27T08:27:50"/>
    <n v="-0.4638888887129724"/>
    <x v="0"/>
    <m/>
    <m/>
    <x v="0"/>
    <x v="14"/>
    <x v="0"/>
    <x v="2"/>
    <x v="12"/>
    <n v="5"/>
    <s v=""/>
    <d v="1899-12-31T16:38:24"/>
    <n v="39.395833333396972"/>
    <n v="24"/>
    <n v="15.395833333396972"/>
  </r>
  <r>
    <s v="E002"/>
    <s v="EO55"/>
    <x v="2561"/>
    <x v="0"/>
    <s v="E3"/>
    <s v="0100018624"/>
    <s v="VIPRELUC, S.L."/>
    <s v="0046000748"/>
    <s v="PUENTE GENIL"/>
    <s v="000000000000003264"/>
    <x v="41"/>
    <d v="2024-06-25T00:00:00"/>
    <d v="1899-12-30T13:54:47"/>
    <s v="28/06 08:00h"/>
    <d v="2024-06-28T00:00:00"/>
    <x v="10"/>
    <x v="8"/>
    <x v="2649"/>
    <d v="2024-06-28T00:00:00"/>
    <d v="1899-12-30T06:49:33"/>
    <n v="127"/>
    <s v="E00127"/>
    <s v="RUTA KMS.127"/>
    <x v="54"/>
    <x v="0"/>
    <x v="0"/>
    <x v="4"/>
    <x v="0"/>
    <d v="2024-06-25T13:54:47"/>
    <x v="297"/>
    <n v="66.086944444512483"/>
    <d v="2024-06-28T06:49:33"/>
    <d v="1899-12-30T01:41:36"/>
    <d v="2024-06-28T08:31:09"/>
    <n v="-0.51916666649049148"/>
    <x v="0"/>
    <m/>
    <m/>
    <x v="0"/>
    <x v="15"/>
    <x v="0"/>
    <x v="2"/>
    <x v="12"/>
    <n v="6"/>
    <s v=""/>
    <d v="1899-12-31T16:38:24"/>
    <n v="63.393611111179155"/>
    <n v="36"/>
    <n v="27.393611111179155"/>
  </r>
  <r>
    <s v="E002"/>
    <s v="EO55"/>
    <x v="2562"/>
    <x v="0"/>
    <s v="E3"/>
    <s v="0100018406"/>
    <s v="GRAVAS Y SUMINISTROS S.A.(GRAVISUM)"/>
    <s v="0046005682"/>
    <s v="TRAMO ADIF JABUGO (LOS MARINES)"/>
    <s v="000000000000000837"/>
    <x v="43"/>
    <d v="2024-06-25T00:00:00"/>
    <d v="1899-12-30T13:56:46"/>
    <s v="26/06 10:00h"/>
    <d v="2024-06-26T00:00:00"/>
    <x v="17"/>
    <x v="9"/>
    <x v="2650"/>
    <d v="2024-06-25T00:00:00"/>
    <d v="1899-12-30T21:17:07"/>
    <n v="92"/>
    <s v="E00092"/>
    <s v="RUTA KMS.092"/>
    <x v="93"/>
    <x v="0"/>
    <x v="0"/>
    <x v="5"/>
    <x v="0"/>
    <d v="2024-06-25T13:56:46"/>
    <x v="248"/>
    <n v="20.053888888796791"/>
    <d v="2024-06-25T21:17:07"/>
    <d v="1899-12-30T01:13:36"/>
    <d v="2024-06-25T22:30:43"/>
    <n v="11.488055555499159"/>
    <x v="0"/>
    <m/>
    <m/>
    <x v="0"/>
    <x v="11"/>
    <x v="0"/>
    <x v="2"/>
    <x v="16"/>
    <n v="3"/>
    <s v=""/>
    <d v="1899-12-31T05:26:24"/>
    <n v="17.827222222130125"/>
    <n v="12"/>
    <n v="5.8272222221301249"/>
  </r>
  <r>
    <s v="E002"/>
    <s v="EO55"/>
    <x v="2563"/>
    <x v="0"/>
    <s v="E4"/>
    <s v="0100058370"/>
    <s v="ARIDOS GUADALMANSA, S.L."/>
    <s v="0046005324"/>
    <s v="ALMACEN-ESTEPONA"/>
    <s v="000000000000003283"/>
    <x v="39"/>
    <d v="2024-06-25T00:00:00"/>
    <d v="1899-12-30T14:11:02"/>
    <s v="26/06 08:00h"/>
    <d v="2024-06-26T00:00:00"/>
    <x v="10"/>
    <x v="8"/>
    <x v="2651"/>
    <d v="2024-06-26T00:00:00"/>
    <d v="1899-12-30T06:28:00"/>
    <n v="110"/>
    <s v="E00110"/>
    <s v="RUTA KMS.110"/>
    <x v="55"/>
    <x v="0"/>
    <x v="0"/>
    <x v="4"/>
    <x v="1"/>
    <d v="2024-06-25T14:11:02"/>
    <x v="212"/>
    <n v="17.816111111082137"/>
    <d v="2024-06-26T06:28:00"/>
    <d v="1899-12-30T01:28:00"/>
    <d v="2024-06-26T07:56:00"/>
    <n v="6.6666666709352285E-2"/>
    <x v="0"/>
    <m/>
    <m/>
    <x v="0"/>
    <x v="13"/>
    <x v="0"/>
    <x v="2"/>
    <x v="12"/>
    <n v="4"/>
    <s v=""/>
    <d v="1899-12-31T11:12:00"/>
    <n v="15.349444444415472"/>
    <n v="12"/>
    <n v="3.3494444444154716"/>
  </r>
  <r>
    <s v="E002"/>
    <s v="EO55"/>
    <x v="2564"/>
    <x v="0"/>
    <s v="E3"/>
    <s v="0432000110"/>
    <s v="PREBETONG HORMIGONES, S.A."/>
    <s v="0046001414"/>
    <s v="HUELVA (F.MONTENEGRO)"/>
    <s v="000000000000000837"/>
    <x v="43"/>
    <d v="2024-06-25T00:00:00"/>
    <d v="1899-12-30T14:22:04"/>
    <s v="26/06 10:00h"/>
    <d v="2024-06-26T00:00:00"/>
    <x v="17"/>
    <x v="9"/>
    <x v="2652"/>
    <d v="2024-06-26T00:00:00"/>
    <d v="1899-12-30T10:09:28"/>
    <n v="29"/>
    <s v="E00029"/>
    <s v="RUTA KMS.029"/>
    <x v="88"/>
    <x v="0"/>
    <x v="0"/>
    <x v="5"/>
    <x v="0"/>
    <d v="2024-06-25T14:22:04"/>
    <x v="248"/>
    <n v="19.632222222222481"/>
    <d v="2024-06-26T10:09:28"/>
    <d v="1899-12-30T00:23:12"/>
    <d v="2024-06-26T10:32:40"/>
    <n v="-0.54444444441469386"/>
    <x v="0"/>
    <m/>
    <m/>
    <x v="0"/>
    <x v="13"/>
    <x v="0"/>
    <x v="2"/>
    <x v="1"/>
    <n v="4"/>
    <s v=""/>
    <d v="1899-12-30T09:16:48"/>
    <n v="18.245555555555814"/>
    <n v="12"/>
    <n v="6.2455555555558142"/>
  </r>
  <r>
    <s v="E002"/>
    <s v="EO55"/>
    <x v="2565"/>
    <x v="0"/>
    <s v="E3"/>
    <s v="0100018606"/>
    <s v="TRENAS ASOCIADOS, S.L."/>
    <s v="0046005221"/>
    <s v="ESPEJO (CARRETERA CARTEYA)"/>
    <s v="000000000000003264"/>
    <x v="41"/>
    <d v="2024-06-25T00:00:00"/>
    <d v="1899-12-30T15:08:18"/>
    <s v="26/06 De 7 a 12"/>
    <d v="2024-06-26T00:00:00"/>
    <x v="8"/>
    <x v="8"/>
    <x v="2653"/>
    <d v="2024-06-26T00:00:00"/>
    <d v="1899-12-30T07:04:06"/>
    <n v="138"/>
    <s v="E00138"/>
    <s v="RUTA KMS.138"/>
    <x v="54"/>
    <x v="0"/>
    <x v="0"/>
    <x v="4"/>
    <x v="0"/>
    <d v="2024-06-25T15:08:18"/>
    <x v="271"/>
    <n v="20.861666666634846"/>
    <d v="2024-06-26T07:04:06"/>
    <d v="1899-12-30T01:50:24"/>
    <d v="2024-06-26T08:54:30"/>
    <n v="3.09166666661622"/>
    <x v="0"/>
    <m/>
    <m/>
    <x v="0"/>
    <x v="13"/>
    <x v="0"/>
    <x v="2"/>
    <x v="11"/>
    <n v="4"/>
    <s v=""/>
    <d v="1899-12-31T20:09:36"/>
    <n v="18.021666666634847"/>
    <n v="12"/>
    <n v="6.0216666666348466"/>
  </r>
  <r>
    <s v="E002"/>
    <s v="EO55"/>
    <x v="2566"/>
    <x v="0"/>
    <s v="E3"/>
    <s v="0100058036"/>
    <s v="HORMI CONTADO, S.L."/>
    <s v="0046005174"/>
    <s v="PLANTA DE MANILVA E/O 56"/>
    <s v="000000000000003269"/>
    <x v="44"/>
    <d v="2024-06-25T00:00:00"/>
    <d v="1899-12-30T15:20:10"/>
    <s v="26/06 08:00h"/>
    <d v="2024-06-26T00:00:00"/>
    <x v="10"/>
    <x v="8"/>
    <x v="2654"/>
    <d v="2024-06-25T00:00:00"/>
    <d v="1899-12-30T17:26:36"/>
    <n v="118"/>
    <s v="E00118"/>
    <s v="RUTA KMS.118"/>
    <x v="143"/>
    <x v="0"/>
    <x v="0"/>
    <x v="4"/>
    <x v="0"/>
    <d v="2024-06-25T15:20:10"/>
    <x v="212"/>
    <n v="16.663888888957445"/>
    <d v="2024-06-25T17:26:36"/>
    <d v="1899-12-30T01:34:24"/>
    <d v="2024-06-25T19:01:00"/>
    <n v="12.983333333395422"/>
    <x v="0"/>
    <m/>
    <m/>
    <x v="0"/>
    <x v="11"/>
    <x v="0"/>
    <x v="2"/>
    <x v="5"/>
    <n v="3"/>
    <s v=""/>
    <d v="1899-12-31T13:45:36"/>
    <n v="14.09055555562411"/>
    <n v="12"/>
    <n v="2.0905555556241104"/>
  </r>
  <r>
    <s v="E002"/>
    <s v="EO55"/>
    <x v="2567"/>
    <x v="0"/>
    <s v="E3"/>
    <s v="0100058036"/>
    <s v="HORMI CONTADO, S.L."/>
    <s v="0046005174"/>
    <s v="PLANTA DE MANILVA E/O 56"/>
    <s v="000000000000003269"/>
    <x v="44"/>
    <d v="2024-06-25T00:00:00"/>
    <d v="1899-12-30T15:20:41"/>
    <s v="26/06 10:00"/>
    <d v="2024-06-26T00:00:00"/>
    <x v="17"/>
    <x v="8"/>
    <x v="2655"/>
    <d v="2024-06-25T00:00:00"/>
    <d v="1899-12-30T17:09:33"/>
    <n v="118"/>
    <s v="E00118"/>
    <s v="RUTA KMS.118"/>
    <x v="69"/>
    <x v="0"/>
    <x v="0"/>
    <x v="4"/>
    <x v="0"/>
    <d v="2024-06-25T15:20:41"/>
    <x v="248"/>
    <n v="18.655277777637821"/>
    <d v="2024-06-25T17:09:33"/>
    <d v="1899-12-30T01:34:24"/>
    <d v="2024-06-25T18:43:57"/>
    <n v="15.267499999841675"/>
    <x v="0"/>
    <m/>
    <m/>
    <x v="0"/>
    <x v="11"/>
    <x v="0"/>
    <x v="2"/>
    <x v="5"/>
    <n v="3"/>
    <s v=""/>
    <d v="1899-12-31T13:45:36"/>
    <n v="16.081944444304487"/>
    <n v="12"/>
    <n v="4.0819444443044866"/>
  </r>
  <r>
    <s v="E002"/>
    <s v="EO55"/>
    <x v="2568"/>
    <x v="0"/>
    <s v="E3"/>
    <s v="0100058036"/>
    <s v="HORMI CONTADO, S.L."/>
    <s v="0046005174"/>
    <s v="PLANTA DE MANILVA E/O 56"/>
    <s v="000000000000003269"/>
    <x v="44"/>
    <d v="2024-06-25T00:00:00"/>
    <d v="1899-12-30T15:20:58"/>
    <s v="26/06 11:00h"/>
    <d v="2024-06-26T00:00:00"/>
    <x v="24"/>
    <x v="8"/>
    <x v="2656"/>
    <d v="2024-06-26T00:00:00"/>
    <d v="1899-12-30T09:44:35"/>
    <n v="118"/>
    <s v="E00118"/>
    <s v="RUTA KMS.118"/>
    <x v="97"/>
    <x v="0"/>
    <x v="0"/>
    <x v="4"/>
    <x v="0"/>
    <d v="2024-06-25T15:20:58"/>
    <x v="238"/>
    <n v="19.650555555650499"/>
    <d v="2024-06-26T09:44:35"/>
    <d v="1899-12-30T01:34:24"/>
    <d v="2024-06-26T11:18:59"/>
    <n v="-0.31638888880843297"/>
    <x v="0"/>
    <m/>
    <m/>
    <x v="0"/>
    <x v="13"/>
    <x v="0"/>
    <x v="2"/>
    <x v="6"/>
    <n v="4"/>
    <s v=""/>
    <d v="1899-12-31T13:45:36"/>
    <n v="17.077222222317165"/>
    <n v="12"/>
    <n v="5.0772222223171646"/>
  </r>
  <r>
    <s v="E002"/>
    <s v="EO55"/>
    <x v="2569"/>
    <x v="0"/>
    <s v="E4"/>
    <s v="0100030200"/>
    <s v="LEROY MERLIN ESPAÑA,S.L.U."/>
    <s v="0046005554"/>
    <s v="SEVILLA-DOS HERMANAS (108)"/>
    <s v="000000000000003295"/>
    <x v="45"/>
    <d v="2024-06-25T00:00:00"/>
    <d v="1899-12-30T15:31:47"/>
    <s v="80843981 27/06 D10:3"/>
    <d v="2024-06-27T00:00:00"/>
    <x v="19"/>
    <x v="8"/>
    <x v="2657"/>
    <d v="2024-06-26T00:00:00"/>
    <d v="1899-12-30T17:44:12"/>
    <n v="217"/>
    <s v="E00217"/>
    <s v="RUTA KMS.217"/>
    <x v="326"/>
    <x v="0"/>
    <x v="0"/>
    <x v="4"/>
    <x v="1"/>
    <d v="2024-06-25T15:31:47"/>
    <x v="312"/>
    <n v="44.970277777814772"/>
    <d v="2024-06-26T17:44:12"/>
    <d v="1899-12-30T02:53:36"/>
    <d v="2024-06-26T20:37:48"/>
    <n v="15.869999999937136"/>
    <x v="0"/>
    <m/>
    <m/>
    <x v="0"/>
    <x v="13"/>
    <x v="0"/>
    <x v="2"/>
    <x v="5"/>
    <n v="4"/>
    <s v=""/>
    <d v="1900-01-01T21:26:24"/>
    <n v="41.076944444481441"/>
    <n v="24"/>
    <n v="17.076944444481441"/>
  </r>
  <r>
    <s v="E002"/>
    <s v="EO55"/>
    <x v="2570"/>
    <x v="0"/>
    <s v="E3"/>
    <s v="0100058805"/>
    <s v="HORMIGONES, ARIDOS Y SERVICIOS CADI"/>
    <s v="0046005219"/>
    <s v="PLANTA HORMIGON (ARCOS FRONTERA)"/>
    <s v="000000000000003264"/>
    <x v="41"/>
    <d v="2024-06-25T00:00:00"/>
    <d v="1899-12-30T15:32:54"/>
    <s v="26/06 08:00h"/>
    <d v="2024-06-26T00:00:00"/>
    <x v="10"/>
    <x v="8"/>
    <x v="2658"/>
    <d v="2024-06-25T00:00:00"/>
    <d v="1899-12-30T17:50:03"/>
    <n v="196"/>
    <s v="E00196"/>
    <s v="RUTA KMS.196"/>
    <x v="130"/>
    <x v="0"/>
    <x v="0"/>
    <x v="4"/>
    <x v="0"/>
    <d v="2024-06-25T15:32:54"/>
    <x v="212"/>
    <n v="16.451666666718666"/>
    <d v="2024-06-25T17:50:03"/>
    <d v="1899-12-30T02:36:48"/>
    <d v="2024-06-25T20:26:51"/>
    <n v="11.552499999990687"/>
    <x v="0"/>
    <m/>
    <m/>
    <x v="0"/>
    <x v="11"/>
    <x v="0"/>
    <x v="2"/>
    <x v="5"/>
    <n v="3"/>
    <s v=""/>
    <d v="1900-01-01T14:43:12"/>
    <n v="12.838333333385332"/>
    <n v="12"/>
    <n v="0.83833333338533222"/>
  </r>
  <r>
    <s v="E002"/>
    <s v="EO55"/>
    <x v="2571"/>
    <x v="0"/>
    <s v="E3"/>
    <s v="0100058036"/>
    <s v="HORMI CONTADO, S.L."/>
    <s v="0046005175"/>
    <s v="PLANTA DE LA LINEA"/>
    <s v="000000000000003269"/>
    <x v="44"/>
    <d v="2024-06-25T00:00:00"/>
    <d v="1899-12-30T15:35:47"/>
    <s v="26/06 12:00h"/>
    <d v="2024-06-26T00:00:00"/>
    <x v="8"/>
    <x v="8"/>
    <x v="2659"/>
    <d v="2024-06-26T00:00:00"/>
    <d v="1899-12-30T08:41:38"/>
    <n v="143"/>
    <s v="E00143"/>
    <s v="RUTA KMS.143"/>
    <x v="99"/>
    <x v="0"/>
    <x v="0"/>
    <x v="4"/>
    <x v="0"/>
    <d v="2024-06-25T15:35:47"/>
    <x v="271"/>
    <n v="20.403611111047212"/>
    <d v="2024-06-26T08:41:38"/>
    <d v="1899-12-30T01:54:24"/>
    <d v="2024-06-26T10:36:02"/>
    <n v="1.3994444443378597"/>
    <x v="0"/>
    <m/>
    <m/>
    <x v="0"/>
    <x v="13"/>
    <x v="0"/>
    <x v="2"/>
    <x v="0"/>
    <n v="4"/>
    <s v=""/>
    <d v="1899-12-31T21:45:36"/>
    <n v="17.496944444380546"/>
    <n v="12"/>
    <n v="5.4969444443805457"/>
  </r>
  <r>
    <s v="E002"/>
    <s v="EO55"/>
    <x v="2572"/>
    <x v="0"/>
    <s v="E3"/>
    <s v="0100058036"/>
    <s v="HORMI CONTADO, S.L."/>
    <s v="0046005771"/>
    <s v="PLANTA DE MARBELLA"/>
    <s v="000000000000003269"/>
    <x v="44"/>
    <d v="2024-06-25T00:00:00"/>
    <d v="1899-12-30T15:53:20"/>
    <s v="26/06 09:00h"/>
    <d v="2024-06-26T00:00:00"/>
    <x v="15"/>
    <x v="8"/>
    <x v="2660"/>
    <d v="2024-06-26T00:00:00"/>
    <d v="1899-12-30T08:07:08"/>
    <n v="79"/>
    <s v="E00079"/>
    <s v="RUTA KMS.079"/>
    <x v="104"/>
    <x v="0"/>
    <x v="0"/>
    <x v="4"/>
    <x v="0"/>
    <d v="2024-06-25T15:53:20"/>
    <x v="249"/>
    <n v="17.111111111124046"/>
    <d v="2024-06-26T08:07:08"/>
    <d v="1899-12-30T01:03:12"/>
    <d v="2024-06-26T09:10:20"/>
    <n v="-0.17222222231794149"/>
    <x v="0"/>
    <m/>
    <m/>
    <x v="0"/>
    <x v="13"/>
    <x v="0"/>
    <x v="2"/>
    <x v="0"/>
    <n v="4"/>
    <s v=""/>
    <d v="1899-12-31T01:16:48"/>
    <n v="15.057777777790712"/>
    <n v="12"/>
    <n v="3.0577777777907116"/>
  </r>
  <r>
    <s v="E002"/>
    <s v="EO55"/>
    <x v="2573"/>
    <x v="0"/>
    <s v="E4"/>
    <s v="0100021562"/>
    <s v="DECORACION CERAMICA Y PAVIMENTOS, S"/>
    <s v="0046004786"/>
    <s v="VALVERDE DEL CAMINO"/>
    <s v="000000000000003312"/>
    <x v="111"/>
    <d v="2024-06-25T00:00:00"/>
    <d v="1899-12-30T16:01:09"/>
    <s v="26/06 Lo antes posib"/>
    <d v="2024-06-26T00:00:00"/>
    <x v="6"/>
    <x v="9"/>
    <x v="2661"/>
    <d v="2024-06-26T00:00:00"/>
    <d v="1899-12-30T11:29:51"/>
    <n v="43"/>
    <s v="E00043"/>
    <s v="RUTA KMS.043"/>
    <x v="273"/>
    <x v="0"/>
    <x v="0"/>
    <x v="5"/>
    <x v="1"/>
    <d v="2024-06-25T16:01:09"/>
    <x v="234"/>
    <n v="27.980833333334886"/>
    <d v="2024-06-26T11:29:51"/>
    <d v="1899-12-30T00:34:24"/>
    <d v="2024-06-26T12:04:15"/>
    <n v="7.9291666667559184"/>
    <x v="0"/>
    <m/>
    <m/>
    <x v="0"/>
    <x v="13"/>
    <x v="0"/>
    <x v="2"/>
    <x v="2"/>
    <n v="4"/>
    <s v=""/>
    <d v="1899-12-30T13:45:36"/>
    <n v="26.407500000001551"/>
    <n v="12"/>
    <n v="14.407500000001551"/>
  </r>
  <r>
    <s v="E002"/>
    <s v="EO55"/>
    <x v="2573"/>
    <x v="0"/>
    <s v="E4"/>
    <s v="0100021562"/>
    <s v="DECORACION CERAMICA Y PAVIMENTOS, S"/>
    <s v="0046004786"/>
    <s v="VALVERDE DEL CAMINO"/>
    <s v="000000000000002882"/>
    <x v="112"/>
    <d v="2024-06-25T00:00:00"/>
    <d v="1899-12-30T16:01:09"/>
    <s v="26/06 Lo antes posib"/>
    <d v="2024-06-26T00:00:00"/>
    <x v="6"/>
    <x v="9"/>
    <x v="2661"/>
    <d v="2024-06-26T00:00:00"/>
    <d v="1899-12-30T11:29:51"/>
    <n v="43"/>
    <s v="E00043"/>
    <s v="RUTA KMS.043"/>
    <x v="273"/>
    <x v="0"/>
    <x v="1"/>
    <x v="5"/>
    <x v="1"/>
    <d v="2024-06-25T16:01:09"/>
    <x v="234"/>
    <n v="27.980833333334886"/>
    <d v="2024-06-26T11:29:51"/>
    <d v="1899-12-30T00:34:24"/>
    <d v="2024-06-26T12:04:15"/>
    <n v="7.9291666667559184"/>
    <x v="0"/>
    <m/>
    <m/>
    <x v="0"/>
    <x v="13"/>
    <x v="0"/>
    <x v="2"/>
    <x v="2"/>
    <n v="4"/>
    <s v=""/>
    <d v="1899-12-30T13:45:36"/>
    <n v="26.407500000001551"/>
    <n v="12"/>
    <n v="14.407500000001551"/>
  </r>
  <r>
    <s v="E002"/>
    <s v="EO55"/>
    <x v="2574"/>
    <x v="0"/>
    <s v="E3"/>
    <s v="0100018311"/>
    <s v="ANDALUZA DE MORTEROS, SA (ANDEMOSA)"/>
    <s v="0046005100"/>
    <s v="PLANTA VILLA ROSA (CON TTE) MALAGA"/>
    <s v="000000000000003264"/>
    <x v="41"/>
    <d v="2024-06-25T00:00:00"/>
    <d v="1899-12-30T16:10:34"/>
    <s v="26/06 07:00h"/>
    <d v="2024-06-26T00:00:00"/>
    <x v="25"/>
    <x v="8"/>
    <x v="2662"/>
    <d v="2024-06-26T00:00:00"/>
    <d v="1899-12-30T06:36:27"/>
    <n v="24"/>
    <s v="E00024"/>
    <s v="RUTA KMS.024"/>
    <x v="64"/>
    <x v="0"/>
    <x v="0"/>
    <x v="4"/>
    <x v="0"/>
    <d v="2024-06-25T16:10:34"/>
    <x v="250"/>
    <n v="14.82388888875721"/>
    <d v="2024-06-26T06:36:27"/>
    <d v="1899-12-30T00:19:12"/>
    <d v="2024-06-26T06:55:39"/>
    <n v="7.2499999834690243E-2"/>
    <x v="0"/>
    <m/>
    <m/>
    <x v="0"/>
    <x v="13"/>
    <x v="0"/>
    <x v="2"/>
    <x v="12"/>
    <n v="4"/>
    <s v=""/>
    <d v="1899-12-30T07:40:48"/>
    <n v="13.50388888875721"/>
    <n v="12"/>
    <n v="1.5038888887572099"/>
  </r>
  <r>
    <s v="E002"/>
    <s v="EO55"/>
    <x v="2575"/>
    <x v="0"/>
    <s v="E3"/>
    <s v="0100018311"/>
    <s v="ANDALUZA DE MORTEROS, SA (ANDEMOSA)"/>
    <s v="0046005100"/>
    <s v="PLANTA VILLA ROSA (CON TTE) MALAGA"/>
    <s v="000000000000003264"/>
    <x v="41"/>
    <d v="2024-06-25T00:00:00"/>
    <d v="1899-12-30T16:10:44"/>
    <s v="26/06 09:00h"/>
    <d v="2024-06-26T00:00:00"/>
    <x v="15"/>
    <x v="8"/>
    <x v="2663"/>
    <d v="2024-06-26T00:00:00"/>
    <d v="1899-12-30T08:31:50"/>
    <n v="24"/>
    <s v="E00024"/>
    <s v="RUTA KMS.024"/>
    <x v="64"/>
    <x v="0"/>
    <x v="0"/>
    <x v="4"/>
    <x v="0"/>
    <d v="2024-06-25T16:10:44"/>
    <x v="249"/>
    <n v="16.821111111086793"/>
    <d v="2024-06-26T08:31:50"/>
    <d v="1899-12-30T00:19:12"/>
    <d v="2024-06-26T08:51:02"/>
    <n v="0.14944444445427507"/>
    <x v="0"/>
    <m/>
    <m/>
    <x v="0"/>
    <x v="13"/>
    <x v="0"/>
    <x v="2"/>
    <x v="0"/>
    <n v="4"/>
    <s v=""/>
    <d v="1899-12-30T07:40:48"/>
    <n v="15.501111111086793"/>
    <n v="12"/>
    <n v="3.501111111086793"/>
  </r>
  <r>
    <s v="E002"/>
    <s v="EO55"/>
    <x v="2576"/>
    <x v="0"/>
    <s v="E3"/>
    <s v="0100018311"/>
    <s v="ANDALUZA DE MORTEROS, SA (ANDEMOSA)"/>
    <s v="0046005100"/>
    <s v="PLANTA VILLA ROSA (CON TTE) MALAGA"/>
    <s v="000000000000003264"/>
    <x v="41"/>
    <d v="2024-06-25T00:00:00"/>
    <d v="1899-12-30T16:10:52"/>
    <s v="26/06 12:00h"/>
    <d v="2024-06-26T00:00:00"/>
    <x v="8"/>
    <x v="8"/>
    <x v="2664"/>
    <d v="2024-06-26T00:00:00"/>
    <d v="1899-12-30T10:36:06"/>
    <n v="24"/>
    <s v="E00024"/>
    <s v="RUTA KMS.024"/>
    <x v="64"/>
    <x v="0"/>
    <x v="0"/>
    <x v="4"/>
    <x v="0"/>
    <d v="2024-06-25T16:10:52"/>
    <x v="271"/>
    <n v="19.818888888868969"/>
    <d v="2024-06-26T10:36:06"/>
    <d v="1899-12-30T00:19:12"/>
    <d v="2024-06-26T10:55:18"/>
    <n v="1.0783333332510665"/>
    <x v="0"/>
    <m/>
    <m/>
    <x v="0"/>
    <x v="13"/>
    <x v="0"/>
    <x v="2"/>
    <x v="1"/>
    <n v="4"/>
    <s v=""/>
    <d v="1899-12-30T07:40:48"/>
    <n v="18.498888888868969"/>
    <n v="12"/>
    <n v="6.4988888888689686"/>
  </r>
  <r>
    <s v="E002"/>
    <s v="EO55"/>
    <x v="2577"/>
    <x v="0"/>
    <s v="E3"/>
    <s v="0100018311"/>
    <s v="ANDALUZA DE MORTEROS, SA (ANDEMOSA)"/>
    <s v="0046005100"/>
    <s v="PLANTA VILLA ROSA (CON TTE) MALAGA"/>
    <s v="000000000000003264"/>
    <x v="41"/>
    <d v="2024-06-25T00:00:00"/>
    <d v="1899-12-30T16:11:03"/>
    <s v="26/06 14:30h"/>
    <d v="2024-06-26T00:00:00"/>
    <x v="13"/>
    <x v="8"/>
    <x v="2665"/>
    <d v="2024-06-26T00:00:00"/>
    <d v="1899-12-30T12:51:47"/>
    <n v="24"/>
    <s v="E00024"/>
    <s v="RUTA KMS.024"/>
    <x v="64"/>
    <x v="0"/>
    <x v="0"/>
    <x v="4"/>
    <x v="0"/>
    <d v="2024-06-25T16:11:03"/>
    <x v="268"/>
    <n v="22.315833333239425"/>
    <d v="2024-06-26T12:51:47"/>
    <d v="1899-12-30T00:19:12"/>
    <d v="2024-06-26T13:10:59"/>
    <n v="1.3169444442610256"/>
    <x v="0"/>
    <m/>
    <m/>
    <x v="0"/>
    <x v="13"/>
    <x v="0"/>
    <x v="2"/>
    <x v="3"/>
    <n v="4"/>
    <s v=""/>
    <d v="1899-12-30T07:40:48"/>
    <n v="20.995833333239425"/>
    <n v="12"/>
    <n v="8.9958333332394247"/>
  </r>
  <r>
    <s v="E002"/>
    <s v="EO55"/>
    <x v="2578"/>
    <x v="0"/>
    <s v="E3"/>
    <s v="0100058399"/>
    <s v="HORMIGONES ESTEBBUNA, S.L."/>
    <s v="0046005172"/>
    <s v="PLANTA ESTEPONA"/>
    <s v="000000000000003264"/>
    <x v="41"/>
    <d v="2024-06-25T00:00:00"/>
    <d v="1899-12-30T16:12:10"/>
    <s v="13:00"/>
    <d v="2024-06-26T00:00:00"/>
    <x v="14"/>
    <x v="8"/>
    <x v="2666"/>
    <d v="2024-06-26T00:00:00"/>
    <d v="1899-12-30T11:12:32"/>
    <n v="110"/>
    <s v="E00110"/>
    <s v="RUTA KMS.110"/>
    <x v="327"/>
    <x v="0"/>
    <x v="0"/>
    <x v="4"/>
    <x v="0"/>
    <d v="2024-06-25T16:12:10"/>
    <x v="263"/>
    <n v="20.797222222143319"/>
    <d v="2024-06-26T11:12:32"/>
    <d v="1899-12-30T01:28:00"/>
    <d v="2024-06-26T12:40:32"/>
    <n v="0.32444444432621822"/>
    <x v="0"/>
    <m/>
    <m/>
    <x v="0"/>
    <x v="13"/>
    <x v="0"/>
    <x v="2"/>
    <x v="2"/>
    <n v="4"/>
    <s v=""/>
    <d v="1899-12-31T11:12:00"/>
    <n v="18.330555555476653"/>
    <n v="12"/>
    <n v="6.3305555554766535"/>
  </r>
  <r>
    <s v="E002"/>
    <s v="EO55"/>
    <x v="2579"/>
    <x v="0"/>
    <s v="E3"/>
    <s v="0100058399"/>
    <s v="HORMIGONES ESTEBBUNA, S.L."/>
    <s v="0046005172"/>
    <s v="PLANTA ESTEPONA"/>
    <s v="000000000000003264"/>
    <x v="41"/>
    <d v="2024-06-25T00:00:00"/>
    <d v="1899-12-30T16:12:28"/>
    <s v="15:00"/>
    <d v="2024-06-26T00:00:00"/>
    <x v="7"/>
    <x v="8"/>
    <x v="2667"/>
    <d v="2024-06-26T00:00:00"/>
    <d v="1899-12-30T10:52:53"/>
    <n v="110"/>
    <s v="E00110"/>
    <s v="RUTA KMS.110"/>
    <x v="98"/>
    <x v="0"/>
    <x v="0"/>
    <x v="4"/>
    <x v="0"/>
    <d v="2024-06-25T16:12:28"/>
    <x v="266"/>
    <n v="22.792222222255077"/>
    <d v="2024-06-26T10:52:53"/>
    <d v="1899-12-30T01:28:00"/>
    <d v="2024-06-26T12:20:53"/>
    <n v="2.6519444444566034"/>
    <x v="0"/>
    <m/>
    <m/>
    <x v="0"/>
    <x v="13"/>
    <x v="0"/>
    <x v="2"/>
    <x v="1"/>
    <n v="4"/>
    <s v=""/>
    <d v="1899-12-31T11:12:00"/>
    <n v="20.325555555588412"/>
    <n v="12"/>
    <n v="8.3255555555884122"/>
  </r>
  <r>
    <s v="E002"/>
    <s v="EO55"/>
    <x v="2580"/>
    <x v="0"/>
    <s v="E3"/>
    <s v="0100043691"/>
    <s v="PAVESUR DERIVADOS, S.A."/>
    <s v="0046005102"/>
    <s v="PLANTA OJEN"/>
    <s v="000000000000003269"/>
    <x v="44"/>
    <d v="2024-06-25T00:00:00"/>
    <d v="1899-12-30T16:26:34"/>
    <s v="11:00"/>
    <d v="2024-06-26T00:00:00"/>
    <x v="24"/>
    <x v="8"/>
    <x v="2668"/>
    <d v="2024-06-26T00:00:00"/>
    <d v="1899-12-30T08:36:32"/>
    <n v="68"/>
    <s v="E00068"/>
    <s v="RUTA KMS.068"/>
    <x v="84"/>
    <x v="0"/>
    <x v="0"/>
    <x v="4"/>
    <x v="0"/>
    <d v="2024-06-25T16:26:34"/>
    <x v="238"/>
    <n v="18.557222222210839"/>
    <d v="2024-06-26T08:36:32"/>
    <d v="1899-12-30T00:54:24"/>
    <d v="2024-06-26T09:30:56"/>
    <n v="1.4844444444752298"/>
    <x v="0"/>
    <m/>
    <m/>
    <x v="0"/>
    <x v="13"/>
    <x v="0"/>
    <x v="2"/>
    <x v="0"/>
    <n v="4"/>
    <s v=""/>
    <d v="1899-12-30T21:45:36"/>
    <n v="16.650555555544173"/>
    <n v="12"/>
    <n v="4.6505555555441731"/>
  </r>
  <r>
    <s v="E002"/>
    <s v="EO55"/>
    <x v="2581"/>
    <x v="0"/>
    <s v="E3"/>
    <s v="0100043691"/>
    <s v="PAVESUR DERIVADOS, S.A."/>
    <s v="0046005102"/>
    <s v="PLANTA OJEN"/>
    <s v="000000000000003269"/>
    <x v="44"/>
    <d v="2024-06-25T00:00:00"/>
    <d v="1899-12-30T16:28:30"/>
    <s v="13 :00"/>
    <d v="2024-06-26T00:00:00"/>
    <x v="14"/>
    <x v="8"/>
    <x v="2669"/>
    <d v="2024-06-26T00:00:00"/>
    <d v="1899-12-30T12:06:49"/>
    <n v="68"/>
    <s v="E00068"/>
    <s v="RUTA KMS.068"/>
    <x v="104"/>
    <x v="0"/>
    <x v="0"/>
    <x v="4"/>
    <x v="0"/>
    <d v="2024-06-25T16:28:30"/>
    <x v="263"/>
    <n v="20.525000000023283"/>
    <d v="2024-06-26T12:06:49"/>
    <d v="1899-12-30T00:54:24"/>
    <d v="2024-06-26T13:01:13"/>
    <n v="-2.0277777803130448E-2"/>
    <x v="0"/>
    <m/>
    <m/>
    <x v="0"/>
    <x v="13"/>
    <x v="0"/>
    <x v="2"/>
    <x v="3"/>
    <n v="4"/>
    <s v=""/>
    <d v="1899-12-30T21:45:36"/>
    <n v="18.618333333356617"/>
    <n v="12"/>
    <n v="6.6183333333566168"/>
  </r>
  <r>
    <s v="E002"/>
    <s v="EO55"/>
    <x v="2582"/>
    <x v="0"/>
    <s v="E3"/>
    <s v="0100037768"/>
    <s v="MINAS DE AGUAS TEÑIDAS, S.A.U. (MAT"/>
    <s v="0046003118"/>
    <s v="ZREP4500031988_1 VALDELAMUSA PASTA"/>
    <s v="000000000000001782"/>
    <x v="46"/>
    <d v="2024-06-25T00:00:00"/>
    <d v="1899-12-30T16:47:52"/>
    <s v="26/06 06:00"/>
    <d v="2024-06-26T00:00:00"/>
    <x v="6"/>
    <x v="9"/>
    <x v="2670"/>
    <d v="2024-06-26T00:00:00"/>
    <d v="1899-12-30T07:18:15"/>
    <n v="85"/>
    <s v="E00085"/>
    <s v="RUTA KMS.085"/>
    <x v="68"/>
    <x v="0"/>
    <x v="0"/>
    <x v="5"/>
    <x v="0"/>
    <d v="2024-06-25T16:47:52"/>
    <x v="234"/>
    <n v="27.202222222345881"/>
    <d v="2024-06-26T07:18:15"/>
    <d v="1899-12-30T01:08:00"/>
    <d v="2024-06-26T08:26:15"/>
    <n v="11.562500000058208"/>
    <x v="0"/>
    <m/>
    <m/>
    <x v="0"/>
    <x v="13"/>
    <x v="0"/>
    <x v="2"/>
    <x v="11"/>
    <n v="4"/>
    <s v=""/>
    <d v="1899-12-31T03:12:00"/>
    <n v="25.068888889012548"/>
    <n v="12"/>
    <n v="13.068888889012548"/>
  </r>
  <r>
    <s v="E002"/>
    <s v="EO55"/>
    <x v="2583"/>
    <x v="0"/>
    <s v="E3"/>
    <s v="0100037768"/>
    <s v="MINAS DE AGUAS TEÑIDAS, S.A.U. (MAT"/>
    <s v="0046003118"/>
    <s v="ZREP4500031988_1 VALDELAMUSA PASTA"/>
    <s v="000000000000001782"/>
    <x v="46"/>
    <d v="2024-06-25T00:00:00"/>
    <d v="1899-12-30T16:48:40"/>
    <s v="26/06 07:00"/>
    <d v="2024-06-26T00:00:00"/>
    <x v="6"/>
    <x v="9"/>
    <x v="2671"/>
    <d v="2024-06-26T00:00:00"/>
    <d v="1899-12-30T08:01:38"/>
    <n v="85"/>
    <s v="E00085"/>
    <s v="RUTA KMS.085"/>
    <x v="231"/>
    <x v="0"/>
    <x v="0"/>
    <x v="5"/>
    <x v="0"/>
    <d v="2024-06-25T16:48:40"/>
    <x v="234"/>
    <n v="27.188888888864312"/>
    <d v="2024-06-26T08:01:38"/>
    <d v="1899-12-30T01:08:00"/>
    <d v="2024-06-26T09:09:38"/>
    <n v="10.839444444514811"/>
    <x v="0"/>
    <m/>
    <m/>
    <x v="0"/>
    <x v="13"/>
    <x v="0"/>
    <x v="2"/>
    <x v="0"/>
    <n v="4"/>
    <s v=""/>
    <d v="1899-12-31T03:12:00"/>
    <n v="25.055555555530979"/>
    <n v="12"/>
    <n v="13.055555555530979"/>
  </r>
  <r>
    <s v="E002"/>
    <s v="EO55"/>
    <x v="2584"/>
    <x v="0"/>
    <s v="E3"/>
    <s v="0100037768"/>
    <s v="MINAS DE AGUAS TEÑIDAS, S.A.U. (MAT"/>
    <s v="0046003118"/>
    <s v="ZREP4500031988_1 VALDELAMUSA PASTA"/>
    <s v="000000000000001782"/>
    <x v="46"/>
    <d v="2024-06-25T00:00:00"/>
    <d v="1899-12-30T16:49:33"/>
    <s v="26/06 08:00h"/>
    <d v="2024-06-26T00:00:00"/>
    <x v="6"/>
    <x v="9"/>
    <x v="2672"/>
    <d v="2024-06-26T00:00:00"/>
    <d v="1899-12-30T14:32:39"/>
    <n v="85"/>
    <s v="E00085"/>
    <s v="RUTA KMS.085"/>
    <x v="92"/>
    <x v="0"/>
    <x v="0"/>
    <x v="5"/>
    <x v="0"/>
    <d v="2024-06-25T16:49:33"/>
    <x v="234"/>
    <n v="27.174166666693054"/>
    <d v="2024-06-26T14:32:39"/>
    <d v="1899-12-30T01:08:00"/>
    <d v="2024-06-26T15:40:39"/>
    <n v="4.3225000000675209"/>
    <x v="0"/>
    <m/>
    <m/>
    <x v="0"/>
    <x v="13"/>
    <x v="0"/>
    <x v="2"/>
    <x v="13"/>
    <n v="4"/>
    <s v=""/>
    <d v="1899-12-31T03:12:00"/>
    <n v="25.040833333359721"/>
    <n v="12"/>
    <n v="13.040833333359721"/>
  </r>
  <r>
    <s v="E002"/>
    <s v="EO55"/>
    <x v="2585"/>
    <x v="0"/>
    <s v="E3"/>
    <s v="0100037768"/>
    <s v="MINAS DE AGUAS TEÑIDAS, S.A.U. (MAT"/>
    <s v="0046004267"/>
    <s v="ZREP4500031988_2 MAGDALENA PASTA"/>
    <s v="000000000000001782"/>
    <x v="46"/>
    <d v="2024-06-25T00:00:00"/>
    <d v="1899-12-30T16:51:28"/>
    <s v="26/06 06:00h"/>
    <d v="2024-06-26T00:00:00"/>
    <x v="6"/>
    <x v="9"/>
    <x v="2673"/>
    <d v="2024-06-25T00:00:00"/>
    <d v="1899-12-30T17:38:03"/>
    <n v="85"/>
    <s v="E00085"/>
    <s v="RUTA KMS.085"/>
    <x v="88"/>
    <x v="0"/>
    <x v="0"/>
    <x v="5"/>
    <x v="0"/>
    <d v="2024-06-25T16:51:28"/>
    <x v="234"/>
    <n v="27.142222222290002"/>
    <d v="2024-06-25T17:38:03"/>
    <d v="1899-12-30T01:08:00"/>
    <d v="2024-06-25T18:46:03"/>
    <n v="25.232499999983702"/>
    <x v="0"/>
    <m/>
    <m/>
    <x v="0"/>
    <x v="11"/>
    <x v="0"/>
    <x v="2"/>
    <x v="5"/>
    <n v="3"/>
    <s v=""/>
    <d v="1899-12-31T03:12:00"/>
    <n v="25.008888888956669"/>
    <n v="12"/>
    <n v="13.008888888956669"/>
  </r>
  <r>
    <s v="E002"/>
    <s v="EO55"/>
    <x v="2586"/>
    <x v="0"/>
    <s v="E3"/>
    <s v="0100037768"/>
    <s v="MINAS DE AGUAS TEÑIDAS, S.A.U. (MAT"/>
    <s v="0046003118"/>
    <s v="ZREP4500031988_1 VALDELAMUSA PASTA"/>
    <s v="000000000000001782"/>
    <x v="46"/>
    <d v="2024-06-25T00:00:00"/>
    <d v="1899-12-30T16:51:35"/>
    <s v="26/06 09:00"/>
    <d v="2024-06-26T00:00:00"/>
    <x v="6"/>
    <x v="9"/>
    <x v="2674"/>
    <d v="2024-06-26T00:00:00"/>
    <d v="1899-12-30T07:32:37"/>
    <n v="85"/>
    <s v="E00085"/>
    <s v="RUTA KMS.085"/>
    <x v="129"/>
    <x v="0"/>
    <x v="0"/>
    <x v="5"/>
    <x v="0"/>
    <d v="2024-06-25T16:51:35"/>
    <x v="234"/>
    <n v="27.140277777914889"/>
    <d v="2024-06-26T07:32:37"/>
    <d v="1899-12-30T01:08:00"/>
    <d v="2024-06-26T08:40:37"/>
    <n v="11.323055555520114"/>
    <x v="0"/>
    <m/>
    <m/>
    <x v="0"/>
    <x v="13"/>
    <x v="0"/>
    <x v="2"/>
    <x v="11"/>
    <n v="4"/>
    <s v=""/>
    <d v="1899-12-31T03:12:00"/>
    <n v="25.006944444581556"/>
    <n v="12"/>
    <n v="13.006944444581556"/>
  </r>
  <r>
    <s v="E002"/>
    <s v="EO55"/>
    <x v="2587"/>
    <x v="0"/>
    <s v="E3"/>
    <s v="0100037768"/>
    <s v="MINAS DE AGUAS TEÑIDAS, S.A.U. (MAT"/>
    <s v="0046004267"/>
    <s v="ZREP4500031988_2 MAGDALENA PASTA"/>
    <s v="000000000000001782"/>
    <x v="46"/>
    <d v="2024-06-25T00:00:00"/>
    <d v="1899-12-30T16:51:53"/>
    <s v="26/06 07:00h"/>
    <d v="2024-06-26T00:00:00"/>
    <x v="6"/>
    <x v="9"/>
    <x v="2675"/>
    <d v="2024-06-25T00:00:00"/>
    <d v="1899-12-30T17:56:10"/>
    <n v="85"/>
    <s v="E00085"/>
    <s v="RUTA KMS.085"/>
    <x v="61"/>
    <x v="0"/>
    <x v="0"/>
    <x v="5"/>
    <x v="0"/>
    <d v="2024-06-25T16:51:53"/>
    <x v="234"/>
    <n v="27.135277777793817"/>
    <d v="2024-06-25T17:56:10"/>
    <d v="1899-12-30T01:08:00"/>
    <d v="2024-06-25T19:04:10"/>
    <n v="24.930555555503815"/>
    <x v="0"/>
    <m/>
    <m/>
    <x v="0"/>
    <x v="11"/>
    <x v="0"/>
    <x v="2"/>
    <x v="5"/>
    <n v="3"/>
    <s v="LOGISTICA GALVEZ MARIN, S.L."/>
    <d v="1899-12-31T03:12:00"/>
    <n v="25.001944444460484"/>
    <n v="12"/>
    <n v="13.001944444460484"/>
  </r>
  <r>
    <s v="E002"/>
    <s v="EO55"/>
    <x v="2588"/>
    <x v="0"/>
    <s v="E3"/>
    <s v="0100037768"/>
    <s v="MINAS DE AGUAS TEÑIDAS, S.A.U. (MAT"/>
    <s v="0046003118"/>
    <s v="ZREP4500031988_1 VALDELAMUSA PASTA"/>
    <s v="000000000000001782"/>
    <x v="46"/>
    <d v="2024-06-25T00:00:00"/>
    <d v="1899-12-30T16:52:01"/>
    <s v="26/06 10:00"/>
    <d v="2024-06-26T00:00:00"/>
    <x v="6"/>
    <x v="9"/>
    <x v="2676"/>
    <d v="2024-06-26T00:00:00"/>
    <d v="1899-12-30T11:57:05"/>
    <n v="85"/>
    <s v="E00085"/>
    <s v="RUTA KMS.085"/>
    <x v="61"/>
    <x v="0"/>
    <x v="0"/>
    <x v="5"/>
    <x v="0"/>
    <d v="2024-06-25T16:52:01"/>
    <x v="234"/>
    <n v="27.133055555575993"/>
    <d v="2024-06-26T11:57:05"/>
    <d v="1899-12-30T01:08:00"/>
    <d v="2024-06-26T13:05:05"/>
    <n v="6.9152777778217569"/>
    <x v="0"/>
    <m/>
    <m/>
    <x v="0"/>
    <x v="13"/>
    <x v="0"/>
    <x v="2"/>
    <x v="2"/>
    <n v="4"/>
    <s v="LOGISTICA GALVEZ MARIN, S.L."/>
    <d v="1899-12-31T03:12:00"/>
    <n v="24.99972222224266"/>
    <n v="12"/>
    <n v="12.99972222224266"/>
  </r>
  <r>
    <s v="E002"/>
    <s v="EO55"/>
    <x v="2589"/>
    <x v="0"/>
    <s v="E3"/>
    <s v="0100037768"/>
    <s v="MINAS DE AGUAS TEÑIDAS, S.A.U. (MAT"/>
    <s v="0046004267"/>
    <s v="ZREP4500031988_2 MAGDALENA PASTA"/>
    <s v="000000000000001782"/>
    <x v="46"/>
    <d v="2024-06-25T00:00:00"/>
    <d v="1899-12-30T16:52:15"/>
    <s v="26/06 08:00h"/>
    <d v="2024-06-26T00:00:00"/>
    <x v="6"/>
    <x v="9"/>
    <x v="2677"/>
    <d v="2024-06-26T00:00:00"/>
    <d v="1899-12-30T09:42:52"/>
    <n v="85"/>
    <s v="E00085"/>
    <s v="RUTA KMS.085"/>
    <x v="92"/>
    <x v="0"/>
    <x v="0"/>
    <x v="5"/>
    <x v="0"/>
    <d v="2024-06-25T16:52:15"/>
    <x v="234"/>
    <n v="27.129166666651145"/>
    <d v="2024-06-26T09:42:52"/>
    <d v="1899-12-30T01:08:00"/>
    <d v="2024-06-26T10:50:52"/>
    <n v="9.1522222221828997"/>
    <x v="0"/>
    <m/>
    <m/>
    <x v="0"/>
    <x v="13"/>
    <x v="0"/>
    <x v="2"/>
    <x v="6"/>
    <n v="4"/>
    <s v=""/>
    <d v="1899-12-31T03:12:00"/>
    <n v="24.995833333317812"/>
    <n v="12"/>
    <n v="12.995833333317812"/>
  </r>
  <r>
    <s v="E002"/>
    <s v="EO55"/>
    <x v="2590"/>
    <x v="0"/>
    <s v="E3"/>
    <s v="0100037768"/>
    <s v="MINAS DE AGUAS TEÑIDAS, S.A.U. (MAT"/>
    <s v="0046003118"/>
    <s v="ZREP4500031988_1 VALDELAMUSA PASTA"/>
    <s v="000000000000001782"/>
    <x v="46"/>
    <d v="2024-06-25T00:00:00"/>
    <d v="1899-12-30T16:52:23"/>
    <s v="26/06 11:00"/>
    <d v="2024-06-26T00:00:00"/>
    <x v="6"/>
    <x v="9"/>
    <x v="2678"/>
    <d v="2024-06-26T00:00:00"/>
    <d v="1899-12-30T13:13:34"/>
    <n v="85"/>
    <s v="E00085"/>
    <s v="RUTA KMS.085"/>
    <x v="94"/>
    <x v="0"/>
    <x v="0"/>
    <x v="5"/>
    <x v="0"/>
    <d v="2024-06-25T16:52:23"/>
    <x v="234"/>
    <n v="27.12694444443332"/>
    <d v="2024-06-26T13:13:34"/>
    <d v="1899-12-30T01:08:00"/>
    <d v="2024-06-26T14:21:34"/>
    <n v="5.6405555555247702"/>
    <x v="0"/>
    <m/>
    <m/>
    <x v="0"/>
    <x v="13"/>
    <x v="0"/>
    <x v="2"/>
    <x v="7"/>
    <n v="4"/>
    <s v=""/>
    <d v="1899-12-31T03:12:00"/>
    <n v="24.993611111099987"/>
    <n v="12"/>
    <n v="12.993611111099987"/>
  </r>
  <r>
    <s v="E002"/>
    <s v="EO55"/>
    <x v="2591"/>
    <x v="0"/>
    <s v="E3"/>
    <s v="0100037768"/>
    <s v="MINAS DE AGUAS TEÑIDAS, S.A.U. (MAT"/>
    <s v="0046004267"/>
    <s v="ZREP4500031988_2 MAGDALENA PASTA"/>
    <s v="000000000000001782"/>
    <x v="46"/>
    <d v="2024-06-25T00:00:00"/>
    <d v="1899-12-30T16:52:35"/>
    <s v="26/06 09:00h"/>
    <d v="2024-06-26T00:00:00"/>
    <x v="6"/>
    <x v="9"/>
    <x v="2679"/>
    <d v="2024-06-26T00:00:00"/>
    <d v="1899-12-30T14:01:34"/>
    <n v="85"/>
    <s v="E00085"/>
    <s v="RUTA KMS.085"/>
    <x v="93"/>
    <x v="0"/>
    <x v="0"/>
    <x v="5"/>
    <x v="0"/>
    <d v="2024-06-25T16:52:35"/>
    <x v="234"/>
    <n v="27.123611111193895"/>
    <d v="2024-06-26T14:01:34"/>
    <d v="1899-12-30T01:08:00"/>
    <d v="2024-06-26T15:09:34"/>
    <n v="4.8405555555364117"/>
    <x v="0"/>
    <m/>
    <m/>
    <x v="0"/>
    <x v="13"/>
    <x v="0"/>
    <x v="2"/>
    <x v="13"/>
    <n v="4"/>
    <s v=""/>
    <d v="1899-12-31T03:12:00"/>
    <n v="24.990277777860562"/>
    <n v="12"/>
    <n v="12.990277777860562"/>
  </r>
  <r>
    <s v="E002"/>
    <s v="EO55"/>
    <x v="2592"/>
    <x v="0"/>
    <s v="E3"/>
    <s v="0100037768"/>
    <s v="MINAS DE AGUAS TEÑIDAS, S.A.U. (MAT"/>
    <s v="0046003118"/>
    <s v="ZREP4500031988_1 VALDELAMUSA PASTA"/>
    <s v="000000000000001782"/>
    <x v="46"/>
    <d v="2024-06-25T00:00:00"/>
    <d v="1899-12-30T16:52:45"/>
    <s v="26/06 12:00"/>
    <d v="2024-06-26T00:00:00"/>
    <x v="6"/>
    <x v="9"/>
    <x v="2680"/>
    <d v="2024-06-26T00:00:00"/>
    <d v="1899-12-30T10:57:58"/>
    <n v="85"/>
    <s v="E00085"/>
    <s v="RUTA KMS.085"/>
    <x v="105"/>
    <x v="0"/>
    <x v="0"/>
    <x v="5"/>
    <x v="0"/>
    <d v="2024-06-25T16:52:45"/>
    <x v="234"/>
    <n v="27.120833333465271"/>
    <d v="2024-06-26T10:57:58"/>
    <d v="1899-12-30T01:08:00"/>
    <d v="2024-06-26T12:05:58"/>
    <n v="7.9005555555922911"/>
    <x v="0"/>
    <m/>
    <m/>
    <x v="0"/>
    <x v="13"/>
    <x v="0"/>
    <x v="2"/>
    <x v="1"/>
    <n v="4"/>
    <s v=""/>
    <d v="1899-12-31T03:12:00"/>
    <n v="24.987500000131938"/>
    <n v="12"/>
    <n v="12.987500000131938"/>
  </r>
  <r>
    <s v="E002"/>
    <s v="EO55"/>
    <x v="2593"/>
    <x v="0"/>
    <s v="E3"/>
    <s v="0100037768"/>
    <s v="MINAS DE AGUAS TEÑIDAS, S.A.U. (MAT"/>
    <s v="0046004267"/>
    <s v="ZREP4500031988_2 MAGDALENA PASTA"/>
    <s v="000000000000001782"/>
    <x v="46"/>
    <d v="2024-06-25T00:00:00"/>
    <d v="1899-12-30T16:52:57"/>
    <s v="26/06 10:00"/>
    <d v="2024-06-26T00:00:00"/>
    <x v="6"/>
    <x v="9"/>
    <x v="2681"/>
    <d v="2024-06-26T00:00:00"/>
    <d v="1899-12-30T12:57:05"/>
    <n v="85"/>
    <s v="E00085"/>
    <s v="RUTA KMS.085"/>
    <x v="88"/>
    <x v="0"/>
    <x v="0"/>
    <x v="5"/>
    <x v="0"/>
    <d v="2024-06-25T16:52:57"/>
    <x v="234"/>
    <n v="27.117500000051223"/>
    <d v="2024-06-26T12:57:05"/>
    <d v="1899-12-30T01:08:00"/>
    <d v="2024-06-26T14:05:05"/>
    <n v="5.9152777778799646"/>
    <x v="0"/>
    <m/>
    <m/>
    <x v="0"/>
    <x v="13"/>
    <x v="0"/>
    <x v="2"/>
    <x v="3"/>
    <n v="4"/>
    <s v=""/>
    <d v="1899-12-31T03:12:00"/>
    <n v="24.98416666671789"/>
    <n v="12"/>
    <n v="12.98416666671789"/>
  </r>
  <r>
    <s v="E002"/>
    <s v="EO55"/>
    <x v="2594"/>
    <x v="0"/>
    <s v="E3"/>
    <s v="0100037768"/>
    <s v="MINAS DE AGUAS TEÑIDAS, S.A.U. (MAT"/>
    <s v="0046003118"/>
    <s v="ZREP4500031988_1 VALDELAMUSA PASTA"/>
    <s v="000000000000001782"/>
    <x v="46"/>
    <d v="2024-06-25T00:00:00"/>
    <d v="1899-12-30T16:53:10"/>
    <s v="26/06 13:00"/>
    <d v="2024-06-26T00:00:00"/>
    <x v="6"/>
    <x v="9"/>
    <x v="2682"/>
    <d v="2024-06-26T00:00:00"/>
    <d v="1899-12-30T13:41:16"/>
    <n v="85"/>
    <s v="E00085"/>
    <s v="RUTA KMS.085"/>
    <x v="96"/>
    <x v="0"/>
    <x v="0"/>
    <x v="5"/>
    <x v="0"/>
    <d v="2024-06-25T16:53:10"/>
    <x v="234"/>
    <n v="27.113888888969086"/>
    <d v="2024-06-26T13:41:16"/>
    <d v="1899-12-30T01:08:00"/>
    <d v="2024-06-26T14:49:16"/>
    <n v="5.1788888888549991"/>
    <x v="0"/>
    <m/>
    <m/>
    <x v="0"/>
    <x v="13"/>
    <x v="0"/>
    <x v="2"/>
    <x v="7"/>
    <n v="4"/>
    <s v=""/>
    <d v="1899-12-31T03:12:00"/>
    <n v="24.980555555635753"/>
    <n v="12"/>
    <n v="12.980555555635753"/>
  </r>
  <r>
    <s v="E002"/>
    <s v="EO55"/>
    <x v="2595"/>
    <x v="0"/>
    <s v="E3"/>
    <s v="0100037768"/>
    <s v="MINAS DE AGUAS TEÑIDAS, S.A.U. (MAT"/>
    <s v="0046004267"/>
    <s v="ZREP4500031988_2 MAGDALENA PASTA"/>
    <s v="000000000000001782"/>
    <x v="46"/>
    <d v="2024-06-25T00:00:00"/>
    <d v="1899-12-30T16:53:21"/>
    <s v="26/06 11:00h"/>
    <d v="2024-06-26T00:00:00"/>
    <x v="6"/>
    <x v="9"/>
    <x v="2683"/>
    <d v="2024-06-26T00:00:00"/>
    <d v="1899-12-30T10:51:11"/>
    <n v="85"/>
    <s v="E00085"/>
    <s v="RUTA KMS.085"/>
    <x v="91"/>
    <x v="0"/>
    <x v="0"/>
    <x v="5"/>
    <x v="0"/>
    <d v="2024-06-25T16:53:21"/>
    <x v="234"/>
    <n v="27.11083333339775"/>
    <d v="2024-06-26T10:51:11"/>
    <d v="1899-12-30T01:08:00"/>
    <d v="2024-06-26T11:59:11"/>
    <n v="8.0136111112078652"/>
    <x v="0"/>
    <m/>
    <m/>
    <x v="0"/>
    <x v="13"/>
    <x v="0"/>
    <x v="2"/>
    <x v="1"/>
    <n v="4"/>
    <s v=""/>
    <d v="1899-12-31T03:12:00"/>
    <n v="24.977500000064417"/>
    <n v="12"/>
    <n v="12.977500000064417"/>
  </r>
  <r>
    <s v="E002"/>
    <s v="EO55"/>
    <x v="2596"/>
    <x v="0"/>
    <s v="E3"/>
    <s v="0100037768"/>
    <s v="MINAS DE AGUAS TEÑIDAS, S.A.U. (MAT"/>
    <s v="0046004267"/>
    <s v="ZREP4500031988_2 MAGDALENA PASTA"/>
    <s v="000000000000001782"/>
    <x v="46"/>
    <d v="2024-06-25T00:00:00"/>
    <d v="1899-12-30T16:53:41"/>
    <s v="26/06 12:00h"/>
    <d v="2024-06-26T00:00:00"/>
    <x v="6"/>
    <x v="9"/>
    <x v="2684"/>
    <d v="2024-06-26T00:00:00"/>
    <d v="1899-12-30T15:08:42"/>
    <n v="85"/>
    <s v="E00085"/>
    <s v="RUTA KMS.085"/>
    <x v="67"/>
    <x v="0"/>
    <x v="0"/>
    <x v="5"/>
    <x v="0"/>
    <d v="2024-06-25T16:53:41"/>
    <x v="234"/>
    <n v="27.105277777765878"/>
    <d v="2024-06-26T15:08:42"/>
    <d v="1899-12-30T01:08:00"/>
    <d v="2024-06-26T16:16:42"/>
    <n v="3.7216666666790843"/>
    <x v="0"/>
    <m/>
    <m/>
    <x v="0"/>
    <x v="13"/>
    <x v="0"/>
    <x v="2"/>
    <x v="4"/>
    <n v="4"/>
    <s v=""/>
    <d v="1899-12-31T03:12:00"/>
    <n v="24.971944444432545"/>
    <n v="12"/>
    <n v="12.971944444432545"/>
  </r>
  <r>
    <s v="E002"/>
    <s v="EO55"/>
    <x v="2597"/>
    <x v="0"/>
    <s v="E3"/>
    <s v="0100018390"/>
    <s v="FORJADOS TOR S.L."/>
    <s v="0046005202"/>
    <s v="VILLANUEVA DEL TRABUCO"/>
    <s v="000000000000003262"/>
    <x v="42"/>
    <d v="2024-06-25T00:00:00"/>
    <d v="1899-12-30T17:18:58"/>
    <s v="26/06 12:00h"/>
    <d v="2024-06-26T00:00:00"/>
    <x v="8"/>
    <x v="8"/>
    <x v="2685"/>
    <d v="2024-06-26T00:00:00"/>
    <d v="1899-12-30T10:20:50"/>
    <n v="62"/>
    <s v="E00062"/>
    <s v="RUTA KMS.062"/>
    <x v="110"/>
    <x v="0"/>
    <x v="0"/>
    <x v="4"/>
    <x v="0"/>
    <d v="2024-06-25T17:18:58"/>
    <x v="271"/>
    <n v="18.683888888976071"/>
    <d v="2024-06-26T10:20:50"/>
    <d v="1899-12-30T00:49:36"/>
    <d v="2024-06-26T11:10:26"/>
    <n v="0.82611111109144986"/>
    <x v="0"/>
    <m/>
    <m/>
    <x v="0"/>
    <x v="13"/>
    <x v="0"/>
    <x v="2"/>
    <x v="1"/>
    <n v="4"/>
    <s v="TRANSPORTES FRANCISCO CASTILLA E HI"/>
    <d v="1899-12-30T19:50:24"/>
    <n v="16.857222222309403"/>
    <n v="12"/>
    <n v="4.857222222309403"/>
  </r>
  <r>
    <s v="E002"/>
    <s v="EO55"/>
    <x v="2598"/>
    <x v="0"/>
    <s v="E4"/>
    <s v="0100058986"/>
    <s v="COMERCIAL GETAFE NORTE S.L."/>
    <s v="0046005627"/>
    <s v="SUECA-PAREDES Y AISLAMIENTOS"/>
    <s v="000000000000003283"/>
    <x v="39"/>
    <d v="2024-06-25T00:00:00"/>
    <d v="1899-12-30T17:34:00"/>
    <s v="27/06 08:00h"/>
    <d v="2024-06-27T00:00:00"/>
    <x v="10"/>
    <x v="8"/>
    <x v="2686"/>
    <d v="2024-06-26T00:00:00"/>
    <d v="1899-12-30T13:58:10"/>
    <n v="623"/>
    <s v="E00623"/>
    <s v="RUTA KMS.623"/>
    <x v="328"/>
    <x v="0"/>
    <x v="0"/>
    <x v="4"/>
    <x v="1"/>
    <d v="2024-06-25T17:34:00"/>
    <x v="261"/>
    <n v="38.433333333407063"/>
    <d v="2024-06-26T13:58:10"/>
    <d v="1899-12-30T08:18:24"/>
    <d v="2024-06-26T22:16:34"/>
    <n v="9.7238888888969086"/>
    <x v="0"/>
    <m/>
    <m/>
    <x v="0"/>
    <x v="13"/>
    <x v="0"/>
    <x v="2"/>
    <x v="7"/>
    <n v="4"/>
    <s v=""/>
    <d v="1900-01-07T07:21:36"/>
    <n v="29.126666666740398"/>
    <n v="24"/>
    <n v="5.1266666667403982"/>
  </r>
  <r>
    <s v="E002"/>
    <s v="EO55"/>
    <x v="2599"/>
    <x v="0"/>
    <s v="E3"/>
    <s v="0100058437"/>
    <s v="SANEAMIENTOS GRANAMAX, SL"/>
    <s v="0046005740"/>
    <s v="PADUL -PREF. HNOS. SANTIAGO"/>
    <s v="000000000000003262"/>
    <x v="42"/>
    <d v="2024-06-26T00:00:00"/>
    <d v="1899-12-30T07:51:56"/>
    <s v="26/06 Antes de 17:30"/>
    <d v="2024-06-26T00:00:00"/>
    <x v="18"/>
    <x v="8"/>
    <x v="2687"/>
    <d v="2024-06-26T00:00:00"/>
    <d v="1899-12-30T14:14:07"/>
    <n v="128"/>
    <s v="E00128"/>
    <s v="RUTA KMS.128"/>
    <x v="122"/>
    <x v="0"/>
    <x v="0"/>
    <x v="4"/>
    <x v="0"/>
    <d v="2024-06-26T07:51:56"/>
    <x v="258"/>
    <n v="9.6344444443238899"/>
    <d v="2024-06-26T14:14:07"/>
    <d v="1899-12-30T01:42:24"/>
    <d v="2024-06-26T15:56:31"/>
    <n v="1.5580555555061437"/>
    <x v="0"/>
    <m/>
    <m/>
    <x v="0"/>
    <x v="13"/>
    <x v="0"/>
    <x v="2"/>
    <x v="13"/>
    <n v="4"/>
    <s v=""/>
    <d v="1899-12-31T16:57:36"/>
    <n v="6.9277777776572229"/>
    <n v="0"/>
    <n v="6.9277777776572229"/>
  </r>
  <r>
    <s v="E002"/>
    <s v="EO55"/>
    <x v="2600"/>
    <x v="0"/>
    <s v="E4"/>
    <s v="0100056469"/>
    <s v="EXC. Y MAT. DE CONST. JOMA S.L."/>
    <s v="0046004733"/>
    <s v="TORRE DE BENAGALBON (ALMACEN)"/>
    <s v="000000000000003283"/>
    <x v="39"/>
    <d v="2024-06-26T00:00:00"/>
    <d v="1899-12-30T08:01:09"/>
    <s v="28/06 Antes de 13:00"/>
    <d v="2024-06-28T00:00:00"/>
    <x v="6"/>
    <x v="8"/>
    <x v="2688"/>
    <d v="2024-06-28T00:00:00"/>
    <d v="1899-12-30T09:05:07"/>
    <n v="12"/>
    <s v="E00012"/>
    <s v="RUTA KMS.012"/>
    <x v="51"/>
    <x v="0"/>
    <x v="0"/>
    <x v="4"/>
    <x v="1"/>
    <d v="2024-06-26T08:01:09"/>
    <x v="288"/>
    <n v="59.980833333393093"/>
    <d v="2024-06-28T09:05:07"/>
    <d v="1899-12-30T00:09:36"/>
    <d v="2024-06-28T09:14:43"/>
    <n v="10.754722222220153"/>
    <x v="0"/>
    <m/>
    <m/>
    <x v="0"/>
    <x v="15"/>
    <x v="0"/>
    <x v="2"/>
    <x v="6"/>
    <n v="6"/>
    <s v=""/>
    <d v="1899-12-30T03:50:24"/>
    <n v="58.820833333393097"/>
    <n v="24"/>
    <n v="34.820833333393097"/>
  </r>
  <r>
    <s v="E002"/>
    <s v="EO55"/>
    <x v="2601"/>
    <x v="0"/>
    <s v="E3"/>
    <s v="0100034349"/>
    <s v="CNES. MAYGAR SL"/>
    <s v="0046005165"/>
    <s v="PTA PREFABRICADOS-SIERRA DE YEGUAS"/>
    <s v="000000000000003264"/>
    <x v="41"/>
    <d v="2024-06-26T00:00:00"/>
    <d v="1899-12-30T08:09:16"/>
    <s v="26/06 De 11 a 13"/>
    <d v="2024-06-26T00:00:00"/>
    <x v="14"/>
    <x v="8"/>
    <x v="2689"/>
    <d v="2024-06-26T00:00:00"/>
    <d v="1899-12-30T10:46:42"/>
    <n v="93"/>
    <s v="E00093"/>
    <s v="RUTA KMS.093"/>
    <x v="143"/>
    <x v="0"/>
    <x v="0"/>
    <x v="4"/>
    <x v="0"/>
    <d v="2024-06-26T08:09:16"/>
    <x v="263"/>
    <n v="4.8455555554828607"/>
    <d v="2024-06-26T10:46:42"/>
    <d v="1899-12-30T01:14:24"/>
    <d v="2024-06-26T12:01:06"/>
    <n v="0.98166666668839753"/>
    <x v="0"/>
    <m/>
    <m/>
    <x v="0"/>
    <x v="13"/>
    <x v="0"/>
    <x v="2"/>
    <x v="1"/>
    <n v="4"/>
    <s v=""/>
    <d v="1899-12-31T05:45:36"/>
    <n v="2.6055555554828604"/>
    <n v="0"/>
    <n v="2.6055555554828604"/>
  </r>
  <r>
    <s v="E002"/>
    <s v="EO55"/>
    <x v="2602"/>
    <x v="0"/>
    <s v="E3"/>
    <s v="0100041278"/>
    <s v="MOV. DE TIERRAS RIOTINTO, S.L(TINTO"/>
    <s v="0046003387"/>
    <s v="SAN JUAN DEL PUERTO"/>
    <s v="000000000000000837"/>
    <x v="43"/>
    <d v="2024-06-26T00:00:00"/>
    <d v="1899-12-30T08:12:58"/>
    <s v="26/06 Lo antes posib"/>
    <d v="2024-06-26T00:00:00"/>
    <x v="24"/>
    <x v="9"/>
    <x v="2690"/>
    <d v="2024-06-26T00:00:00"/>
    <d v="1899-12-30T09:48:44"/>
    <n v="15"/>
    <s v="E00015"/>
    <s v="RUTA KMS.015"/>
    <x v="59"/>
    <x v="0"/>
    <x v="0"/>
    <x v="5"/>
    <x v="0"/>
    <d v="2024-06-26T08:12:58"/>
    <x v="238"/>
    <n v="2.7838888890109956"/>
    <d v="2024-06-26T09:48:44"/>
    <d v="1899-12-30T00:12:00"/>
    <d v="2024-06-26T10:00:44"/>
    <n v="0.98777777783107013"/>
    <x v="0"/>
    <m/>
    <m/>
    <x v="0"/>
    <x v="13"/>
    <x v="0"/>
    <x v="2"/>
    <x v="6"/>
    <n v="4"/>
    <s v=""/>
    <d v="1899-12-30T04:48:00"/>
    <n v="1.5838888890109954"/>
    <n v="0"/>
    <n v="1.5838888890109954"/>
  </r>
  <r>
    <s v="E002"/>
    <s v="EO55"/>
    <x v="2603"/>
    <x v="0"/>
    <s v="E4"/>
    <s v="0100018407"/>
    <s v="GRUPO UNAMACOR, S.L."/>
    <s v="0046002590"/>
    <s v="LA TORRECILLA (CENTRO LOGISTICO)"/>
    <s v="000000000000002882"/>
    <x v="112"/>
    <d v="2024-06-26T00:00:00"/>
    <d v="1899-12-30T08:15:39"/>
    <s v="27/06 08:30  5859"/>
    <d v="2024-06-27T00:00:00"/>
    <x v="23"/>
    <x v="9"/>
    <x v="2691"/>
    <d v="2024-06-27T00:00:00"/>
    <d v="1899-12-30T07:14:11"/>
    <n v="210"/>
    <s v="E00210"/>
    <s v="RUTA KMS.210"/>
    <x v="273"/>
    <x v="0"/>
    <x v="0"/>
    <x v="5"/>
    <x v="1"/>
    <d v="2024-06-26T08:15:39"/>
    <x v="269"/>
    <n v="24.239166666695382"/>
    <d v="2024-06-27T07:14:11"/>
    <d v="1899-12-30T02:48:00"/>
    <d v="2024-06-27T10:02:11"/>
    <n v="-1.5363888890133239"/>
    <x v="1"/>
    <m/>
    <m/>
    <x v="0"/>
    <x v="14"/>
    <x v="2"/>
    <x v="2"/>
    <x v="11"/>
    <n v="5"/>
    <s v=""/>
    <d v="1900-01-01T19:12:00"/>
    <n v="20.439166666695382"/>
    <n v="12"/>
    <n v="8.4391666666953817"/>
  </r>
  <r>
    <s v="E002"/>
    <s v="EO55"/>
    <x v="2604"/>
    <x v="0"/>
    <s v="E3"/>
    <s v="0100050050"/>
    <s v="ESPINAL DE BOMBEOS, S. L."/>
    <s v="0046005060"/>
    <s v="UTRERA"/>
    <s v="000000000000000837"/>
    <x v="43"/>
    <d v="2024-06-26T00:00:00"/>
    <d v="1899-12-30T08:31:15"/>
    <s v="26/06 De 12 a 15"/>
    <d v="2024-06-26T00:00:00"/>
    <x v="12"/>
    <x v="9"/>
    <x v="2692"/>
    <d v="2024-06-26T00:00:00"/>
    <d v="1899-12-30T11:32:14"/>
    <n v="105"/>
    <s v="E00105"/>
    <s v="RUTA KMS.105"/>
    <x v="68"/>
    <x v="0"/>
    <x v="0"/>
    <x v="5"/>
    <x v="0"/>
    <d v="2024-06-26T08:31:15"/>
    <x v="254"/>
    <n v="7.4791666666860692"/>
    <d v="2024-06-26T11:32:14"/>
    <d v="1899-12-30T01:24:00"/>
    <d v="2024-06-26T12:56:14"/>
    <n v="3.062777777609881"/>
    <x v="0"/>
    <m/>
    <m/>
    <x v="0"/>
    <x v="13"/>
    <x v="0"/>
    <x v="2"/>
    <x v="2"/>
    <n v="4"/>
    <s v=""/>
    <d v="1899-12-31T09:36:00"/>
    <n v="5.0791666666860689"/>
    <n v="0"/>
    <n v="5.0791666666860689"/>
  </r>
  <r>
    <s v="E002"/>
    <s v="EO55"/>
    <x v="2605"/>
    <x v="0"/>
    <s v="E4"/>
    <s v="0100058375"/>
    <s v="GRUPO PUYA 68, S.L."/>
    <s v="0046005331"/>
    <s v="ALMACEN-S.PEDRO ALCANTARA"/>
    <s v="000000000000003282"/>
    <x v="40"/>
    <d v="2024-06-26T00:00:00"/>
    <d v="1899-12-30T08:42:12"/>
    <s v="26/06 15:00h"/>
    <d v="2024-06-26T00:00:00"/>
    <x v="7"/>
    <x v="8"/>
    <x v="2693"/>
    <d v="2024-06-26T00:00:00"/>
    <d v="1899-12-30T15:26:01"/>
    <n v="84"/>
    <s v="E00084"/>
    <s v="RUTA KMS.084"/>
    <x v="55"/>
    <x v="0"/>
    <x v="0"/>
    <x v="4"/>
    <x v="1"/>
    <d v="2024-06-26T08:42:12"/>
    <x v="266"/>
    <n v="6.2966666666907258"/>
    <d v="2024-06-26T15:26:01"/>
    <d v="1899-12-30T01:07:12"/>
    <d v="2024-06-26T16:33:13"/>
    <n v="-1.5536111112451181"/>
    <x v="1"/>
    <m/>
    <m/>
    <x v="0"/>
    <x v="13"/>
    <x v="2"/>
    <x v="2"/>
    <x v="4"/>
    <n v="4"/>
    <s v=""/>
    <d v="1899-12-31T02:52:48"/>
    <n v="4.1766666666907257"/>
    <n v="0"/>
    <n v="4.1766666666907257"/>
  </r>
  <r>
    <s v="E002"/>
    <s v="EO55"/>
    <x v="2605"/>
    <x v="0"/>
    <s v="E4"/>
    <s v="0100058375"/>
    <s v="GRUPO PUYA 68, S.L."/>
    <s v="0046005331"/>
    <s v="ALMACEN-S.PEDRO ALCANTARA"/>
    <s v="000000000000003283"/>
    <x v="39"/>
    <d v="2024-06-26T00:00:00"/>
    <d v="1899-12-30T08:42:12"/>
    <s v="26/06 15:00h"/>
    <d v="2024-06-26T00:00:00"/>
    <x v="7"/>
    <x v="8"/>
    <x v="2693"/>
    <d v="2024-06-26T00:00:00"/>
    <d v="1899-12-30T15:26:01"/>
    <n v="84"/>
    <s v="E00084"/>
    <s v="RUTA KMS.084"/>
    <x v="55"/>
    <x v="0"/>
    <x v="1"/>
    <x v="4"/>
    <x v="1"/>
    <d v="2024-06-26T08:42:12"/>
    <x v="266"/>
    <n v="6.2966666666907258"/>
    <d v="2024-06-26T15:26:01"/>
    <d v="1899-12-30T01:07:12"/>
    <d v="2024-06-26T16:33:13"/>
    <n v="-1.5536111112451181"/>
    <x v="1"/>
    <m/>
    <m/>
    <x v="0"/>
    <x v="13"/>
    <x v="2"/>
    <x v="2"/>
    <x v="4"/>
    <n v="4"/>
    <s v=""/>
    <d v="1899-12-31T02:52:48"/>
    <n v="4.1766666666907257"/>
    <n v="0"/>
    <n v="4.1766666666907257"/>
  </r>
  <r>
    <s v="E002"/>
    <s v="EO55"/>
    <x v="2606"/>
    <x v="0"/>
    <s v="E4"/>
    <s v="0100056469"/>
    <s v="EXC. Y MAT. DE CONST. JOMA S.L."/>
    <s v="0046005774"/>
    <s v="BILBA EL HIGUERON"/>
    <s v="000000000000003283"/>
    <x v="39"/>
    <d v="2024-06-26T00:00:00"/>
    <d v="1899-12-30T08:47:09"/>
    <s v="JAVIER TRUJILLO 6990"/>
    <d v="2024-06-27T00:00:00"/>
    <x v="10"/>
    <x v="8"/>
    <x v="2694"/>
    <d v="2024-06-26T00:00:00"/>
    <d v="1899-12-30T17:03:17"/>
    <n v="39"/>
    <s v="E00039"/>
    <s v="RUTA KMS.039"/>
    <x v="52"/>
    <x v="0"/>
    <x v="0"/>
    <x v="4"/>
    <x v="1"/>
    <d v="2024-06-26T08:47:09"/>
    <x v="261"/>
    <n v="23.214166666672099"/>
    <d v="2024-06-26T17:03:17"/>
    <d v="1899-12-30T00:31:12"/>
    <d v="2024-06-26T17:34:29"/>
    <n v="14.425277777889278"/>
    <x v="0"/>
    <m/>
    <m/>
    <x v="0"/>
    <x v="13"/>
    <x v="0"/>
    <x v="2"/>
    <x v="5"/>
    <n v="4"/>
    <s v=""/>
    <d v="1899-12-30T12:28:48"/>
    <n v="21.6941666666721"/>
    <n v="12"/>
    <n v="9.6941666666720998"/>
  </r>
  <r>
    <s v="E002"/>
    <s v="EO55"/>
    <x v="2607"/>
    <x v="0"/>
    <s v="E3"/>
    <s v="0100018590"/>
    <s v="STEEL GRANADA, S.L."/>
    <s v="0046004631"/>
    <s v="VALDEPEÑAS DE JAEN"/>
    <s v="000000000000003264"/>
    <x v="41"/>
    <d v="2024-06-26T00:00:00"/>
    <d v="1899-12-30T08:58:05"/>
    <s v="27/06 08:00 a 10:00"/>
    <d v="2024-06-27T00:00:00"/>
    <x v="17"/>
    <x v="8"/>
    <x v="2695"/>
    <d v="2024-06-26T00:00:00"/>
    <d v="1899-12-30T14:27:28"/>
    <n v="200"/>
    <s v="E00200"/>
    <s v="RUTA KMS.200"/>
    <x v="77"/>
    <x v="0"/>
    <x v="0"/>
    <x v="4"/>
    <x v="0"/>
    <d v="2024-06-26T08:58:05"/>
    <x v="277"/>
    <n v="25.031944444344845"/>
    <d v="2024-06-26T14:27:28"/>
    <d v="1899-12-30T02:40:00"/>
    <d v="2024-06-26T17:07:28"/>
    <n v="16.8755555555108"/>
    <x v="0"/>
    <m/>
    <m/>
    <x v="0"/>
    <x v="13"/>
    <x v="0"/>
    <x v="2"/>
    <x v="13"/>
    <n v="4"/>
    <s v="TRANSPORTES FRANCISCO CASTILLA E HI"/>
    <d v="1900-01-01T16:00:00"/>
    <n v="21.365277777678177"/>
    <n v="12"/>
    <n v="9.3652777776781768"/>
  </r>
  <r>
    <s v="E002"/>
    <s v="EO55"/>
    <x v="2608"/>
    <x v="0"/>
    <s v="E3"/>
    <s v="0100034349"/>
    <s v="CNES. MAYGAR SL"/>
    <s v="0046005165"/>
    <s v="PTA PREFABRICADOS-SIERRA DE YEGUAS"/>
    <s v="000000000000003264"/>
    <x v="41"/>
    <d v="2024-06-26T00:00:00"/>
    <d v="1899-12-30T09:55:29"/>
    <s v="27/06 10:00h"/>
    <d v="2024-06-27T00:00:00"/>
    <x v="17"/>
    <x v="8"/>
    <x v="2696"/>
    <d v="2024-06-27T00:00:00"/>
    <d v="1899-12-30T08:29:50"/>
    <n v="93"/>
    <s v="E00093"/>
    <s v="RUTA KMS.093"/>
    <x v="241"/>
    <x v="0"/>
    <x v="0"/>
    <x v="4"/>
    <x v="0"/>
    <d v="2024-06-26T09:55:29"/>
    <x v="277"/>
    <n v="24.075277777737938"/>
    <d v="2024-06-27T08:29:50"/>
    <d v="1899-12-30T01:14:24"/>
    <d v="2024-06-27T09:44:14"/>
    <n v="0.26277777773793787"/>
    <x v="0"/>
    <m/>
    <m/>
    <x v="0"/>
    <x v="14"/>
    <x v="0"/>
    <x v="2"/>
    <x v="0"/>
    <n v="5"/>
    <s v=""/>
    <d v="1899-12-31T05:45:36"/>
    <n v="21.835277777737939"/>
    <n v="12"/>
    <n v="9.8352777777379394"/>
  </r>
  <r>
    <s v="E002"/>
    <s v="EO55"/>
    <x v="2609"/>
    <x v="0"/>
    <s v="E4"/>
    <s v="0100052407"/>
    <s v="MATERIALES DE CONSTR. RAFAEL VIDAL,"/>
    <s v="0046005504"/>
    <s v="ALMACEN CASTELLON"/>
    <s v="000000000000003283"/>
    <x v="39"/>
    <d v="2024-06-26T00:00:00"/>
    <d v="1899-12-30T10:01:20"/>
    <s v="27/06 1 viaje"/>
    <d v="2024-06-27T00:00:00"/>
    <x v="6"/>
    <x v="8"/>
    <x v="2697"/>
    <d v="2024-06-26T00:00:00"/>
    <d v="1899-12-30T18:04:47"/>
    <n v="706"/>
    <s v="E00706"/>
    <s v="RUTA KMS.706"/>
    <x v="233"/>
    <x v="0"/>
    <x v="0"/>
    <x v="4"/>
    <x v="1"/>
    <d v="2024-06-26T10:01:20"/>
    <x v="265"/>
    <n v="33.977777777763549"/>
    <d v="2024-06-26T18:04:47"/>
    <d v="1899-12-30T09:24:48"/>
    <d v="2024-06-27T03:29:35"/>
    <n v="16.506944444496185"/>
    <x v="0"/>
    <m/>
    <m/>
    <x v="0"/>
    <x v="13"/>
    <x v="0"/>
    <x v="2"/>
    <x v="9"/>
    <n v="4"/>
    <s v=""/>
    <d v="1900-01-08T09:55:12"/>
    <n v="23.564444444430215"/>
    <n v="12"/>
    <n v="11.564444444430215"/>
  </r>
  <r>
    <s v="E002"/>
    <s v="EO55"/>
    <x v="2610"/>
    <x v="0"/>
    <s v="E3"/>
    <s v="0100018407"/>
    <s v="GRUPO UNAMACOR, S.L."/>
    <s v="0046004710"/>
    <s v="HUMILLADERO (PLANTA)"/>
    <s v="000000000000003264"/>
    <x v="41"/>
    <d v="2024-06-26T00:00:00"/>
    <d v="1899-12-30T10:28:26"/>
    <s v="27/06 7: 00 a 10:00h"/>
    <d v="2024-06-27T00:00:00"/>
    <x v="17"/>
    <x v="8"/>
    <x v="2698"/>
    <d v="2024-06-27T00:00:00"/>
    <d v="1899-12-30T06:24:26"/>
    <n v="74"/>
    <s v="E00074"/>
    <s v="RUTA KMS.074"/>
    <x v="70"/>
    <x v="0"/>
    <x v="0"/>
    <x v="4"/>
    <x v="0"/>
    <d v="2024-06-26T10:28:26"/>
    <x v="277"/>
    <n v="23.526111111044884"/>
    <d v="2024-06-27T06:24:26"/>
    <d v="1899-12-30T00:59:12"/>
    <d v="2024-06-27T07:23:38"/>
    <n v="2.6061111110611819"/>
    <x v="0"/>
    <m/>
    <m/>
    <x v="0"/>
    <x v="14"/>
    <x v="0"/>
    <x v="2"/>
    <x v="12"/>
    <n v="5"/>
    <s v=""/>
    <d v="1899-12-30T23:40:48"/>
    <n v="21.539444444378216"/>
    <n v="12"/>
    <n v="9.5394444443782156"/>
  </r>
  <r>
    <s v="E002"/>
    <s v="EO55"/>
    <x v="2611"/>
    <x v="0"/>
    <s v="E3"/>
    <s v="0100055849"/>
    <s v="HORMECO S.L."/>
    <s v="0046005163"/>
    <s v="SUMIN CEMENTO SILO FYM - MELILLA"/>
    <s v="000000000000003264"/>
    <x v="41"/>
    <d v="2024-06-26T00:00:00"/>
    <d v="1899-12-30T10:52:01"/>
    <s v="26/06 1 viaje"/>
    <d v="2024-06-26T00:00:00"/>
    <x v="26"/>
    <x v="8"/>
    <x v="2699"/>
    <d v="2024-06-26T00:00:00"/>
    <d v="1899-12-30T12:25:29"/>
    <n v="264"/>
    <s v="E00264"/>
    <s v="RUTA KMS.264"/>
    <x v="329"/>
    <x v="0"/>
    <x v="0"/>
    <x v="4"/>
    <x v="0"/>
    <d v="2024-06-26T10:52:01"/>
    <x v="313"/>
    <n v="11.133055555459578"/>
    <d v="2024-06-26T12:25:29"/>
    <d v="1899-12-30T03:31:12"/>
    <d v="2024-06-26T15:56:41"/>
    <n v="6.0552777777775191"/>
    <x v="0"/>
    <m/>
    <m/>
    <x v="0"/>
    <x v="13"/>
    <x v="0"/>
    <x v="2"/>
    <x v="3"/>
    <n v="4"/>
    <s v=""/>
    <d v="1900-01-02T12:28:48"/>
    <n v="6.613055555459578"/>
    <n v="0"/>
    <n v="6.613055555459578"/>
  </r>
  <r>
    <s v="E002"/>
    <s v="EO55"/>
    <x v="2612"/>
    <x v="0"/>
    <s v="E3"/>
    <s v="0432000110"/>
    <s v="PREBETONG HORMIGONES, S.A."/>
    <s v="0046005596"/>
    <s v="PLANTA ALHAURIN MORTERO SECO"/>
    <s v="000000000000003269"/>
    <x v="44"/>
    <d v="2024-06-26T00:00:00"/>
    <d v="1899-12-30T10:54:17"/>
    <s v="S-4 lara"/>
    <d v="2024-06-26T00:00:00"/>
    <x v="2"/>
    <x v="8"/>
    <x v="2700"/>
    <d v="2024-06-26T00:00:00"/>
    <d v="1899-12-30T15:52:16"/>
    <n v="35"/>
    <s v="E00035"/>
    <s v="RUTA KMS.035"/>
    <x v="107"/>
    <x v="0"/>
    <x v="0"/>
    <x v="4"/>
    <x v="0"/>
    <d v="2024-06-26T10:54:17"/>
    <x v="272"/>
    <n v="7.095277777814772"/>
    <d v="2024-06-26T15:52:16"/>
    <d v="1899-12-30T00:28:00"/>
    <d v="2024-06-26T16:20:16"/>
    <n v="1.6622222222504206"/>
    <x v="0"/>
    <m/>
    <m/>
    <x v="0"/>
    <x v="13"/>
    <x v="0"/>
    <x v="2"/>
    <x v="4"/>
    <n v="4"/>
    <s v=""/>
    <d v="1899-12-30T11:12:00"/>
    <n v="5.6286111111481052"/>
    <n v="0"/>
    <n v="5.6286111111481052"/>
  </r>
  <r>
    <s v="E002"/>
    <s v="EO55"/>
    <x v="2613"/>
    <x v="0"/>
    <s v="E3"/>
    <s v="0100018406"/>
    <s v="GRAVAS Y SUMINISTROS S.A.(GRAVISUM)"/>
    <s v="0046005682"/>
    <s v="TRAMO ADIF JABUGO (LOS MARINES)"/>
    <s v="000000000000000837"/>
    <x v="43"/>
    <d v="2024-06-26T00:00:00"/>
    <d v="1899-12-30T11:14:16"/>
    <s v="27/06 08:00h"/>
    <d v="2024-06-27T00:00:00"/>
    <x v="10"/>
    <x v="9"/>
    <x v="2701"/>
    <d v="2024-06-27T00:00:00"/>
    <d v="1899-12-30T06:46:01"/>
    <n v="92"/>
    <s v="E00092"/>
    <s v="RUTA KMS.092"/>
    <x v="131"/>
    <x v="0"/>
    <x v="0"/>
    <x v="5"/>
    <x v="0"/>
    <d v="2024-06-26T11:14:16"/>
    <x v="261"/>
    <n v="20.762222222343553"/>
    <d v="2024-06-27T06:46:01"/>
    <d v="1899-12-30T01:13:36"/>
    <d v="2024-06-27T07:59:37"/>
    <n v="6.3888889853842556E-3"/>
    <x v="0"/>
    <m/>
    <m/>
    <x v="0"/>
    <x v="14"/>
    <x v="0"/>
    <x v="2"/>
    <x v="12"/>
    <n v="5"/>
    <s v=""/>
    <d v="1899-12-31T05:26:24"/>
    <n v="18.535555555676886"/>
    <n v="12"/>
    <n v="6.5355555556768863"/>
  </r>
  <r>
    <s v="E002"/>
    <s v="EO55"/>
    <x v="2614"/>
    <x v="0"/>
    <s v="E3"/>
    <s v="0100018406"/>
    <s v="GRAVAS Y SUMINISTROS S.A.(GRAVISUM)"/>
    <s v="0046005682"/>
    <s v="TRAMO ADIF JABUGO (LOS MARINES)"/>
    <s v="000000000000000837"/>
    <x v="43"/>
    <d v="2024-06-26T00:00:00"/>
    <d v="1899-12-30T11:14:28"/>
    <s v="27/06 10:00h"/>
    <d v="2024-06-27T00:00:00"/>
    <x v="17"/>
    <x v="9"/>
    <x v="2702"/>
    <d v="2024-06-27T00:00:00"/>
    <d v="1899-12-30T07:39:20"/>
    <n v="92"/>
    <s v="E00092"/>
    <s v="RUTA KMS.092"/>
    <x v="87"/>
    <x v="0"/>
    <x v="0"/>
    <x v="5"/>
    <x v="0"/>
    <d v="2024-06-26T11:14:28"/>
    <x v="277"/>
    <n v="22.75888888881309"/>
    <d v="2024-06-27T07:39:20"/>
    <d v="1899-12-30T01:13:36"/>
    <d v="2024-06-27T08:52:56"/>
    <n v="1.1177777776611038"/>
    <x v="0"/>
    <m/>
    <m/>
    <x v="0"/>
    <x v="14"/>
    <x v="0"/>
    <x v="2"/>
    <x v="11"/>
    <n v="5"/>
    <s v=""/>
    <d v="1899-12-31T05:26:24"/>
    <n v="20.532222222146423"/>
    <n v="12"/>
    <n v="8.532222222146423"/>
  </r>
  <r>
    <s v="E002"/>
    <s v="EO55"/>
    <x v="2615"/>
    <x v="0"/>
    <s v="E3"/>
    <s v="0100018390"/>
    <s v="FORJADOS TOR S.L."/>
    <s v="0046005202"/>
    <s v="VILLANUEVA DEL TRABUCO"/>
    <s v="000000000000003262"/>
    <x v="42"/>
    <d v="2024-06-26T00:00:00"/>
    <d v="1899-12-30T11:17:12"/>
    <s v="27/06 08:00h"/>
    <d v="2024-06-27T00:00:00"/>
    <x v="10"/>
    <x v="8"/>
    <x v="2703"/>
    <d v="2024-06-27T00:00:00"/>
    <d v="1899-12-30T07:53:41"/>
    <n v="62"/>
    <s v="E00062"/>
    <s v="RUTA KMS.062"/>
    <x v="60"/>
    <x v="0"/>
    <x v="0"/>
    <x v="4"/>
    <x v="0"/>
    <d v="2024-06-26T11:17:12"/>
    <x v="261"/>
    <n v="20.713333333376795"/>
    <d v="2024-06-27T07:53:41"/>
    <d v="1899-12-30T00:49:36"/>
    <d v="2024-06-27T08:43:17"/>
    <n v="-0.72138888883637264"/>
    <x v="0"/>
    <m/>
    <m/>
    <x v="0"/>
    <x v="14"/>
    <x v="0"/>
    <x v="2"/>
    <x v="11"/>
    <n v="5"/>
    <s v="TRANSPORTES FRANCISCO CASTILLA E HI"/>
    <d v="1899-12-30T19:50:24"/>
    <n v="18.886666666710127"/>
    <n v="12"/>
    <n v="6.8866666667101271"/>
  </r>
  <r>
    <s v="E002"/>
    <s v="EO55"/>
    <x v="2616"/>
    <x v="0"/>
    <s v="E3"/>
    <s v="0100018390"/>
    <s v="FORJADOS TOR S.L."/>
    <s v="0046005202"/>
    <s v="VILLANUEVA DEL TRABUCO"/>
    <s v="000000000000003262"/>
    <x v="42"/>
    <d v="2024-06-26T00:00:00"/>
    <d v="1899-12-30T11:18:20"/>
    <s v="27/06 08:30h"/>
    <d v="2024-06-27T00:00:00"/>
    <x v="23"/>
    <x v="8"/>
    <x v="2704"/>
    <d v="2024-06-27T00:00:00"/>
    <d v="1899-12-30T07:19:16"/>
    <n v="62"/>
    <s v="E00062"/>
    <s v="RUTA KMS.062"/>
    <x v="110"/>
    <x v="0"/>
    <x v="0"/>
    <x v="4"/>
    <x v="0"/>
    <d v="2024-06-26T11:18:20"/>
    <x v="269"/>
    <n v="21.194444444321562"/>
    <d v="2024-06-27T07:19:16"/>
    <d v="1899-12-30T00:49:36"/>
    <d v="2024-06-27T08:08:52"/>
    <n v="0.35222222231095657"/>
    <x v="0"/>
    <m/>
    <m/>
    <x v="0"/>
    <x v="14"/>
    <x v="0"/>
    <x v="2"/>
    <x v="11"/>
    <n v="5"/>
    <s v="TRANSPORTES FRANCISCO CASTILLA E HI"/>
    <d v="1899-12-30T19:50:24"/>
    <n v="19.367777777654894"/>
    <n v="12"/>
    <n v="7.3677777776548936"/>
  </r>
  <r>
    <s v="E002"/>
    <s v="EO55"/>
    <x v="2617"/>
    <x v="0"/>
    <s v="E3"/>
    <s v="0100057968"/>
    <s v="LOZAC OBRAS Y SERVICIOS, S.L."/>
    <s v="0046005114"/>
    <s v="PLANTA DE PUERTO REAL"/>
    <s v="000000000000003264"/>
    <x v="41"/>
    <d v="2024-06-26T00:00:00"/>
    <d v="1899-12-30T11:28:40"/>
    <s v="27/06 09:00h"/>
    <d v="2024-06-27T00:00:00"/>
    <x v="15"/>
    <x v="8"/>
    <x v="2705"/>
    <d v="2024-06-26T00:00:00"/>
    <d v="1899-12-30T16:54:29"/>
    <n v="232"/>
    <s v="E00232"/>
    <s v="RUTA KMS.232"/>
    <x v="327"/>
    <x v="0"/>
    <x v="0"/>
    <x v="4"/>
    <x v="0"/>
    <d v="2024-06-26T11:28:40"/>
    <x v="262"/>
    <n v="21.522222222236451"/>
    <d v="2024-06-26T16:54:29"/>
    <d v="1899-12-30T03:05:36"/>
    <d v="2024-06-26T20:00:05"/>
    <n v="12.99861111107748"/>
    <x v="0"/>
    <m/>
    <m/>
    <x v="0"/>
    <x v="13"/>
    <x v="0"/>
    <x v="2"/>
    <x v="8"/>
    <n v="4"/>
    <s v=""/>
    <d v="1900-01-02T02:14:24"/>
    <n v="17.428888888903117"/>
    <n v="12"/>
    <n v="5.428888888903117"/>
  </r>
  <r>
    <s v="E002"/>
    <s v="EO55"/>
    <x v="2618"/>
    <x v="0"/>
    <s v="E3"/>
    <s v="0100057968"/>
    <s v="LOZAC OBRAS Y SERVICIOS, S.L."/>
    <s v="0046005114"/>
    <s v="PLANTA DE PUERTO REAL"/>
    <s v="000000000000003264"/>
    <x v="41"/>
    <d v="2024-06-26T00:00:00"/>
    <d v="1899-12-30T11:28:50"/>
    <s v="27/06 12:00h"/>
    <d v="2024-06-27T00:00:00"/>
    <x v="8"/>
    <x v="8"/>
    <x v="2706"/>
    <d v="2024-06-26T00:00:00"/>
    <d v="1899-12-30T14:29:16"/>
    <n v="232"/>
    <s v="E00232"/>
    <s v="RUTA KMS.232"/>
    <x v="97"/>
    <x v="0"/>
    <x v="0"/>
    <x v="4"/>
    <x v="0"/>
    <d v="2024-06-26T11:28:50"/>
    <x v="314"/>
    <n v="24.519444444507826"/>
    <d v="2024-06-26T14:29:16"/>
    <d v="1899-12-30T03:05:36"/>
    <d v="2024-06-26T17:34:52"/>
    <n v="18.418888888845686"/>
    <x v="0"/>
    <m/>
    <m/>
    <x v="0"/>
    <x v="13"/>
    <x v="0"/>
    <x v="2"/>
    <x v="13"/>
    <n v="4"/>
    <s v=""/>
    <d v="1900-01-02T02:14:24"/>
    <n v="20.426111111174492"/>
    <n v="12"/>
    <n v="8.4261111111744924"/>
  </r>
  <r>
    <s v="E002"/>
    <s v="EO55"/>
    <x v="2619"/>
    <x v="0"/>
    <s v="E3"/>
    <s v="0100045291"/>
    <s v="INDUSTRIAS ALHAURINAS DEL"/>
    <s v="0046005099"/>
    <s v="PLANTA - ALHAURIN EL GRANDE"/>
    <s v="000000000000003264"/>
    <x v="41"/>
    <d v="2024-06-26T00:00:00"/>
    <d v="1899-12-30T11:34:53"/>
    <s v="27/06 08:00h"/>
    <d v="2024-06-27T00:00:00"/>
    <x v="10"/>
    <x v="8"/>
    <x v="2707"/>
    <d v="2024-06-26T00:00:00"/>
    <d v="1899-12-30T15:43:18"/>
    <n v="47"/>
    <s v="E00047"/>
    <s v="RUTA KMS.047"/>
    <x v="99"/>
    <x v="0"/>
    <x v="0"/>
    <x v="4"/>
    <x v="0"/>
    <d v="2024-06-26T11:34:53"/>
    <x v="261"/>
    <n v="20.418611111235805"/>
    <d v="2024-06-26T15:43:18"/>
    <d v="1899-12-30T00:37:36"/>
    <d v="2024-06-26T16:20:54"/>
    <n v="15.651666666730307"/>
    <x v="0"/>
    <m/>
    <m/>
    <x v="0"/>
    <x v="13"/>
    <x v="0"/>
    <x v="2"/>
    <x v="4"/>
    <n v="4"/>
    <s v=""/>
    <d v="1899-12-30T15:02:24"/>
    <n v="18.79194444456914"/>
    <n v="12"/>
    <n v="6.7919444445691397"/>
  </r>
  <r>
    <s v="E002"/>
    <s v="EO55"/>
    <x v="2620"/>
    <x v="0"/>
    <s v="E3"/>
    <s v="0432000110"/>
    <s v="PREBETONG HORMIGONES, S.A."/>
    <s v="0046001417"/>
    <s v="CORIA DEL RIO"/>
    <s v="000000000000002032"/>
    <x v="47"/>
    <d v="2024-06-26T00:00:00"/>
    <d v="1899-12-30T11:37:10"/>
    <s v="27/06 08:00h SILO 3"/>
    <d v="2024-06-27T00:00:00"/>
    <x v="10"/>
    <x v="9"/>
    <x v="2708"/>
    <d v="2024-06-26T00:00:00"/>
    <d v="1899-12-30T17:04:52"/>
    <n v="85"/>
    <s v="E00085"/>
    <s v="RUTA KMS.085"/>
    <x v="95"/>
    <x v="0"/>
    <x v="0"/>
    <x v="5"/>
    <x v="0"/>
    <d v="2024-06-26T11:37:10"/>
    <x v="261"/>
    <n v="20.38055555569008"/>
    <d v="2024-06-26T17:04:52"/>
    <d v="1899-12-30T01:08:00"/>
    <d v="2024-06-26T18:12:52"/>
    <n v="13.785555555601604"/>
    <x v="0"/>
    <m/>
    <m/>
    <x v="0"/>
    <x v="13"/>
    <x v="0"/>
    <x v="2"/>
    <x v="5"/>
    <n v="4"/>
    <s v=""/>
    <d v="1899-12-31T03:12:00"/>
    <n v="18.247222222356747"/>
    <n v="12"/>
    <n v="6.2472222223567471"/>
  </r>
  <r>
    <s v="E002"/>
    <s v="EO55"/>
    <x v="2621"/>
    <x v="0"/>
    <s v="E4"/>
    <s v="0100030200"/>
    <s v="LEROY MERLIN ESPAÑA,S.L.U."/>
    <s v="0046005558"/>
    <s v="LOS BARRIOS_2 (115)"/>
    <s v="000000000000003295"/>
    <x v="45"/>
    <d v="2024-06-26T00:00:00"/>
    <d v="1899-12-30T11:55:48"/>
    <s v="81518072 27/06 1ªh"/>
    <d v="2024-06-27T00:00:00"/>
    <x v="6"/>
    <x v="8"/>
    <x v="2709"/>
    <d v="2024-06-26T00:00:00"/>
    <d v="1899-12-30T16:12:34"/>
    <n v="150"/>
    <s v="E00150"/>
    <s v="RUTA KMS.150"/>
    <x v="51"/>
    <x v="0"/>
    <x v="0"/>
    <x v="4"/>
    <x v="1"/>
    <d v="2024-06-26T11:55:48"/>
    <x v="265"/>
    <n v="32.070000000006985"/>
    <d v="2024-06-26T16:12:34"/>
    <d v="1899-12-30T02:00:00"/>
    <d v="2024-06-26T18:12:34"/>
    <n v="25.790555555548053"/>
    <x v="0"/>
    <m/>
    <m/>
    <x v="0"/>
    <x v="13"/>
    <x v="0"/>
    <x v="2"/>
    <x v="8"/>
    <n v="4"/>
    <s v=""/>
    <d v="1900-01-01T00:00:00"/>
    <n v="29.070000000006985"/>
    <n v="12"/>
    <n v="17.070000000006985"/>
  </r>
  <r>
    <s v="E002"/>
    <s v="EO55"/>
    <x v="2622"/>
    <x v="0"/>
    <s v="E3"/>
    <s v="0100052945"/>
    <s v="HORMIGONES ROCIO S.L."/>
    <s v="0046004387"/>
    <s v="ALMONTE"/>
    <s v="000000000000000837"/>
    <x v="43"/>
    <d v="2024-06-26T00:00:00"/>
    <d v="1899-12-30T12:01:43"/>
    <s v="27/06 9:00 Urgente"/>
    <d v="2024-06-27T00:00:00"/>
    <x v="19"/>
    <x v="9"/>
    <x v="2710"/>
    <d v="2024-06-26T00:00:00"/>
    <d v="1899-12-30T17:00:06"/>
    <n v="27"/>
    <s v="E00027"/>
    <s v="RUTA KMS.027"/>
    <x v="106"/>
    <x v="0"/>
    <x v="0"/>
    <x v="5"/>
    <x v="0"/>
    <d v="2024-06-26T12:01:43"/>
    <x v="312"/>
    <n v="24.47138888889458"/>
    <d v="2024-06-26T17:00:06"/>
    <d v="1899-12-30T00:21:36"/>
    <d v="2024-06-26T17:21:42"/>
    <n v="19.138333333481569"/>
    <x v="0"/>
    <m/>
    <m/>
    <x v="0"/>
    <x v="13"/>
    <x v="0"/>
    <x v="2"/>
    <x v="5"/>
    <n v="4"/>
    <s v=""/>
    <d v="1899-12-30T08:38:24"/>
    <n v="23.111388888894581"/>
    <n v="12"/>
    <n v="11.111388888894581"/>
  </r>
  <r>
    <s v="E002"/>
    <s v="EO55"/>
    <x v="2623"/>
    <x v="0"/>
    <s v="E4"/>
    <s v="0100056718"/>
    <s v="SITESUR CIMENTACIONES, S.L."/>
    <s v="0046005872"/>
    <s v="S0958-LA GUARDIA DE JAEN 4-44 SALID"/>
    <s v="000000000000003282"/>
    <x v="40"/>
    <d v="2024-06-26T00:00:00"/>
    <d v="1899-12-30T12:16:55"/>
    <s v="27/06 en la mañana"/>
    <d v="2024-06-27T00:00:00"/>
    <x v="14"/>
    <x v="10"/>
    <x v="2711"/>
    <d v="2024-06-26T00:00:00"/>
    <d v="1899-12-30T17:01:30"/>
    <n v="0"/>
    <s v=""/>
    <s v=""/>
    <x v="302"/>
    <x v="0"/>
    <x v="0"/>
    <x v="6"/>
    <x v="1"/>
    <d v="2024-06-26T12:16:55"/>
    <x v="279"/>
    <n v="24.718055555422325"/>
    <d v="2024-06-26T17:01:30"/>
    <d v="1899-12-30T00:00:00"/>
    <d v="2024-06-26T17:01:30"/>
    <n v="19.974999999976717"/>
    <x v="0"/>
    <m/>
    <m/>
    <x v="0"/>
    <x v="13"/>
    <x v="0"/>
    <x v="2"/>
    <x v="5"/>
    <n v="4"/>
    <s v=""/>
    <d v="1899-12-30T00:00:00"/>
    <n v="23.718055555422325"/>
    <n v="12"/>
    <n v="11.718055555422325"/>
  </r>
  <r>
    <s v="E002"/>
    <s v="EO55"/>
    <x v="2624"/>
    <x v="0"/>
    <s v="E4"/>
    <s v="0100058304"/>
    <s v="ARENAS DE LA JANDA, S.L."/>
    <s v="0046005246"/>
    <s v="ALMACEN CONIL DE LA FRONTERA"/>
    <s v="000000000000002882"/>
    <x v="112"/>
    <d v="2024-06-26T00:00:00"/>
    <d v="1899-12-30T12:21:14"/>
    <s v="Retirada de palets 1"/>
    <d v="2024-06-28T00:00:00"/>
    <x v="17"/>
    <x v="9"/>
    <x v="2712"/>
    <d v="2024-06-28T00:00:00"/>
    <d v="1899-12-30T08:03:50"/>
    <n v="230"/>
    <s v="E00230"/>
    <s v="RUTA KMS.230"/>
    <x v="273"/>
    <x v="0"/>
    <x v="0"/>
    <x v="5"/>
    <x v="1"/>
    <d v="2024-06-26T12:21:14"/>
    <x v="300"/>
    <n v="45.646111111098435"/>
    <d v="2024-06-28T08:03:50"/>
    <d v="1899-12-30T03:04:00"/>
    <d v="2024-06-28T11:07:50"/>
    <n v="-1.1305555556318723"/>
    <x v="1"/>
    <m/>
    <m/>
    <x v="0"/>
    <x v="15"/>
    <x v="1"/>
    <x v="2"/>
    <x v="0"/>
    <n v="6"/>
    <s v=""/>
    <d v="1900-01-02T01:36:00"/>
    <n v="41.579444444431765"/>
    <n v="24"/>
    <n v="17.579444444431765"/>
  </r>
  <r>
    <s v="E002"/>
    <s v="EO55"/>
    <x v="2625"/>
    <x v="0"/>
    <s v="E4"/>
    <s v="0100058421"/>
    <s v="ALMACEN MATERIALES 2019, S.L."/>
    <s v="0046005419"/>
    <s v="ALMACEN-LANJARON"/>
    <s v="000000000000003282"/>
    <x v="40"/>
    <d v="2024-06-26T00:00:00"/>
    <d v="1899-12-30T12:21:51"/>
    <s v="27/06 Antes de 13:00"/>
    <d v="2024-06-27T00:00:00"/>
    <x v="14"/>
    <x v="8"/>
    <x v="2713"/>
    <d v="2024-06-27T00:00:00"/>
    <d v="1899-12-30T09:40:11"/>
    <n v="115"/>
    <s v="E00115"/>
    <s v="RUTA KMS.115"/>
    <x v="51"/>
    <x v="0"/>
    <x v="0"/>
    <x v="4"/>
    <x v="1"/>
    <d v="2024-06-26T12:21:51"/>
    <x v="279"/>
    <n v="24.635833333188202"/>
    <d v="2024-06-27T09:40:11"/>
    <d v="1899-12-30T01:32:00"/>
    <d v="2024-06-27T11:12:11"/>
    <n v="1.7969444445334375"/>
    <x v="0"/>
    <m/>
    <m/>
    <x v="0"/>
    <x v="14"/>
    <x v="0"/>
    <x v="2"/>
    <x v="6"/>
    <n v="5"/>
    <s v=""/>
    <d v="1899-12-31T12:48:00"/>
    <n v="22.102499999854867"/>
    <n v="12"/>
    <n v="10.102499999854867"/>
  </r>
  <r>
    <s v="E002"/>
    <s v="EO55"/>
    <x v="2625"/>
    <x v="0"/>
    <s v="E4"/>
    <s v="0100058421"/>
    <s v="ALMACEN MATERIALES 2019, S.L."/>
    <s v="0046005419"/>
    <s v="ALMACEN-LANJARON"/>
    <s v="000000000000003283"/>
    <x v="39"/>
    <d v="2024-06-26T00:00:00"/>
    <d v="1899-12-30T12:21:51"/>
    <s v="27/06 Antes de 13:00"/>
    <d v="2024-06-27T00:00:00"/>
    <x v="14"/>
    <x v="8"/>
    <x v="2713"/>
    <d v="2024-06-27T00:00:00"/>
    <d v="1899-12-30T09:40:11"/>
    <n v="115"/>
    <s v="E00115"/>
    <s v="RUTA KMS.115"/>
    <x v="51"/>
    <x v="0"/>
    <x v="1"/>
    <x v="4"/>
    <x v="1"/>
    <d v="2024-06-26T12:21:51"/>
    <x v="279"/>
    <n v="24.635833333188202"/>
    <d v="2024-06-27T09:40:11"/>
    <d v="1899-12-30T01:32:00"/>
    <d v="2024-06-27T11:12:11"/>
    <n v="1.7969444445334375"/>
    <x v="0"/>
    <m/>
    <m/>
    <x v="0"/>
    <x v="14"/>
    <x v="0"/>
    <x v="2"/>
    <x v="6"/>
    <n v="5"/>
    <s v=""/>
    <d v="1899-12-31T12:48:00"/>
    <n v="22.102499999854867"/>
    <n v="12"/>
    <n v="10.102499999854867"/>
  </r>
  <r>
    <s v="E002"/>
    <s v="EO55"/>
    <x v="2626"/>
    <x v="0"/>
    <s v="E3"/>
    <s v="0432000110"/>
    <s v="PREBETONG HORMIGONES, S.A."/>
    <s v="0046001416"/>
    <s v="ALCALA DE GUADAIRA"/>
    <s v="000000000000000837"/>
    <x v="43"/>
    <d v="2024-06-26T00:00:00"/>
    <d v="1899-12-30T12:29:43"/>
    <s v="27/06 7:00h"/>
    <d v="2024-06-27T00:00:00"/>
    <x v="25"/>
    <x v="9"/>
    <x v="2714"/>
    <d v="2024-06-26T00:00:00"/>
    <d v="1899-12-30T21:16:02"/>
    <n v="83"/>
    <s v="E00083"/>
    <s v="RUTA KMS.083"/>
    <x v="67"/>
    <x v="0"/>
    <x v="0"/>
    <x v="5"/>
    <x v="0"/>
    <d v="2024-06-26T12:29:43"/>
    <x v="315"/>
    <n v="18.504722222161945"/>
    <d v="2024-06-26T21:16:02"/>
    <d v="1899-12-30T01:06:24"/>
    <d v="2024-06-26T22:22:26"/>
    <n v="8.6261111110216007"/>
    <x v="0"/>
    <m/>
    <m/>
    <x v="0"/>
    <x v="13"/>
    <x v="0"/>
    <x v="2"/>
    <x v="16"/>
    <n v="4"/>
    <s v=""/>
    <d v="1899-12-31T02:33:36"/>
    <n v="16.398055555495279"/>
    <n v="12"/>
    <n v="4.3980555554952794"/>
  </r>
  <r>
    <s v="E002"/>
    <s v="EO55"/>
    <x v="2627"/>
    <x v="0"/>
    <s v="E3"/>
    <s v="0432000110"/>
    <s v="PREBETONG HORMIGONES, S.A."/>
    <s v="0046001416"/>
    <s v="ALCALA DE GUADAIRA"/>
    <s v="000000000000002032"/>
    <x v="47"/>
    <d v="2024-06-26T00:00:00"/>
    <d v="1899-12-30T12:30:19"/>
    <s v="27/06 08:00 silo nº"/>
    <d v="2024-06-27T00:00:00"/>
    <x v="10"/>
    <x v="9"/>
    <x v="2715"/>
    <d v="2024-06-26T00:00:00"/>
    <d v="1899-12-30T17:45:49"/>
    <n v="83"/>
    <s v="E00083"/>
    <s v="RUTA KMS.083"/>
    <x v="129"/>
    <x v="0"/>
    <x v="0"/>
    <x v="5"/>
    <x v="0"/>
    <d v="2024-06-26T12:30:19"/>
    <x v="261"/>
    <n v="19.494722222210839"/>
    <d v="2024-06-26T17:45:49"/>
    <d v="1899-12-30T01:06:24"/>
    <d v="2024-06-26T18:52:13"/>
    <n v="13.12972222227836"/>
    <x v="0"/>
    <m/>
    <m/>
    <x v="0"/>
    <x v="13"/>
    <x v="0"/>
    <x v="2"/>
    <x v="5"/>
    <n v="4"/>
    <s v=""/>
    <d v="1899-12-31T02:33:36"/>
    <n v="17.388055555544174"/>
    <n v="12"/>
    <n v="5.3880555555441738"/>
  </r>
  <r>
    <s v="E002"/>
    <s v="EO55"/>
    <x v="2628"/>
    <x v="0"/>
    <s v="E3"/>
    <s v="0100037768"/>
    <s v="MINAS DE AGUAS TEÑIDAS, S.A.U. (MAT"/>
    <s v="0046004165"/>
    <s v="ZREP4500031988_5  HORMIGON VALDELAM"/>
    <s v="000000000000003236"/>
    <x v="48"/>
    <d v="2024-06-26T00:00:00"/>
    <d v="1899-12-30T12:47:30"/>
    <s v="27/06 08:00h"/>
    <d v="2024-06-27T00:00:00"/>
    <x v="6"/>
    <x v="9"/>
    <x v="2716"/>
    <d v="2024-06-26T00:00:00"/>
    <d v="1899-12-30T16:36:51"/>
    <n v="85"/>
    <s v="E00085"/>
    <s v="RUTA KMS.085"/>
    <x v="105"/>
    <x v="0"/>
    <x v="0"/>
    <x v="5"/>
    <x v="0"/>
    <d v="2024-06-26T12:47:30"/>
    <x v="265"/>
    <n v="31.208333333430346"/>
    <d v="2024-06-26T16:36:51"/>
    <d v="1899-12-30T01:08:00"/>
    <d v="2024-06-26T17:44:51"/>
    <n v="26.252500000060536"/>
    <x v="0"/>
    <m/>
    <m/>
    <x v="0"/>
    <x v="13"/>
    <x v="0"/>
    <x v="2"/>
    <x v="8"/>
    <n v="4"/>
    <s v=""/>
    <d v="1899-12-31T03:12:00"/>
    <n v="29.075000000097013"/>
    <n v="12"/>
    <n v="17.075000000097013"/>
  </r>
  <r>
    <s v="E002"/>
    <s v="EO55"/>
    <x v="2629"/>
    <x v="0"/>
    <s v="E3"/>
    <s v="0100037768"/>
    <s v="MINAS DE AGUAS TEÑIDAS, S.A.U. (MAT"/>
    <s v="0046004165"/>
    <s v="ZREP4500031988_5  HORMIGON VALDELAM"/>
    <s v="000000000000003236"/>
    <x v="48"/>
    <d v="2024-06-26T00:00:00"/>
    <d v="1899-12-30T12:47:38"/>
    <s v="27/06 16:00h"/>
    <d v="2024-06-27T00:00:00"/>
    <x v="6"/>
    <x v="9"/>
    <x v="2717"/>
    <d v="2024-06-27T00:00:00"/>
    <d v="1899-12-30T15:01:25"/>
    <n v="85"/>
    <s v="E00085"/>
    <s v="RUTA KMS.085"/>
    <x v="105"/>
    <x v="0"/>
    <x v="0"/>
    <x v="5"/>
    <x v="0"/>
    <d v="2024-06-26T12:47:38"/>
    <x v="265"/>
    <n v="31.206111111212522"/>
    <d v="2024-06-27T15:01:25"/>
    <d v="1899-12-30T01:08:00"/>
    <d v="2024-06-27T16:09:25"/>
    <n v="3.8430555556551553"/>
    <x v="0"/>
    <m/>
    <m/>
    <x v="0"/>
    <x v="14"/>
    <x v="0"/>
    <x v="2"/>
    <x v="4"/>
    <n v="5"/>
    <s v=""/>
    <d v="1899-12-31T03:12:00"/>
    <n v="29.072777777879189"/>
    <n v="12"/>
    <n v="17.072777777879189"/>
  </r>
  <r>
    <s v="E002"/>
    <s v="EO55"/>
    <x v="2630"/>
    <x v="0"/>
    <s v="E3"/>
    <s v="0100043691"/>
    <s v="PAVESUR DERIVADOS, S.A."/>
    <s v="0046005102"/>
    <s v="PLANTA OJEN"/>
    <s v="000000000000003269"/>
    <x v="44"/>
    <d v="2024-06-26T00:00:00"/>
    <d v="1899-12-30T12:47:44"/>
    <s v="8:00"/>
    <d v="2024-06-27T00:00:00"/>
    <x v="10"/>
    <x v="8"/>
    <x v="2718"/>
    <d v="2024-06-26T00:00:00"/>
    <d v="1899-12-30T16:35:33"/>
    <n v="68"/>
    <s v="E00068"/>
    <s v="RUTA KMS.068"/>
    <x v="69"/>
    <x v="0"/>
    <x v="0"/>
    <x v="4"/>
    <x v="0"/>
    <d v="2024-06-26T12:47:44"/>
    <x v="261"/>
    <n v="19.204444444505498"/>
    <d v="2024-06-26T16:35:33"/>
    <d v="1899-12-30T00:54:24"/>
    <d v="2024-06-26T17:29:57"/>
    <n v="14.500833333469927"/>
    <x v="0"/>
    <m/>
    <m/>
    <x v="0"/>
    <x v="13"/>
    <x v="0"/>
    <x v="2"/>
    <x v="8"/>
    <n v="4"/>
    <s v=""/>
    <d v="1899-12-30T21:45:36"/>
    <n v="17.297777777838832"/>
    <n v="12"/>
    <n v="5.2977777778388315"/>
  </r>
  <r>
    <s v="E002"/>
    <s v="EO55"/>
    <x v="2631"/>
    <x v="0"/>
    <s v="E3"/>
    <s v="0100043691"/>
    <s v="PAVESUR DERIVADOS, S.A."/>
    <s v="0046005102"/>
    <s v="PLANTA OJEN"/>
    <s v="000000000000003269"/>
    <x v="44"/>
    <d v="2024-06-26T00:00:00"/>
    <d v="1899-12-30T12:47:50"/>
    <s v="11:00"/>
    <d v="2024-06-27T00:00:00"/>
    <x v="24"/>
    <x v="8"/>
    <x v="2719"/>
    <d v="2024-06-27T00:00:00"/>
    <d v="1899-12-30T10:19:37"/>
    <n v="68"/>
    <s v="E00068"/>
    <s v="RUTA KMS.068"/>
    <x v="69"/>
    <x v="0"/>
    <x v="0"/>
    <x v="4"/>
    <x v="0"/>
    <d v="2024-06-26T12:47:50"/>
    <x v="286"/>
    <n v="22.202777777798474"/>
    <d v="2024-06-27T10:19:37"/>
    <d v="1899-12-30T00:54:24"/>
    <d v="2024-06-27T11:14:01"/>
    <n v="-0.23361111106351018"/>
    <x v="0"/>
    <m/>
    <m/>
    <x v="0"/>
    <x v="14"/>
    <x v="0"/>
    <x v="2"/>
    <x v="1"/>
    <n v="5"/>
    <s v=""/>
    <d v="1899-12-30T21:45:36"/>
    <n v="20.296111111131808"/>
    <n v="12"/>
    <n v="8.2961111111318075"/>
  </r>
  <r>
    <s v="E002"/>
    <s v="EO55"/>
    <x v="2632"/>
    <x v="0"/>
    <s v="E3"/>
    <s v="0432000110"/>
    <s v="PREBETONG HORMIGONES, S.A."/>
    <s v="0046005597"/>
    <s v="PLANTA MORTERO SECO MANILVA"/>
    <s v="000000000000003269"/>
    <x v="44"/>
    <d v="2024-06-26T00:00:00"/>
    <d v="1899-12-30T13:06:38"/>
    <s v="A LAS SIETE DE LA MA"/>
    <d v="2024-06-27T00:00:00"/>
    <x v="0"/>
    <x v="8"/>
    <x v="2720"/>
    <d v="2024-06-27T00:00:00"/>
    <d v="1899-12-30T06:26:42"/>
    <n v="118"/>
    <s v="E00118"/>
    <s v="RUTA KMS.118"/>
    <x v="142"/>
    <x v="0"/>
    <x v="0"/>
    <x v="4"/>
    <x v="0"/>
    <d v="2024-06-26T13:06:38"/>
    <x v="292"/>
    <n v="24.38944444450317"/>
    <d v="2024-06-27T06:26:42"/>
    <d v="1899-12-30T01:34:24"/>
    <d v="2024-06-27T08:01:06"/>
    <n v="5.4816666666883975"/>
    <x v="0"/>
    <m/>
    <m/>
    <x v="0"/>
    <x v="14"/>
    <x v="0"/>
    <x v="2"/>
    <x v="12"/>
    <n v="5"/>
    <s v=""/>
    <d v="1899-12-31T13:45:36"/>
    <n v="21.816111111169835"/>
    <n v="12"/>
    <n v="9.8161111111698354"/>
  </r>
  <r>
    <s v="E002"/>
    <s v="EO55"/>
    <x v="2633"/>
    <x v="0"/>
    <s v="E3"/>
    <s v="0100033645"/>
    <s v="HORMIALIA 2007 S.L."/>
    <s v="0046005121"/>
    <s v="PLANTA FUENGIROLA"/>
    <s v="000000000000003264"/>
    <x v="41"/>
    <d v="2024-06-26T00:00:00"/>
    <d v="1899-12-30T13:16:35"/>
    <s v="10:00"/>
    <d v="2024-06-27T00:00:00"/>
    <x v="17"/>
    <x v="8"/>
    <x v="2721"/>
    <d v="2024-06-27T00:00:00"/>
    <d v="1899-12-30T09:13:48"/>
    <n v="54"/>
    <s v="E00054"/>
    <s v="RUTA KMS.054"/>
    <x v="143"/>
    <x v="0"/>
    <x v="0"/>
    <x v="4"/>
    <x v="0"/>
    <d v="2024-06-26T13:16:35"/>
    <x v="277"/>
    <n v="20.723611111112405"/>
    <d v="2024-06-27T09:13:48"/>
    <d v="1899-12-30T00:43:12"/>
    <d v="2024-06-27T09:57:00"/>
    <n v="4.9999999988358468E-2"/>
    <x v="0"/>
    <m/>
    <m/>
    <x v="0"/>
    <x v="14"/>
    <x v="0"/>
    <x v="2"/>
    <x v="6"/>
    <n v="5"/>
    <s v=""/>
    <d v="1899-12-30T17:16:48"/>
    <n v="19.003611111112406"/>
    <n v="12"/>
    <n v="7.0036111111124058"/>
  </r>
  <r>
    <s v="E002"/>
    <s v="EO55"/>
    <x v="2634"/>
    <x v="0"/>
    <s v="E3"/>
    <s v="0100033645"/>
    <s v="HORMIALIA 2007 S.L."/>
    <s v="0046005119"/>
    <s v="PLANTA MALAGA"/>
    <s v="000000000000003264"/>
    <x v="41"/>
    <d v="2024-06-26T00:00:00"/>
    <d v="1899-12-30T13:17:51"/>
    <s v="27/06 12:30h"/>
    <d v="2024-06-27T00:00:00"/>
    <x v="19"/>
    <x v="8"/>
    <x v="2722"/>
    <d v="2024-06-27T00:00:00"/>
    <d v="1899-12-30T12:04:37"/>
    <n v="24"/>
    <s v="E00024"/>
    <s v="RUTA KMS.024"/>
    <x v="143"/>
    <x v="0"/>
    <x v="0"/>
    <x v="4"/>
    <x v="0"/>
    <d v="2024-06-26T13:17:51"/>
    <x v="312"/>
    <n v="23.202500000072177"/>
    <d v="2024-06-27T12:04:37"/>
    <d v="1899-12-30T00:19:12"/>
    <d v="2024-06-27T12:23:49"/>
    <n v="0.10305555554805323"/>
    <x v="0"/>
    <m/>
    <m/>
    <x v="0"/>
    <x v="14"/>
    <x v="0"/>
    <x v="2"/>
    <x v="3"/>
    <n v="5"/>
    <s v=""/>
    <d v="1899-12-30T07:40:48"/>
    <n v="21.882500000072177"/>
    <n v="12"/>
    <n v="9.8825000000721772"/>
  </r>
  <r>
    <s v="E002"/>
    <s v="EO55"/>
    <x v="2635"/>
    <x v="0"/>
    <s v="E3"/>
    <s v="0100033645"/>
    <s v="HORMIALIA 2007 S.L."/>
    <s v="0046005119"/>
    <s v="PLANTA MALAGA"/>
    <s v="000000000000003264"/>
    <x v="41"/>
    <d v="2024-06-26T00:00:00"/>
    <d v="1899-12-30T13:18:07"/>
    <s v="27/06 08:00h"/>
    <d v="2024-06-27T00:00:00"/>
    <x v="10"/>
    <x v="8"/>
    <x v="2723"/>
    <d v="2024-06-26T00:00:00"/>
    <d v="1899-12-30T15:05:38"/>
    <n v="24"/>
    <s v="E00024"/>
    <s v="RUTA KMS.024"/>
    <x v="143"/>
    <x v="0"/>
    <x v="0"/>
    <x v="4"/>
    <x v="0"/>
    <d v="2024-06-26T13:18:07"/>
    <x v="261"/>
    <n v="18.698055555636529"/>
    <d v="2024-06-26T15:05:38"/>
    <d v="1899-12-30T00:19:12"/>
    <d v="2024-06-26T15:24:50"/>
    <n v="16.586111111158971"/>
    <x v="0"/>
    <m/>
    <m/>
    <x v="0"/>
    <x v="13"/>
    <x v="0"/>
    <x v="2"/>
    <x v="4"/>
    <n v="4"/>
    <s v=""/>
    <d v="1899-12-30T07:40:48"/>
    <n v="17.378055555636529"/>
    <n v="12"/>
    <n v="5.3780555556365286"/>
  </r>
  <r>
    <s v="E002"/>
    <s v="EO55"/>
    <x v="2636"/>
    <x v="0"/>
    <s v="E3"/>
    <s v="0100057966"/>
    <s v="HORPRESOL, SRL"/>
    <s v="0046005105"/>
    <s v="PLANTA MALAGA"/>
    <s v="000000000000003269"/>
    <x v="44"/>
    <d v="2024-06-26T00:00:00"/>
    <d v="1899-12-30T13:24:08"/>
    <s v="votorantim 7:00 hora"/>
    <d v="2024-06-27T00:00:00"/>
    <x v="25"/>
    <x v="8"/>
    <x v="2724"/>
    <d v="2024-06-26T00:00:00"/>
    <d v="1899-12-30T14:54:30"/>
    <n v="24"/>
    <s v="E00024"/>
    <s v="RUTA KMS.024"/>
    <x v="65"/>
    <x v="0"/>
    <x v="0"/>
    <x v="4"/>
    <x v="0"/>
    <d v="2024-06-26T13:24:08"/>
    <x v="315"/>
    <n v="17.597777777700685"/>
    <d v="2024-06-26T14:54:30"/>
    <d v="1899-12-30T00:19:12"/>
    <d v="2024-06-26T15:13:42"/>
    <n v="15.77166666649282"/>
    <x v="0"/>
    <m/>
    <m/>
    <x v="0"/>
    <x v="13"/>
    <x v="0"/>
    <x v="2"/>
    <x v="13"/>
    <n v="4"/>
    <s v=""/>
    <d v="1899-12-30T07:40:48"/>
    <n v="16.277777777700685"/>
    <n v="12"/>
    <n v="4.2777777777006847"/>
  </r>
  <r>
    <s v="E002"/>
    <s v="EO55"/>
    <x v="2637"/>
    <x v="0"/>
    <s v="E3"/>
    <s v="0100057966"/>
    <s v="HORPRESOL, SRL"/>
    <s v="0046005105"/>
    <s v="PLANTA MALAGA"/>
    <s v="000000000000003269"/>
    <x v="44"/>
    <d v="2024-06-26T00:00:00"/>
    <d v="1899-12-30T13:26:36"/>
    <s v="votorantim 10:00"/>
    <d v="2024-06-27T00:00:00"/>
    <x v="17"/>
    <x v="8"/>
    <x v="2725"/>
    <d v="2024-06-27T00:00:00"/>
    <d v="1899-12-30T12:06:48"/>
    <n v="24"/>
    <s v="E00024"/>
    <s v="RUTA KMS.024"/>
    <x v="111"/>
    <x v="0"/>
    <x v="0"/>
    <x v="4"/>
    <x v="0"/>
    <d v="2024-06-26T13:26:36"/>
    <x v="277"/>
    <n v="20.556666666583624"/>
    <d v="2024-06-27T12:06:48"/>
    <d v="1899-12-30T00:19:12"/>
    <d v="2024-06-27T12:26:00"/>
    <n v="-2.433333333407063"/>
    <x v="1"/>
    <m/>
    <m/>
    <x v="0"/>
    <x v="14"/>
    <x v="2"/>
    <x v="2"/>
    <x v="3"/>
    <n v="5"/>
    <s v=""/>
    <d v="1899-12-30T07:40:48"/>
    <n v="19.236666666583623"/>
    <n v="12"/>
    <n v="7.2366666665836235"/>
  </r>
  <r>
    <s v="E002"/>
    <s v="EO55"/>
    <x v="2638"/>
    <x v="0"/>
    <s v="E3"/>
    <s v="0100057966"/>
    <s v="HORPRESOL, SRL"/>
    <s v="0046005105"/>
    <s v="PLANTA MALAGA"/>
    <s v="000000000000003269"/>
    <x v="44"/>
    <d v="2024-06-26T00:00:00"/>
    <d v="1899-12-30T13:26:53"/>
    <s v="votorantim 09.00"/>
    <d v="2024-06-27T00:00:00"/>
    <x v="15"/>
    <x v="8"/>
    <x v="2726"/>
    <d v="2024-06-27T00:00:00"/>
    <d v="1899-12-30T08:59:23"/>
    <n v="24"/>
    <s v="E00024"/>
    <s v="RUTA KMS.024"/>
    <x v="65"/>
    <x v="0"/>
    <x v="0"/>
    <x v="4"/>
    <x v="0"/>
    <d v="2024-06-26T13:26:53"/>
    <x v="262"/>
    <n v="19.551944444363471"/>
    <d v="2024-06-27T08:59:23"/>
    <d v="1899-12-30T00:19:12"/>
    <d v="2024-06-27T09:18:35"/>
    <n v="-0.30972222232958302"/>
    <x v="0"/>
    <m/>
    <m/>
    <x v="0"/>
    <x v="14"/>
    <x v="0"/>
    <x v="2"/>
    <x v="0"/>
    <n v="5"/>
    <s v=""/>
    <d v="1899-12-30T07:40:48"/>
    <n v="18.231944444363471"/>
    <n v="12"/>
    <n v="6.2319444443634708"/>
  </r>
  <r>
    <s v="E002"/>
    <s v="EO55"/>
    <x v="2639"/>
    <x v="0"/>
    <s v="E3"/>
    <s v="0100057966"/>
    <s v="HORPRESOL, SRL"/>
    <s v="0046005105"/>
    <s v="PLANTA MALAGA"/>
    <s v="000000000000003269"/>
    <x v="44"/>
    <d v="2024-06-26T00:00:00"/>
    <d v="1899-12-30T13:27:14"/>
    <s v="votorantim 16:00"/>
    <d v="2024-06-27T00:00:00"/>
    <x v="12"/>
    <x v="8"/>
    <x v="2727"/>
    <d v="2024-06-27T00:00:00"/>
    <d v="1899-12-30T15:40:47"/>
    <n v="24"/>
    <s v="E00024"/>
    <s v="RUTA KMS.024"/>
    <x v="64"/>
    <x v="0"/>
    <x v="0"/>
    <x v="4"/>
    <x v="0"/>
    <d v="2024-06-26T13:27:14"/>
    <x v="284"/>
    <n v="26.546111111005303"/>
    <d v="2024-06-27T15:40:47"/>
    <d v="1899-12-30T00:19:12"/>
    <d v="2024-06-27T15:59:59"/>
    <n v="2.7777766808867455E-4"/>
    <x v="0"/>
    <m/>
    <m/>
    <x v="0"/>
    <x v="14"/>
    <x v="0"/>
    <x v="2"/>
    <x v="4"/>
    <n v="5"/>
    <s v=""/>
    <d v="1899-12-30T07:40:48"/>
    <n v="25.226111111005302"/>
    <n v="12"/>
    <n v="13.226111111005302"/>
  </r>
  <r>
    <s v="E002"/>
    <s v="EO55"/>
    <x v="2640"/>
    <x v="0"/>
    <s v="E3"/>
    <s v="0100057966"/>
    <s v="HORPRESOL, SRL"/>
    <s v="0046005105"/>
    <s v="PLANTA MALAGA"/>
    <s v="000000000000003269"/>
    <x v="44"/>
    <d v="2024-06-26T00:00:00"/>
    <d v="1899-12-30T13:27:32"/>
    <s v="votorantim 12:00"/>
    <d v="2024-06-27T00:00:00"/>
    <x v="8"/>
    <x v="8"/>
    <x v="2728"/>
    <d v="2024-06-27T00:00:00"/>
    <d v="1899-12-30T13:56:52"/>
    <n v="24"/>
    <s v="E00024"/>
    <s v="RUTA KMS.024"/>
    <x v="113"/>
    <x v="0"/>
    <x v="0"/>
    <x v="4"/>
    <x v="0"/>
    <d v="2024-06-26T13:27:32"/>
    <x v="314"/>
    <n v="22.541111111117061"/>
    <d v="2024-06-27T13:56:52"/>
    <d v="1899-12-30T00:19:12"/>
    <d v="2024-06-27T14:16:04"/>
    <n v="-2.2677777779172175"/>
    <x v="1"/>
    <m/>
    <m/>
    <x v="0"/>
    <x v="14"/>
    <x v="2"/>
    <x v="2"/>
    <x v="7"/>
    <n v="5"/>
    <s v=""/>
    <d v="1899-12-30T07:40:48"/>
    <n v="21.221111111117061"/>
    <n v="12"/>
    <n v="9.2211111111170609"/>
  </r>
  <r>
    <s v="E002"/>
    <s v="EO55"/>
    <x v="2641"/>
    <x v="0"/>
    <s v="E3"/>
    <s v="0100057966"/>
    <s v="HORPRESOL, SRL"/>
    <s v="0046005112"/>
    <s v="PLANTA ALMERIA"/>
    <s v="000000000000003269"/>
    <x v="44"/>
    <d v="2024-06-26T00:00:00"/>
    <d v="1899-12-30T13:27:52"/>
    <s v="votorantim 08:00"/>
    <d v="2024-06-27T00:00:00"/>
    <x v="10"/>
    <x v="8"/>
    <x v="2729"/>
    <d v="2024-06-26T00:00:00"/>
    <d v="1899-12-30T15:37:17"/>
    <n v="195"/>
    <s v="E00195"/>
    <s v="RUTA KMS.195"/>
    <x v="118"/>
    <x v="0"/>
    <x v="0"/>
    <x v="4"/>
    <x v="0"/>
    <d v="2024-06-26T13:27:52"/>
    <x v="261"/>
    <n v="18.535555555543397"/>
    <d v="2024-06-26T15:37:17"/>
    <d v="1899-12-30T02:36:00"/>
    <d v="2024-06-26T18:13:17"/>
    <n v="13.778611111280043"/>
    <x v="0"/>
    <m/>
    <m/>
    <x v="0"/>
    <x v="13"/>
    <x v="0"/>
    <x v="2"/>
    <x v="4"/>
    <n v="4"/>
    <s v=""/>
    <d v="1900-01-01T14:24:00"/>
    <n v="14.935555555543397"/>
    <n v="12"/>
    <n v="2.935555555543397"/>
  </r>
  <r>
    <s v="E002"/>
    <s v="EO55"/>
    <x v="2642"/>
    <x v="0"/>
    <s v="E3"/>
    <s v="0100057966"/>
    <s v="HORPRESOL, SRL"/>
    <s v="0046005105"/>
    <s v="PLANTA MALAGA"/>
    <s v="000000000000003269"/>
    <x v="44"/>
    <d v="2024-06-26T00:00:00"/>
    <d v="1899-12-30T13:27:56"/>
    <s v="votorantim 14:00"/>
    <d v="2024-06-27T00:00:00"/>
    <x v="1"/>
    <x v="8"/>
    <x v="2730"/>
    <d v="2024-06-27T00:00:00"/>
    <d v="1899-12-30T13:29:54"/>
    <n v="24"/>
    <s v="E00024"/>
    <s v="RUTA KMS.024"/>
    <x v="64"/>
    <x v="0"/>
    <x v="0"/>
    <x v="4"/>
    <x v="0"/>
    <d v="2024-06-26T13:27:56"/>
    <x v="281"/>
    <n v="24.534444444521796"/>
    <d v="2024-06-27T13:29:54"/>
    <d v="1899-12-30T00:19:12"/>
    <d v="2024-06-27T13:49:06"/>
    <n v="0.18166666670003906"/>
    <x v="0"/>
    <m/>
    <m/>
    <x v="0"/>
    <x v="14"/>
    <x v="0"/>
    <x v="2"/>
    <x v="7"/>
    <n v="5"/>
    <s v=""/>
    <d v="1899-12-30T07:40:48"/>
    <n v="23.214444444521796"/>
    <n v="12"/>
    <n v="11.214444444521796"/>
  </r>
  <r>
    <s v="E002"/>
    <s v="EO55"/>
    <x v="2643"/>
    <x v="0"/>
    <s v="E3"/>
    <s v="0100057966"/>
    <s v="HORPRESOL, SRL"/>
    <s v="0046005112"/>
    <s v="PLANTA ALMERIA"/>
    <s v="000000000000003269"/>
    <x v="44"/>
    <d v="2024-06-26T00:00:00"/>
    <d v="1899-12-30T13:28:11"/>
    <s v="votorantim 12:00"/>
    <d v="2024-06-27T00:00:00"/>
    <x v="8"/>
    <x v="8"/>
    <x v="2731"/>
    <d v="2024-06-27T00:00:00"/>
    <d v="1899-12-30T10:05:24"/>
    <n v="195"/>
    <s v="E00195"/>
    <s v="RUTA KMS.195"/>
    <x v="123"/>
    <x v="0"/>
    <x v="0"/>
    <x v="4"/>
    <x v="0"/>
    <d v="2024-06-26T13:28:11"/>
    <x v="314"/>
    <n v="22.530277777696028"/>
    <d v="2024-06-27T10:05:24"/>
    <d v="1899-12-30T02:36:00"/>
    <d v="2024-06-27T12:41:24"/>
    <n v="-0.68999999994412065"/>
    <x v="0"/>
    <m/>
    <m/>
    <x v="0"/>
    <x v="14"/>
    <x v="0"/>
    <x v="2"/>
    <x v="1"/>
    <n v="5"/>
    <s v=""/>
    <d v="1900-01-01T14:24:00"/>
    <n v="18.930277777696027"/>
    <n v="12"/>
    <n v="6.9302777776960269"/>
  </r>
  <r>
    <s v="E002"/>
    <s v="EO55"/>
    <x v="2644"/>
    <x v="0"/>
    <s v="E3"/>
    <s v="0100057966"/>
    <s v="HORPRESOL, SRL"/>
    <s v="0046005105"/>
    <s v="PLANTA MALAGA"/>
    <s v="000000000000003269"/>
    <x v="44"/>
    <d v="2024-06-26T00:00:00"/>
    <d v="1899-12-30T13:28:15"/>
    <s v="votorantim 08:00"/>
    <d v="2024-06-27T00:00:00"/>
    <x v="10"/>
    <x v="8"/>
    <x v="2732"/>
    <d v="2024-06-27T00:00:00"/>
    <d v="1899-12-30T06:54:36"/>
    <n v="24"/>
    <s v="E00024"/>
    <s v="RUTA KMS.024"/>
    <x v="102"/>
    <x v="0"/>
    <x v="0"/>
    <x v="4"/>
    <x v="0"/>
    <d v="2024-06-26T13:28:15"/>
    <x v="261"/>
    <n v="18.529166666732635"/>
    <d v="2024-06-27T06:54:36"/>
    <d v="1899-12-30T00:19:12"/>
    <d v="2024-06-27T07:13:48"/>
    <n v="0.76999999996041879"/>
    <x v="0"/>
    <m/>
    <m/>
    <x v="0"/>
    <x v="14"/>
    <x v="0"/>
    <x v="2"/>
    <x v="12"/>
    <n v="5"/>
    <s v=""/>
    <d v="1899-12-30T07:40:48"/>
    <n v="17.209166666732635"/>
    <n v="12"/>
    <n v="5.2091666667326351"/>
  </r>
  <r>
    <s v="E002"/>
    <s v="EO55"/>
    <x v="2645"/>
    <x v="0"/>
    <s v="E3"/>
    <s v="0100057966"/>
    <s v="HORPRESOL, SRL"/>
    <s v="0046005112"/>
    <s v="PLANTA ALMERIA"/>
    <s v="000000000000003269"/>
    <x v="44"/>
    <d v="2024-06-26T00:00:00"/>
    <d v="1899-12-30T13:28:29"/>
    <s v="votorantim 16:00"/>
    <d v="2024-06-27T00:00:00"/>
    <x v="12"/>
    <x v="8"/>
    <x v="2733"/>
    <d v="2024-06-27T00:00:00"/>
    <d v="1899-12-30T13:24:07"/>
    <n v="195"/>
    <s v="E00195"/>
    <s v="RUTA KMS.195"/>
    <x v="71"/>
    <x v="0"/>
    <x v="0"/>
    <x v="4"/>
    <x v="0"/>
    <d v="2024-06-26T13:28:29"/>
    <x v="284"/>
    <n v="26.525277777691372"/>
    <d v="2024-06-27T13:24:07"/>
    <d v="1899-12-30T02:36:00"/>
    <d v="2024-06-27T16:00:07"/>
    <n v="-1.9444443751126528E-3"/>
    <x v="0"/>
    <m/>
    <m/>
    <x v="0"/>
    <x v="14"/>
    <x v="0"/>
    <x v="2"/>
    <x v="7"/>
    <n v="5"/>
    <s v=""/>
    <d v="1900-01-01T14:24:00"/>
    <n v="22.92527777769137"/>
    <n v="12"/>
    <n v="10.92527777769137"/>
  </r>
  <r>
    <s v="E002"/>
    <s v="EO55"/>
    <x v="2646"/>
    <x v="0"/>
    <s v="E3"/>
    <s v="0100057966"/>
    <s v="HORPRESOL, SRL"/>
    <s v="0046005112"/>
    <s v="PLANTA ALMERIA"/>
    <s v="000000000000003269"/>
    <x v="44"/>
    <d v="2024-06-26T00:00:00"/>
    <d v="1899-12-30T13:28:36"/>
    <s v="votorantim 10:00"/>
    <d v="2024-06-27T00:00:00"/>
    <x v="17"/>
    <x v="8"/>
    <x v="2734"/>
    <d v="2024-06-26T00:00:00"/>
    <d v="1899-12-30T15:57:36"/>
    <n v="195"/>
    <s v="E00195"/>
    <s v="RUTA KMS.195"/>
    <x v="121"/>
    <x v="0"/>
    <x v="0"/>
    <x v="4"/>
    <x v="0"/>
    <d v="2024-06-26T13:28:36"/>
    <x v="277"/>
    <n v="20.523333333316259"/>
    <d v="2024-06-26T15:57:36"/>
    <d v="1899-12-30T02:36:00"/>
    <d v="2024-06-26T18:33:36"/>
    <n v="15.440000000002328"/>
    <x v="0"/>
    <m/>
    <m/>
    <x v="0"/>
    <x v="13"/>
    <x v="0"/>
    <x v="2"/>
    <x v="4"/>
    <n v="4"/>
    <s v=""/>
    <d v="1900-01-01T14:24:00"/>
    <n v="16.923333333316258"/>
    <n v="12"/>
    <n v="4.9233333333162577"/>
  </r>
  <r>
    <s v="E002"/>
    <s v="EO55"/>
    <x v="2647"/>
    <x v="0"/>
    <s v="E3"/>
    <s v="0100057966"/>
    <s v="HORPRESOL, SRL"/>
    <s v="0046005112"/>
    <s v="PLANTA ALMERIA"/>
    <s v="000000000000003269"/>
    <x v="44"/>
    <d v="2024-06-26T00:00:00"/>
    <d v="1899-12-30T13:28:52"/>
    <s v="votorantim 15:00"/>
    <d v="2024-06-27T00:00:00"/>
    <x v="7"/>
    <x v="8"/>
    <x v="2735"/>
    <d v="2024-06-27T00:00:00"/>
    <d v="1899-12-30T10:37:29"/>
    <n v="195"/>
    <s v="E00195"/>
    <s v="RUTA KMS.195"/>
    <x v="124"/>
    <x v="0"/>
    <x v="0"/>
    <x v="4"/>
    <x v="0"/>
    <d v="2024-06-26T13:28:52"/>
    <x v="293"/>
    <n v="25.518888888938818"/>
    <d v="2024-06-27T10:37:29"/>
    <d v="1899-12-30T02:36:00"/>
    <d v="2024-06-27T13:13:29"/>
    <n v="1.7752777778659947"/>
    <x v="0"/>
    <m/>
    <m/>
    <x v="0"/>
    <x v="14"/>
    <x v="0"/>
    <x v="2"/>
    <x v="1"/>
    <n v="5"/>
    <s v=""/>
    <d v="1900-01-01T14:24:00"/>
    <n v="21.918888888938817"/>
    <n v="12"/>
    <n v="9.9188888889388167"/>
  </r>
  <r>
    <s v="E002"/>
    <s v="EO55"/>
    <x v="2648"/>
    <x v="0"/>
    <s v="E3"/>
    <s v="0432000110"/>
    <s v="PREBETONG HORMIGONES, S.A."/>
    <s v="0046001416"/>
    <s v="ALCALA DE GUADAIRA"/>
    <s v="000000000000000837"/>
    <x v="43"/>
    <d v="2024-06-26T00:00:00"/>
    <d v="1899-12-30T13:35:08"/>
    <s v="27/06 10:00h"/>
    <d v="2024-06-27T00:00:00"/>
    <x v="17"/>
    <x v="9"/>
    <x v="2736"/>
    <d v="2024-06-26T00:00:00"/>
    <d v="1899-12-30T18:05:20"/>
    <n v="83"/>
    <s v="E00083"/>
    <s v="RUTA KMS.083"/>
    <x v="94"/>
    <x v="0"/>
    <x v="0"/>
    <x v="5"/>
    <x v="0"/>
    <d v="2024-06-26T13:35:08"/>
    <x v="277"/>
    <n v="20.414444444468245"/>
    <d v="2024-06-26T18:05:20"/>
    <d v="1899-12-30T01:06:24"/>
    <d v="2024-06-26T19:11:44"/>
    <n v="14.804444444307592"/>
    <x v="0"/>
    <m/>
    <m/>
    <x v="0"/>
    <x v="13"/>
    <x v="0"/>
    <x v="2"/>
    <x v="9"/>
    <n v="4"/>
    <s v=""/>
    <d v="1899-12-31T02:33:36"/>
    <n v="18.307777777801579"/>
    <n v="12"/>
    <n v="6.3077777778015793"/>
  </r>
  <r>
    <s v="E002"/>
    <s v="EO55"/>
    <x v="2649"/>
    <x v="0"/>
    <s v="E3"/>
    <s v="0100057966"/>
    <s v="HORPRESOL, SRL"/>
    <s v="0046005106"/>
    <s v="PLANTA EL EJIDO-PREFABRICADO"/>
    <s v="000000000000003260"/>
    <x v="90"/>
    <d v="2024-06-26T00:00:00"/>
    <d v="1899-12-30T13:36:52"/>
    <s v="GESTRANS"/>
    <d v="2024-06-27T00:00:00"/>
    <x v="5"/>
    <x v="8"/>
    <x v="2737"/>
    <d v="2024-06-27T00:00:00"/>
    <d v="1899-12-30T11:38:43"/>
    <n v="163"/>
    <s v="E00163"/>
    <s v="RUTA KMS.163"/>
    <x v="73"/>
    <x v="0"/>
    <x v="0"/>
    <x v="4"/>
    <x v="0"/>
    <d v="2024-06-26T13:36:52"/>
    <x v="316"/>
    <n v="29.885555555520114"/>
    <d v="2024-06-27T11:38:43"/>
    <d v="1899-12-30T02:10:24"/>
    <d v="2024-06-27T13:49:07"/>
    <n v="5.6813888887991197"/>
    <x v="0"/>
    <m/>
    <m/>
    <x v="0"/>
    <x v="14"/>
    <x v="0"/>
    <x v="2"/>
    <x v="2"/>
    <n v="5"/>
    <s v=""/>
    <d v="1900-01-01T04:09:36"/>
    <n v="26.712222222186782"/>
    <n v="12"/>
    <n v="14.712222222186782"/>
  </r>
  <r>
    <s v="E002"/>
    <s v="EO55"/>
    <x v="2650"/>
    <x v="0"/>
    <s v="E3"/>
    <s v="0100057966"/>
    <s v="HORPRESOL, SRL"/>
    <s v="0046005111"/>
    <s v="PLANTA FUENGIROLA"/>
    <s v="000000000000003269"/>
    <x v="44"/>
    <d v="2024-06-26T00:00:00"/>
    <d v="1899-12-30T13:37:36"/>
    <s v="GESTRANS"/>
    <d v="2024-06-27T00:00:00"/>
    <x v="5"/>
    <x v="8"/>
    <x v="2738"/>
    <d v="2024-06-27T00:00:00"/>
    <d v="1899-12-30T08:29:32"/>
    <n v="57"/>
    <s v="E00057"/>
    <s v="RUTA KMS.057"/>
    <x v="73"/>
    <x v="0"/>
    <x v="0"/>
    <x v="4"/>
    <x v="0"/>
    <d v="2024-06-26T13:37:36"/>
    <x v="316"/>
    <n v="29.873333333409391"/>
    <d v="2024-06-27T08:29:32"/>
    <d v="1899-12-30T00:45:36"/>
    <d v="2024-06-27T09:15:08"/>
    <n v="10.24777777766576"/>
    <x v="0"/>
    <m/>
    <m/>
    <x v="0"/>
    <x v="14"/>
    <x v="0"/>
    <x v="2"/>
    <x v="0"/>
    <n v="5"/>
    <s v=""/>
    <d v="1899-12-30T18:14:24"/>
    <n v="28.11333333340939"/>
    <n v="12"/>
    <n v="16.11333333340939"/>
  </r>
  <r>
    <s v="E002"/>
    <s v="EO55"/>
    <x v="2651"/>
    <x v="0"/>
    <s v="E3"/>
    <s v="0100057966"/>
    <s v="HORPRESOL, SRL"/>
    <s v="0046005111"/>
    <s v="PLANTA FUENGIROLA"/>
    <s v="000000000000003269"/>
    <x v="44"/>
    <d v="2024-06-26T00:00:00"/>
    <d v="1899-12-30T13:37:38"/>
    <s v="GESTRANS"/>
    <d v="2024-06-27T00:00:00"/>
    <x v="5"/>
    <x v="8"/>
    <x v="2739"/>
    <d v="2024-06-27T00:00:00"/>
    <d v="1899-12-30T07:13:06"/>
    <n v="57"/>
    <s v="E00057"/>
    <s v="RUTA KMS.057"/>
    <x v="76"/>
    <x v="0"/>
    <x v="0"/>
    <x v="4"/>
    <x v="0"/>
    <d v="2024-06-26T13:37:38"/>
    <x v="316"/>
    <n v="29.872777777723968"/>
    <d v="2024-06-27T07:13:06"/>
    <d v="1899-12-30T00:45:36"/>
    <d v="2024-06-27T07:58:42"/>
    <n v="11.521666666609235"/>
    <x v="0"/>
    <m/>
    <m/>
    <x v="0"/>
    <x v="14"/>
    <x v="0"/>
    <x v="2"/>
    <x v="11"/>
    <n v="5"/>
    <s v=""/>
    <d v="1899-12-30T18:14:24"/>
    <n v="28.112777777723966"/>
    <n v="12"/>
    <n v="16.112777777723966"/>
  </r>
  <r>
    <s v="E002"/>
    <s v="EO55"/>
    <x v="2652"/>
    <x v="0"/>
    <s v="E3"/>
    <s v="0100057966"/>
    <s v="HORPRESOL, SRL"/>
    <s v="0046005111"/>
    <s v="PLANTA FUENGIROLA"/>
    <s v="000000000000003269"/>
    <x v="44"/>
    <d v="2024-06-26T00:00:00"/>
    <d v="1899-12-30T13:37:49"/>
    <s v="GESTRANS"/>
    <d v="2024-06-27T00:00:00"/>
    <x v="5"/>
    <x v="8"/>
    <x v="2740"/>
    <d v="2024-06-27T00:00:00"/>
    <d v="1899-12-30T12:55:47"/>
    <n v="57"/>
    <s v="E00057"/>
    <s v="RUTA KMS.057"/>
    <x v="330"/>
    <x v="0"/>
    <x v="0"/>
    <x v="4"/>
    <x v="0"/>
    <d v="2024-06-26T13:37:49"/>
    <x v="316"/>
    <n v="29.869722222152632"/>
    <d v="2024-06-27T12:55:47"/>
    <d v="1899-12-30T00:45:36"/>
    <d v="2024-06-27T13:41:23"/>
    <n v="5.8102777777821757"/>
    <x v="0"/>
    <m/>
    <m/>
    <x v="0"/>
    <x v="14"/>
    <x v="0"/>
    <x v="2"/>
    <x v="3"/>
    <n v="5"/>
    <s v=""/>
    <d v="1899-12-30T18:14:24"/>
    <n v="28.10972222215263"/>
    <n v="12"/>
    <n v="16.10972222215263"/>
  </r>
  <r>
    <s v="E002"/>
    <s v="EO55"/>
    <x v="2653"/>
    <x v="0"/>
    <s v="E3"/>
    <s v="0100057966"/>
    <s v="HORPRESOL, SRL"/>
    <s v="0046005108"/>
    <s v="PLANTA VICAR"/>
    <s v="000000000000003269"/>
    <x v="44"/>
    <d v="2024-06-26T00:00:00"/>
    <d v="1899-12-30T13:41:15"/>
    <s v="votorantim 10:00"/>
    <d v="2024-06-27T00:00:00"/>
    <x v="17"/>
    <x v="8"/>
    <x v="2741"/>
    <d v="2024-06-27T00:00:00"/>
    <d v="1899-12-30T06:10:35"/>
    <n v="187"/>
    <s v="E00187"/>
    <s v="RUTA KMS.187"/>
    <x v="127"/>
    <x v="0"/>
    <x v="0"/>
    <x v="4"/>
    <x v="0"/>
    <d v="2024-06-26T13:41:15"/>
    <x v="277"/>
    <n v="20.312499999941792"/>
    <d v="2024-06-27T06:10:35"/>
    <d v="1899-12-30T02:29:36"/>
    <d v="2024-06-27T08:40:11"/>
    <n v="1.3302777777425945"/>
    <x v="0"/>
    <m/>
    <m/>
    <x v="0"/>
    <x v="14"/>
    <x v="0"/>
    <x v="2"/>
    <x v="12"/>
    <n v="5"/>
    <s v=""/>
    <d v="1900-01-01T11:50:24"/>
    <n v="16.81916666660846"/>
    <n v="12"/>
    <n v="4.81916666660846"/>
  </r>
  <r>
    <s v="E002"/>
    <s v="EO55"/>
    <x v="2654"/>
    <x v="0"/>
    <s v="E3"/>
    <s v="0100057966"/>
    <s v="HORPRESOL, SRL"/>
    <s v="0046005108"/>
    <s v="PLANTA VICAR"/>
    <s v="000000000000003269"/>
    <x v="44"/>
    <d v="2024-06-26T00:00:00"/>
    <d v="1899-12-30T13:41:35"/>
    <s v="votorantim 12:00"/>
    <d v="2024-06-27T00:00:00"/>
    <x v="8"/>
    <x v="8"/>
    <x v="2742"/>
    <d v="2024-06-27T00:00:00"/>
    <d v="1899-12-30T10:13:01"/>
    <n v="187"/>
    <s v="E00187"/>
    <s v="RUTA KMS.187"/>
    <x v="102"/>
    <x v="0"/>
    <x v="0"/>
    <x v="4"/>
    <x v="0"/>
    <d v="2024-06-26T13:41:35"/>
    <x v="314"/>
    <n v="22.306944444368128"/>
    <d v="2024-06-27T10:13:01"/>
    <d v="1899-12-30T02:29:36"/>
    <d v="2024-06-27T12:42:37"/>
    <n v="-0.71027777774725109"/>
    <x v="0"/>
    <m/>
    <m/>
    <x v="0"/>
    <x v="14"/>
    <x v="0"/>
    <x v="2"/>
    <x v="1"/>
    <n v="5"/>
    <s v=""/>
    <d v="1900-01-01T11:50:24"/>
    <n v="18.813611111034795"/>
    <n v="12"/>
    <n v="6.8136111110347954"/>
  </r>
  <r>
    <s v="E002"/>
    <s v="EO55"/>
    <x v="2655"/>
    <x v="0"/>
    <s v="E3"/>
    <s v="0100057966"/>
    <s v="HORPRESOL, SRL"/>
    <s v="0046005107"/>
    <s v="PLANTA RIO GUI-TORROX COSTA"/>
    <s v="000000000000003269"/>
    <x v="44"/>
    <d v="2024-06-26T00:00:00"/>
    <d v="1899-12-30T13:41:56"/>
    <s v="GESTRANS"/>
    <d v="2024-06-27T00:00:00"/>
    <x v="5"/>
    <x v="8"/>
    <x v="2743"/>
    <d v="2024-06-27T00:00:00"/>
    <d v="1899-12-30T10:36:47"/>
    <n v="40"/>
    <s v="E00040"/>
    <s v="RUTA KMS.040"/>
    <x v="330"/>
    <x v="0"/>
    <x v="0"/>
    <x v="4"/>
    <x v="0"/>
    <d v="2024-06-26T13:41:56"/>
    <x v="316"/>
    <n v="29.801111111068167"/>
    <d v="2024-06-27T10:36:47"/>
    <d v="1899-12-30T00:32:00"/>
    <d v="2024-06-27T11:08:47"/>
    <n v="8.3536111110588536"/>
    <x v="0"/>
    <m/>
    <m/>
    <x v="0"/>
    <x v="14"/>
    <x v="0"/>
    <x v="2"/>
    <x v="1"/>
    <n v="5"/>
    <s v=""/>
    <d v="1899-12-30T12:48:00"/>
    <n v="28.267777777734832"/>
    <n v="12"/>
    <n v="16.267777777734832"/>
  </r>
  <r>
    <s v="E002"/>
    <s v="EO55"/>
    <x v="2656"/>
    <x v="0"/>
    <s v="E3"/>
    <s v="0100057966"/>
    <s v="HORPRESOL, SRL"/>
    <s v="0046005107"/>
    <s v="PLANTA RIO GUI-TORROX COSTA"/>
    <s v="000000000000003269"/>
    <x v="44"/>
    <d v="2024-06-26T00:00:00"/>
    <d v="1899-12-30T13:44:10"/>
    <s v="votorantim 08:00"/>
    <d v="2024-06-27T00:00:00"/>
    <x v="10"/>
    <x v="8"/>
    <x v="2744"/>
    <d v="2024-06-27T00:00:00"/>
    <d v="1899-12-30T06:53:55"/>
    <n v="40"/>
    <s v="E00040"/>
    <s v="RUTA KMS.040"/>
    <x v="84"/>
    <x v="0"/>
    <x v="0"/>
    <x v="4"/>
    <x v="0"/>
    <d v="2024-06-26T13:44:10"/>
    <x v="261"/>
    <n v="18.263888888934162"/>
    <d v="2024-06-27T06:53:55"/>
    <d v="1899-12-30T00:32:00"/>
    <d v="2024-06-27T07:25:55"/>
    <n v="0.56805555563187227"/>
    <x v="0"/>
    <m/>
    <m/>
    <x v="0"/>
    <x v="14"/>
    <x v="0"/>
    <x v="2"/>
    <x v="12"/>
    <n v="5"/>
    <s v=""/>
    <d v="1899-12-30T12:48:00"/>
    <n v="16.730555555600827"/>
    <n v="12"/>
    <n v="4.7305555556008265"/>
  </r>
  <r>
    <s v="E002"/>
    <s v="EO55"/>
    <x v="2657"/>
    <x v="0"/>
    <s v="E3"/>
    <s v="0100057966"/>
    <s v="HORPRESOL, SRL"/>
    <s v="0046005109"/>
    <s v="PLANTA LA RIOJA"/>
    <s v="000000000000003260"/>
    <x v="90"/>
    <d v="2024-06-26T00:00:00"/>
    <d v="1899-12-30T13:44:28"/>
    <s v="votorantim 15:00"/>
    <d v="2024-06-27T00:00:00"/>
    <x v="7"/>
    <x v="8"/>
    <x v="2745"/>
    <d v="2024-06-27T00:00:00"/>
    <d v="1899-12-30T09:38:44"/>
    <n v="211"/>
    <s v="E00211"/>
    <s v="RUTA KMS.211"/>
    <x v="84"/>
    <x v="0"/>
    <x v="0"/>
    <x v="4"/>
    <x v="0"/>
    <d v="2024-06-26T13:44:28"/>
    <x v="293"/>
    <n v="25.258888888929505"/>
    <d v="2024-06-27T09:38:44"/>
    <d v="1899-12-30T02:48:48"/>
    <d v="2024-06-27T12:27:32"/>
    <n v="2.5411111110588536"/>
    <x v="0"/>
    <m/>
    <m/>
    <x v="0"/>
    <x v="14"/>
    <x v="0"/>
    <x v="2"/>
    <x v="6"/>
    <n v="5"/>
    <s v=""/>
    <d v="1900-01-01T19:31:12"/>
    <n v="21.445555555596172"/>
    <n v="12"/>
    <n v="9.4455555555961723"/>
  </r>
  <r>
    <s v="E002"/>
    <s v="EO55"/>
    <x v="2658"/>
    <x v="0"/>
    <s v="E3"/>
    <s v="0100057966"/>
    <s v="HORPRESOL, SRL"/>
    <s v="0046005109"/>
    <s v="PLANTA LA RIOJA"/>
    <s v="000000000000003260"/>
    <x v="90"/>
    <d v="2024-06-26T00:00:00"/>
    <d v="1899-12-30T13:45:45"/>
    <s v="GESTRANS"/>
    <d v="2024-06-27T00:00:00"/>
    <x v="5"/>
    <x v="8"/>
    <x v="2746"/>
    <d v="2024-06-27T00:00:00"/>
    <d v="1899-12-30T09:09:31"/>
    <n v="211"/>
    <s v="E00211"/>
    <s v="RUTA KMS.211"/>
    <x v="75"/>
    <x v="0"/>
    <x v="0"/>
    <x v="4"/>
    <x v="0"/>
    <d v="2024-06-26T13:45:45"/>
    <x v="316"/>
    <n v="29.737499999930151"/>
    <d v="2024-06-27T09:09:31"/>
    <d v="1899-12-30T02:48:48"/>
    <d v="2024-06-27T11:58:19"/>
    <n v="7.528055555478204"/>
    <x v="0"/>
    <m/>
    <m/>
    <x v="0"/>
    <x v="14"/>
    <x v="0"/>
    <x v="2"/>
    <x v="6"/>
    <n v="5"/>
    <s v=""/>
    <d v="1900-01-01T19:31:12"/>
    <n v="25.924166666596818"/>
    <n v="12"/>
    <n v="13.924166666596818"/>
  </r>
  <r>
    <s v="E002"/>
    <s v="EO55"/>
    <x v="2659"/>
    <x v="0"/>
    <s v="E3"/>
    <s v="0100021981"/>
    <s v="CEMENTOS CAPA, S.L."/>
    <s v="0046005184"/>
    <s v="FABRICA SALINAS-ARCHIDONA (MALAGA)"/>
    <s v="000000000000003264"/>
    <x v="41"/>
    <d v="2024-06-26T00:00:00"/>
    <d v="1899-12-30T14:03:45"/>
    <s v="durante la mañana"/>
    <d v="2024-06-27T00:00:00"/>
    <x v="14"/>
    <x v="8"/>
    <x v="2747"/>
    <d v="2024-06-27T00:00:00"/>
    <d v="1899-12-30T11:13:16"/>
    <n v="69"/>
    <s v="E00069"/>
    <s v="RUTA KMS.069"/>
    <x v="60"/>
    <x v="0"/>
    <x v="0"/>
    <x v="4"/>
    <x v="0"/>
    <d v="2024-06-26T14:03:45"/>
    <x v="279"/>
    <n v="22.937499999941792"/>
    <d v="2024-06-27T11:13:16"/>
    <d v="1899-12-30T00:55:12"/>
    <d v="2024-06-27T12:08:28"/>
    <n v="0.85888888884801418"/>
    <x v="0"/>
    <m/>
    <m/>
    <x v="0"/>
    <x v="14"/>
    <x v="0"/>
    <x v="2"/>
    <x v="2"/>
    <n v="5"/>
    <s v="TRANSPORTES FRANCISCO CASTILLA E HI"/>
    <d v="1899-12-30T22:04:48"/>
    <n v="21.017499999941791"/>
    <n v="12"/>
    <n v="9.0174999999417906"/>
  </r>
  <r>
    <s v="E002"/>
    <s v="EO55"/>
    <x v="2660"/>
    <x v="0"/>
    <s v="E3"/>
    <s v="0100021981"/>
    <s v="CEMENTOS CAPA, S.L."/>
    <s v="0046005184"/>
    <s v="FABRICA SALINAS-ARCHIDONA (MALAGA)"/>
    <s v="000000000000003264"/>
    <x v="41"/>
    <d v="2024-06-26T00:00:00"/>
    <d v="1899-12-30T14:04:00"/>
    <s v="durante la mañana"/>
    <d v="2024-06-27T00:00:00"/>
    <x v="14"/>
    <x v="8"/>
    <x v="2748"/>
    <d v="2024-06-27T00:00:00"/>
    <d v="1899-12-30T10:34:39"/>
    <n v="69"/>
    <s v="E00069"/>
    <s v="RUTA KMS.069"/>
    <x v="110"/>
    <x v="0"/>
    <x v="0"/>
    <x v="4"/>
    <x v="0"/>
    <d v="2024-06-26T14:04:00"/>
    <x v="279"/>
    <n v="22.933333333348855"/>
    <d v="2024-06-27T10:34:39"/>
    <d v="1899-12-30T00:55:12"/>
    <d v="2024-06-27T11:29:51"/>
    <n v="1.502500000060536"/>
    <x v="0"/>
    <m/>
    <m/>
    <x v="0"/>
    <x v="14"/>
    <x v="0"/>
    <x v="2"/>
    <x v="1"/>
    <n v="5"/>
    <s v="TRANSPORTES FRANCISCO CASTILLA E HI"/>
    <d v="1899-12-30T22:04:48"/>
    <n v="21.013333333348854"/>
    <n v="12"/>
    <n v="9.0133333333488537"/>
  </r>
  <r>
    <s v="E002"/>
    <s v="EO55"/>
    <x v="2661"/>
    <x v="0"/>
    <s v="E3"/>
    <s v="0432000110"/>
    <s v="PREBETONG HORMIGONES, S.A."/>
    <s v="0046001418"/>
    <s v="SEVILLA (SAN JERONIMO)"/>
    <s v="000000000000000837"/>
    <x v="43"/>
    <d v="2024-06-26T00:00:00"/>
    <d v="1899-12-30T14:04:35"/>
    <s v="7:00"/>
    <d v="2024-06-27T00:00:00"/>
    <x v="25"/>
    <x v="9"/>
    <x v="2749"/>
    <d v="2024-06-26T00:00:00"/>
    <d v="1899-12-30T15:58:06"/>
    <n v="80"/>
    <s v="E00080"/>
    <s v="RUTA KMS.080"/>
    <x v="59"/>
    <x v="0"/>
    <x v="0"/>
    <x v="5"/>
    <x v="0"/>
    <d v="2024-06-26T14:04:35"/>
    <x v="315"/>
    <n v="16.923611111124046"/>
    <d v="2024-06-26T15:58:06"/>
    <d v="1899-12-30T01:04:00"/>
    <d v="2024-06-26T17:02:06"/>
    <n v="13.964999999909196"/>
    <x v="0"/>
    <m/>
    <m/>
    <x v="0"/>
    <x v="13"/>
    <x v="0"/>
    <x v="2"/>
    <x v="4"/>
    <n v="4"/>
    <s v=""/>
    <d v="1899-12-31T01:36:00"/>
    <n v="14.85694444445738"/>
    <n v="12"/>
    <n v="2.8569444444573797"/>
  </r>
  <r>
    <s v="E002"/>
    <s v="EO55"/>
    <x v="2662"/>
    <x v="0"/>
    <s v="E3"/>
    <s v="0432000110"/>
    <s v="PREBETONG HORMIGONES, S.A."/>
    <s v="0046001418"/>
    <s v="SEVILLA (SAN JERONIMO)"/>
    <s v="000000000000000837"/>
    <x v="43"/>
    <d v="2024-06-26T00:00:00"/>
    <d v="1899-12-30T14:04:52"/>
    <s v="Rerouting del alb 70"/>
    <d v="2024-06-27T00:00:00"/>
    <x v="23"/>
    <x v="9"/>
    <x v="2750"/>
    <d v="2024-06-27T00:00:00"/>
    <d v="1899-12-30T09:31:11"/>
    <n v="80"/>
    <s v="E00080"/>
    <s v="RUTA KMS.080"/>
    <x v="68"/>
    <x v="0"/>
    <x v="0"/>
    <x v="5"/>
    <x v="0"/>
    <d v="2024-06-26T14:04:52"/>
    <x v="269"/>
    <n v="18.418888888845686"/>
    <d v="2024-06-27T09:31:11"/>
    <d v="1899-12-30T01:04:00"/>
    <d v="2024-06-27T10:35:11"/>
    <n v="-2.0863888888852671"/>
    <x v="1"/>
    <m/>
    <m/>
    <x v="0"/>
    <x v="14"/>
    <x v="2"/>
    <x v="2"/>
    <x v="6"/>
    <n v="5"/>
    <s v=""/>
    <d v="1899-12-31T01:36:00"/>
    <n v="16.352222222179019"/>
    <n v="12"/>
    <n v="4.3522222221790194"/>
  </r>
  <r>
    <s v="E002"/>
    <s v="EO55"/>
    <x v="2663"/>
    <x v="0"/>
    <s v="E3"/>
    <s v="0432000110"/>
    <s v="PREBETONG HORMIGONES, S.A."/>
    <s v="0046001416"/>
    <s v="ALCALA DE GUADAIRA"/>
    <s v="000000000000000837"/>
    <x v="43"/>
    <d v="2024-06-26T00:00:00"/>
    <d v="1899-12-30T14:05:34"/>
    <s v="12:30 horas ALCALA"/>
    <d v="2024-06-27T00:00:00"/>
    <x v="19"/>
    <x v="9"/>
    <x v="2751"/>
    <d v="2024-06-27T00:00:00"/>
    <d v="1899-12-30T09:32:06"/>
    <n v="83"/>
    <s v="E00083"/>
    <s v="RUTA KMS.083"/>
    <x v="59"/>
    <x v="0"/>
    <x v="0"/>
    <x v="5"/>
    <x v="0"/>
    <d v="2024-06-26T14:05:34"/>
    <x v="312"/>
    <n v="22.407222222362179"/>
    <d v="2024-06-27T09:32:06"/>
    <d v="1899-12-30T01:06:24"/>
    <d v="2024-06-27T10:38:30"/>
    <n v="1.8583333332790062"/>
    <x v="0"/>
    <m/>
    <m/>
    <x v="0"/>
    <x v="14"/>
    <x v="0"/>
    <x v="2"/>
    <x v="6"/>
    <n v="5"/>
    <s v=""/>
    <d v="1899-12-31T02:33:36"/>
    <n v="20.300555555695514"/>
    <n v="12"/>
    <n v="8.3005555556955137"/>
  </r>
  <r>
    <s v="E002"/>
    <s v="EO55"/>
    <x v="2664"/>
    <x v="0"/>
    <s v="E3"/>
    <s v="0100052034"/>
    <s v="GRUPO PUMA ESPAÑA S.L."/>
    <s v="0046005382"/>
    <s v="FABRICA - MURCIA"/>
    <s v="000000000000003264"/>
    <x v="41"/>
    <d v="2024-06-26T00:00:00"/>
    <d v="1899-12-30T14:17:02"/>
    <s v="PC-00111878-1 ir 7 a"/>
    <d v="2024-06-28T00:00:00"/>
    <x v="14"/>
    <x v="8"/>
    <x v="2752"/>
    <d v="2024-06-27T00:00:00"/>
    <d v="1899-12-30T13:01:51"/>
    <n v="421"/>
    <s v="E00421"/>
    <s v="RUTA KMS.421"/>
    <x v="132"/>
    <x v="0"/>
    <x v="0"/>
    <x v="4"/>
    <x v="0"/>
    <d v="2024-06-26T14:17:02"/>
    <x v="301"/>
    <n v="46.716111110989004"/>
    <d v="2024-06-27T13:01:51"/>
    <d v="1899-12-30T05:36:48"/>
    <d v="2024-06-27T18:38:39"/>
    <n v="18.35583333321847"/>
    <x v="0"/>
    <m/>
    <m/>
    <x v="0"/>
    <x v="14"/>
    <x v="0"/>
    <x v="2"/>
    <x v="7"/>
    <n v="5"/>
    <s v=""/>
    <d v="1900-01-04T14:43:12"/>
    <n v="40.102777777655675"/>
    <n v="24"/>
    <n v="16.102777777655675"/>
  </r>
  <r>
    <s v="E002"/>
    <s v="EO55"/>
    <x v="2665"/>
    <x v="0"/>
    <s v="E4"/>
    <s v="0100043789"/>
    <s v="ESCAYOLAS FLORES, S.L."/>
    <s v="0046005352"/>
    <s v="ALMACEN-CASABERMEJA"/>
    <s v="000000000000003283"/>
    <x v="39"/>
    <d v="2024-06-26T00:00:00"/>
    <d v="1899-12-30T14:29:18"/>
    <s v="27/06 11:00h"/>
    <d v="2024-06-27T00:00:00"/>
    <x v="24"/>
    <x v="8"/>
    <x v="2753"/>
    <d v="2024-06-27T00:00:00"/>
    <d v="1899-12-30T09:54:19"/>
    <n v="29"/>
    <s v="E00029"/>
    <s v="RUTA KMS.029"/>
    <x v="55"/>
    <x v="0"/>
    <x v="0"/>
    <x v="4"/>
    <x v="1"/>
    <d v="2024-06-26T14:29:18"/>
    <x v="286"/>
    <n v="20.511666666716337"/>
    <d v="2024-06-27T09:54:19"/>
    <d v="1899-12-30T00:23:12"/>
    <d v="2024-06-27T10:17:31"/>
    <n v="0.70805555570404977"/>
    <x v="0"/>
    <m/>
    <m/>
    <x v="0"/>
    <x v="14"/>
    <x v="0"/>
    <x v="2"/>
    <x v="6"/>
    <n v="5"/>
    <s v=""/>
    <d v="1899-12-30T09:16:48"/>
    <n v="19.12500000004967"/>
    <n v="12"/>
    <n v="7.1250000000496705"/>
  </r>
  <r>
    <s v="E002"/>
    <s v="EO55"/>
    <x v="2666"/>
    <x v="0"/>
    <s v="E3"/>
    <s v="0100058036"/>
    <s v="HORMI CONTADO, S.L."/>
    <s v="0046005174"/>
    <s v="PLANTA DE MANILVA E/O 56"/>
    <s v="000000000000003269"/>
    <x v="44"/>
    <d v="2024-06-26T00:00:00"/>
    <d v="1899-12-30T14:41:02"/>
    <s v="27/06 9:00h"/>
    <d v="2024-06-27T00:00:00"/>
    <x v="15"/>
    <x v="8"/>
    <x v="2754"/>
    <d v="2024-06-26T00:00:00"/>
    <d v="1899-12-30T16:59:09"/>
    <n v="118"/>
    <s v="E00118"/>
    <s v="RUTA KMS.118"/>
    <x v="111"/>
    <x v="0"/>
    <x v="0"/>
    <x v="4"/>
    <x v="0"/>
    <d v="2024-06-26T14:41:02"/>
    <x v="262"/>
    <n v="18.316111111140344"/>
    <d v="2024-06-26T16:59:09"/>
    <d v="1899-12-30T01:34:24"/>
    <d v="2024-06-26T18:33:33"/>
    <n v="14.440833333239425"/>
    <x v="0"/>
    <m/>
    <m/>
    <x v="0"/>
    <x v="13"/>
    <x v="0"/>
    <x v="2"/>
    <x v="8"/>
    <n v="4"/>
    <s v=""/>
    <d v="1899-12-31T13:45:36"/>
    <n v="15.74277777780701"/>
    <n v="12"/>
    <n v="3.7427777778070102"/>
  </r>
  <r>
    <s v="E002"/>
    <s v="EO55"/>
    <x v="2667"/>
    <x v="0"/>
    <s v="E3"/>
    <s v="0100058036"/>
    <s v="HORMI CONTADO, S.L."/>
    <s v="0046005174"/>
    <s v="PLANTA DE MANILVA E/O 56"/>
    <s v="000000000000003269"/>
    <x v="44"/>
    <d v="2024-06-26T00:00:00"/>
    <d v="1899-12-30T14:41:19"/>
    <s v="27/06 08:00h"/>
    <d v="2024-06-27T00:00:00"/>
    <x v="10"/>
    <x v="8"/>
    <x v="2755"/>
    <d v="2024-06-27T00:00:00"/>
    <d v="1899-12-30T05:51:25"/>
    <n v="118"/>
    <s v="E00118"/>
    <s v="RUTA KMS.118"/>
    <x v="79"/>
    <x v="0"/>
    <x v="0"/>
    <x v="4"/>
    <x v="0"/>
    <d v="2024-06-26T14:41:19"/>
    <x v="261"/>
    <n v="17.311388888920192"/>
    <d v="2024-06-27T05:51:25"/>
    <d v="1899-12-30T01:34:24"/>
    <d v="2024-06-27T07:25:49"/>
    <n v="0.56972222216427326"/>
    <x v="0"/>
    <m/>
    <m/>
    <x v="0"/>
    <x v="14"/>
    <x v="0"/>
    <x v="2"/>
    <x v="15"/>
    <n v="5"/>
    <s v=""/>
    <d v="1899-12-31T13:45:36"/>
    <n v="14.738055555586858"/>
    <n v="12"/>
    <n v="2.7380555555868575"/>
  </r>
  <r>
    <s v="E002"/>
    <s v="EO55"/>
    <x v="2668"/>
    <x v="0"/>
    <s v="E3"/>
    <s v="0100058036"/>
    <s v="HORMI CONTADO, S.L."/>
    <s v="0046005174"/>
    <s v="PLANTA DE MANILVA E/O 56"/>
    <s v="000000000000003269"/>
    <x v="44"/>
    <d v="2024-06-26T00:00:00"/>
    <d v="1899-12-30T14:41:43"/>
    <s v="27/06 11:30h"/>
    <d v="2024-06-27T00:00:00"/>
    <x v="16"/>
    <x v="8"/>
    <x v="2756"/>
    <d v="2024-06-27T00:00:00"/>
    <d v="1899-12-30T09:37:12"/>
    <n v="118"/>
    <s v="E00118"/>
    <s v="RUTA KMS.118"/>
    <x v="103"/>
    <x v="0"/>
    <x v="0"/>
    <x v="4"/>
    <x v="0"/>
    <d v="2024-06-26T14:41:43"/>
    <x v="282"/>
    <n v="20.804722222150303"/>
    <d v="2024-06-27T09:37:12"/>
    <d v="1899-12-30T01:34:24"/>
    <d v="2024-06-27T11:11:36"/>
    <n v="0.30666666658362374"/>
    <x v="0"/>
    <m/>
    <m/>
    <x v="0"/>
    <x v="14"/>
    <x v="0"/>
    <x v="2"/>
    <x v="6"/>
    <n v="5"/>
    <s v=""/>
    <d v="1899-12-31T13:45:36"/>
    <n v="18.231388888816969"/>
    <n v="12"/>
    <n v="6.2313888888169693"/>
  </r>
  <r>
    <s v="E002"/>
    <s v="EO55"/>
    <x v="2669"/>
    <x v="0"/>
    <s v="E3"/>
    <s v="0100058036"/>
    <s v="HORMI CONTADO, S.L."/>
    <s v="0046005174"/>
    <s v="PLANTA DE MANILVA E/O 56"/>
    <s v="000000000000003269"/>
    <x v="44"/>
    <d v="2024-06-26T00:00:00"/>
    <d v="1899-12-30T14:42:02"/>
    <s v="27/06 10:30h"/>
    <d v="2024-06-27T00:00:00"/>
    <x v="20"/>
    <x v="8"/>
    <x v="2757"/>
    <d v="2024-06-27T00:00:00"/>
    <d v="1899-12-30T07:45:01"/>
    <n v="118"/>
    <s v="E00118"/>
    <s v="RUTA KMS.118"/>
    <x v="144"/>
    <x v="0"/>
    <x v="0"/>
    <x v="4"/>
    <x v="0"/>
    <d v="2024-06-26T14:42:02"/>
    <x v="276"/>
    <n v="19.79944444441935"/>
    <d v="2024-06-27T07:45:01"/>
    <d v="1899-12-30T01:34:24"/>
    <d v="2024-06-27T09:19:25"/>
    <n v="1.1763888888526708"/>
    <x v="0"/>
    <m/>
    <m/>
    <x v="0"/>
    <x v="14"/>
    <x v="0"/>
    <x v="2"/>
    <x v="11"/>
    <n v="5"/>
    <s v=""/>
    <d v="1899-12-31T13:45:36"/>
    <n v="17.226111111086016"/>
    <n v="12"/>
    <n v="5.2261111110860163"/>
  </r>
  <r>
    <s v="E002"/>
    <s v="EO55"/>
    <x v="2670"/>
    <x v="0"/>
    <s v="E3"/>
    <s v="0100058036"/>
    <s v="HORMI CONTADO, S.L."/>
    <s v="0046005174"/>
    <s v="PLANTA DE MANILVA E/O 56"/>
    <s v="000000000000003269"/>
    <x v="44"/>
    <d v="2024-06-26T00:00:00"/>
    <d v="1899-12-30T14:42:30"/>
    <s v="27/06 13:30h"/>
    <d v="2024-06-27T00:00:00"/>
    <x v="0"/>
    <x v="8"/>
    <x v="2758"/>
    <d v="2024-06-27T00:00:00"/>
    <d v="1899-12-30T10:50:46"/>
    <n v="118"/>
    <s v="E00118"/>
    <s v="RUTA KMS.118"/>
    <x v="79"/>
    <x v="0"/>
    <x v="0"/>
    <x v="4"/>
    <x v="0"/>
    <d v="2024-06-26T14:42:30"/>
    <x v="292"/>
    <n v="22.791666666744277"/>
    <d v="2024-06-27T10:50:46"/>
    <d v="1899-12-30T01:34:24"/>
    <d v="2024-06-27T12:25:10"/>
    <n v="1.0805555554688908"/>
    <x v="0"/>
    <m/>
    <m/>
    <x v="0"/>
    <x v="14"/>
    <x v="0"/>
    <x v="2"/>
    <x v="1"/>
    <n v="5"/>
    <s v=""/>
    <d v="1899-12-31T13:45:36"/>
    <n v="20.218333333410943"/>
    <n v="12"/>
    <n v="8.2183333334109427"/>
  </r>
  <r>
    <s v="E002"/>
    <s v="EO55"/>
    <x v="2671"/>
    <x v="0"/>
    <s v="E3"/>
    <s v="0100045043"/>
    <s v="HORMIGONES GUADARRANQUE, S.L."/>
    <s v="0046005161"/>
    <s v="PLANTA DE SAN ROQUE"/>
    <s v="000000000000003269"/>
    <x v="44"/>
    <d v="2024-06-26T00:00:00"/>
    <d v="1899-12-30T14:42:57"/>
    <s v="27/06 12:00h"/>
    <d v="2024-06-27T00:00:00"/>
    <x v="8"/>
    <x v="8"/>
    <x v="2759"/>
    <d v="2024-06-27T00:00:00"/>
    <d v="1899-12-30T09:07:15"/>
    <n v="144"/>
    <s v="E00144"/>
    <s v="RUTA KMS.144"/>
    <x v="99"/>
    <x v="0"/>
    <x v="0"/>
    <x v="4"/>
    <x v="0"/>
    <d v="2024-06-26T14:42:57"/>
    <x v="314"/>
    <n v="21.284166666737292"/>
    <d v="2024-06-27T09:07:15"/>
    <d v="1899-12-30T01:55:12"/>
    <d v="2024-06-27T11:02:27"/>
    <n v="0.95916666666744277"/>
    <x v="0"/>
    <m/>
    <m/>
    <x v="0"/>
    <x v="14"/>
    <x v="0"/>
    <x v="2"/>
    <x v="6"/>
    <n v="5"/>
    <s v=""/>
    <d v="1899-12-31T22:04:48"/>
    <n v="18.36416666673729"/>
    <n v="12"/>
    <n v="6.3641666667372903"/>
  </r>
  <r>
    <s v="E002"/>
    <s v="EO55"/>
    <x v="2672"/>
    <x v="0"/>
    <s v="E3"/>
    <s v="0100031076"/>
    <s v="HORMIGONES DE LOS PUERTOS, S.L."/>
    <s v="0046005113"/>
    <s v="PLANTA PUERTO SANTA MARIA"/>
    <s v="000000000000003264"/>
    <x v="41"/>
    <d v="2024-06-26T00:00:00"/>
    <d v="1899-12-30T14:44:25"/>
    <s v="27/06 09:00h"/>
    <d v="2024-06-27T00:00:00"/>
    <x v="15"/>
    <x v="8"/>
    <x v="2760"/>
    <d v="2024-06-27T00:00:00"/>
    <d v="1899-12-30T05:27:41"/>
    <n v="254"/>
    <s v="E00254"/>
    <s v="RUTA KMS.254"/>
    <x v="98"/>
    <x v="0"/>
    <x v="0"/>
    <x v="4"/>
    <x v="0"/>
    <d v="2024-06-26T14:44:25"/>
    <x v="262"/>
    <n v="18.259722222166602"/>
    <d v="2024-06-27T05:27:41"/>
    <d v="1899-12-30T03:23:12"/>
    <d v="2024-06-27T08:50:53"/>
    <n v="0.15194444451481104"/>
    <x v="0"/>
    <m/>
    <m/>
    <x v="0"/>
    <x v="14"/>
    <x v="0"/>
    <x v="2"/>
    <x v="15"/>
    <n v="5"/>
    <s v=""/>
    <d v="1900-01-02T09:16:48"/>
    <n v="13.873055555499935"/>
    <n v="12"/>
    <n v="1.8730555554999349"/>
  </r>
  <r>
    <s v="E002"/>
    <s v="EO55"/>
    <x v="2673"/>
    <x v="0"/>
    <s v="E3"/>
    <s v="0100031076"/>
    <s v="HORMIGONES DE LOS PUERTOS, S.L."/>
    <s v="0046005113"/>
    <s v="PLANTA PUERTO SANTA MARIA"/>
    <s v="000000000000003264"/>
    <x v="41"/>
    <d v="2024-06-26T00:00:00"/>
    <d v="1899-12-30T14:44:32"/>
    <s v="28/06 09:00h"/>
    <d v="2024-06-28T00:00:00"/>
    <x v="15"/>
    <x v="8"/>
    <x v="2761"/>
    <d v="2024-06-27T00:00:00"/>
    <d v="1899-12-30T10:18:43"/>
    <n v="254"/>
    <s v="E00254"/>
    <s v="RUTA KMS.254"/>
    <x v="325"/>
    <x v="0"/>
    <x v="0"/>
    <x v="4"/>
    <x v="0"/>
    <d v="2024-06-26T14:44:32"/>
    <x v="298"/>
    <n v="42.257777777791489"/>
    <d v="2024-06-27T10:18:43"/>
    <d v="1899-12-30T03:23:12"/>
    <d v="2024-06-27T13:41:55"/>
    <n v="19.301388888910878"/>
    <x v="0"/>
    <m/>
    <m/>
    <x v="0"/>
    <x v="14"/>
    <x v="0"/>
    <x v="2"/>
    <x v="1"/>
    <n v="5"/>
    <s v=""/>
    <d v="1900-01-02T09:16:48"/>
    <n v="37.871111111124819"/>
    <n v="24"/>
    <n v="13.871111111124819"/>
  </r>
  <r>
    <s v="E002"/>
    <s v="EO55"/>
    <x v="2674"/>
    <x v="0"/>
    <s v="E3"/>
    <s v="0100018311"/>
    <s v="ANDALUZA DE MORTEROS, SA (ANDEMOSA)"/>
    <s v="0046005100"/>
    <s v="PLANTA VILLA ROSA (CON TTE) MALAGA"/>
    <s v="000000000000003264"/>
    <x v="41"/>
    <d v="2024-06-26T00:00:00"/>
    <d v="1899-12-30T14:44:47"/>
    <s v="27/06 07:00h"/>
    <d v="2024-06-27T00:00:00"/>
    <x v="25"/>
    <x v="8"/>
    <x v="2762"/>
    <d v="2024-06-27T00:00:00"/>
    <d v="1899-12-30T06:40:57"/>
    <n v="24"/>
    <s v="E00024"/>
    <s v="RUTA KMS.024"/>
    <x v="85"/>
    <x v="0"/>
    <x v="0"/>
    <x v="4"/>
    <x v="0"/>
    <d v="2024-06-26T14:44:47"/>
    <x v="315"/>
    <n v="16.253611110965721"/>
    <d v="2024-06-27T06:40:57"/>
    <d v="1899-12-30T00:19:12"/>
    <d v="2024-06-27T07:00:09"/>
    <n v="-2.5000000605359674E-3"/>
    <x v="0"/>
    <m/>
    <m/>
    <x v="0"/>
    <x v="14"/>
    <x v="0"/>
    <x v="2"/>
    <x v="12"/>
    <n v="5"/>
    <s v=""/>
    <d v="1899-12-30T07:40:48"/>
    <n v="14.933611110965721"/>
    <n v="12"/>
    <n v="2.933611110965721"/>
  </r>
  <r>
    <s v="E002"/>
    <s v="EO55"/>
    <x v="2675"/>
    <x v="0"/>
    <s v="E3"/>
    <s v="0100018311"/>
    <s v="ANDALUZA DE MORTEROS, SA (ANDEMOSA)"/>
    <s v="0046005100"/>
    <s v="PLANTA VILLA ROSA (CON TTE) MALAGA"/>
    <s v="000000000000003264"/>
    <x v="41"/>
    <d v="2024-06-26T00:00:00"/>
    <d v="1899-12-30T14:44:56"/>
    <s v="27/06 09:00h"/>
    <d v="2024-06-27T00:00:00"/>
    <x v="15"/>
    <x v="8"/>
    <x v="2763"/>
    <d v="2024-06-27T00:00:00"/>
    <d v="1899-12-30T09:00:29"/>
    <n v="24"/>
    <s v="E00024"/>
    <s v="RUTA KMS.024"/>
    <x v="85"/>
    <x v="0"/>
    <x v="0"/>
    <x v="4"/>
    <x v="0"/>
    <d v="2024-06-26T14:44:56"/>
    <x v="262"/>
    <n v="18.251111111138016"/>
    <d v="2024-06-27T09:00:29"/>
    <d v="1899-12-30T00:19:12"/>
    <d v="2024-06-27T09:19:41"/>
    <n v="-0.32805555558297783"/>
    <x v="0"/>
    <m/>
    <m/>
    <x v="0"/>
    <x v="14"/>
    <x v="0"/>
    <x v="2"/>
    <x v="6"/>
    <n v="5"/>
    <s v=""/>
    <d v="1899-12-30T07:40:48"/>
    <n v="16.931111111138016"/>
    <n v="12"/>
    <n v="4.9311111111380157"/>
  </r>
  <r>
    <s v="E002"/>
    <s v="EO55"/>
    <x v="2676"/>
    <x v="0"/>
    <s v="E3"/>
    <s v="0100018311"/>
    <s v="ANDALUZA DE MORTEROS, SA (ANDEMOSA)"/>
    <s v="0046005100"/>
    <s v="PLANTA VILLA ROSA (CON TTE) MALAGA"/>
    <s v="000000000000003264"/>
    <x v="41"/>
    <d v="2024-06-26T00:00:00"/>
    <d v="1899-12-30T14:45:06"/>
    <s v="27/06 12:00h"/>
    <d v="2024-06-27T00:00:00"/>
    <x v="8"/>
    <x v="8"/>
    <x v="2764"/>
    <d v="2024-06-27T00:00:00"/>
    <d v="1899-12-30T11:51:23"/>
    <n v="24"/>
    <s v="E00024"/>
    <s v="RUTA KMS.024"/>
    <x v="85"/>
    <x v="0"/>
    <x v="0"/>
    <x v="4"/>
    <x v="0"/>
    <d v="2024-06-26T14:45:06"/>
    <x v="314"/>
    <n v="21.248333333409391"/>
    <d v="2024-06-27T11:51:23"/>
    <d v="1899-12-30T00:19:12"/>
    <d v="2024-06-27T12:10:35"/>
    <n v="-0.17638888891087845"/>
    <x v="0"/>
    <m/>
    <m/>
    <x v="0"/>
    <x v="14"/>
    <x v="0"/>
    <x v="2"/>
    <x v="2"/>
    <n v="5"/>
    <s v=""/>
    <d v="1899-12-30T07:40:48"/>
    <n v="19.928333333409391"/>
    <n v="12"/>
    <n v="7.9283333334093911"/>
  </r>
  <r>
    <s v="E002"/>
    <s v="EO55"/>
    <x v="2677"/>
    <x v="0"/>
    <s v="E3"/>
    <s v="0100041278"/>
    <s v="MOV. DE TIERRAS RIOTINTO, S.L(TINTO"/>
    <s v="0046003387"/>
    <s v="SAN JUAN DEL PUERTO"/>
    <s v="000000000000000837"/>
    <x v="43"/>
    <d v="2024-06-26T00:00:00"/>
    <d v="1899-12-30T14:46:56"/>
    <s v="27/06 10:30h"/>
    <d v="2024-06-27T00:00:00"/>
    <x v="20"/>
    <x v="9"/>
    <x v="2765"/>
    <d v="2024-06-27T00:00:00"/>
    <d v="1899-12-30T09:27:10"/>
    <n v="15"/>
    <s v="E00015"/>
    <s v="RUTA KMS.015"/>
    <x v="61"/>
    <x v="0"/>
    <x v="0"/>
    <x v="5"/>
    <x v="0"/>
    <d v="2024-06-26T14:46:56"/>
    <x v="276"/>
    <n v="19.717777777696028"/>
    <d v="2024-06-27T09:27:10"/>
    <d v="1899-12-30T00:12:00"/>
    <d v="2024-06-27T09:39:10"/>
    <n v="0.84722222224809229"/>
    <x v="0"/>
    <m/>
    <m/>
    <x v="0"/>
    <x v="14"/>
    <x v="0"/>
    <x v="2"/>
    <x v="6"/>
    <n v="5"/>
    <s v="LOGISTICA GALVEZ MARIN, S.L."/>
    <d v="1899-12-30T04:48:00"/>
    <n v="18.517777777696029"/>
    <n v="12"/>
    <n v="6.5177777776960291"/>
  </r>
  <r>
    <s v="E002"/>
    <s v="EO55"/>
    <x v="2678"/>
    <x v="0"/>
    <s v="E3"/>
    <s v="0100037768"/>
    <s v="MINAS DE AGUAS TEÑIDAS, S.A.U. (MAT"/>
    <s v="0046003118"/>
    <s v="ZREP4500031988_1 VALDELAMUSA PASTA"/>
    <s v="000000000000001782"/>
    <x v="46"/>
    <d v="2024-06-26T00:00:00"/>
    <d v="1899-12-30T15:24:55"/>
    <s v="27/06 06:00h"/>
    <d v="2024-06-27T00:00:00"/>
    <x v="6"/>
    <x v="9"/>
    <x v="2766"/>
    <d v="2024-06-26T00:00:00"/>
    <d v="1899-12-30T17:20:45"/>
    <n v="85"/>
    <s v="E00085"/>
    <s v="RUTA KMS.085"/>
    <x v="61"/>
    <x v="0"/>
    <x v="0"/>
    <x v="5"/>
    <x v="0"/>
    <d v="2024-06-26T15:24:55"/>
    <x v="265"/>
    <n v="28.584722222294658"/>
    <d v="2024-06-26T17:20:45"/>
    <d v="1899-12-30T01:08:00"/>
    <d v="2024-06-26T18:28:45"/>
    <n v="25.520833333313931"/>
    <x v="0"/>
    <m/>
    <m/>
    <x v="0"/>
    <x v="13"/>
    <x v="0"/>
    <x v="2"/>
    <x v="5"/>
    <n v="4"/>
    <s v="LOGISTICA GALVEZ MARIN, S.L."/>
    <d v="1899-12-31T03:12:00"/>
    <n v="26.451388888961326"/>
    <n v="12"/>
    <n v="14.451388888961326"/>
  </r>
  <r>
    <s v="E002"/>
    <s v="EO55"/>
    <x v="2679"/>
    <x v="0"/>
    <s v="E3"/>
    <s v="0100037768"/>
    <s v="MINAS DE AGUAS TEÑIDAS, S.A.U. (MAT"/>
    <s v="0046003118"/>
    <s v="ZREP4500031988_1 VALDELAMUSA PASTA"/>
    <s v="000000000000001782"/>
    <x v="46"/>
    <d v="2024-06-26T00:00:00"/>
    <d v="1899-12-30T15:25:17"/>
    <s v="27/06 07:00h"/>
    <d v="2024-06-27T00:00:00"/>
    <x v="6"/>
    <x v="9"/>
    <x v="2767"/>
    <d v="2024-06-27T00:00:00"/>
    <d v="1899-12-30T06:50:07"/>
    <n v="85"/>
    <s v="E00085"/>
    <s v="RUTA KMS.085"/>
    <x v="91"/>
    <x v="0"/>
    <x v="0"/>
    <x v="5"/>
    <x v="0"/>
    <d v="2024-06-26T15:25:17"/>
    <x v="265"/>
    <n v="28.578611111151986"/>
    <d v="2024-06-27T06:50:07"/>
    <d v="1899-12-30T01:08:00"/>
    <d v="2024-06-27T07:58:07"/>
    <n v="12.031388888892252"/>
    <x v="0"/>
    <m/>
    <m/>
    <x v="0"/>
    <x v="14"/>
    <x v="0"/>
    <x v="2"/>
    <x v="12"/>
    <n v="5"/>
    <s v=""/>
    <d v="1899-12-31T03:12:00"/>
    <n v="26.445277777818653"/>
    <n v="12"/>
    <n v="14.445277777818653"/>
  </r>
  <r>
    <s v="E002"/>
    <s v="EO55"/>
    <x v="2680"/>
    <x v="0"/>
    <s v="E3"/>
    <s v="0100037768"/>
    <s v="MINAS DE AGUAS TEÑIDAS, S.A.U. (MAT"/>
    <s v="0046003118"/>
    <s v="ZREP4500031988_1 VALDELAMUSA PASTA"/>
    <s v="000000000000001782"/>
    <x v="46"/>
    <d v="2024-06-26T00:00:00"/>
    <d v="1899-12-30T15:25:46"/>
    <s v="27/06 08:00h"/>
    <d v="2024-06-27T00:00:00"/>
    <x v="6"/>
    <x v="9"/>
    <x v="2768"/>
    <d v="2024-06-26T00:00:00"/>
    <d v="1899-12-30T17:48:10"/>
    <n v="85"/>
    <s v="E00085"/>
    <s v="RUTA KMS.085"/>
    <x v="88"/>
    <x v="0"/>
    <x v="0"/>
    <x v="5"/>
    <x v="0"/>
    <d v="2024-06-26T15:25:46"/>
    <x v="265"/>
    <n v="28.570555555634201"/>
    <d v="2024-06-26T17:48:10"/>
    <d v="1899-12-30T01:08:00"/>
    <d v="2024-06-26T18:56:10"/>
    <n v="25.06388888892252"/>
    <x v="0"/>
    <m/>
    <m/>
    <x v="0"/>
    <x v="13"/>
    <x v="0"/>
    <x v="2"/>
    <x v="5"/>
    <n v="4"/>
    <s v=""/>
    <d v="1899-12-31T03:12:00"/>
    <n v="26.437222222300868"/>
    <n v="12"/>
    <n v="14.437222222300868"/>
  </r>
  <r>
    <s v="E002"/>
    <s v="EO55"/>
    <x v="2681"/>
    <x v="0"/>
    <s v="E3"/>
    <s v="0100037768"/>
    <s v="MINAS DE AGUAS TEÑIDAS, S.A.U. (MAT"/>
    <s v="0046003118"/>
    <s v="ZREP4500031988_1 VALDELAMUSA PASTA"/>
    <s v="000000000000001782"/>
    <x v="46"/>
    <d v="2024-06-26T00:00:00"/>
    <d v="1899-12-30T15:26:19"/>
    <s v="27/06 10:00h"/>
    <d v="2024-06-27T00:00:00"/>
    <x v="6"/>
    <x v="9"/>
    <x v="2769"/>
    <d v="2024-06-27T00:00:00"/>
    <d v="1899-12-30T10:16:36"/>
    <n v="85"/>
    <s v="E00085"/>
    <s v="RUTA KMS.085"/>
    <x v="88"/>
    <x v="0"/>
    <x v="0"/>
    <x v="5"/>
    <x v="0"/>
    <d v="2024-06-26T15:26:19"/>
    <x v="265"/>
    <n v="28.561388888920192"/>
    <d v="2024-06-27T10:16:36"/>
    <d v="1899-12-30T01:08:00"/>
    <d v="2024-06-27T11:24:36"/>
    <n v="8.5900000000256114"/>
    <x v="0"/>
    <m/>
    <m/>
    <x v="0"/>
    <x v="14"/>
    <x v="0"/>
    <x v="2"/>
    <x v="1"/>
    <n v="5"/>
    <s v=""/>
    <d v="1899-12-31T03:12:00"/>
    <n v="26.428055555586859"/>
    <n v="12"/>
    <n v="14.428055555586859"/>
  </r>
  <r>
    <s v="E002"/>
    <s v="EO55"/>
    <x v="2682"/>
    <x v="0"/>
    <s v="E3"/>
    <s v="0100037768"/>
    <s v="MINAS DE AGUAS TEÑIDAS, S.A.U. (MAT"/>
    <s v="0046003118"/>
    <s v="ZREP4500031988_1 VALDELAMUSA PASTA"/>
    <s v="000000000000001782"/>
    <x v="46"/>
    <d v="2024-06-26T00:00:00"/>
    <d v="1899-12-30T15:26:41"/>
    <s v="27/06 12:00h"/>
    <d v="2024-06-27T00:00:00"/>
    <x v="6"/>
    <x v="9"/>
    <x v="2770"/>
    <d v="2024-06-27T00:00:00"/>
    <d v="1899-12-30T10:11:10"/>
    <n v="85"/>
    <s v="E00085"/>
    <s v="RUTA KMS.085"/>
    <x v="67"/>
    <x v="0"/>
    <x v="0"/>
    <x v="5"/>
    <x v="0"/>
    <d v="2024-06-26T15:26:41"/>
    <x v="265"/>
    <n v="28.555277777777519"/>
    <d v="2024-06-27T10:11:10"/>
    <d v="1899-12-30T01:08:00"/>
    <d v="2024-06-27T11:19:10"/>
    <n v="8.6805555556202307"/>
    <x v="0"/>
    <m/>
    <m/>
    <x v="0"/>
    <x v="14"/>
    <x v="0"/>
    <x v="2"/>
    <x v="1"/>
    <n v="5"/>
    <s v=""/>
    <d v="1899-12-31T03:12:00"/>
    <n v="26.421944444444186"/>
    <n v="12"/>
    <n v="14.421944444444186"/>
  </r>
  <r>
    <s v="E002"/>
    <s v="EO55"/>
    <x v="2683"/>
    <x v="0"/>
    <s v="E3"/>
    <s v="0100037768"/>
    <s v="MINAS DE AGUAS TEÑIDAS, S.A.U. (MAT"/>
    <s v="0046003118"/>
    <s v="ZREP4500031988_1 VALDELAMUSA PASTA"/>
    <s v="000000000000001782"/>
    <x v="46"/>
    <d v="2024-06-26T00:00:00"/>
    <d v="1899-12-30T15:27:05"/>
    <s v="27/06 14:00h"/>
    <d v="2024-06-27T00:00:00"/>
    <x v="6"/>
    <x v="9"/>
    <x v="2771"/>
    <d v="2024-06-27T00:00:00"/>
    <d v="1899-12-30T12:58:49"/>
    <n v="85"/>
    <s v="E00085"/>
    <s v="RUTA KMS.085"/>
    <x v="96"/>
    <x v="0"/>
    <x v="0"/>
    <x v="5"/>
    <x v="0"/>
    <d v="2024-06-26T15:27:05"/>
    <x v="265"/>
    <n v="28.548611111124046"/>
    <d v="2024-06-27T12:58:49"/>
    <d v="1899-12-30T01:08:00"/>
    <d v="2024-06-27T14:06:49"/>
    <n v="5.8863888888736255"/>
    <x v="0"/>
    <m/>
    <m/>
    <x v="0"/>
    <x v="14"/>
    <x v="0"/>
    <x v="2"/>
    <x v="3"/>
    <n v="5"/>
    <s v=""/>
    <d v="1899-12-31T03:12:00"/>
    <n v="26.415277777790713"/>
    <n v="12"/>
    <n v="14.415277777790713"/>
  </r>
  <r>
    <s v="E002"/>
    <s v="EO55"/>
    <x v="2684"/>
    <x v="0"/>
    <s v="E3"/>
    <s v="0100037768"/>
    <s v="MINAS DE AGUAS TEÑIDAS, S.A.U. (MAT"/>
    <s v="0046003118"/>
    <s v="ZREP4500031988_1 VALDELAMUSA PASTA"/>
    <s v="000000000000001782"/>
    <x v="46"/>
    <d v="2024-06-26T00:00:00"/>
    <d v="1899-12-30T15:27:24"/>
    <s v="27/06 16:00h"/>
    <d v="2024-06-27T00:00:00"/>
    <x v="6"/>
    <x v="9"/>
    <x v="2772"/>
    <d v="2024-06-27T00:00:00"/>
    <d v="1899-12-30T14:16:10"/>
    <n v="85"/>
    <s v="E00085"/>
    <s v="RUTA KMS.085"/>
    <x v="59"/>
    <x v="0"/>
    <x v="0"/>
    <x v="5"/>
    <x v="0"/>
    <d v="2024-06-26T15:27:24"/>
    <x v="265"/>
    <n v="28.543333333334886"/>
    <d v="2024-06-27T14:16:10"/>
    <d v="1899-12-30T01:08:00"/>
    <d v="2024-06-27T15:24:10"/>
    <n v="4.5972222222480923"/>
    <x v="0"/>
    <m/>
    <m/>
    <x v="0"/>
    <x v="14"/>
    <x v="0"/>
    <x v="2"/>
    <x v="13"/>
    <n v="5"/>
    <s v=""/>
    <d v="1899-12-31T03:12:00"/>
    <n v="26.410000000001553"/>
    <n v="12"/>
    <n v="14.410000000001553"/>
  </r>
  <r>
    <s v="E002"/>
    <s v="EO55"/>
    <x v="2685"/>
    <x v="0"/>
    <s v="E3"/>
    <s v="0100037768"/>
    <s v="MINAS DE AGUAS TEÑIDAS, S.A.U. (MAT"/>
    <s v="0046003118"/>
    <s v="ZREP4500031988_1 VALDELAMUSA PASTA"/>
    <s v="000000000000001782"/>
    <x v="46"/>
    <d v="2024-06-26T00:00:00"/>
    <d v="1899-12-30T15:28:15"/>
    <s v="27/06 17:00h"/>
    <d v="2024-06-27T00:00:00"/>
    <x v="6"/>
    <x v="9"/>
    <x v="2773"/>
    <d v="2024-06-27T00:00:00"/>
    <d v="1899-12-30T14:47:49"/>
    <n v="85"/>
    <s v="E00085"/>
    <s v="RUTA KMS.085"/>
    <x v="67"/>
    <x v="0"/>
    <x v="0"/>
    <x v="5"/>
    <x v="0"/>
    <d v="2024-06-26T15:28:15"/>
    <x v="265"/>
    <n v="28.529166666674428"/>
    <d v="2024-06-27T14:47:49"/>
    <d v="1899-12-30T01:08:00"/>
    <d v="2024-06-27T15:55:49"/>
    <n v="4.0697222222224809"/>
    <x v="0"/>
    <m/>
    <m/>
    <x v="0"/>
    <x v="14"/>
    <x v="0"/>
    <x v="2"/>
    <x v="13"/>
    <n v="5"/>
    <s v=""/>
    <d v="1899-12-31T03:12:00"/>
    <n v="26.395833333341095"/>
    <n v="12"/>
    <n v="14.395833333341095"/>
  </r>
  <r>
    <s v="E002"/>
    <s v="EO55"/>
    <x v="2686"/>
    <x v="0"/>
    <s v="E3"/>
    <s v="0100037768"/>
    <s v="MINAS DE AGUAS TEÑIDAS, S.A.U. (MAT"/>
    <s v="0046004267"/>
    <s v="ZREP4500031988_2 MAGDALENA PASTA"/>
    <s v="000000000000001782"/>
    <x v="46"/>
    <d v="2024-06-26T00:00:00"/>
    <d v="1899-12-30T15:28:46"/>
    <s v="27/06 06:00h"/>
    <d v="2024-06-27T00:00:00"/>
    <x v="6"/>
    <x v="9"/>
    <x v="2774"/>
    <d v="2024-06-27T00:00:00"/>
    <d v="1899-12-30T06:30:48"/>
    <n v="85"/>
    <s v="E00085"/>
    <s v="RUTA KMS.085"/>
    <x v="89"/>
    <x v="0"/>
    <x v="0"/>
    <x v="5"/>
    <x v="0"/>
    <d v="2024-06-26T15:28:46"/>
    <x v="265"/>
    <n v="28.520555555645842"/>
    <d v="2024-06-27T06:30:48"/>
    <d v="1899-12-30T01:08:00"/>
    <d v="2024-06-27T07:38:48"/>
    <n v="12.353333333332557"/>
    <x v="0"/>
    <m/>
    <m/>
    <x v="0"/>
    <x v="14"/>
    <x v="0"/>
    <x v="2"/>
    <x v="12"/>
    <n v="5"/>
    <s v=""/>
    <d v="1899-12-31T03:12:00"/>
    <n v="26.387222222312509"/>
    <n v="12"/>
    <n v="14.387222222312509"/>
  </r>
  <r>
    <s v="E002"/>
    <s v="EO55"/>
    <x v="2687"/>
    <x v="0"/>
    <s v="E3"/>
    <s v="0100037768"/>
    <s v="MINAS DE AGUAS TEÑIDAS, S.A.U. (MAT"/>
    <s v="0046004267"/>
    <s v="ZREP4500031988_2 MAGDALENA PASTA"/>
    <s v="000000000000001782"/>
    <x v="46"/>
    <d v="2024-06-26T00:00:00"/>
    <d v="1899-12-30T15:29:02"/>
    <s v="27/06 07:00h"/>
    <d v="2024-06-27T00:00:00"/>
    <x v="6"/>
    <x v="9"/>
    <x v="2775"/>
    <d v="2024-06-26T00:00:00"/>
    <d v="1899-12-30T19:59:56"/>
    <n v="85"/>
    <s v="E00085"/>
    <s v="RUTA KMS.085"/>
    <x v="93"/>
    <x v="0"/>
    <x v="0"/>
    <x v="5"/>
    <x v="0"/>
    <d v="2024-06-26T15:29:02"/>
    <x v="265"/>
    <n v="28.516111111210193"/>
    <d v="2024-06-26T19:59:56"/>
    <d v="1899-12-30T01:08:00"/>
    <d v="2024-06-26T21:07:56"/>
    <n v="22.867777777835727"/>
    <x v="0"/>
    <m/>
    <m/>
    <x v="0"/>
    <x v="13"/>
    <x v="0"/>
    <x v="2"/>
    <x v="10"/>
    <n v="4"/>
    <s v=""/>
    <d v="1899-12-31T03:12:00"/>
    <n v="26.382777777876861"/>
    <n v="12"/>
    <n v="14.382777777876861"/>
  </r>
  <r>
    <s v="E002"/>
    <s v="EO55"/>
    <x v="2688"/>
    <x v="0"/>
    <s v="E3"/>
    <s v="0100037768"/>
    <s v="MINAS DE AGUAS TEÑIDAS, S.A.U. (MAT"/>
    <s v="0046004267"/>
    <s v="ZREP4500031988_2 MAGDALENA PASTA"/>
    <s v="000000000000001782"/>
    <x v="46"/>
    <d v="2024-06-26T00:00:00"/>
    <d v="1899-12-30T15:29:23"/>
    <s v="27/06 08:00h"/>
    <d v="2024-06-27T00:00:00"/>
    <x v="6"/>
    <x v="9"/>
    <x v="2776"/>
    <d v="2024-06-27T00:00:00"/>
    <d v="1899-12-30T08:07:05"/>
    <n v="85"/>
    <s v="E00085"/>
    <s v="RUTA KMS.085"/>
    <x v="92"/>
    <x v="0"/>
    <x v="0"/>
    <x v="5"/>
    <x v="0"/>
    <d v="2024-06-26T15:29:23"/>
    <x v="265"/>
    <n v="28.510277777910233"/>
    <d v="2024-06-27T08:07:05"/>
    <d v="1899-12-30T01:08:00"/>
    <d v="2024-06-27T09:15:05"/>
    <n v="10.74861111107748"/>
    <x v="0"/>
    <m/>
    <m/>
    <x v="0"/>
    <x v="14"/>
    <x v="0"/>
    <x v="2"/>
    <x v="0"/>
    <n v="5"/>
    <s v=""/>
    <d v="1899-12-31T03:12:00"/>
    <n v="26.3769444445769"/>
    <n v="12"/>
    <n v="14.3769444445769"/>
  </r>
  <r>
    <s v="E002"/>
    <s v="EO55"/>
    <x v="2689"/>
    <x v="0"/>
    <s v="E3"/>
    <s v="0100037768"/>
    <s v="MINAS DE AGUAS TEÑIDAS, S.A.U. (MAT"/>
    <s v="0046004267"/>
    <s v="ZREP4500031988_2 MAGDALENA PASTA"/>
    <s v="000000000000001782"/>
    <x v="46"/>
    <d v="2024-06-26T00:00:00"/>
    <d v="1899-12-30T15:29:53"/>
    <s v="27/06 10:00h"/>
    <d v="2024-06-27T00:00:00"/>
    <x v="6"/>
    <x v="9"/>
    <x v="2777"/>
    <d v="2024-06-27T00:00:00"/>
    <d v="1899-12-30T11:31:43"/>
    <n v="85"/>
    <s v="E00085"/>
    <s v="RUTA KMS.085"/>
    <x v="89"/>
    <x v="0"/>
    <x v="0"/>
    <x v="5"/>
    <x v="0"/>
    <d v="2024-06-26T15:29:53"/>
    <x v="265"/>
    <n v="28.501944444549736"/>
    <d v="2024-06-27T11:31:43"/>
    <d v="1899-12-30T01:08:00"/>
    <d v="2024-06-27T12:39:43"/>
    <n v="7.3380555555922911"/>
    <x v="0"/>
    <m/>
    <m/>
    <x v="0"/>
    <x v="14"/>
    <x v="0"/>
    <x v="2"/>
    <x v="2"/>
    <n v="5"/>
    <s v=""/>
    <d v="1899-12-31T03:12:00"/>
    <n v="26.368611111216403"/>
    <n v="12"/>
    <n v="14.368611111216403"/>
  </r>
  <r>
    <s v="E002"/>
    <s v="EO55"/>
    <x v="2690"/>
    <x v="0"/>
    <s v="E3"/>
    <s v="0100037768"/>
    <s v="MINAS DE AGUAS TEÑIDAS, S.A.U. (MAT"/>
    <s v="0046004267"/>
    <s v="ZREP4500031988_2 MAGDALENA PASTA"/>
    <s v="000000000000001782"/>
    <x v="46"/>
    <d v="2024-06-26T00:00:00"/>
    <d v="1899-12-30T15:30:17"/>
    <s v="27/06 12:00h"/>
    <d v="2024-06-27T00:00:00"/>
    <x v="6"/>
    <x v="9"/>
    <x v="2778"/>
    <d v="2024-06-27T00:00:00"/>
    <d v="1899-12-30T11:19:10"/>
    <n v="85"/>
    <s v="E00085"/>
    <s v="RUTA KMS.085"/>
    <x v="91"/>
    <x v="0"/>
    <x v="0"/>
    <x v="5"/>
    <x v="0"/>
    <d v="2024-06-26T15:30:17"/>
    <x v="265"/>
    <n v="28.495277777896263"/>
    <d v="2024-06-27T11:19:10"/>
    <d v="1899-12-30T01:08:00"/>
    <d v="2024-06-27T12:27:10"/>
    <n v="7.5472222222597338"/>
    <x v="0"/>
    <m/>
    <m/>
    <x v="0"/>
    <x v="14"/>
    <x v="0"/>
    <x v="2"/>
    <x v="2"/>
    <n v="5"/>
    <s v=""/>
    <d v="1899-12-31T03:12:00"/>
    <n v="26.36194444456293"/>
    <n v="12"/>
    <n v="14.36194444456293"/>
  </r>
  <r>
    <s v="E002"/>
    <s v="EO55"/>
    <x v="2691"/>
    <x v="0"/>
    <s v="E3"/>
    <s v="0100037768"/>
    <s v="MINAS DE AGUAS TEÑIDAS, S.A.U. (MAT"/>
    <s v="0046004267"/>
    <s v="ZREP4500031988_2 MAGDALENA PASTA"/>
    <s v="000000000000001782"/>
    <x v="46"/>
    <d v="2024-06-26T00:00:00"/>
    <d v="1899-12-30T15:30:36"/>
    <s v="27/06 14:00h"/>
    <d v="2024-06-27T00:00:00"/>
    <x v="6"/>
    <x v="9"/>
    <x v="2779"/>
    <d v="2024-06-27T00:00:00"/>
    <d v="1899-12-30T11:49:27"/>
    <n v="85"/>
    <s v="E00085"/>
    <s v="RUTA KMS.085"/>
    <x v="61"/>
    <x v="0"/>
    <x v="0"/>
    <x v="5"/>
    <x v="0"/>
    <d v="2024-06-26T15:30:36"/>
    <x v="265"/>
    <n v="28.490000000107102"/>
    <d v="2024-06-27T11:49:27"/>
    <d v="1899-12-30T01:08:00"/>
    <d v="2024-06-27T12:57:27"/>
    <n v="7.0425000000977889"/>
    <x v="0"/>
    <m/>
    <m/>
    <x v="0"/>
    <x v="14"/>
    <x v="0"/>
    <x v="2"/>
    <x v="2"/>
    <n v="5"/>
    <s v="LOGISTICA GALVEZ MARIN, S.L."/>
    <d v="1899-12-31T03:12:00"/>
    <n v="26.356666666773769"/>
    <n v="12"/>
    <n v="14.356666666773769"/>
  </r>
  <r>
    <s v="E002"/>
    <s v="EO55"/>
    <x v="2692"/>
    <x v="0"/>
    <s v="E3"/>
    <s v="0100058384"/>
    <s v="ADOQUINES Y MARCOS, S.L."/>
    <s v="0046005169"/>
    <s v="PLANTA LA RODA DE ANDALUCIA"/>
    <s v="000000000000003263"/>
    <x v="49"/>
    <d v="2024-06-26T00:00:00"/>
    <d v="1899-12-30T16:14:13"/>
    <s v="27/06 11:00h"/>
    <d v="2024-06-27T00:00:00"/>
    <x v="24"/>
    <x v="8"/>
    <x v="2780"/>
    <d v="2024-06-26T00:00:00"/>
    <d v="1899-12-30T16:52:50"/>
    <n v="90"/>
    <s v="E00090"/>
    <s v="RUTA KMS.090"/>
    <x v="113"/>
    <x v="0"/>
    <x v="0"/>
    <x v="4"/>
    <x v="0"/>
    <d v="2024-06-26T16:14:13"/>
    <x v="286"/>
    <n v="18.763055555638857"/>
    <d v="2024-06-26T16:52:50"/>
    <d v="1899-12-30T01:12:00"/>
    <d v="2024-06-26T18:04:50"/>
    <n v="16.919444444356486"/>
    <x v="0"/>
    <m/>
    <m/>
    <x v="0"/>
    <x v="13"/>
    <x v="0"/>
    <x v="2"/>
    <x v="8"/>
    <n v="4"/>
    <s v=""/>
    <d v="1899-12-31T04:48:00"/>
    <n v="16.563055555638858"/>
    <n v="12"/>
    <n v="4.5630555556388579"/>
  </r>
  <r>
    <s v="E002"/>
    <s v="EO55"/>
    <x v="2693"/>
    <x v="0"/>
    <s v="E3"/>
    <s v="0100058399"/>
    <s v="HORMIGONES ESTEBBUNA, S.L."/>
    <s v="0046005172"/>
    <s v="PLANTA ESTEPONA"/>
    <s v="000000000000003264"/>
    <x v="41"/>
    <d v="2024-06-26T00:00:00"/>
    <d v="1899-12-30T16:14:50"/>
    <s v="11:00"/>
    <d v="2024-06-27T00:00:00"/>
    <x v="24"/>
    <x v="8"/>
    <x v="2781"/>
    <d v="2024-06-26T00:00:00"/>
    <d v="1899-12-30T17:08:03"/>
    <n v="110"/>
    <s v="E00110"/>
    <s v="RUTA KMS.110"/>
    <x v="104"/>
    <x v="0"/>
    <x v="0"/>
    <x v="4"/>
    <x v="0"/>
    <d v="2024-06-26T16:14:50"/>
    <x v="286"/>
    <n v="18.752777777903248"/>
    <d v="2024-06-26T17:08:03"/>
    <d v="1899-12-30T01:28:00"/>
    <d v="2024-06-26T18:36:03"/>
    <n v="16.399166666669771"/>
    <x v="0"/>
    <m/>
    <m/>
    <x v="0"/>
    <x v="13"/>
    <x v="0"/>
    <x v="2"/>
    <x v="5"/>
    <n v="4"/>
    <s v=""/>
    <d v="1899-12-31T11:12:00"/>
    <n v="16.286111111236583"/>
    <n v="12"/>
    <n v="4.2861111112365826"/>
  </r>
  <r>
    <s v="E002"/>
    <s v="EO55"/>
    <x v="2694"/>
    <x v="0"/>
    <s v="E4"/>
    <s v="0100059427"/>
    <s v="ISMAEL NATIVIDAD ALPUENTE, S.L."/>
    <s v="0046005779"/>
    <s v="MASSAMAGREL- ISMAEL NATIVIDAD ALPUE"/>
    <s v="000000000000003283"/>
    <x v="39"/>
    <d v="2024-06-26T00:00:00"/>
    <d v="1899-12-30T16:19:41"/>
    <s v="28/06 08:00h"/>
    <d v="2024-06-28T00:00:00"/>
    <x v="10"/>
    <x v="8"/>
    <x v="2782"/>
    <d v="2024-06-27T00:00:00"/>
    <d v="1899-12-30T10:22:20"/>
    <n v="644"/>
    <s v="E00644"/>
    <s v="RUTA KMS.644"/>
    <x v="331"/>
    <x v="0"/>
    <x v="0"/>
    <x v="4"/>
    <x v="1"/>
    <d v="2024-06-26T16:19:41"/>
    <x v="297"/>
    <n v="39.671944444533437"/>
    <d v="2024-06-27T10:22:20"/>
    <d v="1899-12-30T08:35:12"/>
    <d v="2024-06-27T18:57:32"/>
    <n v="13.041111111233477"/>
    <x v="0"/>
    <m/>
    <m/>
    <x v="0"/>
    <x v="14"/>
    <x v="0"/>
    <x v="2"/>
    <x v="1"/>
    <n v="5"/>
    <s v=""/>
    <d v="1900-01-07T14:04:48"/>
    <n v="30.085277777866771"/>
    <n v="24"/>
    <n v="6.0852777778667715"/>
  </r>
  <r>
    <s v="E002"/>
    <s v="EO55"/>
    <x v="2695"/>
    <x v="0"/>
    <s v="E4"/>
    <s v="0100056718"/>
    <s v="SITESUR CIMENTACIONES, S.L."/>
    <s v="0046005839"/>
    <s v="S0952-BENAHAVIS COLINAS DE MARBELLA"/>
    <s v="000000000000003282"/>
    <x v="40"/>
    <d v="2024-06-26T00:00:00"/>
    <d v="1899-12-30T16:23:11"/>
    <s v="27/06 Lo antes posib"/>
    <d v="2024-06-27T00:00:00"/>
    <x v="6"/>
    <x v="8"/>
    <x v="2783"/>
    <d v="2024-06-26T00:00:00"/>
    <d v="1899-12-30T18:17:06"/>
    <n v="93"/>
    <s v="E00093"/>
    <s v="RUTA KMS.093"/>
    <x v="332"/>
    <x v="0"/>
    <x v="0"/>
    <x v="4"/>
    <x v="1"/>
    <d v="2024-06-26T16:23:11"/>
    <x v="265"/>
    <n v="27.613611111184582"/>
    <d v="2024-06-26T18:17:06"/>
    <d v="1899-12-30T01:14:24"/>
    <d v="2024-06-26T19:31:30"/>
    <n v="24.47500000015134"/>
    <x v="0"/>
    <m/>
    <m/>
    <x v="0"/>
    <x v="13"/>
    <x v="0"/>
    <x v="2"/>
    <x v="9"/>
    <n v="4"/>
    <s v=""/>
    <d v="1899-12-31T05:45:36"/>
    <n v="25.373611111184584"/>
    <n v="12"/>
    <n v="13.373611111184584"/>
  </r>
  <r>
    <s v="E002"/>
    <s v="EO55"/>
    <x v="2696"/>
    <x v="0"/>
    <s v="E4"/>
    <s v="0100056718"/>
    <s v="SITESUR CIMENTACIONES, S.L."/>
    <s v="0046005829"/>
    <s v="S0929-CALA DE MIJAS URB CORTIJO COL"/>
    <s v="000000000000003282"/>
    <x v="40"/>
    <d v="2024-06-26T00:00:00"/>
    <d v="1899-12-30T16:37:30"/>
    <s v="Lo antes posible"/>
    <d v="2024-06-27T00:00:00"/>
    <x v="6"/>
    <x v="8"/>
    <x v="2784"/>
    <d v="2024-06-27T00:00:00"/>
    <d v="1899-12-30T07:06:06"/>
    <n v="57"/>
    <s v="E00057"/>
    <s v="RUTA KMS.057"/>
    <x v="332"/>
    <x v="0"/>
    <x v="0"/>
    <x v="4"/>
    <x v="1"/>
    <d v="2024-06-26T16:37:30"/>
    <x v="265"/>
    <n v="27.375"/>
    <d v="2024-06-27T07:06:06"/>
    <d v="1899-12-30T00:45:36"/>
    <d v="2024-06-27T07:51:42"/>
    <n v="12.138333333365154"/>
    <x v="0"/>
    <m/>
    <m/>
    <x v="0"/>
    <x v="14"/>
    <x v="0"/>
    <x v="2"/>
    <x v="11"/>
    <n v="5"/>
    <s v=""/>
    <d v="1899-12-30T18:14:24"/>
    <n v="25.614999999999998"/>
    <n v="12"/>
    <n v="13.614999999999998"/>
  </r>
  <r>
    <s v="E002"/>
    <s v="EO55"/>
    <x v="2697"/>
    <x v="0"/>
    <s v="E3"/>
    <s v="0100045043"/>
    <s v="HORMIGONES GUADARRANQUE, S.L."/>
    <s v="0046005161"/>
    <s v="PLANTA DE SAN ROQUE"/>
    <s v="000000000000003269"/>
    <x v="44"/>
    <d v="2024-06-26T00:00:00"/>
    <d v="1899-12-30T17:55:51"/>
    <s v="UNA MAS 16:00"/>
    <d v="2024-06-27T00:00:00"/>
    <x v="12"/>
    <x v="8"/>
    <x v="2785"/>
    <d v="2024-06-27T00:00:00"/>
    <d v="1899-12-30T13:19:30"/>
    <n v="144"/>
    <s v="E00144"/>
    <s v="RUTA KMS.144"/>
    <x v="104"/>
    <x v="0"/>
    <x v="0"/>
    <x v="4"/>
    <x v="0"/>
    <d v="2024-06-26T17:55:51"/>
    <x v="284"/>
    <n v="22.069166666537058"/>
    <d v="2024-06-27T13:19:30"/>
    <d v="1899-12-30T01:55:12"/>
    <d v="2024-06-27T15:14:42"/>
    <n v="0.75499999994644895"/>
    <x v="0"/>
    <m/>
    <m/>
    <x v="0"/>
    <x v="14"/>
    <x v="0"/>
    <x v="2"/>
    <x v="7"/>
    <n v="5"/>
    <s v=""/>
    <d v="1899-12-31T22:04:48"/>
    <n v="19.149166666537056"/>
    <n v="12"/>
    <n v="7.1491666665370559"/>
  </r>
  <r>
    <s v="E002"/>
    <s v="EO55"/>
    <x v="2698"/>
    <x v="0"/>
    <s v="E3"/>
    <s v="0100050987"/>
    <s v="XIMOR MORTEROS, S.L."/>
    <s v="0046004229"/>
    <s v="FUENTES DE ANDALUCIA"/>
    <s v="000000000000003264"/>
    <x v="41"/>
    <d v="2024-06-27T00:00:00"/>
    <d v="1899-12-30T07:57:47"/>
    <s v="28/06 07:00h"/>
    <d v="2024-06-28T00:00:00"/>
    <x v="25"/>
    <x v="8"/>
    <x v="2786"/>
    <d v="2024-06-27T00:00:00"/>
    <d v="1899-12-30T19:34:35"/>
    <n v="165"/>
    <s v="E00165"/>
    <s v="RUTA KMS.165"/>
    <x v="140"/>
    <x v="0"/>
    <x v="0"/>
    <x v="4"/>
    <x v="0"/>
    <d v="2024-06-27T07:57:47"/>
    <x v="306"/>
    <n v="23.036944444407709"/>
    <d v="2024-06-27T19:34:35"/>
    <d v="1899-12-30T02:12:00"/>
    <d v="2024-06-27T21:46:35"/>
    <n v="9.2236111109959893"/>
    <x v="0"/>
    <m/>
    <m/>
    <x v="0"/>
    <x v="14"/>
    <x v="0"/>
    <x v="2"/>
    <x v="10"/>
    <n v="5"/>
    <s v="LOGISTICA GALVEZ MARIN, S.L."/>
    <d v="1900-01-01T04:48:00"/>
    <n v="19.83694444440771"/>
    <n v="12"/>
    <n v="7.8369444444077097"/>
  </r>
  <r>
    <s v="E002"/>
    <s v="EO55"/>
    <x v="2699"/>
    <x v="0"/>
    <s v="E3"/>
    <s v="0100050050"/>
    <s v="ESPINAL DE BOMBEOS, S. L."/>
    <s v="0046005060"/>
    <s v="UTRERA"/>
    <s v="000000000000000837"/>
    <x v="43"/>
    <d v="2024-06-27T00:00:00"/>
    <d v="1899-12-30T08:12:59"/>
    <s v="27/06 lo antes posib"/>
    <d v="2024-06-27T00:00:00"/>
    <x v="7"/>
    <x v="9"/>
    <x v="2787"/>
    <d v="2024-06-27T00:00:00"/>
    <d v="1899-12-30T10:08:21"/>
    <n v="105"/>
    <s v="E00105"/>
    <s v="RUTA KMS.105"/>
    <x v="105"/>
    <x v="0"/>
    <x v="0"/>
    <x v="5"/>
    <x v="0"/>
    <d v="2024-06-27T08:12:59"/>
    <x v="293"/>
    <n v="6.7836111111100763"/>
    <d v="2024-06-27T10:08:21"/>
    <d v="1899-12-30T01:24:00"/>
    <d v="2024-06-27T11:32:21"/>
    <n v="3.4608333333162591"/>
    <x v="0"/>
    <m/>
    <m/>
    <x v="0"/>
    <x v="14"/>
    <x v="0"/>
    <x v="2"/>
    <x v="1"/>
    <n v="5"/>
    <s v=""/>
    <d v="1899-12-31T09:36:00"/>
    <n v="4.383611111110076"/>
    <n v="0"/>
    <n v="4.383611111110076"/>
  </r>
  <r>
    <s v="E002"/>
    <s v="EO55"/>
    <x v="2700"/>
    <x v="0"/>
    <s v="E3"/>
    <s v="0100018600"/>
    <s v="TEFESA, S.A."/>
    <s v="0046001118"/>
    <s v="PALMA CONDADO (PAVIMENTOS)"/>
    <s v="000000000000000837"/>
    <x v="43"/>
    <d v="2024-06-27T00:00:00"/>
    <d v="1899-12-30T08:42:43"/>
    <s v="28/06 8h"/>
    <d v="2024-06-28T00:00:00"/>
    <x v="10"/>
    <x v="9"/>
    <x v="2788"/>
    <d v="2024-06-28T00:00:00"/>
    <d v="1899-12-30T08:06:44"/>
    <n v="12"/>
    <s v="E00012"/>
    <s v="RUTA KMS.012"/>
    <x v="95"/>
    <x v="0"/>
    <x v="0"/>
    <x v="5"/>
    <x v="0"/>
    <d v="2024-06-27T08:42:43"/>
    <x v="297"/>
    <n v="23.288055555545725"/>
    <d v="2024-06-28T08:06:44"/>
    <d v="1899-12-30T00:09:36"/>
    <d v="2024-06-28T08:16:20"/>
    <n v="-0.27222222212003544"/>
    <x v="0"/>
    <m/>
    <m/>
    <x v="0"/>
    <x v="15"/>
    <x v="0"/>
    <x v="2"/>
    <x v="0"/>
    <n v="6"/>
    <s v=""/>
    <d v="1899-12-30T03:50:24"/>
    <n v="22.128055555545725"/>
    <n v="12"/>
    <n v="10.128055555545725"/>
  </r>
  <r>
    <s v="E002"/>
    <s v="EO55"/>
    <x v="2701"/>
    <x v="0"/>
    <s v="E3"/>
    <s v="0100018600"/>
    <s v="TEFESA, S.A."/>
    <s v="0046001118"/>
    <s v="PALMA CONDADO (PAVIMENTOS)"/>
    <s v="000000000000000837"/>
    <x v="43"/>
    <d v="2024-06-27T00:00:00"/>
    <d v="1899-12-30T08:43:06"/>
    <s v="27/06 lo antes posib"/>
    <d v="2024-06-27T00:00:00"/>
    <x v="14"/>
    <x v="9"/>
    <x v="2789"/>
    <d v="2024-06-27T00:00:00"/>
    <d v="1899-12-30T11:11:54"/>
    <n v="12"/>
    <s v="E00012"/>
    <s v="RUTA KMS.012"/>
    <x v="93"/>
    <x v="0"/>
    <x v="0"/>
    <x v="5"/>
    <x v="0"/>
    <d v="2024-06-27T08:43:06"/>
    <x v="279"/>
    <n v="4.2816666666185483"/>
    <d v="2024-06-27T11:11:54"/>
    <d v="1899-12-30T00:09:36"/>
    <d v="2024-06-27T11:21:30"/>
    <n v="1.6416666666045785"/>
    <x v="0"/>
    <m/>
    <m/>
    <x v="0"/>
    <x v="14"/>
    <x v="0"/>
    <x v="2"/>
    <x v="2"/>
    <n v="5"/>
    <s v=""/>
    <d v="1899-12-30T03:50:24"/>
    <n v="3.1216666666185482"/>
    <n v="0"/>
    <n v="3.1216666666185482"/>
  </r>
  <r>
    <s v="E002"/>
    <s v="EO55"/>
    <x v="2702"/>
    <x v="0"/>
    <s v="E3"/>
    <s v="0432000110"/>
    <s v="PREBETONG HORMIGONES, S.A."/>
    <s v="0046001417"/>
    <s v="CORIA DEL RIO"/>
    <s v="000000000000000837"/>
    <x v="43"/>
    <d v="2024-06-27T00:00:00"/>
    <d v="1899-12-30T09:03:05"/>
    <s v="Rerouting del alb 70"/>
    <d v="2024-06-27T00:00:00"/>
    <x v="6"/>
    <x v="9"/>
    <x v="2790"/>
    <d v="2024-06-27T00:00:00"/>
    <d v="1899-12-30T09:37:05"/>
    <n v="85"/>
    <s v="E00085"/>
    <s v="RUTA KMS.085"/>
    <x v="96"/>
    <x v="0"/>
    <x v="0"/>
    <x v="5"/>
    <x v="0"/>
    <d v="2024-06-27T09:03:05"/>
    <x v="265"/>
    <n v="10.948611111205537"/>
    <d v="2024-06-27T09:37:05"/>
    <d v="1899-12-30T01:08:00"/>
    <d v="2024-06-27T10:45:05"/>
    <n v="9.24861111107748"/>
    <x v="0"/>
    <m/>
    <m/>
    <x v="0"/>
    <x v="14"/>
    <x v="0"/>
    <x v="2"/>
    <x v="6"/>
    <n v="5"/>
    <s v=""/>
    <d v="1899-12-31T03:12:00"/>
    <n v="8.815277777872204"/>
    <n v="0"/>
    <n v="8.815277777872204"/>
  </r>
  <r>
    <s v="E002"/>
    <s v="EO55"/>
    <x v="2703"/>
    <x v="0"/>
    <s v="E3"/>
    <s v="0100018406"/>
    <s v="GRAVAS Y SUMINISTROS S.A.(GRAVISUM)"/>
    <s v="0046005682"/>
    <s v="TRAMO ADIF JABUGO (LOS MARINES)"/>
    <s v="000000000000000837"/>
    <x v="43"/>
    <d v="2024-06-27T00:00:00"/>
    <d v="1899-12-30T09:09:36"/>
    <s v="28/06 10:00h"/>
    <d v="2024-06-28T00:00:00"/>
    <x v="17"/>
    <x v="9"/>
    <x v="2791"/>
    <d v="2024-06-27T00:00:00"/>
    <d v="1899-12-30T18:57:53"/>
    <n v="92"/>
    <s v="E00092"/>
    <s v="RUTA KMS.092"/>
    <x v="93"/>
    <x v="0"/>
    <x v="0"/>
    <x v="5"/>
    <x v="0"/>
    <d v="2024-06-27T09:09:36"/>
    <x v="300"/>
    <n v="24.839999999909196"/>
    <d v="2024-06-27T18:57:53"/>
    <d v="1899-12-30T01:13:36"/>
    <d v="2024-06-27T20:11:29"/>
    <n v="13.808611110958736"/>
    <x v="0"/>
    <m/>
    <m/>
    <x v="0"/>
    <x v="14"/>
    <x v="0"/>
    <x v="2"/>
    <x v="9"/>
    <n v="5"/>
    <s v=""/>
    <d v="1899-12-31T05:26:24"/>
    <n v="22.613333333242529"/>
    <n v="12"/>
    <n v="10.613333333242529"/>
  </r>
  <r>
    <s v="E002"/>
    <s v="EO55"/>
    <x v="2704"/>
    <x v="0"/>
    <s v="E3"/>
    <s v="0100018406"/>
    <s v="GRAVAS Y SUMINISTROS S.A.(GRAVISUM)"/>
    <s v="0046004922"/>
    <s v="LOS MARINES"/>
    <s v="000000000000000837"/>
    <x v="43"/>
    <d v="2024-06-27T00:00:00"/>
    <d v="1899-12-30T09:10:08"/>
    <s v="28/06 12:00h"/>
    <d v="2024-06-28T00:00:00"/>
    <x v="8"/>
    <x v="9"/>
    <x v="2792"/>
    <d v="2024-06-28T00:00:00"/>
    <d v="1899-12-30T09:07:04"/>
    <n v="92"/>
    <s v="E00092"/>
    <s v="RUTA KMS.092"/>
    <x v="59"/>
    <x v="0"/>
    <x v="0"/>
    <x v="5"/>
    <x v="0"/>
    <d v="2024-06-27T09:10:08"/>
    <x v="302"/>
    <n v="26.831111111096106"/>
    <d v="2024-06-28T09:07:04"/>
    <d v="1899-12-30T01:13:36"/>
    <d v="2024-06-28T10:20:40"/>
    <n v="1.6555555555969477"/>
    <x v="0"/>
    <m/>
    <m/>
    <x v="0"/>
    <x v="15"/>
    <x v="0"/>
    <x v="2"/>
    <x v="6"/>
    <n v="6"/>
    <s v=""/>
    <d v="1899-12-31T05:26:24"/>
    <n v="24.60444444442944"/>
    <n v="12"/>
    <n v="12.60444444442944"/>
  </r>
  <r>
    <s v="E002"/>
    <s v="EO55"/>
    <x v="2705"/>
    <x v="0"/>
    <s v="E3"/>
    <s v="0100037768"/>
    <s v="MINAS DE AGUAS TEÑIDAS, S.A.U. (MAT"/>
    <s v="0046004165"/>
    <s v="ZREP4500031988_5  HORMIGON VALDELAM"/>
    <s v="000000000000003236"/>
    <x v="48"/>
    <d v="2024-06-27T00:00:00"/>
    <d v="1899-12-30T09:51:25"/>
    <s v="28/06 10:00"/>
    <d v="2024-06-28T00:00:00"/>
    <x v="17"/>
    <x v="9"/>
    <x v="2793"/>
    <d v="2024-06-27T00:00:00"/>
    <d v="1899-12-30T18:04:49"/>
    <n v="85"/>
    <s v="E00085"/>
    <s v="RUTA KMS.085"/>
    <x v="91"/>
    <x v="0"/>
    <x v="0"/>
    <x v="5"/>
    <x v="0"/>
    <d v="2024-06-27T09:51:25"/>
    <x v="300"/>
    <n v="24.143055555468891"/>
    <d v="2024-06-27T18:04:49"/>
    <d v="1899-12-30T01:08:00"/>
    <d v="2024-06-27T19:12:49"/>
    <n v="14.786388888722286"/>
    <x v="0"/>
    <m/>
    <m/>
    <x v="0"/>
    <x v="14"/>
    <x v="0"/>
    <x v="2"/>
    <x v="9"/>
    <n v="5"/>
    <s v=""/>
    <d v="1899-12-31T03:12:00"/>
    <n v="22.009722222135558"/>
    <n v="12"/>
    <n v="10.009722222135558"/>
  </r>
  <r>
    <s v="E002"/>
    <s v="EO55"/>
    <x v="2706"/>
    <x v="0"/>
    <s v="E3"/>
    <s v="0100037768"/>
    <s v="MINAS DE AGUAS TEÑIDAS, S.A.U. (MAT"/>
    <s v="0046003118"/>
    <s v="ZREP4500031988_1 VALDELAMUSA PASTA"/>
    <s v="000000000000001782"/>
    <x v="46"/>
    <d v="2024-06-27T00:00:00"/>
    <d v="1899-12-30T10:05:48"/>
    <s v="27/06 15:00h"/>
    <d v="2024-06-27T00:00:00"/>
    <x v="6"/>
    <x v="9"/>
    <x v="2794"/>
    <d v="2024-06-27T00:00:00"/>
    <d v="1899-12-30T13:15:12"/>
    <n v="85"/>
    <s v="E00085"/>
    <s v="RUTA KMS.085"/>
    <x v="94"/>
    <x v="0"/>
    <x v="0"/>
    <x v="5"/>
    <x v="0"/>
    <d v="2024-06-27T10:05:48"/>
    <x v="265"/>
    <n v="9.9033333333791234"/>
    <d v="2024-06-27T13:15:12"/>
    <d v="1899-12-30T01:08:00"/>
    <d v="2024-06-27T14:23:12"/>
    <n v="5.6133333334000781"/>
    <x v="0"/>
    <m/>
    <m/>
    <x v="0"/>
    <x v="14"/>
    <x v="0"/>
    <x v="2"/>
    <x v="7"/>
    <n v="5"/>
    <s v=""/>
    <d v="1899-12-31T03:12:00"/>
    <n v="7.7700000000457905"/>
    <n v="0"/>
    <n v="7.7700000000457905"/>
  </r>
  <r>
    <s v="E002"/>
    <s v="EO55"/>
    <x v="2707"/>
    <x v="0"/>
    <s v="E3"/>
    <s v="0100037768"/>
    <s v="MINAS DE AGUAS TEÑIDAS, S.A.U. (MAT"/>
    <s v="0046003118"/>
    <s v="ZREP4500031988_1 VALDELAMUSA PASTA"/>
    <s v="000000000000001782"/>
    <x v="46"/>
    <d v="2024-06-27T00:00:00"/>
    <d v="1899-12-30T10:06:20"/>
    <s v="27/06 17:00h"/>
    <d v="2024-06-27T00:00:00"/>
    <x v="6"/>
    <x v="9"/>
    <x v="2795"/>
    <d v="2024-06-27T00:00:00"/>
    <d v="1899-12-30T13:23:20"/>
    <n v="85"/>
    <s v="E00085"/>
    <s v="RUTA KMS.085"/>
    <x v="87"/>
    <x v="0"/>
    <x v="0"/>
    <x v="5"/>
    <x v="0"/>
    <d v="2024-06-27T10:06:20"/>
    <x v="265"/>
    <n v="9.8944444445078261"/>
    <d v="2024-06-27T13:23:20"/>
    <d v="1899-12-30T01:08:00"/>
    <d v="2024-06-27T14:31:20"/>
    <n v="5.4777777777635492"/>
    <x v="0"/>
    <m/>
    <m/>
    <x v="0"/>
    <x v="14"/>
    <x v="0"/>
    <x v="2"/>
    <x v="7"/>
    <n v="5"/>
    <s v=""/>
    <d v="1899-12-31T03:12:00"/>
    <n v="7.7611111111744933"/>
    <n v="0"/>
    <n v="7.7611111111744933"/>
  </r>
  <r>
    <s v="E002"/>
    <s v="EO55"/>
    <x v="2708"/>
    <x v="0"/>
    <s v="E3"/>
    <s v="0100037768"/>
    <s v="MINAS DE AGUAS TEÑIDAS, S.A.U. (MAT"/>
    <s v="0046003118"/>
    <s v="ZREP4500031988_1 VALDELAMUSA PASTA"/>
    <s v="000000000000001782"/>
    <x v="46"/>
    <d v="2024-06-27T00:00:00"/>
    <d v="1899-12-30T10:06:57"/>
    <s v="27/06 18:00h"/>
    <d v="2024-06-27T00:00:00"/>
    <x v="6"/>
    <x v="9"/>
    <x v="2796"/>
    <d v="2024-06-27T00:00:00"/>
    <d v="1899-12-30T15:19:00"/>
    <n v="85"/>
    <s v="E00085"/>
    <s v="RUTA KMS.085"/>
    <x v="88"/>
    <x v="0"/>
    <x v="0"/>
    <x v="5"/>
    <x v="0"/>
    <d v="2024-06-27T10:06:57"/>
    <x v="265"/>
    <n v="9.8841666667722166"/>
    <d v="2024-06-27T15:19:00"/>
    <d v="1899-12-30T01:08:00"/>
    <d v="2024-06-27T16:27:00"/>
    <n v="3.5500000000465661"/>
    <x v="0"/>
    <m/>
    <m/>
    <x v="0"/>
    <x v="14"/>
    <x v="0"/>
    <x v="2"/>
    <x v="4"/>
    <n v="5"/>
    <s v=""/>
    <d v="1899-12-31T03:12:00"/>
    <n v="7.7508333334388837"/>
    <n v="0"/>
    <n v="7.7508333334388837"/>
  </r>
  <r>
    <s v="E002"/>
    <s v="EO55"/>
    <x v="2709"/>
    <x v="0"/>
    <s v="E3"/>
    <s v="0100033645"/>
    <s v="HORMIALIA 2007 S.L."/>
    <s v="0046005121"/>
    <s v="PLANTA FUENGIROLA"/>
    <s v="000000000000003264"/>
    <x v="41"/>
    <d v="2024-06-27T00:00:00"/>
    <d v="1899-12-30T10:53:24"/>
    <s v="27/06 15:00h"/>
    <d v="2024-06-27T00:00:00"/>
    <x v="7"/>
    <x v="8"/>
    <x v="2797"/>
    <d v="2024-06-27T00:00:00"/>
    <d v="1899-12-30T14:04:18"/>
    <n v="54"/>
    <s v="E00054"/>
    <s v="RUTA KMS.054"/>
    <x v="130"/>
    <x v="0"/>
    <x v="0"/>
    <x v="4"/>
    <x v="0"/>
    <d v="2024-06-27T10:53:24"/>
    <x v="293"/>
    <n v="4.1099999999860302"/>
    <d v="2024-06-27T14:04:18"/>
    <d v="1899-12-30T00:43:12"/>
    <d v="2024-06-27T14:47:30"/>
    <n v="0.20833333331393078"/>
    <x v="0"/>
    <m/>
    <m/>
    <x v="0"/>
    <x v="14"/>
    <x v="0"/>
    <x v="2"/>
    <x v="13"/>
    <n v="5"/>
    <s v=""/>
    <d v="1899-12-30T17:16:48"/>
    <n v="2.3899999999860304"/>
    <n v="0"/>
    <n v="2.3899999999860304"/>
  </r>
  <r>
    <s v="E002"/>
    <s v="EO55"/>
    <x v="2710"/>
    <x v="0"/>
    <s v="E3"/>
    <s v="0432000110"/>
    <s v="PREBETONG HORMIGONES, S.A."/>
    <s v="0046001416"/>
    <s v="ALCALA DE GUADAIRA"/>
    <s v="000000000000000837"/>
    <x v="43"/>
    <d v="2024-06-27T00:00:00"/>
    <d v="1899-12-30T10:57:19"/>
    <s v="28/06 7:00h"/>
    <d v="2024-06-28T00:00:00"/>
    <x v="25"/>
    <x v="9"/>
    <x v="2798"/>
    <d v="2024-06-27T00:00:00"/>
    <d v="1899-12-30T19:44:17"/>
    <n v="83"/>
    <s v="E00083"/>
    <s v="RUTA KMS.083"/>
    <x v="105"/>
    <x v="0"/>
    <x v="0"/>
    <x v="5"/>
    <x v="0"/>
    <d v="2024-06-27T10:57:19"/>
    <x v="306"/>
    <n v="20.044722222082783"/>
    <d v="2024-06-27T19:44:17"/>
    <d v="1899-12-30T01:06:24"/>
    <d v="2024-06-27T20:50:41"/>
    <n v="10.155277777696028"/>
    <x v="0"/>
    <m/>
    <m/>
    <x v="0"/>
    <x v="14"/>
    <x v="0"/>
    <x v="2"/>
    <x v="10"/>
    <n v="5"/>
    <s v=""/>
    <d v="1899-12-31T02:33:36"/>
    <n v="17.938055555416117"/>
    <n v="12"/>
    <n v="5.938055555416117"/>
  </r>
  <r>
    <s v="E002"/>
    <s v="EO55"/>
    <x v="2711"/>
    <x v="0"/>
    <s v="E4"/>
    <s v="0100059688"/>
    <s v="MATERIALES HNOS GRACIA HERRERA SL"/>
    <s v="0046005881"/>
    <s v="ARJONA"/>
    <s v="000000000000003283"/>
    <x v="39"/>
    <d v="2024-06-27T00:00:00"/>
    <d v="1899-12-30T10:57:24"/>
    <s v="625388569 28/06 08:0"/>
    <d v="2024-06-28T00:00:00"/>
    <x v="10"/>
    <x v="8"/>
    <x v="2799"/>
    <d v="2024-06-27T00:00:00"/>
    <d v="1899-12-30T19:29:58"/>
    <n v="0"/>
    <s v=""/>
    <s v=""/>
    <x v="333"/>
    <x v="0"/>
    <x v="0"/>
    <x v="4"/>
    <x v="1"/>
    <d v="2024-06-27T10:57:24"/>
    <x v="297"/>
    <n v="21.043333333334886"/>
    <d v="2024-06-27T19:29:58"/>
    <d v="1899-12-30T00:00:00"/>
    <d v="2024-06-27T19:29:58"/>
    <n v="12.500555555569008"/>
    <x v="0"/>
    <m/>
    <m/>
    <x v="0"/>
    <x v="14"/>
    <x v="0"/>
    <x v="2"/>
    <x v="10"/>
    <n v="5"/>
    <s v=""/>
    <d v="1899-12-30T00:00:00"/>
    <n v="20.043333333334886"/>
    <n v="12"/>
    <n v="8.0433333333348855"/>
  </r>
  <r>
    <s v="E002"/>
    <s v="EO55"/>
    <x v="2712"/>
    <x v="0"/>
    <s v="E3"/>
    <s v="0100018437"/>
    <s v="HORMIGONES DE OSUNA, S.L."/>
    <s v="0046000341"/>
    <s v="OSUNA"/>
    <s v="000000000000003269"/>
    <x v="44"/>
    <d v="2024-06-27T00:00:00"/>
    <d v="1899-12-30T11:10:16"/>
    <s v="28/06 08:00h"/>
    <d v="2024-06-28T00:00:00"/>
    <x v="10"/>
    <x v="8"/>
    <x v="2800"/>
    <d v="2024-06-28T00:00:00"/>
    <d v="1899-12-30T06:43:00"/>
    <n v="127"/>
    <s v="E00127"/>
    <s v="RUTA KMS.127"/>
    <x v="78"/>
    <x v="0"/>
    <x v="0"/>
    <x v="4"/>
    <x v="0"/>
    <d v="2024-06-27T11:10:16"/>
    <x v="297"/>
    <n v="20.828888888878282"/>
    <d v="2024-06-28T06:43:00"/>
    <d v="1899-12-30T01:41:36"/>
    <d v="2024-06-28T08:24:36"/>
    <n v="-0.40999999997438863"/>
    <x v="0"/>
    <m/>
    <m/>
    <x v="0"/>
    <x v="15"/>
    <x v="0"/>
    <x v="2"/>
    <x v="12"/>
    <n v="6"/>
    <s v="TRANSPORTES FRANCISCO CASTILLA E HI"/>
    <d v="1899-12-31T16:38:24"/>
    <n v="18.135555555544947"/>
    <n v="12"/>
    <n v="6.135555555544947"/>
  </r>
  <r>
    <s v="E002"/>
    <s v="EO55"/>
    <x v="2713"/>
    <x v="0"/>
    <s v="E3"/>
    <s v="0100057968"/>
    <s v="LOZAC OBRAS Y SERVICIOS, S.L."/>
    <s v="0046005115"/>
    <s v="PLANTA PUERTO SANTA MARIA"/>
    <s v="000000000000003264"/>
    <x v="41"/>
    <d v="2024-06-27T00:00:00"/>
    <d v="1899-12-30T11:10:39"/>
    <s v="28/06 08:00h"/>
    <d v="2024-06-28T00:00:00"/>
    <x v="10"/>
    <x v="8"/>
    <x v="2801"/>
    <d v="2024-06-27T00:00:00"/>
    <d v="1899-12-30T14:40:24"/>
    <n v="254"/>
    <s v="E00254"/>
    <s v="RUTA KMS.254"/>
    <x v="103"/>
    <x v="0"/>
    <x v="0"/>
    <x v="4"/>
    <x v="0"/>
    <d v="2024-06-27T11:10:39"/>
    <x v="297"/>
    <n v="20.822500000067521"/>
    <d v="2024-06-27T14:40:24"/>
    <d v="1899-12-30T03:23:12"/>
    <d v="2024-06-27T18:03:36"/>
    <n v="13.940000000176951"/>
    <x v="0"/>
    <m/>
    <m/>
    <x v="0"/>
    <x v="14"/>
    <x v="0"/>
    <x v="2"/>
    <x v="13"/>
    <n v="5"/>
    <s v=""/>
    <d v="1900-01-02T09:16:48"/>
    <n v="16.435833333400854"/>
    <n v="12"/>
    <n v="4.4358333334008542"/>
  </r>
  <r>
    <s v="E002"/>
    <s v="EO55"/>
    <x v="2714"/>
    <x v="0"/>
    <s v="E3"/>
    <s v="0100057968"/>
    <s v="LOZAC OBRAS Y SERVICIOS, S.L."/>
    <s v="0046005115"/>
    <s v="PLANTA PUERTO SANTA MARIA"/>
    <s v="000000000000003264"/>
    <x v="41"/>
    <d v="2024-06-27T00:00:00"/>
    <d v="1899-12-30T11:10:47"/>
    <s v="28/06 10:00h"/>
    <d v="2024-06-28T00:00:00"/>
    <x v="17"/>
    <x v="8"/>
    <x v="2802"/>
    <d v="2024-06-27T00:00:00"/>
    <d v="1899-12-30T17:10:00"/>
    <n v="254"/>
    <s v="E00254"/>
    <s v="RUTA KMS.254"/>
    <x v="84"/>
    <x v="0"/>
    <x v="0"/>
    <x v="4"/>
    <x v="0"/>
    <d v="2024-06-27T11:10:47"/>
    <x v="300"/>
    <n v="22.820277777733281"/>
    <d v="2024-06-27T17:10:00"/>
    <d v="1899-12-30T03:23:12"/>
    <d v="2024-06-27T20:33:12"/>
    <n v="13.446666666597594"/>
    <x v="0"/>
    <m/>
    <m/>
    <x v="0"/>
    <x v="14"/>
    <x v="0"/>
    <x v="2"/>
    <x v="5"/>
    <n v="5"/>
    <s v=""/>
    <d v="1900-01-02T09:16:48"/>
    <n v="18.433611111066615"/>
    <n v="12"/>
    <n v="6.4336111110666145"/>
  </r>
  <r>
    <s v="E002"/>
    <s v="EO55"/>
    <x v="2715"/>
    <x v="0"/>
    <s v="E3"/>
    <s v="0100057968"/>
    <s v="LOZAC OBRAS Y SERVICIOS, S.L."/>
    <s v="0046005114"/>
    <s v="PLANTA DE PUERTO REAL"/>
    <s v="000000000000003264"/>
    <x v="41"/>
    <d v="2024-06-27T00:00:00"/>
    <d v="1899-12-30T11:10:54"/>
    <s v="28/06 09:00h"/>
    <d v="2024-06-28T00:00:00"/>
    <x v="15"/>
    <x v="8"/>
    <x v="2803"/>
    <d v="2024-06-27T00:00:00"/>
    <d v="1899-12-30T20:58:17"/>
    <n v="232"/>
    <s v="E00232"/>
    <s v="RUTA KMS.232"/>
    <x v="334"/>
    <x v="0"/>
    <x v="0"/>
    <x v="4"/>
    <x v="0"/>
    <d v="2024-06-27T11:10:54"/>
    <x v="298"/>
    <n v="21.818333333416376"/>
    <d v="2024-06-27T20:58:17"/>
    <d v="1899-12-30T03:05:36"/>
    <d v="2024-06-28T00:03:53"/>
    <n v="8.9352777778403834"/>
    <x v="0"/>
    <m/>
    <m/>
    <x v="0"/>
    <x v="14"/>
    <x v="0"/>
    <x v="2"/>
    <x v="14"/>
    <n v="5"/>
    <s v=""/>
    <d v="1900-01-02T02:14:24"/>
    <n v="17.725000000083043"/>
    <n v="12"/>
    <n v="5.7250000000830426"/>
  </r>
  <r>
    <s v="E002"/>
    <s v="EO55"/>
    <x v="2716"/>
    <x v="0"/>
    <s v="E3"/>
    <s v="0100000928"/>
    <s v="PACADAR S.A."/>
    <s v="0046005066"/>
    <s v="FABRICA DE UTRERA (PS2404)"/>
    <s v="000000000000003262"/>
    <x v="42"/>
    <d v="2024-06-27T00:00:00"/>
    <d v="1899-12-30T11:27:07"/>
    <s v="28/06 08:00h"/>
    <d v="2024-06-28T00:00:00"/>
    <x v="10"/>
    <x v="8"/>
    <x v="2804"/>
    <d v="2024-06-27T00:00:00"/>
    <d v="1899-12-30T12:53:54"/>
    <n v="208"/>
    <s v="E00208"/>
    <s v="RUTA KMS.208"/>
    <x v="282"/>
    <x v="0"/>
    <x v="0"/>
    <x v="4"/>
    <x v="0"/>
    <d v="2024-06-27T11:27:07"/>
    <x v="297"/>
    <n v="20.548055555555038"/>
    <d v="2024-06-27T12:53:54"/>
    <d v="1899-12-30T02:46:24"/>
    <d v="2024-06-27T15:40:18"/>
    <n v="16.328333333542105"/>
    <x v="0"/>
    <m/>
    <m/>
    <x v="0"/>
    <x v="14"/>
    <x v="0"/>
    <x v="2"/>
    <x v="3"/>
    <n v="5"/>
    <s v=""/>
    <d v="1900-01-01T18:33:36"/>
    <n v="16.774722222221705"/>
    <n v="12"/>
    <n v="4.7747222222217047"/>
  </r>
  <r>
    <s v="E002"/>
    <s v="EO55"/>
    <x v="2717"/>
    <x v="0"/>
    <s v="E3"/>
    <s v="0432000110"/>
    <s v="PREBETONG HORMIGONES, S.A."/>
    <s v="0046001416"/>
    <s v="ALCALA DE GUADAIRA"/>
    <s v="000000000000000837"/>
    <x v="43"/>
    <d v="2024-06-27T00:00:00"/>
    <d v="1899-12-30T11:31:53"/>
    <s v="28/06 08:00h"/>
    <d v="2024-06-28T00:00:00"/>
    <x v="10"/>
    <x v="9"/>
    <x v="2805"/>
    <d v="2024-06-27T00:00:00"/>
    <d v="1899-12-30T17:52:02"/>
    <n v="83"/>
    <s v="E00083"/>
    <s v="RUTA KMS.083"/>
    <x v="61"/>
    <x v="0"/>
    <x v="0"/>
    <x v="5"/>
    <x v="0"/>
    <d v="2024-06-27T11:31:53"/>
    <x v="297"/>
    <n v="20.468611111224163"/>
    <d v="2024-06-27T17:52:02"/>
    <d v="1899-12-30T01:06:24"/>
    <d v="2024-06-27T18:58:26"/>
    <n v="13.026111111044884"/>
    <x v="0"/>
    <m/>
    <m/>
    <x v="0"/>
    <x v="14"/>
    <x v="0"/>
    <x v="2"/>
    <x v="5"/>
    <n v="5"/>
    <s v="LOGISTICA GALVEZ MARIN, S.L."/>
    <d v="1899-12-31T02:33:36"/>
    <n v="18.361944444557498"/>
    <n v="12"/>
    <n v="6.3619444445574977"/>
  </r>
  <r>
    <s v="E002"/>
    <s v="EO55"/>
    <x v="2718"/>
    <x v="0"/>
    <s v="E4"/>
    <s v="0100019487"/>
    <s v="PEREZ LUPION, S.L."/>
    <s v="0046005342"/>
    <s v="ALMACEN-MIJAS COSTA  (MÁLAGA)"/>
    <s v="000000000000003283"/>
    <x v="39"/>
    <d v="2024-06-27T00:00:00"/>
    <d v="1899-12-30T11:41:14"/>
    <s v="28/06 13:00"/>
    <d v="2024-06-28T00:00:00"/>
    <x v="14"/>
    <x v="8"/>
    <x v="2806"/>
    <d v="2024-06-28T00:00:00"/>
    <d v="1899-12-30T06:24:30"/>
    <n v="57"/>
    <s v="E00057"/>
    <s v="RUTA KMS.057"/>
    <x v="51"/>
    <x v="0"/>
    <x v="0"/>
    <x v="4"/>
    <x v="1"/>
    <d v="2024-06-27T11:41:14"/>
    <x v="301"/>
    <n v="25.312777777668089"/>
    <d v="2024-06-28T06:24:30"/>
    <d v="1899-12-30T00:45:36"/>
    <d v="2024-06-28T07:10:06"/>
    <n v="5.8316666666069068"/>
    <x v="0"/>
    <m/>
    <m/>
    <x v="0"/>
    <x v="15"/>
    <x v="0"/>
    <x v="2"/>
    <x v="12"/>
    <n v="6"/>
    <s v=""/>
    <d v="1899-12-30T18:14:24"/>
    <n v="23.552777777668087"/>
    <n v="12"/>
    <n v="11.552777777668087"/>
  </r>
  <r>
    <s v="E002"/>
    <s v="EO55"/>
    <x v="2719"/>
    <x v="0"/>
    <s v="E3"/>
    <s v="0100051798"/>
    <s v="SERVICIOS Y TRANSPORTES ALPAMI S.L."/>
    <s v="0046004396"/>
    <s v="CORDOBA (PLANTA DE TORRECILLA)"/>
    <s v="000000000000003264"/>
    <x v="41"/>
    <d v="2024-06-27T00:00:00"/>
    <d v="1899-12-30T12:13:55"/>
    <s v="28/06 07:00h"/>
    <d v="2024-06-28T00:00:00"/>
    <x v="25"/>
    <x v="8"/>
    <x v="2807"/>
    <d v="2024-06-28T00:00:00"/>
    <d v="1899-12-30T06:16:39"/>
    <n v="161"/>
    <s v="E00161"/>
    <s v="RUTA KMS.161"/>
    <x v="53"/>
    <x v="0"/>
    <x v="0"/>
    <x v="4"/>
    <x v="0"/>
    <d v="2024-06-27T12:13:55"/>
    <x v="306"/>
    <n v="18.768055555410683"/>
    <d v="2024-06-28T06:16:39"/>
    <d v="1899-12-30T02:08:48"/>
    <d v="2024-06-28T08:25:27"/>
    <n v="-1.4241666667512618"/>
    <x v="1"/>
    <m/>
    <m/>
    <x v="0"/>
    <x v="15"/>
    <x v="1"/>
    <x v="2"/>
    <x v="12"/>
    <n v="6"/>
    <s v="HIBURSANFRE, S.L.U."/>
    <d v="1900-01-01T03:31:12"/>
    <n v="15.621388888744015"/>
    <n v="12"/>
    <n v="3.6213888887440149"/>
  </r>
  <r>
    <s v="E002"/>
    <s v="EO55"/>
    <x v="2720"/>
    <x v="0"/>
    <s v="E3"/>
    <s v="0100033645"/>
    <s v="HORMIALIA 2007 S.L."/>
    <s v="0046005121"/>
    <s v="PLANTA FUENGIROLA"/>
    <s v="000000000000003264"/>
    <x v="41"/>
    <d v="2024-06-27T00:00:00"/>
    <d v="1899-12-30T12:16:42"/>
    <s v="28/06 08:00h"/>
    <d v="2024-06-28T00:00:00"/>
    <x v="10"/>
    <x v="8"/>
    <x v="2808"/>
    <d v="2024-06-27T00:00:00"/>
    <d v="1899-12-30T16:54:27"/>
    <n v="54"/>
    <s v="E00054"/>
    <s v="RUTA KMS.054"/>
    <x v="79"/>
    <x v="0"/>
    <x v="0"/>
    <x v="4"/>
    <x v="0"/>
    <d v="2024-06-27T12:16:42"/>
    <x v="297"/>
    <n v="19.7216666667955"/>
    <d v="2024-06-27T16:54:27"/>
    <d v="1899-12-30T00:43:12"/>
    <d v="2024-06-27T17:37:39"/>
    <n v="14.372500000172295"/>
    <x v="0"/>
    <m/>
    <m/>
    <x v="0"/>
    <x v="14"/>
    <x v="0"/>
    <x v="2"/>
    <x v="8"/>
    <n v="5"/>
    <s v=""/>
    <d v="1899-12-30T17:16:48"/>
    <n v="18.001666666795501"/>
    <n v="12"/>
    <n v="6.0016666667955008"/>
  </r>
  <r>
    <s v="E002"/>
    <s v="EO55"/>
    <x v="2721"/>
    <x v="0"/>
    <s v="E3"/>
    <s v="0100033645"/>
    <s v="HORMIALIA 2007 S.L."/>
    <s v="0046005121"/>
    <s v="PLANTA FUENGIROLA"/>
    <s v="000000000000003264"/>
    <x v="41"/>
    <d v="2024-06-27T00:00:00"/>
    <d v="1899-12-30T12:17:03"/>
    <s v="28/06 10:00h"/>
    <d v="2024-06-28T00:00:00"/>
    <x v="17"/>
    <x v="8"/>
    <x v="2809"/>
    <d v="2024-06-28T00:00:00"/>
    <d v="1899-12-30T09:59:19"/>
    <n v="54"/>
    <s v="E00054"/>
    <s v="RUTA KMS.054"/>
    <x v="79"/>
    <x v="0"/>
    <x v="0"/>
    <x v="4"/>
    <x v="0"/>
    <d v="2024-06-27T12:17:03"/>
    <x v="300"/>
    <n v="21.7158333332045"/>
    <d v="2024-06-28T09:59:19"/>
    <d v="1899-12-30T00:43:12"/>
    <d v="2024-06-28T10:42:31"/>
    <n v="-0.7086111112148501"/>
    <x v="0"/>
    <m/>
    <m/>
    <x v="0"/>
    <x v="15"/>
    <x v="0"/>
    <x v="2"/>
    <x v="6"/>
    <n v="6"/>
    <s v=""/>
    <d v="1899-12-30T17:16:48"/>
    <n v="19.995833333204502"/>
    <n v="12"/>
    <n v="7.9958333332045015"/>
  </r>
  <r>
    <s v="E002"/>
    <s v="EO55"/>
    <x v="2722"/>
    <x v="0"/>
    <s v="E3"/>
    <s v="0100033645"/>
    <s v="HORMIALIA 2007 S.L."/>
    <s v="0046005122"/>
    <s v="PLANTA SAN ROQUE"/>
    <s v="000000000000003262"/>
    <x v="42"/>
    <d v="2024-06-27T00:00:00"/>
    <d v="1899-12-30T12:17:22"/>
    <s v="28/06 08:00h"/>
    <d v="2024-06-28T00:00:00"/>
    <x v="10"/>
    <x v="8"/>
    <x v="2810"/>
    <d v="2024-06-27T00:00:00"/>
    <d v="1899-12-30T15:17:57"/>
    <n v="144"/>
    <s v="E00144"/>
    <s v="RUTA KMS.144"/>
    <x v="66"/>
    <x v="0"/>
    <x v="0"/>
    <x v="4"/>
    <x v="0"/>
    <d v="2024-06-27T12:17:22"/>
    <x v="297"/>
    <n v="19.710555555531755"/>
    <d v="2024-06-27T15:17:57"/>
    <d v="1899-12-30T01:55:12"/>
    <d v="2024-06-27T17:13:09"/>
    <n v="14.780833333265036"/>
    <x v="0"/>
    <m/>
    <m/>
    <x v="0"/>
    <x v="14"/>
    <x v="0"/>
    <x v="2"/>
    <x v="4"/>
    <n v="5"/>
    <s v=""/>
    <d v="1899-12-31T22:04:48"/>
    <n v="16.790555555531753"/>
    <n v="12"/>
    <n v="4.7905555555317534"/>
  </r>
  <r>
    <s v="E002"/>
    <s v="EO55"/>
    <x v="2723"/>
    <x v="0"/>
    <s v="E3"/>
    <s v="0100033645"/>
    <s v="HORMIALIA 2007 S.L."/>
    <s v="0046005119"/>
    <s v="PLANTA MALAGA"/>
    <s v="000000000000003264"/>
    <x v="41"/>
    <d v="2024-06-27T00:00:00"/>
    <d v="1899-12-30T12:18:07"/>
    <s v="28/06 08:00h"/>
    <d v="2024-06-28T00:00:00"/>
    <x v="10"/>
    <x v="8"/>
    <x v="2811"/>
    <d v="2024-06-27T00:00:00"/>
    <d v="1899-12-30T16:51:06"/>
    <n v="24"/>
    <s v="E00024"/>
    <s v="RUTA KMS.024"/>
    <x v="330"/>
    <x v="0"/>
    <x v="0"/>
    <x v="4"/>
    <x v="0"/>
    <d v="2024-06-27T12:18:07"/>
    <x v="297"/>
    <n v="19.698055555578321"/>
    <d v="2024-06-27T16:51:06"/>
    <d v="1899-12-30T00:19:12"/>
    <d v="2024-06-27T17:10:18"/>
    <n v="14.828333333367482"/>
    <x v="0"/>
    <m/>
    <m/>
    <x v="0"/>
    <x v="14"/>
    <x v="0"/>
    <x v="2"/>
    <x v="8"/>
    <n v="5"/>
    <s v=""/>
    <d v="1899-12-30T07:40:48"/>
    <n v="18.378055555578321"/>
    <n v="12"/>
    <n v="6.3780555555783209"/>
  </r>
  <r>
    <s v="E002"/>
    <s v="EO55"/>
    <x v="2724"/>
    <x v="0"/>
    <s v="E3"/>
    <s v="0100058383"/>
    <s v="PREFABRICADOS Y MORTEROS SUR, S.L."/>
    <s v="0046005168"/>
    <s v="PTA PREF - LA RODA ANDALUCIA"/>
    <s v="000000000000003264"/>
    <x v="41"/>
    <d v="2024-06-27T00:00:00"/>
    <d v="1899-12-30T12:42:25"/>
    <s v="28/06 De 8 a 10"/>
    <d v="2024-06-28T00:00:00"/>
    <x v="17"/>
    <x v="8"/>
    <x v="2812"/>
    <d v="2024-06-28T00:00:00"/>
    <d v="1899-12-30T07:23:16"/>
    <n v="90"/>
    <s v="E00090"/>
    <s v="RUTA KMS.090"/>
    <x v="116"/>
    <x v="0"/>
    <x v="0"/>
    <x v="4"/>
    <x v="0"/>
    <d v="2024-06-27T12:42:25"/>
    <x v="300"/>
    <n v="21.293055555433966"/>
    <d v="2024-06-28T07:23:16"/>
    <d v="1899-12-30T01:12:00"/>
    <d v="2024-06-28T08:35:16"/>
    <n v="1.4122222221340053"/>
    <x v="0"/>
    <m/>
    <m/>
    <x v="0"/>
    <x v="15"/>
    <x v="0"/>
    <x v="2"/>
    <x v="11"/>
    <n v="6"/>
    <s v=""/>
    <d v="1899-12-31T04:48:00"/>
    <n v="19.093055555433967"/>
    <n v="12"/>
    <n v="7.0930555554339669"/>
  </r>
  <r>
    <s v="E002"/>
    <s v="EO55"/>
    <x v="2725"/>
    <x v="0"/>
    <s v="E3"/>
    <s v="0100049685"/>
    <s v="HORMIGONES CASTRO DEL RIO, S. L."/>
    <s v="0046004155"/>
    <s v="CASTRO DEL RIO"/>
    <s v="000000000000003264"/>
    <x v="41"/>
    <d v="2024-06-27T00:00:00"/>
    <d v="1899-12-30T12:43:29"/>
    <s v="28/06 De 7 a 9"/>
    <d v="2024-06-28T00:00:00"/>
    <x v="15"/>
    <x v="8"/>
    <x v="2813"/>
    <d v="2024-06-28T00:00:00"/>
    <d v="1899-12-30T06:53:26"/>
    <n v="149"/>
    <s v="E00149"/>
    <s v="RUTA KMS.149"/>
    <x v="62"/>
    <x v="0"/>
    <x v="0"/>
    <x v="4"/>
    <x v="0"/>
    <d v="2024-06-27T12:43:29"/>
    <x v="298"/>
    <n v="20.275277777749579"/>
    <d v="2024-06-28T06:53:26"/>
    <d v="1899-12-30T01:59:12"/>
    <d v="2024-06-28T08:52:38"/>
    <n v="0.12277777766576037"/>
    <x v="0"/>
    <m/>
    <m/>
    <x v="0"/>
    <x v="15"/>
    <x v="0"/>
    <x v="2"/>
    <x v="12"/>
    <n v="6"/>
    <s v=""/>
    <d v="1899-12-31T23:40:48"/>
    <n v="17.288611111082915"/>
    <n v="12"/>
    <n v="5.2886111110829148"/>
  </r>
  <r>
    <s v="E002"/>
    <s v="EO55"/>
    <x v="2726"/>
    <x v="0"/>
    <s v="E3"/>
    <s v="0432000110"/>
    <s v="PREBETONG HORMIGONES, S.A."/>
    <s v="0046001417"/>
    <s v="CORIA DEL RIO"/>
    <s v="000000000000000837"/>
    <x v="43"/>
    <d v="2024-06-27T00:00:00"/>
    <d v="1899-12-30T12:58:32"/>
    <s v="28/06 08:00 SILO 2"/>
    <d v="2024-06-28T00:00:00"/>
    <x v="10"/>
    <x v="9"/>
    <x v="2814"/>
    <d v="2024-06-28T00:00:00"/>
    <d v="1899-12-30T06:45:03"/>
    <n v="85"/>
    <s v="E00085"/>
    <s v="RUTA KMS.085"/>
    <x v="131"/>
    <x v="0"/>
    <x v="0"/>
    <x v="5"/>
    <x v="0"/>
    <d v="2024-06-27T12:58:32"/>
    <x v="297"/>
    <n v="19.024444444512483"/>
    <d v="2024-06-28T06:45:03"/>
    <d v="1899-12-30T01:08:00"/>
    <d v="2024-06-28T07:53:03"/>
    <n v="0.11583333334419876"/>
    <x v="0"/>
    <m/>
    <m/>
    <x v="0"/>
    <x v="15"/>
    <x v="0"/>
    <x v="2"/>
    <x v="12"/>
    <n v="6"/>
    <s v=""/>
    <d v="1899-12-31T03:12:00"/>
    <n v="16.89111111117915"/>
    <n v="12"/>
    <n v="4.8911111111791499"/>
  </r>
  <r>
    <s v="E002"/>
    <s v="EO55"/>
    <x v="2727"/>
    <x v="0"/>
    <s v="E3"/>
    <s v="0432000110"/>
    <s v="PREBETONG HORMIGONES, S.A."/>
    <s v="0046001416"/>
    <s v="ALCALA DE GUADAIRA"/>
    <s v="000000000000000837"/>
    <x v="43"/>
    <d v="2024-06-27T00:00:00"/>
    <d v="1899-12-30T13:10:52"/>
    <s v="28/06 09:00h"/>
    <d v="2024-06-28T00:00:00"/>
    <x v="15"/>
    <x v="9"/>
    <x v="2815"/>
    <d v="2024-06-27T00:00:00"/>
    <d v="1899-12-30T18:29:09"/>
    <n v="83"/>
    <s v="E00083"/>
    <s v="RUTA KMS.083"/>
    <x v="94"/>
    <x v="0"/>
    <x v="0"/>
    <x v="5"/>
    <x v="0"/>
    <d v="2024-06-27T13:10:52"/>
    <x v="298"/>
    <n v="19.818888888868969"/>
    <d v="2024-06-27T18:29:09"/>
    <d v="1899-12-30T01:06:24"/>
    <d v="2024-06-27T19:35:33"/>
    <n v="13.407499999855645"/>
    <x v="0"/>
    <m/>
    <m/>
    <x v="0"/>
    <x v="14"/>
    <x v="0"/>
    <x v="2"/>
    <x v="9"/>
    <n v="5"/>
    <s v=""/>
    <d v="1899-12-31T02:33:36"/>
    <n v="17.712222222202303"/>
    <n v="12"/>
    <n v="5.7122222222023034"/>
  </r>
  <r>
    <s v="E002"/>
    <s v="EO55"/>
    <x v="2728"/>
    <x v="0"/>
    <s v="E3"/>
    <s v="0432000110"/>
    <s v="PREBETONG HORMIGONES, S.A."/>
    <s v="0046005596"/>
    <s v="PLANTA ALHAURIN MORTERO SECO"/>
    <s v="000000000000003269"/>
    <x v="44"/>
    <d v="2024-06-27T00:00:00"/>
    <d v="1899-12-30T13:22:58"/>
    <s v="S-1 lara"/>
    <d v="2024-06-27T00:00:00"/>
    <x v="3"/>
    <x v="8"/>
    <x v="2816"/>
    <d v="2024-06-27T00:00:00"/>
    <d v="1899-12-30T17:07:46"/>
    <n v="35"/>
    <s v="E00035"/>
    <s v="RUTA KMS.035"/>
    <x v="107"/>
    <x v="0"/>
    <x v="0"/>
    <x v="4"/>
    <x v="0"/>
    <d v="2024-06-27T13:22:58"/>
    <x v="294"/>
    <n v="5.1172222222667187"/>
    <d v="2024-06-27T17:07:46"/>
    <d v="1899-12-30T00:28:00"/>
    <d v="2024-06-27T17:35:46"/>
    <n v="0.90388888906454667"/>
    <x v="0"/>
    <m/>
    <m/>
    <x v="0"/>
    <x v="14"/>
    <x v="0"/>
    <x v="2"/>
    <x v="5"/>
    <n v="5"/>
    <s v=""/>
    <d v="1899-12-30T11:12:00"/>
    <n v="3.650555555600052"/>
    <n v="0"/>
    <n v="3.650555555600052"/>
  </r>
  <r>
    <s v="E002"/>
    <s v="EO55"/>
    <x v="2729"/>
    <x v="0"/>
    <s v="E3"/>
    <s v="0100057966"/>
    <s v="HORPRESOL, SRL"/>
    <s v="0046005112"/>
    <s v="PLANTA ALMERIA"/>
    <s v="000000000000003269"/>
    <x v="44"/>
    <d v="2024-06-27T00:00:00"/>
    <d v="1899-12-30T13:53:05"/>
    <s v="votorantim 10h"/>
    <d v="2024-06-28T00:00:00"/>
    <x v="17"/>
    <x v="8"/>
    <x v="2817"/>
    <d v="2024-06-28T00:00:00"/>
    <d v="1899-12-30T08:50:37"/>
    <n v="195"/>
    <s v="E00195"/>
    <s v="RUTA KMS.195"/>
    <x v="120"/>
    <x v="0"/>
    <x v="0"/>
    <x v="4"/>
    <x v="0"/>
    <d v="2024-06-27T13:53:05"/>
    <x v="300"/>
    <n v="20.115277777716983"/>
    <d v="2024-06-28T08:50:37"/>
    <d v="1899-12-30T02:36:00"/>
    <d v="2024-06-28T11:26:37"/>
    <n v="-1.4436111110262573"/>
    <x v="1"/>
    <m/>
    <m/>
    <x v="0"/>
    <x v="15"/>
    <x v="1"/>
    <x v="2"/>
    <x v="0"/>
    <n v="6"/>
    <s v=""/>
    <d v="1900-01-01T14:24:00"/>
    <n v="16.515277777716982"/>
    <n v="12"/>
    <n v="4.5152777777169817"/>
  </r>
  <r>
    <s v="E002"/>
    <s v="EO55"/>
    <x v="2730"/>
    <x v="0"/>
    <s v="E3"/>
    <s v="0100057966"/>
    <s v="HORPRESOL, SRL"/>
    <s v="0046005112"/>
    <s v="PLANTA ALMERIA"/>
    <s v="000000000000003269"/>
    <x v="44"/>
    <d v="2024-06-27T00:00:00"/>
    <d v="1899-12-30T13:53:34"/>
    <s v="votorantim 8h"/>
    <d v="2024-06-28T00:00:00"/>
    <x v="10"/>
    <x v="8"/>
    <x v="2818"/>
    <d v="2024-06-27T00:00:00"/>
    <d v="1899-12-30T16:19:29"/>
    <n v="195"/>
    <s v="E00195"/>
    <s v="RUTA KMS.195"/>
    <x v="125"/>
    <x v="0"/>
    <x v="0"/>
    <x v="4"/>
    <x v="0"/>
    <d v="2024-06-27T13:53:34"/>
    <x v="297"/>
    <n v="18.107222222315613"/>
    <d v="2024-06-27T16:19:29"/>
    <d v="1899-12-30T02:36:00"/>
    <d v="2024-06-27T18:55:29"/>
    <n v="13.075277777854353"/>
    <x v="0"/>
    <m/>
    <m/>
    <x v="0"/>
    <x v="14"/>
    <x v="0"/>
    <x v="2"/>
    <x v="8"/>
    <n v="5"/>
    <s v=""/>
    <d v="1900-01-01T14:24:00"/>
    <n v="14.507222222315614"/>
    <n v="12"/>
    <n v="2.5072222223156135"/>
  </r>
  <r>
    <s v="E002"/>
    <s v="EO55"/>
    <x v="2731"/>
    <x v="0"/>
    <s v="E3"/>
    <s v="0100057966"/>
    <s v="HORPRESOL, SRL"/>
    <s v="0046005111"/>
    <s v="PLANTA FUENGIROLA"/>
    <s v="000000000000003269"/>
    <x v="44"/>
    <d v="2024-06-27T00:00:00"/>
    <d v="1899-12-30T13:54:05"/>
    <s v="GESTRANS"/>
    <d v="2024-06-28T00:00:00"/>
    <x v="5"/>
    <x v="8"/>
    <x v="2819"/>
    <d v="2024-06-28T00:00:00"/>
    <d v="1899-12-30T07:22:54"/>
    <n v="57"/>
    <s v="E00057"/>
    <s v="RUTA KMS.057"/>
    <x v="73"/>
    <x v="0"/>
    <x v="0"/>
    <x v="4"/>
    <x v="0"/>
    <d v="2024-06-27T13:54:05"/>
    <x v="317"/>
    <n v="29.598611111054197"/>
    <d v="2024-06-28T07:22:54"/>
    <d v="1899-12-30T00:45:36"/>
    <d v="2024-06-28T08:08:30"/>
    <n v="11.358333333337214"/>
    <x v="0"/>
    <m/>
    <m/>
    <x v="0"/>
    <x v="15"/>
    <x v="0"/>
    <x v="2"/>
    <x v="11"/>
    <n v="6"/>
    <s v=""/>
    <d v="1899-12-30T18:14:24"/>
    <n v="27.838611111054195"/>
    <n v="12"/>
    <n v="15.838611111054195"/>
  </r>
  <r>
    <s v="E002"/>
    <s v="EO55"/>
    <x v="2732"/>
    <x v="0"/>
    <s v="E3"/>
    <s v="0100057966"/>
    <s v="HORPRESOL, SRL"/>
    <s v="0046005111"/>
    <s v="PLANTA FUENGIROLA"/>
    <s v="000000000000003269"/>
    <x v="44"/>
    <d v="2024-06-27T00:00:00"/>
    <d v="1899-12-30T13:54:21"/>
    <s v="GESTRANS"/>
    <d v="2024-06-28T00:00:00"/>
    <x v="5"/>
    <x v="8"/>
    <x v="2820"/>
    <d v="2024-06-28T00:00:00"/>
    <d v="1899-12-30T10:20:20"/>
    <n v="57"/>
    <s v="E00057"/>
    <s v="RUTA KMS.057"/>
    <x v="73"/>
    <x v="0"/>
    <x v="0"/>
    <x v="4"/>
    <x v="0"/>
    <d v="2024-06-27T13:54:21"/>
    <x v="317"/>
    <n v="29.594166666618548"/>
    <d v="2024-06-28T10:20:20"/>
    <d v="1899-12-30T00:45:36"/>
    <d v="2024-06-28T11:05:56"/>
    <n v="8.4011111109866761"/>
    <x v="0"/>
    <m/>
    <m/>
    <x v="0"/>
    <x v="15"/>
    <x v="0"/>
    <x v="2"/>
    <x v="1"/>
    <n v="6"/>
    <s v=""/>
    <d v="1899-12-30T18:14:24"/>
    <n v="27.834166666618547"/>
    <n v="12"/>
    <n v="15.834166666618547"/>
  </r>
  <r>
    <s v="E002"/>
    <s v="EO55"/>
    <x v="2733"/>
    <x v="0"/>
    <s v="E3"/>
    <s v="0432000110"/>
    <s v="PREBETONG HORMIGONES, S.A."/>
    <s v="0046001416"/>
    <s v="ALCALA DE GUADAIRA"/>
    <s v="000000000000000837"/>
    <x v="43"/>
    <d v="2024-06-27T00:00:00"/>
    <d v="1899-12-30T13:55:18"/>
    <s v="28/06 10:00h"/>
    <d v="2024-06-28T00:00:00"/>
    <x v="17"/>
    <x v="9"/>
    <x v="2821"/>
    <d v="2024-06-28T00:00:00"/>
    <d v="1899-12-30T07:53:58"/>
    <n v="83"/>
    <s v="E00083"/>
    <s v="RUTA KMS.083"/>
    <x v="88"/>
    <x v="0"/>
    <x v="0"/>
    <x v="5"/>
    <x v="0"/>
    <d v="2024-06-27T13:55:18"/>
    <x v="300"/>
    <n v="20.078333333192859"/>
    <d v="2024-06-28T07:53:58"/>
    <d v="1899-12-30T01:06:24"/>
    <d v="2024-06-28T09:00:22"/>
    <n v="0.99388888879911974"/>
    <x v="0"/>
    <m/>
    <m/>
    <x v="0"/>
    <x v="15"/>
    <x v="0"/>
    <x v="2"/>
    <x v="11"/>
    <n v="6"/>
    <s v=""/>
    <d v="1899-12-31T02:33:36"/>
    <n v="17.971666666526193"/>
    <n v="12"/>
    <n v="5.9716666665261933"/>
  </r>
  <r>
    <s v="E002"/>
    <s v="EO55"/>
    <x v="2734"/>
    <x v="0"/>
    <s v="E3"/>
    <s v="0432000110"/>
    <s v="PREBETONG HORMIGONES, S.A."/>
    <s v="0046001416"/>
    <s v="ALCALA DE GUADAIRA"/>
    <s v="000000000000000837"/>
    <x v="43"/>
    <d v="2024-06-27T00:00:00"/>
    <d v="1899-12-30T14:10:23"/>
    <s v="28/06 11h"/>
    <d v="2024-06-28T00:00:00"/>
    <x v="24"/>
    <x v="9"/>
    <x v="2822"/>
    <d v="2024-06-28T00:00:00"/>
    <d v="1899-12-30T09:51:37"/>
    <n v="83"/>
    <s v="E00083"/>
    <s v="RUTA KMS.083"/>
    <x v="90"/>
    <x v="0"/>
    <x v="0"/>
    <x v="5"/>
    <x v="0"/>
    <d v="2024-06-27T14:10:23"/>
    <x v="299"/>
    <n v="20.82694444450317"/>
    <d v="2024-06-28T09:51:37"/>
    <d v="1899-12-30T01:06:24"/>
    <d v="2024-06-28T10:58:01"/>
    <n v="3.3055555599275976E-2"/>
    <x v="0"/>
    <m/>
    <m/>
    <x v="0"/>
    <x v="15"/>
    <x v="0"/>
    <x v="2"/>
    <x v="6"/>
    <n v="6"/>
    <s v=""/>
    <d v="1899-12-31T02:33:36"/>
    <n v="18.720277777836504"/>
    <n v="12"/>
    <n v="6.7202777778365039"/>
  </r>
  <r>
    <s v="E002"/>
    <s v="EO55"/>
    <x v="2735"/>
    <x v="0"/>
    <s v="E3"/>
    <s v="0100057966"/>
    <s v="HORPRESOL, SRL"/>
    <s v="0046005109"/>
    <s v="PLANTA LA RIOJA"/>
    <s v="000000000000003269"/>
    <x v="44"/>
    <d v="2024-06-27T00:00:00"/>
    <d v="1899-12-30T14:12:41"/>
    <s v="votorantim 10:30"/>
    <d v="2024-06-28T00:00:00"/>
    <x v="20"/>
    <x v="8"/>
    <x v="2823"/>
    <d v="2024-06-28T00:00:00"/>
    <d v="1899-12-30T10:24:30"/>
    <n v="211"/>
    <s v="E00211"/>
    <s v="RUTA KMS.211"/>
    <x v="122"/>
    <x v="0"/>
    <x v="0"/>
    <x v="4"/>
    <x v="0"/>
    <d v="2024-06-27T14:12:41"/>
    <x v="303"/>
    <n v="20.288611111056525"/>
    <d v="2024-06-28T10:24:30"/>
    <d v="1899-12-30T02:48:48"/>
    <d v="2024-06-28T13:13:18"/>
    <n v="-2.721666666737292"/>
    <x v="1"/>
    <m/>
    <m/>
    <x v="0"/>
    <x v="15"/>
    <x v="2"/>
    <x v="2"/>
    <x v="1"/>
    <n v="6"/>
    <s v=""/>
    <d v="1900-01-01T19:31:12"/>
    <n v="16.475277777723193"/>
    <n v="12"/>
    <n v="4.4752777777231927"/>
  </r>
  <r>
    <s v="E002"/>
    <s v="EO55"/>
    <x v="2736"/>
    <x v="0"/>
    <s v="E3"/>
    <s v="0100057966"/>
    <s v="HORPRESOL, SRL"/>
    <s v="0046005109"/>
    <s v="PLANTA LA RIOJA"/>
    <s v="000000000000003269"/>
    <x v="44"/>
    <d v="2024-06-27T00:00:00"/>
    <d v="1899-12-30T14:13:00"/>
    <s v="votorantim 08:00"/>
    <d v="2024-06-28T00:00:00"/>
    <x v="10"/>
    <x v="8"/>
    <x v="2824"/>
    <d v="2024-06-27T00:00:00"/>
    <d v="1899-12-30T17:37:05"/>
    <n v="211"/>
    <s v="E00211"/>
    <s v="RUTA KMS.211"/>
    <x v="72"/>
    <x v="0"/>
    <x v="0"/>
    <x v="4"/>
    <x v="0"/>
    <d v="2024-06-27T14:13:00"/>
    <x v="297"/>
    <n v="17.783333333325572"/>
    <d v="2024-06-27T17:37:05"/>
    <d v="1899-12-30T02:48:48"/>
    <d v="2024-06-27T20:25:53"/>
    <n v="11.56861111120088"/>
    <x v="0"/>
    <m/>
    <m/>
    <x v="0"/>
    <x v="14"/>
    <x v="0"/>
    <x v="2"/>
    <x v="5"/>
    <n v="5"/>
    <s v=""/>
    <d v="1900-01-01T19:31:12"/>
    <n v="13.96999999999224"/>
    <n v="12"/>
    <n v="1.9699999999922397"/>
  </r>
  <r>
    <s v="E002"/>
    <s v="EO55"/>
    <x v="2737"/>
    <x v="0"/>
    <s v="E3"/>
    <s v="0100057966"/>
    <s v="HORPRESOL, SRL"/>
    <s v="0046005105"/>
    <s v="PLANTA MALAGA"/>
    <s v="000000000000003269"/>
    <x v="44"/>
    <d v="2024-06-27T00:00:00"/>
    <d v="1899-12-30T14:14:04"/>
    <s v="votorantim 09:00"/>
    <d v="2024-06-28T00:00:00"/>
    <x v="15"/>
    <x v="8"/>
    <x v="2825"/>
    <d v="2024-06-28T00:00:00"/>
    <d v="1899-12-30T08:29:14"/>
    <n v="24"/>
    <s v="E00024"/>
    <s v="RUTA KMS.024"/>
    <x v="111"/>
    <x v="0"/>
    <x v="0"/>
    <x v="4"/>
    <x v="0"/>
    <d v="2024-06-27T14:14:04"/>
    <x v="298"/>
    <n v="18.76555555552477"/>
    <d v="2024-06-28T08:29:14"/>
    <d v="1899-12-30T00:19:12"/>
    <d v="2024-06-28T08:48:26"/>
    <n v="0.19277777778916061"/>
    <x v="0"/>
    <m/>
    <m/>
    <x v="0"/>
    <x v="15"/>
    <x v="0"/>
    <x v="2"/>
    <x v="0"/>
    <n v="6"/>
    <s v=""/>
    <d v="1899-12-30T07:40:48"/>
    <n v="17.44555555552477"/>
    <n v="12"/>
    <n v="5.4455555555247699"/>
  </r>
  <r>
    <s v="E002"/>
    <s v="EO55"/>
    <x v="2738"/>
    <x v="0"/>
    <s v="E3"/>
    <s v="0100057966"/>
    <s v="HORPRESOL, SRL"/>
    <s v="0046005106"/>
    <s v="PLANTA EL EJIDO-PREFABRICADO"/>
    <s v="000000000000003264"/>
    <x v="41"/>
    <d v="2024-06-27T00:00:00"/>
    <d v="1899-12-30T14:14:42"/>
    <s v="votorantim 08:00"/>
    <d v="2024-06-28T00:00:00"/>
    <x v="10"/>
    <x v="8"/>
    <x v="2826"/>
    <d v="2024-06-27T00:00:00"/>
    <d v="1899-12-30T17:03:58"/>
    <n v="163"/>
    <s v="E00163"/>
    <s v="RUTA KMS.163"/>
    <x v="113"/>
    <x v="0"/>
    <x v="0"/>
    <x v="4"/>
    <x v="0"/>
    <d v="2024-06-27T14:14:42"/>
    <x v="297"/>
    <n v="17.755000000004657"/>
    <d v="2024-06-27T17:03:58"/>
    <d v="1899-12-30T02:10:24"/>
    <d v="2024-06-27T19:14:22"/>
    <n v="12.760555555578321"/>
    <x v="0"/>
    <m/>
    <m/>
    <x v="0"/>
    <x v="14"/>
    <x v="0"/>
    <x v="2"/>
    <x v="5"/>
    <n v="5"/>
    <s v=""/>
    <d v="1900-01-01T04:09:36"/>
    <n v="14.581666666671323"/>
    <n v="12"/>
    <n v="2.5816666666713228"/>
  </r>
  <r>
    <s v="E002"/>
    <s v="EO55"/>
    <x v="2739"/>
    <x v="0"/>
    <s v="E3"/>
    <s v="0100057966"/>
    <s v="HORPRESOL, SRL"/>
    <s v="0046005107"/>
    <s v="PLANTA RIO GUI-TORROX COSTA"/>
    <s v="000000000000003269"/>
    <x v="44"/>
    <d v="2024-06-27T00:00:00"/>
    <d v="1899-12-30T14:15:00"/>
    <s v="GESTRANS"/>
    <d v="2024-06-28T00:00:00"/>
    <x v="5"/>
    <x v="8"/>
    <x v="2827"/>
    <d v="2024-06-28T00:00:00"/>
    <d v="1899-12-30T10:21:17"/>
    <n v="40"/>
    <s v="E00040"/>
    <s v="RUTA KMS.040"/>
    <x v="74"/>
    <x v="0"/>
    <x v="0"/>
    <x v="4"/>
    <x v="0"/>
    <d v="2024-06-27T14:15:00"/>
    <x v="317"/>
    <n v="29.25"/>
    <d v="2024-06-28T10:21:17"/>
    <d v="1899-12-30T00:32:00"/>
    <d v="2024-06-28T10:53:17"/>
    <n v="8.6119444445357658"/>
    <x v="0"/>
    <m/>
    <m/>
    <x v="0"/>
    <x v="15"/>
    <x v="0"/>
    <x v="2"/>
    <x v="1"/>
    <n v="6"/>
    <s v=""/>
    <d v="1899-12-30T12:48:00"/>
    <n v="27.716666666666665"/>
    <n v="12"/>
    <n v="15.716666666666665"/>
  </r>
  <r>
    <s v="E002"/>
    <s v="EO55"/>
    <x v="2740"/>
    <x v="0"/>
    <s v="E3"/>
    <s v="0100057966"/>
    <s v="HORPRESOL, SRL"/>
    <s v="0046005107"/>
    <s v="PLANTA RIO GUI-TORROX COSTA"/>
    <s v="000000000000003269"/>
    <x v="44"/>
    <d v="2024-06-27T00:00:00"/>
    <d v="1899-12-30T14:15:36"/>
    <s v="votorantim 09:00"/>
    <d v="2024-06-28T00:00:00"/>
    <x v="15"/>
    <x v="8"/>
    <x v="2828"/>
    <d v="2024-06-27T00:00:00"/>
    <d v="1899-12-30T16:41:31"/>
    <n v="40"/>
    <s v="E00040"/>
    <s v="RUTA KMS.040"/>
    <x v="144"/>
    <x v="0"/>
    <x v="0"/>
    <x v="4"/>
    <x v="0"/>
    <d v="2024-06-27T14:15:36"/>
    <x v="298"/>
    <n v="18.739999999932479"/>
    <d v="2024-06-27T16:41:31"/>
    <d v="1899-12-30T00:32:00"/>
    <d v="2024-06-27T17:13:31"/>
    <n v="15.774722222238779"/>
    <x v="0"/>
    <m/>
    <m/>
    <x v="0"/>
    <x v="14"/>
    <x v="0"/>
    <x v="2"/>
    <x v="8"/>
    <n v="5"/>
    <s v=""/>
    <d v="1899-12-30T12:48:00"/>
    <n v="17.206666666599144"/>
    <n v="12"/>
    <n v="5.2066666665991441"/>
  </r>
  <r>
    <s v="E002"/>
    <s v="EO55"/>
    <x v="2741"/>
    <x v="0"/>
    <s v="E3"/>
    <s v="0100057966"/>
    <s v="HORPRESOL, SRL"/>
    <s v="0046005105"/>
    <s v="PLANTA MALAGA"/>
    <s v="000000000000003269"/>
    <x v="44"/>
    <d v="2024-06-27T00:00:00"/>
    <d v="1899-12-30T14:16:12"/>
    <s v="votorantim 7:00 hora"/>
    <d v="2024-06-28T00:00:00"/>
    <x v="25"/>
    <x v="8"/>
    <x v="2829"/>
    <d v="2024-06-27T00:00:00"/>
    <d v="1899-12-30T16:22:11"/>
    <n v="24"/>
    <s v="E00024"/>
    <s v="RUTA KMS.024"/>
    <x v="111"/>
    <x v="0"/>
    <x v="0"/>
    <x v="4"/>
    <x v="0"/>
    <d v="2024-06-27T14:16:12"/>
    <x v="306"/>
    <n v="16.729999999981374"/>
    <d v="2024-06-27T16:22:11"/>
    <d v="1899-12-30T00:19:12"/>
    <d v="2024-06-27T16:41:23"/>
    <n v="14.310277777723968"/>
    <x v="0"/>
    <m/>
    <m/>
    <x v="0"/>
    <x v="14"/>
    <x v="0"/>
    <x v="2"/>
    <x v="8"/>
    <n v="5"/>
    <s v=""/>
    <d v="1899-12-30T07:40:48"/>
    <n v="15.409999999981373"/>
    <n v="12"/>
    <n v="3.4099999999813733"/>
  </r>
  <r>
    <s v="E002"/>
    <s v="EO55"/>
    <x v="2742"/>
    <x v="0"/>
    <s v="E3"/>
    <s v="0100018390"/>
    <s v="FORJADOS TOR S.L."/>
    <s v="0046005202"/>
    <s v="VILLANUEVA DEL TRABUCO"/>
    <s v="000000000000003262"/>
    <x v="42"/>
    <d v="2024-06-27T00:00:00"/>
    <d v="1899-12-30T14:16:30"/>
    <s v="TOR 11:30"/>
    <d v="2024-06-28T00:00:00"/>
    <x v="16"/>
    <x v="8"/>
    <x v="2830"/>
    <d v="2024-06-28T00:00:00"/>
    <d v="1899-12-30T10:14:50"/>
    <n v="62"/>
    <s v="E00062"/>
    <s v="RUTA KMS.062"/>
    <x v="60"/>
    <x v="0"/>
    <x v="0"/>
    <x v="4"/>
    <x v="0"/>
    <d v="2024-06-27T14:16:30"/>
    <x v="318"/>
    <n v="21.224999999860302"/>
    <d v="2024-06-28T10:14:50"/>
    <d v="1899-12-30T00:49:36"/>
    <d v="2024-06-28T11:04:26"/>
    <n v="0.42611111118458211"/>
    <x v="0"/>
    <m/>
    <m/>
    <x v="0"/>
    <x v="15"/>
    <x v="0"/>
    <x v="2"/>
    <x v="1"/>
    <n v="6"/>
    <s v="TRANSPORTES FRANCISCO CASTILLA E HI"/>
    <d v="1899-12-30T19:50:24"/>
    <n v="19.398333333193634"/>
    <n v="12"/>
    <n v="7.3983333331936336"/>
  </r>
  <r>
    <s v="E002"/>
    <s v="EO55"/>
    <x v="2743"/>
    <x v="0"/>
    <s v="E3"/>
    <s v="0100018311"/>
    <s v="ANDALUZA DE MORTEROS, SA (ANDEMOSA)"/>
    <s v="0046005100"/>
    <s v="PLANTA VILLA ROSA (CON TTE) MALAGA"/>
    <s v="000000000000003264"/>
    <x v="41"/>
    <d v="2024-06-27T00:00:00"/>
    <d v="1899-12-30T14:32:42"/>
    <s v="28/06 07:00h"/>
    <d v="2024-06-28T00:00:00"/>
    <x v="25"/>
    <x v="8"/>
    <x v="2831"/>
    <d v="2024-06-28T00:00:00"/>
    <d v="1899-12-30T07:10:12"/>
    <n v="24"/>
    <s v="E00024"/>
    <s v="RUTA KMS.024"/>
    <x v="85"/>
    <x v="0"/>
    <x v="0"/>
    <x v="4"/>
    <x v="0"/>
    <d v="2024-06-27T14:32:42"/>
    <x v="306"/>
    <n v="16.45499999995809"/>
    <d v="2024-06-28T07:10:12"/>
    <d v="1899-12-30T00:19:12"/>
    <d v="2024-06-28T07:29:24"/>
    <n v="-0.49000000016530976"/>
    <x v="0"/>
    <m/>
    <m/>
    <x v="0"/>
    <x v="15"/>
    <x v="0"/>
    <x v="2"/>
    <x v="11"/>
    <n v="6"/>
    <s v=""/>
    <d v="1899-12-30T07:40:48"/>
    <n v="15.13499999995809"/>
    <n v="12"/>
    <n v="3.1349999999580902"/>
  </r>
  <r>
    <s v="E002"/>
    <s v="EO55"/>
    <x v="2744"/>
    <x v="0"/>
    <s v="E3"/>
    <s v="0100018311"/>
    <s v="ANDALUZA DE MORTEROS, SA (ANDEMOSA)"/>
    <s v="0046005100"/>
    <s v="PLANTA VILLA ROSA (CON TTE) MALAGA"/>
    <s v="000000000000003264"/>
    <x v="41"/>
    <d v="2024-06-27T00:00:00"/>
    <d v="1899-12-30T14:32:50"/>
    <s v="28/06 09:00h"/>
    <d v="2024-06-28T00:00:00"/>
    <x v="15"/>
    <x v="8"/>
    <x v="2832"/>
    <d v="2024-06-28T00:00:00"/>
    <d v="1899-12-30T09:11:45"/>
    <n v="24"/>
    <s v="E00024"/>
    <s v="RUTA KMS.024"/>
    <x v="85"/>
    <x v="0"/>
    <x v="0"/>
    <x v="4"/>
    <x v="0"/>
    <d v="2024-06-27T14:32:50"/>
    <x v="298"/>
    <n v="18.452777777798474"/>
    <d v="2024-06-28T09:11:45"/>
    <d v="1899-12-30T00:19:12"/>
    <d v="2024-06-28T09:30:57"/>
    <n v="-0.51583333342568949"/>
    <x v="0"/>
    <m/>
    <m/>
    <x v="0"/>
    <x v="15"/>
    <x v="0"/>
    <x v="2"/>
    <x v="6"/>
    <n v="6"/>
    <s v=""/>
    <d v="1899-12-30T07:40:48"/>
    <n v="17.132777777798474"/>
    <n v="12"/>
    <n v="5.1327777777984736"/>
  </r>
  <r>
    <s v="E002"/>
    <s v="EO55"/>
    <x v="2745"/>
    <x v="0"/>
    <s v="E3"/>
    <s v="0100018590"/>
    <s v="STEEL GRANADA, S.L."/>
    <s v="0046004297"/>
    <s v="GRANADA (H. LASTRA)"/>
    <s v="000000000000003269"/>
    <x v="44"/>
    <d v="2024-06-27T00:00:00"/>
    <d v="1899-12-30T14:47:22"/>
    <s v="28/06 11:00"/>
    <d v="2024-06-28T00:00:00"/>
    <x v="24"/>
    <x v="8"/>
    <x v="2833"/>
    <d v="2024-06-28T00:00:00"/>
    <d v="1899-12-30T07:39:52"/>
    <n v="124"/>
    <s v="E00124"/>
    <s v="RUTA KMS.124"/>
    <x v="241"/>
    <x v="0"/>
    <x v="0"/>
    <x v="4"/>
    <x v="0"/>
    <d v="2024-06-27T14:47:22"/>
    <x v="299"/>
    <n v="20.210555555589963"/>
    <d v="2024-06-28T07:39:52"/>
    <d v="1899-12-30T01:39:12"/>
    <d v="2024-06-28T09:19:04"/>
    <n v="1.6822222222108394"/>
    <x v="0"/>
    <m/>
    <m/>
    <x v="0"/>
    <x v="15"/>
    <x v="0"/>
    <x v="2"/>
    <x v="11"/>
    <n v="6"/>
    <s v=""/>
    <d v="1899-12-31T15:40:48"/>
    <n v="17.55722222225663"/>
    <n v="12"/>
    <n v="5.5572222222566303"/>
  </r>
  <r>
    <s v="E002"/>
    <s v="EO55"/>
    <x v="2746"/>
    <x v="0"/>
    <s v="E3"/>
    <s v="0100041278"/>
    <s v="MOV. DE TIERRAS RIOTINTO, S.L(TINTO"/>
    <s v="0046003387"/>
    <s v="SAN JUAN DEL PUERTO"/>
    <s v="000000000000000837"/>
    <x v="43"/>
    <d v="2024-06-27T00:00:00"/>
    <d v="1899-12-30T15:06:59"/>
    <s v="28/06 08:00h"/>
    <d v="2024-06-28T00:00:00"/>
    <x v="10"/>
    <x v="9"/>
    <x v="2834"/>
    <d v="2024-06-27T00:00:00"/>
    <d v="1899-12-30T19:11:05"/>
    <n v="15"/>
    <s v="E00015"/>
    <s v="RUTA KMS.015"/>
    <x v="59"/>
    <x v="0"/>
    <x v="0"/>
    <x v="5"/>
    <x v="0"/>
    <d v="2024-06-27T15:06:59"/>
    <x v="297"/>
    <n v="16.883611111203209"/>
    <d v="2024-06-27T19:11:05"/>
    <d v="1899-12-30T00:12:00"/>
    <d v="2024-06-27T19:23:05"/>
    <n v="12.615277777891606"/>
    <x v="0"/>
    <m/>
    <m/>
    <x v="0"/>
    <x v="14"/>
    <x v="0"/>
    <x v="2"/>
    <x v="10"/>
    <n v="5"/>
    <s v=""/>
    <d v="1899-12-30T04:48:00"/>
    <n v="15.683611111203209"/>
    <n v="12"/>
    <n v="3.6836111112032093"/>
  </r>
  <r>
    <s v="E002"/>
    <s v="EO55"/>
    <x v="2747"/>
    <x v="0"/>
    <s v="E3"/>
    <s v="0432000110"/>
    <s v="PREBETONG HORMIGONES, S.A."/>
    <s v="0046000862"/>
    <s v="PUEBLA DE LA CALZADA (PUEBLA II)"/>
    <s v="000000000000001782"/>
    <x v="46"/>
    <d v="2024-06-27T00:00:00"/>
    <d v="1899-12-30T15:18:51"/>
    <s v="28/06 8:00"/>
    <d v="2024-06-28T00:00:00"/>
    <x v="10"/>
    <x v="9"/>
    <x v="2835"/>
    <d v="2024-06-27T00:00:00"/>
    <d v="1899-12-30T19:47:51"/>
    <n v="275"/>
    <s v="E00275"/>
    <s v="RUTA KMS.275"/>
    <x v="67"/>
    <x v="0"/>
    <x v="0"/>
    <x v="5"/>
    <x v="0"/>
    <d v="2024-06-27T15:18:51"/>
    <x v="297"/>
    <n v="16.685833333467599"/>
    <d v="2024-06-27T19:47:51"/>
    <d v="1899-12-30T03:40:00"/>
    <d v="2024-06-27T23:27:51"/>
    <n v="8.535833333269693"/>
    <x v="0"/>
    <m/>
    <m/>
    <x v="0"/>
    <x v="14"/>
    <x v="0"/>
    <x v="2"/>
    <x v="10"/>
    <n v="5"/>
    <s v=""/>
    <d v="1900-01-02T16:00:00"/>
    <n v="12.019166666800933"/>
    <n v="12"/>
    <n v="1.916666680093293E-2"/>
  </r>
  <r>
    <s v="E002"/>
    <s v="EO55"/>
    <x v="2748"/>
    <x v="0"/>
    <s v="E3"/>
    <s v="0100058384"/>
    <s v="ADOQUINES Y MARCOS, S.L."/>
    <s v="0046005169"/>
    <s v="PLANTA LA RODA DE ANDALUCIA"/>
    <s v="000000000000003263"/>
    <x v="49"/>
    <d v="2024-06-27T00:00:00"/>
    <d v="1899-12-30T15:19:15"/>
    <s v="28/06 8:30"/>
    <d v="2024-06-28T00:00:00"/>
    <x v="23"/>
    <x v="8"/>
    <x v="2836"/>
    <d v="2024-06-27T00:00:00"/>
    <d v="1899-12-30T15:54:27"/>
    <n v="90"/>
    <s v="E00090"/>
    <s v="RUTA KMS.090"/>
    <x v="133"/>
    <x v="0"/>
    <x v="0"/>
    <x v="4"/>
    <x v="0"/>
    <d v="2024-06-27T15:19:15"/>
    <x v="305"/>
    <n v="17.179166666523088"/>
    <d v="2024-06-27T15:54:27"/>
    <d v="1899-12-30T01:12:00"/>
    <d v="2024-06-27T17:06:27"/>
    <n v="15.392499999899883"/>
    <x v="0"/>
    <m/>
    <m/>
    <x v="0"/>
    <x v="14"/>
    <x v="0"/>
    <x v="2"/>
    <x v="4"/>
    <n v="5"/>
    <s v=""/>
    <d v="1899-12-31T04:48:00"/>
    <n v="14.979166666523088"/>
    <n v="12"/>
    <n v="2.9791666665230885"/>
  </r>
  <r>
    <s v="E002"/>
    <s v="EO55"/>
    <x v="2749"/>
    <x v="0"/>
    <s v="E3"/>
    <s v="0100058036"/>
    <s v="HORMI CONTADO, S.L."/>
    <s v="0046005174"/>
    <s v="PLANTA DE MANILVA E/O 56"/>
    <s v="000000000000003269"/>
    <x v="44"/>
    <d v="2024-06-27T00:00:00"/>
    <d v="1899-12-30T15:39:39"/>
    <s v="28/06 10:00h"/>
    <d v="2024-06-28T00:00:00"/>
    <x v="17"/>
    <x v="8"/>
    <x v="2837"/>
    <d v="2024-06-27T00:00:00"/>
    <d v="1899-12-30T17:22:55"/>
    <n v="118"/>
    <s v="E00118"/>
    <s v="RUTA KMS.118"/>
    <x v="65"/>
    <x v="0"/>
    <x v="0"/>
    <x v="4"/>
    <x v="0"/>
    <d v="2024-06-27T15:39:39"/>
    <x v="300"/>
    <n v="18.339166666672099"/>
    <d v="2024-06-27T17:22:55"/>
    <d v="1899-12-30T01:34:24"/>
    <d v="2024-06-27T18:57:19"/>
    <n v="15.044722222199198"/>
    <x v="0"/>
    <m/>
    <m/>
    <x v="0"/>
    <x v="14"/>
    <x v="0"/>
    <x v="2"/>
    <x v="5"/>
    <n v="5"/>
    <s v=""/>
    <d v="1899-12-31T13:45:36"/>
    <n v="15.765833333338765"/>
    <n v="12"/>
    <n v="3.7658333333387652"/>
  </r>
  <r>
    <s v="E002"/>
    <s v="EO55"/>
    <x v="2750"/>
    <x v="0"/>
    <s v="E3"/>
    <s v="0100058036"/>
    <s v="HORMI CONTADO, S.L."/>
    <s v="0046005174"/>
    <s v="PLANTA DE MANILVA E/O 56"/>
    <s v="000000000000003269"/>
    <x v="44"/>
    <d v="2024-06-27T00:00:00"/>
    <d v="1899-12-30T15:40:05"/>
    <s v="28/06 8:00"/>
    <d v="2024-06-28T00:00:00"/>
    <x v="10"/>
    <x v="8"/>
    <x v="2838"/>
    <d v="2024-06-27T00:00:00"/>
    <d v="1899-12-30T17:41:28"/>
    <n v="118"/>
    <s v="E00118"/>
    <s v="RUTA KMS.118"/>
    <x v="64"/>
    <x v="0"/>
    <x v="0"/>
    <x v="4"/>
    <x v="0"/>
    <d v="2024-06-27T15:40:05"/>
    <x v="297"/>
    <n v="16.331944444449618"/>
    <d v="2024-06-27T17:41:28"/>
    <d v="1899-12-30T01:34:24"/>
    <d v="2024-06-27T19:15:52"/>
    <n v="12.735555555671453"/>
    <x v="0"/>
    <m/>
    <m/>
    <x v="0"/>
    <x v="14"/>
    <x v="0"/>
    <x v="2"/>
    <x v="5"/>
    <n v="5"/>
    <s v=""/>
    <d v="1899-12-31T13:45:36"/>
    <n v="13.758611111116284"/>
    <n v="12"/>
    <n v="1.7586111111162843"/>
  </r>
  <r>
    <s v="E002"/>
    <s v="EO55"/>
    <x v="2751"/>
    <x v="0"/>
    <s v="E3"/>
    <s v="0100058036"/>
    <s v="HORMI CONTADO, S.L."/>
    <s v="0046005174"/>
    <s v="PLANTA DE MANILVA E/O 56"/>
    <s v="000000000000003269"/>
    <x v="44"/>
    <d v="2024-06-27T00:00:00"/>
    <d v="1899-12-30T15:40:23"/>
    <s v="28/06 10:30h"/>
    <d v="2024-06-28T00:00:00"/>
    <x v="20"/>
    <x v="8"/>
    <x v="2839"/>
    <d v="2024-06-28T00:00:00"/>
    <d v="1899-12-30T08:17:16"/>
    <n v="118"/>
    <s v="E00118"/>
    <s v="RUTA KMS.118"/>
    <x v="77"/>
    <x v="0"/>
    <x v="0"/>
    <x v="4"/>
    <x v="0"/>
    <d v="2024-06-27T15:40:23"/>
    <x v="303"/>
    <n v="18.826944444444962"/>
    <d v="2024-06-28T08:17:16"/>
    <d v="1899-12-30T01:34:24"/>
    <d v="2024-06-28T09:51:40"/>
    <n v="0.63888888893416151"/>
    <x v="0"/>
    <m/>
    <m/>
    <x v="0"/>
    <x v="15"/>
    <x v="0"/>
    <x v="2"/>
    <x v="0"/>
    <n v="6"/>
    <s v="TRANSPORTES FRANCISCO CASTILLA E HI"/>
    <d v="1899-12-31T13:45:36"/>
    <n v="16.253611111111628"/>
    <n v="12"/>
    <n v="4.2536111111116277"/>
  </r>
  <r>
    <s v="E002"/>
    <s v="EO55"/>
    <x v="2752"/>
    <x v="0"/>
    <s v="E3"/>
    <s v="0100043691"/>
    <s v="PAVESUR DERIVADOS, S.A."/>
    <s v="0046005102"/>
    <s v="PLANTA OJEN"/>
    <s v="000000000000003269"/>
    <x v="44"/>
    <d v="2024-06-27T00:00:00"/>
    <d v="1899-12-30T15:40:59"/>
    <s v="8:00"/>
    <d v="2024-06-28T00:00:00"/>
    <x v="10"/>
    <x v="8"/>
    <x v="2840"/>
    <d v="2024-06-27T00:00:00"/>
    <d v="1899-12-30T16:38:55"/>
    <n v="68"/>
    <s v="E00068"/>
    <s v="RUTA KMS.068"/>
    <x v="69"/>
    <x v="0"/>
    <x v="0"/>
    <x v="4"/>
    <x v="0"/>
    <d v="2024-06-27T15:40:59"/>
    <x v="297"/>
    <n v="16.316944444435649"/>
    <d v="2024-06-27T16:38:55"/>
    <d v="1899-12-30T00:54:24"/>
    <d v="2024-06-27T17:33:19"/>
    <n v="14.444722222338896"/>
    <x v="0"/>
    <m/>
    <m/>
    <x v="0"/>
    <x v="14"/>
    <x v="0"/>
    <x v="2"/>
    <x v="8"/>
    <n v="5"/>
    <s v=""/>
    <d v="1899-12-30T21:45:36"/>
    <n v="14.410277777768982"/>
    <n v="12"/>
    <n v="2.4102777777689823"/>
  </r>
  <r>
    <s v="E002"/>
    <s v="EO55"/>
    <x v="2753"/>
    <x v="0"/>
    <s v="E3"/>
    <s v="0100043691"/>
    <s v="PAVESUR DERIVADOS, S.A."/>
    <s v="0046005102"/>
    <s v="PLANTA OJEN"/>
    <s v="000000000000003269"/>
    <x v="44"/>
    <d v="2024-06-27T00:00:00"/>
    <d v="1899-12-30T15:41:12"/>
    <s v="12:00"/>
    <d v="2024-06-28T00:00:00"/>
    <x v="8"/>
    <x v="8"/>
    <x v="2841"/>
    <d v="2024-06-28T00:00:00"/>
    <d v="1899-12-30T10:32:50"/>
    <n v="68"/>
    <s v="E00068"/>
    <s v="RUTA KMS.068"/>
    <x v="69"/>
    <x v="0"/>
    <x v="0"/>
    <x v="4"/>
    <x v="0"/>
    <d v="2024-06-27T15:41:12"/>
    <x v="302"/>
    <n v="20.313333333295304"/>
    <d v="2024-06-28T10:32:50"/>
    <d v="1899-12-30T00:54:24"/>
    <d v="2024-06-28T11:27:14"/>
    <n v="0.54611111112171784"/>
    <x v="0"/>
    <m/>
    <m/>
    <x v="0"/>
    <x v="15"/>
    <x v="0"/>
    <x v="2"/>
    <x v="1"/>
    <n v="6"/>
    <s v=""/>
    <d v="1899-12-30T21:45:36"/>
    <n v="18.406666666628638"/>
    <n v="12"/>
    <n v="6.406666666628638"/>
  </r>
  <r>
    <s v="E002"/>
    <s v="EO55"/>
    <x v="2754"/>
    <x v="0"/>
    <s v="E3"/>
    <s v="0100058805"/>
    <s v="HORMIGONES, ARIDOS Y SERVICIOS CADI"/>
    <s v="0046005219"/>
    <s v="PLANTA HORMIGON (ARCOS FRONTERA)"/>
    <s v="000000000000003264"/>
    <x v="41"/>
    <d v="2024-06-27T00:00:00"/>
    <d v="1899-12-30T15:50:38"/>
    <s v="28/06 07:30h"/>
    <d v="2024-06-28T00:00:00"/>
    <x v="31"/>
    <x v="8"/>
    <x v="2842"/>
    <d v="2024-06-27T00:00:00"/>
    <d v="1899-12-30T16:47:04"/>
    <n v="196"/>
    <s v="E00196"/>
    <s v="RUTA KMS.196"/>
    <x v="99"/>
    <x v="0"/>
    <x v="0"/>
    <x v="4"/>
    <x v="0"/>
    <d v="2024-06-27T15:50:38"/>
    <x v="296"/>
    <n v="15.656111111165956"/>
    <d v="2024-06-27T16:47:04"/>
    <d v="1899-12-30T02:36:48"/>
    <d v="2024-06-27T19:23:52"/>
    <n v="12.102222222194541"/>
    <x v="0"/>
    <m/>
    <m/>
    <x v="0"/>
    <x v="14"/>
    <x v="0"/>
    <x v="2"/>
    <x v="8"/>
    <n v="5"/>
    <s v=""/>
    <d v="1900-01-01T14:43:12"/>
    <n v="12.042777777832622"/>
    <n v="12"/>
    <n v="4.2777777832622377E-2"/>
  </r>
  <r>
    <s v="E002"/>
    <s v="EO55"/>
    <x v="2755"/>
    <x v="0"/>
    <s v="E4"/>
    <s v="0100058369"/>
    <s v="CANO MATERIALES DE CONST., S.L."/>
    <s v="0046005323"/>
    <s v="ALMACEN-RINCON VICTORIA"/>
    <s v="000000000000003283"/>
    <x v="39"/>
    <d v="2024-06-27T00:00:00"/>
    <d v="1899-12-30T16:04:57"/>
    <s v="28/06 En el día"/>
    <d v="2024-06-28T00:00:00"/>
    <x v="4"/>
    <x v="8"/>
    <x v="2843"/>
    <d v="2024-06-28T00:00:00"/>
    <d v="1899-12-30T10:16:10"/>
    <n v="7"/>
    <s v="E00007"/>
    <s v="RUTA KMS.007"/>
    <x v="52"/>
    <x v="0"/>
    <x v="0"/>
    <x v="4"/>
    <x v="1"/>
    <d v="2024-06-27T16:04:57"/>
    <x v="319"/>
    <n v="26.917499999923166"/>
    <d v="2024-06-28T10:16:10"/>
    <d v="1899-12-30T00:05:36"/>
    <d v="2024-06-28T10:21:46"/>
    <n v="8.6372222221107222"/>
    <x v="0"/>
    <m/>
    <m/>
    <x v="0"/>
    <x v="15"/>
    <x v="0"/>
    <x v="2"/>
    <x v="1"/>
    <n v="6"/>
    <s v=""/>
    <d v="1899-12-30T02:14:24"/>
    <n v="25.824166666589832"/>
    <n v="12"/>
    <n v="13.824166666589832"/>
  </r>
  <r>
    <s v="E002"/>
    <s v="EO55"/>
    <x v="2756"/>
    <x v="0"/>
    <s v="E3"/>
    <s v="0100058399"/>
    <s v="HORMIGONES ESTEBBUNA, S.L."/>
    <s v="0046005172"/>
    <s v="PLANTA ESTEPONA"/>
    <s v="000000000000003264"/>
    <x v="41"/>
    <d v="2024-06-27T00:00:00"/>
    <d v="1899-12-30T16:08:38"/>
    <s v="28/06 11:00h"/>
    <d v="2024-06-28T00:00:00"/>
    <x v="24"/>
    <x v="8"/>
    <x v="2844"/>
    <d v="2024-06-27T00:00:00"/>
    <d v="1899-12-30T17:25:39"/>
    <n v="110"/>
    <s v="E00110"/>
    <s v="RUTA KMS.110"/>
    <x v="327"/>
    <x v="0"/>
    <x v="0"/>
    <x v="4"/>
    <x v="0"/>
    <d v="2024-06-27T16:08:38"/>
    <x v="299"/>
    <n v="18.85611111111939"/>
    <d v="2024-06-27T17:25:39"/>
    <d v="1899-12-30T01:28:00"/>
    <d v="2024-06-27T18:53:39"/>
    <n v="16.105833333393093"/>
    <x v="0"/>
    <m/>
    <m/>
    <x v="0"/>
    <x v="14"/>
    <x v="0"/>
    <x v="2"/>
    <x v="5"/>
    <n v="5"/>
    <s v=""/>
    <d v="1899-12-31T11:12:00"/>
    <n v="16.389444444452725"/>
    <n v="12"/>
    <n v="4.3894444444527245"/>
  </r>
  <r>
    <s v="E002"/>
    <s v="EO55"/>
    <x v="2757"/>
    <x v="0"/>
    <s v="E3"/>
    <s v="0100058036"/>
    <s v="HORMI CONTADO, S.L."/>
    <s v="0046005175"/>
    <s v="PLANTA DE LA LINEA"/>
    <s v="000000000000003269"/>
    <x v="44"/>
    <d v="2024-06-27T00:00:00"/>
    <d v="1899-12-30T16:09:18"/>
    <s v="28/06 09:00h"/>
    <d v="2024-06-28T00:00:00"/>
    <x v="15"/>
    <x v="8"/>
    <x v="2845"/>
    <d v="2024-06-27T00:00:00"/>
    <d v="1899-12-30T17:51:44"/>
    <n v="143"/>
    <s v="E00143"/>
    <s v="RUTA KMS.143"/>
    <x v="130"/>
    <x v="0"/>
    <x v="0"/>
    <x v="4"/>
    <x v="0"/>
    <d v="2024-06-27T16:09:18"/>
    <x v="298"/>
    <n v="16.84499999997206"/>
    <d v="2024-06-27T17:51:44"/>
    <d v="1899-12-30T01:54:24"/>
    <d v="2024-06-27T19:46:08"/>
    <n v="13.23111111111939"/>
    <x v="0"/>
    <m/>
    <m/>
    <x v="0"/>
    <x v="14"/>
    <x v="0"/>
    <x v="2"/>
    <x v="5"/>
    <n v="5"/>
    <s v=""/>
    <d v="1899-12-31T21:45:36"/>
    <n v="13.938333333305394"/>
    <n v="12"/>
    <n v="1.938333333305394"/>
  </r>
  <r>
    <s v="E002"/>
    <s v="EO55"/>
    <x v="2758"/>
    <x v="0"/>
    <s v="E3"/>
    <s v="0100058399"/>
    <s v="HORMIGONES ESTEBBUNA, S.L."/>
    <s v="0046005172"/>
    <s v="PLANTA ESTEPONA"/>
    <s v="000000000000003264"/>
    <x v="41"/>
    <d v="2024-06-27T00:00:00"/>
    <d v="1899-12-30T16:09:24"/>
    <s v="28/06 12:00h"/>
    <d v="2024-06-28T00:00:00"/>
    <x v="8"/>
    <x v="8"/>
    <x v="2846"/>
    <d v="2024-06-28T00:00:00"/>
    <d v="1899-12-30T08:56:43"/>
    <n v="110"/>
    <s v="E00110"/>
    <s v="RUTA KMS.110"/>
    <x v="97"/>
    <x v="0"/>
    <x v="0"/>
    <x v="4"/>
    <x v="0"/>
    <d v="2024-06-27T16:09:24"/>
    <x v="302"/>
    <n v="19.843333333265036"/>
    <d v="2024-06-28T08:56:43"/>
    <d v="1899-12-30T01:28:00"/>
    <d v="2024-06-28T10:24:43"/>
    <n v="1.5880555555340834"/>
    <x v="0"/>
    <m/>
    <m/>
    <x v="0"/>
    <x v="15"/>
    <x v="0"/>
    <x v="2"/>
    <x v="0"/>
    <n v="6"/>
    <s v=""/>
    <d v="1899-12-31T11:12:00"/>
    <n v="17.376666666598371"/>
    <n v="12"/>
    <n v="5.3766666665983713"/>
  </r>
  <r>
    <s v="E002"/>
    <s v="EO55"/>
    <x v="2759"/>
    <x v="0"/>
    <s v="E3"/>
    <s v="0100037768"/>
    <s v="MINAS DE AGUAS TEÑIDAS, S.A.U. (MAT"/>
    <s v="0046004267"/>
    <s v="ZREP4500031988_2 MAGDALENA PASTA"/>
    <s v="000000000000001782"/>
    <x v="46"/>
    <d v="2024-06-27T00:00:00"/>
    <d v="1899-12-30T16:14:23"/>
    <s v="28/06 06:00h"/>
    <d v="2024-06-28T00:00:00"/>
    <x v="6"/>
    <x v="9"/>
    <x v="2847"/>
    <d v="2024-06-28T00:00:00"/>
    <d v="1899-12-30T06:34:53"/>
    <n v="85"/>
    <s v="E00085"/>
    <s v="RUTA KMS.085"/>
    <x v="89"/>
    <x v="0"/>
    <x v="0"/>
    <x v="5"/>
    <x v="0"/>
    <d v="2024-06-27T16:14:23"/>
    <x v="288"/>
    <n v="27.760277777910233"/>
    <d v="2024-06-28T06:34:53"/>
    <d v="1899-12-30T01:08:00"/>
    <d v="2024-06-28T07:42:53"/>
    <n v="12.285277777758893"/>
    <x v="0"/>
    <m/>
    <m/>
    <x v="0"/>
    <x v="15"/>
    <x v="0"/>
    <x v="2"/>
    <x v="12"/>
    <n v="6"/>
    <s v=""/>
    <d v="1899-12-31T03:12:00"/>
    <n v="25.6269444445769"/>
    <n v="12"/>
    <n v="13.6269444445769"/>
  </r>
  <r>
    <s v="E002"/>
    <s v="EO55"/>
    <x v="2760"/>
    <x v="0"/>
    <s v="E3"/>
    <s v="0100037768"/>
    <s v="MINAS DE AGUAS TEÑIDAS, S.A.U. (MAT"/>
    <s v="0046004267"/>
    <s v="ZREP4500031988_2 MAGDALENA PASTA"/>
    <s v="000000000000001782"/>
    <x v="46"/>
    <d v="2024-06-27T00:00:00"/>
    <d v="1899-12-30T16:14:46"/>
    <s v="28/06 07:00h"/>
    <d v="2024-06-28T00:00:00"/>
    <x v="6"/>
    <x v="9"/>
    <x v="2848"/>
    <d v="2024-06-27T00:00:00"/>
    <d v="1899-12-30T18:46:24"/>
    <n v="85"/>
    <s v="E00085"/>
    <s v="RUTA KMS.085"/>
    <x v="96"/>
    <x v="0"/>
    <x v="0"/>
    <x v="5"/>
    <x v="0"/>
    <d v="2024-06-27T16:14:46"/>
    <x v="288"/>
    <n v="27.753888888924848"/>
    <d v="2024-06-27T18:46:24"/>
    <d v="1899-12-30T01:08:00"/>
    <d v="2024-06-27T19:54:24"/>
    <n v="24.093333333323244"/>
    <x v="0"/>
    <m/>
    <m/>
    <x v="0"/>
    <x v="14"/>
    <x v="0"/>
    <x v="2"/>
    <x v="9"/>
    <n v="5"/>
    <s v=""/>
    <d v="1899-12-31T03:12:00"/>
    <n v="25.620555555591515"/>
    <n v="12"/>
    <n v="13.620555555591515"/>
  </r>
  <r>
    <s v="E002"/>
    <s v="EO55"/>
    <x v="2761"/>
    <x v="0"/>
    <s v="E3"/>
    <s v="0100037768"/>
    <s v="MINAS DE AGUAS TEÑIDAS, S.A.U. (MAT"/>
    <s v="0046004267"/>
    <s v="ZREP4500031988_2 MAGDALENA PASTA"/>
    <s v="000000000000001782"/>
    <x v="46"/>
    <d v="2024-06-27T00:00:00"/>
    <d v="1899-12-30T16:15:11"/>
    <s v="28/06 8:00h"/>
    <d v="2024-06-28T00:00:00"/>
    <x v="6"/>
    <x v="9"/>
    <x v="2849"/>
    <d v="2024-06-28T00:00:00"/>
    <d v="1899-12-30T06:27:46"/>
    <n v="85"/>
    <s v="E00085"/>
    <s v="RUTA KMS.085"/>
    <x v="129"/>
    <x v="0"/>
    <x v="0"/>
    <x v="5"/>
    <x v="0"/>
    <d v="2024-06-27T16:15:11"/>
    <x v="288"/>
    <n v="27.746944444428664"/>
    <d v="2024-06-28T06:27:46"/>
    <d v="1899-12-30T01:08:00"/>
    <d v="2024-06-28T07:35:46"/>
    <n v="12.403888889006339"/>
    <x v="0"/>
    <m/>
    <m/>
    <x v="0"/>
    <x v="15"/>
    <x v="0"/>
    <x v="2"/>
    <x v="12"/>
    <n v="6"/>
    <s v=""/>
    <d v="1899-12-31T03:12:00"/>
    <n v="25.613611111095331"/>
    <n v="12"/>
    <n v="13.613611111095331"/>
  </r>
  <r>
    <s v="E002"/>
    <s v="EO55"/>
    <x v="2762"/>
    <x v="0"/>
    <s v="E3"/>
    <s v="0100037768"/>
    <s v="MINAS DE AGUAS TEÑIDAS, S.A.U. (MAT"/>
    <s v="0046003118"/>
    <s v="ZREP4500031988_1 VALDELAMUSA PASTA"/>
    <s v="000000000000001782"/>
    <x v="46"/>
    <d v="2024-06-27T00:00:00"/>
    <d v="1899-12-30T16:16:17"/>
    <s v="28/06 06:00h"/>
    <d v="2024-06-28T00:00:00"/>
    <x v="6"/>
    <x v="9"/>
    <x v="2850"/>
    <d v="2024-06-27T00:00:00"/>
    <d v="1899-12-30T18:20:14"/>
    <n v="85"/>
    <s v="E00085"/>
    <s v="RUTA KMS.085"/>
    <x v="87"/>
    <x v="0"/>
    <x v="0"/>
    <x v="5"/>
    <x v="0"/>
    <d v="2024-06-27T16:16:17"/>
    <x v="288"/>
    <n v="27.728611111175269"/>
    <d v="2024-06-27T18:20:14"/>
    <d v="1899-12-30T01:08:00"/>
    <d v="2024-06-27T19:28:14"/>
    <n v="24.529444444400724"/>
    <x v="0"/>
    <m/>
    <m/>
    <x v="0"/>
    <x v="14"/>
    <x v="0"/>
    <x v="2"/>
    <x v="9"/>
    <n v="5"/>
    <s v=""/>
    <d v="1899-12-31T03:12:00"/>
    <n v="25.595277777841936"/>
    <n v="12"/>
    <n v="13.595277777841936"/>
  </r>
  <r>
    <s v="E002"/>
    <s v="EO55"/>
    <x v="2763"/>
    <x v="0"/>
    <s v="E3"/>
    <s v="0100037768"/>
    <s v="MINAS DE AGUAS TEÑIDAS, S.A.U. (MAT"/>
    <s v="0046003118"/>
    <s v="ZREP4500031988_1 VALDELAMUSA PASTA"/>
    <s v="000000000000001782"/>
    <x v="46"/>
    <d v="2024-06-27T00:00:00"/>
    <d v="1899-12-30T16:16:36"/>
    <s v="28/06 07:00h"/>
    <d v="2024-06-28T00:00:00"/>
    <x v="6"/>
    <x v="9"/>
    <x v="2851"/>
    <d v="2024-06-28T00:00:00"/>
    <d v="1899-12-30T07:23:29"/>
    <n v="85"/>
    <s v="E00085"/>
    <s v="RUTA KMS.085"/>
    <x v="92"/>
    <x v="0"/>
    <x v="0"/>
    <x v="5"/>
    <x v="0"/>
    <d v="2024-06-27T16:16:36"/>
    <x v="288"/>
    <n v="27.723333333386108"/>
    <d v="2024-06-28T07:23:29"/>
    <d v="1899-12-30T01:08:00"/>
    <d v="2024-06-28T08:31:29"/>
    <n v="11.475277777877636"/>
    <x v="0"/>
    <m/>
    <m/>
    <x v="0"/>
    <x v="15"/>
    <x v="0"/>
    <x v="2"/>
    <x v="11"/>
    <n v="6"/>
    <s v=""/>
    <d v="1899-12-31T03:12:00"/>
    <n v="25.590000000052775"/>
    <n v="12"/>
    <n v="13.590000000052775"/>
  </r>
  <r>
    <s v="E002"/>
    <s v="EO55"/>
    <x v="2764"/>
    <x v="0"/>
    <s v="E3"/>
    <s v="0100037768"/>
    <s v="MINAS DE AGUAS TEÑIDAS, S.A.U. (MAT"/>
    <s v="0046003118"/>
    <s v="ZREP4500031988_1 VALDELAMUSA PASTA"/>
    <s v="000000000000001782"/>
    <x v="46"/>
    <d v="2024-06-27T00:00:00"/>
    <d v="1899-12-30T16:16:58"/>
    <s v="28/06 8:00h"/>
    <d v="2024-06-28T00:00:00"/>
    <x v="6"/>
    <x v="9"/>
    <x v="2852"/>
    <d v="2024-06-28T00:00:00"/>
    <d v="1899-12-30T07:08:50"/>
    <n v="85"/>
    <s v="E00085"/>
    <s v="RUTA KMS.085"/>
    <x v="231"/>
    <x v="0"/>
    <x v="0"/>
    <x v="5"/>
    <x v="0"/>
    <d v="2024-06-27T16:16:58"/>
    <x v="288"/>
    <n v="27.717222222243436"/>
    <d v="2024-06-28T07:08:50"/>
    <d v="1899-12-30T01:08:00"/>
    <d v="2024-06-28T08:16:50"/>
    <n v="11.719444444519468"/>
    <x v="0"/>
    <m/>
    <m/>
    <x v="0"/>
    <x v="15"/>
    <x v="0"/>
    <x v="2"/>
    <x v="11"/>
    <n v="6"/>
    <s v=""/>
    <d v="1899-12-31T03:12:00"/>
    <n v="25.583888888910103"/>
    <n v="12"/>
    <n v="13.583888888910103"/>
  </r>
  <r>
    <s v="E002"/>
    <s v="EO55"/>
    <x v="2765"/>
    <x v="0"/>
    <s v="E3"/>
    <s v="0100037768"/>
    <s v="MINAS DE AGUAS TEÑIDAS, S.A.U. (MAT"/>
    <s v="0046003118"/>
    <s v="ZREP4500031988_1 VALDELAMUSA PASTA"/>
    <s v="000000000000001782"/>
    <x v="46"/>
    <d v="2024-06-27T00:00:00"/>
    <d v="1899-12-30T16:18:14"/>
    <s v="28/06 10:00h"/>
    <d v="2024-06-28T00:00:00"/>
    <x v="6"/>
    <x v="9"/>
    <x v="2853"/>
    <d v="2024-06-28T00:00:00"/>
    <d v="1899-12-30T10:05:25"/>
    <n v="85"/>
    <s v="E00085"/>
    <s v="RUTA KMS.085"/>
    <x v="105"/>
    <x v="0"/>
    <x v="0"/>
    <x v="5"/>
    <x v="0"/>
    <d v="2024-06-27T16:18:14"/>
    <x v="288"/>
    <n v="27.696111111086793"/>
    <d v="2024-06-28T10:05:25"/>
    <d v="1899-12-30T01:08:00"/>
    <d v="2024-06-28T11:13:25"/>
    <n v="8.7763888890040107"/>
    <x v="0"/>
    <m/>
    <m/>
    <x v="0"/>
    <x v="15"/>
    <x v="0"/>
    <x v="2"/>
    <x v="1"/>
    <n v="6"/>
    <s v=""/>
    <d v="1899-12-31T03:12:00"/>
    <n v="25.56277777775346"/>
    <n v="12"/>
    <n v="13.56277777775346"/>
  </r>
  <r>
    <s v="E002"/>
    <s v="EO55"/>
    <x v="2766"/>
    <x v="0"/>
    <s v="E3"/>
    <s v="0432000110"/>
    <s v="PREBETONG HORMIGONES, S.A."/>
    <s v="0046005597"/>
    <s v="PLANTA MORTERO SECO MANILVA"/>
    <s v="000000000000003269"/>
    <x v="44"/>
    <d v="2024-06-27T00:00:00"/>
    <d v="1899-12-30T16:22:10"/>
    <s v="A LAS SIETE DE LA MA"/>
    <d v="2024-06-28T00:00:00"/>
    <x v="11"/>
    <x v="8"/>
    <x v="2854"/>
    <d v="2024-06-28T00:00:00"/>
    <d v="1899-12-30T06:31:19"/>
    <n v="118"/>
    <s v="E00118"/>
    <s v="RUTA KMS.118"/>
    <x v="142"/>
    <x v="0"/>
    <x v="0"/>
    <x v="4"/>
    <x v="0"/>
    <d v="2024-06-27T16:22:10"/>
    <x v="320"/>
    <n v="24.130555555515457"/>
    <d v="2024-06-28T06:31:19"/>
    <d v="1899-12-30T01:34:24"/>
    <d v="2024-06-28T08:05:43"/>
    <n v="8.4047222222434357"/>
    <x v="0"/>
    <m/>
    <m/>
    <x v="0"/>
    <x v="15"/>
    <x v="0"/>
    <x v="2"/>
    <x v="12"/>
    <n v="6"/>
    <s v=""/>
    <d v="1899-12-31T13:45:36"/>
    <n v="21.557222222182123"/>
    <n v="12"/>
    <n v="9.5572222221821228"/>
  </r>
  <r>
    <s v="E002"/>
    <s v="EO55"/>
    <x v="2767"/>
    <x v="0"/>
    <s v="E3"/>
    <s v="0100045043"/>
    <s v="HORMIGONES GUADARRANQUE, S.L."/>
    <s v="0046005161"/>
    <s v="PLANTA DE SAN ROQUE"/>
    <s v="000000000000003269"/>
    <x v="44"/>
    <d v="2024-06-27T00:00:00"/>
    <d v="1899-12-30T16:33:36"/>
    <s v=". 11:00"/>
    <d v="2024-06-28T00:00:00"/>
    <x v="24"/>
    <x v="8"/>
    <x v="2855"/>
    <d v="2024-06-27T00:00:00"/>
    <d v="1899-12-30T17:07:38"/>
    <n v="144"/>
    <s v="E00144"/>
    <s v="RUTA KMS.144"/>
    <x v="143"/>
    <x v="0"/>
    <x v="0"/>
    <x v="4"/>
    <x v="0"/>
    <d v="2024-06-27T16:33:36"/>
    <x v="299"/>
    <n v="18.440000000002328"/>
    <d v="2024-06-27T17:07:38"/>
    <d v="1899-12-30T01:55:12"/>
    <d v="2024-06-27T19:02:50"/>
    <n v="15.952777777856681"/>
    <x v="0"/>
    <m/>
    <m/>
    <x v="0"/>
    <x v="14"/>
    <x v="0"/>
    <x v="2"/>
    <x v="5"/>
    <n v="5"/>
    <s v=""/>
    <d v="1899-12-31T22:04:48"/>
    <n v="15.520000000002327"/>
    <n v="12"/>
    <n v="3.5200000000023266"/>
  </r>
  <r>
    <s v="E002"/>
    <s v="EO55"/>
    <x v="2768"/>
    <x v="0"/>
    <s v="E3"/>
    <s v="0100052254"/>
    <s v="COTUBO PREFABRICADOS S.L.U."/>
    <s v="0046004326"/>
    <s v="LA CARLOTA"/>
    <s v="000000000000003263"/>
    <x v="49"/>
    <d v="2024-06-27T00:00:00"/>
    <d v="1899-12-30T16:44:44"/>
    <s v="28/06 10:00h"/>
    <d v="2024-06-28T00:00:00"/>
    <x v="17"/>
    <x v="8"/>
    <x v="2856"/>
    <d v="2024-06-28T00:00:00"/>
    <d v="1899-12-30T10:28:24"/>
    <n v="158"/>
    <s v="E00158"/>
    <s v="RUTA KMS.158"/>
    <x v="119"/>
    <x v="0"/>
    <x v="0"/>
    <x v="4"/>
    <x v="0"/>
    <d v="2024-06-27T16:44:44"/>
    <x v="300"/>
    <n v="17.254444444435649"/>
    <d v="2024-06-28T10:28:24"/>
    <d v="1899-12-30T02:06:24"/>
    <d v="2024-06-28T12:34:48"/>
    <n v="-2.5800000001327135"/>
    <x v="1"/>
    <m/>
    <m/>
    <x v="0"/>
    <x v="15"/>
    <x v="2"/>
    <x v="2"/>
    <x v="1"/>
    <n v="6"/>
    <s v=""/>
    <d v="1900-01-01T02:33:36"/>
    <n v="14.147777777768983"/>
    <n v="12"/>
    <n v="2.147777777768983"/>
  </r>
  <r>
    <s v="E002"/>
    <s v="EO55"/>
    <x v="2769"/>
    <x v="0"/>
    <s v="E3"/>
    <s v="0100058426"/>
    <s v="GRUAS MEDITERRANEO, S.A."/>
    <s v="0046005190"/>
    <s v="PLANTA MÁLAGA"/>
    <s v="000000000000003260"/>
    <x v="90"/>
    <d v="2024-06-27T00:00:00"/>
    <d v="1899-12-30T17:06:47"/>
    <s v="28/06 08:00h"/>
    <d v="2024-06-28T00:00:00"/>
    <x v="10"/>
    <x v="8"/>
    <x v="2857"/>
    <d v="2024-06-28T00:00:00"/>
    <d v="1899-12-30T08:02:02"/>
    <n v="24"/>
    <s v="E00024"/>
    <s v="RUTA KMS.024"/>
    <x v="104"/>
    <x v="0"/>
    <x v="0"/>
    <x v="4"/>
    <x v="0"/>
    <d v="2024-06-27T17:06:47"/>
    <x v="297"/>
    <n v="14.886944444559049"/>
    <d v="2024-06-28T08:02:02"/>
    <d v="1899-12-30T00:19:12"/>
    <d v="2024-06-28T08:21:14"/>
    <n v="-0.35388888884335756"/>
    <x v="0"/>
    <m/>
    <m/>
    <x v="0"/>
    <x v="15"/>
    <x v="0"/>
    <x v="2"/>
    <x v="0"/>
    <n v="6"/>
    <s v=""/>
    <d v="1899-12-30T07:40:48"/>
    <n v="13.566944444559049"/>
    <n v="12"/>
    <n v="1.5669444445590486"/>
  </r>
  <r>
    <s v="E002"/>
    <s v="EO55"/>
    <x v="2770"/>
    <x v="0"/>
    <s v="E4"/>
    <s v="0100058400"/>
    <s v="HIJOS DE JUAN PALACIOS, S.L.U."/>
    <s v="0046005364"/>
    <s v="ALMACEN-VILLANUEVA DEL TRABUCO"/>
    <s v="000000000000003283"/>
    <x v="39"/>
    <d v="2024-06-27T00:00:00"/>
    <d v="1899-12-30T17:56:59"/>
    <s v="28/06 08:00"/>
    <d v="2024-06-28T00:00:00"/>
    <x v="10"/>
    <x v="8"/>
    <x v="2858"/>
    <d v="2024-06-28T00:00:00"/>
    <d v="1899-12-30T06:40:11"/>
    <n v="62"/>
    <s v="E00062"/>
    <s v="RUTA KMS.062"/>
    <x v="52"/>
    <x v="0"/>
    <x v="0"/>
    <x v="4"/>
    <x v="1"/>
    <d v="2024-06-27T17:56:59"/>
    <x v="297"/>
    <n v="14.050277777889278"/>
    <d v="2024-06-28T06:40:11"/>
    <d v="1899-12-30T00:49:36"/>
    <d v="2024-06-28T07:29:47"/>
    <n v="0.50361111131496727"/>
    <x v="0"/>
    <m/>
    <m/>
    <x v="0"/>
    <x v="15"/>
    <x v="0"/>
    <x v="2"/>
    <x v="12"/>
    <n v="6"/>
    <s v=""/>
    <d v="1899-12-30T19:50:24"/>
    <n v="12.223611111222612"/>
    <n v="12"/>
    <n v="0.22361111122261157"/>
  </r>
  <r>
    <s v="E002"/>
    <s v="EO55"/>
    <x v="2771"/>
    <x v="0"/>
    <s v="E3"/>
    <s v="0100057966"/>
    <s v="HORPRESOL, SRL"/>
    <s v="0046005105"/>
    <s v="PLANTA MALAGA"/>
    <s v="000000000000003269"/>
    <x v="44"/>
    <d v="2024-06-27T00:00:00"/>
    <d v="1899-12-30T18:00:28"/>
    <s v="votorantim Lo antes"/>
    <d v="2024-06-28T00:00:00"/>
    <x v="24"/>
    <x v="8"/>
    <x v="2859"/>
    <d v="2024-06-28T00:00:00"/>
    <d v="1899-12-30T10:12:11"/>
    <n v="24"/>
    <s v="E00024"/>
    <s v="RUTA KMS.024"/>
    <x v="102"/>
    <x v="0"/>
    <x v="0"/>
    <x v="4"/>
    <x v="0"/>
    <d v="2024-06-27T18:00:28"/>
    <x v="299"/>
    <n v="16.992222222208511"/>
    <d v="2024-06-28T10:12:11"/>
    <d v="1899-12-30T00:19:12"/>
    <d v="2024-06-28T10:31:23"/>
    <n v="0.47694444435182959"/>
    <x v="0"/>
    <m/>
    <m/>
    <x v="0"/>
    <x v="15"/>
    <x v="0"/>
    <x v="2"/>
    <x v="1"/>
    <n v="6"/>
    <s v=""/>
    <d v="1899-12-30T07:40:48"/>
    <n v="15.672222222208511"/>
    <n v="12"/>
    <n v="3.6722222222085108"/>
  </r>
  <r>
    <s v="E002"/>
    <s v="EO55"/>
    <x v="2772"/>
    <x v="0"/>
    <s v="E3"/>
    <s v="0432000110"/>
    <s v="PREBETONG HORMIGONES, S.A."/>
    <s v="0046001416"/>
    <s v="ALCALA DE GUADAIRA"/>
    <s v="000000000000000837"/>
    <x v="43"/>
    <d v="2024-06-28T00:00:00"/>
    <d v="1899-12-30T08:29:05"/>
    <s v="28/06 12:30h"/>
    <d v="2024-06-28T00:00:00"/>
    <x v="19"/>
    <x v="9"/>
    <x v="2860"/>
    <d v="2024-06-28T00:00:00"/>
    <d v="1899-12-30T10:27:57"/>
    <n v="83"/>
    <s v="E00083"/>
    <s v="RUTA KMS.083"/>
    <x v="95"/>
    <x v="0"/>
    <x v="0"/>
    <x v="5"/>
    <x v="0"/>
    <d v="2024-06-28T08:29:05"/>
    <x v="321"/>
    <n v="4.0152777777984738"/>
    <d v="2024-06-28T10:27:57"/>
    <d v="1899-12-30T01:06:24"/>
    <d v="2024-06-28T11:34:21"/>
    <n v="0.92749999993247911"/>
    <x v="0"/>
    <m/>
    <m/>
    <x v="0"/>
    <x v="15"/>
    <x v="0"/>
    <x v="2"/>
    <x v="1"/>
    <n v="6"/>
    <s v=""/>
    <d v="1899-12-31T02:33:36"/>
    <n v="1.9086111111318074"/>
    <n v="0"/>
    <n v="1.9086111111318074"/>
  </r>
  <r>
    <s v="E002"/>
    <s v="EO56"/>
    <x v="2773"/>
    <x v="0"/>
    <s v="E3"/>
    <s v="0100058154"/>
    <s v="BASEWELL LTD"/>
    <s v="0046005185"/>
    <s v="GIBRALTAR"/>
    <s v="000000000000003268"/>
    <x v="2"/>
    <d v="2024-06-25T00:00:00"/>
    <d v="1899-12-30T14:39:07"/>
    <s v="26/06 (08:00 a 13:00"/>
    <d v="2024-06-26T00:00:00"/>
    <x v="14"/>
    <x v="8"/>
    <x v="2861"/>
    <d v="2024-06-26T00:00:00"/>
    <d v="1899-12-30T09:47:27"/>
    <n v="153"/>
    <s v="E00153"/>
    <s v="RUTA KMS.153"/>
    <x v="133"/>
    <x v="0"/>
    <x v="0"/>
    <x v="4"/>
    <x v="0"/>
    <d v="2024-06-25T14:39:07"/>
    <x v="263"/>
    <n v="22.348055555485189"/>
    <d v="2024-06-26T09:47:27"/>
    <d v="1899-12-30T02:02:24"/>
    <d v="2024-06-26T11:49:51"/>
    <n v="1.1691666666883975"/>
    <x v="0"/>
    <m/>
    <m/>
    <x v="0"/>
    <x v="13"/>
    <x v="0"/>
    <x v="2"/>
    <x v="6"/>
    <n v="4"/>
    <s v=""/>
    <d v="1900-01-01T00:57:36"/>
    <n v="19.30805555548519"/>
    <n v="12"/>
    <n v="7.3080555554851898"/>
  </r>
  <r>
    <s v="E002"/>
    <s v="EO56"/>
    <x v="2774"/>
    <x v="0"/>
    <s v="E3"/>
    <s v="0100058154"/>
    <s v="BASEWELL LTD"/>
    <s v="0046005185"/>
    <s v="GIBRALTAR"/>
    <s v="000000000000003268"/>
    <x v="2"/>
    <d v="2024-06-25T00:00:00"/>
    <d v="1899-12-30T14:39:17"/>
    <s v="26/06 (08:00 a 13:00"/>
    <d v="2024-06-26T00:00:00"/>
    <x v="14"/>
    <x v="8"/>
    <x v="2862"/>
    <d v="2024-06-26T00:00:00"/>
    <d v="1899-12-30T11:18:32"/>
    <n v="153"/>
    <s v="E00153"/>
    <s v="RUTA KMS.153"/>
    <x v="144"/>
    <x v="0"/>
    <x v="0"/>
    <x v="4"/>
    <x v="0"/>
    <d v="2024-06-25T14:39:17"/>
    <x v="263"/>
    <n v="22.345277777756564"/>
    <d v="2024-06-26T11:18:32"/>
    <d v="1899-12-30T02:02:24"/>
    <d v="2024-06-26T13:20:56"/>
    <n v="-0.34888888889690861"/>
    <x v="0"/>
    <m/>
    <m/>
    <x v="0"/>
    <x v="13"/>
    <x v="0"/>
    <x v="2"/>
    <x v="2"/>
    <n v="4"/>
    <s v=""/>
    <d v="1900-01-01T00:57:36"/>
    <n v="19.305277777756565"/>
    <n v="12"/>
    <n v="7.3052777777565652"/>
  </r>
  <r>
    <s v="E002"/>
    <s v="EO56"/>
    <x v="2775"/>
    <x v="0"/>
    <s v="E3"/>
    <s v="0100058154"/>
    <s v="BASEWELL LTD"/>
    <s v="0046005185"/>
    <s v="GIBRALTAR"/>
    <s v="000000000000003268"/>
    <x v="2"/>
    <d v="2024-06-26T00:00:00"/>
    <d v="1899-12-30T16:29:20"/>
    <s v="27/06 7h-13h"/>
    <d v="2024-06-27T00:00:00"/>
    <x v="14"/>
    <x v="8"/>
    <x v="2863"/>
    <d v="2024-06-27T00:00:00"/>
    <d v="1899-12-30T06:52:20"/>
    <n v="153"/>
    <s v="E00153"/>
    <s v="RUTA KMS.153"/>
    <x v="66"/>
    <x v="0"/>
    <x v="0"/>
    <x v="4"/>
    <x v="0"/>
    <d v="2024-06-26T16:29:20"/>
    <x v="279"/>
    <n v="20.511111111030914"/>
    <d v="2024-06-27T06:52:20"/>
    <d v="1899-12-30T02:02:24"/>
    <d v="2024-06-27T08:54:44"/>
    <n v="4.0877777778077871"/>
    <x v="0"/>
    <m/>
    <m/>
    <x v="0"/>
    <x v="14"/>
    <x v="0"/>
    <x v="2"/>
    <x v="12"/>
    <n v="5"/>
    <s v=""/>
    <d v="1900-01-01T00:57:36"/>
    <n v="17.471111111030915"/>
    <n v="12"/>
    <n v="5.4711111110309147"/>
  </r>
  <r>
    <s v="E002"/>
    <s v="EO56"/>
    <x v="2776"/>
    <x v="0"/>
    <s v="E3"/>
    <s v="0100058154"/>
    <s v="BASEWELL LTD"/>
    <s v="0046005185"/>
    <s v="GIBRALTAR"/>
    <s v="000000000000003268"/>
    <x v="2"/>
    <d v="2024-06-27T00:00:00"/>
    <d v="1899-12-30T15:55:43"/>
    <s v="28/06 De 8 a 13"/>
    <d v="2024-06-28T00:00:00"/>
    <x v="14"/>
    <x v="8"/>
    <x v="2864"/>
    <d v="2024-06-28T00:00:00"/>
    <d v="1899-12-30T08:49:31"/>
    <n v="153"/>
    <s v="E00153"/>
    <s v="RUTA KMS.153"/>
    <x v="330"/>
    <x v="0"/>
    <x v="0"/>
    <x v="4"/>
    <x v="0"/>
    <d v="2024-06-27T15:55:43"/>
    <x v="301"/>
    <n v="21.07138888881309"/>
    <d v="2024-06-28T08:49:31"/>
    <d v="1899-12-30T02:02:24"/>
    <d v="2024-06-28T10:51:55"/>
    <n v="2.1347222221666016"/>
    <x v="0"/>
    <m/>
    <m/>
    <x v="0"/>
    <x v="15"/>
    <x v="0"/>
    <x v="2"/>
    <x v="0"/>
    <n v="6"/>
    <s v=""/>
    <d v="1900-01-01T00:57:36"/>
    <n v="18.03138888881309"/>
    <n v="12"/>
    <n v="6.0313888888130904"/>
  </r>
  <r>
    <s v="E002"/>
    <s v="EO57"/>
    <x v="2777"/>
    <x v="0"/>
    <s v="E3"/>
    <s v="0100037315"/>
    <s v="COOP. AGRICULTORES GUANCHES"/>
    <s v="0068000100"/>
    <s v="ALMACEN LA PALMA"/>
    <s v="000000000000003126"/>
    <x v="53"/>
    <d v="2024-06-19T00:00:00"/>
    <d v="1899-12-30T15:57:12"/>
    <s v="26"/>
    <d v="2024-06-26T00:00:00"/>
    <x v="10"/>
    <x v="11"/>
    <x v="2865"/>
    <d v="2024-06-25T00:00:00"/>
    <d v="1899-12-30T16:06:03"/>
    <n v="0"/>
    <s v=""/>
    <s v=""/>
    <x v="147"/>
    <x v="0"/>
    <x v="0"/>
    <x v="7"/>
    <x v="0"/>
    <d v="2024-06-19T15:57:12"/>
    <x v="212"/>
    <n v="160.04666666669073"/>
    <d v="2024-06-25T16:06:03"/>
    <d v="1899-12-30T00:00:00"/>
    <d v="2024-06-25T16:06:03"/>
    <n v="15.899166666786186"/>
    <x v="0"/>
    <m/>
    <m/>
    <x v="0"/>
    <x v="11"/>
    <x v="0"/>
    <x v="2"/>
    <x v="8"/>
    <n v="3"/>
    <s v=""/>
    <d v="1899-12-30T00:00:00"/>
    <n v="159.04666666669073"/>
    <n v="60"/>
    <n v="99.046666666690726"/>
  </r>
  <r>
    <s v="E002"/>
    <s v="EO57"/>
    <x v="2778"/>
    <x v="0"/>
    <s v="E4"/>
    <s v="0100059642"/>
    <s v="UTE PALACIO DE DEP. DE TENERIFE(GOF"/>
    <s v="0068002870"/>
    <s v="UTE PALACIO DE DEP. DE TENERIFE(GOF"/>
    <s v="000000000000003208"/>
    <x v="52"/>
    <d v="2024-06-24T00:00:00"/>
    <d v="1899-12-30T10:23:40"/>
    <s v="27/06 JUEVES"/>
    <d v="2024-06-27T00:00:00"/>
    <x v="7"/>
    <x v="11"/>
    <x v="2866"/>
    <d v="2024-06-27T00:00:00"/>
    <d v="1899-12-30T09:56:30"/>
    <n v="6"/>
    <s v="E00SCF"/>
    <s v="Santa Cruz de Tenerife"/>
    <x v="150"/>
    <x v="0"/>
    <x v="0"/>
    <x v="7"/>
    <x v="1"/>
    <d v="2024-06-24T10:23:40"/>
    <x v="293"/>
    <n v="76.605555555608589"/>
    <d v="2024-06-27T09:56:30"/>
    <d v="1899-12-30T00:04:48"/>
    <d v="2024-06-27T10:01:18"/>
    <n v="4.9783333333907649"/>
    <x v="0"/>
    <m/>
    <m/>
    <x v="0"/>
    <x v="14"/>
    <x v="0"/>
    <x v="2"/>
    <x v="6"/>
    <n v="5"/>
    <s v=""/>
    <d v="1899-12-30T01:55:12"/>
    <n v="75.525555555608591"/>
    <n v="36"/>
    <n v="39.525555555608591"/>
  </r>
  <r>
    <s v="E002"/>
    <s v="EO57"/>
    <x v="2779"/>
    <x v="0"/>
    <s v="E4"/>
    <s v="0100037162"/>
    <s v="FERRETERIA LA LUZ, S.L."/>
    <s v="0068000143"/>
    <s v="EN LA LUZ"/>
    <s v="000000000000003208"/>
    <x v="52"/>
    <d v="2024-06-24T00:00:00"/>
    <d v="1899-12-30T13:21:56"/>
    <s v="Cerrado 13:30-15:00"/>
    <d v="2024-06-26T00:00:00"/>
    <x v="11"/>
    <x v="11"/>
    <x v="2867"/>
    <d v="2024-06-26T00:00:00"/>
    <d v="1899-12-30T06:32:49"/>
    <n v="41"/>
    <s v="E00LOR"/>
    <s v="La Orotava"/>
    <x v="154"/>
    <x v="0"/>
    <x v="0"/>
    <x v="7"/>
    <x v="1"/>
    <d v="2024-06-24T13:21:56"/>
    <x v="260"/>
    <n v="51.134444444440305"/>
    <d v="2024-06-26T06:32:49"/>
    <d v="1899-12-30T00:32:48"/>
    <d v="2024-06-26T07:05:37"/>
    <n v="9.406388888892252"/>
    <x v="0"/>
    <m/>
    <m/>
    <x v="0"/>
    <x v="13"/>
    <x v="0"/>
    <x v="2"/>
    <x v="12"/>
    <n v="4"/>
    <s v=""/>
    <d v="1899-12-30T13:07:12"/>
    <n v="49.587777777773638"/>
    <n v="24"/>
    <n v="25.587777777773638"/>
  </r>
  <r>
    <s v="E002"/>
    <s v="EO57"/>
    <x v="2779"/>
    <x v="0"/>
    <s v="E4"/>
    <s v="0100037162"/>
    <s v="FERRETERIA LA LUZ, S.L."/>
    <s v="0068000143"/>
    <s v="EN LA LUZ"/>
    <s v="000000000000002693"/>
    <x v="50"/>
    <d v="2024-06-24T00:00:00"/>
    <d v="1899-12-30T13:21:56"/>
    <s v="Cerrado 13:30-15:00"/>
    <d v="2024-06-26T00:00:00"/>
    <x v="11"/>
    <x v="11"/>
    <x v="2867"/>
    <d v="2024-06-26T00:00:00"/>
    <d v="1899-12-30T06:32:49"/>
    <n v="41"/>
    <s v="E00LOR"/>
    <s v="La Orotava"/>
    <x v="154"/>
    <x v="0"/>
    <x v="1"/>
    <x v="7"/>
    <x v="1"/>
    <d v="2024-06-24T13:21:56"/>
    <x v="260"/>
    <n v="51.134444444440305"/>
    <d v="2024-06-26T06:32:49"/>
    <d v="1899-12-30T00:32:48"/>
    <d v="2024-06-26T07:05:37"/>
    <n v="9.406388888892252"/>
    <x v="0"/>
    <m/>
    <m/>
    <x v="0"/>
    <x v="13"/>
    <x v="0"/>
    <x v="2"/>
    <x v="12"/>
    <n v="4"/>
    <s v=""/>
    <d v="1899-12-30T13:07:12"/>
    <n v="49.587777777773638"/>
    <n v="24"/>
    <n v="25.587777777773638"/>
  </r>
  <r>
    <s v="E002"/>
    <s v="EO57"/>
    <x v="2780"/>
    <x v="0"/>
    <s v="E3"/>
    <s v="0432000110"/>
    <s v="PREBETONG HORMIGONES, S.A."/>
    <s v="0068000488"/>
    <s v="PLANTA LOS REALEJOS"/>
    <s v="000000000000003126"/>
    <x v="53"/>
    <d v="2024-06-24T00:00:00"/>
    <d v="1899-12-30T18:00:34"/>
    <s v="Silo 2 26/06 8H URGE"/>
    <d v="2024-06-26T00:00:00"/>
    <x v="2"/>
    <x v="11"/>
    <x v="2868"/>
    <d v="2024-06-26T00:00:00"/>
    <d v="1899-12-30T07:08:46"/>
    <n v="47"/>
    <s v="E00LSE"/>
    <s v="Los Realejos"/>
    <x v="149"/>
    <x v="0"/>
    <x v="0"/>
    <x v="7"/>
    <x v="0"/>
    <d v="2024-06-24T18:00:34"/>
    <x v="272"/>
    <n v="47.990555555617902"/>
    <d v="2024-06-26T07:08:46"/>
    <d v="1899-12-30T00:37:36"/>
    <d v="2024-06-26T07:46:22"/>
    <n v="10.227222222194541"/>
    <x v="0"/>
    <m/>
    <m/>
    <x v="0"/>
    <x v="13"/>
    <x v="0"/>
    <x v="2"/>
    <x v="11"/>
    <n v="4"/>
    <s v=""/>
    <d v="1899-12-30T15:02:24"/>
    <n v="46.363888888951237"/>
    <n v="24"/>
    <n v="22.363888888951237"/>
  </r>
  <r>
    <s v="E002"/>
    <s v="EO57"/>
    <x v="2781"/>
    <x v="0"/>
    <s v="E3"/>
    <s v="0100037274"/>
    <s v="PREFABRICADOS TEIDE S.L."/>
    <s v="0068000430"/>
    <s v="GS FABRICA LAS ERAS"/>
    <s v="000000000000002649"/>
    <x v="51"/>
    <d v="2024-06-25T00:00:00"/>
    <d v="1899-12-30T08:22:20"/>
    <s v="26/06 08.00H SILO 1"/>
    <d v="2024-06-26T00:00:00"/>
    <x v="7"/>
    <x v="11"/>
    <x v="2869"/>
    <d v="2024-06-26T00:00:00"/>
    <d v="1899-12-30T09:58:42"/>
    <n v="44"/>
    <s v="E00AZF"/>
    <s v="Las Eras"/>
    <x v="153"/>
    <x v="0"/>
    <x v="0"/>
    <x v="7"/>
    <x v="0"/>
    <d v="2024-06-25T08:22:20"/>
    <x v="266"/>
    <n v="30.62777777784504"/>
    <d v="2024-06-26T09:58:42"/>
    <d v="1899-12-30T00:35:12"/>
    <d v="2024-06-26T10:33:54"/>
    <n v="4.4349999999976717"/>
    <x v="0"/>
    <m/>
    <m/>
    <x v="0"/>
    <x v="13"/>
    <x v="0"/>
    <x v="2"/>
    <x v="6"/>
    <n v="4"/>
    <s v=""/>
    <d v="1899-12-30T14:04:48"/>
    <n v="29.041111111178374"/>
    <n v="12"/>
    <n v="17.041111111178374"/>
  </r>
  <r>
    <s v="E002"/>
    <s v="EO57"/>
    <x v="2782"/>
    <x v="0"/>
    <s v="E4"/>
    <s v="0100037401"/>
    <s v="FRTRIA. HNOS. LOPEZ ARVELO, S.L.U."/>
    <s v="0068000124"/>
    <s v="TACORONTE - TENERIFE"/>
    <s v="000000000000002693"/>
    <x v="50"/>
    <d v="2024-06-25T00:00:00"/>
    <d v="1899-12-30T09:10:49"/>
    <s v="Viguetas  26/06 9H"/>
    <d v="2024-06-26T00:00:00"/>
    <x v="12"/>
    <x v="11"/>
    <x v="2870"/>
    <d v="2024-06-26T00:00:00"/>
    <d v="1899-12-30T07:18:38"/>
    <n v="26"/>
    <s v="E00TAC"/>
    <s v="Tacoronte"/>
    <x v="145"/>
    <x v="0"/>
    <x v="0"/>
    <x v="7"/>
    <x v="1"/>
    <d v="2024-06-25T09:10:49"/>
    <x v="254"/>
    <n v="30.819722222106066"/>
    <d v="2024-06-26T07:18:38"/>
    <d v="1899-12-30T00:20:48"/>
    <d v="2024-06-26T07:39:26"/>
    <n v="8.3427777776378207"/>
    <x v="0"/>
    <m/>
    <m/>
    <x v="0"/>
    <x v="13"/>
    <x v="0"/>
    <x v="2"/>
    <x v="11"/>
    <n v="4"/>
    <s v=""/>
    <d v="1899-12-30T08:19:12"/>
    <n v="29.473055555439398"/>
    <n v="12"/>
    <n v="17.473055555439398"/>
  </r>
  <r>
    <s v="E002"/>
    <s v="EO57"/>
    <x v="2783"/>
    <x v="0"/>
    <s v="E4"/>
    <s v="0100055348"/>
    <s v="FERRETERIA EL TANQUE S.C."/>
    <s v="0068002286"/>
    <s v="EL TANQUE"/>
    <s v="000000000000002693"/>
    <x v="50"/>
    <d v="2024-06-25T00:00:00"/>
    <d v="1899-12-30T09:33:56"/>
    <s v="Almacen 27/06 8H"/>
    <d v="2024-06-27T00:00:00"/>
    <x v="12"/>
    <x v="11"/>
    <x v="2871"/>
    <d v="2024-06-26T00:00:00"/>
    <d v="1899-12-30T08:35:11"/>
    <n v="76"/>
    <s v="E0052W"/>
    <s v="Buenavista del Norte"/>
    <x v="150"/>
    <x v="0"/>
    <x v="0"/>
    <x v="7"/>
    <x v="1"/>
    <d v="2024-06-25T09:33:56"/>
    <x v="284"/>
    <n v="54.434444444370456"/>
    <d v="2024-06-26T08:35:11"/>
    <d v="1899-12-30T01:00:48"/>
    <d v="2024-06-26T09:35:59"/>
    <n v="30.400277777749579"/>
    <x v="0"/>
    <m/>
    <m/>
    <x v="0"/>
    <x v="13"/>
    <x v="0"/>
    <x v="2"/>
    <x v="0"/>
    <n v="4"/>
    <s v=""/>
    <d v="1899-12-31T00:19:12"/>
    <n v="52.421111111037121"/>
    <n v="24"/>
    <n v="28.421111111037121"/>
  </r>
  <r>
    <s v="E002"/>
    <s v="EO57"/>
    <x v="2784"/>
    <x v="0"/>
    <s v="E4"/>
    <s v="0100046250"/>
    <s v="INVERSIONES SAUCE 99, S. L."/>
    <s v="0068002197"/>
    <s v="OROTAVA PLANCHA GRANDE"/>
    <s v="000000000000003208"/>
    <x v="52"/>
    <d v="2024-06-25T00:00:00"/>
    <d v="1899-12-30T11:16:25"/>
    <s v="26/06 10h"/>
    <d v="2024-06-26T00:00:00"/>
    <x v="3"/>
    <x v="11"/>
    <x v="2872"/>
    <d v="2024-06-26T00:00:00"/>
    <d v="1899-12-30T08:37:46"/>
    <n v="41"/>
    <s v="E00LOR"/>
    <s v="La Orotava"/>
    <x v="156"/>
    <x v="0"/>
    <x v="0"/>
    <x v="7"/>
    <x v="1"/>
    <d v="2024-06-25T11:16:25"/>
    <x v="270"/>
    <n v="31.226388889015652"/>
    <d v="2024-06-26T08:37:46"/>
    <d v="1899-12-30T00:32:48"/>
    <d v="2024-06-26T09:10:34"/>
    <n v="9.3238888889900409"/>
    <x v="0"/>
    <m/>
    <m/>
    <x v="0"/>
    <x v="13"/>
    <x v="0"/>
    <x v="2"/>
    <x v="0"/>
    <n v="4"/>
    <s v=""/>
    <d v="1899-12-30T13:07:12"/>
    <n v="29.679722222348985"/>
    <n v="12"/>
    <n v="17.679722222348985"/>
  </r>
  <r>
    <s v="E002"/>
    <s v="EO57"/>
    <x v="2784"/>
    <x v="0"/>
    <s v="E4"/>
    <s v="0100046250"/>
    <s v="INVERSIONES SAUCE 99, S. L."/>
    <s v="0068002197"/>
    <s v="OROTAVA PLANCHA GRANDE"/>
    <s v="000000000000002693"/>
    <x v="50"/>
    <d v="2024-06-25T00:00:00"/>
    <d v="1899-12-30T11:16:25"/>
    <s v="26/06 10h"/>
    <d v="2024-06-26T00:00:00"/>
    <x v="3"/>
    <x v="11"/>
    <x v="2872"/>
    <d v="2024-06-26T00:00:00"/>
    <d v="1899-12-30T08:37:46"/>
    <n v="41"/>
    <s v="E00LOR"/>
    <s v="La Orotava"/>
    <x v="156"/>
    <x v="0"/>
    <x v="1"/>
    <x v="7"/>
    <x v="1"/>
    <d v="2024-06-25T11:16:25"/>
    <x v="270"/>
    <n v="31.226388889015652"/>
    <d v="2024-06-26T08:37:46"/>
    <d v="1899-12-30T00:32:48"/>
    <d v="2024-06-26T09:10:34"/>
    <n v="9.3238888889900409"/>
    <x v="0"/>
    <m/>
    <m/>
    <x v="0"/>
    <x v="13"/>
    <x v="0"/>
    <x v="2"/>
    <x v="0"/>
    <n v="4"/>
    <s v=""/>
    <d v="1899-12-30T13:07:12"/>
    <n v="29.679722222348985"/>
    <n v="12"/>
    <n v="17.679722222348985"/>
  </r>
  <r>
    <s v="E002"/>
    <s v="EO57"/>
    <x v="2785"/>
    <x v="0"/>
    <s v="E4"/>
    <s v="0100037324"/>
    <s v="FERRETERIA SAN ISIDRO, S.L."/>
    <s v="0068000045"/>
    <s v="LOS REALEJOS"/>
    <s v="000000000000003208"/>
    <x v="52"/>
    <d v="2024-06-25T00:00:00"/>
    <d v="1899-12-30T13:30:44"/>
    <s v="26/06 PDD-2024-01-03"/>
    <d v="2024-06-26T00:00:00"/>
    <x v="6"/>
    <x v="11"/>
    <x v="2873"/>
    <d v="2024-06-26T00:00:00"/>
    <d v="1899-12-30T09:04:59"/>
    <n v="47"/>
    <s v="E00LSE"/>
    <s v="Los Realejos"/>
    <x v="216"/>
    <x v="0"/>
    <x v="0"/>
    <x v="7"/>
    <x v="1"/>
    <d v="2024-06-25T13:30:44"/>
    <x v="234"/>
    <n v="30.487777777772862"/>
    <d v="2024-06-26T09:04:59"/>
    <d v="1899-12-30T00:37:36"/>
    <d v="2024-06-26T09:42:35"/>
    <n v="10.290277777821757"/>
    <x v="0"/>
    <m/>
    <m/>
    <x v="0"/>
    <x v="13"/>
    <x v="0"/>
    <x v="2"/>
    <x v="6"/>
    <n v="4"/>
    <s v=""/>
    <d v="1899-12-30T15:02:24"/>
    <n v="28.861111111106197"/>
    <n v="12"/>
    <n v="16.861111111106197"/>
  </r>
  <r>
    <s v="E002"/>
    <s v="EO57"/>
    <x v="2786"/>
    <x v="0"/>
    <s v="E3"/>
    <s v="0432000110"/>
    <s v="PREBETONG HORMIGONES, S.A."/>
    <s v="0068000485"/>
    <s v="PLANTA LAS GALLETAS II"/>
    <s v="000000000000003126"/>
    <x v="53"/>
    <d v="2024-06-25T00:00:00"/>
    <d v="1899-12-30T13:46:27"/>
    <s v="26/06 12H TORRE 2 SI"/>
    <d v="2024-06-26T00:00:00"/>
    <x v="8"/>
    <x v="11"/>
    <x v="2874"/>
    <d v="2024-06-26T00:00:00"/>
    <d v="1899-12-30T06:19:44"/>
    <n v="78"/>
    <s v="E0054I"/>
    <s v="Las Galletas"/>
    <x v="152"/>
    <x v="0"/>
    <x v="0"/>
    <x v="7"/>
    <x v="0"/>
    <d v="2024-06-25T13:46:27"/>
    <x v="271"/>
    <n v="22.225833333330229"/>
    <d v="2024-06-26T06:19:44"/>
    <d v="1899-12-30T01:02:24"/>
    <d v="2024-06-26T07:22:08"/>
    <n v="4.6311111110262573"/>
    <x v="0"/>
    <m/>
    <m/>
    <x v="0"/>
    <x v="13"/>
    <x v="0"/>
    <x v="2"/>
    <x v="12"/>
    <n v="4"/>
    <s v=""/>
    <d v="1899-12-31T00:57:36"/>
    <n v="20.18583333333023"/>
    <n v="12"/>
    <n v="8.1858333333302298"/>
  </r>
  <r>
    <s v="E002"/>
    <s v="EO57"/>
    <x v="2787"/>
    <x v="0"/>
    <s v="E4"/>
    <s v="0100045862"/>
    <s v="FERRETERIA CASTRO DELGADO S.L."/>
    <s v="0068001328"/>
    <s v="EL CHORRILLO"/>
    <s v="000000000000003208"/>
    <x v="52"/>
    <d v="2024-06-25T00:00:00"/>
    <d v="1899-12-30T14:59:25"/>
    <s v="26/06 HORARIO 7:30-1"/>
    <d v="2024-06-26T00:00:00"/>
    <x v="0"/>
    <x v="11"/>
    <x v="2875"/>
    <d v="2024-06-26T00:00:00"/>
    <d v="1899-12-30T09:30:33"/>
    <n v="17"/>
    <s v="E0053E"/>
    <s v="El Chorrillo"/>
    <x v="151"/>
    <x v="0"/>
    <x v="0"/>
    <x v="7"/>
    <x v="1"/>
    <d v="2024-06-25T14:59:25"/>
    <x v="274"/>
    <n v="22.509722222224809"/>
    <d v="2024-06-26T09:30:33"/>
    <d v="1899-12-30T00:13:36"/>
    <d v="2024-06-26T09:44:09"/>
    <n v="3.7641666666604578"/>
    <x v="0"/>
    <m/>
    <m/>
    <x v="0"/>
    <x v="13"/>
    <x v="0"/>
    <x v="2"/>
    <x v="6"/>
    <n v="4"/>
    <s v=""/>
    <d v="1899-12-30T05:26:24"/>
    <n v="21.283055555558143"/>
    <n v="12"/>
    <n v="9.2830555555581427"/>
  </r>
  <r>
    <s v="E002"/>
    <s v="EO57"/>
    <x v="2787"/>
    <x v="0"/>
    <s v="E4"/>
    <s v="0100045862"/>
    <s v="FERRETERIA CASTRO DELGADO S.L."/>
    <s v="0068001328"/>
    <s v="EL CHORRILLO"/>
    <s v="000000000000002693"/>
    <x v="50"/>
    <d v="2024-06-25T00:00:00"/>
    <d v="1899-12-30T14:59:25"/>
    <s v="26/06 HORARIO 7:30-1"/>
    <d v="2024-06-26T00:00:00"/>
    <x v="0"/>
    <x v="11"/>
    <x v="2875"/>
    <d v="2024-06-26T00:00:00"/>
    <d v="1899-12-30T09:30:33"/>
    <n v="17"/>
    <s v="E0053E"/>
    <s v="El Chorrillo"/>
    <x v="151"/>
    <x v="0"/>
    <x v="1"/>
    <x v="7"/>
    <x v="1"/>
    <d v="2024-06-25T14:59:25"/>
    <x v="274"/>
    <n v="22.509722222224809"/>
    <d v="2024-06-26T09:30:33"/>
    <d v="1899-12-30T00:13:36"/>
    <d v="2024-06-26T09:44:09"/>
    <n v="3.7641666666604578"/>
    <x v="0"/>
    <m/>
    <m/>
    <x v="0"/>
    <x v="13"/>
    <x v="0"/>
    <x v="2"/>
    <x v="6"/>
    <n v="4"/>
    <s v=""/>
    <d v="1899-12-30T05:26:24"/>
    <n v="21.283055555558143"/>
    <n v="12"/>
    <n v="9.2830555555581427"/>
  </r>
  <r>
    <s v="E002"/>
    <s v="EO57"/>
    <x v="2788"/>
    <x v="0"/>
    <s v="E3"/>
    <s v="0100056375"/>
    <s v="UTE CIERRE ANILLO INSULAR TFE"/>
    <s v="0068002447"/>
    <s v="ANILLO INSULAR DIV3099"/>
    <s v="000000000000002649"/>
    <x v="51"/>
    <d v="2024-06-25T00:00:00"/>
    <d v="1899-12-30T15:37:13"/>
    <s v="26/06 1º"/>
    <d v="2024-06-26T00:00:00"/>
    <x v="13"/>
    <x v="11"/>
    <x v="2876"/>
    <d v="2024-06-25T00:00:00"/>
    <d v="1899-12-30T16:37:33"/>
    <n v="114"/>
    <s v="E002ST"/>
    <s v="Santiago del Teide"/>
    <x v="148"/>
    <x v="0"/>
    <x v="0"/>
    <x v="7"/>
    <x v="0"/>
    <d v="2024-06-25T15:37:13"/>
    <x v="268"/>
    <n v="22.879722222103737"/>
    <d v="2024-06-25T16:37:33"/>
    <d v="1899-12-30T01:31:12"/>
    <d v="2024-06-25T18:08:45"/>
    <n v="20.354166666569654"/>
    <x v="0"/>
    <m/>
    <m/>
    <x v="0"/>
    <x v="11"/>
    <x v="0"/>
    <x v="2"/>
    <x v="8"/>
    <n v="3"/>
    <s v=""/>
    <d v="1899-12-31T12:28:48"/>
    <n v="20.359722222103738"/>
    <n v="12"/>
    <n v="8.3597222221037377"/>
  </r>
  <r>
    <s v="E002"/>
    <s v="EO57"/>
    <x v="2789"/>
    <x v="0"/>
    <s v="E3"/>
    <s v="0432000110"/>
    <s v="PREBETONG HORMIGONES, S.A."/>
    <s v="0068000483"/>
    <s v="PLANTA PUERTO SANTA CRUZ"/>
    <s v="000000000000003126"/>
    <x v="53"/>
    <d v="2024-06-25T00:00:00"/>
    <d v="1899-12-30T15:37:45"/>
    <s v="26/06 12h silo2"/>
    <d v="2024-06-27T00:00:00"/>
    <x v="8"/>
    <x v="11"/>
    <x v="2877"/>
    <d v="2024-06-27T00:00:00"/>
    <d v="1899-12-30T07:13:35"/>
    <n v="6"/>
    <s v="E00SCF"/>
    <s v="Santa Cruz de Tenerife"/>
    <x v="149"/>
    <x v="0"/>
    <x v="0"/>
    <x v="7"/>
    <x v="0"/>
    <d v="2024-06-25T15:37:45"/>
    <x v="314"/>
    <n v="44.370833333290648"/>
    <d v="2024-06-27T07:13:35"/>
    <d v="1899-12-30T00:04:48"/>
    <d v="2024-06-27T07:18:23"/>
    <n v="4.6936111111426726"/>
    <x v="0"/>
    <m/>
    <m/>
    <x v="0"/>
    <x v="14"/>
    <x v="0"/>
    <x v="2"/>
    <x v="11"/>
    <n v="5"/>
    <s v=""/>
    <d v="1899-12-30T01:55:12"/>
    <n v="43.290833333290649"/>
    <n v="24"/>
    <n v="19.290833333290649"/>
  </r>
  <r>
    <s v="E002"/>
    <s v="EO57"/>
    <x v="2790"/>
    <x v="0"/>
    <s v="E3"/>
    <s v="0100037415"/>
    <s v="GONZALEZ DELGADO, FRANCISCO"/>
    <s v="0068000001"/>
    <s v="BUZANADA"/>
    <s v="000000000000003126"/>
    <x v="53"/>
    <d v="2024-06-25T00:00:00"/>
    <d v="1899-12-30T15:38:26"/>
    <s v="26/06 1ºh Silo peque"/>
    <d v="2024-06-26T00:00:00"/>
    <x v="1"/>
    <x v="11"/>
    <x v="2878"/>
    <d v="2024-06-26T00:00:00"/>
    <d v="1899-12-30T06:54:56"/>
    <n v="81"/>
    <s v="E00VEN"/>
    <s v="Valle San Lorenzo"/>
    <x v="157"/>
    <x v="0"/>
    <x v="0"/>
    <x v="7"/>
    <x v="0"/>
    <d v="2024-06-25T15:38:26"/>
    <x v="120"/>
    <n v="22.359444444417022"/>
    <d v="2024-06-26T06:54:56"/>
    <d v="1899-12-30T01:04:48"/>
    <d v="2024-06-26T07:59:44"/>
    <n v="6.0044444446102716"/>
    <x v="0"/>
    <m/>
    <m/>
    <x v="0"/>
    <x v="13"/>
    <x v="0"/>
    <x v="2"/>
    <x v="12"/>
    <n v="4"/>
    <s v=""/>
    <d v="1899-12-31T01:55:12"/>
    <n v="20.279444444417024"/>
    <n v="12"/>
    <n v="8.2794444444170239"/>
  </r>
  <r>
    <s v="E002"/>
    <s v="EO57"/>
    <x v="2791"/>
    <x v="0"/>
    <s v="E4"/>
    <s v="0100049137"/>
    <s v="MORALES DIAZ, YONATHAN MAKEY"/>
    <s v="0068001633"/>
    <s v="ALMACEN-ARICO"/>
    <s v="000000000000002693"/>
    <x v="50"/>
    <d v="2024-06-25T00:00:00"/>
    <d v="1899-12-30T15:50:14"/>
    <s v="26/06 5 Pal"/>
    <d v="2024-06-27T00:00:00"/>
    <x v="6"/>
    <x v="11"/>
    <x v="2879"/>
    <d v="2024-06-27T00:00:00"/>
    <d v="1899-12-30T07:22:30"/>
    <n v="53"/>
    <s v="E00ARI"/>
    <s v="Arico"/>
    <x v="145"/>
    <x v="0"/>
    <x v="0"/>
    <x v="7"/>
    <x v="1"/>
    <d v="2024-06-25T15:50:14"/>
    <x v="265"/>
    <n v="52.162777777877636"/>
    <d v="2024-06-27T07:22:30"/>
    <d v="1899-12-30T00:42:24"/>
    <d v="2024-06-27T08:04:54"/>
    <n v="11.918333333451301"/>
    <x v="0"/>
    <m/>
    <m/>
    <x v="0"/>
    <x v="14"/>
    <x v="0"/>
    <x v="2"/>
    <x v="11"/>
    <n v="5"/>
    <s v=""/>
    <d v="1899-12-30T16:57:36"/>
    <n v="50.456111111210973"/>
    <n v="24"/>
    <n v="26.456111111210973"/>
  </r>
  <r>
    <s v="E002"/>
    <s v="EO57"/>
    <x v="2792"/>
    <x v="0"/>
    <s v="E4"/>
    <s v="0100037215"/>
    <s v="CANTOS BLANCOS DEL SUR, S.L."/>
    <s v="0068002496"/>
    <s v="ARICO"/>
    <s v="000000000000002693"/>
    <x v="50"/>
    <d v="2024-06-25T00:00:00"/>
    <d v="1899-12-30T16:44:09"/>
    <s v="26/06"/>
    <d v="2024-06-27T00:00:00"/>
    <x v="2"/>
    <x v="11"/>
    <x v="2880"/>
    <d v="2024-06-27T00:00:00"/>
    <d v="1899-12-30T07:23:53"/>
    <n v="53"/>
    <s v="E00ARI"/>
    <s v="Arico"/>
    <x v="145"/>
    <x v="0"/>
    <x v="0"/>
    <x v="7"/>
    <x v="1"/>
    <d v="2024-06-25T16:44:09"/>
    <x v="283"/>
    <n v="49.264166666718666"/>
    <d v="2024-06-27T07:23:53"/>
    <d v="1899-12-30T00:42:24"/>
    <d v="2024-06-27T08:06:17"/>
    <n v="9.8952777778613381"/>
    <x v="0"/>
    <m/>
    <m/>
    <x v="0"/>
    <x v="14"/>
    <x v="0"/>
    <x v="2"/>
    <x v="11"/>
    <n v="5"/>
    <s v=""/>
    <d v="1899-12-30T16:57:36"/>
    <n v="47.557500000052002"/>
    <n v="24"/>
    <n v="23.557500000052002"/>
  </r>
  <r>
    <s v="E002"/>
    <s v="EO57"/>
    <x v="2793"/>
    <x v="0"/>
    <s v="E4"/>
    <s v="0100054722"/>
    <s v="FERRETERIA LA CASTELLANA TEJINA SLU"/>
    <s v="0068002274"/>
    <s v="TEJINA"/>
    <s v="000000000000003208"/>
    <x v="52"/>
    <d v="2024-06-25T00:00:00"/>
    <d v="1899-12-30T16:46:29"/>
    <s v="26/06"/>
    <d v="2024-06-26T00:00:00"/>
    <x v="6"/>
    <x v="11"/>
    <x v="2881"/>
    <d v="2024-06-26T00:00:00"/>
    <d v="1899-12-30T07:17:04"/>
    <n v="26"/>
    <s v="E0055K"/>
    <s v="Tegueste"/>
    <x v="145"/>
    <x v="0"/>
    <x v="0"/>
    <x v="7"/>
    <x v="1"/>
    <d v="2024-06-25T16:46:29"/>
    <x v="234"/>
    <n v="27.225277777877636"/>
    <d v="2024-06-26T07:17:04"/>
    <d v="1899-12-30T00:20:48"/>
    <d v="2024-06-26T07:37:52"/>
    <n v="12.368888888857327"/>
    <x v="0"/>
    <m/>
    <m/>
    <x v="0"/>
    <x v="13"/>
    <x v="0"/>
    <x v="2"/>
    <x v="11"/>
    <n v="4"/>
    <s v=""/>
    <d v="1899-12-30T08:19:12"/>
    <n v="25.878611111210969"/>
    <n v="12"/>
    <n v="13.878611111210969"/>
  </r>
  <r>
    <s v="E002"/>
    <s v="EO57"/>
    <x v="2794"/>
    <x v="0"/>
    <s v="E3"/>
    <s v="0432000110"/>
    <s v="PREBETONG HORMIGONES, S.A."/>
    <s v="0068000488"/>
    <s v="PLANTA LOS REALEJOS"/>
    <s v="000000000000003126"/>
    <x v="53"/>
    <d v="2024-06-25T00:00:00"/>
    <d v="1899-12-30T17:04:22"/>
    <s v="silo3 26/06 11H"/>
    <d v="2024-06-26T00:00:00"/>
    <x v="7"/>
    <x v="11"/>
    <x v="2882"/>
    <d v="2024-06-26T00:00:00"/>
    <d v="1899-12-30T09:57:26"/>
    <n v="47"/>
    <s v="E00LSE"/>
    <s v="Los Realejos"/>
    <x v="152"/>
    <x v="0"/>
    <x v="0"/>
    <x v="7"/>
    <x v="0"/>
    <d v="2024-06-25T17:04:22"/>
    <x v="266"/>
    <n v="21.92722222226439"/>
    <d v="2024-06-26T09:57:26"/>
    <d v="1899-12-30T00:37:36"/>
    <d v="2024-06-26T10:35:02"/>
    <n v="4.4161111110588536"/>
    <x v="0"/>
    <m/>
    <m/>
    <x v="0"/>
    <x v="13"/>
    <x v="0"/>
    <x v="2"/>
    <x v="6"/>
    <n v="4"/>
    <s v=""/>
    <d v="1899-12-30T15:02:24"/>
    <n v="20.300555555597725"/>
    <n v="12"/>
    <n v="8.3005555555977253"/>
  </r>
  <r>
    <s v="E002"/>
    <s v="EO57"/>
    <x v="2795"/>
    <x v="0"/>
    <s v="E4"/>
    <s v="0100037399"/>
    <s v="FRTRIA. LOS BALDIOS, S.L.  L."/>
    <s v="0068002615"/>
    <s v="ALMACEN LOS BALDIOS"/>
    <s v="000000000000002693"/>
    <x v="50"/>
    <d v="2024-06-25T00:00:00"/>
    <d v="1899-12-30T17:55:43"/>
    <s v="26/06 17H"/>
    <d v="2024-06-26T00:00:00"/>
    <x v="9"/>
    <x v="11"/>
    <x v="2883"/>
    <d v="2024-06-26T00:00:00"/>
    <d v="1899-12-30T08:38:16"/>
    <n v="16"/>
    <s v="E00LGG"/>
    <s v="La Laguna"/>
    <x v="150"/>
    <x v="0"/>
    <x v="0"/>
    <x v="7"/>
    <x v="1"/>
    <d v="2024-06-25T17:55:43"/>
    <x v="257"/>
    <n v="23.071388888871297"/>
    <d v="2024-06-26T08:38:16"/>
    <d v="1899-12-30T00:12:48"/>
    <d v="2024-06-26T08:51:04"/>
    <n v="8.1488888890016824"/>
    <x v="0"/>
    <m/>
    <m/>
    <x v="0"/>
    <x v="13"/>
    <x v="0"/>
    <x v="2"/>
    <x v="0"/>
    <n v="4"/>
    <s v=""/>
    <d v="1899-12-30T05:07:12"/>
    <n v="21.858055555537963"/>
    <n v="12"/>
    <n v="9.8580555555379625"/>
  </r>
  <r>
    <s v="E002"/>
    <s v="EO57"/>
    <x v="2795"/>
    <x v="0"/>
    <s v="E4"/>
    <s v="0100037399"/>
    <s v="FRTRIA. LOS BALDIOS, S.L.  L."/>
    <s v="0068002615"/>
    <s v="ALMACEN LOS BALDIOS"/>
    <s v="000000000000003208"/>
    <x v="52"/>
    <d v="2024-06-25T00:00:00"/>
    <d v="1899-12-30T17:55:43"/>
    <s v="26/06 17H"/>
    <d v="2024-06-26T00:00:00"/>
    <x v="9"/>
    <x v="11"/>
    <x v="2883"/>
    <d v="2024-06-26T00:00:00"/>
    <d v="1899-12-30T08:38:16"/>
    <n v="16"/>
    <s v="E00LGG"/>
    <s v="La Laguna"/>
    <x v="150"/>
    <x v="0"/>
    <x v="1"/>
    <x v="7"/>
    <x v="1"/>
    <d v="2024-06-25T17:55:43"/>
    <x v="257"/>
    <n v="23.071388888871297"/>
    <d v="2024-06-26T08:38:16"/>
    <d v="1899-12-30T00:12:48"/>
    <d v="2024-06-26T08:51:04"/>
    <n v="8.1488888890016824"/>
    <x v="0"/>
    <m/>
    <m/>
    <x v="0"/>
    <x v="13"/>
    <x v="0"/>
    <x v="2"/>
    <x v="0"/>
    <n v="4"/>
    <s v=""/>
    <d v="1899-12-30T05:07:12"/>
    <n v="21.858055555537963"/>
    <n v="12"/>
    <n v="9.8580555555379625"/>
  </r>
  <r>
    <s v="E002"/>
    <s v="EO57"/>
    <x v="2796"/>
    <x v="0"/>
    <s v="E4"/>
    <s v="0100000975"/>
    <s v="FERROVIAL CONSTRUCCION, S.A."/>
    <s v="0068002790"/>
    <s v="C9WU: 88 UD NIVARIA GOLF MARINA -NR"/>
    <s v="000000000000003208"/>
    <x v="52"/>
    <d v="2024-06-26T00:00:00"/>
    <d v="1899-12-30T08:04:20"/>
    <s v="26/06"/>
    <d v="2024-06-26T00:00:00"/>
    <x v="2"/>
    <x v="11"/>
    <x v="2884"/>
    <d v="2024-06-26T00:00:00"/>
    <d v="1899-12-30T11:24:57"/>
    <n v="76"/>
    <s v="E00SMG"/>
    <s v="San Miguel"/>
    <x v="145"/>
    <x v="0"/>
    <x v="0"/>
    <x v="7"/>
    <x v="1"/>
    <d v="2024-06-26T08:04:20"/>
    <x v="272"/>
    <n v="9.9277777777751908"/>
    <d v="2024-06-26T11:24:57"/>
    <d v="1899-12-30T01:00:48"/>
    <d v="2024-06-26T12:25:45"/>
    <n v="5.5708333334187046"/>
    <x v="0"/>
    <m/>
    <m/>
    <x v="0"/>
    <x v="13"/>
    <x v="0"/>
    <x v="2"/>
    <x v="2"/>
    <n v="4"/>
    <s v=""/>
    <d v="1899-12-31T00:19:12"/>
    <n v="7.9144444444418571"/>
    <n v="0"/>
    <n v="7.9144444444418571"/>
  </r>
  <r>
    <s v="E002"/>
    <s v="EO57"/>
    <x v="2797"/>
    <x v="0"/>
    <s v="E4"/>
    <s v="0100058283"/>
    <s v="CONST ELFIDIO PEREZ GEOCAN LAS ROSA"/>
    <s v="0068002701"/>
    <s v="RED ALCANTARILLADO EL ROSARIO"/>
    <s v="000000000000003208"/>
    <x v="52"/>
    <d v="2024-06-26T00:00:00"/>
    <d v="1899-12-30T08:05:21"/>
    <s v="26/06"/>
    <d v="2024-06-26T00:00:00"/>
    <x v="7"/>
    <x v="11"/>
    <x v="2885"/>
    <d v="2024-06-26T00:00:00"/>
    <d v="1899-12-30T08:29:36"/>
    <n v="17"/>
    <s v="E0053E"/>
    <s v="El Chorrillo"/>
    <x v="150"/>
    <x v="0"/>
    <x v="0"/>
    <x v="7"/>
    <x v="1"/>
    <d v="2024-06-26T08:05:21"/>
    <x v="266"/>
    <n v="6.9108333333861083"/>
    <d v="2024-06-26T08:29:36"/>
    <d v="1899-12-30T00:13:36"/>
    <d v="2024-06-26T08:43:12"/>
    <n v="6.279999999969732"/>
    <x v="0"/>
    <m/>
    <m/>
    <x v="0"/>
    <x v="13"/>
    <x v="0"/>
    <x v="2"/>
    <x v="0"/>
    <n v="4"/>
    <s v=""/>
    <d v="1899-12-30T05:26:24"/>
    <n v="5.6841666667194417"/>
    <n v="0"/>
    <n v="5.6841666667194417"/>
  </r>
  <r>
    <s v="E002"/>
    <s v="EO57"/>
    <x v="2798"/>
    <x v="0"/>
    <s v="E3"/>
    <s v="0100037299"/>
    <s v="PREFABRICADOS DOMINGUEZ, S.L."/>
    <s v="0068000074"/>
    <s v="GS TEGUESTE"/>
    <s v="000000000000003126"/>
    <x v="53"/>
    <d v="2024-06-26T00:00:00"/>
    <d v="1899-12-30T08:41:02"/>
    <s v="27/06"/>
    <d v="2024-06-27T00:00:00"/>
    <x v="24"/>
    <x v="11"/>
    <x v="2886"/>
    <d v="2024-06-27T00:00:00"/>
    <d v="1899-12-30T08:40:58"/>
    <n v="23"/>
    <s v="E0055J"/>
    <s v="Taco"/>
    <x v="149"/>
    <x v="0"/>
    <x v="0"/>
    <x v="7"/>
    <x v="0"/>
    <d v="2024-06-26T08:41:02"/>
    <x v="286"/>
    <n v="26.316111111198552"/>
    <d v="2024-06-27T08:40:58"/>
    <d v="1899-12-30T00:18:24"/>
    <d v="2024-06-27T08:59:22"/>
    <n v="2.0105555556365289"/>
    <x v="0"/>
    <m/>
    <m/>
    <x v="0"/>
    <x v="14"/>
    <x v="0"/>
    <x v="2"/>
    <x v="0"/>
    <n v="5"/>
    <s v=""/>
    <d v="1899-12-30T07:21:36"/>
    <n v="25.009444444531887"/>
    <n v="12"/>
    <n v="13.009444444531887"/>
  </r>
  <r>
    <s v="E002"/>
    <s v="EO57"/>
    <x v="2799"/>
    <x v="0"/>
    <s v="E4"/>
    <s v="0100037338"/>
    <s v="FERRETERÍA JACA, S.L."/>
    <s v="0068000055"/>
    <s v="ALMACEN-LOS SILOS"/>
    <s v="000000000000002693"/>
    <x v="50"/>
    <d v="2024-06-26T00:00:00"/>
    <d v="1899-12-30T09:48:57"/>
    <s v="26/06 URGENTE"/>
    <d v="2024-06-26T00:00:00"/>
    <x v="14"/>
    <x v="11"/>
    <x v="2887"/>
    <d v="2024-06-26T00:00:00"/>
    <d v="1899-12-30T10:01:16"/>
    <n v="76"/>
    <s v="E0052W"/>
    <s v="Buenavista del Norte"/>
    <x v="154"/>
    <x v="0"/>
    <x v="0"/>
    <x v="7"/>
    <x v="1"/>
    <d v="2024-06-26T09:48:57"/>
    <x v="263"/>
    <n v="3.184166666585952"/>
    <d v="2024-06-26T10:01:16"/>
    <d v="1899-12-30T01:00:48"/>
    <d v="2024-06-26T11:02:04"/>
    <n v="1.9655555555946194"/>
    <x v="0"/>
    <m/>
    <m/>
    <x v="0"/>
    <x v="13"/>
    <x v="0"/>
    <x v="2"/>
    <x v="1"/>
    <n v="4"/>
    <s v=""/>
    <d v="1899-12-31T00:19:12"/>
    <n v="1.1708333332526184"/>
    <n v="0"/>
    <n v="1.1708333332526184"/>
  </r>
  <r>
    <s v="E002"/>
    <s v="EO57"/>
    <x v="2800"/>
    <x v="0"/>
    <s v="E3"/>
    <s v="0100037274"/>
    <s v="PREFABRICADOS TEIDE S.L."/>
    <s v="0068000430"/>
    <s v="GS FABRICA LAS ERAS"/>
    <s v="000000000000002649"/>
    <x v="51"/>
    <d v="2024-06-26T00:00:00"/>
    <d v="1899-12-30T10:30:59"/>
    <s v="26/06"/>
    <d v="2024-06-27T00:00:00"/>
    <x v="2"/>
    <x v="11"/>
    <x v="2888"/>
    <d v="2024-06-26T00:00:00"/>
    <d v="1899-12-30T13:02:55"/>
    <n v="44"/>
    <s v="E00AZF"/>
    <s v="Las Eras"/>
    <x v="157"/>
    <x v="0"/>
    <x v="0"/>
    <x v="7"/>
    <x v="0"/>
    <d v="2024-06-26T10:30:59"/>
    <x v="283"/>
    <n v="31.483611111121718"/>
    <d v="2024-06-26T13:02:55"/>
    <d v="1899-12-30T00:35:12"/>
    <d v="2024-06-26T13:38:07"/>
    <n v="28.364722222206183"/>
    <x v="0"/>
    <m/>
    <m/>
    <x v="0"/>
    <x v="13"/>
    <x v="0"/>
    <x v="2"/>
    <x v="7"/>
    <n v="4"/>
    <s v=""/>
    <d v="1899-12-30T14:04:48"/>
    <n v="29.896944444455052"/>
    <n v="12"/>
    <n v="17.896944444455052"/>
  </r>
  <r>
    <s v="E002"/>
    <s v="EO57"/>
    <x v="2801"/>
    <x v="0"/>
    <s v="E3"/>
    <s v="0100037274"/>
    <s v="PREFABRICADOS TEIDE S.L."/>
    <s v="0068000430"/>
    <s v="GS FABRICA LAS ERAS"/>
    <s v="000000000000002649"/>
    <x v="51"/>
    <d v="2024-06-26T00:00:00"/>
    <d v="1899-12-30T10:32:11"/>
    <s v="27/06 16:00h"/>
    <d v="2024-06-27T00:00:00"/>
    <x v="2"/>
    <x v="11"/>
    <x v="2889"/>
    <d v="2024-06-27T00:00:00"/>
    <d v="1899-12-30T14:21:01"/>
    <n v="44"/>
    <s v="E00AZF"/>
    <s v="Las Eras"/>
    <x v="147"/>
    <x v="0"/>
    <x v="0"/>
    <x v="7"/>
    <x v="0"/>
    <d v="2024-06-26T10:32:11"/>
    <x v="283"/>
    <n v="31.463611111161299"/>
    <d v="2024-06-27T14:21:01"/>
    <d v="1899-12-30T00:35:12"/>
    <d v="2024-06-27T14:56:13"/>
    <n v="3.0630555554525927"/>
    <x v="0"/>
    <m/>
    <m/>
    <x v="0"/>
    <x v="14"/>
    <x v="0"/>
    <x v="2"/>
    <x v="13"/>
    <n v="5"/>
    <s v=""/>
    <d v="1899-12-30T14:04:48"/>
    <n v="29.876944444494633"/>
    <n v="12"/>
    <n v="17.876944444494633"/>
  </r>
  <r>
    <s v="E002"/>
    <s v="EO57"/>
    <x v="2802"/>
    <x v="0"/>
    <s v="E3"/>
    <s v="0100037274"/>
    <s v="PREFABRICADOS TEIDE S.L."/>
    <s v="0068000430"/>
    <s v="GS FABRICA LAS ERAS"/>
    <s v="000000000000002649"/>
    <x v="51"/>
    <d v="2024-06-26T00:00:00"/>
    <d v="1899-12-30T10:33:17"/>
    <s v="27/06"/>
    <d v="2024-06-27T00:00:00"/>
    <x v="7"/>
    <x v="11"/>
    <x v="2890"/>
    <d v="2024-06-27T00:00:00"/>
    <d v="1899-12-30T09:35:39"/>
    <n v="44"/>
    <s v="E00AZF"/>
    <s v="Las Eras"/>
    <x v="157"/>
    <x v="0"/>
    <x v="0"/>
    <x v="7"/>
    <x v="0"/>
    <d v="2024-06-26T10:33:17"/>
    <x v="293"/>
    <n v="28.445277777733281"/>
    <d v="2024-06-27T09:35:39"/>
    <d v="1899-12-30T00:35:12"/>
    <d v="2024-06-27T10:10:51"/>
    <n v="4.8191666665370576"/>
    <x v="0"/>
    <m/>
    <m/>
    <x v="0"/>
    <x v="14"/>
    <x v="0"/>
    <x v="2"/>
    <x v="6"/>
    <n v="5"/>
    <s v=""/>
    <d v="1899-12-30T14:04:48"/>
    <n v="26.858611111066615"/>
    <n v="12"/>
    <n v="14.858611111066615"/>
  </r>
  <r>
    <s v="E002"/>
    <s v="EO57"/>
    <x v="2803"/>
    <x v="0"/>
    <s v="E3"/>
    <s v="0100037179"/>
    <s v="CANARY CONCRETE, S.A."/>
    <s v="0068000329"/>
    <s v="GS PLANTA ADEJE"/>
    <s v="000000000000003126"/>
    <x v="53"/>
    <d v="2024-06-26T00:00:00"/>
    <d v="1899-12-30T10:47:48"/>
    <s v="26/06"/>
    <d v="2024-06-26T00:00:00"/>
    <x v="1"/>
    <x v="11"/>
    <x v="2891"/>
    <d v="2024-06-26T00:00:00"/>
    <d v="1899-12-30T10:35:54"/>
    <n v="88"/>
    <s v="E00ADE"/>
    <s v="Adeje"/>
    <x v="149"/>
    <x v="0"/>
    <x v="0"/>
    <x v="7"/>
    <x v="0"/>
    <d v="2024-06-26T10:47:48"/>
    <x v="120"/>
    <n v="3.2033333333674818"/>
    <d v="2024-06-26T10:35:54"/>
    <d v="1899-12-30T01:10:24"/>
    <d v="2024-06-26T11:46:18"/>
    <n v="2.2283333335071802"/>
    <x v="0"/>
    <m/>
    <m/>
    <x v="0"/>
    <x v="13"/>
    <x v="0"/>
    <x v="2"/>
    <x v="1"/>
    <n v="4"/>
    <s v=""/>
    <d v="1899-12-31T04:09:36"/>
    <n v="1.0300000000341485"/>
    <n v="0"/>
    <n v="1.0300000000341485"/>
  </r>
  <r>
    <s v="E002"/>
    <s v="EO57"/>
    <x v="2804"/>
    <x v="0"/>
    <s v="E4"/>
    <s v="0100046319"/>
    <s v="ALAN CANARIAS 2010 S.L."/>
    <s v="0068001376"/>
    <s v="GÜIMAR"/>
    <s v="000000000000002693"/>
    <x v="50"/>
    <d v="2024-06-26T00:00:00"/>
    <d v="1899-12-30T10:48:19"/>
    <s v="26/06"/>
    <d v="2024-06-27T00:00:00"/>
    <x v="1"/>
    <x v="11"/>
    <x v="2892"/>
    <d v="2024-06-27T00:00:00"/>
    <d v="1899-12-30T07:27:47"/>
    <n v="28"/>
    <s v="E0054Q"/>
    <s v="Polig.Industrial de Guimar"/>
    <x v="150"/>
    <x v="0"/>
    <x v="0"/>
    <x v="7"/>
    <x v="1"/>
    <d v="2024-06-26T10:48:19"/>
    <x v="281"/>
    <n v="27.194722222338896"/>
    <d v="2024-06-27T07:27:47"/>
    <d v="1899-12-30T00:22:24"/>
    <d v="2024-06-27T07:50:11"/>
    <n v="6.1636111112893559"/>
    <x v="0"/>
    <m/>
    <m/>
    <x v="0"/>
    <x v="14"/>
    <x v="0"/>
    <x v="2"/>
    <x v="11"/>
    <n v="5"/>
    <s v=""/>
    <d v="1899-12-30T08:57:36"/>
    <n v="25.821388889005561"/>
    <n v="12"/>
    <n v="13.821388889005561"/>
  </r>
  <r>
    <s v="E002"/>
    <s v="EO57"/>
    <x v="2804"/>
    <x v="0"/>
    <s v="E4"/>
    <s v="0100046319"/>
    <s v="ALAN CANARIAS 2010 S.L."/>
    <s v="0068001376"/>
    <s v="GÜIMAR"/>
    <s v="000000000000003208"/>
    <x v="52"/>
    <d v="2024-06-26T00:00:00"/>
    <d v="1899-12-30T10:48:19"/>
    <s v="26/06"/>
    <d v="2024-06-27T00:00:00"/>
    <x v="1"/>
    <x v="11"/>
    <x v="2892"/>
    <d v="2024-06-27T00:00:00"/>
    <d v="1899-12-30T07:27:47"/>
    <n v="28"/>
    <s v="E0054Q"/>
    <s v="Polig.Industrial de Guimar"/>
    <x v="150"/>
    <x v="0"/>
    <x v="1"/>
    <x v="7"/>
    <x v="1"/>
    <d v="2024-06-26T10:48:19"/>
    <x v="281"/>
    <n v="27.194722222338896"/>
    <d v="2024-06-27T07:27:47"/>
    <d v="1899-12-30T00:22:24"/>
    <d v="2024-06-27T07:50:11"/>
    <n v="6.1636111112893559"/>
    <x v="0"/>
    <m/>
    <m/>
    <x v="0"/>
    <x v="14"/>
    <x v="0"/>
    <x v="2"/>
    <x v="11"/>
    <n v="5"/>
    <s v=""/>
    <d v="1899-12-30T08:57:36"/>
    <n v="25.821388889005561"/>
    <n v="12"/>
    <n v="13.821388889005561"/>
  </r>
  <r>
    <s v="E002"/>
    <s v="EO57"/>
    <x v="2805"/>
    <x v="0"/>
    <s v="E4"/>
    <s v="0100059237"/>
    <s v="FERRETERIA SUCONSAS S.L"/>
    <s v="0068002804"/>
    <s v="EL CHORRILLO"/>
    <s v="000000000000002693"/>
    <x v="50"/>
    <d v="2024-06-26T00:00:00"/>
    <d v="1899-12-30T10:48:50"/>
    <s v="26/06 8h"/>
    <d v="2024-07-01T00:00:00"/>
    <x v="7"/>
    <x v="11"/>
    <x v="2893"/>
    <d v="2024-06-26T00:00:00"/>
    <d v="1899-12-30T11:53:30"/>
    <n v="17"/>
    <s v="E0053E"/>
    <s v="El Chorrillo"/>
    <x v="156"/>
    <x v="0"/>
    <x v="0"/>
    <x v="7"/>
    <x v="1"/>
    <d v="2024-06-26T10:48:50"/>
    <x v="322"/>
    <n v="124.18611111107748"/>
    <d v="2024-06-26T11:53:30"/>
    <d v="1899-12-30T00:13:36"/>
    <d v="2024-06-26T12:07:06"/>
    <n v="122.88166666659527"/>
    <x v="0"/>
    <m/>
    <m/>
    <x v="0"/>
    <x v="13"/>
    <x v="0"/>
    <x v="2"/>
    <x v="2"/>
    <n v="4"/>
    <s v=""/>
    <d v="1899-12-30T05:26:24"/>
    <n v="122.95944444441081"/>
    <n v="60"/>
    <n v="62.959444444410806"/>
  </r>
  <r>
    <s v="E002"/>
    <s v="EO57"/>
    <x v="2805"/>
    <x v="0"/>
    <s v="E4"/>
    <s v="0100059237"/>
    <s v="FERRETERIA SUCONSAS S.L"/>
    <s v="0068002804"/>
    <s v="EL CHORRILLO"/>
    <s v="000000000000003208"/>
    <x v="52"/>
    <d v="2024-06-26T00:00:00"/>
    <d v="1899-12-30T10:48:50"/>
    <s v="26/06 8h"/>
    <d v="2024-07-01T00:00:00"/>
    <x v="7"/>
    <x v="11"/>
    <x v="2893"/>
    <d v="2024-06-26T00:00:00"/>
    <d v="1899-12-30T11:53:30"/>
    <n v="17"/>
    <s v="E0053E"/>
    <s v="El Chorrillo"/>
    <x v="156"/>
    <x v="0"/>
    <x v="1"/>
    <x v="7"/>
    <x v="1"/>
    <d v="2024-06-26T10:48:50"/>
    <x v="322"/>
    <n v="124.18611111107748"/>
    <d v="2024-06-26T11:53:30"/>
    <d v="1899-12-30T00:13:36"/>
    <d v="2024-06-26T12:07:06"/>
    <n v="122.88166666659527"/>
    <x v="0"/>
    <m/>
    <m/>
    <x v="0"/>
    <x v="13"/>
    <x v="0"/>
    <x v="2"/>
    <x v="2"/>
    <n v="4"/>
    <s v=""/>
    <d v="1899-12-30T05:26:24"/>
    <n v="122.95944444441081"/>
    <n v="60"/>
    <n v="62.959444444410806"/>
  </r>
  <r>
    <s v="E002"/>
    <s v="EO57"/>
    <x v="2806"/>
    <x v="0"/>
    <s v="E3"/>
    <s v="0432000110"/>
    <s v="PREBETONG HORMIGONES, S.A."/>
    <s v="0068000488"/>
    <s v="PLANTA LOS REALEJOS"/>
    <s v="000000000000003126"/>
    <x v="53"/>
    <d v="2024-06-26T00:00:00"/>
    <d v="1899-12-30T11:03:55"/>
    <s v="Silo 2 26/06"/>
    <d v="2024-06-26T00:00:00"/>
    <x v="2"/>
    <x v="11"/>
    <x v="2894"/>
    <d v="2024-06-26T00:00:00"/>
    <d v="1899-12-30T12:50:19"/>
    <n v="47"/>
    <s v="E00LSE"/>
    <s v="Los Realejos"/>
    <x v="153"/>
    <x v="0"/>
    <x v="0"/>
    <x v="7"/>
    <x v="0"/>
    <d v="2024-06-26T11:03:55"/>
    <x v="272"/>
    <n v="6.9347222222713754"/>
    <d v="2024-06-26T12:50:19"/>
    <d v="1899-12-30T00:37:36"/>
    <d v="2024-06-26T13:27:55"/>
    <n v="4.5347222223063"/>
    <x v="0"/>
    <m/>
    <m/>
    <x v="0"/>
    <x v="13"/>
    <x v="0"/>
    <x v="2"/>
    <x v="3"/>
    <n v="4"/>
    <s v=""/>
    <d v="1899-12-30T15:02:24"/>
    <n v="5.3080555556047084"/>
    <n v="0"/>
    <n v="5.3080555556047084"/>
  </r>
  <r>
    <s v="E002"/>
    <s v="EO57"/>
    <x v="2807"/>
    <x v="0"/>
    <s v="E4"/>
    <s v="0100037258"/>
    <s v="LUIS FARIÑA, S.L."/>
    <s v="0068001556"/>
    <s v="ALMACEN CHARCO DEL PINO"/>
    <s v="000000000000002693"/>
    <x v="50"/>
    <d v="2024-06-26T00:00:00"/>
    <d v="1899-12-30T11:28:53"/>
    <s v="entrega palet"/>
    <d v="2024-06-26T00:00:00"/>
    <x v="5"/>
    <x v="11"/>
    <x v="2895"/>
    <d v="2024-06-26T00:00:00"/>
    <d v="1899-12-30T12:13:14"/>
    <n v="64"/>
    <s v="E0055D"/>
    <s v="San Isidro"/>
    <x v="216"/>
    <x v="0"/>
    <x v="0"/>
    <x v="7"/>
    <x v="1"/>
    <d v="2024-06-26T11:28:53"/>
    <x v="311"/>
    <n v="8.0186111111543141"/>
    <d v="2024-06-26T12:13:14"/>
    <d v="1899-12-30T00:51:12"/>
    <d v="2024-06-26T13:04:26"/>
    <n v="6.4261111110099591"/>
    <x v="0"/>
    <m/>
    <m/>
    <x v="0"/>
    <x v="13"/>
    <x v="0"/>
    <x v="2"/>
    <x v="3"/>
    <n v="4"/>
    <s v=""/>
    <d v="1899-12-30T20:28:48"/>
    <n v="6.1652777778209806"/>
    <n v="0"/>
    <n v="6.1652777778209806"/>
  </r>
  <r>
    <s v="E002"/>
    <s v="EO57"/>
    <x v="2808"/>
    <x v="0"/>
    <s v="E3"/>
    <s v="0100054334"/>
    <s v="ORGANIZACION SOCAS, S. L."/>
    <s v="0068002134"/>
    <s v="SOCAS SUR"/>
    <s v="000000000000002649"/>
    <x v="51"/>
    <d v="2024-06-26T00:00:00"/>
    <d v="1899-12-30T11:55:12"/>
    <s v="SOCAS SUR  27/06 8h"/>
    <d v="2024-06-27T00:00:00"/>
    <x v="24"/>
    <x v="11"/>
    <x v="2896"/>
    <d v="2024-06-27T00:00:00"/>
    <d v="1899-12-30T06:45:52"/>
    <n v="64"/>
    <s v="E0055D"/>
    <s v="San Isidro"/>
    <x v="148"/>
    <x v="0"/>
    <x v="0"/>
    <x v="7"/>
    <x v="0"/>
    <d v="2024-06-26T11:55:12"/>
    <x v="286"/>
    <n v="23.080000000074506"/>
    <d v="2024-06-27T06:45:52"/>
    <d v="1899-12-30T00:51:12"/>
    <d v="2024-06-27T07:37:04"/>
    <n v="3.3822222221642733"/>
    <x v="0"/>
    <m/>
    <m/>
    <x v="0"/>
    <x v="14"/>
    <x v="0"/>
    <x v="2"/>
    <x v="12"/>
    <n v="5"/>
    <s v=""/>
    <d v="1899-12-30T20:28:48"/>
    <n v="21.226666666741174"/>
    <n v="12"/>
    <n v="9.2266666667411741"/>
  </r>
  <r>
    <s v="E002"/>
    <s v="EO57"/>
    <x v="2809"/>
    <x v="0"/>
    <s v="E4"/>
    <s v="0100037361"/>
    <s v="COMERCIAL PESTANO, S.L."/>
    <s v="0068000129"/>
    <s v="EN  EL SOBRADILLO"/>
    <s v="000000000000002693"/>
    <x v="50"/>
    <d v="2024-06-26T00:00:00"/>
    <d v="1899-12-30T11:55:40"/>
    <s v="26/06"/>
    <d v="2024-06-26T00:00:00"/>
    <x v="2"/>
    <x v="11"/>
    <x v="2897"/>
    <d v="2024-06-26T00:00:00"/>
    <d v="1899-12-30T14:25:11"/>
    <n v="15"/>
    <s v="E0055C"/>
    <s v="El Sobradillo"/>
    <x v="156"/>
    <x v="0"/>
    <x v="0"/>
    <x v="7"/>
    <x v="1"/>
    <d v="2024-06-26T11:55:40"/>
    <x v="272"/>
    <n v="6.0722222221666016"/>
    <d v="2024-06-26T14:25:11"/>
    <d v="1899-12-30T00:12:00"/>
    <d v="2024-06-26T14:37:11"/>
    <n v="3.3802777777891606"/>
    <x v="0"/>
    <m/>
    <m/>
    <x v="0"/>
    <x v="13"/>
    <x v="0"/>
    <x v="2"/>
    <x v="13"/>
    <n v="4"/>
    <s v=""/>
    <d v="1899-12-30T04:48:00"/>
    <n v="4.8722222221666014"/>
    <n v="0"/>
    <n v="4.8722222221666014"/>
  </r>
  <r>
    <s v="E002"/>
    <s v="EO57"/>
    <x v="2809"/>
    <x v="0"/>
    <s v="E4"/>
    <s v="0100037361"/>
    <s v="COMERCIAL PESTANO, S.L."/>
    <s v="0068000129"/>
    <s v="EN  EL SOBRADILLO"/>
    <s v="000000000000003208"/>
    <x v="52"/>
    <d v="2024-06-26T00:00:00"/>
    <d v="1899-12-30T11:55:40"/>
    <s v="26/06"/>
    <d v="2024-06-26T00:00:00"/>
    <x v="2"/>
    <x v="11"/>
    <x v="2897"/>
    <d v="2024-06-26T00:00:00"/>
    <d v="1899-12-30T14:25:11"/>
    <n v="15"/>
    <s v="E0055C"/>
    <s v="El Sobradillo"/>
    <x v="156"/>
    <x v="0"/>
    <x v="1"/>
    <x v="7"/>
    <x v="1"/>
    <d v="2024-06-26T11:55:40"/>
    <x v="272"/>
    <n v="6.0722222221666016"/>
    <d v="2024-06-26T14:25:11"/>
    <d v="1899-12-30T00:12:00"/>
    <d v="2024-06-26T14:37:11"/>
    <n v="3.3802777777891606"/>
    <x v="0"/>
    <m/>
    <m/>
    <x v="0"/>
    <x v="13"/>
    <x v="0"/>
    <x v="2"/>
    <x v="13"/>
    <n v="4"/>
    <s v=""/>
    <d v="1899-12-30T04:48:00"/>
    <n v="4.8722222221666014"/>
    <n v="0"/>
    <n v="4.8722222221666014"/>
  </r>
  <r>
    <s v="E002"/>
    <s v="EO57"/>
    <x v="2810"/>
    <x v="0"/>
    <s v="E4"/>
    <s v="0100037282"/>
    <s v="FERRETERIA F.SANCHEZ TRUJILLO,S.L."/>
    <s v="0068002082"/>
    <s v="FERRETERIA EL CHORRILLO"/>
    <s v="000000000000003208"/>
    <x v="52"/>
    <d v="2024-06-26T00:00:00"/>
    <d v="1899-12-30T12:48:29"/>
    <s v="26/06 16h"/>
    <d v="2024-06-27T00:00:00"/>
    <x v="12"/>
    <x v="11"/>
    <x v="2898"/>
    <d v="2024-06-27T00:00:00"/>
    <d v="1899-12-30T07:25:21"/>
    <n v="17"/>
    <s v="E0053E"/>
    <s v="El Chorrillo"/>
    <x v="145"/>
    <x v="0"/>
    <x v="0"/>
    <x v="7"/>
    <x v="1"/>
    <d v="2024-06-26T12:48:29"/>
    <x v="284"/>
    <n v="27.191944444435649"/>
    <d v="2024-06-27T07:25:21"/>
    <d v="1899-12-30T00:13:36"/>
    <d v="2024-06-27T07:38:57"/>
    <n v="8.3508333331556059"/>
    <x v="0"/>
    <m/>
    <m/>
    <x v="0"/>
    <x v="14"/>
    <x v="0"/>
    <x v="2"/>
    <x v="11"/>
    <n v="5"/>
    <s v=""/>
    <d v="1899-12-30T05:26:24"/>
    <n v="25.965277777768982"/>
    <n v="12"/>
    <n v="13.965277777768982"/>
  </r>
  <r>
    <s v="E002"/>
    <s v="EO57"/>
    <x v="2810"/>
    <x v="0"/>
    <s v="E4"/>
    <s v="0100037282"/>
    <s v="FERRETERIA F.SANCHEZ TRUJILLO,S.L."/>
    <s v="0068002082"/>
    <s v="FERRETERIA EL CHORRILLO"/>
    <s v="000000000000002693"/>
    <x v="50"/>
    <d v="2024-06-26T00:00:00"/>
    <d v="1899-12-30T12:48:29"/>
    <s v="26/06 16h"/>
    <d v="2024-06-27T00:00:00"/>
    <x v="12"/>
    <x v="11"/>
    <x v="2898"/>
    <d v="2024-06-27T00:00:00"/>
    <d v="1899-12-30T07:25:21"/>
    <n v="17"/>
    <s v="E0053E"/>
    <s v="El Chorrillo"/>
    <x v="145"/>
    <x v="0"/>
    <x v="1"/>
    <x v="7"/>
    <x v="1"/>
    <d v="2024-06-26T12:48:29"/>
    <x v="284"/>
    <n v="27.191944444435649"/>
    <d v="2024-06-27T07:25:21"/>
    <d v="1899-12-30T00:13:36"/>
    <d v="2024-06-27T07:38:57"/>
    <n v="8.3508333331556059"/>
    <x v="0"/>
    <m/>
    <m/>
    <x v="0"/>
    <x v="14"/>
    <x v="0"/>
    <x v="2"/>
    <x v="11"/>
    <n v="5"/>
    <s v=""/>
    <d v="1899-12-30T05:26:24"/>
    <n v="25.965277777768982"/>
    <n v="12"/>
    <n v="13.965277777768982"/>
  </r>
  <r>
    <s v="E002"/>
    <s v="EO57"/>
    <x v="2811"/>
    <x v="0"/>
    <s v="E3"/>
    <s v="0432000110"/>
    <s v="PREBETONG HORMIGONES, S.A."/>
    <s v="0068000485"/>
    <s v="PLANTA LAS GALLETAS II"/>
    <s v="000000000000003126"/>
    <x v="53"/>
    <d v="2024-06-26T00:00:00"/>
    <d v="1899-12-30T13:00:21"/>
    <s v="TORRE 2 27/06"/>
    <d v="2024-06-27T00:00:00"/>
    <x v="4"/>
    <x v="11"/>
    <x v="2899"/>
    <d v="2024-06-27T00:00:00"/>
    <d v="1899-12-30T12:32:37"/>
    <n v="78"/>
    <s v="E0054I"/>
    <s v="Las Galletas"/>
    <x v="157"/>
    <x v="0"/>
    <x v="0"/>
    <x v="7"/>
    <x v="0"/>
    <d v="2024-06-26T13:00:21"/>
    <x v="295"/>
    <n v="29.994166666525416"/>
    <d v="2024-06-27T12:32:37"/>
    <d v="1899-12-30T01:02:24"/>
    <d v="2024-06-27T13:35:01"/>
    <n v="5.4163888888433576"/>
    <x v="0"/>
    <m/>
    <m/>
    <x v="0"/>
    <x v="14"/>
    <x v="0"/>
    <x v="2"/>
    <x v="3"/>
    <n v="5"/>
    <s v=""/>
    <d v="1899-12-31T00:57:36"/>
    <n v="27.954166666525417"/>
    <n v="12"/>
    <n v="15.954166666525417"/>
  </r>
  <r>
    <s v="E002"/>
    <s v="EO57"/>
    <x v="2812"/>
    <x v="0"/>
    <s v="E4"/>
    <s v="0100029594"/>
    <s v="SONDEOS, INYEC. Y TRAB. ESPEC., S.A"/>
    <s v="0068002812"/>
    <s v="RESIDENCIAL SOLUM PLAYA SAN JUAN"/>
    <s v="000000000000002693"/>
    <x v="50"/>
    <d v="2024-06-26T00:00:00"/>
    <d v="1899-12-30T13:40:00"/>
    <s v="26/06"/>
    <d v="2024-06-26T00:00:00"/>
    <x v="4"/>
    <x v="11"/>
    <x v="2900"/>
    <d v="2024-06-26T00:00:00"/>
    <d v="1899-12-30T15:18:58"/>
    <n v="99"/>
    <s v="E00GIU"/>
    <s v="Guía de Isora"/>
    <x v="154"/>
    <x v="0"/>
    <x v="0"/>
    <x v="7"/>
    <x v="1"/>
    <d v="2024-06-26T13:40:00"/>
    <x v="285"/>
    <n v="5.3333333332557231"/>
    <d v="2024-06-26T15:18:58"/>
    <d v="1899-12-30T01:19:12"/>
    <d v="2024-06-26T16:38:10"/>
    <n v="2.3638888887944631"/>
    <x v="0"/>
    <m/>
    <m/>
    <x v="0"/>
    <x v="13"/>
    <x v="0"/>
    <x v="2"/>
    <x v="4"/>
    <n v="4"/>
    <s v=""/>
    <d v="1899-12-31T07:40:48"/>
    <n v="3.0133333332557228"/>
    <n v="0"/>
    <n v="3.0133333332557228"/>
  </r>
  <r>
    <s v="E002"/>
    <s v="EO57"/>
    <x v="2813"/>
    <x v="0"/>
    <s v="E4"/>
    <s v="0100054118"/>
    <s v="MARRERO SANCHEZ, PRISCILA"/>
    <s v="0068002101"/>
    <s v="FERRETERIA LAS LUAS"/>
    <s v="000000000000003208"/>
    <x v="52"/>
    <d v="2024-06-26T00:00:00"/>
    <d v="1899-12-30T13:51:18"/>
    <s v="27/06  de 8 a 1 y de"/>
    <d v="2024-06-27T00:00:00"/>
    <x v="9"/>
    <x v="11"/>
    <x v="2901"/>
    <d v="2024-06-27T00:00:00"/>
    <d v="1899-12-30T12:23:59"/>
    <n v="33"/>
    <s v="E0053R"/>
    <s v="Guimar"/>
    <x v="150"/>
    <x v="0"/>
    <x v="0"/>
    <x v="7"/>
    <x v="1"/>
    <d v="2024-06-26T13:51:18"/>
    <x v="290"/>
    <n v="27.145000000018626"/>
    <d v="2024-06-27T12:23:59"/>
    <d v="1899-12-30T00:26:24"/>
    <d v="2024-06-27T12:50:23"/>
    <n v="4.1602777778171003"/>
    <x v="0"/>
    <m/>
    <m/>
    <x v="0"/>
    <x v="14"/>
    <x v="0"/>
    <x v="2"/>
    <x v="3"/>
    <n v="5"/>
    <s v=""/>
    <d v="1899-12-30T10:33:36"/>
    <n v="25.705000000018625"/>
    <n v="12"/>
    <n v="13.705000000018625"/>
  </r>
  <r>
    <s v="E002"/>
    <s v="EO57"/>
    <x v="2813"/>
    <x v="0"/>
    <s v="E4"/>
    <s v="0100054118"/>
    <s v="MARRERO SANCHEZ, PRISCILA"/>
    <s v="0068002101"/>
    <s v="FERRETERIA LAS LUAS"/>
    <s v="000000000000002693"/>
    <x v="50"/>
    <d v="2024-06-26T00:00:00"/>
    <d v="1899-12-30T13:51:18"/>
    <s v="27/06  de 8 a 1 y de"/>
    <d v="2024-06-27T00:00:00"/>
    <x v="9"/>
    <x v="11"/>
    <x v="2901"/>
    <d v="2024-06-27T00:00:00"/>
    <d v="1899-12-30T12:23:59"/>
    <n v="33"/>
    <s v="E0053R"/>
    <s v="Guimar"/>
    <x v="150"/>
    <x v="0"/>
    <x v="1"/>
    <x v="7"/>
    <x v="1"/>
    <d v="2024-06-26T13:51:18"/>
    <x v="290"/>
    <n v="27.145000000018626"/>
    <d v="2024-06-27T12:23:59"/>
    <d v="1899-12-30T00:26:24"/>
    <d v="2024-06-27T12:50:23"/>
    <n v="4.1602777778171003"/>
    <x v="0"/>
    <m/>
    <m/>
    <x v="0"/>
    <x v="14"/>
    <x v="0"/>
    <x v="2"/>
    <x v="3"/>
    <n v="5"/>
    <s v=""/>
    <d v="1899-12-30T10:33:36"/>
    <n v="25.705000000018625"/>
    <n v="12"/>
    <n v="13.705000000018625"/>
  </r>
  <r>
    <s v="E002"/>
    <s v="EO57"/>
    <x v="2814"/>
    <x v="0"/>
    <s v="E3"/>
    <s v="0100056375"/>
    <s v="UTE CIERRE ANILLO INSULAR TFE"/>
    <s v="0068002447"/>
    <s v="ANILLO INSULAR DIV3099"/>
    <s v="000000000000002649"/>
    <x v="51"/>
    <d v="2024-06-26T00:00:00"/>
    <d v="1899-12-30T16:00:11"/>
    <s v="27/06"/>
    <d v="2024-06-27T00:00:00"/>
    <x v="3"/>
    <x v="11"/>
    <x v="2902"/>
    <d v="2024-06-27T00:00:00"/>
    <d v="1899-12-30T07:21:20"/>
    <n v="114"/>
    <s v="E002ST"/>
    <s v="Santiago del Teide"/>
    <x v="153"/>
    <x v="0"/>
    <x v="0"/>
    <x v="7"/>
    <x v="0"/>
    <d v="2024-06-26T16:00:11"/>
    <x v="294"/>
    <n v="26.496944444545079"/>
    <d v="2024-06-27T07:21:20"/>
    <d v="1899-12-30T01:31:12"/>
    <d v="2024-06-27T08:52:32"/>
    <n v="9.624444444605615"/>
    <x v="0"/>
    <m/>
    <m/>
    <x v="0"/>
    <x v="14"/>
    <x v="0"/>
    <x v="2"/>
    <x v="11"/>
    <n v="5"/>
    <s v=""/>
    <d v="1899-12-31T12:28:48"/>
    <n v="23.976944444545079"/>
    <n v="12"/>
    <n v="11.976944444545079"/>
  </r>
  <r>
    <s v="E002"/>
    <s v="EO57"/>
    <x v="2815"/>
    <x v="0"/>
    <s v="E3"/>
    <s v="0100056375"/>
    <s v="UTE CIERRE ANILLO INSULAR TFE"/>
    <s v="0068002447"/>
    <s v="ANILLO INSULAR DIV3099"/>
    <s v="000000000000002649"/>
    <x v="51"/>
    <d v="2024-06-26T00:00:00"/>
    <d v="1899-12-30T16:00:39"/>
    <s v="27/06"/>
    <d v="2024-06-27T00:00:00"/>
    <x v="3"/>
    <x v="11"/>
    <x v="2903"/>
    <d v="2024-06-27T00:00:00"/>
    <d v="1899-12-30T11:12:14"/>
    <n v="114"/>
    <s v="E002ST"/>
    <s v="Santiago del Teide"/>
    <x v="148"/>
    <x v="0"/>
    <x v="0"/>
    <x v="7"/>
    <x v="0"/>
    <d v="2024-06-26T16:00:39"/>
    <x v="294"/>
    <n v="26.489166666695382"/>
    <d v="2024-06-27T11:12:14"/>
    <d v="1899-12-30T01:31:12"/>
    <d v="2024-06-27T12:43:26"/>
    <n v="5.776111111161299"/>
    <x v="0"/>
    <m/>
    <m/>
    <x v="0"/>
    <x v="14"/>
    <x v="0"/>
    <x v="2"/>
    <x v="2"/>
    <n v="5"/>
    <s v=""/>
    <d v="1899-12-31T12:28:48"/>
    <n v="23.969166666695383"/>
    <n v="12"/>
    <n v="11.969166666695383"/>
  </r>
  <r>
    <s v="E002"/>
    <s v="EO57"/>
    <x v="2816"/>
    <x v="0"/>
    <s v="E3"/>
    <s v="0100037179"/>
    <s v="CANARY CONCRETE, S.A."/>
    <s v="0068000329"/>
    <s v="GS PLANTA ADEJE"/>
    <s v="000000000000003126"/>
    <x v="53"/>
    <d v="2024-06-26T00:00:00"/>
    <d v="1899-12-30T16:01:30"/>
    <s v="Adeje 27/06 14h"/>
    <d v="2024-06-27T00:00:00"/>
    <x v="13"/>
    <x v="11"/>
    <x v="2904"/>
    <d v="2024-06-27T00:00:00"/>
    <d v="1899-12-30T12:51:21"/>
    <n v="88"/>
    <s v="E00ADE"/>
    <s v="Adeje"/>
    <x v="152"/>
    <x v="0"/>
    <x v="0"/>
    <x v="7"/>
    <x v="0"/>
    <d v="2024-06-26T16:01:30"/>
    <x v="289"/>
    <n v="22.474999999918509"/>
    <d v="2024-06-27T12:51:21"/>
    <d v="1899-12-30T01:10:24"/>
    <d v="2024-06-27T14:01:45"/>
    <n v="0.47083333338377997"/>
    <x v="0"/>
    <m/>
    <m/>
    <x v="0"/>
    <x v="14"/>
    <x v="0"/>
    <x v="2"/>
    <x v="3"/>
    <n v="5"/>
    <s v=""/>
    <d v="1899-12-31T04:09:36"/>
    <n v="20.301666666585177"/>
    <n v="12"/>
    <n v="8.3016666665851773"/>
  </r>
  <r>
    <s v="E002"/>
    <s v="EO57"/>
    <x v="2817"/>
    <x v="0"/>
    <s v="E3"/>
    <s v="0100037179"/>
    <s v="CANARY CONCRETE, S.A."/>
    <s v="0068000329"/>
    <s v="GS PLANTA ADEJE"/>
    <s v="000000000000003126"/>
    <x v="53"/>
    <d v="2024-06-26T00:00:00"/>
    <d v="1899-12-30T16:01:56"/>
    <s v="Adeje 27/06 11h"/>
    <d v="2024-06-27T00:00:00"/>
    <x v="14"/>
    <x v="11"/>
    <x v="2905"/>
    <d v="2024-06-27T00:00:00"/>
    <d v="1899-12-30T09:40:45"/>
    <n v="88"/>
    <s v="E00ADE"/>
    <s v="Adeje"/>
    <x v="147"/>
    <x v="0"/>
    <x v="0"/>
    <x v="7"/>
    <x v="0"/>
    <d v="2024-06-26T16:01:56"/>
    <x v="279"/>
    <n v="20.967777777754236"/>
    <d v="2024-06-27T09:40:45"/>
    <d v="1899-12-30T01:10:24"/>
    <d v="2024-06-27T10:51:09"/>
    <n v="2.1474999999627471"/>
    <x v="0"/>
    <m/>
    <m/>
    <x v="0"/>
    <x v="14"/>
    <x v="0"/>
    <x v="2"/>
    <x v="6"/>
    <n v="5"/>
    <s v=""/>
    <d v="1899-12-31T04:09:36"/>
    <n v="18.794444444420904"/>
    <n v="12"/>
    <n v="6.794444444420904"/>
  </r>
  <r>
    <s v="E002"/>
    <s v="EO57"/>
    <x v="2818"/>
    <x v="0"/>
    <s v="E3"/>
    <s v="0100054334"/>
    <s v="ORGANIZACION SOCAS, S. L."/>
    <s v="0068002135"/>
    <s v="SOCAS NARANJERO"/>
    <s v="000000000000002649"/>
    <x v="51"/>
    <d v="2024-06-26T00:00:00"/>
    <d v="1899-12-30T16:02:24"/>
    <s v="Naranjeros bloques 2"/>
    <d v="2024-06-27T00:00:00"/>
    <x v="24"/>
    <x v="11"/>
    <x v="2906"/>
    <d v="2024-06-27T00:00:00"/>
    <d v="1899-12-30T06:58:55"/>
    <n v="22"/>
    <s v="E00LSN"/>
    <s v="Naranjeros"/>
    <x v="157"/>
    <x v="0"/>
    <x v="0"/>
    <x v="7"/>
    <x v="0"/>
    <d v="2024-06-26T16:02:24"/>
    <x v="286"/>
    <n v="18.960000000020955"/>
    <d v="2024-06-27T06:58:55"/>
    <d v="1899-12-30T00:17:36"/>
    <d v="2024-06-27T07:16:31"/>
    <n v="3.7247222222504206"/>
    <x v="0"/>
    <m/>
    <m/>
    <x v="0"/>
    <x v="14"/>
    <x v="0"/>
    <x v="2"/>
    <x v="12"/>
    <n v="5"/>
    <s v=""/>
    <d v="1899-12-30T07:02:24"/>
    <n v="17.666666666687622"/>
    <n v="12"/>
    <n v="5.6666666666876218"/>
  </r>
  <r>
    <s v="E002"/>
    <s v="EO57"/>
    <x v="2819"/>
    <x v="0"/>
    <s v="E3"/>
    <s v="0100037179"/>
    <s v="CANARY CONCRETE, S.A."/>
    <s v="0068002475"/>
    <s v="PLANTA DE HORMIGON LOS REALEJOS"/>
    <s v="000000000000003126"/>
    <x v="53"/>
    <d v="2024-06-26T00:00:00"/>
    <d v="1899-12-30T16:02:54"/>
    <s v="realejos 27/06 10h"/>
    <d v="2024-06-27T00:00:00"/>
    <x v="7"/>
    <x v="11"/>
    <x v="2907"/>
    <d v="2024-06-27T00:00:00"/>
    <d v="1899-12-30T11:57:14"/>
    <n v="47"/>
    <s v="E00LSE"/>
    <s v="Los Realejos"/>
    <x v="153"/>
    <x v="0"/>
    <x v="0"/>
    <x v="7"/>
    <x v="0"/>
    <d v="2024-06-26T16:02:54"/>
    <x v="293"/>
    <n v="22.95166666660225"/>
    <d v="2024-06-27T11:57:14"/>
    <d v="1899-12-30T00:37:36"/>
    <d v="2024-06-27T12:34:50"/>
    <n v="2.4194444444146939"/>
    <x v="0"/>
    <m/>
    <m/>
    <x v="0"/>
    <x v="14"/>
    <x v="0"/>
    <x v="2"/>
    <x v="2"/>
    <n v="5"/>
    <s v=""/>
    <d v="1899-12-30T15:02:24"/>
    <n v="21.324999999935585"/>
    <n v="12"/>
    <n v="9.324999999935585"/>
  </r>
  <r>
    <s v="E002"/>
    <s v="EO57"/>
    <x v="2820"/>
    <x v="0"/>
    <s v="E4"/>
    <s v="0100001006"/>
    <s v="CNES. J. VIQUEIRA LAGO S.A."/>
    <s v="0068002404"/>
    <s v="VIVIENDAS EL MEDANO"/>
    <s v="000000000000003208"/>
    <x v="52"/>
    <d v="2024-06-26T00:00:00"/>
    <d v="1899-12-30T16:04:28"/>
    <s v="27/06"/>
    <d v="2024-06-27T00:00:00"/>
    <x v="3"/>
    <x v="11"/>
    <x v="2908"/>
    <d v="2024-06-27T00:00:00"/>
    <d v="1899-12-30T11:41:53"/>
    <n v="64"/>
    <s v="E0055D"/>
    <s v="San Isidro"/>
    <x v="145"/>
    <x v="0"/>
    <x v="0"/>
    <x v="7"/>
    <x v="1"/>
    <d v="2024-06-26T16:04:28"/>
    <x v="294"/>
    <n v="26.425555555557366"/>
    <d v="2024-06-27T11:41:53"/>
    <d v="1899-12-30T00:51:12"/>
    <d v="2024-06-27T12:33:05"/>
    <n v="5.9486111111473292"/>
    <x v="0"/>
    <m/>
    <m/>
    <x v="0"/>
    <x v="14"/>
    <x v="0"/>
    <x v="2"/>
    <x v="2"/>
    <n v="5"/>
    <s v=""/>
    <d v="1899-12-30T20:28:48"/>
    <n v="24.572222222224035"/>
    <n v="12"/>
    <n v="12.572222222224035"/>
  </r>
  <r>
    <s v="E002"/>
    <s v="EO57"/>
    <x v="2821"/>
    <x v="0"/>
    <s v="E3"/>
    <s v="0432000110"/>
    <s v="PREBETONG HORMIGONES, S.A."/>
    <s v="0068000488"/>
    <s v="PLANTA LOS REALEJOS"/>
    <s v="000000000000003126"/>
    <x v="53"/>
    <d v="2024-06-26T00:00:00"/>
    <d v="1899-12-30T17:47:12"/>
    <s v="silo3 27/06 11H"/>
    <d v="2024-06-28T00:00:00"/>
    <x v="2"/>
    <x v="11"/>
    <x v="2909"/>
    <d v="2024-06-27T00:00:00"/>
    <d v="1899-12-30T13:43:27"/>
    <n v="47"/>
    <s v="E00LSE"/>
    <s v="Los Realejos"/>
    <x v="149"/>
    <x v="0"/>
    <x v="0"/>
    <x v="7"/>
    <x v="0"/>
    <d v="2024-06-26T17:47:12"/>
    <x v="323"/>
    <n v="48.21333333326038"/>
    <d v="2024-06-27T13:43:27"/>
    <d v="1899-12-30T00:37:36"/>
    <d v="2024-06-27T14:21:03"/>
    <n v="27.649166666669771"/>
    <x v="0"/>
    <m/>
    <m/>
    <x v="0"/>
    <x v="14"/>
    <x v="0"/>
    <x v="2"/>
    <x v="7"/>
    <n v="5"/>
    <s v=""/>
    <d v="1899-12-30T15:02:24"/>
    <n v="46.586666666593715"/>
    <n v="24"/>
    <n v="22.586666666593715"/>
  </r>
  <r>
    <s v="E002"/>
    <s v="EO57"/>
    <x v="2822"/>
    <x v="0"/>
    <s v="E4"/>
    <s v="0100037386"/>
    <s v="ANTONIO AFONSO, S.L."/>
    <s v="0068000062"/>
    <s v="ICOD"/>
    <s v="000000000000002693"/>
    <x v="50"/>
    <d v="2024-06-27T00:00:00"/>
    <d v="1899-12-30T08:54:47"/>
    <s v="28/06"/>
    <d v="2024-06-28T00:00:00"/>
    <x v="14"/>
    <x v="11"/>
    <x v="2910"/>
    <d v="2024-06-27T00:00:00"/>
    <d v="1899-12-30T16:50:32"/>
    <n v="61"/>
    <s v="E0053T"/>
    <s v="Icod de Los Vinos"/>
    <x v="150"/>
    <x v="0"/>
    <x v="1"/>
    <x v="7"/>
    <x v="1"/>
    <d v="2024-06-27T08:54:47"/>
    <x v="301"/>
    <n v="28.086944444454275"/>
    <d v="2024-06-27T16:50:32"/>
    <d v="1899-12-30T00:48:48"/>
    <d v="2024-06-27T17:39:20"/>
    <n v="19.344444444403052"/>
    <x v="0"/>
    <m/>
    <m/>
    <x v="0"/>
    <x v="14"/>
    <x v="0"/>
    <x v="2"/>
    <x v="8"/>
    <n v="5"/>
    <s v=""/>
    <d v="1899-12-30T19:31:12"/>
    <n v="26.273611111120942"/>
    <n v="12"/>
    <n v="14.273611111120942"/>
  </r>
  <r>
    <s v="E002"/>
    <s v="EO57"/>
    <x v="2823"/>
    <x v="0"/>
    <s v="E3"/>
    <s v="0100037447"/>
    <s v="ARIDOS Y HORMIGONES GOMERA, S.L."/>
    <s v="0068000073"/>
    <s v="GS POLIGONO DE GUIMAR"/>
    <s v="000000000000003126"/>
    <x v="53"/>
    <d v="2024-06-27T00:00:00"/>
    <d v="1899-12-30T08:57:21"/>
    <s v="27/06"/>
    <d v="2024-06-27T00:00:00"/>
    <x v="6"/>
    <x v="11"/>
    <x v="2911"/>
    <d v="2024-06-27T00:00:00"/>
    <d v="1899-12-30T11:25:01"/>
    <n v="28"/>
    <s v="E0054Q"/>
    <s v="Polig.Industrial de Guimar"/>
    <x v="149"/>
    <x v="0"/>
    <x v="0"/>
    <x v="7"/>
    <x v="0"/>
    <d v="2024-06-27T08:57:21"/>
    <x v="265"/>
    <n v="11.044166666746605"/>
    <d v="2024-06-27T11:25:01"/>
    <d v="1899-12-30T00:22:24"/>
    <d v="2024-06-27T11:47:25"/>
    <n v="8.2097222222364508"/>
    <x v="0"/>
    <m/>
    <m/>
    <x v="0"/>
    <x v="14"/>
    <x v="0"/>
    <x v="2"/>
    <x v="2"/>
    <n v="5"/>
    <s v=""/>
    <d v="1899-12-30T08:57:36"/>
    <n v="9.6708333334132721"/>
    <n v="0"/>
    <n v="9.6708333334132721"/>
  </r>
  <r>
    <s v="E002"/>
    <s v="EO57"/>
    <x v="2824"/>
    <x v="0"/>
    <s v="E4"/>
    <s v="0100037182"/>
    <s v="FERRETERIA HERMALAY, S.L"/>
    <s v="0068000169"/>
    <s v="LA CAMELLA-ARONA"/>
    <s v="000000000000002693"/>
    <x v="50"/>
    <d v="2024-06-27T00:00:00"/>
    <d v="1899-12-30T09:02:57"/>
    <s v="27/06"/>
    <d v="2024-06-27T00:00:00"/>
    <x v="7"/>
    <x v="11"/>
    <x v="2912"/>
    <d v="2024-06-27T00:00:00"/>
    <d v="1899-12-30T08:23:07"/>
    <n v="84"/>
    <s v="E0052U"/>
    <s v="Arona"/>
    <x v="154"/>
    <x v="0"/>
    <x v="0"/>
    <x v="7"/>
    <x v="1"/>
    <d v="2024-06-27T09:02:57"/>
    <x v="293"/>
    <n v="5.9508333333651535"/>
    <d v="2024-06-27T08:23:07"/>
    <d v="1899-12-30T01:07:12"/>
    <d v="2024-06-27T09:30:19"/>
    <n v="5.4947222221526317"/>
    <x v="0"/>
    <m/>
    <m/>
    <x v="0"/>
    <x v="14"/>
    <x v="0"/>
    <x v="2"/>
    <x v="0"/>
    <n v="5"/>
    <s v=""/>
    <d v="1899-12-31T02:52:48"/>
    <n v="3.8308333333651534"/>
    <n v="0"/>
    <n v="3.8308333333651534"/>
  </r>
  <r>
    <s v="E002"/>
    <s v="EO57"/>
    <x v="2824"/>
    <x v="0"/>
    <s v="E4"/>
    <s v="0100037182"/>
    <s v="FERRETERIA HERMALAY, S.L"/>
    <s v="0068000169"/>
    <s v="LA CAMELLA-ARONA"/>
    <s v="000000000000003208"/>
    <x v="52"/>
    <d v="2024-06-27T00:00:00"/>
    <d v="1899-12-30T09:02:57"/>
    <s v="27/06"/>
    <d v="2024-06-27T00:00:00"/>
    <x v="7"/>
    <x v="11"/>
    <x v="2912"/>
    <d v="2024-06-27T00:00:00"/>
    <d v="1899-12-30T08:23:07"/>
    <n v="84"/>
    <s v="E0052U"/>
    <s v="Arona"/>
    <x v="154"/>
    <x v="0"/>
    <x v="1"/>
    <x v="7"/>
    <x v="1"/>
    <d v="2024-06-27T09:02:57"/>
    <x v="293"/>
    <n v="5.9508333333651535"/>
    <d v="2024-06-27T08:23:07"/>
    <d v="1899-12-30T01:07:12"/>
    <d v="2024-06-27T09:30:19"/>
    <n v="5.4947222221526317"/>
    <x v="0"/>
    <m/>
    <m/>
    <x v="0"/>
    <x v="14"/>
    <x v="0"/>
    <x v="2"/>
    <x v="0"/>
    <n v="5"/>
    <s v=""/>
    <d v="1899-12-31T02:52:48"/>
    <n v="3.8308333333651534"/>
    <n v="0"/>
    <n v="3.8308333333651534"/>
  </r>
  <r>
    <s v="E002"/>
    <s v="EO57"/>
    <x v="2825"/>
    <x v="0"/>
    <s v="E4"/>
    <s v="0100002379"/>
    <s v="EMPRESA DE TRANSFORMACION AGRARIA,"/>
    <s v="0068002852"/>
    <s v="TSA0077464 MODER. ZONA SUR TF"/>
    <s v="000000000000002693"/>
    <x v="50"/>
    <d v="2024-06-27T00:00:00"/>
    <d v="1899-12-30T10:22:57"/>
    <s v="27/06"/>
    <d v="2024-06-28T00:00:00"/>
    <x v="11"/>
    <x v="11"/>
    <x v="2913"/>
    <d v="2024-06-28T00:00:00"/>
    <d v="1899-12-30T09:08:22"/>
    <n v="0"/>
    <s v=""/>
    <s v=""/>
    <x v="145"/>
    <x v="0"/>
    <x v="0"/>
    <x v="7"/>
    <x v="1"/>
    <d v="2024-06-27T10:22:57"/>
    <x v="320"/>
    <n v="30.117500000051223"/>
    <d v="2024-06-28T09:08:22"/>
    <d v="1899-12-30T00:00:00"/>
    <d v="2024-06-28T09:08:22"/>
    <n v="7.3605555556132458"/>
    <x v="0"/>
    <m/>
    <m/>
    <x v="0"/>
    <x v="15"/>
    <x v="0"/>
    <x v="2"/>
    <x v="6"/>
    <n v="6"/>
    <s v=""/>
    <d v="1899-12-30T00:00:00"/>
    <n v="29.117500000051223"/>
    <n v="12"/>
    <n v="17.117500000051223"/>
  </r>
  <r>
    <s v="E002"/>
    <s v="EO57"/>
    <x v="2826"/>
    <x v="0"/>
    <s v="E4"/>
    <s v="0100003895"/>
    <s v="COBRA INSTALACIONES Y SERVICIOS S.A"/>
    <s v="0068002821"/>
    <s v="MONTAÑA TACO"/>
    <s v="000000000000003208"/>
    <x v="52"/>
    <d v="2024-06-27T00:00:00"/>
    <d v="1899-12-30T11:32:02"/>
    <s v="28/06 PED.2020P00195"/>
    <d v="2024-06-28T00:00:00"/>
    <x v="2"/>
    <x v="11"/>
    <x v="2914"/>
    <d v="2024-06-28T00:00:00"/>
    <d v="1899-12-30T07:00:57"/>
    <n v="16"/>
    <s v="E00LGG"/>
    <s v="La Laguna"/>
    <x v="145"/>
    <x v="0"/>
    <x v="0"/>
    <x v="7"/>
    <x v="1"/>
    <d v="2024-06-27T11:32:02"/>
    <x v="323"/>
    <n v="30.46611111110542"/>
    <d v="2024-06-28T07:00:57"/>
    <d v="1899-12-30T00:12:48"/>
    <d v="2024-06-28T07:13:45"/>
    <n v="10.770833333430346"/>
    <x v="0"/>
    <m/>
    <m/>
    <x v="0"/>
    <x v="15"/>
    <x v="0"/>
    <x v="2"/>
    <x v="11"/>
    <n v="6"/>
    <s v=""/>
    <d v="1899-12-30T05:07:12"/>
    <n v="29.252777777772085"/>
    <n v="12"/>
    <n v="17.252777777772085"/>
  </r>
  <r>
    <s v="E002"/>
    <s v="EO57"/>
    <x v="2827"/>
    <x v="0"/>
    <s v="E4"/>
    <s v="0100029594"/>
    <s v="SONDEOS, INYEC. Y TRAB. ESPEC., S.A"/>
    <s v="0068002812"/>
    <s v="RESIDENCIAL SOLUM PLAYA SAN JUAN"/>
    <s v="000000000000002693"/>
    <x v="50"/>
    <d v="2024-06-27T00:00:00"/>
    <d v="1899-12-30T12:15:28"/>
    <s v="27/06"/>
    <d v="2024-06-27T00:00:00"/>
    <x v="6"/>
    <x v="11"/>
    <x v="2915"/>
    <d v="2024-06-27T00:00:00"/>
    <d v="1899-12-30T13:26:41"/>
    <n v="99"/>
    <s v="E00GIU"/>
    <s v="Guía de Isora"/>
    <x v="154"/>
    <x v="0"/>
    <x v="0"/>
    <x v="7"/>
    <x v="1"/>
    <d v="2024-06-27T12:15:28"/>
    <x v="265"/>
    <n v="7.7422222222667187"/>
    <d v="2024-06-27T13:26:41"/>
    <d v="1899-12-30T01:19:12"/>
    <d v="2024-06-27T14:45:53"/>
    <n v="5.2352777778287418"/>
    <x v="0"/>
    <m/>
    <m/>
    <x v="0"/>
    <x v="14"/>
    <x v="0"/>
    <x v="2"/>
    <x v="7"/>
    <n v="5"/>
    <s v=""/>
    <d v="1899-12-31T07:40:48"/>
    <n v="5.4222222222667185"/>
    <n v="0"/>
    <n v="5.4222222222667185"/>
  </r>
  <r>
    <s v="E002"/>
    <s v="EO57"/>
    <x v="2828"/>
    <x v="0"/>
    <s v="E3"/>
    <s v="0100059547"/>
    <s v="PREFABRICADOS Y SOLUCIONES TECNICAS"/>
    <s v="0068002850"/>
    <s v="GÜÍMAR"/>
    <s v="000000000000002649"/>
    <x v="51"/>
    <d v="2024-06-27T00:00:00"/>
    <d v="1899-12-30T12:36:24"/>
    <s v="ANTES DE LAS 8:00"/>
    <d v="2024-06-28T00:00:00"/>
    <x v="24"/>
    <x v="11"/>
    <x v="2916"/>
    <d v="2024-06-28T00:00:00"/>
    <d v="1899-12-30T06:44:45"/>
    <n v="33"/>
    <s v="E0053R"/>
    <s v="Guimar"/>
    <x v="153"/>
    <x v="0"/>
    <x v="0"/>
    <x v="7"/>
    <x v="0"/>
    <d v="2024-06-27T12:36:24"/>
    <x v="299"/>
    <n v="22.39333333336981"/>
    <d v="2024-06-28T06:44:45"/>
    <d v="1899-12-30T00:26:24"/>
    <d v="2024-06-28T07:11:09"/>
    <n v="3.8141666666488163"/>
    <x v="0"/>
    <m/>
    <m/>
    <x v="0"/>
    <x v="15"/>
    <x v="0"/>
    <x v="2"/>
    <x v="12"/>
    <n v="6"/>
    <s v=""/>
    <d v="1899-12-30T10:33:36"/>
    <n v="20.953333333369809"/>
    <n v="12"/>
    <n v="8.9533333333698089"/>
  </r>
  <r>
    <s v="E002"/>
    <s v="EO57"/>
    <x v="2829"/>
    <x v="0"/>
    <s v="E4"/>
    <s v="0100037591"/>
    <s v="TRANSPORTES FEBRIGAR, S.L."/>
    <s v="0068000506"/>
    <s v="STA. URSULA"/>
    <s v="000000000000002693"/>
    <x v="50"/>
    <d v="2024-06-27T00:00:00"/>
    <d v="1899-12-30T16:02:39"/>
    <s v="28/06 8H"/>
    <d v="2024-06-28T00:00:00"/>
    <x v="22"/>
    <x v="11"/>
    <x v="2917"/>
    <d v="2024-06-28T00:00:00"/>
    <d v="1899-12-30T06:23:31"/>
    <n v="35"/>
    <s v="E00SUN"/>
    <s v="Santa Ursula"/>
    <x v="154"/>
    <x v="0"/>
    <x v="0"/>
    <x v="7"/>
    <x v="1"/>
    <d v="2024-06-27T16:02:39"/>
    <x v="324"/>
    <n v="23.455833333428018"/>
    <d v="2024-06-28T06:23:31"/>
    <d v="1899-12-30T00:28:00"/>
    <d v="2024-06-28T06:51:31"/>
    <n v="8.6413888890529051"/>
    <x v="0"/>
    <m/>
    <m/>
    <x v="0"/>
    <x v="15"/>
    <x v="0"/>
    <x v="2"/>
    <x v="12"/>
    <n v="6"/>
    <s v=""/>
    <d v="1899-12-30T11:12:00"/>
    <n v="21.989166666761353"/>
    <n v="12"/>
    <n v="9.9891666667613528"/>
  </r>
  <r>
    <s v="E002"/>
    <s v="EO57"/>
    <x v="2829"/>
    <x v="0"/>
    <s v="E4"/>
    <s v="0100037591"/>
    <s v="TRANSPORTES FEBRIGAR, S.L."/>
    <s v="0068000506"/>
    <s v="STA. URSULA"/>
    <s v="000000000000003208"/>
    <x v="52"/>
    <d v="2024-06-27T00:00:00"/>
    <d v="1899-12-30T16:02:39"/>
    <s v="28/06 8H"/>
    <d v="2024-06-28T00:00:00"/>
    <x v="22"/>
    <x v="11"/>
    <x v="2917"/>
    <d v="2024-06-28T00:00:00"/>
    <d v="1899-12-30T06:23:31"/>
    <n v="35"/>
    <s v="E00SUN"/>
    <s v="Santa Ursula"/>
    <x v="154"/>
    <x v="0"/>
    <x v="1"/>
    <x v="7"/>
    <x v="1"/>
    <d v="2024-06-27T16:02:39"/>
    <x v="324"/>
    <n v="23.455833333428018"/>
    <d v="2024-06-28T06:23:31"/>
    <d v="1899-12-30T00:28:00"/>
    <d v="2024-06-28T06:51:31"/>
    <n v="8.6413888890529051"/>
    <x v="0"/>
    <m/>
    <m/>
    <x v="0"/>
    <x v="15"/>
    <x v="0"/>
    <x v="2"/>
    <x v="12"/>
    <n v="6"/>
    <s v=""/>
    <d v="1899-12-30T11:12:00"/>
    <n v="21.989166666761353"/>
    <n v="12"/>
    <n v="9.9891666667613528"/>
  </r>
  <r>
    <s v="E002"/>
    <s v="EO57"/>
    <x v="2830"/>
    <x v="0"/>
    <s v="E3"/>
    <s v="0432000110"/>
    <s v="PREBETONG HORMIGONES, S.A."/>
    <s v="0068000488"/>
    <s v="PLANTA LOS REALEJOS"/>
    <s v="000000000000003126"/>
    <x v="53"/>
    <d v="2024-06-27T00:00:00"/>
    <d v="1899-12-30T16:20:41"/>
    <s v="Silo 2 28/06 8H"/>
    <d v="2024-06-28T00:00:00"/>
    <x v="17"/>
    <x v="11"/>
    <x v="2918"/>
    <d v="2024-06-28T00:00:00"/>
    <d v="1899-12-30T06:20:38"/>
    <n v="47"/>
    <s v="E00LSE"/>
    <s v="Los Realejos"/>
    <x v="157"/>
    <x v="0"/>
    <x v="0"/>
    <x v="7"/>
    <x v="0"/>
    <d v="2024-06-27T16:20:41"/>
    <x v="300"/>
    <n v="17.655277777696028"/>
    <d v="2024-06-28T06:20:38"/>
    <d v="1899-12-30T00:37:36"/>
    <d v="2024-06-28T06:58:14"/>
    <n v="3.0294444443425164"/>
    <x v="0"/>
    <m/>
    <m/>
    <x v="0"/>
    <x v="15"/>
    <x v="0"/>
    <x v="2"/>
    <x v="12"/>
    <n v="6"/>
    <s v=""/>
    <d v="1899-12-30T15:02:24"/>
    <n v="16.028611111029363"/>
    <n v="12"/>
    <n v="4.0286111110293632"/>
  </r>
  <r>
    <s v="E002"/>
    <s v="EO57"/>
    <x v="2831"/>
    <x v="0"/>
    <s v="E3"/>
    <s v="0100037179"/>
    <s v="CANARY CONCRETE, S.A."/>
    <s v="0068000329"/>
    <s v="GS PLANTA ADEJE"/>
    <s v="000000000000003126"/>
    <x v="53"/>
    <d v="2024-06-28T00:00:00"/>
    <d v="1899-12-30T08:07:38"/>
    <s v="Adeje 12:00 28/06"/>
    <d v="2024-06-28T00:00:00"/>
    <x v="1"/>
    <x v="11"/>
    <x v="2919"/>
    <d v="2024-06-28T00:00:00"/>
    <d v="1899-12-30T09:31:46"/>
    <n v="88"/>
    <s v="E00ADE"/>
    <s v="Adeje"/>
    <x v="147"/>
    <x v="0"/>
    <x v="0"/>
    <x v="7"/>
    <x v="0"/>
    <d v="2024-06-28T08:07:38"/>
    <x v="240"/>
    <n v="5.872777777898591"/>
    <d v="2024-06-28T09:31:46"/>
    <d v="1899-12-30T01:10:24"/>
    <d v="2024-06-28T10:42:10"/>
    <n v="3.2972222223761491"/>
    <x v="0"/>
    <m/>
    <m/>
    <x v="0"/>
    <x v="15"/>
    <x v="0"/>
    <x v="2"/>
    <x v="6"/>
    <n v="6"/>
    <s v=""/>
    <d v="1899-12-31T04:09:36"/>
    <n v="3.6994444445652572"/>
    <n v="0"/>
    <n v="3.6994444445652572"/>
  </r>
  <r>
    <s v="E002"/>
    <s v="EO65"/>
    <x v="2832"/>
    <x v="0"/>
    <s v="E3"/>
    <s v="0100057885"/>
    <s v="UTE AVE CASATEJADA TORIL"/>
    <s v="0085000217"/>
    <s v="TORIL"/>
    <s v="000000000000003227"/>
    <x v="59"/>
    <d v="2024-06-21T00:00:00"/>
    <d v="1899-12-30T12:17:17"/>
    <s v="26/06 11:00h DOBLE D"/>
    <d v="2024-06-26T00:00:00"/>
    <x v="24"/>
    <x v="12"/>
    <x v="2920"/>
    <d v="2024-06-25T00:00:00"/>
    <d v="1899-12-30T18:56:19"/>
    <n v="244"/>
    <s v="E00244"/>
    <s v="RUTA KMS.244"/>
    <x v="180"/>
    <x v="0"/>
    <x v="0"/>
    <x v="8"/>
    <x v="0"/>
    <d v="2024-06-21T12:17:17"/>
    <x v="238"/>
    <n v="118.71194444457069"/>
    <d v="2024-06-25T18:56:19"/>
    <d v="1899-12-30T03:15:12"/>
    <d v="2024-06-25T22:11:31"/>
    <n v="12.808055555506144"/>
    <x v="0"/>
    <m/>
    <m/>
    <x v="0"/>
    <x v="11"/>
    <x v="0"/>
    <x v="2"/>
    <x v="9"/>
    <n v="3"/>
    <s v=""/>
    <d v="1900-01-02T06:04:48"/>
    <n v="114.45861111123736"/>
    <n v="60"/>
    <n v="54.45861111123736"/>
  </r>
  <r>
    <s v="E002"/>
    <s v="EO65"/>
    <x v="2833"/>
    <x v="0"/>
    <s v="E3"/>
    <s v="0100057795"/>
    <s v="SUMINISTROS SANCHEZ, SL"/>
    <s v="0085000037"/>
    <s v="PORZUNA"/>
    <s v="000000000000003228"/>
    <x v="55"/>
    <d v="2024-06-24T00:00:00"/>
    <d v="1899-12-30T15:56:45"/>
    <s v="26/06 8H"/>
    <d v="2024-06-26T00:00:00"/>
    <x v="10"/>
    <x v="12"/>
    <x v="2921"/>
    <d v="2024-06-25T00:00:00"/>
    <d v="1899-12-30T17:05:19"/>
    <n v="309"/>
    <s v="E00309"/>
    <s v="RUTA KMS.309"/>
    <x v="196"/>
    <x v="0"/>
    <x v="0"/>
    <x v="8"/>
    <x v="0"/>
    <d v="2024-06-24T15:56:45"/>
    <x v="212"/>
    <n v="40.054166666697711"/>
    <d v="2024-06-25T17:05:19"/>
    <d v="1899-12-30T04:07:12"/>
    <d v="2024-06-25T21:12:31"/>
    <n v="10.791388888901565"/>
    <x v="0"/>
    <m/>
    <m/>
    <x v="0"/>
    <x v="11"/>
    <x v="0"/>
    <x v="2"/>
    <x v="5"/>
    <n v="3"/>
    <s v="HORMIGONES Y CONTENEDORES JARA"/>
    <d v="1900-01-03T02:52:48"/>
    <n v="34.934166666697713"/>
    <n v="24"/>
    <n v="10.934166666697713"/>
  </r>
  <r>
    <s v="E002"/>
    <s v="EO65"/>
    <x v="2834"/>
    <x v="0"/>
    <s v="E4"/>
    <s v="0100046984"/>
    <s v="TRANSP. Y CEMENTOS HIDALGO, S.L."/>
    <s v="0084000029"/>
    <s v="BATAN, EL - SUM. VISANRO, S.L."/>
    <s v="000000000000003230"/>
    <x v="57"/>
    <d v="2024-06-24T00:00:00"/>
    <d v="1899-12-30T17:26:15"/>
    <s v="26/06"/>
    <d v="2024-06-26T00:00:00"/>
    <x v="6"/>
    <x v="12"/>
    <x v="2922"/>
    <d v="2024-06-26T00:00:00"/>
    <d v="1899-12-30T07:02:33"/>
    <n v="0"/>
    <s v=""/>
    <s v=""/>
    <x v="258"/>
    <x v="0"/>
    <x v="0"/>
    <x v="8"/>
    <x v="1"/>
    <d v="2024-06-24T17:26:15"/>
    <x v="234"/>
    <n v="50.562500000058208"/>
    <d v="2024-06-26T07:02:33"/>
    <d v="1899-12-30T00:00:00"/>
    <d v="2024-06-26T07:02:33"/>
    <n v="12.957500000135042"/>
    <x v="0"/>
    <m/>
    <m/>
    <x v="0"/>
    <x v="13"/>
    <x v="0"/>
    <x v="2"/>
    <x v="11"/>
    <n v="4"/>
    <s v="VAZQUEZ COTANO, FCO. JAVIER"/>
    <d v="1899-12-30T00:00:00"/>
    <n v="49.562500000058208"/>
    <n v="24"/>
    <n v="25.562500000058208"/>
  </r>
  <r>
    <s v="E002"/>
    <s v="EO65"/>
    <x v="2835"/>
    <x v="0"/>
    <s v="E3"/>
    <s v="0100051174"/>
    <s v="HORMIGONES CONO, SL"/>
    <s v="0085000114"/>
    <s v="VILLANUEVA DE CORDOBA"/>
    <s v="000000000000003228"/>
    <x v="55"/>
    <d v="2024-06-25T00:00:00"/>
    <d v="1899-12-30T07:49:36"/>
    <s v="26/06 08:00h"/>
    <d v="2024-06-26T00:00:00"/>
    <x v="10"/>
    <x v="12"/>
    <x v="2923"/>
    <d v="2024-06-25T00:00:00"/>
    <d v="1899-12-30T17:51:32"/>
    <n v="195"/>
    <s v="E00195"/>
    <s v="RUTA KMS.195"/>
    <x v="176"/>
    <x v="0"/>
    <x v="0"/>
    <x v="8"/>
    <x v="0"/>
    <d v="2024-06-25T07:49:36"/>
    <x v="212"/>
    <n v="24.173333333339542"/>
    <d v="2024-06-25T17:51:32"/>
    <d v="1899-12-30T02:36:00"/>
    <d v="2024-06-25T20:27:32"/>
    <n v="11.541111111233477"/>
    <x v="0"/>
    <m/>
    <m/>
    <x v="0"/>
    <x v="11"/>
    <x v="0"/>
    <x v="2"/>
    <x v="5"/>
    <n v="3"/>
    <s v="MARTINEZ RODRIGUEZ FRANCISCO JAVIER"/>
    <d v="1900-01-01T14:24:00"/>
    <n v="20.573333333339541"/>
    <n v="12"/>
    <n v="8.5733333333395407"/>
  </r>
  <r>
    <s v="E002"/>
    <s v="EO65"/>
    <x v="2836"/>
    <x v="0"/>
    <s v="E3"/>
    <s v="0100051174"/>
    <s v="HORMIGONES CONO, SL"/>
    <s v="0085000112"/>
    <s v="PEÑARROYA-PUEBLONUEVO"/>
    <s v="000000000000003228"/>
    <x v="55"/>
    <d v="2024-06-25T00:00:00"/>
    <d v="1899-12-30T07:57:08"/>
    <s v="26/06 08:00h"/>
    <d v="2024-06-26T00:00:00"/>
    <x v="10"/>
    <x v="12"/>
    <x v="2924"/>
    <d v="2024-06-25T00:00:00"/>
    <d v="1899-12-30T17:50:36"/>
    <n v="125"/>
    <s v="E00125"/>
    <s v="RUTA KMS.125"/>
    <x v="159"/>
    <x v="0"/>
    <x v="0"/>
    <x v="8"/>
    <x v="0"/>
    <d v="2024-06-25T07:57:08"/>
    <x v="212"/>
    <n v="24.047777777770534"/>
    <d v="2024-06-25T17:50:36"/>
    <d v="1899-12-30T01:40:00"/>
    <d v="2024-06-25T19:30:36"/>
    <n v="12.489999999990687"/>
    <x v="0"/>
    <m/>
    <m/>
    <x v="0"/>
    <x v="11"/>
    <x v="0"/>
    <x v="2"/>
    <x v="5"/>
    <n v="3"/>
    <s v=""/>
    <d v="1899-12-31T16:00:00"/>
    <n v="21.381111111103866"/>
    <n v="12"/>
    <n v="9.3811111111038663"/>
  </r>
  <r>
    <s v="E002"/>
    <s v="EO65"/>
    <x v="2837"/>
    <x v="0"/>
    <s v="E3"/>
    <s v="0100041604"/>
    <s v="MOVELANA, S.L."/>
    <s v="0085000105"/>
    <s v="GUILLENA"/>
    <s v="000000000000003228"/>
    <x v="55"/>
    <d v="2024-06-25T00:00:00"/>
    <d v="1899-12-30T08:01:25"/>
    <s v="26/06 8h"/>
    <d v="2024-06-26T00:00:00"/>
    <x v="10"/>
    <x v="12"/>
    <x v="2925"/>
    <d v="2024-06-25T00:00:00"/>
    <d v="1899-12-30T20:20:36"/>
    <n v="133"/>
    <s v="E00133"/>
    <s v="RUTA KMS.133"/>
    <x v="290"/>
    <x v="0"/>
    <x v="0"/>
    <x v="8"/>
    <x v="0"/>
    <d v="2024-06-25T08:01:25"/>
    <x v="212"/>
    <n v="23.976388888957445"/>
    <d v="2024-06-25T20:20:36"/>
    <d v="1899-12-30T01:46:24"/>
    <d v="2024-06-25T22:07:00"/>
    <n v="9.8833333334187046"/>
    <x v="0"/>
    <m/>
    <m/>
    <x v="0"/>
    <x v="11"/>
    <x v="0"/>
    <x v="2"/>
    <x v="14"/>
    <n v="3"/>
    <s v="LOGISTICA Y CEM. HIDALGO, S.L."/>
    <d v="1899-12-31T18:33:36"/>
    <n v="21.203055555624111"/>
    <n v="12"/>
    <n v="9.2030555556241112"/>
  </r>
  <r>
    <s v="E002"/>
    <s v="EO65"/>
    <x v="2838"/>
    <x v="0"/>
    <s v="E3"/>
    <s v="0100019775"/>
    <s v="HORMIGONES Y ARIDOS ALCAIDE, S.L."/>
    <s v="0085000010"/>
    <s v="ARACENA"/>
    <s v="000000000000003228"/>
    <x v="55"/>
    <d v="2024-06-25T00:00:00"/>
    <d v="1899-12-30T09:00:06"/>
    <s v="26/06 09:00h"/>
    <d v="2024-06-26T00:00:00"/>
    <x v="15"/>
    <x v="12"/>
    <x v="2926"/>
    <d v="2024-06-26T00:00:00"/>
    <d v="1899-12-30T07:54:48"/>
    <n v="88"/>
    <s v="E00088"/>
    <s v="RUTA KMS.088"/>
    <x v="171"/>
    <x v="0"/>
    <x v="0"/>
    <x v="8"/>
    <x v="0"/>
    <d v="2024-06-25T09:00:06"/>
    <x v="249"/>
    <n v="23.998333333292976"/>
    <d v="2024-06-26T07:54:48"/>
    <d v="1899-12-30T01:10:24"/>
    <d v="2024-06-26T09:05:12"/>
    <n v="-8.6666666669771075E-2"/>
    <x v="0"/>
    <m/>
    <m/>
    <x v="0"/>
    <x v="13"/>
    <x v="0"/>
    <x v="2"/>
    <x v="11"/>
    <n v="4"/>
    <s v="HIBURSANFRE, S.L.U."/>
    <d v="1899-12-31T04:09:36"/>
    <n v="21.824999999959644"/>
    <n v="12"/>
    <n v="9.824999999959644"/>
  </r>
  <r>
    <s v="E002"/>
    <s v="EO65"/>
    <x v="2839"/>
    <x v="0"/>
    <s v="E3"/>
    <s v="0100019775"/>
    <s v="HORMIGONES Y ARIDOS ALCAIDE, S.L."/>
    <s v="0085000010"/>
    <s v="ARACENA"/>
    <s v="000000000000003228"/>
    <x v="55"/>
    <d v="2024-06-25T00:00:00"/>
    <d v="1899-12-30T09:00:28"/>
    <s v="26/06 12:00h"/>
    <d v="2024-06-26T00:00:00"/>
    <x v="1"/>
    <x v="12"/>
    <x v="2927"/>
    <d v="2024-06-26T00:00:00"/>
    <d v="1899-12-30T12:19:08"/>
    <n v="88"/>
    <s v="E00088"/>
    <s v="RUTA KMS.088"/>
    <x v="129"/>
    <x v="0"/>
    <x v="0"/>
    <x v="8"/>
    <x v="0"/>
    <d v="2024-06-25T09:00:28"/>
    <x v="120"/>
    <n v="28.992222222208511"/>
    <d v="2024-06-26T12:19:08"/>
    <d v="1899-12-30T01:10:24"/>
    <d v="2024-06-26T13:29:32"/>
    <n v="0.50777777790790424"/>
    <x v="0"/>
    <m/>
    <m/>
    <x v="0"/>
    <x v="13"/>
    <x v="0"/>
    <x v="2"/>
    <x v="3"/>
    <n v="4"/>
    <s v=""/>
    <d v="1899-12-31T04:09:36"/>
    <n v="26.818888888875179"/>
    <n v="12"/>
    <n v="14.818888888875179"/>
  </r>
  <r>
    <s v="E002"/>
    <s v="EO65"/>
    <x v="2840"/>
    <x v="0"/>
    <s v="E3"/>
    <s v="0100034980"/>
    <s v="ARIDOS EL PRADO, S.L."/>
    <s v="0085000038"/>
    <s v="OLIVA DE LA FRONTERA"/>
    <s v="000000000000003228"/>
    <x v="55"/>
    <d v="2024-06-25T00:00:00"/>
    <d v="1899-12-30T09:48:09"/>
    <s v="26/06 1º hora"/>
    <d v="2024-06-26T00:00:00"/>
    <x v="23"/>
    <x v="12"/>
    <x v="2928"/>
    <d v="2024-06-26T00:00:00"/>
    <d v="1899-12-30T08:55:44"/>
    <n v="47"/>
    <s v="E00047"/>
    <s v="RUTA KMS.047"/>
    <x v="168"/>
    <x v="0"/>
    <x v="0"/>
    <x v="8"/>
    <x v="0"/>
    <d v="2024-06-25T09:48:09"/>
    <x v="267"/>
    <n v="22.697499999892898"/>
    <d v="2024-06-26T08:55:44"/>
    <d v="1899-12-30T00:37:36"/>
    <d v="2024-06-26T09:33:20"/>
    <n v="-1.0555555555620231"/>
    <x v="1"/>
    <m/>
    <m/>
    <x v="0"/>
    <x v="13"/>
    <x v="1"/>
    <x v="2"/>
    <x v="0"/>
    <n v="4"/>
    <s v="LOGISTICA GALVEZ MARIN, S.L."/>
    <d v="1899-12-30T15:02:24"/>
    <n v="21.070833333226233"/>
    <n v="12"/>
    <n v="9.0708333332262328"/>
  </r>
  <r>
    <s v="E002"/>
    <s v="EO65"/>
    <x v="2841"/>
    <x v="0"/>
    <s v="E3"/>
    <s v="0100041604"/>
    <s v="MOVELANA, S.L."/>
    <s v="0085000105"/>
    <s v="GUILLENA"/>
    <s v="000000000000003228"/>
    <x v="55"/>
    <d v="2024-06-25T00:00:00"/>
    <d v="1899-12-30T09:49:13"/>
    <s v="26/06 10:30h"/>
    <d v="2024-06-26T00:00:00"/>
    <x v="20"/>
    <x v="12"/>
    <x v="2929"/>
    <d v="2024-06-26T00:00:00"/>
    <d v="1899-12-30T07:36:26"/>
    <n v="133"/>
    <s v="E00133"/>
    <s v="RUTA KMS.133"/>
    <x v="232"/>
    <x v="0"/>
    <x v="0"/>
    <x v="8"/>
    <x v="0"/>
    <d v="2024-06-25T09:49:13"/>
    <x v="264"/>
    <n v="24.679722222208511"/>
    <d v="2024-06-26T07:36:26"/>
    <d v="1899-12-30T01:46:24"/>
    <d v="2024-06-26T09:22:50"/>
    <n v="1.1194444445427507"/>
    <x v="0"/>
    <m/>
    <m/>
    <x v="0"/>
    <x v="13"/>
    <x v="0"/>
    <x v="2"/>
    <x v="11"/>
    <n v="4"/>
    <s v=""/>
    <d v="1899-12-31T18:33:36"/>
    <n v="21.906388888875178"/>
    <n v="12"/>
    <n v="9.9063888888751777"/>
  </r>
  <r>
    <s v="E002"/>
    <s v="EO65"/>
    <x v="2842"/>
    <x v="0"/>
    <s v="E3"/>
    <s v="0100046984"/>
    <s v="TRANSP. Y CEMENTOS HIDALGO, S.L."/>
    <s v="0085000516"/>
    <s v="CHOZAS DE CANALES-HORMICHOZAS"/>
    <s v="000000000000003228"/>
    <x v="55"/>
    <d v="2024-06-25T00:00:00"/>
    <d v="1899-12-30T09:50:23"/>
    <s v="26/06 9H HORMICHOZAS"/>
    <d v="2024-06-26T00:00:00"/>
    <x v="15"/>
    <x v="12"/>
    <x v="2930"/>
    <d v="2024-06-26T00:00:00"/>
    <d v="1899-12-30T09:47:30"/>
    <n v="383"/>
    <s v="E00383"/>
    <s v="RUTA KMS.383"/>
    <x v="207"/>
    <x v="0"/>
    <x v="0"/>
    <x v="8"/>
    <x v="0"/>
    <d v="2024-06-25T09:50:23"/>
    <x v="249"/>
    <n v="23.160277777758893"/>
    <d v="2024-06-26T09:47:30"/>
    <d v="1899-12-30T05:06:24"/>
    <d v="2024-06-26T14:53:54"/>
    <n v="-5.8983333333162591"/>
    <x v="1"/>
    <m/>
    <m/>
    <x v="0"/>
    <x v="13"/>
    <x v="3"/>
    <x v="2"/>
    <x v="6"/>
    <n v="4"/>
    <s v=""/>
    <d v="1900-01-04T02:33:36"/>
    <n v="17.053611111092227"/>
    <n v="12"/>
    <n v="5.053611111092227"/>
  </r>
  <r>
    <s v="E002"/>
    <s v="EO65"/>
    <x v="2843"/>
    <x v="0"/>
    <s v="E3"/>
    <s v="0100057795"/>
    <s v="SUMINISTROS SANCHEZ, SL"/>
    <s v="0085000037"/>
    <s v="PORZUNA"/>
    <s v="000000000000003228"/>
    <x v="55"/>
    <d v="2024-06-25T00:00:00"/>
    <d v="1899-12-30T09:51:34"/>
    <s v="27/06 8H"/>
    <d v="2024-06-27T00:00:00"/>
    <x v="10"/>
    <x v="12"/>
    <x v="2931"/>
    <d v="2024-06-26T00:00:00"/>
    <d v="1899-12-30T17:13:33"/>
    <n v="309"/>
    <s v="E00309"/>
    <s v="RUTA KMS.309"/>
    <x v="163"/>
    <x v="0"/>
    <x v="0"/>
    <x v="8"/>
    <x v="0"/>
    <d v="2024-06-25T09:51:34"/>
    <x v="261"/>
    <n v="46.140555555699393"/>
    <d v="2024-06-26T17:13:33"/>
    <d v="1899-12-30T04:07:12"/>
    <d v="2024-06-26T21:20:45"/>
    <n v="10.654166666732635"/>
    <x v="0"/>
    <m/>
    <m/>
    <x v="0"/>
    <x v="13"/>
    <x v="0"/>
    <x v="2"/>
    <x v="5"/>
    <n v="4"/>
    <s v="HORMIGONES Y CONTENEDORES JARA"/>
    <d v="1900-01-03T02:52:48"/>
    <n v="41.020555555699396"/>
    <n v="24"/>
    <n v="17.020555555699396"/>
  </r>
  <r>
    <s v="E002"/>
    <s v="EO65"/>
    <x v="2844"/>
    <x v="0"/>
    <s v="E3"/>
    <s v="0100018464"/>
    <s v="HORMIMANCHA, S.L."/>
    <s v="0085000027"/>
    <s v="CHILLON"/>
    <s v="000000000000003228"/>
    <x v="55"/>
    <d v="2024-06-25T00:00:00"/>
    <d v="1899-12-30T10:11:47"/>
    <s v="26/06 08:00h"/>
    <d v="2024-06-26T00:00:00"/>
    <x v="10"/>
    <x v="12"/>
    <x v="2932"/>
    <d v="2024-06-25T00:00:00"/>
    <d v="1899-12-30T17:03:48"/>
    <n v="193"/>
    <s v="E00193"/>
    <s v="RUTA KMS.193"/>
    <x v="178"/>
    <x v="0"/>
    <x v="0"/>
    <x v="8"/>
    <x v="0"/>
    <d v="2024-06-25T10:11:47"/>
    <x v="212"/>
    <n v="21.803611111245118"/>
    <d v="2024-06-25T17:03:48"/>
    <d v="1899-12-30T02:34:24"/>
    <d v="2024-06-25T19:38:12"/>
    <n v="12.363333333400078"/>
    <x v="0"/>
    <m/>
    <m/>
    <x v="0"/>
    <x v="11"/>
    <x v="0"/>
    <x v="2"/>
    <x v="5"/>
    <n v="3"/>
    <s v="VILLAR CHAMIZO JUAN Mª"/>
    <d v="1900-01-01T13:45:36"/>
    <n v="18.230277777911784"/>
    <n v="12"/>
    <n v="6.2302777779117839"/>
  </r>
  <r>
    <s v="E002"/>
    <s v="EO65"/>
    <x v="2845"/>
    <x v="0"/>
    <s v="E4"/>
    <s v="0100018408"/>
    <s v="GUTIERREZ CARABALLO, JOSE MANUEL"/>
    <s v="0084000256"/>
    <s v="VILLANUEVA CASTILLEJOS-ALM.DELEYTO"/>
    <s v="000000000000003230"/>
    <x v="57"/>
    <d v="2024-06-25T00:00:00"/>
    <d v="1899-12-30T10:14:51"/>
    <s v="26/06"/>
    <d v="2024-06-26T00:00:00"/>
    <x v="6"/>
    <x v="12"/>
    <x v="2933"/>
    <d v="2024-06-26T00:00:00"/>
    <d v="1899-12-30T07:20:52"/>
    <n v="162"/>
    <s v="E00162"/>
    <s v="RUTA KMS.162"/>
    <x v="192"/>
    <x v="0"/>
    <x v="0"/>
    <x v="8"/>
    <x v="1"/>
    <d v="2024-06-25T10:14:51"/>
    <x v="234"/>
    <n v="33.752500000060536"/>
    <d v="2024-06-26T07:20:52"/>
    <d v="1899-12-30T02:09:36"/>
    <d v="2024-06-26T09:30:28"/>
    <n v="10.492222222324926"/>
    <x v="0"/>
    <m/>
    <m/>
    <x v="0"/>
    <x v="13"/>
    <x v="0"/>
    <x v="2"/>
    <x v="11"/>
    <n v="4"/>
    <s v=""/>
    <d v="1900-01-01T03:50:24"/>
    <n v="30.592500000060536"/>
    <n v="12"/>
    <n v="18.592500000060536"/>
  </r>
  <r>
    <s v="E002"/>
    <s v="EO65"/>
    <x v="2846"/>
    <x v="0"/>
    <s v="E3"/>
    <s v="0100057863"/>
    <s v="UTE TORIL"/>
    <s v="0085000117"/>
    <s v="TORIL"/>
    <s v="000000000000003227"/>
    <x v="59"/>
    <d v="2024-06-25T00:00:00"/>
    <d v="1899-12-30T10:35:50"/>
    <s v="26/06 15:00h"/>
    <d v="2024-06-26T00:00:00"/>
    <x v="9"/>
    <x v="12"/>
    <x v="2934"/>
    <d v="2024-06-26T00:00:00"/>
    <d v="1899-12-30T12:45:46"/>
    <n v="244"/>
    <s v="E00244"/>
    <s v="RUTA KMS.244"/>
    <x v="168"/>
    <x v="0"/>
    <x v="0"/>
    <x v="8"/>
    <x v="0"/>
    <d v="2024-06-25T10:35:50"/>
    <x v="257"/>
    <n v="30.402777777810115"/>
    <d v="2024-06-26T12:45:46"/>
    <d v="1899-12-30T03:15:12"/>
    <d v="2024-06-26T16:00:58"/>
    <n v="0.98388888890622184"/>
    <x v="0"/>
    <m/>
    <m/>
    <x v="0"/>
    <x v="13"/>
    <x v="0"/>
    <x v="2"/>
    <x v="3"/>
    <n v="4"/>
    <s v="LOGISTICA GALVEZ MARIN, S.L."/>
    <d v="1900-01-02T06:04:48"/>
    <n v="26.149444444476782"/>
    <n v="12"/>
    <n v="14.149444444476782"/>
  </r>
  <r>
    <s v="E002"/>
    <s v="EO65"/>
    <x v="2847"/>
    <x v="0"/>
    <s v="E3"/>
    <s v="0432000110"/>
    <s v="PREBETONG HORMIGONES, S.A."/>
    <s v="0085000004"/>
    <s v="CACERES"/>
    <s v="000000000000003228"/>
    <x v="55"/>
    <d v="2024-06-25T00:00:00"/>
    <d v="1899-12-30T10:50:34"/>
    <s v="26/06 9H"/>
    <d v="2024-06-26T00:00:00"/>
    <x v="15"/>
    <x v="12"/>
    <x v="2935"/>
    <d v="2024-06-26T00:00:00"/>
    <d v="1899-12-30T06:27:57"/>
    <n v="147"/>
    <s v="E00147"/>
    <s v="RUTA KMS.147"/>
    <x v="190"/>
    <x v="0"/>
    <x v="0"/>
    <x v="8"/>
    <x v="0"/>
    <d v="2024-06-25T10:50:34"/>
    <x v="249"/>
    <n v="22.157222222245764"/>
    <d v="2024-06-26T06:27:57"/>
    <d v="1899-12-30T01:57:36"/>
    <d v="2024-06-26T08:25:33"/>
    <n v="0.57416666677454486"/>
    <x v="0"/>
    <m/>
    <m/>
    <x v="0"/>
    <x v="13"/>
    <x v="0"/>
    <x v="2"/>
    <x v="12"/>
    <n v="4"/>
    <s v="HIBURSANFRE, S.L.U."/>
    <d v="1899-12-31T23:02:24"/>
    <n v="19.197222222245763"/>
    <n v="12"/>
    <n v="7.1972222222457631"/>
  </r>
  <r>
    <s v="E002"/>
    <s v="EO65"/>
    <x v="2848"/>
    <x v="0"/>
    <s v="E3"/>
    <s v="0100051755"/>
    <s v="STRATA PAVIMENTOS, S.L.U"/>
    <s v="0085000500"/>
    <s v="NAVALVILLAR DE PELA-STRATA"/>
    <s v="000000000000003228"/>
    <x v="55"/>
    <d v="2024-06-25T00:00:00"/>
    <d v="1899-12-30T12:06:31"/>
    <s v="26/06 15:00h"/>
    <d v="2024-06-26T00:00:00"/>
    <x v="7"/>
    <x v="12"/>
    <x v="2936"/>
    <d v="2024-06-26T00:00:00"/>
    <d v="1899-12-30T11:22:26"/>
    <n v="159"/>
    <s v="E00159"/>
    <s v="RUTA KMS.159"/>
    <x v="176"/>
    <x v="0"/>
    <x v="0"/>
    <x v="8"/>
    <x v="0"/>
    <d v="2024-06-25T12:06:31"/>
    <x v="266"/>
    <n v="26.891388888820074"/>
    <d v="2024-06-26T11:22:26"/>
    <d v="1899-12-30T02:07:12"/>
    <d v="2024-06-26T13:29:38"/>
    <n v="1.5061111111426726"/>
    <x v="0"/>
    <m/>
    <m/>
    <x v="0"/>
    <x v="13"/>
    <x v="0"/>
    <x v="2"/>
    <x v="2"/>
    <n v="4"/>
    <s v="MARTINEZ RODRIGUEZ FRANCISCO JAVIER"/>
    <d v="1900-01-01T02:52:48"/>
    <n v="23.771388888820074"/>
    <n v="12"/>
    <n v="11.771388888820074"/>
  </r>
  <r>
    <s v="E002"/>
    <s v="EO65"/>
    <x v="2849"/>
    <x v="0"/>
    <s v="E3"/>
    <s v="0100051755"/>
    <s v="STRATA PAVIMENTOS, S.L.U"/>
    <s v="0085000501"/>
    <s v="MIAJADAS-STRATA"/>
    <s v="000000000000003228"/>
    <x v="55"/>
    <d v="2024-06-25T00:00:00"/>
    <d v="1899-12-30T12:08:51"/>
    <s v="26/06 08:00h"/>
    <d v="2024-06-26T00:00:00"/>
    <x v="10"/>
    <x v="12"/>
    <x v="2937"/>
    <d v="2024-06-25T00:00:00"/>
    <d v="1899-12-30T19:16:24"/>
    <n v="130"/>
    <s v="E00130"/>
    <s v="RUTA KMS.130"/>
    <x v="161"/>
    <x v="0"/>
    <x v="0"/>
    <x v="8"/>
    <x v="0"/>
    <d v="2024-06-25T12:08:51"/>
    <x v="212"/>
    <n v="19.852499999979045"/>
    <d v="2024-06-25T19:16:24"/>
    <d v="1899-12-30T01:44:00"/>
    <d v="2024-06-25T21:00:24"/>
    <n v="10.993333333404735"/>
    <x v="0"/>
    <m/>
    <m/>
    <x v="0"/>
    <x v="11"/>
    <x v="0"/>
    <x v="2"/>
    <x v="10"/>
    <n v="3"/>
    <s v=""/>
    <d v="1899-12-31T17:36:00"/>
    <n v="17.119166666645711"/>
    <n v="12"/>
    <n v="5.119166666645711"/>
  </r>
  <r>
    <s v="E002"/>
    <s v="EO65"/>
    <x v="2850"/>
    <x v="0"/>
    <s v="E3"/>
    <s v="0100057863"/>
    <s v="UTE TORIL"/>
    <s v="0085000117"/>
    <s v="TORIL"/>
    <s v="000000000000003227"/>
    <x v="59"/>
    <d v="2024-06-25T00:00:00"/>
    <d v="1899-12-30T12:11:06"/>
    <s v="26/06 12:00h"/>
    <d v="2024-06-26T00:00:00"/>
    <x v="8"/>
    <x v="12"/>
    <x v="2938"/>
    <d v="2024-06-26T00:00:00"/>
    <d v="1899-12-30T09:22:51"/>
    <n v="244"/>
    <s v="E00244"/>
    <s v="RUTA KMS.244"/>
    <x v="170"/>
    <x v="0"/>
    <x v="0"/>
    <x v="8"/>
    <x v="0"/>
    <d v="2024-06-25T12:11:06"/>
    <x v="271"/>
    <n v="23.815000000060536"/>
    <d v="2024-06-26T09:22:51"/>
    <d v="1899-12-30T03:15:12"/>
    <d v="2024-06-26T12:38:03"/>
    <n v="-0.63416666665580124"/>
    <x v="0"/>
    <m/>
    <m/>
    <x v="0"/>
    <x v="13"/>
    <x v="0"/>
    <x v="2"/>
    <x v="6"/>
    <n v="4"/>
    <s v="CISTERCEX. S.L.L."/>
    <d v="1900-01-02T06:04:48"/>
    <n v="19.561666666727202"/>
    <n v="12"/>
    <n v="7.5616666667272021"/>
  </r>
  <r>
    <s v="E002"/>
    <s v="EO65"/>
    <x v="2851"/>
    <x v="0"/>
    <s v="E3"/>
    <s v="0100057849"/>
    <s v="HORMIGONES HUELVA Y SEVILLA, S.L."/>
    <s v="0085000023"/>
    <s v="ALMONTE"/>
    <s v="000000000000003228"/>
    <x v="55"/>
    <d v="2024-06-25T00:00:00"/>
    <d v="1899-12-30T12:22:59"/>
    <s v="26/06 08:00h"/>
    <d v="2024-06-26T00:00:00"/>
    <x v="10"/>
    <x v="12"/>
    <x v="2939"/>
    <d v="2024-06-25T00:00:00"/>
    <d v="1899-12-30T17:43:40"/>
    <n v="204"/>
    <s v="E00204"/>
    <s v="RUTA KMS.204"/>
    <x v="164"/>
    <x v="0"/>
    <x v="0"/>
    <x v="8"/>
    <x v="0"/>
    <d v="2024-06-25T12:22:59"/>
    <x v="212"/>
    <n v="19.616944444540422"/>
    <d v="2024-06-25T17:43:40"/>
    <d v="1899-12-30T02:43:12"/>
    <d v="2024-06-25T20:26:52"/>
    <n v="11.552222222322598"/>
    <x v="0"/>
    <m/>
    <m/>
    <x v="0"/>
    <x v="11"/>
    <x v="0"/>
    <x v="2"/>
    <x v="5"/>
    <n v="3"/>
    <s v=""/>
    <d v="1900-01-01T17:16:48"/>
    <n v="15.896944444540424"/>
    <n v="12"/>
    <n v="3.8969444445404235"/>
  </r>
  <r>
    <s v="E002"/>
    <s v="EO65"/>
    <x v="2852"/>
    <x v="0"/>
    <s v="E3"/>
    <s v="0100041604"/>
    <s v="MOVELANA, S.L."/>
    <s v="0085000105"/>
    <s v="GUILLENA"/>
    <s v="000000000000003228"/>
    <x v="55"/>
    <d v="2024-06-25T00:00:00"/>
    <d v="1899-12-30T12:35:35"/>
    <s v="26/06 13h"/>
    <d v="2024-06-26T00:00:00"/>
    <x v="1"/>
    <x v="12"/>
    <x v="2940"/>
    <d v="2024-06-26T00:00:00"/>
    <d v="1899-12-30T11:47:46"/>
    <n v="133"/>
    <s v="E00133"/>
    <s v="RUTA KMS.133"/>
    <x v="169"/>
    <x v="0"/>
    <x v="0"/>
    <x v="8"/>
    <x v="0"/>
    <d v="2024-06-25T12:35:35"/>
    <x v="120"/>
    <n v="25.406944444519468"/>
    <d v="2024-06-26T11:47:46"/>
    <d v="1899-12-30T01:46:24"/>
    <d v="2024-06-26T13:34:10"/>
    <n v="0.43055555562023073"/>
    <x v="0"/>
    <m/>
    <m/>
    <x v="0"/>
    <x v="13"/>
    <x v="0"/>
    <x v="2"/>
    <x v="2"/>
    <n v="4"/>
    <s v="TTES COOPERATIVOS ARAGONES S COOP"/>
    <d v="1899-12-31T18:33:36"/>
    <n v="22.633611111186134"/>
    <n v="12"/>
    <n v="10.633611111186134"/>
  </r>
  <r>
    <s v="E002"/>
    <s v="EO65"/>
    <x v="2853"/>
    <x v="0"/>
    <s v="E4"/>
    <s v="0100046984"/>
    <s v="TRANSP. Y CEMENTOS HIDALGO, S.L."/>
    <s v="0084000542"/>
    <s v="VILLA DEL PRADO_LUMACON"/>
    <s v="000000000000003230"/>
    <x v="57"/>
    <d v="2024-06-25T00:00:00"/>
    <d v="1899-12-30T12:39:05"/>
    <s v="26/06"/>
    <d v="2024-06-26T00:00:00"/>
    <x v="1"/>
    <x v="12"/>
    <x v="2941"/>
    <d v="2024-06-25T00:00:00"/>
    <d v="1899-12-30T17:24:55"/>
    <n v="444"/>
    <s v="E00444"/>
    <s v="RUTA KMS.444"/>
    <x v="310"/>
    <x v="0"/>
    <x v="0"/>
    <x v="8"/>
    <x v="1"/>
    <d v="2024-06-25T12:39:05"/>
    <x v="120"/>
    <n v="25.348611111170612"/>
    <d v="2024-06-25T17:24:55"/>
    <d v="1899-12-30T05:55:12"/>
    <d v="2024-06-25T23:20:07"/>
    <n v="14.664722222252749"/>
    <x v="0"/>
    <m/>
    <m/>
    <x v="0"/>
    <x v="11"/>
    <x v="0"/>
    <x v="2"/>
    <x v="5"/>
    <n v="3"/>
    <s v=""/>
    <d v="1900-01-04T22:04:48"/>
    <n v="18.428611111170611"/>
    <n v="12"/>
    <n v="6.4286111111706106"/>
  </r>
  <r>
    <s v="E002"/>
    <s v="EO65"/>
    <x v="2854"/>
    <x v="0"/>
    <s v="E3"/>
    <s v="0100057807"/>
    <s v="HORMIGONES SANTOS, SL"/>
    <s v="0085000089"/>
    <s v="MARTIN DE YELTES"/>
    <s v="000000000000003297"/>
    <x v="56"/>
    <d v="2024-06-25T00:00:00"/>
    <d v="1899-12-30T12:45:58"/>
    <s v="26/06 11h BM-PL"/>
    <d v="2024-06-26T00:00:00"/>
    <x v="24"/>
    <x v="12"/>
    <x v="2942"/>
    <d v="2024-06-26T00:00:00"/>
    <d v="1899-12-30T07:07:19"/>
    <n v="329"/>
    <s v="E00329"/>
    <s v="RUTA KMS.329"/>
    <x v="172"/>
    <x v="0"/>
    <x v="0"/>
    <x v="8"/>
    <x v="0"/>
    <d v="2024-06-25T12:45:58"/>
    <x v="238"/>
    <n v="22.233888889022637"/>
    <d v="2024-06-26T07:07:19"/>
    <d v="1899-12-30T04:23:12"/>
    <d v="2024-06-26T11:30:31"/>
    <n v="-0.50861111108679324"/>
    <x v="0"/>
    <m/>
    <m/>
    <x v="0"/>
    <x v="13"/>
    <x v="0"/>
    <x v="2"/>
    <x v="11"/>
    <n v="4"/>
    <s v="HORMIGONES Y CONTENEDORES JARA"/>
    <d v="1900-01-03T09:16:48"/>
    <n v="16.84722222235597"/>
    <n v="12"/>
    <n v="4.8472222223559704"/>
  </r>
  <r>
    <s v="E002"/>
    <s v="EO65"/>
    <x v="2855"/>
    <x v="0"/>
    <s v="E3"/>
    <s v="0432000110"/>
    <s v="PREBETONG HORMIGONES, S.A."/>
    <s v="0085000005"/>
    <s v="BADAJOZ-CAYA Nº 37"/>
    <s v="000000000000003297"/>
    <x v="56"/>
    <d v="2024-06-25T00:00:00"/>
    <d v="1899-12-30T12:58:38"/>
    <s v="26/06 08:00h"/>
    <d v="2024-06-26T00:00:00"/>
    <x v="10"/>
    <x v="12"/>
    <x v="2943"/>
    <d v="2024-06-25T00:00:00"/>
    <d v="1899-12-30T17:44:32"/>
    <n v="94"/>
    <s v="E00094"/>
    <s v="RUTA KMS.094"/>
    <x v="335"/>
    <x v="0"/>
    <x v="0"/>
    <x v="8"/>
    <x v="0"/>
    <d v="2024-06-25T12:58:38"/>
    <x v="212"/>
    <n v="19.022777777805459"/>
    <d v="2024-06-25T17:44:32"/>
    <d v="1899-12-30T01:15:12"/>
    <d v="2024-06-25T18:59:44"/>
    <n v="13.004444444552064"/>
    <x v="0"/>
    <m/>
    <m/>
    <x v="0"/>
    <x v="11"/>
    <x v="0"/>
    <x v="2"/>
    <x v="5"/>
    <n v="3"/>
    <s v="LOGISTICA GALVEZ MARIN, S.L."/>
    <d v="1899-12-31T06:04:48"/>
    <n v="16.769444444472125"/>
    <n v="12"/>
    <n v="4.7694444444721249"/>
  </r>
  <r>
    <s v="E002"/>
    <s v="EO65"/>
    <x v="2856"/>
    <x v="0"/>
    <s v="E3"/>
    <s v="0432000110"/>
    <s v="PREBETONG HORMIGONES, S.A."/>
    <s v="0085000333"/>
    <s v="AVE PLASENCIA MOVIL"/>
    <s v="000000000000003228"/>
    <x v="55"/>
    <d v="2024-06-25T00:00:00"/>
    <d v="1899-12-30T12:59:07"/>
    <s v="26/06 10:00h"/>
    <d v="2024-06-26T00:00:00"/>
    <x v="17"/>
    <x v="12"/>
    <x v="2944"/>
    <d v="2024-06-26T00:00:00"/>
    <d v="1899-12-30T07:00:04"/>
    <n v="222"/>
    <s v="E00222"/>
    <s v="RUTA KMS.222"/>
    <x v="189"/>
    <x v="0"/>
    <x v="0"/>
    <x v="8"/>
    <x v="0"/>
    <d v="2024-06-25T12:59:07"/>
    <x v="248"/>
    <n v="21.014722222171258"/>
    <d v="2024-06-26T07:00:04"/>
    <d v="1899-12-30T02:57:36"/>
    <d v="2024-06-26T09:57:40"/>
    <n v="3.8888888724613935E-2"/>
    <x v="0"/>
    <m/>
    <m/>
    <x v="0"/>
    <x v="13"/>
    <x v="0"/>
    <x v="2"/>
    <x v="11"/>
    <n v="4"/>
    <s v="HORMIGONES Y CONTENEDORES JARA"/>
    <d v="1900-01-01T23:02:24"/>
    <n v="17.054722222171257"/>
    <n v="12"/>
    <n v="5.0547222221712573"/>
  </r>
  <r>
    <s v="E002"/>
    <s v="EO65"/>
    <x v="2857"/>
    <x v="0"/>
    <s v="E3"/>
    <s v="0100051755"/>
    <s v="STRATA PAVIMENTOS, S.L.U"/>
    <s v="0085000446"/>
    <s v="VILLAFRANCA DE LOS BARROS-STRATA"/>
    <s v="000000000000003228"/>
    <x v="55"/>
    <d v="2024-06-25T00:00:00"/>
    <d v="1899-12-30T12:59:25"/>
    <s v="26/06 12:30h"/>
    <d v="2024-06-26T00:00:00"/>
    <x v="14"/>
    <x v="12"/>
    <x v="2945"/>
    <d v="2024-06-26T00:00:00"/>
    <d v="1899-12-30T12:26:12"/>
    <n v="34"/>
    <s v="E00034"/>
    <s v="RUTA KMS.034"/>
    <x v="171"/>
    <x v="0"/>
    <x v="0"/>
    <x v="8"/>
    <x v="0"/>
    <d v="2024-06-25T12:59:25"/>
    <x v="263"/>
    <n v="24.009722222224809"/>
    <d v="2024-06-26T12:26:12"/>
    <d v="1899-12-30T00:27:12"/>
    <d v="2024-06-26T12:53:24"/>
    <n v="0.11000000004423782"/>
    <x v="0"/>
    <m/>
    <m/>
    <x v="0"/>
    <x v="13"/>
    <x v="0"/>
    <x v="2"/>
    <x v="3"/>
    <n v="4"/>
    <s v="HIBURSANFRE, S.L.U."/>
    <d v="1899-12-30T10:52:48"/>
    <n v="22.556388888891476"/>
    <n v="12"/>
    <n v="10.556388888891476"/>
  </r>
  <r>
    <s v="E002"/>
    <s v="EO65"/>
    <x v="2858"/>
    <x v="0"/>
    <s v="E3"/>
    <s v="0100051755"/>
    <s v="STRATA PAVIMENTOS, S.L.U"/>
    <s v="0085000446"/>
    <s v="VILLAFRANCA DE LOS BARROS-STRATA"/>
    <s v="000000000000003228"/>
    <x v="55"/>
    <d v="2024-06-25T00:00:00"/>
    <d v="1899-12-30T12:59:39"/>
    <s v="26/06 10:00h"/>
    <d v="2024-06-26T00:00:00"/>
    <x v="17"/>
    <x v="12"/>
    <x v="2946"/>
    <d v="2024-06-26T00:00:00"/>
    <d v="1899-12-30T09:27:00"/>
    <n v="34"/>
    <s v="E00034"/>
    <s v="RUTA KMS.034"/>
    <x v="200"/>
    <x v="0"/>
    <x v="0"/>
    <x v="8"/>
    <x v="0"/>
    <d v="2024-06-25T12:59:39"/>
    <x v="248"/>
    <n v="21.005833333299961"/>
    <d v="2024-06-26T09:27:00"/>
    <d v="1899-12-30T00:27:12"/>
    <d v="2024-06-26T09:54:12"/>
    <n v="9.6666666562668979E-2"/>
    <x v="0"/>
    <m/>
    <m/>
    <x v="0"/>
    <x v="13"/>
    <x v="0"/>
    <x v="2"/>
    <x v="6"/>
    <n v="4"/>
    <s v="HIBURSANFRE, S.L.U."/>
    <d v="1899-12-30T10:52:48"/>
    <n v="19.552499999966628"/>
    <n v="12"/>
    <n v="7.5524999999666278"/>
  </r>
  <r>
    <s v="E002"/>
    <s v="EO65"/>
    <x v="2859"/>
    <x v="0"/>
    <s v="E3"/>
    <s v="0100057858"/>
    <s v="SPECIAL CONCRETE 3, S.L."/>
    <s v="0085000115"/>
    <s v="ALCORCON"/>
    <s v="000000000000003228"/>
    <x v="55"/>
    <d v="2024-06-25T00:00:00"/>
    <d v="1899-12-30T15:47:16"/>
    <s v="26/06 15:00h"/>
    <d v="2024-06-26T00:00:00"/>
    <x v="7"/>
    <x v="12"/>
    <x v="2947"/>
    <d v="2024-06-26T00:00:00"/>
    <d v="1899-12-30T07:21:49"/>
    <n v="403"/>
    <s v="E00403"/>
    <s v="RUTA KMS.403"/>
    <x v="187"/>
    <x v="0"/>
    <x v="0"/>
    <x v="8"/>
    <x v="0"/>
    <d v="2024-06-25T15:47:16"/>
    <x v="266"/>
    <n v="23.212222222296987"/>
    <d v="2024-06-26T07:21:49"/>
    <d v="1899-12-30T05:22:24"/>
    <d v="2024-06-26T12:44:13"/>
    <n v="2.2630555554642342"/>
    <x v="0"/>
    <m/>
    <m/>
    <x v="0"/>
    <x v="13"/>
    <x v="0"/>
    <x v="2"/>
    <x v="11"/>
    <n v="4"/>
    <s v="HORMIGONES Y CONTENEDORES JARA"/>
    <d v="1900-01-04T08:57:36"/>
    <n v="16.838888888963652"/>
    <n v="12"/>
    <n v="4.8388888889636519"/>
  </r>
  <r>
    <s v="E002"/>
    <s v="EO65"/>
    <x v="2860"/>
    <x v="0"/>
    <s v="E3"/>
    <s v="0432000110"/>
    <s v="PREBETONG HORMIGONES, S.A."/>
    <s v="0085000005"/>
    <s v="BADAJOZ-CAYA Nº 37"/>
    <s v="000000000000003297"/>
    <x v="56"/>
    <d v="2024-06-25T00:00:00"/>
    <d v="1899-12-30T16:37:25"/>
    <s v="26/06 13:00h"/>
    <d v="2024-06-26T00:00:00"/>
    <x v="14"/>
    <x v="12"/>
    <x v="2948"/>
    <d v="2024-06-26T00:00:00"/>
    <d v="1899-12-30T11:23:51"/>
    <n v="94"/>
    <s v="E00094"/>
    <s v="RUTA KMS.094"/>
    <x v="335"/>
    <x v="0"/>
    <x v="0"/>
    <x v="8"/>
    <x v="0"/>
    <d v="2024-06-25T16:37:25"/>
    <x v="263"/>
    <n v="20.376388888747897"/>
    <d v="2024-06-26T11:23:51"/>
    <d v="1899-12-30T01:15:12"/>
    <d v="2024-06-26T12:39:03"/>
    <n v="0.34916666656499729"/>
    <x v="0"/>
    <m/>
    <m/>
    <x v="0"/>
    <x v="13"/>
    <x v="0"/>
    <x v="2"/>
    <x v="2"/>
    <n v="4"/>
    <s v="LOGISTICA GALVEZ MARIN, S.L."/>
    <d v="1899-12-31T06:04:48"/>
    <n v="18.123055555414563"/>
    <n v="12"/>
    <n v="6.1230555554145631"/>
  </r>
  <r>
    <s v="E002"/>
    <s v="EO65"/>
    <x v="2861"/>
    <x v="0"/>
    <s v="E3"/>
    <s v="0432000110"/>
    <s v="PREBETONG HORMIGONES, S.A."/>
    <s v="0085000005"/>
    <s v="BADAJOZ-CAYA Nº 37"/>
    <s v="000000000000003228"/>
    <x v="55"/>
    <d v="2024-06-25T00:00:00"/>
    <d v="1899-12-30T16:37:46"/>
    <s v="26/06 12:00h"/>
    <d v="2024-06-26T00:00:00"/>
    <x v="1"/>
    <x v="12"/>
    <x v="2949"/>
    <d v="2024-06-26T00:00:00"/>
    <d v="1899-12-30T11:59:19"/>
    <n v="94"/>
    <s v="E00094"/>
    <s v="RUTA KMS.094"/>
    <x v="159"/>
    <x v="0"/>
    <x v="0"/>
    <x v="8"/>
    <x v="0"/>
    <d v="2024-06-25T16:37:46"/>
    <x v="120"/>
    <n v="21.370555555564351"/>
    <d v="2024-06-26T11:59:19"/>
    <d v="1899-12-30T01:15:12"/>
    <d v="2024-06-26T13:14:31"/>
    <n v="0.75805555569240823"/>
    <x v="0"/>
    <m/>
    <m/>
    <x v="0"/>
    <x v="13"/>
    <x v="0"/>
    <x v="2"/>
    <x v="2"/>
    <n v="4"/>
    <s v=""/>
    <d v="1899-12-31T06:04:48"/>
    <n v="19.117222222231018"/>
    <n v="12"/>
    <n v="7.1172222222310175"/>
  </r>
  <r>
    <s v="E002"/>
    <s v="EO65"/>
    <x v="2862"/>
    <x v="0"/>
    <s v="E3"/>
    <s v="0100057820"/>
    <s v="HORM. MANSILLA, CB"/>
    <s v="0085000099"/>
    <s v="AGUDO"/>
    <s v="000000000000003228"/>
    <x v="55"/>
    <d v="2024-06-25T00:00:00"/>
    <d v="1899-12-30T16:59:08"/>
    <s v="27/06 08:00h"/>
    <d v="2024-06-27T00:00:00"/>
    <x v="10"/>
    <x v="12"/>
    <x v="2950"/>
    <d v="2024-06-26T00:00:00"/>
    <d v="1899-12-30T13:04:40"/>
    <n v="234"/>
    <s v="E00234"/>
    <s v="RUTA KMS.234"/>
    <x v="193"/>
    <x v="0"/>
    <x v="0"/>
    <x v="8"/>
    <x v="0"/>
    <d v="2024-06-25T16:59:08"/>
    <x v="261"/>
    <n v="39.01444444450317"/>
    <d v="2024-06-26T13:04:40"/>
    <d v="1899-12-30T03:07:12"/>
    <d v="2024-06-26T16:11:52"/>
    <n v="15.802222222380806"/>
    <x v="0"/>
    <m/>
    <m/>
    <x v="0"/>
    <x v="13"/>
    <x v="0"/>
    <x v="2"/>
    <x v="7"/>
    <n v="4"/>
    <s v="TTES COOPERATIVOS ARAGONES S COOP"/>
    <d v="1900-01-02T02:52:48"/>
    <n v="34.894444444503172"/>
    <n v="24"/>
    <n v="10.894444444503172"/>
  </r>
  <r>
    <s v="E002"/>
    <s v="EO65"/>
    <x v="2863"/>
    <x v="0"/>
    <s v="E3"/>
    <s v="0100048777"/>
    <s v="HORMIGONES Y ARIDOS SAN ROQUE, S.L."/>
    <s v="0085000102"/>
    <s v="PEÑARROYA-PUEBLONUEVO"/>
    <s v="000000000000003228"/>
    <x v="55"/>
    <d v="2024-06-25T00:00:00"/>
    <d v="1899-12-30T17:01:34"/>
    <s v="26/06 14:30h"/>
    <d v="2024-06-26T00:00:00"/>
    <x v="13"/>
    <x v="12"/>
    <x v="2951"/>
    <d v="2024-06-26T00:00:00"/>
    <d v="1899-12-30T12:47:03"/>
    <n v="125"/>
    <s v="E00125"/>
    <s v="RUTA KMS.125"/>
    <x v="200"/>
    <x v="0"/>
    <x v="0"/>
    <x v="8"/>
    <x v="0"/>
    <d v="2024-06-25T17:01:34"/>
    <x v="268"/>
    <n v="21.473888888780493"/>
    <d v="2024-06-26T12:47:03"/>
    <d v="1899-12-30T01:40:00"/>
    <d v="2024-06-26T14:27:03"/>
    <n v="4.9166666634846479E-2"/>
    <x v="0"/>
    <m/>
    <m/>
    <x v="0"/>
    <x v="13"/>
    <x v="0"/>
    <x v="2"/>
    <x v="3"/>
    <n v="4"/>
    <s v="HIBURSANFRE, S.L.U."/>
    <d v="1899-12-31T16:00:00"/>
    <n v="18.807222222113825"/>
    <n v="12"/>
    <n v="6.8072222221138254"/>
  </r>
  <r>
    <s v="E002"/>
    <s v="EO65"/>
    <x v="2864"/>
    <x v="0"/>
    <s v="E3"/>
    <s v="0432000110"/>
    <s v="PREBETONG HORMIGONES, S.A."/>
    <s v="0085000003"/>
    <s v="MERIDA"/>
    <s v="000000000000003297"/>
    <x v="56"/>
    <d v="2024-06-25T00:00:00"/>
    <d v="1899-12-30T17:37:13"/>
    <s v="26/06 12h 629790006"/>
    <d v="2024-06-26T00:00:00"/>
    <x v="14"/>
    <x v="12"/>
    <x v="2952"/>
    <d v="2024-06-26T00:00:00"/>
    <d v="1899-12-30T11:39:22"/>
    <n v="75"/>
    <s v="E00075"/>
    <s v="RUTA KMS.075"/>
    <x v="194"/>
    <x v="0"/>
    <x v="0"/>
    <x v="8"/>
    <x v="0"/>
    <d v="2024-06-25T17:37:13"/>
    <x v="263"/>
    <n v="19.379722222220153"/>
    <d v="2024-06-26T11:39:22"/>
    <d v="1899-12-30T01:00:00"/>
    <d v="2024-06-26T12:39:22"/>
    <n v="0.34388888895045966"/>
    <x v="0"/>
    <m/>
    <m/>
    <x v="0"/>
    <x v="13"/>
    <x v="0"/>
    <x v="2"/>
    <x v="2"/>
    <n v="4"/>
    <s v=""/>
    <d v="1899-12-31T00:00:00"/>
    <n v="17.379722222220153"/>
    <n v="12"/>
    <n v="5.3797222222201526"/>
  </r>
  <r>
    <s v="E002"/>
    <s v="EO65"/>
    <x v="2865"/>
    <x v="0"/>
    <s v="E4"/>
    <s v="0100057842"/>
    <s v="TPTES DE CEMENTOS LA CELESTINA, SL"/>
    <s v="0084000341"/>
    <s v="PULGAR-ANGEL DEL CASTILLO"/>
    <s v="000000000000003230"/>
    <x v="57"/>
    <d v="2024-06-25T00:00:00"/>
    <d v="1899-12-30T17:55:52"/>
    <s v="26/06 URGE"/>
    <d v="2024-06-26T00:00:00"/>
    <x v="1"/>
    <x v="12"/>
    <x v="2953"/>
    <d v="2024-06-25T00:00:00"/>
    <d v="1899-12-30T22:14:26"/>
    <n v="403"/>
    <s v="E00403"/>
    <s v="RUTA KMS.403"/>
    <x v="336"/>
    <x v="0"/>
    <x v="0"/>
    <x v="8"/>
    <x v="1"/>
    <d v="2024-06-25T17:55:52"/>
    <x v="120"/>
    <n v="20.068888888985384"/>
    <d v="2024-06-25T22:14:26"/>
    <d v="1899-12-30T05:22:24"/>
    <d v="2024-06-26T03:36:50"/>
    <n v="10.386111111205537"/>
    <x v="0"/>
    <m/>
    <m/>
    <x v="0"/>
    <x v="11"/>
    <x v="0"/>
    <x v="2"/>
    <x v="17"/>
    <n v="3"/>
    <s v=""/>
    <d v="1900-01-04T08:57:36"/>
    <n v="13.695555555652051"/>
    <n v="12"/>
    <n v="1.6955555556520512"/>
  </r>
  <r>
    <s v="E002"/>
    <s v="EO65"/>
    <x v="2866"/>
    <x v="0"/>
    <s v="E4"/>
    <s v="0100057811"/>
    <s v="MAT. DE CONSTR. SAN ZOILO, SL"/>
    <s v="0084000091"/>
    <s v="CARRION DE LOS CONDES"/>
    <s v="000000000000003230"/>
    <x v="57"/>
    <d v="2024-06-25T00:00:00"/>
    <d v="1899-12-30T19:23:31"/>
    <s v="27/06 56s"/>
    <d v="2024-06-27T00:00:00"/>
    <x v="6"/>
    <x v="12"/>
    <x v="2954"/>
    <d v="2024-06-26T00:00:00"/>
    <d v="1899-12-30T13:24:34"/>
    <n v="554"/>
    <s v="E00554"/>
    <s v="RUTA KMS.554"/>
    <x v="337"/>
    <x v="0"/>
    <x v="0"/>
    <x v="8"/>
    <x v="1"/>
    <d v="2024-06-25T19:23:31"/>
    <x v="265"/>
    <n v="48.60805555555271"/>
    <d v="2024-06-26T13:24:34"/>
    <d v="1899-12-30T07:23:12"/>
    <d v="2024-06-26T20:47:46"/>
    <n v="23.20388888893649"/>
    <x v="0"/>
    <m/>
    <m/>
    <x v="0"/>
    <x v="13"/>
    <x v="0"/>
    <x v="2"/>
    <x v="7"/>
    <n v="4"/>
    <s v=""/>
    <d v="1900-01-06T09:16:48"/>
    <n v="40.22138888888604"/>
    <n v="24"/>
    <n v="16.22138888888604"/>
  </r>
  <r>
    <s v="E002"/>
    <s v="EO65"/>
    <x v="2867"/>
    <x v="0"/>
    <s v="E3"/>
    <s v="0432000110"/>
    <s v="PREBETONG HORMIGONES, S.A."/>
    <s v="0085000461"/>
    <s v="MEDINA DE LAS TORRES-PREBETONG"/>
    <s v="000000000000003297"/>
    <x v="56"/>
    <d v="2024-06-26T00:00:00"/>
    <d v="1899-12-30T07:37:07"/>
    <s v="26/06 15h t.66122318"/>
    <d v="2024-06-26T00:00:00"/>
    <x v="7"/>
    <x v="12"/>
    <x v="2955"/>
    <d v="2024-06-26T00:00:00"/>
    <d v="1899-12-30T12:57:05"/>
    <n v="10"/>
    <s v="E00010"/>
    <s v="RUTA KMS.010"/>
    <x v="190"/>
    <x v="0"/>
    <x v="0"/>
    <x v="8"/>
    <x v="0"/>
    <d v="2024-06-26T07:37:07"/>
    <x v="266"/>
    <n v="7.3813888889271766"/>
    <d v="2024-06-26T12:57:05"/>
    <d v="1899-12-30T00:08:00"/>
    <d v="2024-06-26T13:05:05"/>
    <n v="1.9152777777635492"/>
    <x v="0"/>
    <m/>
    <m/>
    <x v="0"/>
    <x v="13"/>
    <x v="0"/>
    <x v="2"/>
    <x v="3"/>
    <n v="4"/>
    <s v="HIBURSANFRE, S.L.U."/>
    <d v="1899-12-30T03:12:00"/>
    <n v="6.2480555555938428"/>
    <n v="0"/>
    <n v="6.2480555555938428"/>
  </r>
  <r>
    <s v="E002"/>
    <s v="EO65"/>
    <x v="2868"/>
    <x v="0"/>
    <s v="E3"/>
    <s v="0100057863"/>
    <s v="UTE TORIL"/>
    <s v="0085000117"/>
    <s v="TORIL"/>
    <s v="000000000000003227"/>
    <x v="59"/>
    <d v="2024-06-26T00:00:00"/>
    <d v="1899-12-30T09:25:32"/>
    <s v="27/06 08:00h"/>
    <d v="2024-06-27T00:00:00"/>
    <x v="10"/>
    <x v="12"/>
    <x v="2956"/>
    <d v="2024-06-26T00:00:00"/>
    <d v="1899-12-30T13:32:12"/>
    <n v="244"/>
    <s v="E00244"/>
    <s v="RUTA KMS.244"/>
    <x v="178"/>
    <x v="0"/>
    <x v="0"/>
    <x v="8"/>
    <x v="0"/>
    <d v="2024-06-26T09:25:32"/>
    <x v="261"/>
    <n v="22.574444444559049"/>
    <d v="2024-06-26T13:32:12"/>
    <d v="1899-12-30T03:15:12"/>
    <d v="2024-06-26T16:47:24"/>
    <n v="15.210000000020955"/>
    <x v="0"/>
    <m/>
    <m/>
    <x v="0"/>
    <x v="13"/>
    <x v="0"/>
    <x v="2"/>
    <x v="7"/>
    <n v="4"/>
    <s v="VILLAR CHAMIZO JUAN Mª"/>
    <d v="1900-01-02T06:04:48"/>
    <n v="18.321111111225715"/>
    <n v="12"/>
    <n v="6.321111111225715"/>
  </r>
  <r>
    <s v="E002"/>
    <s v="EO65"/>
    <x v="2869"/>
    <x v="0"/>
    <s v="E4"/>
    <s v="0100058944"/>
    <s v="CIRIACO ESCOBAR MUÑOZ MAT. DE CONST"/>
    <s v="0084000549"/>
    <s v="ARGAMASILLA DE CALATRAVA-CIRIACO ES"/>
    <s v="000000000000003230"/>
    <x v="57"/>
    <d v="2024-06-26T00:00:00"/>
    <d v="1899-12-30T09:38:07"/>
    <s v="27/06 ó 28/06 08h p5"/>
    <d v="2024-06-27T00:00:00"/>
    <x v="6"/>
    <x v="12"/>
    <x v="2957"/>
    <d v="2024-06-27T00:00:00"/>
    <d v="1899-12-30T09:29:41"/>
    <n v="279"/>
    <s v="E00279"/>
    <s v="RUTA KMS.279"/>
    <x v="160"/>
    <x v="0"/>
    <x v="0"/>
    <x v="8"/>
    <x v="1"/>
    <d v="2024-06-26T09:38:07"/>
    <x v="265"/>
    <n v="34.364722222206183"/>
    <d v="2024-06-27T09:29:41"/>
    <d v="1899-12-30T03:43:12"/>
    <d v="2024-06-27T13:12:53"/>
    <n v="6.7852777778171003"/>
    <x v="0"/>
    <m/>
    <m/>
    <x v="0"/>
    <x v="14"/>
    <x v="0"/>
    <x v="2"/>
    <x v="6"/>
    <n v="5"/>
    <s v="ALMACENES SAN BLAS CORTEGANA, S.L."/>
    <d v="1900-01-02T17:16:48"/>
    <n v="29.644722222206184"/>
    <n v="12"/>
    <n v="17.644722222206184"/>
  </r>
  <r>
    <s v="E002"/>
    <s v="EO65"/>
    <x v="2870"/>
    <x v="0"/>
    <s v="E3"/>
    <s v="0100057849"/>
    <s v="HORMIGONES HUELVA Y SEVILLA, S.L."/>
    <s v="0085000023"/>
    <s v="ALMONTE"/>
    <s v="000000000000003228"/>
    <x v="55"/>
    <d v="2024-06-26T00:00:00"/>
    <d v="1899-12-30T09:42:32"/>
    <s v="27/06 08:00h"/>
    <d v="2024-06-27T00:00:00"/>
    <x v="10"/>
    <x v="12"/>
    <x v="2958"/>
    <d v="2024-06-26T00:00:00"/>
    <d v="1899-12-30T16:00:10"/>
    <n v="204"/>
    <s v="E00204"/>
    <s v="RUTA KMS.204"/>
    <x v="194"/>
    <x v="0"/>
    <x v="0"/>
    <x v="8"/>
    <x v="0"/>
    <d v="2024-06-26T09:42:32"/>
    <x v="261"/>
    <n v="22.291111111175269"/>
    <d v="2024-06-26T16:00:10"/>
    <d v="1899-12-30T02:43:12"/>
    <d v="2024-06-26T18:43:22"/>
    <n v="13.2772222221829"/>
    <x v="0"/>
    <m/>
    <m/>
    <x v="0"/>
    <x v="13"/>
    <x v="0"/>
    <x v="2"/>
    <x v="8"/>
    <n v="4"/>
    <s v=""/>
    <d v="1900-01-01T17:16:48"/>
    <n v="18.57111111117527"/>
    <n v="12"/>
    <n v="6.57111111117527"/>
  </r>
  <r>
    <s v="E002"/>
    <s v="EO65"/>
    <x v="2871"/>
    <x v="0"/>
    <s v="E3"/>
    <s v="0100057734"/>
    <s v="VIBRADOS LA ESTRELLA, S.L."/>
    <s v="0085000163"/>
    <s v="LOS SANTOS DE MAIMONA"/>
    <s v="000000000000003228"/>
    <x v="55"/>
    <d v="2024-06-26T00:00:00"/>
    <d v="1899-12-30T10:08:55"/>
    <s v="27/06 08:00h"/>
    <d v="2024-06-27T00:00:00"/>
    <x v="10"/>
    <x v="12"/>
    <x v="2959"/>
    <d v="2024-06-26T00:00:00"/>
    <d v="1899-12-30T16:09:39"/>
    <n v="23"/>
    <s v="E00023"/>
    <s v="RUTA KMS.023"/>
    <x v="335"/>
    <x v="0"/>
    <x v="0"/>
    <x v="8"/>
    <x v="0"/>
    <d v="2024-06-26T10:08:55"/>
    <x v="261"/>
    <n v="21.851388889015652"/>
    <d v="2024-06-26T16:09:39"/>
    <d v="1899-12-30T00:18:24"/>
    <d v="2024-06-26T16:28:03"/>
    <n v="15.532500000146683"/>
    <x v="0"/>
    <m/>
    <m/>
    <x v="0"/>
    <x v="13"/>
    <x v="0"/>
    <x v="2"/>
    <x v="8"/>
    <n v="4"/>
    <s v="LOGISTICA GALVEZ MARIN, S.L."/>
    <d v="1899-12-30T07:21:36"/>
    <n v="20.544722222348987"/>
    <n v="12"/>
    <n v="8.5447222223489874"/>
  </r>
  <r>
    <s v="E002"/>
    <s v="EO65"/>
    <x v="2872"/>
    <x v="0"/>
    <s v="E3"/>
    <s v="0100057858"/>
    <s v="SPECIAL CONCRETE 3, S.L."/>
    <s v="0085000115"/>
    <s v="ALCORCON"/>
    <s v="000000000000003228"/>
    <x v="55"/>
    <d v="2024-06-26T00:00:00"/>
    <d v="1899-12-30T10:25:07"/>
    <s v="27/06 08:00h"/>
    <d v="2024-06-27T00:00:00"/>
    <x v="10"/>
    <x v="12"/>
    <x v="2960"/>
    <d v="2024-06-26T00:00:00"/>
    <d v="1899-12-30T12:51:54"/>
    <n v="403"/>
    <s v="E00403"/>
    <s v="RUTA KMS.403"/>
    <x v="165"/>
    <x v="0"/>
    <x v="0"/>
    <x v="8"/>
    <x v="0"/>
    <d v="2024-06-26T10:25:07"/>
    <x v="261"/>
    <n v="21.581388888938818"/>
    <d v="2024-06-26T12:51:54"/>
    <d v="1899-12-30T05:22:24"/>
    <d v="2024-06-26T18:14:18"/>
    <n v="13.761666666716337"/>
    <x v="0"/>
    <m/>
    <m/>
    <x v="0"/>
    <x v="13"/>
    <x v="0"/>
    <x v="2"/>
    <x v="3"/>
    <n v="4"/>
    <s v="HORMIGONES Y CONTENEDORES JARA"/>
    <d v="1900-01-04T08:57:36"/>
    <n v="15.208055555605483"/>
    <n v="12"/>
    <n v="3.2080555556054833"/>
  </r>
  <r>
    <s v="E002"/>
    <s v="EO65"/>
    <x v="2873"/>
    <x v="0"/>
    <s v="E3"/>
    <s v="0100057858"/>
    <s v="SPECIAL CONCRETE 3, S.L."/>
    <s v="0085000115"/>
    <s v="ALCORCON"/>
    <s v="000000000000003228"/>
    <x v="55"/>
    <d v="2024-06-26T00:00:00"/>
    <d v="1899-12-30T10:25:35"/>
    <s v="27/06 09:00h"/>
    <d v="2024-06-27T00:00:00"/>
    <x v="15"/>
    <x v="12"/>
    <x v="2961"/>
    <d v="2024-06-26T00:00:00"/>
    <d v="1899-12-30T12:29:36"/>
    <n v="403"/>
    <s v="E00403"/>
    <s v="RUTA KMS.403"/>
    <x v="158"/>
    <x v="0"/>
    <x v="0"/>
    <x v="8"/>
    <x v="0"/>
    <d v="2024-06-26T10:25:35"/>
    <x v="262"/>
    <n v="22.573611111030914"/>
    <d v="2024-06-26T12:29:36"/>
    <d v="1899-12-30T05:22:24"/>
    <d v="2024-06-26T17:52:00"/>
    <n v="15.133333333244082"/>
    <x v="0"/>
    <m/>
    <m/>
    <x v="0"/>
    <x v="13"/>
    <x v="0"/>
    <x v="2"/>
    <x v="3"/>
    <n v="4"/>
    <s v="HORMIGONES Y CONTENEDORES JARA"/>
    <d v="1900-01-04T08:57:36"/>
    <n v="16.200277777697579"/>
    <n v="12"/>
    <n v="4.200277777697579"/>
  </r>
  <r>
    <s v="E002"/>
    <s v="EO65"/>
    <x v="2874"/>
    <x v="0"/>
    <s v="E3"/>
    <s v="0100057858"/>
    <s v="SPECIAL CONCRETE 3, S.L."/>
    <s v="0085000115"/>
    <s v="ALCORCON"/>
    <s v="000000000000003228"/>
    <x v="55"/>
    <d v="2024-06-26T00:00:00"/>
    <d v="1899-12-30T10:26:06"/>
    <s v="27/06 11:00h"/>
    <d v="2024-06-27T00:00:00"/>
    <x v="24"/>
    <x v="12"/>
    <x v="2962"/>
    <d v="2024-06-26T00:00:00"/>
    <d v="1899-12-30T13:48:40"/>
    <n v="403"/>
    <s v="E00403"/>
    <s v="RUTA KMS.403"/>
    <x v="260"/>
    <x v="0"/>
    <x v="0"/>
    <x v="8"/>
    <x v="0"/>
    <d v="2024-06-26T10:26:06"/>
    <x v="286"/>
    <n v="24.565000000060536"/>
    <d v="2024-06-26T13:48:40"/>
    <d v="1899-12-30T05:22:24"/>
    <d v="2024-06-26T19:11:04"/>
    <n v="15.815555555513129"/>
    <x v="0"/>
    <m/>
    <m/>
    <x v="0"/>
    <x v="13"/>
    <x v="0"/>
    <x v="2"/>
    <x v="7"/>
    <n v="4"/>
    <s v=""/>
    <d v="1900-01-04T08:57:36"/>
    <n v="18.191666666727201"/>
    <n v="12"/>
    <n v="6.1916666667272011"/>
  </r>
  <r>
    <s v="E002"/>
    <s v="EO65"/>
    <x v="2875"/>
    <x v="0"/>
    <s v="E3"/>
    <s v="0100057858"/>
    <s v="SPECIAL CONCRETE 3, S.L."/>
    <s v="0085000115"/>
    <s v="ALCORCON"/>
    <s v="000000000000003228"/>
    <x v="55"/>
    <d v="2024-06-26T00:00:00"/>
    <d v="1899-12-30T10:26:47"/>
    <s v="27/06 15:00h"/>
    <d v="2024-06-27T00:00:00"/>
    <x v="7"/>
    <x v="12"/>
    <x v="2963"/>
    <d v="2024-06-27T00:00:00"/>
    <d v="1899-12-30T08:23:19"/>
    <n v="403"/>
    <s v="E00403"/>
    <s v="RUTA KMS.403"/>
    <x v="211"/>
    <x v="0"/>
    <x v="0"/>
    <x v="8"/>
    <x v="0"/>
    <d v="2024-06-26T10:26:47"/>
    <x v="293"/>
    <n v="28.553611111070495"/>
    <d v="2024-06-27T08:23:19"/>
    <d v="1899-12-30T05:22:24"/>
    <d v="2024-06-27T13:45:43"/>
    <n v="1.2380555556155741"/>
    <x v="0"/>
    <m/>
    <m/>
    <x v="0"/>
    <x v="14"/>
    <x v="0"/>
    <x v="2"/>
    <x v="0"/>
    <n v="5"/>
    <s v="HORMIGONES Y CONTENEDORES JARA"/>
    <d v="1900-01-04T08:57:36"/>
    <n v="22.18027777773716"/>
    <n v="12"/>
    <n v="10.18027777773716"/>
  </r>
  <r>
    <s v="E002"/>
    <s v="EO65"/>
    <x v="2876"/>
    <x v="0"/>
    <s v="E3"/>
    <s v="0432000110"/>
    <s v="PREBETONG HORMIGONES, S.A."/>
    <s v="0085000004"/>
    <s v="CACERES"/>
    <s v="000000000000003228"/>
    <x v="55"/>
    <d v="2024-06-26T00:00:00"/>
    <d v="1899-12-30T10:32:50"/>
    <s v="27/06 09:00h"/>
    <d v="2024-06-27T00:00:00"/>
    <x v="15"/>
    <x v="12"/>
    <x v="2964"/>
    <d v="2024-06-26T00:00:00"/>
    <d v="1899-12-30T14:02:11"/>
    <n v="147"/>
    <s v="E00147"/>
    <s v="RUTA KMS.147"/>
    <x v="167"/>
    <x v="0"/>
    <x v="0"/>
    <x v="8"/>
    <x v="0"/>
    <d v="2024-06-26T10:32:50"/>
    <x v="262"/>
    <n v="22.452777777740266"/>
    <d v="2024-06-26T14:02:11"/>
    <d v="1899-12-30T01:57:36"/>
    <d v="2024-06-26T15:59:47"/>
    <n v="17.003611111140344"/>
    <x v="0"/>
    <m/>
    <m/>
    <x v="0"/>
    <x v="13"/>
    <x v="0"/>
    <x v="2"/>
    <x v="13"/>
    <n v="4"/>
    <s v="HIBURSANFRE, S.L.U."/>
    <d v="1899-12-31T23:02:24"/>
    <n v="19.492777777740265"/>
    <n v="12"/>
    <n v="7.4927777777402653"/>
  </r>
  <r>
    <s v="E002"/>
    <s v="EO65"/>
    <x v="2877"/>
    <x v="0"/>
    <s v="E3"/>
    <s v="0100046984"/>
    <s v="TRANSP. Y CEMENTOS HIDALGO, S.L."/>
    <s v="0085000526"/>
    <s v="ALPEDRETE_HORMIGONES PAZ DEL BARRIO"/>
    <s v="000000000000003228"/>
    <x v="55"/>
    <d v="2024-06-26T00:00:00"/>
    <d v="1899-12-30T10:33:42"/>
    <s v="27/06 09:30h PAZ DEL"/>
    <d v="2024-06-27T00:00:00"/>
    <x v="21"/>
    <x v="12"/>
    <x v="2965"/>
    <d v="2024-06-27T00:00:00"/>
    <d v="1899-12-30T09:21:38"/>
    <n v="439"/>
    <s v="E00439"/>
    <s v="RUTA KMS.439"/>
    <x v="207"/>
    <x v="0"/>
    <x v="0"/>
    <x v="8"/>
    <x v="0"/>
    <d v="2024-06-26T10:33:42"/>
    <x v="278"/>
    <n v="22.938333333469927"/>
    <d v="2024-06-27T09:21:38"/>
    <d v="1899-12-30T05:51:12"/>
    <d v="2024-06-27T15:12:50"/>
    <n v="-5.7138888887129724"/>
    <x v="1"/>
    <m/>
    <m/>
    <x v="0"/>
    <x v="14"/>
    <x v="3"/>
    <x v="2"/>
    <x v="6"/>
    <n v="5"/>
    <s v=""/>
    <d v="1900-01-04T20:28:48"/>
    <n v="16.085000000136596"/>
    <n v="12"/>
    <n v="4.0850000001365956"/>
  </r>
  <r>
    <s v="E002"/>
    <s v="EO65"/>
    <x v="2878"/>
    <x v="0"/>
    <s v="E3"/>
    <s v="0100041604"/>
    <s v="MOVELANA, S.L."/>
    <s v="0085000105"/>
    <s v="GUILLENA"/>
    <s v="000000000000003228"/>
    <x v="55"/>
    <d v="2024-06-26T00:00:00"/>
    <d v="1899-12-30T10:34:00"/>
    <s v="27/06 10:00h"/>
    <d v="2024-06-27T00:00:00"/>
    <x v="17"/>
    <x v="12"/>
    <x v="2966"/>
    <d v="2024-06-27T00:00:00"/>
    <d v="1899-12-30T09:01:41"/>
    <n v="133"/>
    <s v="E00133"/>
    <s v="RUTA KMS.133"/>
    <x v="290"/>
    <x v="0"/>
    <x v="0"/>
    <x v="8"/>
    <x v="0"/>
    <d v="2024-06-26T10:34:00"/>
    <x v="277"/>
    <n v="23.43333333323244"/>
    <d v="2024-06-27T09:01:41"/>
    <d v="1899-12-30T01:46:24"/>
    <d v="2024-06-27T10:48:05"/>
    <n v="-0.80138888885267079"/>
    <x v="1"/>
    <m/>
    <m/>
    <x v="0"/>
    <x v="14"/>
    <x v="1"/>
    <x v="2"/>
    <x v="6"/>
    <n v="5"/>
    <s v="LOGISTICA Y CEM. HIDALGO, S.L."/>
    <d v="1899-12-31T18:33:36"/>
    <n v="20.659999999899107"/>
    <n v="12"/>
    <n v="8.6599999998991066"/>
  </r>
  <r>
    <s v="E002"/>
    <s v="EO65"/>
    <x v="2879"/>
    <x v="0"/>
    <s v="E3"/>
    <s v="0432000110"/>
    <s v="PREBETONG HORMIGONES, S.A."/>
    <s v="0085000333"/>
    <s v="AVE PLASENCIA MOVIL"/>
    <s v="000000000000003228"/>
    <x v="55"/>
    <d v="2024-06-26T00:00:00"/>
    <d v="1899-12-30T10:42:02"/>
    <s v="26/06 16:00h"/>
    <d v="2024-06-26T00:00:00"/>
    <x v="9"/>
    <x v="12"/>
    <x v="2967"/>
    <d v="2024-06-26T00:00:00"/>
    <d v="1899-12-30T13:41:48"/>
    <n v="222"/>
    <s v="E00222"/>
    <s v="RUTA KMS.222"/>
    <x v="162"/>
    <x v="0"/>
    <x v="0"/>
    <x v="8"/>
    <x v="0"/>
    <d v="2024-06-26T10:42:02"/>
    <x v="257"/>
    <n v="6.2994444444193505"/>
    <d v="2024-06-26T13:41:48"/>
    <d v="1899-12-30T02:57:36"/>
    <d v="2024-06-26T16:39:24"/>
    <n v="0.34333333326503634"/>
    <x v="0"/>
    <m/>
    <m/>
    <x v="0"/>
    <x v="13"/>
    <x v="0"/>
    <x v="2"/>
    <x v="7"/>
    <n v="4"/>
    <s v="HORMIGONES Y CONTENEDORES JARA"/>
    <d v="1900-01-01T23:02:24"/>
    <n v="2.3394444444193505"/>
    <n v="0"/>
    <n v="2.3394444444193505"/>
  </r>
  <r>
    <s v="E002"/>
    <s v="EO65"/>
    <x v="2880"/>
    <x v="0"/>
    <s v="E3"/>
    <s v="0100028881"/>
    <s v="JOSE TIJERA E HIJOS, S.L."/>
    <s v="0085000121"/>
    <s v="FUENTE DE CANTOS"/>
    <s v="000000000000003228"/>
    <x v="55"/>
    <d v="2024-06-26T00:00:00"/>
    <d v="1899-12-30T11:11:48"/>
    <s v="27/06 10:00h"/>
    <d v="2024-06-27T00:00:00"/>
    <x v="17"/>
    <x v="12"/>
    <x v="2968"/>
    <d v="2024-06-26T00:00:00"/>
    <d v="1899-12-30T16:30:48"/>
    <n v="37"/>
    <s v="E00037"/>
    <s v="RUTA KMS.037"/>
    <x v="180"/>
    <x v="0"/>
    <x v="0"/>
    <x v="8"/>
    <x v="0"/>
    <d v="2024-06-26T11:11:48"/>
    <x v="277"/>
    <n v="22.803333333344199"/>
    <d v="2024-06-26T16:30:48"/>
    <d v="1899-12-30T00:29:36"/>
    <d v="2024-06-26T17:00:24"/>
    <n v="16.993333333230112"/>
    <x v="0"/>
    <m/>
    <m/>
    <x v="0"/>
    <x v="13"/>
    <x v="0"/>
    <x v="2"/>
    <x v="8"/>
    <n v="4"/>
    <s v=""/>
    <d v="1899-12-30T11:50:24"/>
    <n v="21.310000000010866"/>
    <n v="12"/>
    <n v="9.3100000000108665"/>
  </r>
  <r>
    <s v="E002"/>
    <s v="EO65"/>
    <x v="2881"/>
    <x v="0"/>
    <s v="E3"/>
    <s v="0100018456"/>
    <s v="HORMIGONES PREBESUR S.A."/>
    <s v="0085000444"/>
    <s v="CORDOBA"/>
    <s v="000000000000003228"/>
    <x v="55"/>
    <d v="2024-06-26T00:00:00"/>
    <d v="1899-12-30T11:23:09"/>
    <s v="27/06 08:00h"/>
    <d v="2024-06-27T00:00:00"/>
    <x v="10"/>
    <x v="12"/>
    <x v="2969"/>
    <d v="2024-06-26T00:00:00"/>
    <d v="1899-12-30T17:15:04"/>
    <n v="200"/>
    <s v="E00200"/>
    <s v="RUTA KMS.200"/>
    <x v="159"/>
    <x v="0"/>
    <x v="0"/>
    <x v="8"/>
    <x v="0"/>
    <d v="2024-06-26T11:23:09"/>
    <x v="261"/>
    <n v="20.61416666675359"/>
    <d v="2024-06-26T17:15:04"/>
    <d v="1899-12-30T02:40:00"/>
    <d v="2024-06-26T19:55:04"/>
    <n v="12.082222222234122"/>
    <x v="0"/>
    <m/>
    <m/>
    <x v="0"/>
    <x v="13"/>
    <x v="0"/>
    <x v="2"/>
    <x v="5"/>
    <n v="4"/>
    <s v=""/>
    <d v="1900-01-01T16:00:00"/>
    <n v="16.947500000086922"/>
    <n v="12"/>
    <n v="4.9475000000869223"/>
  </r>
  <r>
    <s v="E002"/>
    <s v="EO65"/>
    <x v="2882"/>
    <x v="0"/>
    <s v="E3"/>
    <s v="0100018456"/>
    <s v="HORMIGONES PREBESUR S.A."/>
    <s v="0085000444"/>
    <s v="CORDOBA"/>
    <s v="000000000000003228"/>
    <x v="55"/>
    <d v="2024-06-26T00:00:00"/>
    <d v="1899-12-30T11:23:14"/>
    <s v="27/06 10:00h"/>
    <d v="2024-06-27T00:00:00"/>
    <x v="17"/>
    <x v="12"/>
    <x v="2970"/>
    <d v="2024-06-26T00:00:00"/>
    <d v="1899-12-30T19:59:48"/>
    <n v="200"/>
    <s v="E00200"/>
    <s v="RUTA KMS.200"/>
    <x v="171"/>
    <x v="0"/>
    <x v="0"/>
    <x v="8"/>
    <x v="0"/>
    <d v="2024-06-26T11:23:14"/>
    <x v="277"/>
    <n v="22.612777777772862"/>
    <d v="2024-06-26T19:59:48"/>
    <d v="1899-12-30T02:40:00"/>
    <d v="2024-06-26T22:39:48"/>
    <n v="11.336666666669771"/>
    <x v="0"/>
    <m/>
    <m/>
    <x v="0"/>
    <x v="13"/>
    <x v="0"/>
    <x v="2"/>
    <x v="10"/>
    <n v="4"/>
    <s v="HIBURSANFRE, S.L.U."/>
    <d v="1900-01-01T16:00:00"/>
    <n v="18.946111111106195"/>
    <n v="12"/>
    <n v="6.9461111111061946"/>
  </r>
  <r>
    <s v="E002"/>
    <s v="EO65"/>
    <x v="2883"/>
    <x v="0"/>
    <s v="E3"/>
    <s v="0100055204"/>
    <s v="TECOR HORMIGONES, S.L"/>
    <s v="0085000024"/>
    <s v="TORRE MIGUEL SESMERO"/>
    <s v="000000000000003297"/>
    <x v="56"/>
    <d v="2024-06-26T00:00:00"/>
    <d v="1899-12-30T11:35:36"/>
    <s v="27/06 08:30h"/>
    <d v="2024-06-27T00:00:00"/>
    <x v="23"/>
    <x v="12"/>
    <x v="2971"/>
    <d v="2024-06-26T00:00:00"/>
    <d v="1899-12-30T17:49:07"/>
    <n v="57"/>
    <s v="E00057"/>
    <s v="RUTA KMS.057"/>
    <x v="169"/>
    <x v="0"/>
    <x v="0"/>
    <x v="8"/>
    <x v="0"/>
    <d v="2024-06-26T11:35:36"/>
    <x v="269"/>
    <n v="20.906666666676756"/>
    <d v="2024-06-26T17:49:07"/>
    <d v="1899-12-30T00:45:36"/>
    <d v="2024-06-26T18:34:43"/>
    <n v="13.921388888731599"/>
    <x v="0"/>
    <m/>
    <m/>
    <x v="0"/>
    <x v="13"/>
    <x v="0"/>
    <x v="2"/>
    <x v="5"/>
    <n v="4"/>
    <s v="TTES COOPERATIVOS ARAGONES S COOP"/>
    <d v="1899-12-30T18:14:24"/>
    <n v="19.146666666676754"/>
    <n v="12"/>
    <n v="7.1466666666767544"/>
  </r>
  <r>
    <s v="E002"/>
    <s v="EO65"/>
    <x v="2884"/>
    <x v="0"/>
    <s v="E3"/>
    <s v="0432000110"/>
    <s v="PREBETONG HORMIGONES, S.A."/>
    <s v="0085000003"/>
    <s v="MERIDA"/>
    <s v="000000000000003297"/>
    <x v="56"/>
    <d v="2024-06-26T00:00:00"/>
    <d v="1899-12-30T11:35:55"/>
    <s v="27/06 08:00h 6297900"/>
    <d v="2024-06-27T00:00:00"/>
    <x v="10"/>
    <x v="12"/>
    <x v="2972"/>
    <d v="2024-06-26T00:00:00"/>
    <d v="1899-12-30T19:27:06"/>
    <n v="75"/>
    <s v="E00075"/>
    <s v="RUTA KMS.075"/>
    <x v="200"/>
    <x v="0"/>
    <x v="0"/>
    <x v="8"/>
    <x v="0"/>
    <d v="2024-06-26T11:35:55"/>
    <x v="261"/>
    <n v="20.401388889004011"/>
    <d v="2024-06-26T19:27:06"/>
    <d v="1899-12-30T01:00:00"/>
    <d v="2024-06-26T20:27:06"/>
    <n v="11.54833333339775"/>
    <x v="0"/>
    <m/>
    <m/>
    <x v="0"/>
    <x v="13"/>
    <x v="0"/>
    <x v="2"/>
    <x v="10"/>
    <n v="4"/>
    <s v="HIBURSANFRE, S.L.U."/>
    <d v="1899-12-31T00:00:00"/>
    <n v="18.401388889004011"/>
    <n v="12"/>
    <n v="6.4013888890040107"/>
  </r>
  <r>
    <s v="E002"/>
    <s v="EO65"/>
    <x v="2885"/>
    <x v="0"/>
    <s v="E3"/>
    <s v="0100051755"/>
    <s v="STRATA PAVIMENTOS, S.L.U"/>
    <s v="0085000501"/>
    <s v="MIAJADAS-STRATA"/>
    <s v="000000000000003228"/>
    <x v="55"/>
    <d v="2024-06-26T00:00:00"/>
    <d v="1899-12-30T11:47:56"/>
    <s v="27/06 12:00H"/>
    <d v="2024-06-27T00:00:00"/>
    <x v="13"/>
    <x v="12"/>
    <x v="2973"/>
    <d v="2024-06-27T00:00:00"/>
    <d v="1899-12-30T12:08:07"/>
    <n v="130"/>
    <s v="E00130"/>
    <s v="RUTA KMS.130"/>
    <x v="191"/>
    <x v="0"/>
    <x v="0"/>
    <x v="8"/>
    <x v="0"/>
    <d v="2024-06-26T11:47:56"/>
    <x v="289"/>
    <n v="26.70111111109145"/>
    <d v="2024-06-27T12:08:07"/>
    <d v="1899-12-30T01:44:00"/>
    <d v="2024-06-27T13:52:07"/>
    <n v="0.63138888875255361"/>
    <x v="0"/>
    <m/>
    <m/>
    <x v="0"/>
    <x v="14"/>
    <x v="0"/>
    <x v="2"/>
    <x v="3"/>
    <n v="5"/>
    <s v="HORMIGONES Y CONTENEDORES JARA"/>
    <d v="1899-12-31T17:36:00"/>
    <n v="23.967777777758116"/>
    <n v="12"/>
    <n v="11.967777777758116"/>
  </r>
  <r>
    <s v="E002"/>
    <s v="EO65"/>
    <x v="2886"/>
    <x v="0"/>
    <s v="E3"/>
    <s v="0100057883"/>
    <s v="MATERIALES Y HORMIGONES, SL"/>
    <s v="0085000198"/>
    <s v="MADRID"/>
    <s v="000000000000003228"/>
    <x v="55"/>
    <d v="2024-06-26T00:00:00"/>
    <d v="1899-12-30T12:01:07"/>
    <s v="27/06"/>
    <d v="2024-06-27T00:00:00"/>
    <x v="2"/>
    <x v="12"/>
    <x v="2974"/>
    <d v="2024-06-26T00:00:00"/>
    <d v="1899-12-30T14:25:55"/>
    <n v="413"/>
    <s v="E00413"/>
    <s v="RUTA KMS.413"/>
    <x v="189"/>
    <x v="0"/>
    <x v="0"/>
    <x v="8"/>
    <x v="0"/>
    <d v="2024-06-26T12:01:07"/>
    <x v="283"/>
    <n v="29.981388888903894"/>
    <d v="2024-06-26T14:25:55"/>
    <d v="1899-12-30T05:30:24"/>
    <d v="2024-06-26T19:56:19"/>
    <n v="22.061388889036607"/>
    <x v="0"/>
    <m/>
    <m/>
    <x v="0"/>
    <x v="13"/>
    <x v="0"/>
    <x v="2"/>
    <x v="13"/>
    <n v="4"/>
    <s v="HORMIGONES Y CONTENEDORES JARA"/>
    <d v="1900-01-04T12:09:36"/>
    <n v="23.474722222237226"/>
    <n v="12"/>
    <n v="11.474722222237226"/>
  </r>
  <r>
    <s v="E002"/>
    <s v="EO65"/>
    <x v="2887"/>
    <x v="0"/>
    <s v="E3"/>
    <s v="0100051174"/>
    <s v="HORMIGONES CONO, SL"/>
    <s v="0085000421"/>
    <s v="POZOBLANCO-DEPURADORA"/>
    <s v="000000000000003228"/>
    <x v="55"/>
    <d v="2024-06-26T00:00:00"/>
    <d v="1899-12-30T12:26:52"/>
    <s v="27/06 08:00h"/>
    <d v="2024-06-27T00:00:00"/>
    <x v="10"/>
    <x v="12"/>
    <x v="2975"/>
    <d v="2024-06-26T00:00:00"/>
    <d v="1899-12-30T19:12:51"/>
    <n v="168"/>
    <s v="E00168"/>
    <s v="RUTA KMS.168"/>
    <x v="161"/>
    <x v="0"/>
    <x v="0"/>
    <x v="8"/>
    <x v="0"/>
    <d v="2024-06-26T12:26:52"/>
    <x v="261"/>
    <n v="19.552222222206183"/>
    <d v="2024-06-26T19:12:51"/>
    <d v="1899-12-30T02:14:24"/>
    <d v="2024-06-26T21:27:15"/>
    <n v="10.545833333395422"/>
    <x v="0"/>
    <m/>
    <m/>
    <x v="0"/>
    <x v="13"/>
    <x v="0"/>
    <x v="2"/>
    <x v="10"/>
    <n v="4"/>
    <s v=""/>
    <d v="1900-01-01T05:45:36"/>
    <n v="16.312222222206181"/>
    <n v="12"/>
    <n v="4.3122222222061808"/>
  </r>
  <r>
    <s v="E002"/>
    <s v="EO65"/>
    <x v="2888"/>
    <x v="0"/>
    <s v="E4"/>
    <s v="0100027135"/>
    <s v="RAMIRO SANCHEZ E HIJOS C.B."/>
    <s v="0084000261"/>
    <s v="SERRADILLA"/>
    <s v="000000000000003230"/>
    <x v="57"/>
    <d v="2024-06-26T00:00:00"/>
    <d v="1899-12-30T12:29:47"/>
    <s v="27/06"/>
    <d v="2024-06-27T00:00:00"/>
    <x v="6"/>
    <x v="12"/>
    <x v="2976"/>
    <d v="2024-06-26T00:00:00"/>
    <d v="1899-12-30T16:52:32"/>
    <n v="207"/>
    <s v="E00207"/>
    <s v="RUTA KMS.207"/>
    <x v="192"/>
    <x v="0"/>
    <x v="0"/>
    <x v="8"/>
    <x v="1"/>
    <d v="2024-06-26T12:29:47"/>
    <x v="265"/>
    <n v="31.503611111082137"/>
    <d v="2024-06-26T16:52:32"/>
    <d v="1899-12-30T02:45:36"/>
    <d v="2024-06-26T19:38:08"/>
    <n v="24.364444444596302"/>
    <x v="0"/>
    <m/>
    <m/>
    <x v="0"/>
    <x v="13"/>
    <x v="0"/>
    <x v="2"/>
    <x v="8"/>
    <n v="4"/>
    <s v=""/>
    <d v="1900-01-01T18:14:24"/>
    <n v="27.743611111082139"/>
    <n v="12"/>
    <n v="15.743611111082139"/>
  </r>
  <r>
    <s v="E002"/>
    <s v="EO65"/>
    <x v="2889"/>
    <x v="0"/>
    <s v="E3"/>
    <s v="0432000110"/>
    <s v="PREBETONG HORMIGONES, S.A."/>
    <s v="0085000333"/>
    <s v="AVE PLASENCIA MOVIL"/>
    <s v="000000000000003228"/>
    <x v="55"/>
    <d v="2024-06-26T00:00:00"/>
    <d v="1899-12-30T13:15:27"/>
    <s v="27/06 09:30h"/>
    <d v="2024-06-27T00:00:00"/>
    <x v="21"/>
    <x v="12"/>
    <x v="2977"/>
    <d v="2024-06-26T00:00:00"/>
    <d v="1899-12-30T15:49:46"/>
    <n v="222"/>
    <s v="E00222"/>
    <s v="RUTA KMS.222"/>
    <x v="190"/>
    <x v="0"/>
    <x v="0"/>
    <x v="8"/>
    <x v="0"/>
    <d v="2024-06-26T13:15:27"/>
    <x v="278"/>
    <n v="20.242499999993015"/>
    <d v="2024-06-26T15:49:46"/>
    <d v="1899-12-30T02:57:36"/>
    <d v="2024-06-26T18:47:22"/>
    <n v="14.710555555473547"/>
    <x v="0"/>
    <m/>
    <m/>
    <x v="0"/>
    <x v="13"/>
    <x v="0"/>
    <x v="2"/>
    <x v="4"/>
    <n v="4"/>
    <s v="HIBURSANFRE, S.L.U."/>
    <d v="1900-01-01T23:02:24"/>
    <n v="16.282499999993014"/>
    <n v="12"/>
    <n v="4.2824999999930142"/>
  </r>
  <r>
    <s v="E002"/>
    <s v="EO65"/>
    <x v="2890"/>
    <x v="0"/>
    <s v="E3"/>
    <s v="0432000110"/>
    <s v="PREBETONG HORMIGONES, S.A."/>
    <s v="0085000333"/>
    <s v="AVE PLASENCIA MOVIL"/>
    <s v="000000000000003228"/>
    <x v="55"/>
    <d v="2024-06-26T00:00:00"/>
    <d v="1899-12-30T13:15:43"/>
    <s v="27/06 12:00h"/>
    <d v="2024-06-27T00:00:00"/>
    <x v="8"/>
    <x v="12"/>
    <x v="2978"/>
    <d v="2024-06-27T00:00:00"/>
    <d v="1899-12-30T10:36:23"/>
    <n v="222"/>
    <s v="E00222"/>
    <s v="RUTA KMS.222"/>
    <x v="161"/>
    <x v="0"/>
    <x v="0"/>
    <x v="8"/>
    <x v="0"/>
    <d v="2024-06-26T13:15:43"/>
    <x v="314"/>
    <n v="22.738055555499159"/>
    <d v="2024-06-27T10:36:23"/>
    <d v="1899-12-30T02:57:36"/>
    <d v="2024-06-27T13:33:59"/>
    <n v="-1.5663888890412636"/>
    <x v="1"/>
    <m/>
    <m/>
    <x v="0"/>
    <x v="14"/>
    <x v="2"/>
    <x v="2"/>
    <x v="1"/>
    <n v="5"/>
    <s v=""/>
    <d v="1900-01-01T23:02:24"/>
    <n v="18.778055555499158"/>
    <n v="12"/>
    <n v="6.7780555554991579"/>
  </r>
  <r>
    <s v="E002"/>
    <s v="EO65"/>
    <x v="2891"/>
    <x v="0"/>
    <s v="E3"/>
    <s v="0100018389"/>
    <s v="FORJADOS PRETENSADOS AREVALO, S.L."/>
    <s v="0085000127"/>
    <s v="POZOBLANCO"/>
    <s v="000000000000003229"/>
    <x v="58"/>
    <d v="2024-06-26T00:00:00"/>
    <d v="1899-12-30T13:19:19"/>
    <s v="27/06 12:00h"/>
    <d v="2024-06-27T00:00:00"/>
    <x v="8"/>
    <x v="12"/>
    <x v="2979"/>
    <d v="2024-06-27T00:00:00"/>
    <d v="1899-12-30T08:39:08"/>
    <n v="168"/>
    <s v="E00168"/>
    <s v="RUTA KMS.168"/>
    <x v="210"/>
    <x v="0"/>
    <x v="0"/>
    <x v="8"/>
    <x v="0"/>
    <d v="2024-06-26T13:19:19"/>
    <x v="314"/>
    <n v="22.678055555617902"/>
    <d v="2024-06-27T08:39:08"/>
    <d v="1899-12-30T02:14:24"/>
    <d v="2024-06-27T10:53:32"/>
    <n v="1.1077777777682059"/>
    <x v="0"/>
    <m/>
    <m/>
    <x v="0"/>
    <x v="14"/>
    <x v="0"/>
    <x v="2"/>
    <x v="0"/>
    <n v="5"/>
    <s v="HORMIGONES Y CONTENEDORES JARA"/>
    <d v="1900-01-01T05:45:36"/>
    <n v="19.4380555556179"/>
    <n v="12"/>
    <n v="7.4380555556179004"/>
  </r>
  <r>
    <s v="E002"/>
    <s v="EO65"/>
    <x v="2892"/>
    <x v="0"/>
    <s v="E3"/>
    <s v="0100057809"/>
    <s v="HORM. QUINTANAR, SL"/>
    <s v="0085000092"/>
    <s v="QUINTANAR DE LA ORDEN"/>
    <s v="000000000000003228"/>
    <x v="55"/>
    <d v="2024-06-26T00:00:00"/>
    <d v="1899-12-30T14:08:43"/>
    <s v="27/06 lo  antes posi"/>
    <d v="2024-06-27T00:00:00"/>
    <x v="7"/>
    <x v="12"/>
    <x v="2980"/>
    <d v="2024-06-27T00:00:00"/>
    <d v="1899-12-30T08:18:32"/>
    <n v="492"/>
    <s v="E00492"/>
    <s v="RUTA KMS.492"/>
    <x v="206"/>
    <x v="0"/>
    <x v="0"/>
    <x v="8"/>
    <x v="0"/>
    <d v="2024-06-26T14:08:43"/>
    <x v="293"/>
    <n v="24.854722222255077"/>
    <d v="2024-06-27T08:18:32"/>
    <d v="1899-12-30T06:33:36"/>
    <d v="2024-06-27T14:52:08"/>
    <n v="0.13111111120088026"/>
    <x v="0"/>
    <m/>
    <m/>
    <x v="0"/>
    <x v="14"/>
    <x v="0"/>
    <x v="2"/>
    <x v="0"/>
    <n v="5"/>
    <s v="HORMIGONES Y CONTENEDORES JARA"/>
    <d v="1900-01-05T13:26:24"/>
    <n v="17.294722222255078"/>
    <n v="12"/>
    <n v="5.2947222222550785"/>
  </r>
  <r>
    <s v="E002"/>
    <s v="EO65"/>
    <x v="2893"/>
    <x v="0"/>
    <s v="E4"/>
    <s v="0100057845"/>
    <s v="INVERSIONES SEGURA SARRIA, S.L."/>
    <s v="0084000019"/>
    <s v="ARROYOMOLINOS"/>
    <s v="000000000000003230"/>
    <x v="57"/>
    <d v="2024-06-26T00:00:00"/>
    <d v="1899-12-30T15:54:25"/>
    <s v="27/06 64s"/>
    <d v="2024-06-27T00:00:00"/>
    <x v="14"/>
    <x v="12"/>
    <x v="2981"/>
    <d v="2024-06-27T00:00:00"/>
    <d v="1899-12-30T07:09:00"/>
    <n v="391"/>
    <s v="E00391"/>
    <s v="RUTA KMS.391"/>
    <x v="338"/>
    <x v="0"/>
    <x v="0"/>
    <x v="8"/>
    <x v="1"/>
    <d v="2024-06-26T15:54:25"/>
    <x v="279"/>
    <n v="21.093055555480532"/>
    <d v="2024-06-27T07:09:00"/>
    <d v="1899-12-30T05:12:48"/>
    <d v="2024-06-27T12:21:48"/>
    <n v="0.63666666654171422"/>
    <x v="0"/>
    <m/>
    <m/>
    <x v="0"/>
    <x v="14"/>
    <x v="0"/>
    <x v="2"/>
    <x v="11"/>
    <n v="5"/>
    <s v=""/>
    <d v="1900-01-04T05:07:12"/>
    <n v="14.879722222147199"/>
    <n v="12"/>
    <n v="2.8797222221471994"/>
  </r>
  <r>
    <s v="E002"/>
    <s v="EO65"/>
    <x v="2894"/>
    <x v="0"/>
    <s v="E4"/>
    <s v="0100057845"/>
    <s v="INVERSIONES SEGURA SARRIA, S.L."/>
    <s v="0084000019"/>
    <s v="ARROYOMOLINOS"/>
    <s v="000000000000003230"/>
    <x v="57"/>
    <d v="2024-06-26T00:00:00"/>
    <d v="1899-12-30T15:54:51"/>
    <s v="27/06 64s"/>
    <d v="2024-06-27T00:00:00"/>
    <x v="1"/>
    <x v="12"/>
    <x v="2982"/>
    <d v="2024-06-27T00:00:00"/>
    <d v="1899-12-30T10:09:38"/>
    <n v="391"/>
    <s v="E00391"/>
    <s v="RUTA KMS.391"/>
    <x v="339"/>
    <x v="0"/>
    <x v="0"/>
    <x v="8"/>
    <x v="1"/>
    <d v="2024-06-26T15:54:51"/>
    <x v="281"/>
    <n v="22.085833333432674"/>
    <d v="2024-06-27T10:09:38"/>
    <d v="1899-12-30T05:12:48"/>
    <d v="2024-06-27T15:22:26"/>
    <n v="-1.3738888887455687"/>
    <x v="1"/>
    <m/>
    <m/>
    <x v="0"/>
    <x v="14"/>
    <x v="1"/>
    <x v="2"/>
    <x v="1"/>
    <n v="5"/>
    <s v=""/>
    <d v="1900-01-04T05:07:12"/>
    <n v="15.872500000099343"/>
    <n v="12"/>
    <n v="3.8725000000993433"/>
  </r>
  <r>
    <s v="E002"/>
    <s v="EO65"/>
    <x v="2895"/>
    <x v="0"/>
    <s v="E3"/>
    <s v="0100046984"/>
    <s v="TRANSP. Y CEMENTOS HIDALGO, S.L."/>
    <s v="0085000515"/>
    <s v="TORRIJOS-HORMICHOZAS"/>
    <s v="000000000000003228"/>
    <x v="55"/>
    <d v="2024-06-26T00:00:00"/>
    <d v="1899-12-30T16:06:11"/>
    <s v="28/06 08:00h"/>
    <d v="2024-06-28T00:00:00"/>
    <x v="10"/>
    <x v="12"/>
    <x v="2983"/>
    <d v="2024-06-27T00:00:00"/>
    <d v="1899-12-30T14:01:14"/>
    <n v="350"/>
    <s v="E00350"/>
    <s v="RUTA KMS.350"/>
    <x v="190"/>
    <x v="0"/>
    <x v="0"/>
    <x v="8"/>
    <x v="0"/>
    <d v="2024-06-26T16:06:11"/>
    <x v="297"/>
    <n v="39.896944444568362"/>
    <d v="2024-06-27T14:01:14"/>
    <d v="1899-12-30T04:40:00"/>
    <d v="2024-06-27T18:41:14"/>
    <n v="13.312777777842712"/>
    <x v="0"/>
    <m/>
    <m/>
    <x v="0"/>
    <x v="14"/>
    <x v="0"/>
    <x v="2"/>
    <x v="13"/>
    <n v="5"/>
    <s v="HIBURSANFRE, S.L.U."/>
    <d v="1900-01-03T16:00:00"/>
    <n v="34.230277777901698"/>
    <n v="24"/>
    <n v="10.230277777901698"/>
  </r>
  <r>
    <s v="E002"/>
    <s v="EO65"/>
    <x v="2896"/>
    <x v="0"/>
    <s v="E3"/>
    <s v="0100034980"/>
    <s v="ARIDOS EL PRADO, S.L."/>
    <s v="0085000038"/>
    <s v="OLIVA DE LA FRONTERA"/>
    <s v="000000000000003228"/>
    <x v="55"/>
    <d v="2024-06-26T00:00:00"/>
    <d v="1899-12-30T16:06:42"/>
    <s v="27/06 Lo antes posib"/>
    <d v="2024-06-27T00:00:00"/>
    <x v="8"/>
    <x v="12"/>
    <x v="2984"/>
    <d v="2024-06-27T00:00:00"/>
    <d v="1899-12-30T11:15:12"/>
    <n v="47"/>
    <s v="E00047"/>
    <s v="RUTA KMS.047"/>
    <x v="169"/>
    <x v="0"/>
    <x v="0"/>
    <x v="8"/>
    <x v="0"/>
    <d v="2024-06-26T16:06:42"/>
    <x v="314"/>
    <n v="19.888333333306946"/>
    <d v="2024-06-27T11:15:12"/>
    <d v="1899-12-30T00:37:36"/>
    <d v="2024-06-27T11:52:48"/>
    <n v="0.11999999993713573"/>
    <x v="0"/>
    <m/>
    <m/>
    <x v="0"/>
    <x v="14"/>
    <x v="0"/>
    <x v="2"/>
    <x v="2"/>
    <n v="5"/>
    <s v="TTES COOPERATIVOS ARAGONES S COOP"/>
    <d v="1899-12-30T15:02:24"/>
    <n v="18.261666666640281"/>
    <n v="12"/>
    <n v="6.2616666666402807"/>
  </r>
  <r>
    <s v="E002"/>
    <s v="EO65"/>
    <x v="2897"/>
    <x v="0"/>
    <s v="E3"/>
    <s v="0432000110"/>
    <s v="PREBETONG HORMIGONES, S.A."/>
    <s v="0085000005"/>
    <s v="BADAJOZ-CAYA Nº 37"/>
    <s v="000000000000003297"/>
    <x v="56"/>
    <d v="2024-06-26T00:00:00"/>
    <d v="1899-12-30T16:06:43"/>
    <s v="27/06 14h"/>
    <d v="2024-06-27T00:00:00"/>
    <x v="7"/>
    <x v="12"/>
    <x v="2985"/>
    <d v="2024-06-27T00:00:00"/>
    <d v="1899-12-30T13:22:45"/>
    <n v="94"/>
    <s v="E00094"/>
    <s v="RUTA KMS.094"/>
    <x v="176"/>
    <x v="0"/>
    <x v="0"/>
    <x v="8"/>
    <x v="0"/>
    <d v="2024-06-26T16:06:43"/>
    <x v="293"/>
    <n v="22.888055555638857"/>
    <d v="2024-06-27T13:22:45"/>
    <d v="1899-12-30T01:15:12"/>
    <d v="2024-06-27T14:37:57"/>
    <n v="0.36749999999301508"/>
    <x v="0"/>
    <m/>
    <m/>
    <x v="0"/>
    <x v="14"/>
    <x v="0"/>
    <x v="2"/>
    <x v="7"/>
    <n v="5"/>
    <s v="MARTINEZ RODRIGUEZ FRANCISCO JAVIER"/>
    <d v="1899-12-31T06:04:48"/>
    <n v="20.634722222305523"/>
    <n v="12"/>
    <n v="8.6347222223055233"/>
  </r>
  <r>
    <s v="E002"/>
    <s v="EO65"/>
    <x v="2898"/>
    <x v="0"/>
    <s v="E3"/>
    <s v="0100057807"/>
    <s v="HORMIGONES SANTOS, SL"/>
    <s v="0085000090"/>
    <s v="VITIGUDINO"/>
    <s v="000000000000003228"/>
    <x v="55"/>
    <d v="2024-06-26T00:00:00"/>
    <d v="1899-12-30T16:09:55"/>
    <s v="27/06 x MAÑANA"/>
    <d v="2024-06-27T00:00:00"/>
    <x v="14"/>
    <x v="12"/>
    <x v="2986"/>
    <d v="2024-06-26T00:00:00"/>
    <d v="1899-12-30T17:03:03"/>
    <n v="408"/>
    <s v="E00408"/>
    <s v="RUTA KMS.408"/>
    <x v="196"/>
    <x v="0"/>
    <x v="0"/>
    <x v="8"/>
    <x v="0"/>
    <d v="2024-06-26T16:09:55"/>
    <x v="279"/>
    <n v="20.834722222178243"/>
    <d v="2024-06-26T17:03:03"/>
    <d v="1899-12-30T05:26:24"/>
    <d v="2024-06-26T22:29:27"/>
    <n v="14.509166666481178"/>
    <x v="0"/>
    <m/>
    <m/>
    <x v="0"/>
    <x v="13"/>
    <x v="0"/>
    <x v="2"/>
    <x v="5"/>
    <n v="4"/>
    <s v="HORMIGONES Y CONTENEDORES JARA"/>
    <d v="1900-01-04T10:33:36"/>
    <n v="14.394722222178242"/>
    <n v="12"/>
    <n v="2.3947222221782418"/>
  </r>
  <r>
    <s v="E002"/>
    <s v="EO65"/>
    <x v="2899"/>
    <x v="0"/>
    <s v="E3"/>
    <s v="0100057807"/>
    <s v="HORMIGONES SANTOS, SL"/>
    <s v="0085000089"/>
    <s v="MARTIN DE YELTES"/>
    <s v="000000000000003228"/>
    <x v="55"/>
    <d v="2024-06-26T00:00:00"/>
    <d v="1899-12-30T16:10:03"/>
    <s v="27/06 x MAÑANA"/>
    <d v="2024-06-27T00:00:00"/>
    <x v="14"/>
    <x v="12"/>
    <x v="2987"/>
    <d v="2024-06-26T00:00:00"/>
    <d v="1899-12-30T16:52:19"/>
    <n v="329"/>
    <s v="E00329"/>
    <s v="RUTA KMS.329"/>
    <x v="285"/>
    <x v="0"/>
    <x v="0"/>
    <x v="8"/>
    <x v="0"/>
    <d v="2024-06-26T16:10:03"/>
    <x v="279"/>
    <n v="20.832499999960419"/>
    <d v="2024-06-26T16:52:19"/>
    <d v="1899-12-30T04:23:12"/>
    <d v="2024-06-26T21:15:31"/>
    <n v="15.741388888796791"/>
    <x v="0"/>
    <m/>
    <m/>
    <x v="0"/>
    <x v="13"/>
    <x v="0"/>
    <x v="2"/>
    <x v="8"/>
    <n v="4"/>
    <s v="HORMIGONES Y CONTENEDORES JARA"/>
    <d v="1900-01-03T09:16:48"/>
    <n v="15.445833333293752"/>
    <n v="12"/>
    <n v="3.4458333332937521"/>
  </r>
  <r>
    <s v="E002"/>
    <s v="EO65"/>
    <x v="2900"/>
    <x v="0"/>
    <s v="E3"/>
    <s v="0432000110"/>
    <s v="PREBETONG HORMIGONES, S.A."/>
    <s v="0085000005"/>
    <s v="BADAJOZ-CAYA Nº 37"/>
    <s v="000000000000003297"/>
    <x v="56"/>
    <d v="2024-06-26T00:00:00"/>
    <d v="1899-12-30T16:10:25"/>
    <s v="27/06 08:30h"/>
    <d v="2024-06-27T00:00:00"/>
    <x v="23"/>
    <x v="12"/>
    <x v="2988"/>
    <d v="2024-06-27T00:00:00"/>
    <d v="1899-12-30T06:53:39"/>
    <n v="94"/>
    <s v="E00094"/>
    <s v="RUTA KMS.094"/>
    <x v="164"/>
    <x v="0"/>
    <x v="0"/>
    <x v="8"/>
    <x v="0"/>
    <d v="2024-06-26T16:10:25"/>
    <x v="269"/>
    <n v="16.326388888817746"/>
    <d v="2024-06-27T06:53:39"/>
    <d v="1899-12-30T01:15:12"/>
    <d v="2024-06-27T08:08:51"/>
    <n v="0.35249999997904524"/>
    <x v="0"/>
    <m/>
    <m/>
    <x v="0"/>
    <x v="14"/>
    <x v="0"/>
    <x v="2"/>
    <x v="12"/>
    <n v="5"/>
    <s v=""/>
    <d v="1899-12-31T06:04:48"/>
    <n v="14.073055555484412"/>
    <n v="12"/>
    <n v="2.0730555554844123"/>
  </r>
  <r>
    <s v="E002"/>
    <s v="EO65"/>
    <x v="2901"/>
    <x v="0"/>
    <s v="E3"/>
    <s v="0100057767"/>
    <s v="HORM. BURCIO PEREZ, S.L."/>
    <s v="0085000225"/>
    <s v="JARANDILLA DE LA VERA"/>
    <s v="000000000000003228"/>
    <x v="55"/>
    <d v="2024-06-26T00:00:00"/>
    <d v="1899-12-30T16:28:48"/>
    <s v="27/06 máximo 10h"/>
    <d v="2024-06-27T00:00:00"/>
    <x v="17"/>
    <x v="12"/>
    <x v="2989"/>
    <d v="2024-06-26T00:00:00"/>
    <d v="1899-12-30T19:04:48"/>
    <n v="264"/>
    <s v="E00264"/>
    <s v="RUTA KMS.264"/>
    <x v="176"/>
    <x v="0"/>
    <x v="0"/>
    <x v="8"/>
    <x v="0"/>
    <d v="2024-06-26T16:28:48"/>
    <x v="277"/>
    <n v="17.519999999902211"/>
    <d v="2024-06-26T19:04:48"/>
    <d v="1899-12-30T03:31:12"/>
    <d v="2024-06-26T22:36:00"/>
    <n v="11.399999999965075"/>
    <x v="0"/>
    <m/>
    <m/>
    <x v="0"/>
    <x v="13"/>
    <x v="0"/>
    <x v="2"/>
    <x v="10"/>
    <n v="4"/>
    <s v="MARTINEZ RODRIGUEZ FRANCISCO JAVIER"/>
    <d v="1900-01-02T12:28:48"/>
    <n v="12.999999999902212"/>
    <n v="12"/>
    <n v="0.99999999990221156"/>
  </r>
  <r>
    <s v="E002"/>
    <s v="EO65"/>
    <x v="2902"/>
    <x v="0"/>
    <s v="E3"/>
    <s v="0100057865"/>
    <s v="PREYCESA, SL"/>
    <s v="0085000134"/>
    <s v="PELABRAVO"/>
    <s v="000000000000003228"/>
    <x v="55"/>
    <d v="2024-06-26T00:00:00"/>
    <d v="1899-12-30T16:36:22"/>
    <s v="27/06 12h"/>
    <d v="2024-06-27T00:00:00"/>
    <x v="8"/>
    <x v="12"/>
    <x v="2990"/>
    <d v="2024-06-27T00:00:00"/>
    <d v="1899-12-30T08:09:00"/>
    <n v="350"/>
    <s v="E00350"/>
    <s v="RUTA KMS.350"/>
    <x v="162"/>
    <x v="0"/>
    <x v="0"/>
    <x v="8"/>
    <x v="0"/>
    <d v="2024-06-26T16:36:22"/>
    <x v="314"/>
    <n v="19.39388888888061"/>
    <d v="2024-06-27T08:09:00"/>
    <d v="1899-12-30T04:40:00"/>
    <d v="2024-06-27T12:49:00"/>
    <n v="-0.81666666670935228"/>
    <x v="1"/>
    <m/>
    <m/>
    <x v="0"/>
    <x v="14"/>
    <x v="1"/>
    <x v="2"/>
    <x v="0"/>
    <n v="5"/>
    <s v="HORMIGONES Y CONTENEDORES JARA"/>
    <d v="1900-01-03T16:00:00"/>
    <n v="13.727222222213943"/>
    <n v="12"/>
    <n v="1.7272222222139426"/>
  </r>
  <r>
    <s v="E002"/>
    <s v="EO65"/>
    <x v="2903"/>
    <x v="0"/>
    <s v="E3"/>
    <s v="0432000110"/>
    <s v="PREBETONG HORMIGONES, S.A."/>
    <s v="0085000333"/>
    <s v="AVE PLASENCIA MOVIL"/>
    <s v="000000000000003229"/>
    <x v="58"/>
    <d v="2024-06-26T00:00:00"/>
    <d v="1899-12-30T16:58:09"/>
    <s v="27/06 15:00h"/>
    <d v="2024-06-27T00:00:00"/>
    <x v="7"/>
    <x v="12"/>
    <x v="2991"/>
    <d v="2024-06-27T00:00:00"/>
    <d v="1899-12-30T10:20:35"/>
    <n v="222"/>
    <s v="E00222"/>
    <s v="RUTA KMS.222"/>
    <x v="180"/>
    <x v="0"/>
    <x v="0"/>
    <x v="8"/>
    <x v="0"/>
    <d v="2024-06-26T16:58:09"/>
    <x v="293"/>
    <n v="22.030833333323244"/>
    <d v="2024-06-27T10:20:35"/>
    <d v="1899-12-30T02:57:36"/>
    <d v="2024-06-27T13:18:11"/>
    <n v="1.6969444443820976"/>
    <x v="0"/>
    <m/>
    <m/>
    <x v="0"/>
    <x v="14"/>
    <x v="0"/>
    <x v="2"/>
    <x v="1"/>
    <n v="5"/>
    <s v=""/>
    <d v="1900-01-01T23:02:24"/>
    <n v="18.070833333323243"/>
    <n v="12"/>
    <n v="6.0708333333232432"/>
  </r>
  <r>
    <s v="E002"/>
    <s v="EO65"/>
    <x v="2904"/>
    <x v="0"/>
    <s v="E3"/>
    <s v="0432000110"/>
    <s v="PREBETONG HORMIGONES, S.A."/>
    <s v="0085000001"/>
    <s v="DON BENITO"/>
    <s v="000000000000003297"/>
    <x v="56"/>
    <d v="2024-06-26T00:00:00"/>
    <d v="1899-12-30T16:58:30"/>
    <s v="27/06 12:00h"/>
    <d v="2024-06-27T00:00:00"/>
    <x v="14"/>
    <x v="12"/>
    <x v="2992"/>
    <d v="2024-06-27T00:00:00"/>
    <d v="1899-12-30T12:45:15"/>
    <n v="124"/>
    <s v="E00124"/>
    <s v="RUTA KMS.124"/>
    <x v="168"/>
    <x v="0"/>
    <x v="0"/>
    <x v="8"/>
    <x v="0"/>
    <d v="2024-06-26T16:58:30"/>
    <x v="279"/>
    <n v="20.024999999965075"/>
    <d v="2024-06-27T12:45:15"/>
    <d v="1899-12-30T01:39:12"/>
    <d v="2024-06-27T14:24:27"/>
    <n v="-1.407500000030268"/>
    <x v="1"/>
    <m/>
    <m/>
    <x v="0"/>
    <x v="14"/>
    <x v="1"/>
    <x v="2"/>
    <x v="3"/>
    <n v="5"/>
    <s v="LOGISTICA GALVEZ MARIN, S.L."/>
    <d v="1899-12-31T15:40:48"/>
    <n v="17.371666666631743"/>
    <n v="12"/>
    <n v="5.371666666631743"/>
  </r>
  <r>
    <s v="E002"/>
    <s v="EO65"/>
    <x v="2905"/>
    <x v="0"/>
    <s v="E3"/>
    <s v="0100046984"/>
    <s v="TRANSP. Y CEMENTOS HIDALGO, S.L."/>
    <s v="0085000526"/>
    <s v="ALPEDRETE_HORMIGONES PAZ DEL BARRIO"/>
    <s v="000000000000003228"/>
    <x v="55"/>
    <d v="2024-06-26T00:00:00"/>
    <d v="1899-12-30T17:10:09"/>
    <s v="28/06 08:00h"/>
    <d v="2024-06-28T00:00:00"/>
    <x v="10"/>
    <x v="12"/>
    <x v="2993"/>
    <d v="2024-06-27T00:00:00"/>
    <d v="1899-12-30T14:03:09"/>
    <n v="439"/>
    <s v="E00439"/>
    <s v="RUTA KMS.439"/>
    <x v="167"/>
    <x v="0"/>
    <x v="0"/>
    <x v="8"/>
    <x v="0"/>
    <d v="2024-06-26T17:10:09"/>
    <x v="297"/>
    <n v="38.830833333428018"/>
    <d v="2024-06-27T14:03:09"/>
    <d v="1899-12-30T05:51:12"/>
    <d v="2024-06-27T19:54:21"/>
    <n v="12.094166666851379"/>
    <x v="0"/>
    <m/>
    <m/>
    <x v="0"/>
    <x v="14"/>
    <x v="0"/>
    <x v="2"/>
    <x v="13"/>
    <n v="5"/>
    <s v="HIBURSANFRE, S.L.U."/>
    <d v="1900-01-04T20:28:48"/>
    <n v="31.977500000094686"/>
    <n v="24"/>
    <n v="7.9775000000946861"/>
  </r>
  <r>
    <s v="E002"/>
    <s v="EO65"/>
    <x v="2906"/>
    <x v="0"/>
    <s v="E4"/>
    <s v="0100057805"/>
    <s v="TPTES. Y EXCAV. PERELLO, SL"/>
    <s v="0084000139"/>
    <s v="CARRASCALEJO"/>
    <s v="000000000000003230"/>
    <x v="57"/>
    <d v="2024-06-26T00:00:00"/>
    <d v="1899-12-30T17:33:46"/>
    <s v="28/06 1pal blanc+gri"/>
    <d v="2024-06-28T00:00:00"/>
    <x v="6"/>
    <x v="12"/>
    <x v="2994"/>
    <d v="2024-06-27T00:00:00"/>
    <d v="1899-12-30T16:33:31"/>
    <n v="278"/>
    <s v="E00278"/>
    <s v="RUTA KMS.278"/>
    <x v="258"/>
    <x v="0"/>
    <x v="0"/>
    <x v="8"/>
    <x v="1"/>
    <d v="2024-06-26T17:33:46"/>
    <x v="288"/>
    <n v="50.437222222331911"/>
    <d v="2024-06-27T16:33:31"/>
    <d v="1899-12-30T03:42:24"/>
    <d v="2024-06-27T20:15:55"/>
    <n v="23.734722222201526"/>
    <x v="0"/>
    <m/>
    <m/>
    <x v="0"/>
    <x v="14"/>
    <x v="0"/>
    <x v="2"/>
    <x v="8"/>
    <n v="5"/>
    <s v="VAZQUEZ COTANO, FCO. JAVIER"/>
    <d v="1900-01-02T16:57:36"/>
    <n v="45.730555555665248"/>
    <n v="24"/>
    <n v="21.730555555665248"/>
  </r>
  <r>
    <s v="E002"/>
    <s v="EO65"/>
    <x v="2907"/>
    <x v="0"/>
    <s v="E4"/>
    <s v="0100057842"/>
    <s v="TPTES DE CEMENTOS LA CELESTINA, SL"/>
    <s v="0084000659"/>
    <s v="CARRIÓN DE CALATRAVA- REYEMPA"/>
    <s v="000000000000003230"/>
    <x v="57"/>
    <d v="2024-06-26T00:00:00"/>
    <d v="1899-12-30T18:11:14"/>
    <s v="28/06 URGE"/>
    <d v="2024-06-28T00:00:00"/>
    <x v="1"/>
    <x v="12"/>
    <x v="2995"/>
    <d v="2024-06-27T00:00:00"/>
    <d v="1899-12-30T11:50:53"/>
    <n v="318"/>
    <s v="E00318"/>
    <s v="RUTA KMS.318"/>
    <x v="340"/>
    <x v="0"/>
    <x v="0"/>
    <x v="8"/>
    <x v="1"/>
    <d v="2024-06-26T18:11:14"/>
    <x v="240"/>
    <n v="43.812777777900919"/>
    <d v="2024-06-27T11:50:53"/>
    <d v="1899-12-30T04:14:24"/>
    <d v="2024-06-27T16:05:17"/>
    <n v="21.911944444582332"/>
    <x v="0"/>
    <m/>
    <m/>
    <x v="0"/>
    <x v="14"/>
    <x v="0"/>
    <x v="2"/>
    <x v="2"/>
    <n v="5"/>
    <s v=""/>
    <d v="1900-01-03T05:45:36"/>
    <n v="38.572777777900917"/>
    <n v="24"/>
    <n v="14.572777777900917"/>
  </r>
  <r>
    <s v="E002"/>
    <s v="EO65"/>
    <x v="2908"/>
    <x v="0"/>
    <s v="E4"/>
    <s v="0100018603"/>
    <s v="TOMAS RUBIALES ZAPATA, C.B."/>
    <s v="0084000084"/>
    <s v="PUEBLA DE SANCHO PEREZ"/>
    <s v="000000000000003230"/>
    <x v="57"/>
    <d v="2024-06-26T00:00:00"/>
    <d v="1899-12-30T19:21:35"/>
    <s v="27/06 recog 14pal"/>
    <d v="2024-06-27T00:00:00"/>
    <x v="6"/>
    <x v="12"/>
    <x v="2996"/>
    <d v="2024-06-27T00:00:00"/>
    <d v="1899-12-30T13:39:13"/>
    <n v="20"/>
    <s v="E00020"/>
    <s v="RUTA KMS.020"/>
    <x v="197"/>
    <x v="0"/>
    <x v="0"/>
    <x v="8"/>
    <x v="1"/>
    <d v="2024-06-26T19:21:35"/>
    <x v="265"/>
    <n v="24.640277777798474"/>
    <d v="2024-06-27T13:39:13"/>
    <d v="1899-12-30T00:16:00"/>
    <d v="2024-06-27T13:55:13"/>
    <n v="6.0797222223482095"/>
    <x v="0"/>
    <m/>
    <m/>
    <x v="0"/>
    <x v="14"/>
    <x v="0"/>
    <x v="2"/>
    <x v="7"/>
    <n v="5"/>
    <s v=""/>
    <d v="1899-12-30T06:24:00"/>
    <n v="23.373611111131808"/>
    <n v="12"/>
    <n v="11.373611111131808"/>
  </r>
  <r>
    <s v="E002"/>
    <s v="EO65"/>
    <x v="2909"/>
    <x v="0"/>
    <s v="E3"/>
    <s v="0100028265"/>
    <s v="HORMIG. Y DERIVADOS SANTANO, S.A."/>
    <s v="0085000214"/>
    <s v="TRUJILLO"/>
    <s v="000000000000003228"/>
    <x v="55"/>
    <d v="2024-06-27T00:00:00"/>
    <d v="1899-12-30T09:28:53"/>
    <s v="28/06 08:00h"/>
    <d v="2024-06-28T00:00:00"/>
    <x v="10"/>
    <x v="12"/>
    <x v="2997"/>
    <d v="2024-06-27T00:00:00"/>
    <d v="1899-12-30T13:45:11"/>
    <n v="163"/>
    <s v="E00163"/>
    <s v="RUTA KMS.163"/>
    <x v="193"/>
    <x v="0"/>
    <x v="0"/>
    <x v="8"/>
    <x v="0"/>
    <d v="2024-06-27T09:28:53"/>
    <x v="297"/>
    <n v="22.518611111096106"/>
    <d v="2024-06-27T13:45:11"/>
    <d v="1899-12-30T02:10:24"/>
    <d v="2024-06-27T15:55:35"/>
    <n v="16.073611111147329"/>
    <x v="0"/>
    <m/>
    <m/>
    <x v="0"/>
    <x v="14"/>
    <x v="0"/>
    <x v="2"/>
    <x v="7"/>
    <n v="5"/>
    <s v="TTES COOPERATIVOS ARAGONES S COOP"/>
    <d v="1900-01-01T04:09:36"/>
    <n v="19.345277777762774"/>
    <n v="12"/>
    <n v="7.3452777777627745"/>
  </r>
  <r>
    <s v="E002"/>
    <s v="EO65"/>
    <x v="2910"/>
    <x v="0"/>
    <s v="E4"/>
    <s v="0100059385"/>
    <s v="SUMINISTROS VILLAVICIOSA, S.L."/>
    <s v="0084000648"/>
    <s v="ALCORCÓN- SUMINISTROS VILLAVICIOSA"/>
    <s v="000000000000003230"/>
    <x v="57"/>
    <d v="2024-06-27T00:00:00"/>
    <d v="1899-12-30T09:33:57"/>
    <s v="28/06 56s"/>
    <d v="2024-06-28T00:00:00"/>
    <x v="28"/>
    <x v="12"/>
    <x v="2998"/>
    <d v="2024-06-27T00:00:00"/>
    <d v="1899-12-30T13:25:01"/>
    <n v="401"/>
    <s v="E00401"/>
    <s v="RUTA KMS.401"/>
    <x v="341"/>
    <x v="0"/>
    <x v="0"/>
    <x v="8"/>
    <x v="1"/>
    <d v="2024-06-27T09:33:57"/>
    <x v="325"/>
    <n v="34.934166666527744"/>
    <d v="2024-06-27T13:25:01"/>
    <d v="1899-12-30T05:20:48"/>
    <d v="2024-06-27T18:45:49"/>
    <n v="25.736388888792135"/>
    <x v="0"/>
    <m/>
    <m/>
    <x v="0"/>
    <x v="14"/>
    <x v="0"/>
    <x v="2"/>
    <x v="7"/>
    <n v="5"/>
    <s v=""/>
    <d v="1900-01-04T08:19:12"/>
    <n v="28.587499999861077"/>
    <n v="12"/>
    <n v="16.587499999861077"/>
  </r>
  <r>
    <s v="E002"/>
    <s v="EO65"/>
    <x v="2911"/>
    <x v="0"/>
    <s v="E3"/>
    <s v="0100051755"/>
    <s v="STRATA PAVIMENTOS, S.L.U"/>
    <s v="0085000109"/>
    <s v="VILLANUEVA DE LA SERENA"/>
    <s v="000000000000003228"/>
    <x v="55"/>
    <d v="2024-06-27T00:00:00"/>
    <d v="1899-12-30T09:53:30"/>
    <s v="SUSTITUYE ALBARAN 80"/>
    <d v="2024-06-27T00:00:00"/>
    <x v="6"/>
    <x v="12"/>
    <x v="2999"/>
    <d v="2024-06-26T00:00:00"/>
    <d v="1899-12-30T10:16:06"/>
    <n v="132"/>
    <s v="E00132"/>
    <s v="RUTA KMS.132"/>
    <x v="170"/>
    <x v="0"/>
    <x v="0"/>
    <x v="8"/>
    <x v="0"/>
    <d v="2024-06-27T09:53:30"/>
    <x v="265"/>
    <n v="10.108333333453629"/>
    <d v="2024-06-26T10:16:06"/>
    <d v="1899-12-30T01:45:36"/>
    <d v="2024-06-26T12:01:42"/>
    <n v="31.971666666737292"/>
    <x v="0"/>
    <m/>
    <m/>
    <x v="0"/>
    <x v="13"/>
    <x v="0"/>
    <x v="2"/>
    <x v="1"/>
    <n v="4"/>
    <s v="CISTERCEX. S.L.L."/>
    <d v="1899-12-31T18:14:24"/>
    <n v="7.3483333334536294"/>
    <n v="0"/>
    <n v="7.3483333334536294"/>
  </r>
  <r>
    <s v="E002"/>
    <s v="EO65"/>
    <x v="2912"/>
    <x v="0"/>
    <s v="E4"/>
    <s v="0100046984"/>
    <s v="TRANSP. Y CEMENTOS HIDALGO, S.L."/>
    <s v="0084000702"/>
    <s v="PELAYOS DE LA PRESA- LUMACON"/>
    <s v="000000000000003230"/>
    <x v="57"/>
    <d v="2024-06-27T00:00:00"/>
    <d v="1899-12-30T09:54:34"/>
    <s v="CCAL-100"/>
    <d v="2024-06-27T00:00:00"/>
    <x v="6"/>
    <x v="12"/>
    <x v="3000"/>
    <d v="2024-06-27T00:00:00"/>
    <d v="1899-12-30T10:29:11"/>
    <n v="0"/>
    <s v=""/>
    <s v=""/>
    <x v="342"/>
    <x v="0"/>
    <x v="0"/>
    <x v="8"/>
    <x v="1"/>
    <d v="2024-06-27T09:54:34"/>
    <x v="265"/>
    <n v="10.090555555536412"/>
    <d v="2024-06-27T10:29:11"/>
    <d v="1899-12-30T00:00:00"/>
    <d v="2024-06-27T10:29:11"/>
    <n v="9.5136111112078652"/>
    <x v="0"/>
    <m/>
    <m/>
    <x v="0"/>
    <x v="14"/>
    <x v="0"/>
    <x v="2"/>
    <x v="1"/>
    <n v="5"/>
    <s v=""/>
    <d v="1899-12-30T00:00:00"/>
    <n v="9.0905555555364117"/>
    <n v="0"/>
    <n v="9.0905555555364117"/>
  </r>
  <r>
    <s v="E002"/>
    <s v="EO65"/>
    <x v="2913"/>
    <x v="0"/>
    <s v="E3"/>
    <s v="0100053428"/>
    <s v="HORMIGONES Y ARIDOS ALISA, S.L.U."/>
    <s v="0085000538"/>
    <s v="ALMENDRALEJO - SACYR PLACAS SOLANA"/>
    <s v="000000000000003297"/>
    <x v="56"/>
    <d v="2024-06-27T00:00:00"/>
    <d v="1899-12-30T10:11:27"/>
    <s v="27/06 Lo antes posib"/>
    <d v="2024-06-27T00:00:00"/>
    <x v="7"/>
    <x v="12"/>
    <x v="3001"/>
    <d v="2024-06-27T00:00:00"/>
    <d v="1899-12-30T11:40:13"/>
    <n v="48"/>
    <s v="E00048"/>
    <s v="RUTA KMS.048"/>
    <x v="164"/>
    <x v="0"/>
    <x v="0"/>
    <x v="8"/>
    <x v="0"/>
    <d v="2024-06-27T10:11:27"/>
    <x v="293"/>
    <n v="4.8091666666441597"/>
    <d v="2024-06-27T11:40:13"/>
    <d v="1899-12-30T00:38:24"/>
    <d v="2024-06-27T12:18:37"/>
    <n v="2.6897222223342396"/>
    <x v="0"/>
    <m/>
    <m/>
    <x v="0"/>
    <x v="14"/>
    <x v="0"/>
    <x v="2"/>
    <x v="2"/>
    <n v="5"/>
    <s v=""/>
    <d v="1899-12-30T15:21:36"/>
    <n v="3.16916666664416"/>
    <n v="0"/>
    <n v="3.16916666664416"/>
  </r>
  <r>
    <s v="E002"/>
    <s v="EO65"/>
    <x v="2914"/>
    <x v="0"/>
    <s v="E3"/>
    <s v="0100048777"/>
    <s v="HORMIGONES Y ARIDOS SAN ROQUE, S.L."/>
    <s v="0085000102"/>
    <s v="PEÑARROYA-PUEBLONUEVO"/>
    <s v="000000000000003228"/>
    <x v="55"/>
    <d v="2024-06-27T00:00:00"/>
    <d v="1899-12-30T10:17:50"/>
    <s v="28/06 11:00h"/>
    <d v="2024-06-28T00:00:00"/>
    <x v="24"/>
    <x v="12"/>
    <x v="3002"/>
    <d v="2024-06-27T00:00:00"/>
    <d v="1899-12-30T18:53:59"/>
    <n v="125"/>
    <s v="E00125"/>
    <s v="RUTA KMS.125"/>
    <x v="168"/>
    <x v="0"/>
    <x v="0"/>
    <x v="8"/>
    <x v="0"/>
    <d v="2024-06-27T10:17:50"/>
    <x v="299"/>
    <n v="24.702777777914889"/>
    <d v="2024-06-27T18:53:59"/>
    <d v="1899-12-30T01:40:00"/>
    <d v="2024-06-27T20:33:59"/>
    <n v="14.433611111075152"/>
    <x v="0"/>
    <m/>
    <m/>
    <x v="0"/>
    <x v="14"/>
    <x v="0"/>
    <x v="2"/>
    <x v="9"/>
    <n v="5"/>
    <s v="LOGISTICA GALVEZ MARIN, S.L."/>
    <d v="1899-12-31T16:00:00"/>
    <n v="22.036111111248221"/>
    <n v="12"/>
    <n v="10.036111111248221"/>
  </r>
  <r>
    <s v="E002"/>
    <s v="EO65"/>
    <x v="2915"/>
    <x v="0"/>
    <s v="E3"/>
    <s v="0100018456"/>
    <s v="HORMIGONES PREBESUR S.A."/>
    <s v="0085000444"/>
    <s v="CORDOBA"/>
    <s v="000000000000003228"/>
    <x v="55"/>
    <d v="2024-06-27T00:00:00"/>
    <d v="1899-12-30T10:18:56"/>
    <s v="28/06 10:00h"/>
    <d v="2024-06-28T00:00:00"/>
    <x v="17"/>
    <x v="12"/>
    <x v="3003"/>
    <d v="2024-06-27T00:00:00"/>
    <d v="1899-12-30T14:25:09"/>
    <n v="200"/>
    <s v="E00200"/>
    <s v="RUTA KMS.200"/>
    <x v="232"/>
    <x v="0"/>
    <x v="0"/>
    <x v="8"/>
    <x v="0"/>
    <d v="2024-06-27T10:18:56"/>
    <x v="300"/>
    <n v="23.684444444370456"/>
    <d v="2024-06-27T14:25:09"/>
    <d v="1899-12-30T02:40:00"/>
    <d v="2024-06-27T17:05:09"/>
    <n v="16.914166666567326"/>
    <x v="0"/>
    <m/>
    <m/>
    <x v="0"/>
    <x v="14"/>
    <x v="0"/>
    <x v="2"/>
    <x v="13"/>
    <n v="5"/>
    <s v=""/>
    <d v="1900-01-01T16:00:00"/>
    <n v="20.017777777703788"/>
    <n v="12"/>
    <n v="8.0177777777037882"/>
  </r>
  <r>
    <s v="E002"/>
    <s v="EO65"/>
    <x v="2916"/>
    <x v="0"/>
    <s v="E3"/>
    <s v="0100018456"/>
    <s v="HORMIGONES PREBESUR S.A."/>
    <s v="0085000444"/>
    <s v="CORDOBA"/>
    <s v="000000000000003228"/>
    <x v="55"/>
    <d v="2024-06-27T00:00:00"/>
    <d v="1899-12-30T10:19:02"/>
    <s v="28/06 11:00h"/>
    <d v="2024-06-28T00:00:00"/>
    <x v="24"/>
    <x v="12"/>
    <x v="3004"/>
    <d v="2024-06-27T00:00:00"/>
    <d v="1899-12-30T16:28:36"/>
    <n v="200"/>
    <s v="E00200"/>
    <s v="RUTA KMS.200"/>
    <x v="200"/>
    <x v="0"/>
    <x v="0"/>
    <x v="8"/>
    <x v="0"/>
    <d v="2024-06-27T10:19:02"/>
    <x v="299"/>
    <n v="24.682777777779847"/>
    <d v="2024-06-27T16:28:36"/>
    <d v="1899-12-30T02:40:00"/>
    <d v="2024-06-27T19:08:36"/>
    <n v="15.856666666804813"/>
    <x v="0"/>
    <m/>
    <m/>
    <x v="0"/>
    <x v="14"/>
    <x v="0"/>
    <x v="2"/>
    <x v="8"/>
    <n v="5"/>
    <s v="HIBURSANFRE, S.L.U."/>
    <d v="1900-01-01T16:00:00"/>
    <n v="21.01611111111318"/>
    <n v="12"/>
    <n v="9.0161111111131795"/>
  </r>
  <r>
    <s v="E002"/>
    <s v="EO65"/>
    <x v="2917"/>
    <x v="0"/>
    <s v="E3"/>
    <s v="0100057863"/>
    <s v="UTE TORIL"/>
    <s v="0085000117"/>
    <s v="TORIL"/>
    <s v="000000000000003227"/>
    <x v="59"/>
    <d v="2024-06-27T00:00:00"/>
    <d v="1899-12-30T10:34:24"/>
    <s v="devolucion alb. nº80"/>
    <d v="2024-06-27T00:00:00"/>
    <x v="6"/>
    <x v="12"/>
    <x v="3005"/>
    <d v="2024-06-27T00:00:00"/>
    <d v="1899-12-30T11:44:32"/>
    <n v="244"/>
    <s v="E00244"/>
    <s v="RUTA KMS.244"/>
    <x v="168"/>
    <x v="1"/>
    <x v="0"/>
    <x v="8"/>
    <x v="0"/>
    <d v="2024-06-27T10:34:24"/>
    <x v="265"/>
    <n v="9.4266666666953824"/>
    <d v="2024-06-27T11:44:32"/>
    <d v="1899-12-30T03:15:12"/>
    <d v="2024-06-27T14:59:44"/>
    <n v="5.0044444444938563"/>
    <x v="0"/>
    <m/>
    <m/>
    <x v="0"/>
    <x v="14"/>
    <x v="0"/>
    <x v="2"/>
    <x v="2"/>
    <n v="5"/>
    <s v="LOGISTICA GALVEZ MARIN, S.L."/>
    <d v="1900-01-02T06:04:48"/>
    <n v="5.1733333333620486"/>
    <n v="0"/>
    <n v="5.1733333333620486"/>
  </r>
  <r>
    <s v="E002"/>
    <s v="EO65"/>
    <x v="2918"/>
    <x v="0"/>
    <s v="E3"/>
    <s v="0100042375"/>
    <s v="PRETENSADOS DURAN, S.L."/>
    <s v="0085000267"/>
    <s v="BADAJOZ"/>
    <s v="000000000000003297"/>
    <x v="56"/>
    <d v="2024-06-27T00:00:00"/>
    <d v="1899-12-30T11:00:08"/>
    <s v="28/06 7:30h-8h"/>
    <d v="2024-06-28T00:00:00"/>
    <x v="10"/>
    <x v="12"/>
    <x v="3006"/>
    <d v="2024-06-27T00:00:00"/>
    <d v="1899-12-30T15:00:57"/>
    <n v="90"/>
    <s v="E00090"/>
    <s v="RUTA KMS.090"/>
    <x v="169"/>
    <x v="0"/>
    <x v="0"/>
    <x v="8"/>
    <x v="0"/>
    <d v="2024-06-27T11:00:08"/>
    <x v="297"/>
    <n v="20.997777777782176"/>
    <d v="2024-06-27T15:00:57"/>
    <d v="1899-12-30T01:12:00"/>
    <d v="2024-06-27T16:12:57"/>
    <n v="15.784166666620877"/>
    <x v="0"/>
    <m/>
    <m/>
    <x v="0"/>
    <x v="14"/>
    <x v="0"/>
    <x v="2"/>
    <x v="4"/>
    <n v="5"/>
    <s v="TTES COOPERATIVOS ARAGONES S COOP"/>
    <d v="1899-12-31T04:48:00"/>
    <n v="18.797777777782176"/>
    <n v="12"/>
    <n v="6.7977777777821764"/>
  </r>
  <r>
    <s v="E002"/>
    <s v="EO65"/>
    <x v="2919"/>
    <x v="0"/>
    <s v="E3"/>
    <s v="0100057776"/>
    <s v="ARIDOS Y HORM. ROBLES, S.L."/>
    <s v="0085000540"/>
    <s v="RAMACASTAÑAS-HORMG ROBLES"/>
    <s v="000000000000003228"/>
    <x v="55"/>
    <d v="2024-06-27T00:00:00"/>
    <d v="1899-12-30T11:07:38"/>
    <s v="28/06 08:00h"/>
    <d v="2024-06-28T00:00:00"/>
    <x v="10"/>
    <x v="12"/>
    <x v="3007"/>
    <d v="2024-06-27T00:00:00"/>
    <d v="1899-12-30T12:39:29"/>
    <n v="306"/>
    <s v="E00306"/>
    <s v="RUTA KMS.306"/>
    <x v="187"/>
    <x v="0"/>
    <x v="0"/>
    <x v="8"/>
    <x v="0"/>
    <d v="2024-06-27T11:07:38"/>
    <x v="297"/>
    <n v="20.872777777898591"/>
    <d v="2024-06-27T12:39:29"/>
    <d v="1899-12-30T04:04:48"/>
    <d v="2024-06-27T16:44:17"/>
    <n v="15.261944444559049"/>
    <x v="0"/>
    <m/>
    <m/>
    <x v="0"/>
    <x v="14"/>
    <x v="0"/>
    <x v="2"/>
    <x v="3"/>
    <n v="5"/>
    <s v="HORMIGONES Y CONTENEDORES JARA"/>
    <d v="1900-01-03T01:55:12"/>
    <n v="15.792777777898593"/>
    <n v="12"/>
    <n v="3.7927777778985927"/>
  </r>
  <r>
    <s v="E002"/>
    <s v="EO65"/>
    <x v="2920"/>
    <x v="0"/>
    <s v="E3"/>
    <s v="0100057782"/>
    <s v="TPTES. Y MAT. EL ESPABILAO,SL"/>
    <s v="0085000032"/>
    <s v="HERRERA DEL DUQUE"/>
    <s v="000000000000003228"/>
    <x v="55"/>
    <d v="2024-06-27T00:00:00"/>
    <d v="1899-12-30T11:24:22"/>
    <s v="28/06 08:00h"/>
    <d v="2024-06-28T00:00:00"/>
    <x v="10"/>
    <x v="12"/>
    <x v="3008"/>
    <d v="2024-06-27T00:00:00"/>
    <d v="1899-12-30T14:50:54"/>
    <n v="220"/>
    <s v="E00220"/>
    <s v="RUTA KMS.220"/>
    <x v="170"/>
    <x v="0"/>
    <x v="0"/>
    <x v="8"/>
    <x v="0"/>
    <d v="2024-06-27T11:24:22"/>
    <x v="297"/>
    <n v="20.59388888895046"/>
    <d v="2024-06-27T14:50:54"/>
    <d v="1899-12-30T02:56:00"/>
    <d v="2024-06-27T17:46:54"/>
    <n v="14.218333333439659"/>
    <x v="0"/>
    <m/>
    <m/>
    <x v="0"/>
    <x v="14"/>
    <x v="0"/>
    <x v="2"/>
    <x v="13"/>
    <n v="5"/>
    <s v="CISTERCEX. S.L.L."/>
    <d v="1900-01-01T22:24:00"/>
    <n v="16.660555555617126"/>
    <n v="12"/>
    <n v="4.6605555556171261"/>
  </r>
  <r>
    <s v="E002"/>
    <s v="EO65"/>
    <x v="2921"/>
    <x v="0"/>
    <s v="E3"/>
    <s v="0100057858"/>
    <s v="SPECIAL CONCRETE 3, S.L."/>
    <s v="0085000115"/>
    <s v="ALCORCON"/>
    <s v="000000000000003228"/>
    <x v="55"/>
    <d v="2024-06-27T00:00:00"/>
    <d v="1899-12-30T11:42:42"/>
    <s v="28/06 09:00h"/>
    <d v="2024-06-28T00:00:00"/>
    <x v="15"/>
    <x v="12"/>
    <x v="3009"/>
    <d v="2024-06-27T00:00:00"/>
    <d v="1899-12-30T14:19:22"/>
    <n v="403"/>
    <s v="E00403"/>
    <s v="RUTA KMS.403"/>
    <x v="188"/>
    <x v="0"/>
    <x v="0"/>
    <x v="8"/>
    <x v="0"/>
    <d v="2024-06-27T11:42:42"/>
    <x v="298"/>
    <n v="21.288333333330229"/>
    <d v="2024-06-27T14:19:22"/>
    <d v="1899-12-30T05:22:24"/>
    <d v="2024-06-27T19:41:46"/>
    <n v="13.303888888796791"/>
    <x v="0"/>
    <m/>
    <m/>
    <x v="0"/>
    <x v="14"/>
    <x v="0"/>
    <x v="2"/>
    <x v="13"/>
    <n v="5"/>
    <s v="HORMIGONES Y CONTENEDORES JARA"/>
    <d v="1900-01-04T08:57:36"/>
    <n v="14.914999999996896"/>
    <n v="12"/>
    <n v="2.9149999999968959"/>
  </r>
  <r>
    <s v="E002"/>
    <s v="EO65"/>
    <x v="2922"/>
    <x v="0"/>
    <s v="E3"/>
    <s v="0100057858"/>
    <s v="SPECIAL CONCRETE 3, S.L."/>
    <s v="0085000115"/>
    <s v="ALCORCON"/>
    <s v="000000000000003228"/>
    <x v="55"/>
    <d v="2024-06-27T00:00:00"/>
    <d v="1899-12-30T11:42:59"/>
    <s v="28/06 11:00h"/>
    <d v="2024-06-28T00:00:00"/>
    <x v="24"/>
    <x v="12"/>
    <x v="3010"/>
    <d v="2024-06-27T00:00:00"/>
    <d v="1899-12-30T12:55:27"/>
    <n v="403"/>
    <s v="E00403"/>
    <s v="RUTA KMS.403"/>
    <x v="186"/>
    <x v="0"/>
    <x v="0"/>
    <x v="8"/>
    <x v="0"/>
    <d v="2024-06-27T11:42:59"/>
    <x v="299"/>
    <n v="23.283611111110076"/>
    <d v="2024-06-27T12:55:27"/>
    <d v="1899-12-30T05:22:24"/>
    <d v="2024-06-27T18:17:51"/>
    <n v="16.70250000001397"/>
    <x v="0"/>
    <m/>
    <m/>
    <x v="0"/>
    <x v="14"/>
    <x v="0"/>
    <x v="2"/>
    <x v="3"/>
    <n v="5"/>
    <s v="HORMIGONES Y CONTENEDORES JARA"/>
    <d v="1900-01-04T08:57:36"/>
    <n v="16.910277777776741"/>
    <n v="12"/>
    <n v="4.9102777777767415"/>
  </r>
  <r>
    <s v="E002"/>
    <s v="EO65"/>
    <x v="2923"/>
    <x v="0"/>
    <s v="E3"/>
    <s v="0100057826"/>
    <s v="JUSA TPTES Y EXCAV. SL"/>
    <s v="0085000218"/>
    <s v="ALCAUDETE DE LA JARA"/>
    <s v="000000000000003228"/>
    <x v="55"/>
    <d v="2024-06-27T00:00:00"/>
    <d v="1899-12-30T12:02:55"/>
    <s v="28/06 Por la mañana"/>
    <d v="2024-06-28T00:00:00"/>
    <x v="8"/>
    <x v="12"/>
    <x v="3011"/>
    <d v="2024-06-27T00:00:00"/>
    <d v="1899-12-30T13:07:48"/>
    <n v="290"/>
    <s v="E00290"/>
    <s v="RUTA KMS.290"/>
    <x v="173"/>
    <x v="0"/>
    <x v="0"/>
    <x v="8"/>
    <x v="0"/>
    <d v="2024-06-27T12:02:55"/>
    <x v="302"/>
    <n v="23.951388888875954"/>
    <d v="2024-06-27T13:07:48"/>
    <d v="1899-12-30T03:52:00"/>
    <d v="2024-06-27T16:59:48"/>
    <n v="19.00333333335584"/>
    <x v="0"/>
    <m/>
    <m/>
    <x v="0"/>
    <x v="14"/>
    <x v="0"/>
    <x v="2"/>
    <x v="7"/>
    <n v="5"/>
    <s v="HORMIGONES Y CONTENEDORES JARA"/>
    <d v="1900-01-02T20:48:00"/>
    <n v="19.084722222209287"/>
    <n v="12"/>
    <n v="7.0847222222092867"/>
  </r>
  <r>
    <s v="E002"/>
    <s v="EO65"/>
    <x v="2924"/>
    <x v="0"/>
    <s v="E3"/>
    <s v="0100046984"/>
    <s v="TRANSP. Y CEMENTOS HIDALGO, S.L."/>
    <s v="0085000515"/>
    <s v="TORRIJOS-HORMICHOZAS"/>
    <s v="000000000000003228"/>
    <x v="55"/>
    <d v="2024-06-27T00:00:00"/>
    <d v="1899-12-30T12:35:50"/>
    <s v="28/06 12:00h"/>
    <d v="2024-06-28T00:00:00"/>
    <x v="8"/>
    <x v="12"/>
    <x v="3012"/>
    <d v="2024-06-27T00:00:00"/>
    <d v="1899-12-30T19:53:51"/>
    <n v="350"/>
    <s v="E00350"/>
    <s v="RUTA KMS.350"/>
    <x v="178"/>
    <x v="0"/>
    <x v="0"/>
    <x v="8"/>
    <x v="0"/>
    <d v="2024-06-27T12:35:50"/>
    <x v="302"/>
    <n v="23.4027777776937"/>
    <d v="2024-06-27T19:53:51"/>
    <d v="1899-12-30T04:40:00"/>
    <d v="2024-06-28T00:33:51"/>
    <n v="11.435833333292976"/>
    <x v="0"/>
    <m/>
    <m/>
    <x v="0"/>
    <x v="14"/>
    <x v="0"/>
    <x v="2"/>
    <x v="10"/>
    <n v="5"/>
    <s v="VILLAR CHAMIZO JUAN Mª"/>
    <d v="1900-01-03T16:00:00"/>
    <n v="17.736111111027032"/>
    <n v="12"/>
    <n v="5.7361111110270322"/>
  </r>
  <r>
    <s v="E002"/>
    <s v="EO65"/>
    <x v="2925"/>
    <x v="0"/>
    <s v="E4"/>
    <s v="0100057845"/>
    <s v="INVERSIONES SEGURA SARRIA, S.L."/>
    <s v="0084000019"/>
    <s v="ARROYOMOLINOS"/>
    <s v="000000000000003230"/>
    <x v="57"/>
    <d v="2024-06-27T00:00:00"/>
    <d v="1899-12-30T12:56:32"/>
    <s v="28/06 64s 10h-15h"/>
    <d v="2024-06-28T00:00:00"/>
    <x v="7"/>
    <x v="12"/>
    <x v="3013"/>
    <d v="2024-06-27T00:00:00"/>
    <d v="1899-12-30T17:01:58"/>
    <n v="391"/>
    <s v="E00391"/>
    <s v="RUTA KMS.391"/>
    <x v="343"/>
    <x v="0"/>
    <x v="0"/>
    <x v="8"/>
    <x v="1"/>
    <d v="2024-06-27T12:56:32"/>
    <x v="326"/>
    <n v="26.05777777772164"/>
    <d v="2024-06-27T17:01:58"/>
    <d v="1899-12-30T05:12:48"/>
    <d v="2024-06-27T22:14:46"/>
    <n v="16.753888888866641"/>
    <x v="0"/>
    <m/>
    <m/>
    <x v="0"/>
    <x v="14"/>
    <x v="0"/>
    <x v="2"/>
    <x v="5"/>
    <n v="5"/>
    <s v=""/>
    <d v="1900-01-04T05:07:12"/>
    <n v="19.844444444388309"/>
    <n v="12"/>
    <n v="7.8444444443883086"/>
  </r>
  <r>
    <s v="E002"/>
    <s v="EO65"/>
    <x v="2926"/>
    <x v="0"/>
    <s v="E4"/>
    <s v="0100057845"/>
    <s v="INVERSIONES SEGURA SARRIA, S.L."/>
    <s v="0084000019"/>
    <s v="ARROYOMOLINOS"/>
    <s v="000000000000003230"/>
    <x v="57"/>
    <d v="2024-06-27T00:00:00"/>
    <d v="1899-12-30T12:56:53"/>
    <s v="28/06 64s 10h-15h"/>
    <d v="2024-06-28T00:00:00"/>
    <x v="7"/>
    <x v="12"/>
    <x v="3014"/>
    <d v="2024-06-27T00:00:00"/>
    <d v="1899-12-30T17:04:10"/>
    <n v="391"/>
    <s v="E00391"/>
    <s v="RUTA KMS.391"/>
    <x v="344"/>
    <x v="0"/>
    <x v="0"/>
    <x v="8"/>
    <x v="1"/>
    <d v="2024-06-27T12:56:53"/>
    <x v="326"/>
    <n v="26.051944444421679"/>
    <d v="2024-06-27T17:04:10"/>
    <d v="1899-12-30T05:12:48"/>
    <d v="2024-06-27T22:16:58"/>
    <n v="16.717222222185228"/>
    <x v="0"/>
    <m/>
    <m/>
    <x v="0"/>
    <x v="14"/>
    <x v="0"/>
    <x v="2"/>
    <x v="5"/>
    <n v="5"/>
    <s v=""/>
    <d v="1900-01-04T05:07:12"/>
    <n v="19.838611111088348"/>
    <n v="12"/>
    <n v="7.8386111110883476"/>
  </r>
  <r>
    <s v="E002"/>
    <s v="EO65"/>
    <x v="2927"/>
    <x v="0"/>
    <s v="E3"/>
    <s v="0432000110"/>
    <s v="PREBETONG HORMIGONES, S.A."/>
    <s v="0085000005"/>
    <s v="BADAJOZ-CAYA Nº 37"/>
    <s v="000000000000003297"/>
    <x v="56"/>
    <d v="2024-06-27T00:00:00"/>
    <d v="1899-12-30T12:57:19"/>
    <s v="28/06 08:00h"/>
    <d v="2024-06-28T00:00:00"/>
    <x v="10"/>
    <x v="12"/>
    <x v="3015"/>
    <d v="2024-06-27T00:00:00"/>
    <d v="1899-12-30T18:05:05"/>
    <n v="94"/>
    <s v="E00094"/>
    <s v="RUTA KMS.094"/>
    <x v="180"/>
    <x v="0"/>
    <x v="0"/>
    <x v="8"/>
    <x v="0"/>
    <d v="2024-06-27T12:57:19"/>
    <x v="297"/>
    <n v="19.044722222315613"/>
    <d v="2024-06-27T18:05:05"/>
    <d v="1899-12-30T01:15:12"/>
    <d v="2024-06-27T19:20:17"/>
    <n v="12.661944444465917"/>
    <x v="0"/>
    <m/>
    <m/>
    <x v="0"/>
    <x v="14"/>
    <x v="0"/>
    <x v="2"/>
    <x v="9"/>
    <n v="5"/>
    <s v=""/>
    <d v="1899-12-31T06:04:48"/>
    <n v="16.791388888982279"/>
    <n v="12"/>
    <n v="4.7913888889822793"/>
  </r>
  <r>
    <s v="E002"/>
    <s v="EO65"/>
    <x v="2928"/>
    <x v="0"/>
    <s v="E3"/>
    <s v="0432000110"/>
    <s v="PREBETONG HORMIGONES, S.A."/>
    <s v="0085000333"/>
    <s v="AVE PLASENCIA MOVIL"/>
    <s v="000000000000003228"/>
    <x v="55"/>
    <d v="2024-06-27T00:00:00"/>
    <d v="1899-12-30T12:57:33"/>
    <s v="28/06 08:00h"/>
    <d v="2024-06-28T00:00:00"/>
    <x v="10"/>
    <x v="12"/>
    <x v="3016"/>
    <d v="2024-06-27T00:00:00"/>
    <d v="1899-12-30T17:04:05"/>
    <n v="222"/>
    <s v="E00222"/>
    <s v="RUTA KMS.222"/>
    <x v="191"/>
    <x v="0"/>
    <x v="0"/>
    <x v="8"/>
    <x v="0"/>
    <d v="2024-06-27T12:57:33"/>
    <x v="297"/>
    <n v="19.040833333390765"/>
    <d v="2024-06-27T17:04:05"/>
    <d v="1899-12-30T02:57:36"/>
    <d v="2024-06-27T20:01:41"/>
    <n v="11.971944444347173"/>
    <x v="0"/>
    <m/>
    <m/>
    <x v="0"/>
    <x v="14"/>
    <x v="0"/>
    <x v="2"/>
    <x v="5"/>
    <n v="5"/>
    <s v="HORMIGONES Y CONTENEDORES JARA"/>
    <d v="1900-01-01T23:02:24"/>
    <n v="15.080833333390764"/>
    <n v="12"/>
    <n v="3.080833333390764"/>
  </r>
  <r>
    <s v="E002"/>
    <s v="EO65"/>
    <x v="2929"/>
    <x v="0"/>
    <s v="E3"/>
    <s v="0432000110"/>
    <s v="PREBETONG HORMIGONES, S.A."/>
    <s v="0085000333"/>
    <s v="AVE PLASENCIA MOVIL"/>
    <s v="000000000000003228"/>
    <x v="55"/>
    <d v="2024-06-27T00:00:00"/>
    <d v="1899-12-30T13:04:14"/>
    <s v="28/06 13:00h"/>
    <d v="2024-06-28T00:00:00"/>
    <x v="14"/>
    <x v="12"/>
    <x v="3017"/>
    <d v="2024-06-27T00:00:00"/>
    <d v="1899-12-30T18:40:12"/>
    <n v="222"/>
    <s v="E00222"/>
    <s v="RUTA KMS.222"/>
    <x v="176"/>
    <x v="0"/>
    <x v="0"/>
    <x v="8"/>
    <x v="0"/>
    <d v="2024-06-27T13:04:14"/>
    <x v="301"/>
    <n v="23.929444444365799"/>
    <d v="2024-06-27T18:40:12"/>
    <d v="1899-12-30T02:57:36"/>
    <d v="2024-06-27T21:37:48"/>
    <n v="15.369999999878928"/>
    <x v="0"/>
    <m/>
    <m/>
    <x v="0"/>
    <x v="14"/>
    <x v="0"/>
    <x v="2"/>
    <x v="9"/>
    <n v="5"/>
    <s v="MARTINEZ RODRIGUEZ FRANCISCO JAVIER"/>
    <d v="1900-01-01T23:02:24"/>
    <n v="19.969444444365799"/>
    <n v="12"/>
    <n v="7.9694444443657986"/>
  </r>
  <r>
    <s v="E002"/>
    <s v="EO65"/>
    <x v="2930"/>
    <x v="0"/>
    <s v="E3"/>
    <s v="0432000110"/>
    <s v="PREBETONG HORMIGONES, S.A."/>
    <s v="0085000333"/>
    <s v="AVE PLASENCIA MOVIL"/>
    <s v="000000000000003228"/>
    <x v="55"/>
    <d v="2024-06-27T00:00:00"/>
    <d v="1899-12-30T13:04:38"/>
    <s v="28/06 09:00h"/>
    <d v="2024-06-28T00:00:00"/>
    <x v="15"/>
    <x v="12"/>
    <x v="3018"/>
    <d v="2024-06-27T00:00:00"/>
    <d v="1899-12-30T18:23:52"/>
    <n v="222"/>
    <s v="E00222"/>
    <s v="RUTA KMS.222"/>
    <x v="196"/>
    <x v="0"/>
    <x v="0"/>
    <x v="8"/>
    <x v="0"/>
    <d v="2024-06-27T13:04:38"/>
    <x v="298"/>
    <n v="19.922777777770534"/>
    <d v="2024-06-27T18:23:52"/>
    <d v="1899-12-30T02:57:36"/>
    <d v="2024-06-27T21:21:28"/>
    <n v="11.642222222057171"/>
    <x v="0"/>
    <m/>
    <m/>
    <x v="0"/>
    <x v="14"/>
    <x v="0"/>
    <x v="2"/>
    <x v="9"/>
    <n v="5"/>
    <s v="HORMIGONES Y CONTENEDORES JARA"/>
    <d v="1900-01-01T23:02:24"/>
    <n v="15.962777777770533"/>
    <n v="12"/>
    <n v="3.9627777777705333"/>
  </r>
  <r>
    <s v="E002"/>
    <s v="EO65"/>
    <x v="2931"/>
    <x v="0"/>
    <s v="E3"/>
    <s v="0432000110"/>
    <s v="PREBETONG HORMIGONES, S.A."/>
    <s v="0085000333"/>
    <s v="AVE PLASENCIA MOVIL"/>
    <s v="000000000000003228"/>
    <x v="55"/>
    <d v="2024-06-27T00:00:00"/>
    <d v="1899-12-30T13:04:56"/>
    <s v="28/06 11:00h"/>
    <d v="2024-06-28T00:00:00"/>
    <x v="24"/>
    <x v="12"/>
    <x v="3019"/>
    <d v="2024-06-27T00:00:00"/>
    <d v="1899-12-30T20:10:30"/>
    <n v="222"/>
    <s v="E00222"/>
    <s v="RUTA KMS.222"/>
    <x v="171"/>
    <x v="0"/>
    <x v="0"/>
    <x v="8"/>
    <x v="0"/>
    <d v="2024-06-27T13:04:56"/>
    <x v="299"/>
    <n v="21.917777777882293"/>
    <d v="2024-06-27T20:10:30"/>
    <d v="1899-12-30T02:57:36"/>
    <d v="2024-06-27T23:08:06"/>
    <n v="11.865000000048894"/>
    <x v="0"/>
    <m/>
    <m/>
    <x v="0"/>
    <x v="14"/>
    <x v="0"/>
    <x v="2"/>
    <x v="14"/>
    <n v="5"/>
    <s v="HIBURSANFRE, S.L.U."/>
    <d v="1900-01-01T23:02:24"/>
    <n v="17.957777777882292"/>
    <n v="12"/>
    <n v="5.957777777882292"/>
  </r>
  <r>
    <s v="E002"/>
    <s v="EO65"/>
    <x v="2932"/>
    <x v="0"/>
    <s v="E3"/>
    <s v="0100057885"/>
    <s v="UTE AVE CASATEJADA TORIL"/>
    <s v="0085000217"/>
    <s v="TORIL"/>
    <s v="000000000000003227"/>
    <x v="59"/>
    <d v="2024-06-27T00:00:00"/>
    <d v="1899-12-30T13:37:44"/>
    <s v="28/06 08:00h"/>
    <d v="2024-06-28T00:00:00"/>
    <x v="10"/>
    <x v="12"/>
    <x v="3020"/>
    <d v="2024-06-27T00:00:00"/>
    <d v="1899-12-30T15:07:38"/>
    <n v="244"/>
    <s v="E00244"/>
    <s v="RUTA KMS.244"/>
    <x v="164"/>
    <x v="0"/>
    <x v="0"/>
    <x v="8"/>
    <x v="0"/>
    <d v="2024-06-27T13:37:44"/>
    <x v="297"/>
    <n v="18.371111111249775"/>
    <d v="2024-06-27T15:07:38"/>
    <d v="1899-12-30T03:15:12"/>
    <d v="2024-06-27T18:22:50"/>
    <n v="13.619444444426335"/>
    <x v="0"/>
    <m/>
    <m/>
    <x v="0"/>
    <x v="14"/>
    <x v="0"/>
    <x v="2"/>
    <x v="4"/>
    <n v="5"/>
    <s v=""/>
    <d v="1900-01-02T06:04:48"/>
    <n v="14.117777777916441"/>
    <n v="12"/>
    <n v="2.1177777779164408"/>
  </r>
  <r>
    <s v="E002"/>
    <s v="EO65"/>
    <x v="2933"/>
    <x v="0"/>
    <s v="E3"/>
    <s v="0100041604"/>
    <s v="MOVELANA, S.L."/>
    <s v="0085000105"/>
    <s v="GUILLENA"/>
    <s v="000000000000003228"/>
    <x v="55"/>
    <d v="2024-06-27T00:00:00"/>
    <d v="1899-12-30T13:48:21"/>
    <s v="28/06 12:00h"/>
    <d v="2024-06-28T00:00:00"/>
    <x v="8"/>
    <x v="12"/>
    <x v="3021"/>
    <d v="2024-06-28T00:00:00"/>
    <d v="1899-12-30T09:46:27"/>
    <n v="133"/>
    <s v="E00133"/>
    <s v="RUTA KMS.133"/>
    <x v="184"/>
    <x v="0"/>
    <x v="0"/>
    <x v="8"/>
    <x v="0"/>
    <d v="2024-06-27T13:48:21"/>
    <x v="302"/>
    <n v="22.194166666595265"/>
    <d v="2024-06-28T09:46:27"/>
    <d v="1899-12-30T01:46:24"/>
    <d v="2024-06-28T11:32:51"/>
    <n v="0.45249999995576218"/>
    <x v="0"/>
    <m/>
    <m/>
    <x v="0"/>
    <x v="15"/>
    <x v="0"/>
    <x v="2"/>
    <x v="6"/>
    <n v="6"/>
    <s v="LOGISTICA Y CEM. HIDALGO, S.L."/>
    <d v="1899-12-31T18:33:36"/>
    <n v="19.420833333261932"/>
    <n v="12"/>
    <n v="7.4208333332619318"/>
  </r>
  <r>
    <s v="E002"/>
    <s v="EO65"/>
    <x v="2934"/>
    <x v="0"/>
    <s v="E3"/>
    <s v="0432000110"/>
    <s v="PREBETONG HORMIGONES, S.A."/>
    <s v="0085000005"/>
    <s v="BADAJOZ-CAYA Nº 37"/>
    <s v="000000000000003297"/>
    <x v="56"/>
    <d v="2024-06-27T00:00:00"/>
    <d v="1899-12-30T14:48:48"/>
    <s v="28/06 10h"/>
    <d v="2024-06-28T00:00:00"/>
    <x v="17"/>
    <x v="12"/>
    <x v="3022"/>
    <d v="2024-06-28T00:00:00"/>
    <d v="1899-12-30T07:32:05"/>
    <n v="94"/>
    <s v="E00094"/>
    <s v="RUTA KMS.094"/>
    <x v="194"/>
    <x v="0"/>
    <x v="0"/>
    <x v="8"/>
    <x v="0"/>
    <d v="2024-06-27T14:48:48"/>
    <x v="300"/>
    <n v="19.18666666658828"/>
    <d v="2024-06-28T07:32:05"/>
    <d v="1899-12-30T01:15:12"/>
    <d v="2024-06-28T08:47:17"/>
    <n v="1.2119444443378597"/>
    <x v="0"/>
    <m/>
    <m/>
    <x v="0"/>
    <x v="15"/>
    <x v="0"/>
    <x v="2"/>
    <x v="11"/>
    <n v="6"/>
    <s v=""/>
    <d v="1899-12-31T06:04:48"/>
    <n v="16.933333333254946"/>
    <n v="12"/>
    <n v="4.9333333332549465"/>
  </r>
  <r>
    <s v="E002"/>
    <s v="EO65"/>
    <x v="2935"/>
    <x v="0"/>
    <s v="E3"/>
    <s v="0100057858"/>
    <s v="SPECIAL CONCRETE 3, S.L."/>
    <s v="0085000115"/>
    <s v="ALCORCON"/>
    <s v="000000000000003228"/>
    <x v="55"/>
    <d v="2024-06-27T00:00:00"/>
    <d v="1899-12-30T16:27:46"/>
    <s v="28/06 12:00h"/>
    <d v="2024-06-28T00:00:00"/>
    <x v="8"/>
    <x v="12"/>
    <x v="3023"/>
    <d v="2024-06-27T00:00:00"/>
    <d v="1899-12-30T18:10:19"/>
    <n v="403"/>
    <s v="E00403"/>
    <s v="RUTA KMS.403"/>
    <x v="285"/>
    <x v="0"/>
    <x v="0"/>
    <x v="8"/>
    <x v="0"/>
    <d v="2024-06-27T16:27:46"/>
    <x v="302"/>
    <n v="19.537222222192213"/>
    <d v="2024-06-27T18:10:19"/>
    <d v="1899-12-30T05:22:24"/>
    <d v="2024-06-27T23:32:43"/>
    <n v="12.454722222173586"/>
    <x v="0"/>
    <m/>
    <m/>
    <x v="0"/>
    <x v="14"/>
    <x v="0"/>
    <x v="2"/>
    <x v="9"/>
    <n v="5"/>
    <s v="HORMIGONES Y CONTENEDORES JARA"/>
    <d v="1900-01-04T08:57:36"/>
    <n v="13.16388888885888"/>
    <n v="12"/>
    <n v="1.1638888888588799"/>
  </r>
  <r>
    <s v="E002"/>
    <s v="EO65"/>
    <x v="2936"/>
    <x v="0"/>
    <s v="E3"/>
    <s v="0100057885"/>
    <s v="UTE AVE CASATEJADA TORIL"/>
    <s v="0085000400"/>
    <s v="NAVALMORAL DE LA MATA-HORM. MORALOS"/>
    <s v="000000000000003228"/>
    <x v="55"/>
    <d v="2024-06-27T00:00:00"/>
    <d v="1899-12-30T17:24:14"/>
    <s v="28/06 13:00h"/>
    <d v="2024-06-28T00:00:00"/>
    <x v="14"/>
    <x v="12"/>
    <x v="3024"/>
    <d v="2024-06-28T00:00:00"/>
    <d v="1899-12-30T09:45:01"/>
    <n v="233"/>
    <s v="E00233"/>
    <s v="RUTA KMS.233"/>
    <x v="211"/>
    <x v="0"/>
    <x v="0"/>
    <x v="8"/>
    <x v="0"/>
    <d v="2024-06-27T17:24:14"/>
    <x v="301"/>
    <n v="19.596111111051869"/>
    <d v="2024-06-28T09:45:01"/>
    <d v="1899-12-30T03:06:24"/>
    <d v="2024-06-28T12:51:25"/>
    <n v="0.14305555546889082"/>
    <x v="0"/>
    <m/>
    <m/>
    <x v="0"/>
    <x v="15"/>
    <x v="0"/>
    <x v="2"/>
    <x v="6"/>
    <n v="6"/>
    <s v="HORMIGONES Y CONTENEDORES JARA"/>
    <d v="1900-01-02T02:33:36"/>
    <n v="15.489444444385203"/>
    <n v="12"/>
    <n v="3.4894444443852031"/>
  </r>
  <r>
    <s v="E002"/>
    <s v="EO65"/>
    <x v="2937"/>
    <x v="0"/>
    <s v="E3"/>
    <s v="0100042375"/>
    <s v="PRETENSADOS DURAN, S.L."/>
    <s v="0085000151"/>
    <s v="ALBUERA LA - PREF. LA ALBUERA"/>
    <s v="000000000000003297"/>
    <x v="56"/>
    <d v="2024-06-27T00:00:00"/>
    <d v="1899-12-30T19:44:53"/>
    <s v="28/06 08:00h"/>
    <d v="2024-06-28T00:00:00"/>
    <x v="10"/>
    <x v="12"/>
    <x v="3025"/>
    <d v="2024-06-28T00:00:00"/>
    <d v="1899-12-30T07:05:39"/>
    <n v="73"/>
    <s v="E00073"/>
    <s v="RUTA KMS.073"/>
    <x v="175"/>
    <x v="0"/>
    <x v="0"/>
    <x v="8"/>
    <x v="0"/>
    <d v="2024-06-27T19:44:53"/>
    <x v="297"/>
    <n v="12.251944444491528"/>
    <d v="2024-06-28T07:05:39"/>
    <d v="1899-12-30T00:58:24"/>
    <d v="2024-06-28T08:04:03"/>
    <n v="-6.7499999888241291E-2"/>
    <x v="0"/>
    <m/>
    <m/>
    <x v="0"/>
    <x v="15"/>
    <x v="0"/>
    <x v="2"/>
    <x v="11"/>
    <n v="6"/>
    <s v=""/>
    <d v="1899-12-30T23:21:36"/>
    <n v="10.278611111158195"/>
    <n v="12"/>
    <n v="-1.7213888888418047"/>
  </r>
  <r>
    <s v="E002"/>
    <s v="EO66"/>
    <x v="2938"/>
    <x v="0"/>
    <s v="E4"/>
    <s v="0100022674"/>
    <s v="COMERCIAL SILOS DE GALICIA, S.L."/>
    <s v="0084000574"/>
    <s v="TAICAR (SANTAREM)"/>
    <s v="000000000000003230"/>
    <x v="57"/>
    <d v="2024-06-25T00:00:00"/>
    <d v="1899-12-30T13:38:06"/>
    <s v="27/06"/>
    <d v="2024-06-27T00:00:00"/>
    <x v="1"/>
    <x v="12"/>
    <x v="3026"/>
    <d v="2024-06-26T00:00:00"/>
    <d v="1899-12-30T17:50:21"/>
    <n v="290"/>
    <s v="E00290"/>
    <s v="RUTA KMS.290"/>
    <x v="345"/>
    <x v="0"/>
    <x v="0"/>
    <x v="8"/>
    <x v="1"/>
    <d v="2024-06-25T13:38:06"/>
    <x v="281"/>
    <n v="48.365000000107102"/>
    <d v="2024-06-26T17:50:21"/>
    <d v="1899-12-30T03:52:00"/>
    <d v="2024-06-26T21:42:21"/>
    <n v="16.294166666746605"/>
    <x v="0"/>
    <m/>
    <m/>
    <x v="0"/>
    <x v="13"/>
    <x v="0"/>
    <x v="2"/>
    <x v="5"/>
    <n v="4"/>
    <s v=""/>
    <d v="1900-01-02T20:48:00"/>
    <n v="43.498333333440435"/>
    <n v="24"/>
    <n v="19.498333333440435"/>
  </r>
  <r>
    <s v="E002"/>
    <s v="EO66"/>
    <x v="2939"/>
    <x v="0"/>
    <s v="E4"/>
    <s v="0100022674"/>
    <s v="COMERCIAL SILOS DE GALICIA, S.L."/>
    <s v="0084000574"/>
    <s v="TAICAR (SANTAREM)"/>
    <s v="000000000000003230"/>
    <x v="57"/>
    <d v="2024-06-25T00:00:00"/>
    <d v="1899-12-30T13:38:16"/>
    <s v="28/06"/>
    <d v="2024-06-28T00:00:00"/>
    <x v="1"/>
    <x v="12"/>
    <x v="3027"/>
    <d v="2024-06-28T00:00:00"/>
    <d v="1899-12-30T10:10:28"/>
    <n v="290"/>
    <s v="E00290"/>
    <s v="RUTA KMS.290"/>
    <x v="346"/>
    <x v="0"/>
    <x v="0"/>
    <x v="8"/>
    <x v="1"/>
    <d v="2024-06-25T13:38:16"/>
    <x v="240"/>
    <n v="72.362222222203854"/>
    <d v="2024-06-28T10:10:28"/>
    <d v="1899-12-30T03:52:00"/>
    <d v="2024-06-28T14:02:28"/>
    <n v="-4.1111111117061228E-2"/>
    <x v="0"/>
    <m/>
    <m/>
    <x v="0"/>
    <x v="15"/>
    <x v="0"/>
    <x v="2"/>
    <x v="1"/>
    <n v="6"/>
    <s v=""/>
    <d v="1900-01-02T20:48:00"/>
    <n v="67.49555555553718"/>
    <n v="36"/>
    <n v="31.49555555553718"/>
  </r>
  <r>
    <s v="E002"/>
    <s v="EO11"/>
    <x v="2940"/>
    <x v="0"/>
    <s v="E3"/>
    <s v="0100018925"/>
    <s v="TRAVIESAS DEL NORTE, S.A."/>
    <s v="0022001250"/>
    <s v="VILLAFRANCA"/>
    <s v="000000000000001054"/>
    <x v="1"/>
    <d v="2024-06-24T00:00:00"/>
    <d v="1899-12-30T09:37:26"/>
    <s v="28/06 DE 8 -  16 HOR"/>
    <d v="2024-06-28T00:00:00"/>
    <x v="7"/>
    <x v="1"/>
    <x v="3028"/>
    <d v="2024-06-28T00:00:00"/>
    <d v="1899-12-30T12:39:37"/>
    <n v="100"/>
    <s v="E00100"/>
    <s v="RUTA KMS.100"/>
    <x v="40"/>
    <x v="0"/>
    <x v="0"/>
    <x v="1"/>
    <x v="0"/>
    <d v="2024-06-24T09:37:26"/>
    <x v="326"/>
    <n v="101.37611111107981"/>
    <d v="2024-06-28T12:39:37"/>
    <d v="1899-12-30T01:20:00"/>
    <d v="2024-06-28T13:59:37"/>
    <n v="1.0063888889271766"/>
    <x v="0"/>
    <m/>
    <m/>
    <x v="0"/>
    <x v="15"/>
    <x v="0"/>
    <x v="2"/>
    <x v="3"/>
    <n v="6"/>
    <s v=""/>
    <d v="1899-12-31T08:00:00"/>
    <n v="99.04277777774648"/>
    <n v="48"/>
    <n v="51.04277777774648"/>
  </r>
  <r>
    <s v="E002"/>
    <s v="EO11"/>
    <x v="2941"/>
    <x v="0"/>
    <s v="E4"/>
    <s v="0100057746"/>
    <s v="MAT. DE CONSTR. VALLE DEL JERTE"/>
    <s v="0019001585"/>
    <s v="NAVACONCEJO-EL CANARIO"/>
    <s v="000000000000003091"/>
    <x v="8"/>
    <d v="2024-06-26T00:00:00"/>
    <d v="1899-12-30T09:25:52"/>
    <s v="01/07 servir LUNES"/>
    <d v="2024-07-01T00:00:00"/>
    <x v="6"/>
    <x v="2"/>
    <x v="3029"/>
    <d v="2024-06-28T00:00:00"/>
    <d v="1899-12-30T13:42:53"/>
    <n v="416"/>
    <s v="E00416"/>
    <s v="RUTA KMS.416"/>
    <x v="36"/>
    <x v="0"/>
    <x v="0"/>
    <x v="2"/>
    <x v="1"/>
    <d v="2024-06-26T09:25:52"/>
    <x v="327"/>
    <n v="130.56888888892718"/>
    <d v="2024-06-28T13:42:53"/>
    <d v="1899-12-30T05:32:48"/>
    <d v="2024-06-28T19:15:41"/>
    <n v="72.738611111068167"/>
    <x v="0"/>
    <m/>
    <m/>
    <x v="0"/>
    <x v="15"/>
    <x v="0"/>
    <x v="2"/>
    <x v="7"/>
    <n v="6"/>
    <s v=""/>
    <d v="1900-01-04T13:07:12"/>
    <n v="124.02222222226051"/>
    <n v="60"/>
    <n v="64.02222222226051"/>
  </r>
  <r>
    <s v="E002"/>
    <s v="EO11"/>
    <x v="2942"/>
    <x v="0"/>
    <s v="E4"/>
    <s v="0100015697"/>
    <s v="ALVAREZ OCAMPO JOSE"/>
    <s v="0019001455"/>
    <s v="LUINTRA"/>
    <s v="000000000000002906"/>
    <x v="4"/>
    <d v="2024-06-26T00:00:00"/>
    <d v="1899-12-30T12:40:52"/>
    <s v="CARGAR 01/07 CONFIRM"/>
    <d v="2024-07-01T00:00:00"/>
    <x v="6"/>
    <x v="2"/>
    <x v="3030"/>
    <d v="2024-07-01T00:00:00"/>
    <d v="1899-12-30T08:30:54"/>
    <n v="134"/>
    <s v="E00134"/>
    <s v="RUTA KMS.134"/>
    <x v="215"/>
    <x v="0"/>
    <x v="0"/>
    <x v="2"/>
    <x v="1"/>
    <d v="2024-06-26T12:40:52"/>
    <x v="327"/>
    <n v="127.31888888898538"/>
    <d v="2024-07-01T08:30:54"/>
    <d v="1899-12-30T01:47:12"/>
    <d v="2024-07-01T10:18:06"/>
    <n v="9.6983333334792405"/>
    <x v="0"/>
    <m/>
    <m/>
    <x v="1"/>
    <x v="16"/>
    <x v="0"/>
    <x v="3"/>
    <x v="0"/>
    <n v="2"/>
    <s v=""/>
    <d v="1899-12-31T18:52:48"/>
    <n v="124.53222222231872"/>
    <n v="60"/>
    <n v="64.532222222318723"/>
  </r>
  <r>
    <s v="E002"/>
    <s v="EO11"/>
    <x v="2943"/>
    <x v="0"/>
    <s v="E3"/>
    <s v="0100000865"/>
    <s v="HORMIGONES SINDO CASTRO S.L."/>
    <s v="0022000426"/>
    <s v="VENTA ALBARES"/>
    <s v="000000000000000055"/>
    <x v="3"/>
    <d v="2024-06-27T00:00:00"/>
    <d v="1899-12-30T13:13:35"/>
    <s v="28/06 x LA TARDE"/>
    <d v="2024-06-28T00:00:00"/>
    <x v="11"/>
    <x v="2"/>
    <x v="3031"/>
    <d v="2024-06-28T00:00:00"/>
    <d v="1899-12-30T15:32:14"/>
    <n v="39"/>
    <s v="E00039"/>
    <s v="RUTA KMS.039"/>
    <x v="5"/>
    <x v="0"/>
    <x v="0"/>
    <x v="2"/>
    <x v="0"/>
    <d v="2024-06-27T13:13:35"/>
    <x v="320"/>
    <n v="27.273611111158971"/>
    <d v="2024-06-28T15:32:14"/>
    <d v="1899-12-30T00:31:12"/>
    <d v="2024-06-28T16:03:26"/>
    <n v="0.44277777773095295"/>
    <x v="0"/>
    <m/>
    <m/>
    <x v="0"/>
    <x v="15"/>
    <x v="0"/>
    <x v="2"/>
    <x v="4"/>
    <n v="6"/>
    <s v=""/>
    <d v="1899-12-30T12:28:48"/>
    <n v="25.753611111158971"/>
    <n v="12"/>
    <n v="13.753611111158971"/>
  </r>
  <r>
    <s v="E002"/>
    <s v="EO11"/>
    <x v="2944"/>
    <x v="0"/>
    <s v="E3"/>
    <s v="0100022370"/>
    <s v="PREFABRICADOS LUIS BARROS S.L."/>
    <s v="0022002536"/>
    <s v="PUXEIROS"/>
    <s v="000000000000000055"/>
    <x v="3"/>
    <d v="2024-06-27T00:00:00"/>
    <d v="1899-12-30T13:23:31"/>
    <s v="28/06 x MAÑANA Silo."/>
    <d v="2024-06-28T00:00:00"/>
    <x v="12"/>
    <x v="3"/>
    <x v="3032"/>
    <d v="2024-06-28T00:00:00"/>
    <d v="1899-12-30T10:44:55"/>
    <n v="15"/>
    <s v="E00015"/>
    <s v="RUTA KMS.015"/>
    <x v="10"/>
    <x v="0"/>
    <x v="0"/>
    <x v="0"/>
    <x v="0"/>
    <d v="2024-06-27T13:23:31"/>
    <x v="328"/>
    <n v="26.608055555436295"/>
    <d v="2024-06-28T10:44:55"/>
    <d v="1899-12-30T00:12:00"/>
    <d v="2024-06-28T10:56:55"/>
    <n v="5.0513888889108784"/>
    <x v="0"/>
    <m/>
    <m/>
    <x v="0"/>
    <x v="15"/>
    <x v="0"/>
    <x v="2"/>
    <x v="1"/>
    <n v="6"/>
    <s v=""/>
    <d v="1899-12-30T04:48:00"/>
    <n v="25.408055555436295"/>
    <n v="12"/>
    <n v="13.408055555436295"/>
  </r>
  <r>
    <s v="E002"/>
    <s v="EO11"/>
    <x v="2945"/>
    <x v="0"/>
    <s v="E3"/>
    <s v="0100022370"/>
    <s v="PREFABRICADOS LUIS BARROS S.L."/>
    <s v="0022002691"/>
    <s v="BUEU"/>
    <s v="000000000000000055"/>
    <x v="3"/>
    <d v="2024-06-27T00:00:00"/>
    <d v="1899-12-30T13:24:25"/>
    <s v="28/06 15h preguntar"/>
    <d v="2024-06-28T00:00:00"/>
    <x v="7"/>
    <x v="2"/>
    <x v="3033"/>
    <d v="2024-06-28T00:00:00"/>
    <d v="1899-12-30T11:18:51"/>
    <n v="258"/>
    <s v="E00258"/>
    <s v="RUTA KMS.258"/>
    <x v="19"/>
    <x v="0"/>
    <x v="0"/>
    <x v="2"/>
    <x v="0"/>
    <d v="2024-06-27T13:24:25"/>
    <x v="326"/>
    <n v="25.593055555480532"/>
    <d v="2024-06-28T11:18:51"/>
    <d v="1899-12-30T03:26:24"/>
    <d v="2024-06-28T14:45:15"/>
    <n v="0.24583333334885538"/>
    <x v="0"/>
    <m/>
    <m/>
    <x v="0"/>
    <x v="15"/>
    <x v="0"/>
    <x v="2"/>
    <x v="2"/>
    <n v="6"/>
    <s v=""/>
    <d v="1900-01-02T10:33:36"/>
    <n v="21.153055555480531"/>
    <n v="12"/>
    <n v="9.1530555554805311"/>
  </r>
  <r>
    <s v="E002"/>
    <s v="EO11"/>
    <x v="2946"/>
    <x v="0"/>
    <s v="E3"/>
    <s v="0100028413"/>
    <s v="HORMIGONES CARRAL, S.L."/>
    <s v="0022002990"/>
    <s v="PUERTO EXTERIOR DE FERROL"/>
    <s v="000000000000003042"/>
    <x v="0"/>
    <d v="2024-06-27T00:00:00"/>
    <d v="1899-12-30T13:51:28"/>
    <s v="28/06 15:00h - 4º"/>
    <d v="2024-06-28T00:00:00"/>
    <x v="7"/>
    <x v="0"/>
    <x v="3034"/>
    <d v="2024-06-28T00:00:00"/>
    <d v="1899-12-30T10:41:29"/>
    <n v="71"/>
    <s v="E00071"/>
    <s v="RUTA KMS.071"/>
    <x v="2"/>
    <x v="0"/>
    <x v="0"/>
    <x v="0"/>
    <x v="0"/>
    <d v="2024-06-27T13:51:28"/>
    <x v="326"/>
    <n v="25.142222222231794"/>
    <d v="2024-06-28T10:41:29"/>
    <d v="1899-12-30T00:56:48"/>
    <d v="2024-06-28T11:38:17"/>
    <n v="3.3619444443611428"/>
    <x v="0"/>
    <m/>
    <m/>
    <x v="0"/>
    <x v="15"/>
    <x v="0"/>
    <x v="2"/>
    <x v="1"/>
    <n v="6"/>
    <s v=""/>
    <d v="1899-12-30T22:43:12"/>
    <n v="23.195555555565129"/>
    <n v="12"/>
    <n v="11.195555555565129"/>
  </r>
  <r>
    <s v="E002"/>
    <s v="EO11"/>
    <x v="2947"/>
    <x v="0"/>
    <s v="E3"/>
    <s v="0100028413"/>
    <s v="HORMIGONES CARRAL, S.L."/>
    <s v="0022002990"/>
    <s v="PUERTO EXTERIOR DE FERROL"/>
    <s v="000000000000003042"/>
    <x v="0"/>
    <d v="2024-06-27T00:00:00"/>
    <d v="1899-12-30T13:51:49"/>
    <s v="28/06 16:00h - 5º"/>
    <d v="2024-06-28T00:00:00"/>
    <x v="12"/>
    <x v="0"/>
    <x v="3035"/>
    <d v="2024-06-28T00:00:00"/>
    <d v="1899-12-30T15:02:03"/>
    <n v="71"/>
    <s v="E00071"/>
    <s v="RUTA KMS.071"/>
    <x v="3"/>
    <x v="0"/>
    <x v="0"/>
    <x v="0"/>
    <x v="0"/>
    <d v="2024-06-27T13:51:49"/>
    <x v="328"/>
    <n v="26.136388888873626"/>
    <d v="2024-06-28T15:02:03"/>
    <d v="1899-12-30T00:56:48"/>
    <d v="2024-06-28T15:58:51"/>
    <n v="1.9166666606906801E-2"/>
    <x v="0"/>
    <m/>
    <m/>
    <x v="0"/>
    <x v="15"/>
    <x v="0"/>
    <x v="2"/>
    <x v="4"/>
    <n v="6"/>
    <s v=""/>
    <d v="1899-12-30T22:43:12"/>
    <n v="24.18972222220696"/>
    <n v="12"/>
    <n v="12.18972222220696"/>
  </r>
  <r>
    <s v="E002"/>
    <s v="EO11"/>
    <x v="2948"/>
    <x v="0"/>
    <s v="E3"/>
    <s v="0100028413"/>
    <s v="HORMIGONES CARRAL, S.L."/>
    <s v="0022002990"/>
    <s v="PUERTO EXTERIOR DE FERROL"/>
    <s v="000000000000003042"/>
    <x v="0"/>
    <d v="2024-06-27T00:00:00"/>
    <d v="1899-12-30T13:54:11"/>
    <s v="28/06 17:00h - 6º"/>
    <d v="2024-06-28T00:00:00"/>
    <x v="9"/>
    <x v="0"/>
    <x v="3036"/>
    <d v="2024-06-28T00:00:00"/>
    <d v="1899-12-30T15:30:55"/>
    <n v="71"/>
    <s v="E00071"/>
    <s v="RUTA KMS.071"/>
    <x v="1"/>
    <x v="0"/>
    <x v="0"/>
    <x v="0"/>
    <x v="0"/>
    <d v="2024-06-27T13:54:11"/>
    <x v="329"/>
    <n v="27.096944444580004"/>
    <d v="2024-06-28T15:30:55"/>
    <d v="1899-12-30T00:56:48"/>
    <d v="2024-06-28T16:27:43"/>
    <n v="0.53805555560393259"/>
    <x v="0"/>
    <m/>
    <m/>
    <x v="0"/>
    <x v="15"/>
    <x v="0"/>
    <x v="2"/>
    <x v="4"/>
    <n v="6"/>
    <s v=""/>
    <d v="1899-12-30T22:43:12"/>
    <n v="25.150277777913338"/>
    <n v="12"/>
    <n v="13.150277777913338"/>
  </r>
  <r>
    <s v="E002"/>
    <s v="EO11"/>
    <x v="2949"/>
    <x v="0"/>
    <s v="E3"/>
    <s v="0100028413"/>
    <s v="HORMIGONES CARRAL, S.L."/>
    <s v="0022002990"/>
    <s v="PUERTO EXTERIOR DE FERROL"/>
    <s v="000000000000003042"/>
    <x v="0"/>
    <d v="2024-06-27T00:00:00"/>
    <d v="1899-12-30T13:54:34"/>
    <s v="28/06 19:00h - 7º"/>
    <d v="2024-06-28T00:00:00"/>
    <x v="4"/>
    <x v="0"/>
    <x v="3037"/>
    <d v="2024-06-28T00:00:00"/>
    <d v="1899-12-30T16:21:27"/>
    <n v="71"/>
    <s v="E00071"/>
    <s v="RUTA KMS.071"/>
    <x v="2"/>
    <x v="0"/>
    <x v="0"/>
    <x v="0"/>
    <x v="0"/>
    <d v="2024-06-27T13:54:34"/>
    <x v="319"/>
    <n v="29.090555555478204"/>
    <d v="2024-06-28T16:21:27"/>
    <d v="1899-12-30T00:56:48"/>
    <d v="2024-06-28T17:18:15"/>
    <n v="1.6958333331858739"/>
    <x v="0"/>
    <m/>
    <m/>
    <x v="0"/>
    <x v="15"/>
    <x v="0"/>
    <x v="2"/>
    <x v="8"/>
    <n v="6"/>
    <s v=""/>
    <d v="1899-12-30T22:43:12"/>
    <n v="27.143888888811539"/>
    <n v="12"/>
    <n v="15.143888888811539"/>
  </r>
  <r>
    <s v="E002"/>
    <s v="EO11"/>
    <x v="2950"/>
    <x v="0"/>
    <s v="E3"/>
    <s v="0100051530"/>
    <s v="MYHNOR MORTEROS Y HORMIGONES DEL"/>
    <s v="0022002637"/>
    <s v="NARON-FERROL"/>
    <s v="000000000000000055"/>
    <x v="3"/>
    <d v="2024-06-27T00:00:00"/>
    <d v="1899-12-30T15:23:14"/>
    <s v="01/07 10:00h"/>
    <d v="2024-07-01T00:00:00"/>
    <x v="17"/>
    <x v="2"/>
    <x v="3038"/>
    <d v="2024-06-28T00:00:00"/>
    <d v="1899-12-30T14:27:23"/>
    <n v="202"/>
    <s v="E00202"/>
    <s v="RUTA KMS.202"/>
    <x v="22"/>
    <x v="0"/>
    <x v="0"/>
    <x v="2"/>
    <x v="0"/>
    <d v="2024-06-27T15:23:14"/>
    <x v="330"/>
    <n v="90.612777777656447"/>
    <d v="2024-06-28T14:27:23"/>
    <d v="1899-12-30T02:41:36"/>
    <d v="2024-06-28T17:08:59"/>
    <n v="64.850277777586598"/>
    <x v="0"/>
    <m/>
    <m/>
    <x v="0"/>
    <x v="15"/>
    <x v="0"/>
    <x v="2"/>
    <x v="13"/>
    <n v="6"/>
    <s v=""/>
    <d v="1900-01-01T16:38:24"/>
    <n v="86.919444444323119"/>
    <n v="48"/>
    <n v="38.919444444323119"/>
  </r>
  <r>
    <s v="E002"/>
    <s v="EO11"/>
    <x v="2951"/>
    <x v="0"/>
    <s v="E3"/>
    <s v="0432000110"/>
    <s v="PREBETONG HORMIGONES, S.A."/>
    <s v="0021000011"/>
    <s v="MEIXOEIRO"/>
    <s v="000000000000000055"/>
    <x v="3"/>
    <d v="2024-06-27T00:00:00"/>
    <d v="1899-12-30T15:24:49"/>
    <s v="28/06  16.30h"/>
    <d v="2024-06-28T00:00:00"/>
    <x v="9"/>
    <x v="3"/>
    <x v="3039"/>
    <d v="2024-06-28T00:00:00"/>
    <d v="1899-12-30T16:02:37"/>
    <n v="18"/>
    <s v="E00018"/>
    <s v="RUTA KMS.018"/>
    <x v="15"/>
    <x v="0"/>
    <x v="0"/>
    <x v="0"/>
    <x v="0"/>
    <d v="2024-06-27T15:24:49"/>
    <x v="329"/>
    <n v="25.586388889001682"/>
    <d v="2024-06-28T16:02:37"/>
    <d v="1899-12-30T00:14:24"/>
    <d v="2024-06-28T16:17:01"/>
    <n v="0.71638888888992369"/>
    <x v="0"/>
    <m/>
    <m/>
    <x v="0"/>
    <x v="15"/>
    <x v="0"/>
    <x v="2"/>
    <x v="8"/>
    <n v="6"/>
    <s v=""/>
    <d v="1899-12-30T05:45:36"/>
    <n v="24.346388889001684"/>
    <n v="12"/>
    <n v="12.346388889001684"/>
  </r>
  <r>
    <s v="E002"/>
    <s v="EO11"/>
    <x v="2952"/>
    <x v="0"/>
    <s v="E3"/>
    <s v="0432000110"/>
    <s v="PREBETONG HORMIGONES, S.A."/>
    <s v="0021000011"/>
    <s v="MEIXOEIRO"/>
    <s v="000000000000000055"/>
    <x v="3"/>
    <d v="2024-06-27T00:00:00"/>
    <d v="1899-12-30T15:30:40"/>
    <s v="28/06  urge"/>
    <d v="2024-06-28T00:00:00"/>
    <x v="7"/>
    <x v="3"/>
    <x v="3040"/>
    <d v="2024-06-28T00:00:00"/>
    <d v="1899-12-30T12:32:06"/>
    <n v="18"/>
    <s v="E00018"/>
    <s v="RUTA KMS.018"/>
    <x v="10"/>
    <x v="0"/>
    <x v="0"/>
    <x v="0"/>
    <x v="0"/>
    <d v="2024-06-27T15:30:40"/>
    <x v="326"/>
    <n v="23.488888888852671"/>
    <d v="2024-06-28T12:32:06"/>
    <d v="1899-12-30T00:14:24"/>
    <d v="2024-06-28T12:46:30"/>
    <n v="2.2249999999185093"/>
    <x v="0"/>
    <m/>
    <m/>
    <x v="0"/>
    <x v="15"/>
    <x v="0"/>
    <x v="2"/>
    <x v="3"/>
    <n v="6"/>
    <s v=""/>
    <d v="1899-12-30T05:45:36"/>
    <n v="22.248888888852672"/>
    <n v="12"/>
    <n v="10.248888888852672"/>
  </r>
  <r>
    <s v="E002"/>
    <s v="EO11"/>
    <x v="2953"/>
    <x v="0"/>
    <s v="E3"/>
    <s v="0100008915"/>
    <s v="COMERCIAL ARROYO CONSTRUCCIÓN, S.A."/>
    <s v="0022002560"/>
    <s v="VILAVELLA"/>
    <s v="000000000000003042"/>
    <x v="0"/>
    <d v="2024-06-27T00:00:00"/>
    <d v="1899-12-30T15:59:14"/>
    <s v="28/06 URGE E7931KJH"/>
    <d v="2024-06-28T00:00:00"/>
    <x v="13"/>
    <x v="2"/>
    <x v="3041"/>
    <d v="2024-06-28T00:00:00"/>
    <d v="1899-12-30T12:32:00"/>
    <n v="103"/>
    <s v="E00103"/>
    <s v="RUTA KMS.103"/>
    <x v="319"/>
    <x v="0"/>
    <x v="0"/>
    <x v="2"/>
    <x v="0"/>
    <d v="2024-06-27T15:59:14"/>
    <x v="287"/>
    <n v="22.512777777796146"/>
    <d v="2024-06-28T12:32:00"/>
    <d v="1899-12-30T01:22:24"/>
    <d v="2024-06-28T13:54:24"/>
    <n v="0.59333333320682868"/>
    <x v="0"/>
    <m/>
    <m/>
    <x v="0"/>
    <x v="15"/>
    <x v="0"/>
    <x v="2"/>
    <x v="3"/>
    <n v="6"/>
    <s v=""/>
    <d v="1899-12-31T08:57:36"/>
    <n v="20.139444444462811"/>
    <n v="12"/>
    <n v="8.1394444444628107"/>
  </r>
  <r>
    <s v="E002"/>
    <s v="EO11"/>
    <x v="2954"/>
    <x v="0"/>
    <s v="E3"/>
    <s v="0432000165"/>
    <s v="MORTEROS DE GALICIA S.L."/>
    <s v="0022001550"/>
    <s v="SUSANA"/>
    <s v="000000000000000055"/>
    <x v="3"/>
    <d v="2024-06-27T00:00:00"/>
    <d v="1899-12-30T16:09:41"/>
    <s v="28/06*DURANTE EL DÍA"/>
    <d v="2024-06-28T00:00:00"/>
    <x v="9"/>
    <x v="2"/>
    <x v="3042"/>
    <d v="2024-06-28T00:00:00"/>
    <d v="1899-12-30T13:02:29"/>
    <n v="225"/>
    <s v="E00225"/>
    <s v="RUTA KMS.225"/>
    <x v="0"/>
    <x v="0"/>
    <x v="0"/>
    <x v="2"/>
    <x v="0"/>
    <d v="2024-06-27T16:09:41"/>
    <x v="329"/>
    <n v="24.838611111219507"/>
    <d v="2024-06-28T13:02:29"/>
    <d v="1899-12-30T03:00:00"/>
    <d v="2024-06-28T16:02:29"/>
    <n v="0.95861111115664244"/>
    <x v="0"/>
    <m/>
    <m/>
    <x v="0"/>
    <x v="15"/>
    <x v="0"/>
    <x v="2"/>
    <x v="7"/>
    <n v="6"/>
    <s v=""/>
    <d v="1900-01-02T00:00:00"/>
    <n v="20.838611111219507"/>
    <n v="12"/>
    <n v="8.8386111112195067"/>
  </r>
  <r>
    <s v="E002"/>
    <s v="EO11"/>
    <x v="2955"/>
    <x v="0"/>
    <s v="E3"/>
    <s v="0100000764"/>
    <s v="HORMIGONES BERGANTIÑOS S.A."/>
    <s v="0022000267"/>
    <s v="CARBALLO"/>
    <s v="000000000000000055"/>
    <x v="3"/>
    <d v="2024-06-27T00:00:00"/>
    <d v="1899-12-30T16:16:35"/>
    <s v="28/06 de mañana"/>
    <d v="2024-06-28T00:00:00"/>
    <x v="1"/>
    <x v="0"/>
    <x v="3043"/>
    <d v="2024-06-28T00:00:00"/>
    <d v="1899-12-30T11:19:53"/>
    <n v="33"/>
    <s v="E00033"/>
    <s v="RUTA KMS.033"/>
    <x v="1"/>
    <x v="0"/>
    <x v="0"/>
    <x v="0"/>
    <x v="0"/>
    <d v="2024-06-27T16:16:35"/>
    <x v="240"/>
    <n v="21.72361111122882"/>
    <d v="2024-06-28T11:19:53"/>
    <d v="1899-12-30T00:26:24"/>
    <d v="2024-06-28T11:46:17"/>
    <n v="2.2286111111752689"/>
    <x v="0"/>
    <m/>
    <m/>
    <x v="0"/>
    <x v="15"/>
    <x v="0"/>
    <x v="2"/>
    <x v="2"/>
    <n v="6"/>
    <s v=""/>
    <d v="1899-12-30T10:33:36"/>
    <n v="20.283611111228819"/>
    <n v="12"/>
    <n v="8.2836111112288187"/>
  </r>
  <r>
    <s v="E002"/>
    <s v="EO11"/>
    <x v="2956"/>
    <x v="0"/>
    <s v="E3"/>
    <s v="0100000764"/>
    <s v="HORMIGONES BERGANTIÑOS S.A."/>
    <s v="0022000267"/>
    <s v="CARBALLO"/>
    <s v="000000000000000055"/>
    <x v="3"/>
    <d v="2024-06-27T00:00:00"/>
    <d v="1899-12-30T16:17:00"/>
    <s v="02/07 x MAÑANA"/>
    <d v="2024-07-02T00:00:00"/>
    <x v="8"/>
    <x v="0"/>
    <x v="3044"/>
    <d v="2024-07-02T00:00:00"/>
    <d v="1899-12-30T11:35:24"/>
    <n v="33"/>
    <s v="E00033"/>
    <s v="RUTA KMS.033"/>
    <x v="2"/>
    <x v="0"/>
    <x v="0"/>
    <x v="0"/>
    <x v="0"/>
    <d v="2024-06-27T16:17:00"/>
    <x v="331"/>
    <n v="115.71666666667443"/>
    <d v="2024-07-02T11:35:24"/>
    <d v="1899-12-30T00:26:24"/>
    <d v="2024-07-02T12:01:48"/>
    <n v="-3.0000000027939677E-2"/>
    <x v="0"/>
    <m/>
    <m/>
    <x v="1"/>
    <x v="17"/>
    <x v="0"/>
    <x v="3"/>
    <x v="2"/>
    <n v="3"/>
    <s v=""/>
    <d v="1899-12-30T10:33:36"/>
    <n v="114.27666666667443"/>
    <n v="60"/>
    <n v="54.27666666667443"/>
  </r>
  <r>
    <s v="E002"/>
    <s v="EO11"/>
    <x v="2957"/>
    <x v="0"/>
    <s v="E4"/>
    <s v="0100000549"/>
    <s v="COMUCA S. L."/>
    <s v="0020000454"/>
    <s v="MARROZOS"/>
    <s v="000000000000002906"/>
    <x v="4"/>
    <d v="2024-06-27T00:00:00"/>
    <d v="1899-12-30T16:17:49"/>
    <s v="28/06 pedido nº710"/>
    <d v="2024-06-28T00:00:00"/>
    <x v="6"/>
    <x v="2"/>
    <x v="3045"/>
    <d v="2024-06-28T00:00:00"/>
    <d v="1899-12-30T12:36:21"/>
    <n v="197"/>
    <s v="E00197"/>
    <s v="RUTA KMS.197"/>
    <x v="347"/>
    <x v="0"/>
    <x v="0"/>
    <x v="2"/>
    <x v="1"/>
    <d v="2024-06-27T16:17:49"/>
    <x v="288"/>
    <n v="27.703055555582978"/>
    <d v="2024-06-28T12:36:21"/>
    <d v="1899-12-30T02:37:36"/>
    <d v="2024-06-28T15:13:57"/>
    <n v="4.7675000000162981"/>
    <x v="0"/>
    <m/>
    <m/>
    <x v="0"/>
    <x v="15"/>
    <x v="0"/>
    <x v="2"/>
    <x v="3"/>
    <n v="6"/>
    <s v=""/>
    <d v="1900-01-01T15:02:24"/>
    <n v="24.076388888916313"/>
    <n v="12"/>
    <n v="12.076388888916313"/>
  </r>
  <r>
    <s v="E002"/>
    <s v="EO11"/>
    <x v="2958"/>
    <x v="0"/>
    <s v="E3"/>
    <s v="0100000764"/>
    <s v="HORMIGONES BERGANTIÑOS S.A."/>
    <s v="0022001477"/>
    <s v="CERCEDA"/>
    <s v="000000000000000055"/>
    <x v="3"/>
    <d v="2024-06-27T00:00:00"/>
    <d v="1899-12-30T16:18:42"/>
    <s v="01/07 de mañana"/>
    <d v="2024-07-01T00:00:00"/>
    <x v="8"/>
    <x v="2"/>
    <x v="3046"/>
    <d v="2024-06-29T00:00:00"/>
    <d v="1899-12-30T12:57:20"/>
    <n v="203"/>
    <s v="E00203"/>
    <s v="RUTA KMS.203"/>
    <x v="5"/>
    <x v="0"/>
    <x v="0"/>
    <x v="2"/>
    <x v="0"/>
    <d v="2024-06-27T16:18:42"/>
    <x v="332"/>
    <n v="91.688333333353512"/>
    <d v="2024-06-29T12:57:20"/>
    <d v="1899-12-30T02:42:24"/>
    <d v="2024-06-29T15:39:44"/>
    <n v="44.337777777691372"/>
    <x v="0"/>
    <m/>
    <m/>
    <x v="0"/>
    <x v="18"/>
    <x v="0"/>
    <x v="2"/>
    <x v="3"/>
    <n v="7"/>
    <s v=""/>
    <d v="1900-01-01T16:57:36"/>
    <n v="87.981666666686849"/>
    <n v="48"/>
    <n v="39.981666666686849"/>
  </r>
  <r>
    <s v="E002"/>
    <s v="EO11"/>
    <x v="2959"/>
    <x v="0"/>
    <s v="E3"/>
    <s v="0432000181"/>
    <s v="PREBETONG LUGO HORMIGONES, S.A."/>
    <s v="0022001450"/>
    <s v="LUGO"/>
    <s v="000000000000000055"/>
    <x v="3"/>
    <d v="2024-06-27T00:00:00"/>
    <d v="1899-12-30T16:45:00"/>
    <s v="28/06 URGE"/>
    <d v="2024-06-28T00:00:00"/>
    <x v="16"/>
    <x v="2"/>
    <x v="3047"/>
    <d v="2024-06-28T00:00:00"/>
    <d v="1899-12-30T11:03:27"/>
    <n v="108"/>
    <s v="E00108"/>
    <s v="RUTA KMS.108"/>
    <x v="212"/>
    <x v="0"/>
    <x v="0"/>
    <x v="2"/>
    <x v="0"/>
    <d v="2024-06-27T16:45:00"/>
    <x v="318"/>
    <n v="18.75"/>
    <d v="2024-06-28T11:03:27"/>
    <d v="1899-12-30T01:26:24"/>
    <d v="2024-06-28T12:29:51"/>
    <n v="-0.99750000005587935"/>
    <x v="1"/>
    <m/>
    <m/>
    <x v="0"/>
    <x v="15"/>
    <x v="1"/>
    <x v="2"/>
    <x v="2"/>
    <n v="6"/>
    <s v=""/>
    <d v="1899-12-31T10:33:36"/>
    <n v="16.309999999999999"/>
    <n v="12"/>
    <n v="4.3099999999999987"/>
  </r>
  <r>
    <s v="E002"/>
    <s v="EO11"/>
    <x v="2960"/>
    <x v="0"/>
    <s v="E3"/>
    <s v="0100048420"/>
    <s v="RODIÑAS PRETENSADOS, S. L."/>
    <s v="0022002397"/>
    <s v="TEIXEIRO"/>
    <s v="000000000000003218"/>
    <x v="7"/>
    <d v="2024-06-27T00:00:00"/>
    <d v="1899-12-30T17:17:16"/>
    <s v="28/06 18:00h TEIXEIR"/>
    <d v="2024-06-28T00:00:00"/>
    <x v="2"/>
    <x v="2"/>
    <x v="3048"/>
    <d v="2024-06-28T00:00:00"/>
    <d v="1899-12-30T15:12:32"/>
    <n v="151"/>
    <s v="E00151"/>
    <s v="RUTA KMS.151"/>
    <x v="16"/>
    <x v="0"/>
    <x v="0"/>
    <x v="2"/>
    <x v="0"/>
    <d v="2024-06-27T17:17:16"/>
    <x v="323"/>
    <n v="24.712222222296987"/>
    <d v="2024-06-28T15:12:32"/>
    <d v="1899-12-30T02:00:48"/>
    <d v="2024-06-28T17:13:20"/>
    <n v="0.77777777781011537"/>
    <x v="0"/>
    <m/>
    <m/>
    <x v="0"/>
    <x v="15"/>
    <x v="0"/>
    <x v="2"/>
    <x v="4"/>
    <n v="6"/>
    <s v=""/>
    <d v="1900-01-01T00:19:12"/>
    <n v="21.698888888963655"/>
    <n v="12"/>
    <n v="9.6988888889636549"/>
  </r>
  <r>
    <s v="E002"/>
    <s v="EO11"/>
    <x v="2961"/>
    <x v="0"/>
    <s v="E3"/>
    <s v="0432000165"/>
    <s v="MORTEROS DE GALICIA S.L."/>
    <s v="0022001550"/>
    <s v="SUSANA"/>
    <s v="000000000000000055"/>
    <x v="3"/>
    <d v="2024-06-27T00:00:00"/>
    <d v="1899-12-30T17:17:51"/>
    <s v="01/07 12h"/>
    <d v="2024-07-01T00:00:00"/>
    <x v="8"/>
    <x v="2"/>
    <x v="3049"/>
    <d v="2024-06-29T00:00:00"/>
    <d v="1899-12-30T12:09:35"/>
    <n v="225"/>
    <s v="E00225"/>
    <s v="RUTA KMS.225"/>
    <x v="39"/>
    <x v="0"/>
    <x v="0"/>
    <x v="2"/>
    <x v="0"/>
    <d v="2024-06-27T17:17:51"/>
    <x v="332"/>
    <n v="90.702500000072177"/>
    <d v="2024-06-29T12:09:35"/>
    <d v="1899-12-30T03:00:00"/>
    <d v="2024-06-29T15:09:35"/>
    <n v="44.840277777810115"/>
    <x v="0"/>
    <m/>
    <m/>
    <x v="0"/>
    <x v="18"/>
    <x v="0"/>
    <x v="2"/>
    <x v="3"/>
    <n v="7"/>
    <s v=""/>
    <d v="1900-01-02T00:00:00"/>
    <n v="86.702500000072177"/>
    <n v="48"/>
    <n v="38.702500000072177"/>
  </r>
  <r>
    <s v="E002"/>
    <s v="EO11"/>
    <x v="2962"/>
    <x v="0"/>
    <s v="E3"/>
    <s v="0100000455"/>
    <s v="FORJADOS HERMANOS DURAN S.L."/>
    <s v="0022000130"/>
    <s v="AS NEVES (GRANEL)"/>
    <s v="000000000000002853"/>
    <x v="6"/>
    <d v="2024-06-27T00:00:00"/>
    <d v="1899-12-30T17:33:06"/>
    <s v="01/07 09:00h- 32,5"/>
    <d v="2024-07-01T00:00:00"/>
    <x v="15"/>
    <x v="2"/>
    <x v="3050"/>
    <d v="2024-06-28T00:00:00"/>
    <d v="1899-12-30T17:24:31"/>
    <n v="205"/>
    <s v="E00205"/>
    <s v="RUTA KMS.205"/>
    <x v="20"/>
    <x v="0"/>
    <x v="0"/>
    <x v="2"/>
    <x v="0"/>
    <d v="2024-06-27T17:33:06"/>
    <x v="333"/>
    <n v="87.448333333362825"/>
    <d v="2024-06-28T17:24:31"/>
    <d v="1899-12-30T02:44:00"/>
    <d v="2024-06-28T20:08:31"/>
    <n v="60.858055555494502"/>
    <x v="0"/>
    <m/>
    <m/>
    <x v="0"/>
    <x v="15"/>
    <x v="0"/>
    <x v="2"/>
    <x v="5"/>
    <n v="6"/>
    <s v=""/>
    <d v="1900-01-01T17:36:00"/>
    <n v="83.715000000029491"/>
    <n v="48"/>
    <n v="35.715000000029491"/>
  </r>
  <r>
    <s v="E002"/>
    <s v="EO11"/>
    <x v="2963"/>
    <x v="0"/>
    <s v="E3"/>
    <s v="0100013649"/>
    <s v="HORMIGONES MARBE HISPANIA, S.L."/>
    <s v="0022002481"/>
    <s v="PLANTA LALIN"/>
    <s v="000000000000000055"/>
    <x v="3"/>
    <d v="2024-06-27T00:00:00"/>
    <d v="1899-12-30T18:19:46"/>
    <s v="28/06 17:30h"/>
    <d v="2024-06-28T00:00:00"/>
    <x v="18"/>
    <x v="2"/>
    <x v="3051"/>
    <d v="2024-06-28T00:00:00"/>
    <d v="1899-12-30T14:45:24"/>
    <n v="170"/>
    <s v="E00170"/>
    <s v="RUTA KMS.170"/>
    <x v="13"/>
    <x v="0"/>
    <x v="0"/>
    <x v="2"/>
    <x v="0"/>
    <d v="2024-06-27T18:19:46"/>
    <x v="334"/>
    <n v="23.170555555494502"/>
    <d v="2024-06-28T14:45:24"/>
    <d v="1899-12-30T02:16:00"/>
    <d v="2024-06-28T17:01:24"/>
    <n v="0.47666666650911793"/>
    <x v="0"/>
    <m/>
    <m/>
    <x v="0"/>
    <x v="15"/>
    <x v="0"/>
    <x v="2"/>
    <x v="13"/>
    <n v="6"/>
    <s v=""/>
    <d v="1900-01-01T06:24:00"/>
    <n v="19.903888888827836"/>
    <n v="12"/>
    <n v="7.9038888888278365"/>
  </r>
  <r>
    <s v="E002"/>
    <s v="EO11"/>
    <x v="2964"/>
    <x v="0"/>
    <s v="E3"/>
    <s v="0432000181"/>
    <s v="PREBETONG LUGO HORMIGONES, S.A."/>
    <s v="0022001450"/>
    <s v="LUGO"/>
    <s v="000000000000000055"/>
    <x v="3"/>
    <d v="2024-06-27T00:00:00"/>
    <d v="1899-12-30T18:20:30"/>
    <s v="28/06 15:30h"/>
    <d v="2024-06-28T00:00:00"/>
    <x v="22"/>
    <x v="2"/>
    <x v="3052"/>
    <d v="2024-06-28T00:00:00"/>
    <d v="1899-12-30T13:39:46"/>
    <n v="108"/>
    <s v="E00108"/>
    <s v="RUTA KMS.108"/>
    <x v="26"/>
    <x v="0"/>
    <x v="0"/>
    <x v="2"/>
    <x v="0"/>
    <d v="2024-06-27T18:20:30"/>
    <x v="324"/>
    <n v="21.158333333325572"/>
    <d v="2024-06-28T13:39:46"/>
    <d v="1899-12-30T01:26:24"/>
    <d v="2024-06-28T15:06:10"/>
    <n v="0.39722222235286608"/>
    <x v="0"/>
    <m/>
    <m/>
    <x v="0"/>
    <x v="15"/>
    <x v="0"/>
    <x v="2"/>
    <x v="7"/>
    <n v="6"/>
    <s v=""/>
    <d v="1899-12-31T10:33:36"/>
    <n v="18.718333333325571"/>
    <n v="12"/>
    <n v="6.718333333325571"/>
  </r>
  <r>
    <s v="E002"/>
    <s v="EO11"/>
    <x v="2965"/>
    <x v="0"/>
    <s v="E3"/>
    <s v="0432000110"/>
    <s v="PREBETONG HORMIGONES, S.A."/>
    <s v="0021000010"/>
    <s v="LA GRELA"/>
    <s v="000000000000003043"/>
    <x v="5"/>
    <d v="2024-06-27T00:00:00"/>
    <d v="1899-12-30T18:21:50"/>
    <s v="28/06 x la tarde SIL"/>
    <d v="2024-06-28T00:00:00"/>
    <x v="11"/>
    <x v="2"/>
    <x v="3053"/>
    <d v="2024-06-28T00:00:00"/>
    <d v="1899-12-30T12:21:30"/>
    <n v="211"/>
    <s v="E00211"/>
    <s v="RUTA KMS.211"/>
    <x v="39"/>
    <x v="0"/>
    <x v="0"/>
    <x v="2"/>
    <x v="0"/>
    <d v="2024-06-27T18:21:50"/>
    <x v="320"/>
    <n v="22.136111111089122"/>
    <d v="2024-06-28T12:21:30"/>
    <d v="1899-12-30T02:48:48"/>
    <d v="2024-06-28T15:10:18"/>
    <n v="1.3283333333674818"/>
    <x v="0"/>
    <m/>
    <m/>
    <x v="0"/>
    <x v="15"/>
    <x v="0"/>
    <x v="2"/>
    <x v="3"/>
    <n v="6"/>
    <s v=""/>
    <d v="1900-01-01T19:31:12"/>
    <n v="18.322777777755789"/>
    <n v="12"/>
    <n v="6.322777777755789"/>
  </r>
  <r>
    <s v="E002"/>
    <s v="EO11"/>
    <x v="2966"/>
    <x v="0"/>
    <s v="E3"/>
    <s v="0100059105"/>
    <s v="TUNEL DE RANTE UTE"/>
    <s v="0022002985"/>
    <s v="SAN CIBRAO - UTE TUNEL DE RANTE"/>
    <s v="000000000000003042"/>
    <x v="0"/>
    <d v="2024-06-27T00:00:00"/>
    <d v="1899-12-30T18:42:05"/>
    <s v="28/06 urge"/>
    <d v="2024-06-28T00:00:00"/>
    <x v="14"/>
    <x v="5"/>
    <x v="3054"/>
    <d v="2024-06-28T00:00:00"/>
    <d v="1899-12-30T12:31:07"/>
    <n v="12"/>
    <s v="E00012"/>
    <s v="RUTA KMS.012"/>
    <x v="4"/>
    <x v="0"/>
    <x v="0"/>
    <x v="0"/>
    <x v="0"/>
    <d v="2024-06-27T18:42:05"/>
    <x v="301"/>
    <n v="18.298611111065838"/>
    <d v="2024-06-28T12:31:07"/>
    <d v="1899-12-30T00:09:36"/>
    <d v="2024-06-28T12:40:43"/>
    <n v="0.32138888875488192"/>
    <x v="0"/>
    <m/>
    <m/>
    <x v="0"/>
    <x v="15"/>
    <x v="0"/>
    <x v="2"/>
    <x v="3"/>
    <n v="6"/>
    <s v=""/>
    <d v="1899-12-30T03:50:24"/>
    <n v="17.138611111065838"/>
    <n v="12"/>
    <n v="5.1386111110658383"/>
  </r>
  <r>
    <s v="E002"/>
    <s v="EO11"/>
    <x v="2967"/>
    <x v="0"/>
    <s v="E3"/>
    <s v="0100059105"/>
    <s v="TUNEL DE RANTE UTE"/>
    <s v="0022002985"/>
    <s v="SAN CIBRAO - UTE TUNEL DE RANTE"/>
    <s v="000000000000003042"/>
    <x v="0"/>
    <d v="2024-06-27T00:00:00"/>
    <d v="1899-12-30T18:42:23"/>
    <s v="28/06 de tarde"/>
    <d v="2024-06-28T00:00:00"/>
    <x v="2"/>
    <x v="5"/>
    <x v="3055"/>
    <d v="2024-06-28T00:00:00"/>
    <d v="1899-12-30T15:21:28"/>
    <n v="12"/>
    <s v="E00012"/>
    <s v="RUTA KMS.012"/>
    <x v="14"/>
    <x v="0"/>
    <x v="0"/>
    <x v="0"/>
    <x v="0"/>
    <d v="2024-06-27T18:42:23"/>
    <x v="323"/>
    <n v="23.293611111177597"/>
    <d v="2024-06-28T15:21:28"/>
    <d v="1899-12-30T00:09:36"/>
    <d v="2024-06-28T15:31:04"/>
    <n v="2.4822222221991979"/>
    <x v="0"/>
    <m/>
    <m/>
    <x v="0"/>
    <x v="15"/>
    <x v="0"/>
    <x v="2"/>
    <x v="4"/>
    <n v="6"/>
    <s v=""/>
    <d v="1899-12-30T03:50:24"/>
    <n v="22.133611111177597"/>
    <n v="12"/>
    <n v="10.133611111177597"/>
  </r>
  <r>
    <s v="E002"/>
    <s v="EO11"/>
    <x v="2968"/>
    <x v="0"/>
    <s v="E3"/>
    <s v="0100022350"/>
    <s v="LUSO GALAICA DE TRAVIESAS, S.A."/>
    <s v="0022001365"/>
    <s v="O CARBALLIÑO"/>
    <s v="000000000000001054"/>
    <x v="1"/>
    <d v="2024-06-28T00:00:00"/>
    <d v="1899-12-30T08:24:56"/>
    <s v="28/06 de mañana- C26"/>
    <d v="2024-06-28T00:00:00"/>
    <x v="7"/>
    <x v="1"/>
    <x v="3056"/>
    <d v="2024-06-28T00:00:00"/>
    <d v="1899-12-30T11:48:35"/>
    <n v="90"/>
    <s v="E00090"/>
    <s v="RUTA KMS.090"/>
    <x v="266"/>
    <x v="0"/>
    <x v="0"/>
    <x v="1"/>
    <x v="0"/>
    <d v="2024-06-28T08:24:56"/>
    <x v="326"/>
    <n v="6.5844444445101544"/>
    <d v="2024-06-28T11:48:35"/>
    <d v="1899-12-30T01:12:00"/>
    <d v="2024-06-28T13:00:35"/>
    <n v="1.9902777776587754"/>
    <x v="0"/>
    <m/>
    <m/>
    <x v="0"/>
    <x v="15"/>
    <x v="0"/>
    <x v="2"/>
    <x v="2"/>
    <n v="6"/>
    <s v=""/>
    <d v="1899-12-31T04:48:00"/>
    <n v="4.3844444445101542"/>
    <n v="0"/>
    <n v="4.3844444445101542"/>
  </r>
  <r>
    <s v="E002"/>
    <s v="EO11"/>
    <x v="2969"/>
    <x v="0"/>
    <s v="E3"/>
    <s v="0100022350"/>
    <s v="LUSO GALAICA DE TRAVIESAS, S.A."/>
    <s v="0022001365"/>
    <s v="O CARBALLIÑO"/>
    <s v="000000000000001054"/>
    <x v="1"/>
    <d v="2024-06-28T00:00:00"/>
    <d v="1899-12-30T08:25:13"/>
    <s v="28/06 de mañana- T03"/>
    <d v="2024-06-28T00:00:00"/>
    <x v="7"/>
    <x v="1"/>
    <x v="3057"/>
    <d v="2024-06-28T00:00:00"/>
    <d v="1899-12-30T11:14:27"/>
    <n v="90"/>
    <s v="E00090"/>
    <s v="RUTA KMS.090"/>
    <x v="20"/>
    <x v="0"/>
    <x v="0"/>
    <x v="1"/>
    <x v="0"/>
    <d v="2024-06-28T08:25:13"/>
    <x v="326"/>
    <n v="6.5797222222317941"/>
    <d v="2024-06-28T11:14:27"/>
    <d v="1899-12-30T01:12:00"/>
    <d v="2024-06-28T12:26:27"/>
    <n v="2.5591666666441597"/>
    <x v="0"/>
    <m/>
    <m/>
    <x v="0"/>
    <x v="15"/>
    <x v="0"/>
    <x v="2"/>
    <x v="2"/>
    <n v="6"/>
    <s v=""/>
    <d v="1899-12-31T04:48:00"/>
    <n v="4.379722222231794"/>
    <n v="0"/>
    <n v="4.379722222231794"/>
  </r>
  <r>
    <s v="E002"/>
    <s v="EO11"/>
    <x v="2970"/>
    <x v="0"/>
    <s v="E3"/>
    <s v="0100022674"/>
    <s v="COMERCIAL SILOS DE GALICIA, S.L."/>
    <s v="0022002149"/>
    <s v="SALVATERRA DE MIÑO"/>
    <s v="000000000000003218"/>
    <x v="7"/>
    <d v="2024-06-28T00:00:00"/>
    <d v="1899-12-30T08:30:08"/>
    <s v="28/06 URGE"/>
    <d v="2024-06-28T00:00:00"/>
    <x v="19"/>
    <x v="2"/>
    <x v="3058"/>
    <d v="2024-06-28T00:00:00"/>
    <d v="1899-12-30T11:12:54"/>
    <n v="205"/>
    <s v="E00205"/>
    <s v="RUTA KMS.205"/>
    <x v="15"/>
    <x v="0"/>
    <x v="0"/>
    <x v="2"/>
    <x v="0"/>
    <d v="2024-06-28T08:30:08"/>
    <x v="321"/>
    <n v="3.997777777898591"/>
    <d v="2024-06-28T11:12:54"/>
    <d v="1899-12-30T02:44:00"/>
    <d v="2024-06-28T13:56:54"/>
    <n v="-1.4483333333046176"/>
    <x v="1"/>
    <m/>
    <m/>
    <x v="0"/>
    <x v="15"/>
    <x v="1"/>
    <x v="2"/>
    <x v="2"/>
    <n v="6"/>
    <s v=""/>
    <d v="1900-01-01T17:36:00"/>
    <n v="0.26444444456525762"/>
    <n v="0"/>
    <n v="0.26444444456525762"/>
  </r>
  <r>
    <s v="E002"/>
    <s v="EO11"/>
    <x v="2971"/>
    <x v="0"/>
    <s v="E3"/>
    <s v="0432000181"/>
    <s v="PREBETONG LUGO HORMIGONES, S.A."/>
    <s v="0022002590"/>
    <s v="MONFORTE"/>
    <s v="000000000000000055"/>
    <x v="3"/>
    <d v="2024-06-28T00:00:00"/>
    <d v="1899-12-30T08:54:03"/>
    <s v="28/06 hasta 18h"/>
    <d v="2024-06-28T00:00:00"/>
    <x v="9"/>
    <x v="2"/>
    <x v="3059"/>
    <d v="2024-06-28T00:00:00"/>
    <d v="1899-12-30T13:59:32"/>
    <n v="102"/>
    <s v="E00102"/>
    <s v="RUTA KMS.102"/>
    <x v="27"/>
    <x v="0"/>
    <x v="0"/>
    <x v="2"/>
    <x v="0"/>
    <d v="2024-06-28T08:54:03"/>
    <x v="329"/>
    <n v="8.0991666666814126"/>
    <d v="2024-06-28T13:59:32"/>
    <d v="1899-12-30T01:21:36"/>
    <d v="2024-06-28T15:21:08"/>
    <n v="1.6477777779218741"/>
    <x v="0"/>
    <m/>
    <m/>
    <x v="0"/>
    <x v="15"/>
    <x v="0"/>
    <x v="2"/>
    <x v="7"/>
    <n v="6"/>
    <s v=""/>
    <d v="1899-12-31T08:38:24"/>
    <n v="5.7391666666814123"/>
    <n v="0"/>
    <n v="5.7391666666814123"/>
  </r>
  <r>
    <s v="E002"/>
    <s v="EO11"/>
    <x v="2972"/>
    <x v="0"/>
    <s v="E3"/>
    <s v="0100000764"/>
    <s v="HORMIGONES BERGANTIÑOS S.A."/>
    <s v="0022000268"/>
    <s v="ESPIRITU SANTO"/>
    <s v="000000000000000055"/>
    <x v="3"/>
    <d v="2024-06-28T00:00:00"/>
    <d v="1899-12-30T09:00:24"/>
    <s v="28/06 ANTES 18H"/>
    <d v="2024-06-28T00:00:00"/>
    <x v="2"/>
    <x v="0"/>
    <x v="3060"/>
    <d v="2024-06-28T00:00:00"/>
    <d v="1899-12-30T11:50:05"/>
    <n v="15"/>
    <s v="E00015"/>
    <s v="RUTA KMS.015"/>
    <x v="7"/>
    <x v="0"/>
    <x v="0"/>
    <x v="0"/>
    <x v="0"/>
    <d v="2024-06-28T09:00:24"/>
    <x v="323"/>
    <n v="8.9933333333465271"/>
    <d v="2024-06-28T11:50:05"/>
    <d v="1899-12-30T00:12:00"/>
    <d v="2024-06-28T12:02:05"/>
    <n v="5.965277777868323"/>
    <x v="0"/>
    <m/>
    <m/>
    <x v="0"/>
    <x v="15"/>
    <x v="0"/>
    <x v="2"/>
    <x v="2"/>
    <n v="6"/>
    <s v=""/>
    <d v="1899-12-30T04:48:00"/>
    <n v="7.7933333333465278"/>
    <n v="0"/>
    <n v="7.7933333333465278"/>
  </r>
  <r>
    <s v="E002"/>
    <s v="EO11"/>
    <x v="2973"/>
    <x v="0"/>
    <s v="E3"/>
    <s v="0100000764"/>
    <s v="HORMIGONES BERGANTIÑOS S.A."/>
    <s v="0022000268"/>
    <s v="ESPIRITU SANTO"/>
    <s v="000000000000000055"/>
    <x v="3"/>
    <d v="2024-06-28T00:00:00"/>
    <d v="1899-12-30T09:00:42"/>
    <s v="01/07 08:30h C02"/>
    <d v="2024-07-01T00:00:00"/>
    <x v="23"/>
    <x v="2"/>
    <x v="3061"/>
    <d v="2024-06-29T00:00:00"/>
    <d v="1899-12-30T08:12:50"/>
    <n v="183"/>
    <s v="E00183"/>
    <s v="RUTA KMS.183"/>
    <x v="2"/>
    <x v="0"/>
    <x v="0"/>
    <x v="2"/>
    <x v="0"/>
    <d v="2024-06-28T09:00:42"/>
    <x v="335"/>
    <n v="71.48833333334187"/>
    <d v="2024-06-29T08:12:50"/>
    <d v="1899-12-30T02:26:24"/>
    <d v="2024-06-29T10:39:14"/>
    <n v="45.846111111051869"/>
    <x v="0"/>
    <m/>
    <m/>
    <x v="0"/>
    <x v="18"/>
    <x v="0"/>
    <x v="2"/>
    <x v="0"/>
    <n v="7"/>
    <s v=""/>
    <d v="1900-01-01T10:33:36"/>
    <n v="68.048333333341873"/>
    <n v="36"/>
    <n v="32.048333333341873"/>
  </r>
  <r>
    <s v="E002"/>
    <s v="EO11"/>
    <x v="2974"/>
    <x v="0"/>
    <s v="E3"/>
    <s v="0432000110"/>
    <s v="PREBETONG HORMIGONES, S.A."/>
    <s v="0022001012"/>
    <s v="FENE"/>
    <s v="000000000000000055"/>
    <x v="3"/>
    <d v="2024-06-28T00:00:00"/>
    <d v="1899-12-30T09:09:36"/>
    <s v="28/06 de tarde"/>
    <d v="2024-06-28T00:00:00"/>
    <x v="2"/>
    <x v="2"/>
    <x v="3062"/>
    <d v="2024-06-28T00:00:00"/>
    <d v="1899-12-30T13:21:04"/>
    <n v="192"/>
    <s v="E00192"/>
    <s v="RUTA KMS.192"/>
    <x v="41"/>
    <x v="0"/>
    <x v="0"/>
    <x v="2"/>
    <x v="0"/>
    <d v="2024-06-28T09:09:36"/>
    <x v="323"/>
    <n v="8.8399999999674037"/>
    <d v="2024-06-28T13:21:04"/>
    <d v="1899-12-30T02:33:36"/>
    <d v="2024-06-28T15:54:40"/>
    <n v="2.088888888945803"/>
    <x v="0"/>
    <m/>
    <m/>
    <x v="0"/>
    <x v="15"/>
    <x v="0"/>
    <x v="2"/>
    <x v="7"/>
    <n v="6"/>
    <s v=""/>
    <d v="1900-01-01T13:26:24"/>
    <n v="5.2799999999674032"/>
    <n v="0"/>
    <n v="5.2799999999674032"/>
  </r>
  <r>
    <s v="E002"/>
    <s v="EO11"/>
    <x v="2975"/>
    <x v="0"/>
    <s v="E3"/>
    <s v="0100049225"/>
    <s v="PANELHORMIGON, S.L."/>
    <s v="0022002475"/>
    <s v="CABAÑAS RARAS"/>
    <s v="000000000000003042"/>
    <x v="0"/>
    <d v="2024-06-28T00:00:00"/>
    <d v="1899-12-30T09:20:28"/>
    <s v="01/07 URGE"/>
    <d v="2024-07-01T00:00:00"/>
    <x v="17"/>
    <x v="2"/>
    <x v="3063"/>
    <d v="2024-06-29T00:00:00"/>
    <d v="1899-12-30T13:38:26"/>
    <n v="28"/>
    <s v="E00028"/>
    <s v="RUTA KMS.028"/>
    <x v="26"/>
    <x v="0"/>
    <x v="0"/>
    <x v="2"/>
    <x v="0"/>
    <d v="2024-06-28T09:20:28"/>
    <x v="330"/>
    <n v="72.65888888889458"/>
    <d v="2024-06-29T13:38:26"/>
    <d v="1899-12-30T00:22:24"/>
    <d v="2024-06-29T14:00:50"/>
    <n v="43.986111111065838"/>
    <x v="0"/>
    <m/>
    <m/>
    <x v="0"/>
    <x v="18"/>
    <x v="0"/>
    <x v="2"/>
    <x v="7"/>
    <n v="7"/>
    <s v=""/>
    <d v="1899-12-30T08:57:36"/>
    <n v="71.285555555561245"/>
    <n v="36"/>
    <n v="35.285555555561245"/>
  </r>
  <r>
    <s v="E002"/>
    <s v="EO11"/>
    <x v="2976"/>
    <x v="0"/>
    <s v="E3"/>
    <s v="0100022370"/>
    <s v="PREFABRICADOS LUIS BARROS S.L."/>
    <s v="0022002532"/>
    <s v="NIGRAN"/>
    <s v="000000000000000055"/>
    <x v="3"/>
    <d v="2024-06-28T00:00:00"/>
    <d v="1899-12-30T10:17:40"/>
    <s v="28/06 URGE Silo gran"/>
    <d v="2024-06-28T00:00:00"/>
    <x v="2"/>
    <x v="3"/>
    <x v="3064"/>
    <d v="2024-06-28T00:00:00"/>
    <d v="1899-12-30T16:54:06"/>
    <n v="25"/>
    <s v="E00025"/>
    <s v="RUTA KMS.025"/>
    <x v="19"/>
    <x v="0"/>
    <x v="0"/>
    <x v="0"/>
    <x v="0"/>
    <d v="2024-06-28T10:17:40"/>
    <x v="323"/>
    <n v="7.7055555555853061"/>
    <d v="2024-06-28T16:54:06"/>
    <d v="1899-12-30T00:20:00"/>
    <d v="2024-06-28T17:14:06"/>
    <n v="0.76500000001396984"/>
    <x v="0"/>
    <m/>
    <m/>
    <x v="0"/>
    <x v="15"/>
    <x v="0"/>
    <x v="2"/>
    <x v="8"/>
    <n v="6"/>
    <s v=""/>
    <d v="1899-12-30T08:00:00"/>
    <n v="6.3722222222519731"/>
    <n v="0"/>
    <n v="6.3722222222519731"/>
  </r>
  <r>
    <s v="E002"/>
    <s v="EO11"/>
    <x v="2977"/>
    <x v="0"/>
    <s v="E3"/>
    <s v="0100022370"/>
    <s v="PREFABRICADOS LUIS BARROS S.L."/>
    <s v="0022002532"/>
    <s v="NIGRAN"/>
    <s v="000000000000000055"/>
    <x v="3"/>
    <d v="2024-06-28T00:00:00"/>
    <d v="1899-12-30T10:18:02"/>
    <s v="01/07 x TARDE Silo g"/>
    <d v="2024-07-01T00:00:00"/>
    <x v="2"/>
    <x v="3"/>
    <x v="3065"/>
    <d v="2024-07-01T00:00:00"/>
    <d v="1899-12-30T16:02:06"/>
    <n v="25"/>
    <s v="E00025"/>
    <s v="RUTA KMS.025"/>
    <x v="19"/>
    <x v="0"/>
    <x v="0"/>
    <x v="0"/>
    <x v="0"/>
    <d v="2024-06-28T10:18:02"/>
    <x v="336"/>
    <n v="79.699444444442634"/>
    <d v="2024-07-01T16:02:06"/>
    <d v="1899-12-30T00:20:00"/>
    <d v="2024-07-01T16:22:06"/>
    <n v="1.6316666667116806"/>
    <x v="0"/>
    <m/>
    <m/>
    <x v="1"/>
    <x v="16"/>
    <x v="0"/>
    <x v="3"/>
    <x v="8"/>
    <n v="2"/>
    <s v=""/>
    <d v="1899-12-30T08:00:00"/>
    <n v="78.366111111109305"/>
    <n v="36"/>
    <n v="42.366111111109305"/>
  </r>
  <r>
    <s v="E002"/>
    <s v="EO11"/>
    <x v="2978"/>
    <x v="0"/>
    <s v="E3"/>
    <s v="0100018925"/>
    <s v="TRAVIESAS DEL NORTE, S.A."/>
    <s v="0022001250"/>
    <s v="VILLAFRANCA"/>
    <s v="000000000000001054"/>
    <x v="1"/>
    <d v="2024-06-28T00:00:00"/>
    <d v="1899-12-30T10:19:37"/>
    <s v="01/07 DE 8 -  16 HOR"/>
    <d v="2024-07-01T00:00:00"/>
    <x v="7"/>
    <x v="1"/>
    <x v="3066"/>
    <d v="2024-07-01T00:00:00"/>
    <d v="1899-12-30T11:46:08"/>
    <n v="100"/>
    <s v="E00100"/>
    <s v="RUTA KMS.100"/>
    <x v="22"/>
    <x v="0"/>
    <x v="0"/>
    <x v="1"/>
    <x v="0"/>
    <d v="2024-06-28T10:19:37"/>
    <x v="322"/>
    <n v="76.67305555549683"/>
    <d v="2024-07-01T11:46:08"/>
    <d v="1899-12-30T01:20:00"/>
    <d v="2024-07-01T13:06:08"/>
    <n v="1.8977777778636664"/>
    <x v="0"/>
    <m/>
    <m/>
    <x v="1"/>
    <x v="16"/>
    <x v="0"/>
    <x v="3"/>
    <x v="2"/>
    <n v="2"/>
    <s v=""/>
    <d v="1899-12-31T08:00:00"/>
    <n v="74.339722222163502"/>
    <n v="36"/>
    <n v="38.339722222163502"/>
  </r>
  <r>
    <s v="E002"/>
    <s v="EO11"/>
    <x v="2979"/>
    <x v="0"/>
    <s v="E3"/>
    <s v="0100018925"/>
    <s v="TRAVIESAS DEL NORTE, S.A."/>
    <s v="0022001250"/>
    <s v="VILLAFRANCA"/>
    <s v="000000000000003218"/>
    <x v="7"/>
    <d v="2024-06-28T00:00:00"/>
    <d v="1899-12-30T10:20:16"/>
    <s v="02/07 DE 7 -  16 HOR"/>
    <d v="2024-07-02T00:00:00"/>
    <x v="7"/>
    <x v="2"/>
    <x v="3067"/>
    <d v="2024-07-02T00:00:00"/>
    <d v="1899-12-30T10:28:35"/>
    <n v="10"/>
    <s v="E00010"/>
    <s v="RUTA KMS.010"/>
    <x v="4"/>
    <x v="0"/>
    <x v="0"/>
    <x v="2"/>
    <x v="0"/>
    <d v="2024-06-28T10:20:16"/>
    <x v="337"/>
    <n v="100.66222222225042"/>
    <d v="2024-07-02T10:28:35"/>
    <d v="1899-12-30T00:08:00"/>
    <d v="2024-07-02T10:36:35"/>
    <n v="4.3902777776238509"/>
    <x v="0"/>
    <m/>
    <m/>
    <x v="1"/>
    <x v="17"/>
    <x v="0"/>
    <x v="3"/>
    <x v="1"/>
    <n v="3"/>
    <s v=""/>
    <d v="1899-12-30T03:12:00"/>
    <n v="99.528888888917081"/>
    <n v="48"/>
    <n v="51.528888888917081"/>
  </r>
  <r>
    <s v="E002"/>
    <s v="EO11"/>
    <x v="2980"/>
    <x v="0"/>
    <s v="E3"/>
    <s v="0100018925"/>
    <s v="TRAVIESAS DEL NORTE, S.A."/>
    <s v="0022001250"/>
    <s v="VILLAFRANCA"/>
    <s v="000000000000001054"/>
    <x v="1"/>
    <d v="2024-06-28T00:00:00"/>
    <d v="1899-12-30T10:20:48"/>
    <s v="02/07 DE 8 -  16 HOR"/>
    <d v="2024-07-02T00:00:00"/>
    <x v="7"/>
    <x v="1"/>
    <x v="3068"/>
    <d v="2024-07-02T00:00:00"/>
    <d v="1899-12-30T09:02:18"/>
    <n v="100"/>
    <s v="E00100"/>
    <s v="RUTA KMS.100"/>
    <x v="22"/>
    <x v="0"/>
    <x v="0"/>
    <x v="1"/>
    <x v="0"/>
    <d v="2024-06-28T10:20:48"/>
    <x v="337"/>
    <n v="100.65333333337912"/>
    <d v="2024-07-02T09:02:18"/>
    <d v="1899-12-30T01:20:00"/>
    <d v="2024-07-02T10:22:18"/>
    <n v="4.6283333332976326"/>
    <x v="0"/>
    <m/>
    <m/>
    <x v="1"/>
    <x v="17"/>
    <x v="0"/>
    <x v="3"/>
    <x v="6"/>
    <n v="3"/>
    <s v=""/>
    <d v="1899-12-31T08:00:00"/>
    <n v="98.320000000045795"/>
    <n v="48"/>
    <n v="50.320000000045795"/>
  </r>
  <r>
    <s v="E002"/>
    <s v="EO11"/>
    <x v="2981"/>
    <x v="0"/>
    <s v="E3"/>
    <s v="0100022370"/>
    <s v="PREFABRICADOS LUIS BARROS S.L."/>
    <s v="0022002536"/>
    <s v="PUXEIROS"/>
    <s v="000000000000000055"/>
    <x v="3"/>
    <d v="2024-06-28T00:00:00"/>
    <d v="1899-12-30T10:23:19"/>
    <s v="01/07 x TARDE Silo1"/>
    <d v="2024-07-01T00:00:00"/>
    <x v="12"/>
    <x v="3"/>
    <x v="3069"/>
    <d v="2024-07-01T00:00:00"/>
    <d v="1899-12-30T14:52:52"/>
    <n v="15"/>
    <s v="E00015"/>
    <s v="RUTA KMS.015"/>
    <x v="15"/>
    <x v="0"/>
    <x v="0"/>
    <x v="0"/>
    <x v="0"/>
    <d v="2024-06-28T10:23:19"/>
    <x v="338"/>
    <n v="77.611388888850342"/>
    <d v="2024-07-01T14:52:52"/>
    <d v="1899-12-30T00:12:00"/>
    <d v="2024-07-01T15:04:52"/>
    <n v="0.91888888890389353"/>
    <x v="0"/>
    <m/>
    <m/>
    <x v="1"/>
    <x v="16"/>
    <x v="0"/>
    <x v="3"/>
    <x v="13"/>
    <n v="2"/>
    <s v=""/>
    <d v="1899-12-30T04:48:00"/>
    <n v="76.41138888885034"/>
    <n v="36"/>
    <n v="40.41138888885034"/>
  </r>
  <r>
    <s v="E002"/>
    <s v="EO11"/>
    <x v="2982"/>
    <x v="0"/>
    <s v="E3"/>
    <s v="0100022370"/>
    <s v="PREFABRICADOS LUIS BARROS S.L."/>
    <s v="0022002536"/>
    <s v="PUXEIROS"/>
    <s v="000000000000000055"/>
    <x v="3"/>
    <d v="2024-06-28T00:00:00"/>
    <d v="1899-12-30T10:24:26"/>
    <s v="02/07 URGE SILO. 1 T"/>
    <d v="2024-07-02T00:00:00"/>
    <x v="1"/>
    <x v="2"/>
    <x v="3070"/>
    <d v="2024-07-02T00:00:00"/>
    <d v="1899-12-30T10:50:45"/>
    <n v="222"/>
    <s v="E00222"/>
    <s v="RUTA KMS.222"/>
    <x v="15"/>
    <x v="0"/>
    <x v="0"/>
    <x v="2"/>
    <x v="0"/>
    <d v="2024-06-28T10:24:26"/>
    <x v="339"/>
    <n v="99.592777777870651"/>
    <d v="2024-07-02T10:50:45"/>
    <d v="1899-12-30T02:57:36"/>
    <d v="2024-07-02T13:48:21"/>
    <n v="0.19416666665347293"/>
    <x v="0"/>
    <m/>
    <m/>
    <x v="1"/>
    <x v="17"/>
    <x v="0"/>
    <x v="3"/>
    <x v="1"/>
    <n v="3"/>
    <s v=""/>
    <d v="1900-01-01T23:02:24"/>
    <n v="95.632777777870658"/>
    <n v="48"/>
    <n v="47.632777777870658"/>
  </r>
  <r>
    <s v="E002"/>
    <s v="EO11"/>
    <x v="2983"/>
    <x v="0"/>
    <s v="E3"/>
    <s v="0100056297"/>
    <s v="HORMIGONES HORPASA, S.L."/>
    <s v="0022002815"/>
    <s v="BARRO (SEQUEIROS)"/>
    <s v="000000000000000055"/>
    <x v="3"/>
    <d v="2024-06-28T00:00:00"/>
    <d v="1899-12-30T11:34:53"/>
    <s v="28/06 urge"/>
    <d v="2024-06-28T00:00:00"/>
    <x v="18"/>
    <x v="3"/>
    <x v="3071"/>
    <d v="2024-06-28T00:00:00"/>
    <d v="1899-12-30T15:05:21"/>
    <n v="58"/>
    <s v="E00058"/>
    <s v="RUTA KMS.058"/>
    <x v="8"/>
    <x v="0"/>
    <x v="0"/>
    <x v="0"/>
    <x v="0"/>
    <d v="2024-06-28T11:34:53"/>
    <x v="334"/>
    <n v="5.9186111111193895"/>
    <d v="2024-06-28T15:05:21"/>
    <d v="1899-12-30T00:46:24"/>
    <d v="2024-06-28T15:51:45"/>
    <n v="1.6374999998370185"/>
    <x v="0"/>
    <m/>
    <m/>
    <x v="0"/>
    <x v="15"/>
    <x v="0"/>
    <x v="2"/>
    <x v="4"/>
    <n v="6"/>
    <s v=""/>
    <d v="1899-12-30T18:33:36"/>
    <n v="4.1452777777860561"/>
    <n v="0"/>
    <n v="4.1452777777860561"/>
  </r>
  <r>
    <s v="E002"/>
    <s v="EO11"/>
    <x v="2984"/>
    <x v="0"/>
    <s v="E3"/>
    <s v="0100056297"/>
    <s v="HORMIGONES HORPASA, S.L."/>
    <s v="0022002815"/>
    <s v="BARRO (SEQUEIROS)"/>
    <s v="000000000000000055"/>
    <x v="3"/>
    <d v="2024-06-28T00:00:00"/>
    <d v="1899-12-30T11:35:35"/>
    <s v="01/07 11:00h"/>
    <d v="2024-07-01T00:00:00"/>
    <x v="24"/>
    <x v="3"/>
    <x v="3072"/>
    <d v="2024-07-01T00:00:00"/>
    <d v="1899-12-30T09:41:07"/>
    <n v="58"/>
    <s v="E00058"/>
    <s v="RUTA KMS.058"/>
    <x v="19"/>
    <x v="0"/>
    <x v="0"/>
    <x v="0"/>
    <x v="0"/>
    <d v="2024-06-28T11:35:35"/>
    <x v="340"/>
    <n v="71.40694444446126"/>
    <d v="2024-07-01T09:41:07"/>
    <d v="1899-12-30T00:46:24"/>
    <d v="2024-07-01T10:27:31"/>
    <n v="0.54138888884335756"/>
    <x v="0"/>
    <m/>
    <m/>
    <x v="1"/>
    <x v="16"/>
    <x v="0"/>
    <x v="3"/>
    <x v="6"/>
    <n v="2"/>
    <s v=""/>
    <d v="1899-12-30T18:33:36"/>
    <n v="69.633611111127934"/>
    <n v="36"/>
    <n v="33.633611111127934"/>
  </r>
  <r>
    <s v="E002"/>
    <s v="EO11"/>
    <x v="2985"/>
    <x v="0"/>
    <s v="E3"/>
    <s v="0100000866"/>
    <s v="EMILIANO BASALO CONSTRUCCIONES, S.L"/>
    <s v="0022002976"/>
    <s v="A RUA"/>
    <s v="000000000000000055"/>
    <x v="3"/>
    <d v="2024-06-28T00:00:00"/>
    <d v="1899-12-30T12:04:23"/>
    <s v="01/07 URGE"/>
    <d v="2024-07-01T00:00:00"/>
    <x v="21"/>
    <x v="2"/>
    <x v="3073"/>
    <d v="2024-07-01T00:00:00"/>
    <d v="1899-12-30T08:26:34"/>
    <n v="45"/>
    <s v="E00045"/>
    <s v="RUTA KMS.045"/>
    <x v="21"/>
    <x v="0"/>
    <x v="0"/>
    <x v="2"/>
    <x v="0"/>
    <d v="2024-06-28T12:04:23"/>
    <x v="341"/>
    <n v="69.426944444538094"/>
    <d v="2024-07-01T08:26:34"/>
    <d v="1899-12-30T00:36:00"/>
    <d v="2024-07-01T09:02:34"/>
    <n v="0.45722222223412246"/>
    <x v="0"/>
    <m/>
    <m/>
    <x v="1"/>
    <x v="16"/>
    <x v="0"/>
    <x v="3"/>
    <x v="0"/>
    <n v="2"/>
    <s v=""/>
    <d v="1899-12-30T14:24:00"/>
    <n v="67.8269444445381"/>
    <n v="36"/>
    <n v="31.8269444445381"/>
  </r>
  <r>
    <s v="E002"/>
    <s v="EO11"/>
    <x v="2986"/>
    <x v="0"/>
    <s v="E3"/>
    <s v="0100051530"/>
    <s v="MYHNOR MORTEROS Y HORMIGONES DEL"/>
    <s v="0022002573"/>
    <s v="MONTESALGUEIRO"/>
    <s v="000000000000000055"/>
    <x v="3"/>
    <d v="2024-06-28T00:00:00"/>
    <d v="1899-12-30T12:07:41"/>
    <s v="01/07 08:30h"/>
    <d v="2024-07-01T00:00:00"/>
    <x v="23"/>
    <x v="2"/>
    <x v="3074"/>
    <d v="2024-06-29T00:00:00"/>
    <d v="1899-12-30T10:59:18"/>
    <n v="153"/>
    <s v="E00153"/>
    <s v="RUTA KMS.153"/>
    <x v="1"/>
    <x v="0"/>
    <x v="0"/>
    <x v="2"/>
    <x v="0"/>
    <d v="2024-06-28T12:07:41"/>
    <x v="335"/>
    <n v="68.371944444312248"/>
    <d v="2024-06-29T10:59:18"/>
    <d v="1899-12-30T02:02:24"/>
    <d v="2024-06-29T13:01:42"/>
    <n v="43.471666666679084"/>
    <x v="0"/>
    <m/>
    <m/>
    <x v="0"/>
    <x v="18"/>
    <x v="0"/>
    <x v="2"/>
    <x v="1"/>
    <n v="7"/>
    <s v=""/>
    <d v="1900-01-01T00:57:36"/>
    <n v="65.331944444312242"/>
    <n v="36"/>
    <n v="29.331944444312242"/>
  </r>
  <r>
    <s v="E002"/>
    <s v="EO11"/>
    <x v="2987"/>
    <x v="0"/>
    <s v="E3"/>
    <s v="0432000110"/>
    <s v="PREBETONG HORMIGONES, S.A."/>
    <s v="0022002920"/>
    <s v="PLANTA MOVIL OURAL"/>
    <s v="000000000000003043"/>
    <x v="5"/>
    <d v="2024-06-28T00:00:00"/>
    <d v="1899-12-30T12:11:23"/>
    <s v="01/07 12h CARGAR EN"/>
    <d v="2024-07-01T00:00:00"/>
    <x v="8"/>
    <x v="2"/>
    <x v="3075"/>
    <d v="2024-07-01T00:00:00"/>
    <d v="1899-12-30T09:22:38"/>
    <n v="123"/>
    <s v="E00123"/>
    <s v="RUTA KMS.123"/>
    <x v="13"/>
    <x v="0"/>
    <x v="0"/>
    <x v="2"/>
    <x v="0"/>
    <d v="2024-06-28T12:11:23"/>
    <x v="332"/>
    <n v="71.810277777782176"/>
    <d v="2024-07-01T09:22:38"/>
    <d v="1899-12-30T01:38:24"/>
    <d v="2024-07-01T11:01:02"/>
    <n v="0.98277777770999819"/>
    <x v="0"/>
    <m/>
    <m/>
    <x v="1"/>
    <x v="16"/>
    <x v="0"/>
    <x v="3"/>
    <x v="6"/>
    <n v="2"/>
    <s v=""/>
    <d v="1899-12-31T15:21:36"/>
    <n v="69.170277777782175"/>
    <n v="36"/>
    <n v="33.170277777782175"/>
  </r>
  <r>
    <s v="E002"/>
    <s v="EO11"/>
    <x v="2988"/>
    <x v="0"/>
    <s v="E3"/>
    <s v="0432000110"/>
    <s v="PREBETONG HORMIGONES, S.A."/>
    <s v="0022002920"/>
    <s v="PLANTA MOVIL OURAL"/>
    <s v="000000000000003043"/>
    <x v="5"/>
    <d v="2024-06-28T00:00:00"/>
    <d v="1899-12-30T12:12:08"/>
    <s v="01/07 17h CARGAR EN"/>
    <d v="2024-07-01T00:00:00"/>
    <x v="2"/>
    <x v="2"/>
    <x v="3076"/>
    <d v="2024-07-01T00:00:00"/>
    <d v="1899-12-30T14:37:30"/>
    <n v="123"/>
    <s v="E00123"/>
    <s v="RUTA KMS.123"/>
    <x v="16"/>
    <x v="0"/>
    <x v="0"/>
    <x v="2"/>
    <x v="0"/>
    <d v="2024-06-28T12:12:08"/>
    <x v="336"/>
    <n v="77.797777777828742"/>
    <d v="2024-07-01T14:37:30"/>
    <d v="1899-12-30T01:38:24"/>
    <d v="2024-07-01T16:15:54"/>
    <n v="1.7349999999278225"/>
    <x v="0"/>
    <m/>
    <m/>
    <x v="1"/>
    <x v="16"/>
    <x v="0"/>
    <x v="3"/>
    <x v="13"/>
    <n v="2"/>
    <s v=""/>
    <d v="1899-12-31T15:21:36"/>
    <n v="75.157777777828741"/>
    <n v="36"/>
    <n v="39.157777777828741"/>
  </r>
  <r>
    <s v="E002"/>
    <s v="EO11"/>
    <x v="2989"/>
    <x v="0"/>
    <s v="E3"/>
    <s v="0100046984"/>
    <s v="TRANSP. Y CEMENTOS HIDALGO, S.L."/>
    <s v="0022002955"/>
    <s v="VILLARES DE LA REINA - ARIDOS ARELS"/>
    <s v="000000000000003218"/>
    <x v="7"/>
    <d v="2024-06-28T00:00:00"/>
    <d v="1899-12-30T12:26:15"/>
    <s v="01/07 12h   VILLARES"/>
    <d v="2024-07-01T00:00:00"/>
    <x v="8"/>
    <x v="2"/>
    <x v="3077"/>
    <d v="2024-06-28T00:00:00"/>
    <d v="1899-12-30T17:11:37"/>
    <n v="274"/>
    <s v="E00274"/>
    <s v="RUTA KMS.274"/>
    <x v="212"/>
    <x v="0"/>
    <x v="0"/>
    <x v="2"/>
    <x v="0"/>
    <d v="2024-06-28T12:26:15"/>
    <x v="332"/>
    <n v="71.562500000058208"/>
    <d v="2024-06-28T17:11:37"/>
    <d v="1899-12-30T03:39:12"/>
    <d v="2024-06-28T20:50:49"/>
    <n v="63.153055555711035"/>
    <x v="0"/>
    <m/>
    <m/>
    <x v="0"/>
    <x v="15"/>
    <x v="0"/>
    <x v="2"/>
    <x v="5"/>
    <n v="6"/>
    <s v=""/>
    <d v="1900-01-02T15:40:48"/>
    <n v="66.909166666724872"/>
    <n v="36"/>
    <n v="30.909166666724872"/>
  </r>
  <r>
    <s v="E002"/>
    <s v="EO11"/>
    <x v="2990"/>
    <x v="0"/>
    <s v="E3"/>
    <s v="0100059274"/>
    <s v="UTE O BARCO"/>
    <s v="0022002995"/>
    <s v="O BARCO"/>
    <s v="000000000000000055"/>
    <x v="3"/>
    <d v="2024-06-28T00:00:00"/>
    <d v="1899-12-30T12:26:54"/>
    <s v="01/07 08:00h"/>
    <d v="2024-07-01T00:00:00"/>
    <x v="10"/>
    <x v="2"/>
    <x v="3078"/>
    <d v="2024-07-01T00:00:00"/>
    <d v="1899-12-30T07:12:51"/>
    <n v="32"/>
    <s v="E00032"/>
    <s v="RUTA KMS.032"/>
    <x v="8"/>
    <x v="0"/>
    <x v="0"/>
    <x v="2"/>
    <x v="0"/>
    <d v="2024-06-28T12:26:54"/>
    <x v="342"/>
    <n v="67.551666666695382"/>
    <d v="2024-07-01T07:12:51"/>
    <d v="1899-12-30T00:25:36"/>
    <d v="2024-07-01T07:38:27"/>
    <n v="0.35916666663251817"/>
    <x v="0"/>
    <m/>
    <m/>
    <x v="1"/>
    <x v="16"/>
    <x v="0"/>
    <x v="3"/>
    <x v="11"/>
    <n v="2"/>
    <s v=""/>
    <d v="1899-12-30T10:14:24"/>
    <n v="66.12500000002872"/>
    <n v="36"/>
    <n v="30.12500000002872"/>
  </r>
  <r>
    <s v="E002"/>
    <s v="EO11"/>
    <x v="2991"/>
    <x v="0"/>
    <s v="E3"/>
    <s v="0100059274"/>
    <s v="UTE O BARCO"/>
    <s v="0022002995"/>
    <s v="O BARCO"/>
    <s v="000000000000003044"/>
    <x v="2"/>
    <d v="2024-06-28T00:00:00"/>
    <d v="1899-12-30T12:31:13"/>
    <s v="01/07 11:30h -IV/AV"/>
    <d v="2024-07-01T00:00:00"/>
    <x v="16"/>
    <x v="2"/>
    <x v="3079"/>
    <d v="2024-07-01T00:00:00"/>
    <d v="1899-12-30T11:14:47"/>
    <n v="32"/>
    <s v="E00032"/>
    <s v="RUTA KMS.032"/>
    <x v="16"/>
    <x v="0"/>
    <x v="0"/>
    <x v="2"/>
    <x v="0"/>
    <d v="2024-06-28T12:31:13"/>
    <x v="343"/>
    <n v="70.979722222080454"/>
    <d v="2024-07-01T11:14:47"/>
    <d v="1899-12-30T00:25:36"/>
    <d v="2024-07-01T11:40:23"/>
    <n v="-0.17305555567145348"/>
    <x v="0"/>
    <m/>
    <m/>
    <x v="1"/>
    <x v="16"/>
    <x v="0"/>
    <x v="3"/>
    <x v="2"/>
    <n v="2"/>
    <s v=""/>
    <d v="1899-12-30T10:14:24"/>
    <n v="69.553055555413792"/>
    <n v="36"/>
    <n v="33.553055555413792"/>
  </r>
  <r>
    <s v="E002"/>
    <s v="EO11"/>
    <x v="2992"/>
    <x v="0"/>
    <s v="E3"/>
    <s v="0432000110"/>
    <s v="PREBETONG HORMIGONES, S.A."/>
    <s v="0021000010"/>
    <s v="LA GRELA"/>
    <s v="000000000000000055"/>
    <x v="3"/>
    <d v="2024-06-28T00:00:00"/>
    <d v="1899-12-30T12:31:47"/>
    <s v="01/07 08:30h"/>
    <d v="2024-07-01T00:00:00"/>
    <x v="23"/>
    <x v="0"/>
    <x v="3080"/>
    <d v="2024-07-01T00:00:00"/>
    <d v="1899-12-30T09:05:46"/>
    <n v="2"/>
    <s v="E00002"/>
    <s v="RUTA KMS.0002"/>
    <x v="3"/>
    <x v="0"/>
    <x v="0"/>
    <x v="0"/>
    <x v="0"/>
    <d v="2024-06-28T12:31:47"/>
    <x v="335"/>
    <n v="67.970277777698357"/>
    <d v="2024-07-01T09:05:46"/>
    <d v="1899-12-30T00:01:36"/>
    <d v="2024-07-01T09:07:22"/>
    <n v="-0.62277777772396803"/>
    <x v="0"/>
    <m/>
    <m/>
    <x v="1"/>
    <x v="16"/>
    <x v="0"/>
    <x v="3"/>
    <x v="6"/>
    <n v="2"/>
    <s v=""/>
    <d v="1899-12-30T00:38:24"/>
    <n v="66.943611111031686"/>
    <n v="36"/>
    <n v="30.943611111031686"/>
  </r>
  <r>
    <s v="E002"/>
    <s v="EO11"/>
    <x v="2993"/>
    <x v="0"/>
    <s v="E3"/>
    <s v="0432000110"/>
    <s v="PREBETONG HORMIGONES, S.A."/>
    <s v="0021000010"/>
    <s v="LA GRELA"/>
    <s v="000000000000000055"/>
    <x v="3"/>
    <d v="2024-06-28T00:00:00"/>
    <d v="1899-12-30T12:32:15"/>
    <s v="01/07 URGE"/>
    <d v="2024-07-01T00:00:00"/>
    <x v="8"/>
    <x v="0"/>
    <x v="3081"/>
    <d v="2024-07-01T00:00:00"/>
    <d v="1899-12-30T11:33:24"/>
    <n v="2"/>
    <s v="E00002"/>
    <s v="RUTA KMS.0002"/>
    <x v="3"/>
    <x v="0"/>
    <x v="0"/>
    <x v="0"/>
    <x v="0"/>
    <d v="2024-06-28T12:32:15"/>
    <x v="332"/>
    <n v="71.462500000081491"/>
    <d v="2024-07-01T11:33:24"/>
    <d v="1899-12-30T00:01:36"/>
    <d v="2024-07-01T11:35:00"/>
    <n v="0.41666666680248454"/>
    <x v="0"/>
    <m/>
    <m/>
    <x v="1"/>
    <x v="16"/>
    <x v="0"/>
    <x v="3"/>
    <x v="2"/>
    <n v="2"/>
    <s v=""/>
    <d v="1899-12-30T00:38:24"/>
    <n v="70.43583333341482"/>
    <n v="36"/>
    <n v="34.43583333341482"/>
  </r>
  <r>
    <s v="E002"/>
    <s v="EO11"/>
    <x v="2994"/>
    <x v="0"/>
    <s v="E3"/>
    <s v="0432000110"/>
    <s v="PREBETONG HORMIGONES, S.A."/>
    <s v="0021000010"/>
    <s v="LA GRELA"/>
    <s v="000000000000000055"/>
    <x v="3"/>
    <d v="2024-06-28T00:00:00"/>
    <d v="1899-12-30T13:05:28"/>
    <s v="01/07 URGE"/>
    <d v="2024-07-01T00:00:00"/>
    <x v="14"/>
    <x v="0"/>
    <x v="3082"/>
    <d v="2024-07-01T00:00:00"/>
    <d v="1899-12-30T12:32:03"/>
    <n v="2"/>
    <s v="E00002"/>
    <s v="RUTA KMS.0002"/>
    <x v="1"/>
    <x v="0"/>
    <x v="0"/>
    <x v="0"/>
    <x v="0"/>
    <d v="2024-06-28T13:05:28"/>
    <x v="344"/>
    <n v="71.90888888889458"/>
    <d v="2024-07-01T12:32:03"/>
    <d v="1899-12-30T00:01:36"/>
    <d v="2024-07-01T12:33:39"/>
    <n v="0.43916666664881632"/>
    <x v="0"/>
    <m/>
    <m/>
    <x v="1"/>
    <x v="16"/>
    <x v="0"/>
    <x v="3"/>
    <x v="3"/>
    <n v="2"/>
    <s v=""/>
    <d v="1899-12-30T00:38:24"/>
    <n v="70.882222222227909"/>
    <n v="36"/>
    <n v="34.882222222227909"/>
  </r>
  <r>
    <s v="E002"/>
    <s v="EO11"/>
    <x v="2995"/>
    <x v="0"/>
    <s v="E3"/>
    <s v="0432000110"/>
    <s v="PREBETONG HORMIGONES, S.A."/>
    <s v="0021000010"/>
    <s v="LA GRELA"/>
    <s v="000000000000003043"/>
    <x v="5"/>
    <d v="2024-06-28T00:00:00"/>
    <d v="1899-12-30T13:06:32"/>
    <s v="29/06 10:00h SABADO"/>
    <d v="2024-06-29T00:00:00"/>
    <x v="17"/>
    <x v="2"/>
    <x v="3083"/>
    <d v="2024-06-28T00:00:00"/>
    <d v="1899-12-30T15:14:32"/>
    <n v="211"/>
    <s v="E00211"/>
    <s v="RUTA KMS.211"/>
    <x v="30"/>
    <x v="0"/>
    <x v="0"/>
    <x v="2"/>
    <x v="0"/>
    <d v="2024-06-28T13:06:32"/>
    <x v="345"/>
    <n v="20.891111110977363"/>
    <d v="2024-06-28T15:14:32"/>
    <d v="1899-12-30T02:48:48"/>
    <d v="2024-06-28T18:03:20"/>
    <n v="15.944444444321562"/>
    <x v="0"/>
    <m/>
    <m/>
    <x v="0"/>
    <x v="15"/>
    <x v="0"/>
    <x v="2"/>
    <x v="4"/>
    <n v="6"/>
    <s v=""/>
    <d v="1900-01-01T19:31:12"/>
    <n v="17.07777777764403"/>
    <n v="12"/>
    <n v="5.0777777776440303"/>
  </r>
  <r>
    <s v="E002"/>
    <s v="EO11"/>
    <x v="2996"/>
    <x v="0"/>
    <s v="E3"/>
    <s v="0100048420"/>
    <s v="RODIÑAS PRETENSADOS, S. L."/>
    <s v="0022002398"/>
    <s v="CALO"/>
    <s v="000000000000003042"/>
    <x v="0"/>
    <d v="2024-06-28T00:00:00"/>
    <d v="1899-12-30T13:40:09"/>
    <s v="SILO 4 01/07 08:00H"/>
    <d v="2024-07-01T00:00:00"/>
    <x v="15"/>
    <x v="0"/>
    <x v="3084"/>
    <d v="2024-06-28T00:00:00"/>
    <d v="1899-12-30T17:17:30"/>
    <n v="89"/>
    <s v="E00089"/>
    <s v="RUTA KMS.089"/>
    <x v="7"/>
    <x v="0"/>
    <x v="0"/>
    <x v="0"/>
    <x v="0"/>
    <d v="2024-06-28T13:40:09"/>
    <x v="333"/>
    <n v="67.330833333253395"/>
    <d v="2024-06-28T17:17:30"/>
    <d v="1899-12-30T01:11:12"/>
    <d v="2024-06-28T18:28:42"/>
    <n v="62.521666666783858"/>
    <x v="0"/>
    <m/>
    <m/>
    <x v="0"/>
    <x v="15"/>
    <x v="0"/>
    <x v="2"/>
    <x v="5"/>
    <n v="6"/>
    <s v=""/>
    <d v="1899-12-31T04:28:48"/>
    <n v="65.144166666586727"/>
    <n v="36"/>
    <n v="29.144166666586727"/>
  </r>
  <r>
    <s v="E002"/>
    <s v="EO11"/>
    <x v="2997"/>
    <x v="0"/>
    <s v="E3"/>
    <s v="0100048420"/>
    <s v="RODIÑAS PRETENSADOS, S. L."/>
    <s v="0022002398"/>
    <s v="CALO"/>
    <s v="000000000000003042"/>
    <x v="0"/>
    <d v="2024-06-28T00:00:00"/>
    <d v="1899-12-30T13:40:35"/>
    <s v="01/07 15:00H SILO 4"/>
    <d v="2024-07-01T00:00:00"/>
    <x v="7"/>
    <x v="4"/>
    <x v="3085"/>
    <d v="2024-07-01T00:00:00"/>
    <d v="1899-12-30T12:45:32"/>
    <n v="15"/>
    <s v="E00015"/>
    <s v="RUTA KMS.015"/>
    <x v="7"/>
    <x v="0"/>
    <x v="0"/>
    <x v="0"/>
    <x v="0"/>
    <d v="2024-06-28T13:40:35"/>
    <x v="322"/>
    <n v="73.323611111089122"/>
    <d v="2024-07-01T12:45:32"/>
    <d v="1899-12-30T00:12:00"/>
    <d v="2024-07-01T12:57:32"/>
    <n v="2.0411111111752689"/>
    <x v="0"/>
    <m/>
    <m/>
    <x v="1"/>
    <x v="16"/>
    <x v="0"/>
    <x v="3"/>
    <x v="3"/>
    <n v="2"/>
    <s v=""/>
    <d v="1899-12-30T04:48:00"/>
    <n v="72.123611111089119"/>
    <n v="36"/>
    <n v="36.123611111089119"/>
  </r>
  <r>
    <s v="E002"/>
    <s v="EO11"/>
    <x v="2998"/>
    <x v="0"/>
    <s v="E3"/>
    <s v="0432000110"/>
    <s v="PREBETONG HORMIGONES, S.A."/>
    <s v="0021000011"/>
    <s v="MEIXOEIRO"/>
    <s v="000000000000000055"/>
    <x v="3"/>
    <d v="2024-06-28T00:00:00"/>
    <d v="1899-12-30T13:41:06"/>
    <s v="01/07 09:00h"/>
    <d v="2024-06-29T00:00:00"/>
    <x v="15"/>
    <x v="3"/>
    <x v="3086"/>
    <d v="2024-07-01T00:00:00"/>
    <d v="1899-12-30T08:54:06"/>
    <n v="18"/>
    <s v="E00018"/>
    <s v="RUTA KMS.018"/>
    <x v="10"/>
    <x v="0"/>
    <x v="0"/>
    <x v="0"/>
    <x v="0"/>
    <d v="2024-06-28T13:41:06"/>
    <x v="346"/>
    <n v="19.315000000060536"/>
    <d v="2024-07-01T08:54:06"/>
    <d v="1899-12-30T00:14:24"/>
    <d v="2024-07-01T09:08:30"/>
    <n v="-48.141666666779201"/>
    <x v="1"/>
    <m/>
    <m/>
    <x v="1"/>
    <x v="16"/>
    <x v="3"/>
    <x v="3"/>
    <x v="0"/>
    <n v="2"/>
    <s v=""/>
    <d v="1899-12-30T05:45:36"/>
    <n v="18.075000000060538"/>
    <n v="12"/>
    <n v="6.0750000000605375"/>
  </r>
  <r>
    <s v="E002"/>
    <s v="EO11"/>
    <x v="2999"/>
    <x v="0"/>
    <s v="E3"/>
    <s v="0432000110"/>
    <s v="PREBETONG HORMIGONES, S.A."/>
    <s v="0021000011"/>
    <s v="MEIXOEIRO"/>
    <s v="000000000000000055"/>
    <x v="3"/>
    <d v="2024-06-28T00:00:00"/>
    <d v="1899-12-30T13:41:32"/>
    <s v="01/07 10:00h"/>
    <d v="2024-06-29T00:00:00"/>
    <x v="17"/>
    <x v="3"/>
    <x v="3087"/>
    <d v="2024-07-01T00:00:00"/>
    <d v="1899-12-30T10:39:25"/>
    <n v="18"/>
    <s v="E00018"/>
    <s v="RUTA KMS.018"/>
    <x v="10"/>
    <x v="0"/>
    <x v="0"/>
    <x v="0"/>
    <x v="0"/>
    <d v="2024-06-28T13:41:32"/>
    <x v="345"/>
    <n v="20.307777777663432"/>
    <d v="2024-07-01T10:39:25"/>
    <d v="1899-12-30T00:14:24"/>
    <d v="2024-07-01T10:53:49"/>
    <n v="-48.896944444568362"/>
    <x v="1"/>
    <m/>
    <m/>
    <x v="1"/>
    <x v="16"/>
    <x v="3"/>
    <x v="3"/>
    <x v="1"/>
    <n v="2"/>
    <s v=""/>
    <d v="1899-12-30T05:45:36"/>
    <n v="19.067777777663434"/>
    <n v="12"/>
    <n v="7.0677777776634336"/>
  </r>
  <r>
    <s v="E002"/>
    <s v="EO11"/>
    <x v="3000"/>
    <x v="0"/>
    <s v="E3"/>
    <s v="0432000110"/>
    <s v="PREBETONG HORMIGONES, S.A."/>
    <s v="0021000011"/>
    <s v="MEIXOEIRO"/>
    <s v="000000000000000055"/>
    <x v="3"/>
    <d v="2024-06-28T00:00:00"/>
    <d v="1899-12-30T13:42:06"/>
    <s v="01/07 16:00h"/>
    <d v="2024-07-01T00:00:00"/>
    <x v="12"/>
    <x v="3"/>
    <x v="3088"/>
    <d v="2024-07-01T00:00:00"/>
    <d v="1899-12-30T15:10:03"/>
    <n v="18"/>
    <s v="E00018"/>
    <s v="RUTA KMS.018"/>
    <x v="10"/>
    <x v="0"/>
    <x v="0"/>
    <x v="0"/>
    <x v="0"/>
    <d v="2024-06-28T13:42:06"/>
    <x v="338"/>
    <n v="74.298333333281334"/>
    <d v="2024-07-01T15:10:03"/>
    <d v="1899-12-30T00:14:24"/>
    <d v="2024-07-01T15:24:27"/>
    <n v="0.59249999985331669"/>
    <x v="0"/>
    <m/>
    <m/>
    <x v="1"/>
    <x v="16"/>
    <x v="0"/>
    <x v="3"/>
    <x v="4"/>
    <n v="2"/>
    <s v=""/>
    <d v="1899-12-30T05:45:36"/>
    <n v="73.05833333328134"/>
    <n v="36"/>
    <n v="37.05833333328134"/>
  </r>
  <r>
    <s v="E002"/>
    <s v="EO11"/>
    <x v="3001"/>
    <x v="0"/>
    <s v="E3"/>
    <s v="0100053492"/>
    <s v="HORMIGONES Y MINERALES S.L."/>
    <s v="0022002720"/>
    <s v="DEHESAS"/>
    <s v="000000000000000055"/>
    <x v="3"/>
    <d v="2024-06-28T00:00:00"/>
    <d v="1899-12-30T13:44:50"/>
    <s v="28/06. Entregar lo a"/>
    <d v="2024-06-28T00:00:00"/>
    <x v="2"/>
    <x v="2"/>
    <x v="3089"/>
    <d v="2024-06-28T00:00:00"/>
    <d v="1899-12-30T15:53:09"/>
    <n v="20"/>
    <s v="E00020"/>
    <s v="RUTA KMS.020"/>
    <x v="23"/>
    <x v="0"/>
    <x v="0"/>
    <x v="2"/>
    <x v="0"/>
    <d v="2024-06-28T13:44:50"/>
    <x v="323"/>
    <n v="4.2527777777868323"/>
    <d v="2024-06-28T15:53:09"/>
    <d v="1899-12-30T00:16:00"/>
    <d v="2024-06-28T16:09:09"/>
    <n v="1.8475000000325963"/>
    <x v="0"/>
    <m/>
    <m/>
    <x v="0"/>
    <x v="15"/>
    <x v="0"/>
    <x v="2"/>
    <x v="4"/>
    <n v="6"/>
    <s v=""/>
    <d v="1899-12-30T06:24:00"/>
    <n v="2.9861111111201657"/>
    <n v="0"/>
    <n v="2.9861111111201657"/>
  </r>
  <r>
    <s v="E002"/>
    <s v="EO11"/>
    <x v="3002"/>
    <x v="0"/>
    <s v="E3"/>
    <s v="0100000764"/>
    <s v="HORMIGONES BERGANTIÑOS S.A."/>
    <s v="0022001477"/>
    <s v="CERCEDA"/>
    <s v="000000000000000055"/>
    <x v="3"/>
    <d v="2024-06-28T00:00:00"/>
    <d v="1899-12-30T14:01:23"/>
    <s v="02/07 08:00h"/>
    <d v="2024-07-02T00:00:00"/>
    <x v="10"/>
    <x v="2"/>
    <x v="3090"/>
    <d v="2024-07-01T00:00:00"/>
    <d v="1899-12-30T17:06:55"/>
    <n v="203"/>
    <s v="E00203"/>
    <s v="RUTA KMS.203"/>
    <x v="30"/>
    <x v="0"/>
    <x v="0"/>
    <x v="2"/>
    <x v="0"/>
    <d v="2024-06-28T14:01:23"/>
    <x v="347"/>
    <n v="89.976944444468245"/>
    <d v="2024-07-01T17:06:55"/>
    <d v="1899-12-30T02:42:24"/>
    <d v="2024-07-01T19:49:19"/>
    <n v="12.178055555617902"/>
    <x v="0"/>
    <m/>
    <m/>
    <x v="1"/>
    <x v="16"/>
    <x v="0"/>
    <x v="3"/>
    <x v="5"/>
    <n v="2"/>
    <s v=""/>
    <d v="1900-01-01T16:57:36"/>
    <n v="86.270277777801581"/>
    <n v="48"/>
    <n v="38.270277777801581"/>
  </r>
  <r>
    <s v="E002"/>
    <s v="EO11"/>
    <x v="3003"/>
    <x v="0"/>
    <s v="E3"/>
    <s v="0100000865"/>
    <s v="HORMIGONES SINDO CASTRO S.L."/>
    <s v="0022000428"/>
    <s v="VILLAMARTIN A."/>
    <s v="000000000000000055"/>
    <x v="3"/>
    <d v="2024-06-28T00:00:00"/>
    <d v="1899-12-30T15:43:15"/>
    <s v="01/07 8h PUNTUAL"/>
    <d v="2024-07-01T00:00:00"/>
    <x v="10"/>
    <x v="2"/>
    <x v="3091"/>
    <d v="2024-06-28T00:00:00"/>
    <d v="1899-12-30T21:06:23"/>
    <n v="4"/>
    <s v="E00004"/>
    <s v="RUTA KMS.004"/>
    <x v="13"/>
    <x v="0"/>
    <x v="0"/>
    <x v="2"/>
    <x v="0"/>
    <d v="2024-06-28T15:43:15"/>
    <x v="342"/>
    <n v="64.279166666732635"/>
    <d v="2024-06-28T21:06:23"/>
    <d v="1899-12-30T00:03:12"/>
    <d v="2024-06-28T21:09:35"/>
    <n v="58.8402777776937"/>
    <x v="0"/>
    <m/>
    <m/>
    <x v="0"/>
    <x v="15"/>
    <x v="0"/>
    <x v="2"/>
    <x v="16"/>
    <n v="6"/>
    <s v=""/>
    <d v="1899-12-30T01:16:48"/>
    <n v="63.225833333399308"/>
    <n v="36"/>
    <n v="27.225833333399308"/>
  </r>
  <r>
    <s v="E002"/>
    <s v="EO11"/>
    <x v="3004"/>
    <x v="0"/>
    <s v="E3"/>
    <s v="0100000865"/>
    <s v="HORMIGONES SINDO CASTRO S.L."/>
    <s v="0022000428"/>
    <s v="VILLAMARTIN A."/>
    <s v="000000000000000055"/>
    <x v="3"/>
    <d v="2024-06-28T00:00:00"/>
    <d v="1899-12-30T15:44:12"/>
    <s v="01/07 10h PUNTUAL e7"/>
    <d v="2024-07-01T00:00:00"/>
    <x v="17"/>
    <x v="2"/>
    <x v="3092"/>
    <d v="2024-06-28T00:00:00"/>
    <d v="1899-12-30T20:28:05"/>
    <n v="4"/>
    <s v="E00004"/>
    <s v="RUTA KMS.004"/>
    <x v="319"/>
    <x v="0"/>
    <x v="0"/>
    <x v="2"/>
    <x v="0"/>
    <d v="2024-06-28T15:44:12"/>
    <x v="330"/>
    <n v="66.263333333248738"/>
    <d v="2024-06-28T20:28:05"/>
    <d v="1899-12-30T00:03:12"/>
    <d v="2024-06-28T20:31:17"/>
    <n v="61.478611111000646"/>
    <x v="0"/>
    <m/>
    <m/>
    <x v="0"/>
    <x v="15"/>
    <x v="0"/>
    <x v="2"/>
    <x v="14"/>
    <n v="6"/>
    <s v=""/>
    <d v="1899-12-30T01:16:48"/>
    <n v="65.209999999915411"/>
    <n v="36"/>
    <n v="29.209999999915411"/>
  </r>
  <r>
    <s v="E002"/>
    <s v="EO11"/>
    <x v="3005"/>
    <x v="0"/>
    <s v="E3"/>
    <s v="0100000865"/>
    <s v="HORMIGONES SINDO CASTRO S.L."/>
    <s v="0022000428"/>
    <s v="VILLAMARTIN A."/>
    <s v="000000000000000055"/>
    <x v="3"/>
    <d v="2024-06-28T00:00:00"/>
    <d v="1899-12-30T15:44:41"/>
    <s v="01/07 12h PUNTUAL"/>
    <d v="2024-07-01T00:00:00"/>
    <x v="8"/>
    <x v="2"/>
    <x v="3093"/>
    <d v="2024-07-01T00:00:00"/>
    <d v="1899-12-30T11:44:31"/>
    <n v="4"/>
    <s v="E00004"/>
    <s v="RUTA KMS.004"/>
    <x v="23"/>
    <x v="0"/>
    <x v="0"/>
    <x v="2"/>
    <x v="0"/>
    <d v="2024-06-28T15:44:41"/>
    <x v="332"/>
    <n v="68.255277777789161"/>
    <d v="2024-07-01T11:44:31"/>
    <d v="1899-12-30T00:03:12"/>
    <d v="2024-07-01T11:47:43"/>
    <n v="0.20472222223179415"/>
    <x v="0"/>
    <m/>
    <m/>
    <x v="1"/>
    <x v="16"/>
    <x v="0"/>
    <x v="3"/>
    <x v="2"/>
    <n v="2"/>
    <s v=""/>
    <d v="1899-12-30T01:16:48"/>
    <n v="67.201944444455833"/>
    <n v="36"/>
    <n v="31.201944444455833"/>
  </r>
  <r>
    <s v="E002"/>
    <s v="EO11"/>
    <x v="3006"/>
    <x v="0"/>
    <s v="E3"/>
    <s v="0100059105"/>
    <s v="TUNEL DE RANTE UTE"/>
    <s v="0022002985"/>
    <s v="SAN CIBRAO - UTE TUNEL DE RANTE"/>
    <s v="000000000000003042"/>
    <x v="0"/>
    <d v="2024-06-28T00:00:00"/>
    <d v="1899-12-30T15:48:24"/>
    <s v="01/07 11h"/>
    <d v="2024-07-01T00:00:00"/>
    <x v="24"/>
    <x v="5"/>
    <x v="3094"/>
    <d v="2024-07-01T00:00:00"/>
    <d v="1899-12-30T11:15:50"/>
    <n v="12"/>
    <s v="E00012"/>
    <s v="RUTA KMS.012"/>
    <x v="11"/>
    <x v="0"/>
    <x v="0"/>
    <x v="0"/>
    <x v="0"/>
    <d v="2024-06-28T15:48:24"/>
    <x v="340"/>
    <n v="67.193333333416376"/>
    <d v="2024-07-01T11:15:50"/>
    <d v="1899-12-30T00:09:36"/>
    <d v="2024-07-01T11:25:26"/>
    <n v="-0.42388888879213482"/>
    <x v="0"/>
    <m/>
    <m/>
    <x v="1"/>
    <x v="16"/>
    <x v="0"/>
    <x v="3"/>
    <x v="2"/>
    <n v="2"/>
    <s v=""/>
    <d v="1899-12-30T03:50:24"/>
    <n v="66.03333333341638"/>
    <n v="36"/>
    <n v="30.03333333341638"/>
  </r>
  <r>
    <s v="E002"/>
    <s v="EO11"/>
    <x v="3007"/>
    <x v="0"/>
    <s v="E3"/>
    <s v="0100059105"/>
    <s v="TUNEL DE RANTE UTE"/>
    <s v="0022002985"/>
    <s v="SAN CIBRAO - UTE TUNEL DE RANTE"/>
    <s v="000000000000003042"/>
    <x v="0"/>
    <d v="2024-06-28T00:00:00"/>
    <d v="1899-12-30T15:49:01"/>
    <s v="01/07 17h confirmaci"/>
    <d v="2024-07-01T00:00:00"/>
    <x v="9"/>
    <x v="5"/>
    <x v="3095"/>
    <d v="2024-07-01T00:00:00"/>
    <d v="1899-12-30T17:38:30"/>
    <n v="12"/>
    <s v="E00012"/>
    <s v="RUTA KMS.012"/>
    <x v="11"/>
    <x v="0"/>
    <x v="0"/>
    <x v="0"/>
    <x v="0"/>
    <d v="2024-06-28T15:49:01"/>
    <x v="348"/>
    <n v="73.183055555680767"/>
    <d v="2024-07-01T17:38:30"/>
    <d v="1899-12-30T00:09:36"/>
    <d v="2024-07-01T17:48:06"/>
    <n v="-0.80166666669538245"/>
    <x v="1"/>
    <m/>
    <m/>
    <x v="1"/>
    <x v="16"/>
    <x v="1"/>
    <x v="3"/>
    <x v="5"/>
    <n v="2"/>
    <s v=""/>
    <d v="1899-12-30T03:50:24"/>
    <n v="72.02305555568077"/>
    <n v="36"/>
    <n v="36.02305555568077"/>
  </r>
  <r>
    <s v="E002"/>
    <s v="EO11"/>
    <x v="3008"/>
    <x v="0"/>
    <s v="E3"/>
    <s v="0432000110"/>
    <s v="PREBETONG HORMIGONES, S.A."/>
    <s v="0021000012"/>
    <s v="OURENSE"/>
    <s v="000000000000000055"/>
    <x v="3"/>
    <d v="2024-06-28T00:00:00"/>
    <d v="1899-12-30T15:50:08"/>
    <s v="01/07 máximo 10h"/>
    <d v="2024-07-01T00:00:00"/>
    <x v="17"/>
    <x v="5"/>
    <x v="3096"/>
    <d v="2024-07-01T00:00:00"/>
    <d v="1899-12-30T09:07:54"/>
    <n v="14"/>
    <s v="E00014"/>
    <s v="RUTA KMS.014"/>
    <x v="11"/>
    <x v="0"/>
    <x v="0"/>
    <x v="0"/>
    <x v="0"/>
    <d v="2024-06-28T15:50:08"/>
    <x v="330"/>
    <n v="66.164444444468245"/>
    <d v="2024-07-01T09:07:54"/>
    <d v="1899-12-30T00:11:12"/>
    <d v="2024-07-01T09:19:06"/>
    <n v="0.68166666658362374"/>
    <x v="0"/>
    <m/>
    <m/>
    <x v="1"/>
    <x v="16"/>
    <x v="0"/>
    <x v="3"/>
    <x v="6"/>
    <n v="2"/>
    <s v=""/>
    <d v="1899-12-30T04:28:48"/>
    <n v="64.977777777801577"/>
    <n v="36"/>
    <n v="28.977777777801577"/>
  </r>
  <r>
    <s v="E002"/>
    <s v="EO11"/>
    <x v="3009"/>
    <x v="0"/>
    <s v="E3"/>
    <s v="0100051530"/>
    <s v="MYHNOR MORTEROS Y HORMIGONES DEL"/>
    <s v="0022002945"/>
    <s v="ESTACION INTERMODAL - A CORUÑA"/>
    <s v="000000000000000055"/>
    <x v="3"/>
    <d v="2024-06-28T00:00:00"/>
    <d v="1899-12-30T15:59:24"/>
    <s v="01/07 URGE"/>
    <d v="2024-07-01T00:00:00"/>
    <x v="12"/>
    <x v="0"/>
    <x v="3097"/>
    <d v="2024-07-01T00:00:00"/>
    <d v="1899-12-30T15:24:20"/>
    <n v="7"/>
    <s v="E00007"/>
    <s v="RUTA KMS.007"/>
    <x v="3"/>
    <x v="0"/>
    <x v="0"/>
    <x v="0"/>
    <x v="0"/>
    <d v="2024-06-28T15:59:24"/>
    <x v="338"/>
    <n v="72.009999999892898"/>
    <d v="2024-07-01T15:24:20"/>
    <d v="1899-12-30T00:05:36"/>
    <d v="2024-07-01T15:29:56"/>
    <n v="0.50111111107980832"/>
    <x v="0"/>
    <m/>
    <m/>
    <x v="1"/>
    <x v="16"/>
    <x v="0"/>
    <x v="3"/>
    <x v="4"/>
    <n v="2"/>
    <s v=""/>
    <d v="1899-12-30T02:14:24"/>
    <n v="70.916666666559564"/>
    <n v="36"/>
    <n v="34.916666666559564"/>
  </r>
  <r>
    <s v="E002"/>
    <s v="EO11"/>
    <x v="3010"/>
    <x v="0"/>
    <s v="E3"/>
    <s v="0100051530"/>
    <s v="MYHNOR MORTEROS Y HORMIGONES DEL"/>
    <s v="0022002945"/>
    <s v="ESTACION INTERMODAL - A CORUÑA"/>
    <s v="000000000000000055"/>
    <x v="3"/>
    <d v="2024-06-28T00:00:00"/>
    <d v="1899-12-30T15:59:36"/>
    <s v="01/07 URGE"/>
    <d v="2024-07-01T00:00:00"/>
    <x v="4"/>
    <x v="0"/>
    <x v="3098"/>
    <d v="2024-07-01T00:00:00"/>
    <d v="1899-12-30T17:36:47"/>
    <n v="7"/>
    <s v="E00007"/>
    <s v="RUTA KMS.007"/>
    <x v="2"/>
    <x v="0"/>
    <x v="0"/>
    <x v="0"/>
    <x v="0"/>
    <d v="2024-06-28T15:59:36"/>
    <x v="349"/>
    <n v="75.006666666653473"/>
    <d v="2024-07-01T17:36:47"/>
    <d v="1899-12-30T00:05:36"/>
    <d v="2024-07-01T17:42:23"/>
    <n v="1.2936111110611819"/>
    <x v="0"/>
    <m/>
    <m/>
    <x v="1"/>
    <x v="16"/>
    <x v="0"/>
    <x v="3"/>
    <x v="5"/>
    <n v="2"/>
    <s v=""/>
    <d v="1899-12-30T02:14:24"/>
    <n v="73.913333333320139"/>
    <n v="36"/>
    <n v="37.913333333320139"/>
  </r>
  <r>
    <s v="E002"/>
    <s v="EO11"/>
    <x v="3011"/>
    <x v="0"/>
    <s v="E3"/>
    <s v="0100022674"/>
    <s v="COMERCIAL SILOS DE GALICIA, S.L."/>
    <s v="0022002149"/>
    <s v="SALVATERRA DE MIÑO"/>
    <s v="000000000000003043"/>
    <x v="5"/>
    <d v="2024-06-28T00:00:00"/>
    <d v="1899-12-30T16:05:47"/>
    <s v="01/07  URGE"/>
    <d v="2024-07-01T00:00:00"/>
    <x v="10"/>
    <x v="2"/>
    <x v="3099"/>
    <d v="2024-06-28T00:00:00"/>
    <d v="1899-12-30T17:09:04"/>
    <n v="205"/>
    <s v="E00205"/>
    <s v="RUTA KMS.205"/>
    <x v="4"/>
    <x v="0"/>
    <x v="0"/>
    <x v="2"/>
    <x v="0"/>
    <d v="2024-06-28T16:05:47"/>
    <x v="342"/>
    <n v="63.903611111221835"/>
    <d v="2024-06-28T17:09:04"/>
    <d v="1899-12-30T02:44:00"/>
    <d v="2024-06-28T19:53:04"/>
    <n v="60.11555555567611"/>
    <x v="0"/>
    <m/>
    <m/>
    <x v="0"/>
    <x v="15"/>
    <x v="0"/>
    <x v="2"/>
    <x v="5"/>
    <n v="6"/>
    <s v=""/>
    <d v="1900-01-01T17:36:00"/>
    <n v="60.170277777888501"/>
    <n v="36"/>
    <n v="24.170277777888501"/>
  </r>
  <r>
    <s v="E002"/>
    <s v="EO11"/>
    <x v="3012"/>
    <x v="0"/>
    <s v="E3"/>
    <s v="0100051530"/>
    <s v="MYHNOR MORTEROS Y HORMIGONES DEL"/>
    <s v="0022002574"/>
    <s v="A CORUÑA"/>
    <s v="000000000000000055"/>
    <x v="3"/>
    <d v="2024-06-28T00:00:00"/>
    <d v="1899-12-30T16:09:36"/>
    <s v="01/07 URGE"/>
    <d v="2024-07-01T00:00:00"/>
    <x v="2"/>
    <x v="0"/>
    <x v="3100"/>
    <d v="2024-07-01T00:00:00"/>
    <d v="1899-12-30T17:20:34"/>
    <n v="2"/>
    <s v="E00002"/>
    <s v="RUTA KMS.0002"/>
    <x v="3"/>
    <x v="0"/>
    <x v="0"/>
    <x v="0"/>
    <x v="0"/>
    <d v="2024-06-28T16:09:36"/>
    <x v="336"/>
    <n v="73.840000000025611"/>
    <d v="2024-07-01T17:20:34"/>
    <d v="1899-12-30T00:01:36"/>
    <d v="2024-07-01T17:22:10"/>
    <n v="0.63055555557366461"/>
    <x v="0"/>
    <m/>
    <m/>
    <x v="1"/>
    <x v="16"/>
    <x v="0"/>
    <x v="3"/>
    <x v="5"/>
    <n v="2"/>
    <s v=""/>
    <d v="1899-12-30T00:38:24"/>
    <n v="72.813333333358941"/>
    <n v="36"/>
    <n v="36.813333333358941"/>
  </r>
  <r>
    <s v="E002"/>
    <s v="EO11"/>
    <x v="3013"/>
    <x v="0"/>
    <s v="E3"/>
    <s v="0432000181"/>
    <s v="PREBETONG LUGO HORMIGONES, S.A."/>
    <s v="0022001450"/>
    <s v="LUGO"/>
    <s v="000000000000000055"/>
    <x v="3"/>
    <d v="2024-06-28T00:00:00"/>
    <d v="1899-12-30T16:11:16"/>
    <s v="01/07 12h cargar lun"/>
    <d v="2024-07-01T00:00:00"/>
    <x v="8"/>
    <x v="2"/>
    <x v="3101"/>
    <d v="2024-07-01T00:00:00"/>
    <d v="1899-12-30T09:37:33"/>
    <n v="108"/>
    <s v="E00108"/>
    <s v="RUTA KMS.108"/>
    <x v="8"/>
    <x v="0"/>
    <x v="0"/>
    <x v="2"/>
    <x v="0"/>
    <d v="2024-06-28T16:11:16"/>
    <x v="332"/>
    <n v="67.812222222215496"/>
    <d v="2024-07-01T09:37:33"/>
    <d v="1899-12-30T01:26:24"/>
    <d v="2024-07-01T11:03:57"/>
    <n v="0.93416666676057503"/>
    <x v="0"/>
    <m/>
    <m/>
    <x v="1"/>
    <x v="16"/>
    <x v="0"/>
    <x v="3"/>
    <x v="6"/>
    <n v="2"/>
    <s v=""/>
    <d v="1899-12-31T10:33:36"/>
    <n v="65.372222222215498"/>
    <n v="36"/>
    <n v="29.372222222215498"/>
  </r>
  <r>
    <s v="E002"/>
    <s v="EO11"/>
    <x v="3014"/>
    <x v="0"/>
    <s v="E3"/>
    <s v="0100053492"/>
    <s v="HORMIGONES Y MINERALES S.L."/>
    <s v="0022002722"/>
    <s v="MONFORTE"/>
    <s v="000000000000000055"/>
    <x v="3"/>
    <d v="2024-06-28T00:00:00"/>
    <d v="1899-12-30T16:22:13"/>
    <s v="01/07 URGE"/>
    <d v="2024-07-01T00:00:00"/>
    <x v="15"/>
    <x v="2"/>
    <x v="3102"/>
    <d v="2024-06-28T00:00:00"/>
    <d v="1899-12-30T21:26:10"/>
    <n v="102"/>
    <s v="E00102"/>
    <s v="RUTA KMS.102"/>
    <x v="16"/>
    <x v="0"/>
    <x v="0"/>
    <x v="2"/>
    <x v="0"/>
    <d v="2024-06-28T16:22:13"/>
    <x v="333"/>
    <n v="64.629722222161945"/>
    <d v="2024-06-28T21:26:10"/>
    <d v="1899-12-30T01:21:36"/>
    <d v="2024-06-28T22:47:46"/>
    <n v="58.203888888994697"/>
    <x v="0"/>
    <m/>
    <m/>
    <x v="0"/>
    <x v="15"/>
    <x v="0"/>
    <x v="2"/>
    <x v="16"/>
    <n v="6"/>
    <s v=""/>
    <d v="1899-12-31T08:38:24"/>
    <n v="62.269722222161946"/>
    <n v="36"/>
    <n v="26.269722222161946"/>
  </r>
  <r>
    <s v="E002"/>
    <s v="EO11"/>
    <x v="3015"/>
    <x v="0"/>
    <s v="E3"/>
    <s v="0100009172"/>
    <s v="BAÑEZANA DE HORMIGONES MIGUEL S.L."/>
    <s v="0022002290"/>
    <s v="LA BAÑEZA"/>
    <s v="000000000000000055"/>
    <x v="3"/>
    <d v="2024-06-28T00:00:00"/>
    <d v="1899-12-30T16:38:26"/>
    <s v="01/07 9h máximo 10h"/>
    <d v="2024-07-01T00:00:00"/>
    <x v="17"/>
    <x v="2"/>
    <x v="3103"/>
    <d v="2024-06-29T00:00:00"/>
    <d v="1899-12-30T13:20:05"/>
    <n v="105"/>
    <s v="E00105"/>
    <s v="RUTA KMS.105"/>
    <x v="9"/>
    <x v="0"/>
    <x v="0"/>
    <x v="2"/>
    <x v="0"/>
    <d v="2024-06-28T16:38:26"/>
    <x v="330"/>
    <n v="65.359444444358815"/>
    <d v="2024-06-29T13:20:05"/>
    <d v="1899-12-30T01:24:00"/>
    <d v="2024-06-29T14:44:05"/>
    <n v="43.265277777740266"/>
    <x v="0"/>
    <m/>
    <m/>
    <x v="0"/>
    <x v="18"/>
    <x v="0"/>
    <x v="2"/>
    <x v="7"/>
    <n v="7"/>
    <s v=""/>
    <d v="1899-12-31T09:36:00"/>
    <n v="62.959444444358816"/>
    <n v="36"/>
    <n v="26.959444444358816"/>
  </r>
  <r>
    <s v="E002"/>
    <s v="EO11"/>
    <x v="3016"/>
    <x v="0"/>
    <s v="E3"/>
    <s v="0432000110"/>
    <s v="PREBETONG HORMIGONES, S.A."/>
    <s v="0022001012"/>
    <s v="FENE"/>
    <s v="000000000000000055"/>
    <x v="3"/>
    <d v="2024-06-28T00:00:00"/>
    <d v="1899-12-30T16:40:56"/>
    <s v="01/07 12:00h"/>
    <d v="2024-07-01T00:00:00"/>
    <x v="8"/>
    <x v="2"/>
    <x v="3104"/>
    <d v="2024-07-01T00:00:00"/>
    <d v="1899-12-30T08:51:43"/>
    <n v="192"/>
    <s v="E00192"/>
    <s v="RUTA KMS.192"/>
    <x v="348"/>
    <x v="0"/>
    <x v="0"/>
    <x v="2"/>
    <x v="0"/>
    <d v="2024-06-28T16:40:56"/>
    <x v="332"/>
    <n v="67.317777777789161"/>
    <d v="2024-07-01T08:51:43"/>
    <d v="1899-12-30T02:33:36"/>
    <d v="2024-07-01T11:25:19"/>
    <n v="0.57805555552477017"/>
    <x v="0"/>
    <m/>
    <m/>
    <x v="1"/>
    <x v="16"/>
    <x v="0"/>
    <x v="3"/>
    <x v="0"/>
    <n v="2"/>
    <s v=""/>
    <d v="1900-01-01T13:26:24"/>
    <n v="63.757777777789158"/>
    <n v="36"/>
    <n v="27.757777777789158"/>
  </r>
  <r>
    <s v="E002"/>
    <s v="EO11"/>
    <x v="3017"/>
    <x v="0"/>
    <s v="E3"/>
    <s v="0432000110"/>
    <s v="PREBETONG HORMIGONES, S.A."/>
    <s v="0022001012"/>
    <s v="FENE"/>
    <s v="000000000000000055"/>
    <x v="3"/>
    <d v="2024-06-28T00:00:00"/>
    <d v="1899-12-30T16:41:38"/>
    <s v="01/07 13:00h"/>
    <d v="2024-07-01T00:00:00"/>
    <x v="14"/>
    <x v="2"/>
    <x v="3105"/>
    <d v="2024-07-01T00:00:00"/>
    <d v="1899-12-30T09:09:44"/>
    <n v="192"/>
    <s v="E00192"/>
    <s v="RUTA KMS.192"/>
    <x v="266"/>
    <x v="0"/>
    <x v="0"/>
    <x v="2"/>
    <x v="0"/>
    <d v="2024-06-28T16:41:38"/>
    <x v="344"/>
    <n v="68.306111111131031"/>
    <d v="2024-07-01T09:09:44"/>
    <d v="1899-12-30T02:33:36"/>
    <d v="2024-07-01T11:43:20"/>
    <n v="1.2777777776937"/>
    <x v="0"/>
    <m/>
    <m/>
    <x v="1"/>
    <x v="16"/>
    <x v="0"/>
    <x v="3"/>
    <x v="6"/>
    <n v="2"/>
    <s v=""/>
    <d v="1900-01-01T13:26:24"/>
    <n v="64.746111111131029"/>
    <n v="36"/>
    <n v="28.746111111131029"/>
  </r>
  <r>
    <s v="E002"/>
    <s v="EO11"/>
    <x v="3018"/>
    <x v="0"/>
    <s v="E3"/>
    <s v="0100028413"/>
    <s v="HORMIGONES CARRAL, S.L."/>
    <s v="0022002990"/>
    <s v="PUERTO EXTERIOR DE FERROL"/>
    <s v="000000000000003042"/>
    <x v="0"/>
    <d v="2024-06-28T00:00:00"/>
    <d v="1899-12-30T16:50:44"/>
    <s v="01/07 08:00H 1º"/>
    <d v="2024-07-01T00:00:00"/>
    <x v="10"/>
    <x v="2"/>
    <x v="3106"/>
    <d v="2024-06-28T00:00:00"/>
    <d v="1899-12-30T17:51:51"/>
    <n v="212"/>
    <s v="E00212"/>
    <s v="RUTA KMS.212"/>
    <x v="23"/>
    <x v="0"/>
    <x v="0"/>
    <x v="2"/>
    <x v="0"/>
    <d v="2024-06-28T16:50:44"/>
    <x v="342"/>
    <n v="63.154444444575347"/>
    <d v="2024-06-28T17:51:51"/>
    <d v="1899-12-30T02:49:36"/>
    <d v="2024-06-28T20:41:27"/>
    <n v="59.309166666702367"/>
    <x v="0"/>
    <m/>
    <m/>
    <x v="0"/>
    <x v="15"/>
    <x v="0"/>
    <x v="2"/>
    <x v="5"/>
    <n v="6"/>
    <s v=""/>
    <d v="1900-01-01T19:50:24"/>
    <n v="59.327777777908679"/>
    <n v="36"/>
    <n v="23.327777777908679"/>
  </r>
  <r>
    <s v="E002"/>
    <s v="EO11"/>
    <x v="3019"/>
    <x v="0"/>
    <s v="E3"/>
    <s v="0100028413"/>
    <s v="HORMIGONES CARRAL, S.L."/>
    <s v="0022002990"/>
    <s v="PUERTO EXTERIOR DE FERROL"/>
    <s v="000000000000003042"/>
    <x v="0"/>
    <d v="2024-06-28T00:00:00"/>
    <d v="1899-12-30T16:56:33"/>
    <s v="01/07 10:00h - 2º"/>
    <d v="2024-07-01T00:00:00"/>
    <x v="14"/>
    <x v="0"/>
    <x v="3107"/>
    <d v="2024-07-01T00:00:00"/>
    <d v="1899-12-30T08:54:19"/>
    <n v="71"/>
    <s v="E00071"/>
    <s v="RUTA KMS.071"/>
    <x v="2"/>
    <x v="0"/>
    <x v="0"/>
    <x v="0"/>
    <x v="0"/>
    <d v="2024-06-28T16:56:33"/>
    <x v="344"/>
    <n v="68.057499999878928"/>
    <d v="2024-07-01T08:54:19"/>
    <d v="1899-12-30T00:56:48"/>
    <d v="2024-07-01T09:51:07"/>
    <n v="3.1480555554153398"/>
    <x v="0"/>
    <m/>
    <m/>
    <x v="1"/>
    <x v="16"/>
    <x v="0"/>
    <x v="3"/>
    <x v="0"/>
    <n v="2"/>
    <s v=""/>
    <d v="1899-12-30T22:43:12"/>
    <n v="66.110833333212256"/>
    <n v="36"/>
    <n v="30.110833333212256"/>
  </r>
  <r>
    <s v="E002"/>
    <s v="EO11"/>
    <x v="3020"/>
    <x v="0"/>
    <s v="E3"/>
    <s v="0100028413"/>
    <s v="HORMIGONES CARRAL, S.L."/>
    <s v="0022002990"/>
    <s v="PUERTO EXTERIOR DE FERROL"/>
    <s v="000000000000003042"/>
    <x v="0"/>
    <d v="2024-06-28T00:00:00"/>
    <d v="1899-12-30T16:57:00"/>
    <s v="01/07 11:00h - 3º"/>
    <d v="2024-07-01T00:00:00"/>
    <x v="0"/>
    <x v="0"/>
    <x v="3108"/>
    <d v="2024-07-01T00:00:00"/>
    <d v="1899-12-30T09:39:40"/>
    <n v="71"/>
    <s v="E00071"/>
    <s v="RUTA KMS.071"/>
    <x v="1"/>
    <x v="0"/>
    <x v="0"/>
    <x v="0"/>
    <x v="0"/>
    <d v="2024-06-28T16:57:00"/>
    <x v="350"/>
    <n v="68.549999999930151"/>
    <d v="2024-07-01T09:39:40"/>
    <d v="1899-12-30T00:56:48"/>
    <d v="2024-07-01T10:36:28"/>
    <n v="2.8922222221735865"/>
    <x v="0"/>
    <m/>
    <m/>
    <x v="1"/>
    <x v="16"/>
    <x v="0"/>
    <x v="3"/>
    <x v="6"/>
    <n v="2"/>
    <s v=""/>
    <d v="1899-12-30T22:43:12"/>
    <n v="66.603333333263478"/>
    <n v="36"/>
    <n v="30.603333333263478"/>
  </r>
  <r>
    <s v="E002"/>
    <s v="EO11"/>
    <x v="3021"/>
    <x v="0"/>
    <s v="E3"/>
    <s v="0100028413"/>
    <s v="HORMIGONES CARRAL, S.L."/>
    <s v="0022002990"/>
    <s v="PUERTO EXTERIOR DE FERROL"/>
    <s v="000000000000003042"/>
    <x v="0"/>
    <d v="2024-06-28T00:00:00"/>
    <d v="1899-12-30T16:57:54"/>
    <s v="01/07 17:00h - 4º"/>
    <d v="2024-07-01T00:00:00"/>
    <x v="4"/>
    <x v="0"/>
    <x v="3109"/>
    <d v="2024-07-01T00:00:00"/>
    <d v="1899-12-30T15:33:21"/>
    <n v="71"/>
    <s v="E00071"/>
    <s v="RUTA KMS.071"/>
    <x v="1"/>
    <x v="0"/>
    <x v="0"/>
    <x v="0"/>
    <x v="0"/>
    <d v="2024-06-28T16:57:54"/>
    <x v="349"/>
    <n v="74.034999999857973"/>
    <d v="2024-07-01T15:33:21"/>
    <d v="1899-12-30T00:56:48"/>
    <d v="2024-07-01T16:30:09"/>
    <n v="2.4974999998812564"/>
    <x v="0"/>
    <m/>
    <m/>
    <x v="1"/>
    <x v="16"/>
    <x v="0"/>
    <x v="3"/>
    <x v="4"/>
    <n v="2"/>
    <s v=""/>
    <d v="1899-12-30T22:43:12"/>
    <n v="72.088333333191301"/>
    <n v="36"/>
    <n v="36.088333333191301"/>
  </r>
  <r>
    <s v="E002"/>
    <s v="EO11"/>
    <x v="3022"/>
    <x v="0"/>
    <s v="E3"/>
    <s v="0100028413"/>
    <s v="HORMIGONES CARRAL, S.L."/>
    <s v="0022002990"/>
    <s v="PUERTO EXTERIOR DE FERROL"/>
    <s v="000000000000003042"/>
    <x v="0"/>
    <d v="2024-06-28T00:00:00"/>
    <d v="1899-12-30T16:58:15"/>
    <s v="01/07 15:00h - 5º"/>
    <d v="2024-07-01T00:00:00"/>
    <x v="2"/>
    <x v="2"/>
    <x v="3110"/>
    <d v="2024-07-01T00:00:00"/>
    <d v="1899-12-30T14:39:54"/>
    <n v="212"/>
    <s v="E00212"/>
    <s v="RUTA KMS.212"/>
    <x v="23"/>
    <x v="0"/>
    <x v="0"/>
    <x v="2"/>
    <x v="0"/>
    <d v="2024-06-28T16:58:15"/>
    <x v="336"/>
    <n v="73.02916666661622"/>
    <d v="2024-07-01T14:39:54"/>
    <d v="1899-12-30T02:49:36"/>
    <d v="2024-07-01T17:29:30"/>
    <n v="0.50833333341870457"/>
    <x v="0"/>
    <m/>
    <m/>
    <x v="1"/>
    <x v="16"/>
    <x v="0"/>
    <x v="3"/>
    <x v="13"/>
    <n v="2"/>
    <s v=""/>
    <d v="1900-01-01T19:50:24"/>
    <n v="69.202499999949552"/>
    <n v="36"/>
    <n v="33.202499999949552"/>
  </r>
  <r>
    <s v="E002"/>
    <s v="EO11"/>
    <x v="3023"/>
    <x v="0"/>
    <s v="E3"/>
    <s v="0100028413"/>
    <s v="HORMIGONES CARRAL, S.L."/>
    <s v="0022002990"/>
    <s v="PUERTO EXTERIOR DE FERROL"/>
    <s v="000000000000003042"/>
    <x v="0"/>
    <d v="2024-06-28T00:00:00"/>
    <d v="1899-12-30T16:58:50"/>
    <s v="01/07 17:00h - 6º"/>
    <d v="2024-07-01T00:00:00"/>
    <x v="3"/>
    <x v="2"/>
    <x v="3111"/>
    <d v="2024-07-01T00:00:00"/>
    <d v="1899-12-30T13:44:33"/>
    <n v="212"/>
    <s v="E00212"/>
    <s v="RUTA KMS.212"/>
    <x v="0"/>
    <x v="0"/>
    <x v="0"/>
    <x v="2"/>
    <x v="0"/>
    <d v="2024-06-28T16:58:50"/>
    <x v="351"/>
    <n v="73.519444444449618"/>
    <d v="2024-07-01T13:44:33"/>
    <d v="1899-12-30T02:49:36"/>
    <d v="2024-07-01T16:34:09"/>
    <n v="1.9308333334629424"/>
    <x v="0"/>
    <m/>
    <m/>
    <x v="1"/>
    <x v="16"/>
    <x v="0"/>
    <x v="3"/>
    <x v="7"/>
    <n v="2"/>
    <s v=""/>
    <d v="1900-01-01T19:50:24"/>
    <n v="69.69277777778295"/>
    <n v="36"/>
    <n v="33.69277777778295"/>
  </r>
  <r>
    <s v="E002"/>
    <s v="EO11"/>
    <x v="3024"/>
    <x v="0"/>
    <s v="E3"/>
    <s v="0100043821"/>
    <s v="ALMACENES FORNEAS, S. L."/>
    <s v="0022002633"/>
    <s v="SAMPAIO (GRANEL)"/>
    <s v="000000000000000055"/>
    <x v="3"/>
    <d v="2024-06-28T00:00:00"/>
    <d v="1899-12-30T16:59:20"/>
    <s v="01/07 09:00h"/>
    <d v="2024-07-01T00:00:00"/>
    <x v="15"/>
    <x v="2"/>
    <x v="3112"/>
    <d v="2024-06-28T00:00:00"/>
    <d v="1899-12-30T18:59:45"/>
    <n v="140"/>
    <s v="E00140"/>
    <s v="RUTA KMS.140"/>
    <x v="29"/>
    <x v="0"/>
    <x v="0"/>
    <x v="2"/>
    <x v="0"/>
    <d v="2024-06-28T16:59:20"/>
    <x v="333"/>
    <n v="64.011111111030914"/>
    <d v="2024-06-28T18:59:45"/>
    <d v="1899-12-30T01:52:00"/>
    <d v="2024-06-28T20:51:45"/>
    <n v="60.137500000011642"/>
    <x v="0"/>
    <m/>
    <m/>
    <x v="0"/>
    <x v="15"/>
    <x v="0"/>
    <x v="2"/>
    <x v="9"/>
    <n v="6"/>
    <s v=""/>
    <d v="1899-12-31T20:48:00"/>
    <n v="61.144444444364247"/>
    <n v="36"/>
    <n v="25.144444444364247"/>
  </r>
  <r>
    <s v="E002"/>
    <s v="EO11"/>
    <x v="3025"/>
    <x v="0"/>
    <s v="E3"/>
    <s v="0100028413"/>
    <s v="HORMIGONES CARRAL, S.L."/>
    <s v="0022002990"/>
    <s v="PUERTO EXTERIOR DE FERROL"/>
    <s v="000000000000003042"/>
    <x v="0"/>
    <d v="2024-06-28T00:00:00"/>
    <d v="1899-12-30T16:59:52"/>
    <s v="01/07 19:00h - 7º"/>
    <d v="2024-07-01T00:00:00"/>
    <x v="6"/>
    <x v="2"/>
    <x v="3113"/>
    <d v="2024-07-01T00:00:00"/>
    <d v="1899-12-30T15:39:45"/>
    <n v="212"/>
    <s v="E00212"/>
    <s v="RUTA KMS.212"/>
    <x v="22"/>
    <x v="0"/>
    <x v="0"/>
    <x v="2"/>
    <x v="0"/>
    <d v="2024-06-28T16:59:52"/>
    <x v="327"/>
    <n v="75.002222222217824"/>
    <d v="2024-07-01T15:39:45"/>
    <d v="1899-12-30T02:49:36"/>
    <d v="2024-07-01T18:29:21"/>
    <n v="1.5108333334210329"/>
    <x v="0"/>
    <m/>
    <m/>
    <x v="1"/>
    <x v="16"/>
    <x v="0"/>
    <x v="3"/>
    <x v="4"/>
    <n v="2"/>
    <s v=""/>
    <d v="1900-01-01T19:50:24"/>
    <n v="71.175555555551156"/>
    <n v="36"/>
    <n v="35.175555555551156"/>
  </r>
  <r>
    <s v="E002"/>
    <s v="EO11"/>
    <x v="3026"/>
    <x v="0"/>
    <s v="E3"/>
    <s v="0432000110"/>
    <s v="PREBETONG HORMIGONES, S.A."/>
    <s v="0021000023"/>
    <s v="TREMOEDO"/>
    <s v="000000000000000055"/>
    <x v="3"/>
    <d v="2024-06-28T00:00:00"/>
    <d v="1899-12-30T17:34:42"/>
    <s v="01/07 x MAÑANA Silo"/>
    <d v="2024-07-01T00:00:00"/>
    <x v="8"/>
    <x v="4"/>
    <x v="3114"/>
    <d v="2024-07-01T00:00:00"/>
    <d v="1899-12-30T09:50:58"/>
    <n v="84"/>
    <s v="E00084"/>
    <s v="RUTA KMS.084"/>
    <x v="7"/>
    <x v="0"/>
    <x v="0"/>
    <x v="0"/>
    <x v="0"/>
    <d v="2024-06-28T17:34:42"/>
    <x v="332"/>
    <n v="66.421666666748933"/>
    <d v="2024-07-01T09:50:58"/>
    <d v="1899-12-30T01:07:12"/>
    <d v="2024-07-01T10:58:10"/>
    <n v="1.0305555554805323"/>
    <x v="0"/>
    <m/>
    <m/>
    <x v="1"/>
    <x v="16"/>
    <x v="0"/>
    <x v="3"/>
    <x v="6"/>
    <n v="2"/>
    <s v=""/>
    <d v="1899-12-31T02:52:48"/>
    <n v="64.301666666748929"/>
    <n v="36"/>
    <n v="28.301666666748929"/>
  </r>
  <r>
    <s v="E002"/>
    <s v="EO11"/>
    <x v="3027"/>
    <x v="0"/>
    <s v="E3"/>
    <s v="0100000761"/>
    <s v="GRANITOS DE XALLAS S.L."/>
    <s v="0022000263"/>
    <s v="SANTA COMBA"/>
    <s v="000000000000000055"/>
    <x v="3"/>
    <d v="2024-06-28T00:00:00"/>
    <d v="1899-12-30T18:35:47"/>
    <s v="01/07 08:30h"/>
    <d v="2024-07-01T00:00:00"/>
    <x v="23"/>
    <x v="2"/>
    <x v="3115"/>
    <d v="2024-06-28T00:00:00"/>
    <d v="1899-12-30T20:50:09"/>
    <n v="239"/>
    <s v="E00239"/>
    <s v="RUTA KMS.239"/>
    <x v="27"/>
    <x v="0"/>
    <x v="0"/>
    <x v="2"/>
    <x v="0"/>
    <d v="2024-06-28T18:35:47"/>
    <x v="335"/>
    <n v="61.903611110989004"/>
    <d v="2024-06-28T20:50:09"/>
    <d v="1899-12-30T03:11:12"/>
    <d v="2024-06-29T00:01:21"/>
    <n v="56.477499999920838"/>
    <x v="0"/>
    <m/>
    <m/>
    <x v="0"/>
    <x v="15"/>
    <x v="0"/>
    <x v="2"/>
    <x v="14"/>
    <n v="6"/>
    <s v=""/>
    <d v="1900-01-02T04:28:48"/>
    <n v="57.716944444322337"/>
    <n v="36"/>
    <n v="21.716944444322337"/>
  </r>
  <r>
    <s v="E002"/>
    <s v="EO11"/>
    <x v="3028"/>
    <x v="0"/>
    <s v="E4"/>
    <s v="0100000057"/>
    <s v="J. ESTURAO GARCIA S.L."/>
    <s v="0019000085"/>
    <s v="TOURO"/>
    <s v="000000000000002926"/>
    <x v="9"/>
    <d v="2024-07-01T00:00:00"/>
    <d v="1899-12-30T08:04:02"/>
    <s v="03/07 cem+mort recog"/>
    <d v="2024-07-03T00:00:00"/>
    <x v="6"/>
    <x v="4"/>
    <x v="3116"/>
    <d v="2024-07-01T00:00:00"/>
    <d v="1899-12-30T11:26:05"/>
    <n v="17"/>
    <s v="E00017"/>
    <s v="RUTA KMS.017"/>
    <x v="12"/>
    <x v="0"/>
    <x v="0"/>
    <x v="0"/>
    <x v="1"/>
    <d v="2024-07-01T08:04:02"/>
    <x v="352"/>
    <n v="59.932777777779847"/>
    <d v="2024-07-01T11:26:05"/>
    <d v="1899-12-30T00:13:36"/>
    <d v="2024-07-01T11:39:41"/>
    <n v="56.338611111044884"/>
    <x v="0"/>
    <m/>
    <m/>
    <x v="1"/>
    <x v="16"/>
    <x v="0"/>
    <x v="3"/>
    <x v="2"/>
    <n v="2"/>
    <s v=""/>
    <d v="1899-12-30T05:26:24"/>
    <n v="58.706111111113181"/>
    <n v="24"/>
    <n v="34.706111111113181"/>
  </r>
  <r>
    <s v="E002"/>
    <s v="EO11"/>
    <x v="3029"/>
    <x v="0"/>
    <s v="E3"/>
    <s v="0100059291"/>
    <s v="REPORICELO S.L."/>
    <s v="0022002996"/>
    <s v="O BARCO DE VALDEORRAS"/>
    <s v="000000000000000055"/>
    <x v="3"/>
    <d v="2024-07-01T00:00:00"/>
    <d v="1899-12-30T08:09:40"/>
    <s v="01/07 por el día"/>
    <d v="2024-07-01T00:00:00"/>
    <x v="9"/>
    <x v="2"/>
    <x v="3117"/>
    <d v="2024-07-01T00:00:00"/>
    <d v="1899-12-30T15:37:58"/>
    <n v="32"/>
    <s v="E00032"/>
    <s v="RUTA KMS.032"/>
    <x v="348"/>
    <x v="0"/>
    <x v="0"/>
    <x v="2"/>
    <x v="0"/>
    <d v="2024-07-01T08:09:40"/>
    <x v="348"/>
    <n v="8.838888888945803"/>
    <d v="2024-07-01T15:37:58"/>
    <d v="1899-12-30T00:25:36"/>
    <d v="2024-07-01T16:03:34"/>
    <n v="0.9405555555713363"/>
    <x v="0"/>
    <m/>
    <m/>
    <x v="1"/>
    <x v="16"/>
    <x v="0"/>
    <x v="3"/>
    <x v="4"/>
    <n v="2"/>
    <s v=""/>
    <d v="1899-12-30T10:14:24"/>
    <n v="7.4122222222791372"/>
    <n v="0"/>
    <n v="7.4122222222791372"/>
  </r>
  <r>
    <s v="E002"/>
    <s v="EO11"/>
    <x v="3030"/>
    <x v="0"/>
    <s v="E3"/>
    <s v="0432000110"/>
    <s v="PREBETONG HORMIGONES, S.A."/>
    <s v="0021000012"/>
    <s v="OURENSE"/>
    <s v="000000000000000055"/>
    <x v="3"/>
    <d v="2024-07-01T00:00:00"/>
    <d v="1899-12-30T08:14:02"/>
    <s v="01/07 15:30h"/>
    <d v="2024-07-01T00:00:00"/>
    <x v="22"/>
    <x v="5"/>
    <x v="3118"/>
    <d v="2024-07-01T00:00:00"/>
    <d v="1899-12-30T15:09:03"/>
    <n v="14"/>
    <s v="E00014"/>
    <s v="RUTA KMS.014"/>
    <x v="11"/>
    <x v="0"/>
    <x v="0"/>
    <x v="0"/>
    <x v="0"/>
    <d v="2024-07-01T08:14:02"/>
    <x v="353"/>
    <n v="7.2661111110937782"/>
    <d v="2024-07-01T15:09:03"/>
    <d v="1899-12-30T00:11:12"/>
    <d v="2024-07-01T15:20:15"/>
    <n v="0.16250000009313226"/>
    <x v="0"/>
    <m/>
    <m/>
    <x v="1"/>
    <x v="16"/>
    <x v="0"/>
    <x v="3"/>
    <x v="4"/>
    <n v="2"/>
    <s v=""/>
    <d v="1899-12-30T04:28:48"/>
    <n v="6.0794444444271116"/>
    <n v="0"/>
    <n v="6.0794444444271116"/>
  </r>
  <r>
    <s v="E002"/>
    <s v="EO11"/>
    <x v="3031"/>
    <x v="0"/>
    <s v="E3"/>
    <s v="0100053398"/>
    <s v="HORMIGONES ANPASA, S.L.U."/>
    <s v="0022002666"/>
    <s v="OUTARIZ"/>
    <s v="000000000000003218"/>
    <x v="7"/>
    <d v="2024-07-01T00:00:00"/>
    <d v="1899-12-30T08:24:03"/>
    <s v="01/07 urgente"/>
    <d v="2024-07-01T00:00:00"/>
    <x v="22"/>
    <x v="2"/>
    <x v="3119"/>
    <d v="2024-07-01T00:00:00"/>
    <d v="1899-12-30T11:59:04"/>
    <n v="145"/>
    <s v="E00145"/>
    <s v="RUTA KMS.145"/>
    <x v="9"/>
    <x v="0"/>
    <x v="0"/>
    <x v="2"/>
    <x v="0"/>
    <d v="2024-07-01T08:24:03"/>
    <x v="353"/>
    <n v="7.0991666667396203"/>
    <d v="2024-07-01T11:59:04"/>
    <d v="1899-12-30T01:56:00"/>
    <d v="2024-07-01T13:55:04"/>
    <n v="1.5822222222341225"/>
    <x v="0"/>
    <m/>
    <m/>
    <x v="1"/>
    <x v="16"/>
    <x v="0"/>
    <x v="3"/>
    <x v="2"/>
    <n v="2"/>
    <s v=""/>
    <d v="1899-12-31T22:24:00"/>
    <n v="4.1658333334062867"/>
    <n v="0"/>
    <n v="4.1658333334062867"/>
  </r>
  <r>
    <s v="E002"/>
    <s v="EO11"/>
    <x v="3032"/>
    <x v="0"/>
    <s v="E3"/>
    <s v="0100004325"/>
    <s v="HIJOS DE JOSE LOSADA CANCELO S.A."/>
    <s v="0022002181"/>
    <s v="NEDA"/>
    <s v="000000000000000055"/>
    <x v="3"/>
    <d v="2024-07-01T00:00:00"/>
    <d v="1899-12-30T08:29:18"/>
    <s v="01/07 17:00h"/>
    <d v="2024-07-01T00:00:00"/>
    <x v="9"/>
    <x v="2"/>
    <x v="3120"/>
    <d v="2024-07-01T00:00:00"/>
    <d v="1899-12-30T13:33:25"/>
    <n v="204"/>
    <s v="E00204"/>
    <s v="RUTA KMS.204"/>
    <x v="21"/>
    <x v="0"/>
    <x v="0"/>
    <x v="2"/>
    <x v="0"/>
    <d v="2024-07-01T08:29:18"/>
    <x v="348"/>
    <n v="8.5116666667163372"/>
    <d v="2024-07-01T13:33:25"/>
    <d v="1899-12-30T02:43:12"/>
    <d v="2024-07-01T16:16:37"/>
    <n v="0.72305555554339662"/>
    <x v="0"/>
    <m/>
    <m/>
    <x v="1"/>
    <x v="16"/>
    <x v="0"/>
    <x v="3"/>
    <x v="7"/>
    <n v="2"/>
    <s v=""/>
    <d v="1900-01-01T17:16:48"/>
    <n v="4.7916666667163366"/>
    <n v="0"/>
    <n v="4.7916666667163366"/>
  </r>
  <r>
    <s v="E002"/>
    <s v="EO11"/>
    <x v="3033"/>
    <x v="0"/>
    <s v="E3"/>
    <s v="0100022674"/>
    <s v="COMERCIAL SILOS DE GALICIA, S.L."/>
    <s v="0022002564"/>
    <s v="LOMBA"/>
    <s v="000000000000000055"/>
    <x v="3"/>
    <d v="2024-07-01T00:00:00"/>
    <d v="1899-12-30T08:51:23"/>
    <s v="01/07 URGE"/>
    <d v="2024-07-01T00:00:00"/>
    <x v="14"/>
    <x v="5"/>
    <x v="3121"/>
    <d v="2024-07-01T00:00:00"/>
    <d v="1899-12-30T13:07:56"/>
    <n v="72"/>
    <s v="E00072"/>
    <s v="RUTA KMS.072"/>
    <x v="14"/>
    <x v="0"/>
    <x v="0"/>
    <x v="0"/>
    <x v="0"/>
    <d v="2024-07-01T08:51:23"/>
    <x v="344"/>
    <n v="4.1436111110961065"/>
    <d v="2024-07-01T13:07:56"/>
    <d v="1899-12-30T00:57:36"/>
    <d v="2024-07-01T14:05:32"/>
    <n v="-1.0922222222434357"/>
    <x v="1"/>
    <m/>
    <m/>
    <x v="1"/>
    <x v="16"/>
    <x v="1"/>
    <x v="3"/>
    <x v="7"/>
    <n v="2"/>
    <s v=""/>
    <d v="1899-12-30T23:02:24"/>
    <n v="2.1836111110961065"/>
    <n v="0"/>
    <n v="2.1836111110961065"/>
  </r>
  <r>
    <s v="E002"/>
    <s v="EO11"/>
    <x v="3034"/>
    <x v="0"/>
    <s v="E3"/>
    <s v="0100000835"/>
    <s v="HORMIGONES DE OROSO S.A."/>
    <s v="0022000370"/>
    <s v="OROSO"/>
    <s v="000000000000000055"/>
    <x v="3"/>
    <d v="2024-07-01T00:00:00"/>
    <d v="1899-12-30T09:12:01"/>
    <s v="01/07 urge 317/2024"/>
    <d v="2024-07-01T00:00:00"/>
    <x v="6"/>
    <x v="4"/>
    <x v="3122"/>
    <d v="2024-07-01T00:00:00"/>
    <d v="1899-12-30T16:06:29"/>
    <n v="24"/>
    <s v="E00024"/>
    <s v="RUTA KMS.024"/>
    <x v="7"/>
    <x v="0"/>
    <x v="0"/>
    <x v="0"/>
    <x v="0"/>
    <d v="2024-07-01T09:12:01"/>
    <x v="327"/>
    <n v="10.799722222262062"/>
    <d v="2024-07-01T16:06:29"/>
    <d v="1899-12-30T00:19:12"/>
    <d v="2024-07-01T16:25:41"/>
    <n v="3.5719444443820976"/>
    <x v="0"/>
    <m/>
    <m/>
    <x v="1"/>
    <x v="16"/>
    <x v="0"/>
    <x v="3"/>
    <x v="8"/>
    <n v="2"/>
    <s v=""/>
    <d v="1899-12-30T07:40:48"/>
    <n v="9.4797222222620618"/>
    <n v="0"/>
    <n v="9.4797222222620618"/>
  </r>
  <r>
    <s v="E002"/>
    <s v="EO11"/>
    <x v="3035"/>
    <x v="0"/>
    <s v="E3"/>
    <s v="0100000835"/>
    <s v="HORMIGONES DE OROSO S.A."/>
    <s v="0022000370"/>
    <s v="OROSO"/>
    <s v="000000000000000055"/>
    <x v="3"/>
    <d v="2024-07-01T00:00:00"/>
    <d v="1899-12-30T09:12:12"/>
    <s v="01/07 urge 2º 317/20"/>
    <d v="2024-07-01T00:00:00"/>
    <x v="6"/>
    <x v="4"/>
    <x v="3123"/>
    <d v="2024-07-01T00:00:00"/>
    <d v="1899-12-30T17:54:06"/>
    <n v="24"/>
    <s v="E00024"/>
    <s v="RUTA KMS.024"/>
    <x v="7"/>
    <x v="0"/>
    <x v="0"/>
    <x v="0"/>
    <x v="0"/>
    <d v="2024-07-01T09:12:12"/>
    <x v="327"/>
    <n v="10.796666666690726"/>
    <d v="2024-07-01T17:54:06"/>
    <d v="1899-12-30T00:19:12"/>
    <d v="2024-07-01T18:13:18"/>
    <n v="1.778333333262708"/>
    <x v="0"/>
    <m/>
    <m/>
    <x v="1"/>
    <x v="16"/>
    <x v="0"/>
    <x v="3"/>
    <x v="5"/>
    <n v="2"/>
    <s v=""/>
    <d v="1899-12-30T07:40:48"/>
    <n v="9.4766666666907255"/>
    <n v="0"/>
    <n v="9.4766666666907255"/>
  </r>
  <r>
    <s v="E002"/>
    <s v="EO11"/>
    <x v="3036"/>
    <x v="0"/>
    <s v="E4"/>
    <s v="0100051266"/>
    <s v="COMERCIAL MONCHO SL"/>
    <s v="0019001044"/>
    <s v="PONTECESURES"/>
    <s v="000000000000002906"/>
    <x v="4"/>
    <d v="2024-07-01T00:00:00"/>
    <d v="1899-12-30T09:12:24"/>
    <s v="02/07 servir"/>
    <d v="2024-07-02T00:00:00"/>
    <x v="6"/>
    <x v="2"/>
    <x v="3124"/>
    <d v="2024-07-01T00:00:00"/>
    <d v="1899-12-30T13:14:04"/>
    <n v="235"/>
    <s v="E00235"/>
    <s v="RUTA KMS.235"/>
    <x v="32"/>
    <x v="0"/>
    <x v="0"/>
    <x v="2"/>
    <x v="1"/>
    <d v="2024-07-01T09:12:24"/>
    <x v="354"/>
    <n v="34.793333333451301"/>
    <d v="2024-07-01T13:14:04"/>
    <d v="1899-12-30T03:08:00"/>
    <d v="2024-07-01T16:22:04"/>
    <n v="27.632222222280689"/>
    <x v="0"/>
    <m/>
    <m/>
    <x v="1"/>
    <x v="16"/>
    <x v="0"/>
    <x v="3"/>
    <x v="7"/>
    <n v="2"/>
    <s v=""/>
    <d v="1900-01-02T03:12:00"/>
    <n v="30.660000000117968"/>
    <n v="12"/>
    <n v="18.660000000117968"/>
  </r>
  <r>
    <s v="E002"/>
    <s v="EO11"/>
    <x v="3037"/>
    <x v="0"/>
    <s v="E3"/>
    <s v="0100055428"/>
    <s v="HORMIGONES DEZA, S.L.U."/>
    <s v="0022002767"/>
    <s v="LALIN"/>
    <s v="000000000000000055"/>
    <x v="3"/>
    <d v="2024-07-01T00:00:00"/>
    <d v="1899-12-30T09:18:41"/>
    <s v="01/07 11:00h"/>
    <d v="2024-07-01T00:00:00"/>
    <x v="16"/>
    <x v="5"/>
    <x v="3125"/>
    <d v="2024-07-01T00:00:00"/>
    <d v="1899-12-30T10:26:43"/>
    <n v="58"/>
    <s v="E00058"/>
    <s v="RUTA KMS.058"/>
    <x v="14"/>
    <x v="0"/>
    <x v="0"/>
    <x v="0"/>
    <x v="0"/>
    <d v="2024-07-01T09:18:41"/>
    <x v="343"/>
    <n v="2.1886111110798083"/>
    <d v="2024-07-01T10:26:43"/>
    <d v="1899-12-30T00:46:24"/>
    <d v="2024-07-01T11:13:07"/>
    <n v="0.28138888883404434"/>
    <x v="0"/>
    <m/>
    <m/>
    <x v="1"/>
    <x v="16"/>
    <x v="0"/>
    <x v="3"/>
    <x v="1"/>
    <n v="2"/>
    <s v=""/>
    <d v="1899-12-30T18:33:36"/>
    <n v="0.4152777777464749"/>
    <n v="0"/>
    <n v="0.4152777777464749"/>
  </r>
  <r>
    <s v="E002"/>
    <s v="EO11"/>
    <x v="3038"/>
    <x v="0"/>
    <s v="E3"/>
    <s v="0100056816"/>
    <s v="EXPL. Y HORMIGONES LANCARA, S.L."/>
    <s v="0022002860"/>
    <s v="PUEBLA DE SAN JULIAN (LANCARA)"/>
    <s v="000000000000000055"/>
    <x v="3"/>
    <d v="2024-07-01T00:00:00"/>
    <d v="1899-12-30T09:19:38"/>
    <s v="01/07 URGE"/>
    <d v="2024-07-01T00:00:00"/>
    <x v="0"/>
    <x v="2"/>
    <x v="3126"/>
    <d v="2024-07-01T00:00:00"/>
    <d v="1899-12-30T12:07:09"/>
    <n v="100"/>
    <s v="E00100"/>
    <s v="RUTA KMS.100"/>
    <x v="30"/>
    <x v="0"/>
    <x v="0"/>
    <x v="2"/>
    <x v="0"/>
    <d v="2024-07-01T09:19:38"/>
    <x v="350"/>
    <n v="4.1727777777705342"/>
    <d v="2024-07-01T12:07:09"/>
    <d v="1899-12-30T01:20:00"/>
    <d v="2024-07-01T13:27:09"/>
    <n v="4.7500000102445483E-2"/>
    <x v="0"/>
    <m/>
    <m/>
    <x v="1"/>
    <x v="16"/>
    <x v="0"/>
    <x v="3"/>
    <x v="3"/>
    <n v="2"/>
    <s v=""/>
    <d v="1899-12-31T08:00:00"/>
    <n v="1.8394444444372011"/>
    <n v="0"/>
    <n v="1.8394444444372011"/>
  </r>
  <r>
    <s v="E002"/>
    <s v="EO11"/>
    <x v="3039"/>
    <x v="0"/>
    <s v="E3"/>
    <s v="0100010248"/>
    <s v="HORMIGONES MONTERROSO, S.L."/>
    <s v="0022000630"/>
    <s v="MONTERROSO"/>
    <s v="000000000000000055"/>
    <x v="3"/>
    <d v="2024-07-01T00:00:00"/>
    <d v="1899-12-30T09:20:01"/>
    <s v="01/07 15h"/>
    <d v="2024-07-01T00:00:00"/>
    <x v="7"/>
    <x v="2"/>
    <x v="3127"/>
    <d v="2024-07-01T00:00:00"/>
    <d v="1899-12-30T12:30:47"/>
    <n v="138"/>
    <s v="E00138"/>
    <s v="RUTA KMS.138"/>
    <x v="29"/>
    <x v="0"/>
    <x v="0"/>
    <x v="2"/>
    <x v="0"/>
    <d v="2024-07-01T09:20:01"/>
    <x v="322"/>
    <n v="5.6663888889597729"/>
    <d v="2024-07-01T12:30:47"/>
    <d v="1899-12-30T01:50:24"/>
    <d v="2024-07-01T14:21:11"/>
    <n v="0.64694444445194677"/>
    <x v="0"/>
    <m/>
    <m/>
    <x v="1"/>
    <x v="16"/>
    <x v="0"/>
    <x v="3"/>
    <x v="3"/>
    <n v="2"/>
    <s v=""/>
    <d v="1899-12-31T20:09:36"/>
    <n v="2.8263888889597726"/>
    <n v="0"/>
    <n v="2.8263888889597726"/>
  </r>
  <r>
    <s v="E002"/>
    <s v="EO11"/>
    <x v="3040"/>
    <x v="0"/>
    <s v="E3"/>
    <s v="0100000764"/>
    <s v="HORMIGONES BERGANTIÑOS S.A."/>
    <s v="0022000267"/>
    <s v="CARBALLO"/>
    <s v="000000000000000055"/>
    <x v="3"/>
    <d v="2024-07-01T00:00:00"/>
    <d v="1899-12-30T09:54:49"/>
    <s v="01/07 x MAÑANA"/>
    <d v="2024-07-01T00:00:00"/>
    <x v="8"/>
    <x v="0"/>
    <x v="3128"/>
    <d v="2024-07-01T00:00:00"/>
    <d v="1899-12-30T11:57:13"/>
    <n v="33"/>
    <s v="E00033"/>
    <s v="RUTA KMS.033"/>
    <x v="2"/>
    <x v="0"/>
    <x v="0"/>
    <x v="0"/>
    <x v="0"/>
    <d v="2024-07-01T09:54:49"/>
    <x v="332"/>
    <n v="2.0863888888852671"/>
    <d v="2024-07-01T11:57:13"/>
    <d v="1899-12-30T00:26:24"/>
    <d v="2024-07-01T12:23:37"/>
    <n v="-0.39361111109610647"/>
    <x v="0"/>
    <m/>
    <m/>
    <x v="1"/>
    <x v="16"/>
    <x v="0"/>
    <x v="3"/>
    <x v="2"/>
    <n v="2"/>
    <s v=""/>
    <d v="1899-12-30T10:33:36"/>
    <n v="0.64638888888526713"/>
    <n v="0"/>
    <n v="0.64638888888526713"/>
  </r>
  <r>
    <s v="E002"/>
    <s v="EO11"/>
    <x v="3041"/>
    <x v="0"/>
    <s v="E3"/>
    <s v="0100048420"/>
    <s v="RODIÑAS PRETENSADOS, S. L."/>
    <s v="0022002397"/>
    <s v="TEIXEIRO"/>
    <s v="000000000000003218"/>
    <x v="7"/>
    <d v="2024-07-01T00:00:00"/>
    <d v="1899-12-30T09:55:49"/>
    <s v="01/07 16:00h TEIXEIR"/>
    <d v="2024-07-01T00:00:00"/>
    <x v="12"/>
    <x v="2"/>
    <x v="3129"/>
    <d v="2024-07-01T00:00:00"/>
    <d v="1899-12-30T12:36:38"/>
    <n v="151"/>
    <s v="E00151"/>
    <s v="RUTA KMS.151"/>
    <x v="6"/>
    <x v="0"/>
    <x v="0"/>
    <x v="2"/>
    <x v="0"/>
    <d v="2024-07-01T09:55:49"/>
    <x v="338"/>
    <n v="6.0697222221060656"/>
    <d v="2024-07-01T12:36:38"/>
    <d v="1899-12-30T02:00:48"/>
    <d v="2024-07-01T14:37:26"/>
    <n v="1.376111110963393"/>
    <x v="0"/>
    <m/>
    <m/>
    <x v="1"/>
    <x v="16"/>
    <x v="0"/>
    <x v="3"/>
    <x v="3"/>
    <n v="2"/>
    <s v=""/>
    <d v="1900-01-01T00:19:12"/>
    <n v="3.056388888772732"/>
    <n v="0"/>
    <n v="3.056388888772732"/>
  </r>
  <r>
    <s v="E002"/>
    <s v="EO11"/>
    <x v="3042"/>
    <x v="0"/>
    <s v="E3"/>
    <s v="0100000749"/>
    <s v="PREFABRICADOS PAREDES, S.L."/>
    <s v="0022000251"/>
    <s v="RABADE"/>
    <s v="000000000000000055"/>
    <x v="3"/>
    <d v="2024-07-01T00:00:00"/>
    <d v="1899-12-30T10:11:57"/>
    <s v="01/07 16:30h"/>
    <d v="2024-07-01T00:00:00"/>
    <x v="11"/>
    <x v="2"/>
    <x v="3130"/>
    <d v="2024-07-01T00:00:00"/>
    <d v="1899-12-30T13:16:16"/>
    <n v="115"/>
    <s v="E00115"/>
    <s v="RUTA KMS.115"/>
    <x v="27"/>
    <x v="0"/>
    <x v="0"/>
    <x v="2"/>
    <x v="0"/>
    <d v="2024-07-01T10:11:57"/>
    <x v="355"/>
    <n v="6.3008333332836628"/>
    <d v="2024-07-01T13:16:16"/>
    <d v="1899-12-30T01:32:00"/>
    <d v="2024-07-01T14:48:16"/>
    <n v="1.6955555556924082"/>
    <x v="0"/>
    <m/>
    <m/>
    <x v="1"/>
    <x v="16"/>
    <x v="0"/>
    <x v="3"/>
    <x v="7"/>
    <n v="2"/>
    <s v=""/>
    <d v="1899-12-31T12:48:00"/>
    <n v="3.7674999999503296"/>
    <n v="0"/>
    <n v="3.7674999999503296"/>
  </r>
  <r>
    <s v="E002"/>
    <s v="EO11"/>
    <x v="3043"/>
    <x v="0"/>
    <s v="E3"/>
    <s v="0100000761"/>
    <s v="GRANITOS DE XALLAS S.L."/>
    <s v="0022000263"/>
    <s v="SANTA COMBA"/>
    <s v="000000000000000055"/>
    <x v="3"/>
    <d v="2024-07-01T00:00:00"/>
    <d v="1899-12-30T10:16:22"/>
    <s v="02/07 08:00h  317/20"/>
    <d v="2024-07-02T00:00:00"/>
    <x v="10"/>
    <x v="2"/>
    <x v="3131"/>
    <d v="2024-07-01T00:00:00"/>
    <d v="1899-12-30T16:12:19"/>
    <n v="239"/>
    <s v="E00239"/>
    <s v="RUTA KMS.239"/>
    <x v="40"/>
    <x v="0"/>
    <x v="0"/>
    <x v="2"/>
    <x v="0"/>
    <d v="2024-07-01T10:16:22"/>
    <x v="347"/>
    <n v="21.727222222310957"/>
    <d v="2024-07-01T16:12:19"/>
    <d v="1899-12-30T03:11:12"/>
    <d v="2024-07-01T19:23:31"/>
    <n v="12.60805555555271"/>
    <x v="0"/>
    <m/>
    <m/>
    <x v="1"/>
    <x v="16"/>
    <x v="0"/>
    <x v="3"/>
    <x v="8"/>
    <n v="2"/>
    <s v=""/>
    <d v="1900-01-02T04:28:48"/>
    <n v="17.540555555644289"/>
    <n v="12"/>
    <n v="5.5405555556442891"/>
  </r>
  <r>
    <s v="E002"/>
    <s v="EO11"/>
    <x v="3044"/>
    <x v="0"/>
    <s v="E4"/>
    <s v="0100031736"/>
    <s v="ALMACENES LUIS FDEZ. GALLEGO, S. L."/>
    <s v="0019000475"/>
    <s v="CACABELOS"/>
    <s v="000000000000003124"/>
    <x v="61"/>
    <d v="2024-07-01T00:00:00"/>
    <d v="1899-12-30T10:46:11"/>
    <s v="02/07 6p mort + 10p"/>
    <d v="2024-07-02T00:00:00"/>
    <x v="6"/>
    <x v="2"/>
    <x v="3132"/>
    <d v="2024-07-01T00:00:00"/>
    <d v="1899-12-30T13:11:11"/>
    <n v="13"/>
    <s v="E00013"/>
    <s v="RUTA KMS.013"/>
    <x v="17"/>
    <x v="0"/>
    <x v="0"/>
    <x v="2"/>
    <x v="1"/>
    <d v="2024-07-01T10:46:11"/>
    <x v="354"/>
    <n v="33.230277777824085"/>
    <d v="2024-07-01T13:11:11"/>
    <d v="1899-12-30T00:10:24"/>
    <d v="2024-07-01T13:21:35"/>
    <n v="30.640277777798474"/>
    <x v="0"/>
    <m/>
    <m/>
    <x v="1"/>
    <x v="16"/>
    <x v="0"/>
    <x v="3"/>
    <x v="7"/>
    <n v="2"/>
    <s v=""/>
    <d v="1899-12-30T04:09:36"/>
    <n v="32.056944444490753"/>
    <n v="12"/>
    <n v="20.056944444490753"/>
  </r>
  <r>
    <s v="E002"/>
    <s v="EO11"/>
    <x v="3045"/>
    <x v="0"/>
    <s v="E3"/>
    <s v="0432000110"/>
    <s v="PREBETONG HORMIGONES, S.A."/>
    <s v="0021000010"/>
    <s v="LA GRELA"/>
    <s v="000000000000000055"/>
    <x v="3"/>
    <d v="2024-07-01T00:00:00"/>
    <d v="1899-12-30T10:47:01"/>
    <s v="01/07 16:00h"/>
    <d v="2024-07-01T00:00:00"/>
    <x v="12"/>
    <x v="0"/>
    <x v="3133"/>
    <d v="2024-07-01T00:00:00"/>
    <d v="1899-12-30T15:46:59"/>
    <n v="2"/>
    <s v="E00002"/>
    <s v="RUTA KMS.0002"/>
    <x v="2"/>
    <x v="0"/>
    <x v="0"/>
    <x v="0"/>
    <x v="0"/>
    <d v="2024-07-01T10:47:01"/>
    <x v="338"/>
    <n v="5.2163888888899237"/>
    <d v="2024-07-01T15:46:59"/>
    <d v="1899-12-30T00:01:36"/>
    <d v="2024-07-01T15:48:35"/>
    <n v="0.19027777772862464"/>
    <x v="0"/>
    <m/>
    <m/>
    <x v="1"/>
    <x v="16"/>
    <x v="0"/>
    <x v="3"/>
    <x v="4"/>
    <n v="2"/>
    <s v=""/>
    <d v="1899-12-30T00:38:24"/>
    <n v="4.1897222222232573"/>
    <n v="0"/>
    <n v="4.1897222222232573"/>
  </r>
  <r>
    <s v="E002"/>
    <s v="EO11"/>
    <x v="3046"/>
    <x v="0"/>
    <s v="E3"/>
    <s v="0432000110"/>
    <s v="PREBETONG HORMIGONES, S.A."/>
    <s v="0021000010"/>
    <s v="LA GRELA"/>
    <s v="000000000000003043"/>
    <x v="5"/>
    <d v="2024-07-01T00:00:00"/>
    <d v="1899-12-30T10:48:23"/>
    <s v="01/07 17:00h SILO 2"/>
    <d v="2024-07-01T00:00:00"/>
    <x v="9"/>
    <x v="2"/>
    <x v="3134"/>
    <d v="2024-07-01T00:00:00"/>
    <d v="1899-12-30T12:04:03"/>
    <n v="211"/>
    <s v="E00211"/>
    <s v="RUTA KMS.211"/>
    <x v="4"/>
    <x v="0"/>
    <x v="0"/>
    <x v="2"/>
    <x v="0"/>
    <d v="2024-07-01T10:48:23"/>
    <x v="348"/>
    <n v="6.1936111111426726"/>
    <d v="2024-07-01T12:04:03"/>
    <d v="1899-12-30T02:48:48"/>
    <d v="2024-07-01T14:52:51"/>
    <n v="2.1191666666418314"/>
    <x v="0"/>
    <m/>
    <m/>
    <x v="1"/>
    <x v="16"/>
    <x v="0"/>
    <x v="3"/>
    <x v="3"/>
    <n v="2"/>
    <s v=""/>
    <d v="1900-01-01T19:31:12"/>
    <n v="2.3802777778093391"/>
    <n v="0"/>
    <n v="2.3802777778093391"/>
  </r>
  <r>
    <s v="E002"/>
    <s v="EO11"/>
    <x v="3047"/>
    <x v="0"/>
    <s v="E3"/>
    <s v="0432000110"/>
    <s v="PREBETONG HORMIGONES, S.A."/>
    <s v="0022001522"/>
    <s v="SAN COSME DE BARREIRO"/>
    <s v="000000000000000055"/>
    <x v="3"/>
    <d v="2024-07-01T00:00:00"/>
    <d v="1899-12-30T10:49:04"/>
    <s v="02/07 15:30h"/>
    <d v="2024-07-02T00:00:00"/>
    <x v="22"/>
    <x v="2"/>
    <x v="3135"/>
    <d v="2024-07-02T00:00:00"/>
    <d v="1899-12-30T11:33:15"/>
    <n v="205"/>
    <s v="E00205"/>
    <s v="RUTA KMS.205"/>
    <x v="349"/>
    <x v="0"/>
    <x v="0"/>
    <x v="2"/>
    <x v="0"/>
    <d v="2024-07-01T10:49:04"/>
    <x v="356"/>
    <n v="28.682222222210839"/>
    <d v="2024-07-02T11:33:15"/>
    <d v="1899-12-30T02:44:00"/>
    <d v="2024-07-02T14:17:15"/>
    <n v="1.2125000000232831"/>
    <x v="0"/>
    <m/>
    <m/>
    <x v="1"/>
    <x v="17"/>
    <x v="0"/>
    <x v="3"/>
    <x v="2"/>
    <n v="3"/>
    <s v=""/>
    <d v="1900-01-01T17:36:00"/>
    <n v="24.948888888877505"/>
    <n v="12"/>
    <n v="12.948888888877505"/>
  </r>
  <r>
    <s v="E002"/>
    <s v="EO11"/>
    <x v="3048"/>
    <x v="0"/>
    <s v="E3"/>
    <s v="0100000834"/>
    <s v="AGLOMERADOS Y CNES. VALDEORRAS S.A."/>
    <s v="0022000369"/>
    <s v="QUIROGA"/>
    <s v="000000000000000055"/>
    <x v="3"/>
    <d v="2024-07-01T00:00:00"/>
    <d v="1899-12-30T11:19:08"/>
    <s v="02/07 09:00h"/>
    <d v="2024-07-02T00:00:00"/>
    <x v="15"/>
    <x v="2"/>
    <x v="3136"/>
    <d v="2024-07-01T00:00:00"/>
    <d v="1899-12-30T19:34:40"/>
    <n v="68"/>
    <s v="E00068"/>
    <s v="RUTA KMS.068"/>
    <x v="16"/>
    <x v="0"/>
    <x v="0"/>
    <x v="2"/>
    <x v="0"/>
    <d v="2024-07-01T11:19:08"/>
    <x v="357"/>
    <n v="21.681111111072823"/>
    <d v="2024-07-01T19:34:40"/>
    <d v="1899-12-30T00:54:24"/>
    <d v="2024-07-01T20:29:04"/>
    <n v="12.515555555582978"/>
    <x v="0"/>
    <m/>
    <m/>
    <x v="1"/>
    <x v="16"/>
    <x v="0"/>
    <x v="3"/>
    <x v="10"/>
    <n v="2"/>
    <s v=""/>
    <d v="1899-12-30T21:45:36"/>
    <n v="19.774444444406157"/>
    <n v="12"/>
    <n v="7.7744444444061571"/>
  </r>
  <r>
    <s v="E002"/>
    <s v="EO11"/>
    <x v="3049"/>
    <x v="0"/>
    <s v="E3"/>
    <s v="0100053398"/>
    <s v="HORMIGONES ANPASA, S.L.U."/>
    <s v="0022002666"/>
    <s v="OUTARIZ"/>
    <s v="000000000000003042"/>
    <x v="0"/>
    <d v="2024-07-01T00:00:00"/>
    <d v="1899-12-30T11:48:32"/>
    <s v="01/07 URGE"/>
    <d v="2024-07-01T00:00:00"/>
    <x v="14"/>
    <x v="5"/>
    <x v="3137"/>
    <d v="2024-07-01T00:00:00"/>
    <d v="1899-12-30T12:46:38"/>
    <n v="2"/>
    <s v="E00002"/>
    <s v="RUTA KMS.0002"/>
    <x v="11"/>
    <x v="0"/>
    <x v="0"/>
    <x v="0"/>
    <x v="0"/>
    <d v="2024-07-01T11:48:32"/>
    <x v="344"/>
    <n v="1.191111111023929"/>
    <d v="2024-07-01T12:46:38"/>
    <d v="1899-12-30T00:01:36"/>
    <d v="2024-07-01T12:48:14"/>
    <n v="0.19611111102858558"/>
    <x v="0"/>
    <m/>
    <m/>
    <x v="1"/>
    <x v="16"/>
    <x v="0"/>
    <x v="3"/>
    <x v="3"/>
    <n v="2"/>
    <s v=""/>
    <d v="1899-12-30T00:38:24"/>
    <n v="0.16444444435726235"/>
    <n v="0"/>
    <n v="0.16444444435726235"/>
  </r>
  <r>
    <s v="E002"/>
    <s v="EO11"/>
    <x v="3050"/>
    <x v="0"/>
    <s v="E3"/>
    <s v="0100022370"/>
    <s v="PREFABRICADOS LUIS BARROS S.L."/>
    <s v="0022002691"/>
    <s v="BUEU"/>
    <s v="000000000000000055"/>
    <x v="3"/>
    <d v="2024-07-01T00:00:00"/>
    <d v="1899-12-30T12:12:25"/>
    <s v="02/07 09:00h"/>
    <d v="2024-07-02T00:00:00"/>
    <x v="15"/>
    <x v="2"/>
    <x v="3138"/>
    <d v="2024-07-01T00:00:00"/>
    <d v="1899-12-30T16:44:22"/>
    <n v="258"/>
    <s v="E00258"/>
    <s v="RUTA KMS.258"/>
    <x v="266"/>
    <x v="0"/>
    <x v="0"/>
    <x v="2"/>
    <x v="0"/>
    <d v="2024-07-01T12:12:25"/>
    <x v="357"/>
    <n v="20.793055555550382"/>
    <d v="2024-07-01T16:44:22"/>
    <d v="1899-12-30T03:26:24"/>
    <d v="2024-07-01T20:10:46"/>
    <n v="12.820555555634201"/>
    <x v="0"/>
    <m/>
    <m/>
    <x v="1"/>
    <x v="16"/>
    <x v="0"/>
    <x v="3"/>
    <x v="8"/>
    <n v="2"/>
    <s v=""/>
    <d v="1900-01-02T10:33:36"/>
    <n v="16.35305555555038"/>
    <n v="12"/>
    <n v="4.3530555555503803"/>
  </r>
  <r>
    <s v="E002"/>
    <s v="EO11"/>
    <x v="3051"/>
    <x v="0"/>
    <s v="E3"/>
    <s v="0100028413"/>
    <s v="HORMIGONES CARRAL, S.L."/>
    <s v="0022003021"/>
    <s v="RANTE-TABOADELA"/>
    <s v="000000000000003042"/>
    <x v="0"/>
    <d v="2024-07-01T00:00:00"/>
    <d v="1899-12-30T12:25:49"/>
    <s v="01/07 x TARDE"/>
    <d v="2024-07-01T00:00:00"/>
    <x v="18"/>
    <x v="5"/>
    <x v="3139"/>
    <d v="2024-07-01T00:00:00"/>
    <d v="1899-12-30T16:35:43"/>
    <n v="20"/>
    <s v="E00020"/>
    <s v="RUTA KMS.020"/>
    <x v="14"/>
    <x v="0"/>
    <x v="0"/>
    <x v="0"/>
    <x v="0"/>
    <d v="2024-07-01T12:25:49"/>
    <x v="358"/>
    <n v="5.0697222221642733"/>
    <d v="2024-07-01T16:35:43"/>
    <d v="1899-12-30T00:16:00"/>
    <d v="2024-07-01T16:51:43"/>
    <n v="0.63805555558064952"/>
    <x v="0"/>
    <m/>
    <m/>
    <x v="1"/>
    <x v="16"/>
    <x v="0"/>
    <x v="3"/>
    <x v="8"/>
    <n v="2"/>
    <s v=""/>
    <d v="1899-12-30T06:24:00"/>
    <n v="3.8030555554976067"/>
    <n v="0"/>
    <n v="3.8030555554976067"/>
  </r>
  <r>
    <s v="E002"/>
    <s v="EO11"/>
    <x v="3052"/>
    <x v="0"/>
    <s v="E3"/>
    <s v="0100027852"/>
    <s v="GONZALEZ MADARRO S.L."/>
    <s v="0022002801"/>
    <s v="CEREIXAL"/>
    <s v="000000000000002853"/>
    <x v="6"/>
    <d v="2024-07-01T00:00:00"/>
    <d v="1899-12-30T12:26:23"/>
    <s v="02/07 09h 32,5"/>
    <d v="2024-07-02T00:00:00"/>
    <x v="15"/>
    <x v="2"/>
    <x v="3140"/>
    <d v="2024-07-01T00:00:00"/>
    <d v="1899-12-30T20:10:07"/>
    <n v="57"/>
    <s v="E00057"/>
    <s v="RUTA KMS.057"/>
    <x v="20"/>
    <x v="0"/>
    <x v="0"/>
    <x v="2"/>
    <x v="0"/>
    <d v="2024-07-01T12:26:23"/>
    <x v="357"/>
    <n v="20.560277777840383"/>
    <d v="2024-07-01T20:10:07"/>
    <d v="1899-12-30T00:45:36"/>
    <d v="2024-07-01T20:55:43"/>
    <n v="12.07138888881309"/>
    <x v="0"/>
    <m/>
    <m/>
    <x v="1"/>
    <x v="16"/>
    <x v="0"/>
    <x v="3"/>
    <x v="14"/>
    <n v="2"/>
    <s v=""/>
    <d v="1899-12-30T18:14:24"/>
    <n v="18.800277777840382"/>
    <n v="12"/>
    <n v="6.8002777778403818"/>
  </r>
  <r>
    <s v="E002"/>
    <s v="EO11"/>
    <x v="3053"/>
    <x v="0"/>
    <s v="E3"/>
    <s v="0100048420"/>
    <s v="RODIÑAS PRETENSADOS, S. L."/>
    <s v="0022002398"/>
    <s v="CALO"/>
    <s v="000000000000000055"/>
    <x v="3"/>
    <d v="2024-07-01T00:00:00"/>
    <d v="1899-12-30T12:58:17"/>
    <s v="02/07 11:00h SILO 1"/>
    <d v="2024-07-02T00:00:00"/>
    <x v="24"/>
    <x v="0"/>
    <x v="3141"/>
    <d v="2024-07-02T00:00:00"/>
    <d v="1899-12-30T08:55:37"/>
    <n v="89"/>
    <s v="E00089"/>
    <s v="RUTA KMS.089"/>
    <x v="1"/>
    <x v="0"/>
    <x v="0"/>
    <x v="0"/>
    <x v="0"/>
    <d v="2024-07-01T12:58:17"/>
    <x v="359"/>
    <n v="22.02861111110542"/>
    <d v="2024-07-02T08:55:37"/>
    <d v="1899-12-30T01:11:12"/>
    <d v="2024-07-02T10:06:49"/>
    <n v="0.88638888899004087"/>
    <x v="0"/>
    <m/>
    <m/>
    <x v="1"/>
    <x v="17"/>
    <x v="0"/>
    <x v="3"/>
    <x v="0"/>
    <n v="3"/>
    <s v=""/>
    <d v="1899-12-31T04:28:48"/>
    <n v="19.841944444438752"/>
    <n v="12"/>
    <n v="7.8419444444387523"/>
  </r>
  <r>
    <s v="E002"/>
    <s v="EO11"/>
    <x v="3054"/>
    <x v="0"/>
    <s v="E3"/>
    <s v="0432000110"/>
    <s v="PREBETONG HORMIGONES, S.A."/>
    <s v="0022001012"/>
    <s v="FENE"/>
    <s v="000000000000000055"/>
    <x v="3"/>
    <d v="2024-07-01T00:00:00"/>
    <d v="1899-12-30T13:56:47"/>
    <s v="02/07 08:00h"/>
    <d v="2024-07-02T00:00:00"/>
    <x v="10"/>
    <x v="2"/>
    <x v="3142"/>
    <d v="2024-07-01T00:00:00"/>
    <d v="1899-12-30T17:54:38"/>
    <n v="192"/>
    <s v="E00192"/>
    <s v="RUTA KMS.192"/>
    <x v="9"/>
    <x v="0"/>
    <x v="0"/>
    <x v="2"/>
    <x v="0"/>
    <d v="2024-07-01T13:56:47"/>
    <x v="347"/>
    <n v="18.053611111245118"/>
    <d v="2024-07-01T17:54:38"/>
    <d v="1899-12-30T02:33:36"/>
    <d v="2024-07-01T20:28:14"/>
    <n v="11.529444444458932"/>
    <x v="0"/>
    <m/>
    <m/>
    <x v="1"/>
    <x v="16"/>
    <x v="0"/>
    <x v="3"/>
    <x v="5"/>
    <n v="2"/>
    <s v=""/>
    <d v="1900-01-01T13:26:24"/>
    <n v="14.493611111245118"/>
    <n v="12"/>
    <n v="2.4936111112451176"/>
  </r>
  <r>
    <s v="E002"/>
    <s v="EO11"/>
    <x v="3055"/>
    <x v="0"/>
    <s v="E3"/>
    <s v="0100000764"/>
    <s v="HORMIGONES BERGANTIÑOS S.A."/>
    <s v="0022000268"/>
    <s v="ESPIRITU SANTO"/>
    <s v="000000000000000055"/>
    <x v="3"/>
    <d v="2024-07-01T00:00:00"/>
    <d v="1899-12-30T14:38:53"/>
    <s v="02/07 x la mañana 1º"/>
    <d v="2024-07-02T00:00:00"/>
    <x v="19"/>
    <x v="2"/>
    <x v="3143"/>
    <d v="2024-07-02T00:00:00"/>
    <d v="1899-12-30T08:05:19"/>
    <n v="183"/>
    <s v="E00183"/>
    <s v="RUTA KMS.183"/>
    <x v="39"/>
    <x v="0"/>
    <x v="0"/>
    <x v="2"/>
    <x v="0"/>
    <d v="2024-07-01T14:38:53"/>
    <x v="360"/>
    <n v="21.851944444526453"/>
    <d v="2024-07-02T08:05:19"/>
    <d v="1899-12-30T02:26:24"/>
    <d v="2024-07-02T10:31:43"/>
    <n v="1.9713888888945803"/>
    <x v="0"/>
    <m/>
    <m/>
    <x v="1"/>
    <x v="17"/>
    <x v="0"/>
    <x v="3"/>
    <x v="0"/>
    <n v="3"/>
    <s v=""/>
    <d v="1900-01-01T10:33:36"/>
    <n v="18.411944444526451"/>
    <n v="12"/>
    <n v="6.4119444445264513"/>
  </r>
  <r>
    <s v="E002"/>
    <s v="EO11"/>
    <x v="3056"/>
    <x v="0"/>
    <s v="E3"/>
    <s v="0100000764"/>
    <s v="HORMIGONES BERGANTIÑOS S.A."/>
    <s v="0022000268"/>
    <s v="ESPIRITU SANTO"/>
    <s v="000000000000000055"/>
    <x v="3"/>
    <d v="2024-07-01T00:00:00"/>
    <d v="1899-12-30T14:39:32"/>
    <s v="02/07 x la mañana 2º"/>
    <d v="2024-07-02T00:00:00"/>
    <x v="1"/>
    <x v="2"/>
    <x v="3144"/>
    <d v="2024-07-02T00:00:00"/>
    <d v="1899-12-30T07:46:55"/>
    <n v="183"/>
    <s v="E00183"/>
    <s v="RUTA KMS.183"/>
    <x v="8"/>
    <x v="0"/>
    <x v="0"/>
    <x v="2"/>
    <x v="0"/>
    <d v="2024-07-01T14:39:32"/>
    <x v="339"/>
    <n v="23.34111111110542"/>
    <d v="2024-07-02T07:46:55"/>
    <d v="1899-12-30T02:26:24"/>
    <d v="2024-07-02T10:13:19"/>
    <n v="3.778055555478204"/>
    <x v="0"/>
    <m/>
    <m/>
    <x v="1"/>
    <x v="17"/>
    <x v="0"/>
    <x v="3"/>
    <x v="11"/>
    <n v="3"/>
    <s v=""/>
    <d v="1900-01-01T10:33:36"/>
    <n v="19.901111111105418"/>
    <n v="12"/>
    <n v="7.9011111111054184"/>
  </r>
  <r>
    <s v="E002"/>
    <s v="EO11"/>
    <x v="3057"/>
    <x v="0"/>
    <s v="E3"/>
    <s v="0100010280"/>
    <s v="ANLLACO, S.A."/>
    <s v="0022000631"/>
    <s v="CABAÑINAS"/>
    <s v="000000000000000055"/>
    <x v="3"/>
    <d v="2024-07-01T00:00:00"/>
    <d v="1899-12-30T14:50:48"/>
    <s v="02/07 09:30h-SILVANO"/>
    <d v="2024-07-02T00:00:00"/>
    <x v="21"/>
    <x v="2"/>
    <x v="3145"/>
    <d v="2024-07-02T00:00:00"/>
    <d v="1899-12-30T09:11:17"/>
    <n v="32"/>
    <s v="E00032"/>
    <s v="RUTA KMS.032"/>
    <x v="349"/>
    <x v="0"/>
    <x v="0"/>
    <x v="2"/>
    <x v="0"/>
    <d v="2024-07-01T14:50:48"/>
    <x v="361"/>
    <n v="18.653333333437331"/>
    <d v="2024-07-02T09:11:17"/>
    <d v="1899-12-30T00:25:36"/>
    <d v="2024-07-02T09:36:53"/>
    <n v="-0.11472222214797512"/>
    <x v="0"/>
    <m/>
    <m/>
    <x v="1"/>
    <x v="17"/>
    <x v="0"/>
    <x v="3"/>
    <x v="6"/>
    <n v="3"/>
    <s v=""/>
    <d v="1899-12-30T10:14:24"/>
    <n v="17.226666666770665"/>
    <n v="12"/>
    <n v="5.2266666667706652"/>
  </r>
  <r>
    <s v="E002"/>
    <s v="EO11"/>
    <x v="3058"/>
    <x v="0"/>
    <s v="E3"/>
    <s v="0100000865"/>
    <s v="HORMIGONES SINDO CASTRO S.L."/>
    <s v="0022000428"/>
    <s v="VILLAMARTIN A."/>
    <s v="000000000000000055"/>
    <x v="3"/>
    <d v="2024-07-01T00:00:00"/>
    <d v="1899-12-30T14:51:31"/>
    <s v="02/07 14:30h Puntual"/>
    <d v="2024-07-02T00:00:00"/>
    <x v="13"/>
    <x v="2"/>
    <x v="3146"/>
    <d v="2024-07-02T00:00:00"/>
    <d v="1899-12-30T13:43:52"/>
    <n v="4"/>
    <s v="E00004"/>
    <s v="RUTA KMS.004"/>
    <x v="0"/>
    <x v="0"/>
    <x v="0"/>
    <x v="2"/>
    <x v="0"/>
    <d v="2024-07-01T14:51:31"/>
    <x v="362"/>
    <n v="23.641388888878282"/>
    <d v="2024-07-02T13:43:52"/>
    <d v="1899-12-30T00:03:12"/>
    <d v="2024-07-02T13:47:04"/>
    <n v="0.71555555536178872"/>
    <x v="0"/>
    <m/>
    <m/>
    <x v="1"/>
    <x v="17"/>
    <x v="0"/>
    <x v="3"/>
    <x v="7"/>
    <n v="3"/>
    <s v=""/>
    <d v="1899-12-30T01:16:48"/>
    <n v="22.588055555544948"/>
    <n v="12"/>
    <n v="10.588055555544948"/>
  </r>
  <r>
    <s v="E002"/>
    <s v="EO11"/>
    <x v="3059"/>
    <x v="0"/>
    <s v="E3"/>
    <s v="0432000181"/>
    <s v="PREBETONG LUGO HORMIGONES, S.A."/>
    <s v="0022002590"/>
    <s v="MONFORTE"/>
    <s v="000000000000000055"/>
    <x v="3"/>
    <d v="2024-07-01T00:00:00"/>
    <d v="1899-12-30T14:52:16"/>
    <s v="02/07 09:00h e7931kj"/>
    <d v="2024-07-02T00:00:00"/>
    <x v="15"/>
    <x v="2"/>
    <x v="3147"/>
    <d v="2024-07-01T00:00:00"/>
    <d v="1899-12-30T18:35:46"/>
    <n v="102"/>
    <s v="E00102"/>
    <s v="RUTA KMS.102"/>
    <x v="319"/>
    <x v="0"/>
    <x v="0"/>
    <x v="2"/>
    <x v="0"/>
    <d v="2024-07-01T14:52:16"/>
    <x v="357"/>
    <n v="18.128888888808433"/>
    <d v="2024-07-01T18:35:46"/>
    <d v="1899-12-30T01:21:36"/>
    <d v="2024-07-01T19:57:22"/>
    <n v="13.043888888962101"/>
    <x v="0"/>
    <m/>
    <m/>
    <x v="1"/>
    <x v="16"/>
    <x v="0"/>
    <x v="3"/>
    <x v="9"/>
    <n v="2"/>
    <s v=""/>
    <d v="1899-12-31T08:38:24"/>
    <n v="15.768888888808434"/>
    <n v="12"/>
    <n v="3.7688888888084335"/>
  </r>
  <r>
    <s v="E002"/>
    <s v="EO11"/>
    <x v="3060"/>
    <x v="0"/>
    <s v="E3"/>
    <s v="0100000865"/>
    <s v="HORMIGONES SINDO CASTRO S.L."/>
    <s v="0022000428"/>
    <s v="VILLAMARTIN A."/>
    <s v="000000000000003042"/>
    <x v="0"/>
    <d v="2024-07-01T00:00:00"/>
    <d v="1899-12-30T14:53:12"/>
    <s v="02/07 08:00h 52.5R"/>
    <d v="2024-07-02T00:00:00"/>
    <x v="10"/>
    <x v="2"/>
    <x v="3148"/>
    <d v="2024-07-01T00:00:00"/>
    <d v="1899-12-30T19:49:18"/>
    <n v="4"/>
    <s v="E00004"/>
    <s v="RUTA KMS.004"/>
    <x v="6"/>
    <x v="0"/>
    <x v="0"/>
    <x v="2"/>
    <x v="0"/>
    <d v="2024-07-01T14:53:12"/>
    <x v="347"/>
    <n v="17.11333333334187"/>
    <d v="2024-07-01T19:49:18"/>
    <d v="1899-12-30T00:03:12"/>
    <d v="2024-07-01T19:52:30"/>
    <n v="12.125000000058208"/>
    <x v="0"/>
    <m/>
    <m/>
    <x v="1"/>
    <x v="16"/>
    <x v="0"/>
    <x v="3"/>
    <x v="10"/>
    <n v="2"/>
    <s v=""/>
    <d v="1899-12-30T01:16:48"/>
    <n v="16.060000000008536"/>
    <n v="12"/>
    <n v="4.0600000000085359"/>
  </r>
  <r>
    <s v="E002"/>
    <s v="EO11"/>
    <x v="3061"/>
    <x v="0"/>
    <s v="E3"/>
    <s v="0100000865"/>
    <s v="HORMIGONES SINDO CASTRO S.L."/>
    <s v="0022000428"/>
    <s v="VILLAMARTIN A."/>
    <s v="000000000000000055"/>
    <x v="3"/>
    <d v="2024-07-01T00:00:00"/>
    <d v="1899-12-30T14:53:52"/>
    <s v="02/07 10:00h"/>
    <d v="2024-07-02T00:00:00"/>
    <x v="17"/>
    <x v="2"/>
    <x v="3149"/>
    <d v="2024-07-02T00:00:00"/>
    <d v="1899-12-30T08:25:02"/>
    <n v="4"/>
    <s v="E00004"/>
    <s v="RUTA KMS.004"/>
    <x v="26"/>
    <x v="0"/>
    <x v="0"/>
    <x v="2"/>
    <x v="0"/>
    <d v="2024-07-01T14:53:52"/>
    <x v="363"/>
    <n v="19.102222222136334"/>
    <d v="2024-07-02T08:25:02"/>
    <d v="1899-12-30T00:03:12"/>
    <d v="2024-07-02T08:28:14"/>
    <n v="1.5294444443425164"/>
    <x v="0"/>
    <m/>
    <m/>
    <x v="1"/>
    <x v="17"/>
    <x v="0"/>
    <x v="3"/>
    <x v="0"/>
    <n v="3"/>
    <s v=""/>
    <d v="1899-12-30T01:16:48"/>
    <n v="18.048888888802999"/>
    <n v="12"/>
    <n v="6.048888888802999"/>
  </r>
  <r>
    <s v="E002"/>
    <s v="EO11"/>
    <x v="3062"/>
    <x v="0"/>
    <s v="E3"/>
    <s v="0432000110"/>
    <s v="PREBETONG HORMIGONES, S.A."/>
    <s v="0021000042"/>
    <s v="REIGOSA"/>
    <s v="000000000000003044"/>
    <x v="2"/>
    <d v="2024-07-01T00:00:00"/>
    <d v="1899-12-30T14:54:12"/>
    <s v="02/07 10h silo 6  IV"/>
    <d v="2024-07-02T00:00:00"/>
    <x v="17"/>
    <x v="2"/>
    <x v="3150"/>
    <d v="2024-07-01T00:00:00"/>
    <d v="1899-12-30T17:42:39"/>
    <n v="262"/>
    <s v="E00262"/>
    <s v="RUTA KMS.262"/>
    <x v="212"/>
    <x v="0"/>
    <x v="0"/>
    <x v="2"/>
    <x v="0"/>
    <d v="2024-07-01T14:54:12"/>
    <x v="363"/>
    <n v="19.096666666679084"/>
    <d v="2024-07-01T17:42:39"/>
    <d v="1899-12-30T03:29:36"/>
    <d v="2024-07-01T21:12:15"/>
    <n v="12.795833333220799"/>
    <x v="0"/>
    <m/>
    <m/>
    <x v="1"/>
    <x v="16"/>
    <x v="0"/>
    <x v="3"/>
    <x v="5"/>
    <n v="2"/>
    <s v=""/>
    <d v="1900-01-02T11:50:24"/>
    <n v="14.603333333345752"/>
    <n v="12"/>
    <n v="2.603333333345752"/>
  </r>
  <r>
    <s v="E002"/>
    <s v="EO11"/>
    <x v="3063"/>
    <x v="0"/>
    <s v="E3"/>
    <s v="0100051530"/>
    <s v="MYHNOR MORTEROS Y HORMIGONES DEL"/>
    <s v="0022002573"/>
    <s v="MONTESALGUEIRO"/>
    <s v="000000000000000055"/>
    <x v="3"/>
    <d v="2024-07-01T00:00:00"/>
    <d v="1899-12-30T15:19:17"/>
    <s v="02/07 08:30h"/>
    <d v="2024-07-02T00:00:00"/>
    <x v="23"/>
    <x v="2"/>
    <x v="3151"/>
    <d v="2024-07-01T00:00:00"/>
    <d v="1899-12-30T18:11:25"/>
    <n v="153"/>
    <s v="E00153"/>
    <s v="RUTA KMS.153"/>
    <x v="27"/>
    <x v="0"/>
    <x v="0"/>
    <x v="2"/>
    <x v="0"/>
    <d v="2024-07-01T15:19:17"/>
    <x v="364"/>
    <n v="17.178611111012287"/>
    <d v="2024-07-01T18:11:25"/>
    <d v="1899-12-30T02:02:24"/>
    <d v="2024-07-01T20:13:49"/>
    <n v="12.269722222234122"/>
    <x v="0"/>
    <m/>
    <m/>
    <x v="1"/>
    <x v="16"/>
    <x v="0"/>
    <x v="3"/>
    <x v="9"/>
    <n v="2"/>
    <s v=""/>
    <d v="1900-01-01T00:57:36"/>
    <n v="14.138611111012288"/>
    <n v="12"/>
    <n v="2.1386111110122883"/>
  </r>
  <r>
    <s v="E002"/>
    <s v="EO11"/>
    <x v="3064"/>
    <x v="0"/>
    <s v="E3"/>
    <s v="0100008915"/>
    <s v="COMERCIAL ARROYO CONSTRUCCIÓN, S.A."/>
    <s v="0022002560"/>
    <s v="VILAVELLA"/>
    <s v="000000000000003042"/>
    <x v="0"/>
    <d v="2024-07-01T00:00:00"/>
    <d v="1899-12-30T15:35:28"/>
    <s v="02/07 09:00h"/>
    <d v="2024-07-02T00:00:00"/>
    <x v="15"/>
    <x v="2"/>
    <x v="3152"/>
    <d v="2024-07-01T00:00:00"/>
    <d v="1899-12-30T18:06:54"/>
    <n v="103"/>
    <s v="E00103"/>
    <s v="RUTA KMS.103"/>
    <x v="348"/>
    <x v="0"/>
    <x v="0"/>
    <x v="2"/>
    <x v="0"/>
    <d v="2024-07-01T15:35:28"/>
    <x v="357"/>
    <n v="17.408888888836373"/>
    <d v="2024-07-01T18:06:54"/>
    <d v="1899-12-30T01:22:24"/>
    <d v="2024-07-01T19:29:18"/>
    <n v="13.511666666599922"/>
    <x v="0"/>
    <m/>
    <m/>
    <x v="1"/>
    <x v="16"/>
    <x v="0"/>
    <x v="3"/>
    <x v="9"/>
    <n v="2"/>
    <s v=""/>
    <d v="1899-12-31T08:57:36"/>
    <n v="15.035555555503038"/>
    <n v="12"/>
    <n v="3.0355555555030378"/>
  </r>
  <r>
    <s v="E002"/>
    <s v="EO11"/>
    <x v="3065"/>
    <x v="0"/>
    <s v="E3"/>
    <s v="0100008915"/>
    <s v="COMERCIAL ARROYO CONSTRUCCIÓN, S.A."/>
    <s v="0022002560"/>
    <s v="VILAVELLA"/>
    <s v="000000000000003042"/>
    <x v="0"/>
    <d v="2024-07-01T00:00:00"/>
    <d v="1899-12-30T15:35:54"/>
    <s v="02/07 11:00h"/>
    <d v="2024-07-02T00:00:00"/>
    <x v="24"/>
    <x v="2"/>
    <x v="3153"/>
    <d v="2024-07-02T00:00:00"/>
    <d v="1899-12-30T08:53:20"/>
    <n v="103"/>
    <s v="E00103"/>
    <s v="RUTA KMS.103"/>
    <x v="21"/>
    <x v="0"/>
    <x v="0"/>
    <x v="2"/>
    <x v="0"/>
    <d v="2024-07-01T15:35:54"/>
    <x v="359"/>
    <n v="19.401666666730307"/>
    <d v="2024-07-02T08:53:20"/>
    <d v="1899-12-30T01:22:24"/>
    <d v="2024-07-02T10:15:44"/>
    <n v="0.7377777777146548"/>
    <x v="0"/>
    <m/>
    <m/>
    <x v="1"/>
    <x v="17"/>
    <x v="0"/>
    <x v="3"/>
    <x v="0"/>
    <n v="3"/>
    <s v=""/>
    <d v="1899-12-31T08:57:36"/>
    <n v="17.028333333396972"/>
    <n v="12"/>
    <n v="5.0283333333969722"/>
  </r>
  <r>
    <s v="E002"/>
    <s v="EO11"/>
    <x v="3066"/>
    <x v="0"/>
    <s v="E3"/>
    <s v="0100028413"/>
    <s v="HORMIGONES CARRAL, S.L."/>
    <s v="0022002990"/>
    <s v="PUERTO EXTERIOR DE FERROL"/>
    <s v="000000000000003042"/>
    <x v="0"/>
    <d v="2024-07-01T00:00:00"/>
    <d v="1899-12-30T15:47:50"/>
    <s v="02/07 09:00h - 1º"/>
    <d v="2024-07-02T00:00:00"/>
    <x v="14"/>
    <x v="0"/>
    <x v="3154"/>
    <d v="2024-07-02T00:00:00"/>
    <d v="1899-12-30T08:29:44"/>
    <n v="71"/>
    <s v="E00071"/>
    <s v="RUTA KMS.071"/>
    <x v="2"/>
    <x v="0"/>
    <x v="0"/>
    <x v="0"/>
    <x v="0"/>
    <d v="2024-07-01T15:47:50"/>
    <x v="365"/>
    <n v="21.202777777682059"/>
    <d v="2024-07-02T08:29:44"/>
    <d v="1899-12-30T00:56:48"/>
    <d v="2024-07-02T09:26:32"/>
    <n v="3.5577777777216397"/>
    <x v="0"/>
    <m/>
    <m/>
    <x v="1"/>
    <x v="17"/>
    <x v="0"/>
    <x v="3"/>
    <x v="0"/>
    <n v="3"/>
    <s v=""/>
    <d v="1899-12-30T22:43:12"/>
    <n v="19.256111111015393"/>
    <n v="12"/>
    <n v="7.2561111110153931"/>
  </r>
  <r>
    <s v="E002"/>
    <s v="EO11"/>
    <x v="3067"/>
    <x v="0"/>
    <s v="E3"/>
    <s v="0100028413"/>
    <s v="HORMIGONES CARRAL, S.L."/>
    <s v="0022002990"/>
    <s v="PUERTO EXTERIOR DE FERROL"/>
    <s v="000000000000003042"/>
    <x v="0"/>
    <d v="2024-07-01T00:00:00"/>
    <d v="1899-12-30T15:48:37"/>
    <s v="02/07 11:00h - 2º"/>
    <d v="2024-07-02T00:00:00"/>
    <x v="0"/>
    <x v="2"/>
    <x v="3155"/>
    <d v="2024-07-01T00:00:00"/>
    <d v="1899-12-30T20:12:48"/>
    <n v="212"/>
    <s v="E00212"/>
    <s v="RUTA KMS.212"/>
    <x v="13"/>
    <x v="0"/>
    <x v="0"/>
    <x v="2"/>
    <x v="0"/>
    <d v="2024-07-01T15:48:37"/>
    <x v="366"/>
    <n v="21.689722222276032"/>
    <d v="2024-07-01T20:12:48"/>
    <d v="1899-12-30T02:49:36"/>
    <d v="2024-07-01T23:02:24"/>
    <n v="14.460000000020955"/>
    <x v="0"/>
    <m/>
    <m/>
    <x v="1"/>
    <x v="16"/>
    <x v="0"/>
    <x v="3"/>
    <x v="14"/>
    <n v="2"/>
    <s v=""/>
    <d v="1900-01-01T19:50:24"/>
    <n v="17.863055555609364"/>
    <n v="12"/>
    <n v="5.863055555609364"/>
  </r>
  <r>
    <s v="E002"/>
    <s v="EO11"/>
    <x v="3068"/>
    <x v="0"/>
    <s v="E3"/>
    <s v="0100028413"/>
    <s v="HORMIGONES CARRAL, S.L."/>
    <s v="0022002990"/>
    <s v="PUERTO EXTERIOR DE FERROL"/>
    <s v="000000000000003042"/>
    <x v="0"/>
    <d v="2024-07-01T00:00:00"/>
    <d v="1899-12-30T15:50:22"/>
    <s v="02/07 13:00h - 3º"/>
    <d v="2024-07-02T00:00:00"/>
    <x v="4"/>
    <x v="2"/>
    <x v="3156"/>
    <d v="2024-07-02T00:00:00"/>
    <d v="1899-12-30T09:36:25"/>
    <n v="212"/>
    <s v="E00212"/>
    <s v="RUTA KMS.212"/>
    <x v="6"/>
    <x v="0"/>
    <x v="0"/>
    <x v="2"/>
    <x v="0"/>
    <d v="2024-07-01T15:50:22"/>
    <x v="367"/>
    <n v="27.160555555543397"/>
    <d v="2024-07-02T09:36:25"/>
    <d v="1899-12-30T02:49:36"/>
    <d v="2024-07-02T12:26:01"/>
    <n v="6.5663888887502253"/>
    <x v="0"/>
    <m/>
    <m/>
    <x v="1"/>
    <x v="17"/>
    <x v="0"/>
    <x v="3"/>
    <x v="6"/>
    <n v="3"/>
    <s v=""/>
    <d v="1900-01-01T19:50:24"/>
    <n v="23.333888888876729"/>
    <n v="12"/>
    <n v="11.333888888876729"/>
  </r>
  <r>
    <s v="E002"/>
    <s v="EO11"/>
    <x v="3069"/>
    <x v="0"/>
    <s v="E3"/>
    <s v="0100028413"/>
    <s v="HORMIGONES CARRAL, S.L."/>
    <s v="0022002746"/>
    <s v="NARON"/>
    <s v="000000000000003042"/>
    <x v="0"/>
    <d v="2024-07-01T00:00:00"/>
    <d v="1899-12-30T15:52:29"/>
    <s v="02/07 09:00h"/>
    <d v="2024-07-02T00:00:00"/>
    <x v="15"/>
    <x v="0"/>
    <x v="3157"/>
    <d v="2024-07-02T00:00:00"/>
    <d v="1899-12-30T09:08:14"/>
    <n v="71"/>
    <s v="E00071"/>
    <s v="RUTA KMS.071"/>
    <x v="7"/>
    <x v="0"/>
    <x v="0"/>
    <x v="0"/>
    <x v="0"/>
    <d v="2024-07-01T15:52:29"/>
    <x v="357"/>
    <n v="17.125277777784504"/>
    <d v="2024-07-02T09:08:14"/>
    <d v="1899-12-30T00:56:48"/>
    <d v="2024-07-02T10:05:02"/>
    <n v="-1.0838888888829388"/>
    <x v="1"/>
    <m/>
    <m/>
    <x v="1"/>
    <x v="17"/>
    <x v="1"/>
    <x v="3"/>
    <x v="6"/>
    <n v="3"/>
    <s v=""/>
    <d v="1899-12-30T22:43:12"/>
    <n v="15.178611111117839"/>
    <n v="12"/>
    <n v="3.1786111111178386"/>
  </r>
  <r>
    <s v="E002"/>
    <s v="EO11"/>
    <x v="3070"/>
    <x v="0"/>
    <s v="E3"/>
    <s v="0100028413"/>
    <s v="HORMIGONES CARRAL, S.L."/>
    <s v="0022002746"/>
    <s v="NARON"/>
    <s v="000000000000003042"/>
    <x v="0"/>
    <d v="2024-07-01T00:00:00"/>
    <d v="1899-12-30T15:53:01"/>
    <s v="02/07 16:00h"/>
    <d v="2024-07-02T00:00:00"/>
    <x v="12"/>
    <x v="0"/>
    <x v="3158"/>
    <d v="2024-07-02T00:00:00"/>
    <d v="1899-12-30T12:31:06"/>
    <n v="71"/>
    <s v="E00071"/>
    <s v="RUTA KMS.071"/>
    <x v="7"/>
    <x v="0"/>
    <x v="0"/>
    <x v="0"/>
    <x v="0"/>
    <d v="2024-07-01T15:53:01"/>
    <x v="368"/>
    <n v="24.116388888854999"/>
    <d v="2024-07-02T12:31:06"/>
    <d v="1899-12-30T00:56:48"/>
    <d v="2024-07-02T13:27:54"/>
    <n v="2.534999999916181"/>
    <x v="0"/>
    <m/>
    <m/>
    <x v="1"/>
    <x v="17"/>
    <x v="0"/>
    <x v="3"/>
    <x v="3"/>
    <n v="3"/>
    <s v=""/>
    <d v="1899-12-30T22:43:12"/>
    <n v="22.169722222188334"/>
    <n v="12"/>
    <n v="10.169722222188334"/>
  </r>
  <r>
    <s v="E002"/>
    <s v="EO11"/>
    <x v="3071"/>
    <x v="0"/>
    <s v="E3"/>
    <s v="0100011685"/>
    <s v="PREGALCO, S.L."/>
    <s v="0022001735"/>
    <s v="XIL"/>
    <s v="000000000000000055"/>
    <x v="3"/>
    <d v="2024-07-01T00:00:00"/>
    <d v="1899-12-30T15:53:50"/>
    <s v="02/07 09:00h TELF.97"/>
    <d v="2024-07-02T00:00:00"/>
    <x v="15"/>
    <x v="2"/>
    <x v="3159"/>
    <d v="2024-07-01T00:00:00"/>
    <d v="1899-12-30T20:48:31"/>
    <n v="262"/>
    <s v="E00262"/>
    <s v="RUTA KMS.262"/>
    <x v="214"/>
    <x v="0"/>
    <x v="0"/>
    <x v="2"/>
    <x v="0"/>
    <d v="2024-07-01T15:53:50"/>
    <x v="357"/>
    <n v="17.102777777763549"/>
    <d v="2024-07-01T20:48:31"/>
    <d v="1899-12-30T03:29:36"/>
    <d v="2024-07-02T00:18:07"/>
    <n v="8.6980555555201136"/>
    <x v="0"/>
    <m/>
    <m/>
    <x v="1"/>
    <x v="16"/>
    <x v="0"/>
    <x v="3"/>
    <x v="14"/>
    <n v="2"/>
    <s v=""/>
    <d v="1900-01-02T11:50:24"/>
    <n v="12.609444444430217"/>
    <n v="12"/>
    <n v="0.60944444443021695"/>
  </r>
  <r>
    <s v="E002"/>
    <s v="EO11"/>
    <x v="3072"/>
    <x v="0"/>
    <s v="E3"/>
    <s v="0432000110"/>
    <s v="PREBETONG HORMIGONES, S.A."/>
    <s v="0021000011"/>
    <s v="MEIXOEIRO"/>
    <s v="000000000000000055"/>
    <x v="3"/>
    <d v="2024-07-01T00:00:00"/>
    <d v="1899-12-30T16:20:49"/>
    <s v="02/07 15:00h"/>
    <d v="2024-07-02T00:00:00"/>
    <x v="7"/>
    <x v="5"/>
    <x v="3160"/>
    <d v="2024-07-02T00:00:00"/>
    <d v="1899-12-30T12:29:34"/>
    <n v="89"/>
    <s v="E00089"/>
    <s v="RUTA KMS.089"/>
    <x v="14"/>
    <x v="0"/>
    <x v="0"/>
    <x v="0"/>
    <x v="0"/>
    <d v="2024-07-01T16:20:49"/>
    <x v="337"/>
    <n v="22.653055555536412"/>
    <d v="2024-07-02T12:29:34"/>
    <d v="1899-12-30T01:11:12"/>
    <d v="2024-07-02T13:40:46"/>
    <n v="1.3205555556924082"/>
    <x v="0"/>
    <m/>
    <m/>
    <x v="1"/>
    <x v="17"/>
    <x v="0"/>
    <x v="3"/>
    <x v="3"/>
    <n v="3"/>
    <s v=""/>
    <d v="1899-12-31T04:28:48"/>
    <n v="20.466388888869744"/>
    <n v="12"/>
    <n v="8.4663888888697443"/>
  </r>
  <r>
    <s v="E002"/>
    <s v="EO11"/>
    <x v="3073"/>
    <x v="0"/>
    <s v="E3"/>
    <s v="0100009172"/>
    <s v="BAÑEZANA DE HORMIGONES MIGUEL S.L."/>
    <s v="0022002290"/>
    <s v="LA BAÑEZA"/>
    <s v="000000000000000055"/>
    <x v="3"/>
    <d v="2024-07-01T00:00:00"/>
    <d v="1899-12-30T16:21:10"/>
    <s v="02/07 10:30h"/>
    <d v="2024-07-02T00:00:00"/>
    <x v="20"/>
    <x v="2"/>
    <x v="3161"/>
    <d v="2024-07-02T00:00:00"/>
    <d v="1899-12-30T09:35:33"/>
    <n v="105"/>
    <s v="E00105"/>
    <s v="RUTA KMS.105"/>
    <x v="23"/>
    <x v="0"/>
    <x v="0"/>
    <x v="2"/>
    <x v="0"/>
    <d v="2024-07-01T16:21:10"/>
    <x v="369"/>
    <n v="18.147222222236451"/>
    <d v="2024-07-02T09:35:33"/>
    <d v="1899-12-30T01:24:00"/>
    <d v="2024-07-02T10:59:33"/>
    <n v="-0.49250000005122274"/>
    <x v="0"/>
    <m/>
    <m/>
    <x v="1"/>
    <x v="17"/>
    <x v="0"/>
    <x v="3"/>
    <x v="6"/>
    <n v="3"/>
    <s v=""/>
    <d v="1899-12-31T09:36:00"/>
    <n v="15.747222222236452"/>
    <n v="12"/>
    <n v="3.7472222222364522"/>
  </r>
  <r>
    <s v="E002"/>
    <s v="EO11"/>
    <x v="3074"/>
    <x v="0"/>
    <s v="E3"/>
    <s v="0100022370"/>
    <s v="PREFABRICADOS LUIS BARROS S.L."/>
    <s v="0022002691"/>
    <s v="BUEU"/>
    <s v="000000000000000055"/>
    <x v="3"/>
    <d v="2024-07-01T00:00:00"/>
    <d v="1899-12-30T16:30:29"/>
    <s v="02/07 URGE Silo Pequ"/>
    <d v="2024-07-02T00:00:00"/>
    <x v="9"/>
    <x v="2"/>
    <x v="3162"/>
    <d v="2024-07-02T00:00:00"/>
    <d v="1899-12-30T13:04:41"/>
    <n v="258"/>
    <s v="E00258"/>
    <s v="RUTA KMS.258"/>
    <x v="9"/>
    <x v="0"/>
    <x v="0"/>
    <x v="2"/>
    <x v="0"/>
    <d v="2024-07-01T16:30:29"/>
    <x v="370"/>
    <n v="24.491944444540422"/>
    <d v="2024-07-02T13:04:41"/>
    <d v="1899-12-30T03:26:24"/>
    <d v="2024-07-02T16:31:05"/>
    <n v="0.48194444447290152"/>
    <x v="0"/>
    <m/>
    <m/>
    <x v="1"/>
    <x v="17"/>
    <x v="0"/>
    <x v="3"/>
    <x v="7"/>
    <n v="3"/>
    <s v=""/>
    <d v="1900-01-02T10:33:36"/>
    <n v="20.051944444540421"/>
    <n v="12"/>
    <n v="8.0519444445404211"/>
  </r>
  <r>
    <s v="E002"/>
    <s v="EO11"/>
    <x v="3075"/>
    <x v="0"/>
    <s v="E3"/>
    <s v="0100022370"/>
    <s v="PREFABRICADOS LUIS BARROS S.L."/>
    <s v="0022002691"/>
    <s v="BUEU"/>
    <s v="000000000000000055"/>
    <x v="3"/>
    <d v="2024-07-01T00:00:00"/>
    <d v="1899-12-30T16:30:53"/>
    <s v="02/07 15h Preguntar"/>
    <d v="2024-07-02T00:00:00"/>
    <x v="12"/>
    <x v="2"/>
    <x v="3163"/>
    <d v="2024-07-02T00:00:00"/>
    <d v="1899-12-30T10:24:37"/>
    <n v="258"/>
    <s v="E00258"/>
    <s v="RUTA KMS.258"/>
    <x v="19"/>
    <x v="0"/>
    <x v="0"/>
    <x v="2"/>
    <x v="0"/>
    <d v="2024-07-01T16:30:53"/>
    <x v="368"/>
    <n v="23.485277777770534"/>
    <d v="2024-07-02T10:24:37"/>
    <d v="1899-12-30T03:26:24"/>
    <d v="2024-07-02T13:51:01"/>
    <n v="2.1497222221805714"/>
    <x v="0"/>
    <m/>
    <m/>
    <x v="1"/>
    <x v="17"/>
    <x v="0"/>
    <x v="3"/>
    <x v="1"/>
    <n v="3"/>
    <s v=""/>
    <d v="1900-01-02T10:33:36"/>
    <n v="19.045277777770533"/>
    <n v="12"/>
    <n v="7.0452777777705329"/>
  </r>
  <r>
    <s v="E002"/>
    <s v="EO11"/>
    <x v="3076"/>
    <x v="0"/>
    <s v="E3"/>
    <s v="0432000110"/>
    <s v="PREBETONG HORMIGONES, S.A."/>
    <s v="0022001012"/>
    <s v="FENE"/>
    <s v="000000000000000055"/>
    <x v="3"/>
    <d v="2024-07-01T00:00:00"/>
    <d v="1899-12-30T16:44:00"/>
    <s v="02/07 10:30 OK"/>
    <d v="2024-07-02T00:00:00"/>
    <x v="20"/>
    <x v="2"/>
    <x v="3164"/>
    <d v="2024-07-02T00:00:00"/>
    <d v="1899-12-30T07:23:53"/>
    <n v="192"/>
    <s v="E00192"/>
    <s v="RUTA KMS.192"/>
    <x v="37"/>
    <x v="0"/>
    <x v="0"/>
    <x v="2"/>
    <x v="0"/>
    <d v="2024-07-01T16:44:00"/>
    <x v="369"/>
    <n v="17.766666666604578"/>
    <d v="2024-07-02T07:23:53"/>
    <d v="1899-12-30T02:33:36"/>
    <d v="2024-07-02T09:57:29"/>
    <n v="0.54194444452878088"/>
    <x v="0"/>
    <m/>
    <m/>
    <x v="1"/>
    <x v="17"/>
    <x v="0"/>
    <x v="3"/>
    <x v="11"/>
    <n v="3"/>
    <s v=""/>
    <d v="1900-01-01T13:26:24"/>
    <n v="14.206666666604578"/>
    <n v="12"/>
    <n v="2.206666666604578"/>
  </r>
  <r>
    <s v="E002"/>
    <s v="EO11"/>
    <x v="3077"/>
    <x v="0"/>
    <s v="E3"/>
    <s v="0100000841"/>
    <s v="CNES. VOCES CHANTADA S.L."/>
    <s v="0022000387"/>
    <s v="CHANTADA"/>
    <s v="000000000000000055"/>
    <x v="3"/>
    <d v="2024-07-01T00:00:00"/>
    <d v="1899-12-30T19:29:39"/>
    <s v="02/07 x la mañana"/>
    <d v="2024-07-02T00:00:00"/>
    <x v="24"/>
    <x v="5"/>
    <x v="3165"/>
    <d v="2024-07-02T00:00:00"/>
    <d v="1899-12-30T11:30:50"/>
    <n v="38"/>
    <s v="E00038"/>
    <s v="RUTA KMS.038"/>
    <x v="11"/>
    <x v="0"/>
    <x v="0"/>
    <x v="0"/>
    <x v="0"/>
    <d v="2024-07-01T19:29:39"/>
    <x v="359"/>
    <n v="15.505833333358169"/>
    <d v="2024-07-02T11:30:50"/>
    <d v="1899-12-30T00:30:24"/>
    <d v="2024-07-02T12:01:14"/>
    <n v="-1.0205555555876344"/>
    <x v="1"/>
    <m/>
    <m/>
    <x v="1"/>
    <x v="17"/>
    <x v="1"/>
    <x v="3"/>
    <x v="2"/>
    <n v="3"/>
    <s v=""/>
    <d v="1899-12-30T12:09:36"/>
    <n v="13.999166666691503"/>
    <n v="12"/>
    <n v="1.9991666666915027"/>
  </r>
  <r>
    <s v="E002"/>
    <s v="EO11"/>
    <x v="3078"/>
    <x v="0"/>
    <s v="E3"/>
    <s v="0100059105"/>
    <s v="TUNEL DE RANTE UTE"/>
    <s v="0022002985"/>
    <s v="SAN CIBRAO - UTE TUNEL DE RANTE"/>
    <s v="000000000000003042"/>
    <x v="0"/>
    <d v="2024-07-01T00:00:00"/>
    <d v="1899-12-30T19:31:05"/>
    <s v="02/07 11h confirmaci"/>
    <d v="2024-07-02T00:00:00"/>
    <x v="24"/>
    <x v="5"/>
    <x v="3166"/>
    <d v="2024-07-02T00:00:00"/>
    <d v="1899-12-30T10:01:22"/>
    <n v="12"/>
    <s v="E00012"/>
    <s v="RUTA KMS.012"/>
    <x v="11"/>
    <x v="0"/>
    <x v="0"/>
    <x v="0"/>
    <x v="0"/>
    <d v="2024-07-01T19:31:05"/>
    <x v="359"/>
    <n v="15.481944444472902"/>
    <d v="2024-07-02T10:01:22"/>
    <d v="1899-12-30T00:09:36"/>
    <d v="2024-07-02T10:10:58"/>
    <n v="0.81722222222015262"/>
    <x v="0"/>
    <m/>
    <m/>
    <x v="1"/>
    <x v="17"/>
    <x v="0"/>
    <x v="3"/>
    <x v="1"/>
    <n v="3"/>
    <s v=""/>
    <d v="1899-12-30T03:50:24"/>
    <n v="14.321944444472901"/>
    <n v="12"/>
    <n v="2.3219444444729014"/>
  </r>
  <r>
    <s v="E002"/>
    <s v="EO11"/>
    <x v="3079"/>
    <x v="0"/>
    <s v="E3"/>
    <s v="0100048420"/>
    <s v="RODIÑAS PRETENSADOS, S. L."/>
    <s v="0022002397"/>
    <s v="TEIXEIRO"/>
    <s v="000000000000003218"/>
    <x v="7"/>
    <d v="2024-07-01T00:00:00"/>
    <d v="1899-12-30T19:45:36"/>
    <s v="02/07 16h TEIXEIRO"/>
    <d v="2024-07-02T00:00:00"/>
    <x v="12"/>
    <x v="2"/>
    <x v="3167"/>
    <d v="2024-07-02T00:00:00"/>
    <d v="1899-12-30T12:52:19"/>
    <n v="151"/>
    <s v="E00151"/>
    <s v="RUTA KMS.151"/>
    <x v="30"/>
    <x v="0"/>
    <x v="0"/>
    <x v="2"/>
    <x v="0"/>
    <d v="2024-07-01T19:45:36"/>
    <x v="368"/>
    <n v="20.239999999932479"/>
    <d v="2024-07-02T12:52:19"/>
    <d v="1899-12-30T02:00:48"/>
    <d v="2024-07-02T14:53:07"/>
    <n v="1.1147222220897675"/>
    <x v="0"/>
    <m/>
    <m/>
    <x v="1"/>
    <x v="17"/>
    <x v="0"/>
    <x v="3"/>
    <x v="3"/>
    <n v="3"/>
    <s v=""/>
    <d v="1900-01-01T00:19:12"/>
    <n v="17.226666666599147"/>
    <n v="12"/>
    <n v="5.2266666665991472"/>
  </r>
  <r>
    <s v="E002"/>
    <s v="EO11"/>
    <x v="3080"/>
    <x v="0"/>
    <s v="E3"/>
    <s v="0100053398"/>
    <s v="HORMIGONES ANPASA, S.L.U."/>
    <s v="0022002666"/>
    <s v="OUTARIZ"/>
    <s v="000000000000003218"/>
    <x v="7"/>
    <d v="2024-07-02T00:00:00"/>
    <d v="1899-12-30T07:48:51"/>
    <s v="02/07 urgente"/>
    <d v="2024-07-02T00:00:00"/>
    <x v="1"/>
    <x v="2"/>
    <x v="3168"/>
    <d v="2024-07-02T00:00:00"/>
    <d v="1899-12-30T11:10:45"/>
    <n v="145"/>
    <s v="E00145"/>
    <s v="RUTA KMS.145"/>
    <x v="41"/>
    <x v="0"/>
    <x v="0"/>
    <x v="2"/>
    <x v="0"/>
    <d v="2024-07-02T07:48:51"/>
    <x v="339"/>
    <n v="6.185833333467599"/>
    <d v="2024-07-02T11:10:45"/>
    <d v="1899-12-30T01:56:00"/>
    <d v="2024-07-02T13:06:45"/>
    <n v="0.88750000001164153"/>
    <x v="0"/>
    <m/>
    <m/>
    <x v="1"/>
    <x v="17"/>
    <x v="0"/>
    <x v="3"/>
    <x v="2"/>
    <n v="3"/>
    <s v=""/>
    <d v="1899-12-31T22:24:00"/>
    <n v="3.2525000001342654"/>
    <n v="0"/>
    <n v="3.2525000001342654"/>
  </r>
  <r>
    <s v="E002"/>
    <s v="EO11"/>
    <x v="3081"/>
    <x v="0"/>
    <s v="E3"/>
    <s v="0432000181"/>
    <s v="PREBETONG LUGO HORMIGONES, S.A."/>
    <s v="0022001450"/>
    <s v="LUGO"/>
    <s v="000000000000000055"/>
    <x v="3"/>
    <d v="2024-07-02T00:00:00"/>
    <d v="1899-12-30T08:07:40"/>
    <s v="02/07 16:30h"/>
    <d v="2024-07-02T00:00:00"/>
    <x v="11"/>
    <x v="2"/>
    <x v="3169"/>
    <d v="2024-07-02T00:00:00"/>
    <d v="1899-12-30T14:02:27"/>
    <n v="108"/>
    <s v="E00108"/>
    <s v="RUTA KMS.108"/>
    <x v="39"/>
    <x v="0"/>
    <x v="0"/>
    <x v="2"/>
    <x v="0"/>
    <d v="2024-07-02T08:07:40"/>
    <x v="371"/>
    <n v="8.37222222215496"/>
    <d v="2024-07-02T14:02:27"/>
    <d v="1899-12-30T01:26:24"/>
    <d v="2024-07-02T15:28:51"/>
    <n v="1.0191666667233221"/>
    <x v="0"/>
    <m/>
    <m/>
    <x v="1"/>
    <x v="17"/>
    <x v="0"/>
    <x v="3"/>
    <x v="13"/>
    <n v="3"/>
    <s v=""/>
    <d v="1899-12-31T10:33:36"/>
    <n v="5.9322222221549605"/>
    <n v="0"/>
    <n v="5.9322222221549605"/>
  </r>
  <r>
    <s v="E002"/>
    <s v="EO11"/>
    <x v="3082"/>
    <x v="0"/>
    <s v="E3"/>
    <s v="0432000181"/>
    <s v="PREBETONG LUGO HORMIGONES, S.A."/>
    <s v="0022001450"/>
    <s v="LUGO"/>
    <s v="000000000000000055"/>
    <x v="3"/>
    <d v="2024-07-02T00:00:00"/>
    <d v="1899-12-30T08:07:59"/>
    <s v="02/07 16h"/>
    <d v="2024-07-02T00:00:00"/>
    <x v="12"/>
    <x v="2"/>
    <x v="3170"/>
    <d v="2024-07-02T00:00:00"/>
    <d v="1899-12-30T13:50:31"/>
    <n v="108"/>
    <s v="E00108"/>
    <s v="RUTA KMS.108"/>
    <x v="13"/>
    <x v="0"/>
    <x v="0"/>
    <x v="2"/>
    <x v="0"/>
    <d v="2024-07-02T08:07:59"/>
    <x v="368"/>
    <n v="7.8669444443075918"/>
    <d v="2024-07-02T13:50:31"/>
    <d v="1899-12-30T01:26:24"/>
    <d v="2024-07-02T15:16:55"/>
    <n v="0.71805555559694767"/>
    <x v="0"/>
    <m/>
    <m/>
    <x v="1"/>
    <x v="17"/>
    <x v="0"/>
    <x v="3"/>
    <x v="7"/>
    <n v="3"/>
    <s v=""/>
    <d v="1899-12-31T10:33:36"/>
    <n v="5.4269444443075923"/>
    <n v="0"/>
    <n v="5.4269444443075923"/>
  </r>
  <r>
    <s v="E002"/>
    <s v="EO11"/>
    <x v="3083"/>
    <x v="0"/>
    <s v="E3"/>
    <s v="0432000110"/>
    <s v="PREBETONG HORMIGONES, S.A."/>
    <s v="0021000010"/>
    <s v="LA GRELA"/>
    <s v="000000000000003043"/>
    <x v="5"/>
    <d v="2024-07-02T00:00:00"/>
    <d v="1899-12-30T08:28:03"/>
    <s v="02/07 urge  SILO 2 T"/>
    <d v="2024-07-02T00:00:00"/>
    <x v="18"/>
    <x v="2"/>
    <x v="3171"/>
    <d v="2024-07-02T00:00:00"/>
    <d v="1899-12-30T11:01:12"/>
    <n v="211"/>
    <s v="E00211"/>
    <s v="RUTA KMS.211"/>
    <x v="26"/>
    <x v="0"/>
    <x v="0"/>
    <x v="2"/>
    <x v="0"/>
    <d v="2024-07-02T08:28:03"/>
    <x v="372"/>
    <n v="9.0324999999138527"/>
    <d v="2024-07-02T11:01:12"/>
    <d v="1899-12-30T02:48:48"/>
    <d v="2024-07-02T13:50:00"/>
    <n v="3.6666666665696539"/>
    <x v="0"/>
    <m/>
    <m/>
    <x v="1"/>
    <x v="17"/>
    <x v="0"/>
    <x v="3"/>
    <x v="2"/>
    <n v="3"/>
    <s v=""/>
    <d v="1900-01-01T19:31:12"/>
    <n v="5.2191666665805192"/>
    <n v="0"/>
    <n v="5.2191666665805192"/>
  </r>
  <r>
    <s v="E002"/>
    <s v="EO11"/>
    <x v="3084"/>
    <x v="0"/>
    <s v="E3"/>
    <s v="0100056297"/>
    <s v="HORMIGONES HORPASA, S.L."/>
    <s v="0022002815"/>
    <s v="BARRO (SEQUEIROS)"/>
    <s v="000000000000000055"/>
    <x v="3"/>
    <d v="2024-07-02T00:00:00"/>
    <d v="1899-12-30T08:29:12"/>
    <s v="02/07 lo antes posib"/>
    <d v="2024-07-02T00:00:00"/>
    <x v="2"/>
    <x v="3"/>
    <x v="3172"/>
    <d v="2024-07-02T00:00:00"/>
    <d v="1899-12-30T10:35:55"/>
    <n v="58"/>
    <s v="E00058"/>
    <s v="RUTA KMS.058"/>
    <x v="10"/>
    <x v="0"/>
    <x v="0"/>
    <x v="0"/>
    <x v="0"/>
    <d v="2024-07-02T08:29:12"/>
    <x v="373"/>
    <n v="9.5133333333651535"/>
    <d v="2024-07-02T10:35:55"/>
    <d v="1899-12-30T00:46:24"/>
    <d v="2024-07-02T11:22:19"/>
    <n v="6.6280555555131286"/>
    <x v="0"/>
    <m/>
    <m/>
    <x v="1"/>
    <x v="17"/>
    <x v="0"/>
    <x v="3"/>
    <x v="1"/>
    <n v="3"/>
    <s v=""/>
    <d v="1899-12-30T18:33:36"/>
    <n v="7.7400000000318201"/>
    <n v="0"/>
    <n v="7.7400000000318201"/>
  </r>
  <r>
    <s v="E002"/>
    <s v="EO11"/>
    <x v="3085"/>
    <x v="0"/>
    <s v="E3"/>
    <s v="0100000785"/>
    <s v="ARIDOS DO MENDO S.L."/>
    <s v="0022000297"/>
    <s v="SALVATERRA"/>
    <s v="000000000000000055"/>
    <x v="3"/>
    <d v="2024-07-02T00:00:00"/>
    <d v="1899-12-30T08:58:57"/>
    <s v="02/07 lo antes posib"/>
    <d v="2024-07-02T00:00:00"/>
    <x v="2"/>
    <x v="2"/>
    <x v="3173"/>
    <d v="2024-07-02T00:00:00"/>
    <d v="1899-12-30T12:20:34"/>
    <n v="205"/>
    <s v="E00205"/>
    <s v="RUTA KMS.205"/>
    <x v="319"/>
    <x v="0"/>
    <x v="0"/>
    <x v="2"/>
    <x v="0"/>
    <d v="2024-07-02T08:58:57"/>
    <x v="373"/>
    <n v="9.0175000000745058"/>
    <d v="2024-07-02T12:20:34"/>
    <d v="1899-12-30T02:44:00"/>
    <d v="2024-07-02T15:04:34"/>
    <n v="2.9238888889085501"/>
    <x v="0"/>
    <m/>
    <m/>
    <x v="1"/>
    <x v="17"/>
    <x v="0"/>
    <x v="3"/>
    <x v="3"/>
    <n v="3"/>
    <s v=""/>
    <d v="1900-01-01T17:36:00"/>
    <n v="5.2841666667411724"/>
    <n v="0"/>
    <n v="5.2841666667411724"/>
  </r>
  <r>
    <s v="E002"/>
    <s v="EO11"/>
    <x v="3086"/>
    <x v="0"/>
    <s v="E3"/>
    <s v="0100055428"/>
    <s v="HORMIGONES DEZA, S.L.U."/>
    <s v="0022002767"/>
    <s v="LALIN"/>
    <s v="000000000000000055"/>
    <x v="3"/>
    <d v="2024-07-02T00:00:00"/>
    <d v="1899-12-30T09:00:34"/>
    <s v="02/07 urge por averí"/>
    <d v="2024-07-02T00:00:00"/>
    <x v="14"/>
    <x v="5"/>
    <x v="3174"/>
    <d v="2024-07-02T00:00:00"/>
    <d v="1899-12-30T09:38:49"/>
    <n v="58"/>
    <s v="E00058"/>
    <s v="RUTA KMS.058"/>
    <x v="14"/>
    <x v="0"/>
    <x v="0"/>
    <x v="0"/>
    <x v="0"/>
    <d v="2024-07-02T09:00:34"/>
    <x v="365"/>
    <n v="3.9905555555596948"/>
    <d v="2024-07-02T09:38:49"/>
    <d v="1899-12-30T00:46:24"/>
    <d v="2024-07-02T10:25:13"/>
    <n v="2.5797222221153788"/>
    <x v="0"/>
    <m/>
    <m/>
    <x v="1"/>
    <x v="17"/>
    <x v="0"/>
    <x v="3"/>
    <x v="6"/>
    <n v="3"/>
    <s v=""/>
    <d v="1899-12-30T18:33:36"/>
    <n v="2.2172222222263613"/>
    <n v="0"/>
    <n v="2.2172222222263613"/>
  </r>
  <r>
    <s v="E002"/>
    <s v="EO11"/>
    <x v="3087"/>
    <x v="0"/>
    <s v="E3"/>
    <s v="0100051530"/>
    <s v="MYHNOR MORTEROS Y HORMIGONES DEL"/>
    <s v="0022002572"/>
    <s v="MELIDE"/>
    <s v="000000000000000055"/>
    <x v="3"/>
    <d v="2024-07-02T00:00:00"/>
    <d v="1899-12-30T09:02:26"/>
    <s v="02/07 X EL DÍA 1º"/>
    <d v="2024-07-02T00:00:00"/>
    <x v="12"/>
    <x v="2"/>
    <x v="3175"/>
    <d v="2024-07-02T00:00:00"/>
    <d v="1899-12-30T13:21:41"/>
    <n v="160"/>
    <s v="E00160"/>
    <s v="RUTA KMS.160"/>
    <x v="348"/>
    <x v="0"/>
    <x v="0"/>
    <x v="2"/>
    <x v="0"/>
    <d v="2024-07-02T09:02:26"/>
    <x v="368"/>
    <n v="6.9594444443355314"/>
    <d v="2024-07-02T13:21:41"/>
    <d v="1899-12-30T02:08:00"/>
    <d v="2024-07-02T15:29:41"/>
    <n v="0.50527777767274529"/>
    <x v="0"/>
    <m/>
    <m/>
    <x v="1"/>
    <x v="17"/>
    <x v="0"/>
    <x v="3"/>
    <x v="7"/>
    <n v="3"/>
    <s v=""/>
    <d v="1900-01-01T03:12:00"/>
    <n v="3.8261111110021986"/>
    <n v="0"/>
    <n v="3.8261111110021986"/>
  </r>
  <r>
    <s v="E002"/>
    <s v="EO11"/>
    <x v="3088"/>
    <x v="0"/>
    <s v="E3"/>
    <s v="0100022674"/>
    <s v="COMERCIAL SILOS DE GALICIA, S.L."/>
    <s v="0022002149"/>
    <s v="SALVATERRA DE MIÑO"/>
    <s v="000000000000003043"/>
    <x v="5"/>
    <d v="2024-07-02T00:00:00"/>
    <d v="1899-12-30T09:38:41"/>
    <s v="02/07 X EL DÍA"/>
    <d v="2024-07-02T00:00:00"/>
    <x v="18"/>
    <x v="2"/>
    <x v="3176"/>
    <d v="2024-07-02T00:00:00"/>
    <d v="1899-12-30T12:40:14"/>
    <n v="205"/>
    <s v="E00205"/>
    <s v="RUTA KMS.205"/>
    <x v="4"/>
    <x v="0"/>
    <x v="0"/>
    <x v="2"/>
    <x v="0"/>
    <d v="2024-07-02T09:38:41"/>
    <x v="372"/>
    <n v="7.8552777777076699"/>
    <d v="2024-07-02T12:40:14"/>
    <d v="1899-12-30T02:44:00"/>
    <d v="2024-07-02T15:24:14"/>
    <n v="2.0961111111100763"/>
    <x v="0"/>
    <m/>
    <m/>
    <x v="1"/>
    <x v="17"/>
    <x v="0"/>
    <x v="3"/>
    <x v="3"/>
    <n v="3"/>
    <s v=""/>
    <d v="1900-01-01T17:36:00"/>
    <n v="4.1219444443743365"/>
    <n v="0"/>
    <n v="4.1219444443743365"/>
  </r>
  <r>
    <s v="E002"/>
    <s v="EO11"/>
    <x v="3089"/>
    <x v="0"/>
    <s v="E3"/>
    <s v="0100000835"/>
    <s v="HORMIGONES DE OROSO S.A."/>
    <s v="0022000370"/>
    <s v="OROSO"/>
    <s v="000000000000000055"/>
    <x v="3"/>
    <d v="2024-07-02T00:00:00"/>
    <d v="1899-12-30T09:52:20"/>
    <s v="02/07 1º urge"/>
    <d v="2024-07-02T00:00:00"/>
    <x v="7"/>
    <x v="2"/>
    <x v="3177"/>
    <d v="2024-07-02T00:00:00"/>
    <d v="1899-12-30T11:08:06"/>
    <n v="210"/>
    <s v="E00210"/>
    <s v="RUTA KMS.210"/>
    <x v="16"/>
    <x v="0"/>
    <x v="0"/>
    <x v="2"/>
    <x v="0"/>
    <d v="2024-07-02T09:52:20"/>
    <x v="337"/>
    <n v="5.12777777784504"/>
    <d v="2024-07-02T11:08:06"/>
    <d v="1899-12-30T02:48:00"/>
    <d v="2024-07-02T13:56:06"/>
    <n v="1.0649999999441206"/>
    <x v="0"/>
    <m/>
    <m/>
    <x v="1"/>
    <x v="17"/>
    <x v="0"/>
    <x v="3"/>
    <x v="2"/>
    <n v="3"/>
    <s v=""/>
    <d v="1900-01-01T19:12:00"/>
    <n v="1.3277777778450401"/>
    <n v="0"/>
    <n v="1.3277777778450401"/>
  </r>
  <r>
    <s v="E002"/>
    <s v="EO11"/>
    <x v="3090"/>
    <x v="0"/>
    <s v="E3"/>
    <s v="0100000761"/>
    <s v="GRANITOS DE XALLAS S.L."/>
    <s v="0022000263"/>
    <s v="SANTA COMBA"/>
    <s v="000000000000000055"/>
    <x v="3"/>
    <d v="2024-07-02T00:00:00"/>
    <d v="1899-12-30T09:53:41"/>
    <s v="02/07 lo antes posib"/>
    <d v="2024-07-02T00:00:00"/>
    <x v="9"/>
    <x v="2"/>
    <x v="3178"/>
    <d v="2024-07-02T00:00:00"/>
    <d v="1899-12-30T12:42:53"/>
    <n v="239"/>
    <s v="E00239"/>
    <s v="RUTA KMS.239"/>
    <x v="20"/>
    <x v="0"/>
    <x v="0"/>
    <x v="2"/>
    <x v="0"/>
    <d v="2024-07-02T09:53:41"/>
    <x v="370"/>
    <n v="7.1052777778822929"/>
    <d v="2024-07-02T12:42:53"/>
    <d v="1899-12-30T03:11:12"/>
    <d v="2024-07-02T15:54:05"/>
    <n v="1.0986111112288199"/>
    <x v="0"/>
    <m/>
    <m/>
    <x v="1"/>
    <x v="17"/>
    <x v="0"/>
    <x v="3"/>
    <x v="3"/>
    <n v="3"/>
    <s v=""/>
    <d v="1900-01-02T04:28:48"/>
    <n v="2.9186111112156263"/>
    <n v="0"/>
    <n v="2.9186111112156263"/>
  </r>
  <r>
    <s v="E002"/>
    <s v="EO11"/>
    <x v="3091"/>
    <x v="0"/>
    <s v="E3"/>
    <s v="0100022350"/>
    <s v="LUSO GALAICA DE TRAVIESAS, S.A."/>
    <s v="0022001365"/>
    <s v="O CARBALLIÑO"/>
    <s v="000000000000001054"/>
    <x v="1"/>
    <d v="2024-07-02T00:00:00"/>
    <d v="1899-12-30T09:57:22"/>
    <s v="02/07 1ºViaje I01"/>
    <d v="2024-07-02T00:00:00"/>
    <x v="1"/>
    <x v="1"/>
    <x v="3179"/>
    <d v="2024-07-02T00:00:00"/>
    <d v="1899-12-30T11:44:44"/>
    <n v="90"/>
    <s v="E00090"/>
    <s v="RUTA KMS.090"/>
    <x v="27"/>
    <x v="0"/>
    <x v="0"/>
    <x v="1"/>
    <x v="0"/>
    <d v="2024-07-02T09:57:22"/>
    <x v="339"/>
    <n v="4.0438888889621012"/>
    <d v="2024-07-02T11:44:44"/>
    <d v="1899-12-30T01:12:00"/>
    <d v="2024-07-02T12:56:44"/>
    <n v="1.0544444443657994"/>
    <x v="0"/>
    <m/>
    <m/>
    <x v="1"/>
    <x v="17"/>
    <x v="0"/>
    <x v="3"/>
    <x v="2"/>
    <n v="3"/>
    <s v=""/>
    <d v="1899-12-31T04:48:00"/>
    <n v="1.843888888962101"/>
    <n v="0"/>
    <n v="1.843888888962101"/>
  </r>
  <r>
    <s v="E002"/>
    <s v="EO11"/>
    <x v="3092"/>
    <x v="0"/>
    <s v="E3"/>
    <s v="0100022350"/>
    <s v="LUSO GALAICA DE TRAVIESAS, S.A."/>
    <s v="0022001365"/>
    <s v="O CARBALLIÑO"/>
    <s v="000000000000001054"/>
    <x v="1"/>
    <d v="2024-07-02T00:00:00"/>
    <d v="1899-12-30T09:57:38"/>
    <s v="02/07 2ºVIAJE C17"/>
    <d v="2024-07-02T00:00:00"/>
    <x v="12"/>
    <x v="1"/>
    <x v="3180"/>
    <d v="2024-07-02T00:00:00"/>
    <d v="1899-12-30T12:54:26"/>
    <n v="90"/>
    <s v="E00090"/>
    <s v="RUTA KMS.090"/>
    <x v="22"/>
    <x v="0"/>
    <x v="0"/>
    <x v="1"/>
    <x v="0"/>
    <d v="2024-07-02T09:57:38"/>
    <x v="368"/>
    <n v="6.0394444444100372"/>
    <d v="2024-07-02T12:54:26"/>
    <d v="1899-12-30T01:12:00"/>
    <d v="2024-07-02T14:06:26"/>
    <n v="1.8927777775679715"/>
    <x v="0"/>
    <m/>
    <m/>
    <x v="1"/>
    <x v="17"/>
    <x v="0"/>
    <x v="3"/>
    <x v="3"/>
    <n v="3"/>
    <s v=""/>
    <d v="1899-12-31T04:48:00"/>
    <n v="3.8394444444100371"/>
    <n v="0"/>
    <n v="3.8394444444100371"/>
  </r>
  <r>
    <s v="E002"/>
    <s v="EO21"/>
    <x v="3093"/>
    <x v="0"/>
    <s v="E3"/>
    <s v="0100050338"/>
    <s v="PRISMOTEPI, LDA."/>
    <s v="0022002522"/>
    <s v="FAMALIÇÃO"/>
    <s v="000000000000000055"/>
    <x v="3"/>
    <d v="2024-06-27T00:00:00"/>
    <d v="1899-12-30T12:49:09"/>
    <s v="28/06 X LA TARDE"/>
    <d v="2024-06-28T00:00:00"/>
    <x v="11"/>
    <x v="3"/>
    <x v="3181"/>
    <d v="2024-06-28T00:00:00"/>
    <d v="1899-12-30T14:37:28"/>
    <n v="103"/>
    <s v="E00103"/>
    <s v="RUTA KMS.103"/>
    <x v="10"/>
    <x v="0"/>
    <x v="0"/>
    <x v="0"/>
    <x v="0"/>
    <d v="2024-06-27T12:49:09"/>
    <x v="320"/>
    <n v="27.680833333404735"/>
    <d v="2024-06-28T14:37:28"/>
    <d v="1899-12-30T01:22:24"/>
    <d v="2024-06-28T15:59:52"/>
    <n v="0.50222222210140899"/>
    <x v="0"/>
    <m/>
    <m/>
    <x v="0"/>
    <x v="15"/>
    <x v="0"/>
    <x v="2"/>
    <x v="13"/>
    <n v="6"/>
    <s v=""/>
    <d v="1899-12-31T08:57:36"/>
    <n v="25.3075000000714"/>
    <n v="12"/>
    <n v="13.3075000000714"/>
  </r>
  <r>
    <s v="E002"/>
    <s v="EO21"/>
    <x v="3094"/>
    <x v="0"/>
    <s v="E3"/>
    <s v="0100050338"/>
    <s v="PRISMOTEPI, LDA."/>
    <s v="0022002522"/>
    <s v="FAMALIÇÃO"/>
    <s v="000000000000000055"/>
    <x v="3"/>
    <d v="2024-06-27T00:00:00"/>
    <d v="1899-12-30T20:07:30"/>
    <s v="01/07 8h"/>
    <d v="2024-07-01T00:00:00"/>
    <x v="10"/>
    <x v="3"/>
    <x v="3182"/>
    <d v="2024-06-28T00:00:00"/>
    <d v="1899-12-30T17:47:34"/>
    <n v="103"/>
    <s v="E00103"/>
    <s v="RUTA KMS.103"/>
    <x v="15"/>
    <x v="0"/>
    <x v="0"/>
    <x v="0"/>
    <x v="0"/>
    <d v="2024-06-27T20:07:30"/>
    <x v="342"/>
    <n v="83.875000000116415"/>
    <d v="2024-06-28T17:47:34"/>
    <d v="1899-12-30T01:22:24"/>
    <d v="2024-06-28T19:09:58"/>
    <n v="60.833888888941146"/>
    <x v="0"/>
    <m/>
    <m/>
    <x v="0"/>
    <x v="15"/>
    <x v="0"/>
    <x v="2"/>
    <x v="5"/>
    <n v="6"/>
    <s v=""/>
    <d v="1899-12-31T08:57:36"/>
    <n v="81.50166666678308"/>
    <n v="48"/>
    <n v="33.50166666678308"/>
  </r>
  <r>
    <s v="E002"/>
    <s v="EO21"/>
    <x v="3095"/>
    <x v="0"/>
    <s v="E3"/>
    <s v="0100050338"/>
    <s v="PRISMOTEPI, LDA."/>
    <s v="0022002522"/>
    <s v="FAMALIÇÃO"/>
    <s v="000000000000000055"/>
    <x v="3"/>
    <d v="2024-06-27T00:00:00"/>
    <d v="1899-12-30T20:08:00"/>
    <s v="01/07 URGE"/>
    <d v="2024-07-01T00:00:00"/>
    <x v="12"/>
    <x v="2"/>
    <x v="3183"/>
    <d v="2024-07-01T00:00:00"/>
    <d v="1899-12-30T09:57:02"/>
    <n v="273"/>
    <s v="E00273"/>
    <s v="RUTA KMS.273"/>
    <x v="26"/>
    <x v="0"/>
    <x v="0"/>
    <x v="2"/>
    <x v="0"/>
    <d v="2024-06-27T20:08:00"/>
    <x v="338"/>
    <n v="91.866666666639503"/>
    <d v="2024-07-01T09:57:02"/>
    <d v="1899-12-30T03:38:24"/>
    <d v="2024-07-01T13:35:26"/>
    <n v="2.409444444347173"/>
    <x v="0"/>
    <m/>
    <m/>
    <x v="1"/>
    <x v="16"/>
    <x v="0"/>
    <x v="3"/>
    <x v="6"/>
    <n v="2"/>
    <s v=""/>
    <d v="1900-01-02T15:21:36"/>
    <n v="87.226666666639503"/>
    <n v="48"/>
    <n v="39.226666666639503"/>
  </r>
  <r>
    <s v="E002"/>
    <s v="EO21"/>
    <x v="3096"/>
    <x v="0"/>
    <s v="E3"/>
    <s v="0100050338"/>
    <s v="PRISMOTEPI, LDA."/>
    <s v="0022002522"/>
    <s v="FAMALIÇÃO"/>
    <s v="000000000000000055"/>
    <x v="3"/>
    <d v="2024-06-27T00:00:00"/>
    <d v="1899-12-30T20:08:48"/>
    <s v="02/07 08h"/>
    <d v="2024-07-02T00:00:00"/>
    <x v="10"/>
    <x v="2"/>
    <x v="3184"/>
    <d v="2024-07-01T00:00:00"/>
    <d v="1899-12-30T16:00:06"/>
    <n v="273"/>
    <s v="E00273"/>
    <s v="RUTA KMS.273"/>
    <x v="5"/>
    <x v="0"/>
    <x v="0"/>
    <x v="2"/>
    <x v="0"/>
    <d v="2024-06-27T20:08:48"/>
    <x v="347"/>
    <n v="107.85333333344897"/>
    <d v="2024-07-01T16:00:06"/>
    <d v="1899-12-30T03:38:24"/>
    <d v="2024-07-01T19:38:30"/>
    <n v="12.358333333453629"/>
    <x v="0"/>
    <m/>
    <m/>
    <x v="1"/>
    <x v="16"/>
    <x v="0"/>
    <x v="3"/>
    <x v="8"/>
    <n v="2"/>
    <s v=""/>
    <d v="1900-01-02T15:21:36"/>
    <n v="103.21333333344897"/>
    <n v="60"/>
    <n v="43.213333333448972"/>
  </r>
  <r>
    <s v="E002"/>
    <s v="EO21"/>
    <x v="3097"/>
    <x v="0"/>
    <s v="E3"/>
    <s v="0100050338"/>
    <s v="PRISMOTEPI, LDA."/>
    <s v="0022002522"/>
    <s v="FAMALIÇÃO"/>
    <s v="000000000000000055"/>
    <x v="3"/>
    <d v="2024-06-27T00:00:00"/>
    <d v="1899-12-30T20:09:11"/>
    <s v="02/07 11:00h"/>
    <d v="2024-07-02T00:00:00"/>
    <x v="24"/>
    <x v="2"/>
    <x v="3185"/>
    <d v="2024-07-01T00:00:00"/>
    <d v="1899-12-30T18:25:04"/>
    <n v="273"/>
    <s v="E00273"/>
    <s v="RUTA KMS.273"/>
    <x v="29"/>
    <x v="0"/>
    <x v="0"/>
    <x v="2"/>
    <x v="0"/>
    <d v="2024-06-27T20:09:11"/>
    <x v="359"/>
    <n v="110.84694444446359"/>
    <d v="2024-07-01T18:25:04"/>
    <d v="1899-12-30T03:38:24"/>
    <d v="2024-07-01T22:03:28"/>
    <n v="12.94222222227836"/>
    <x v="0"/>
    <m/>
    <m/>
    <x v="1"/>
    <x v="16"/>
    <x v="0"/>
    <x v="3"/>
    <x v="9"/>
    <n v="2"/>
    <s v=""/>
    <d v="1900-01-02T15:21:36"/>
    <n v="106.20694444446359"/>
    <n v="60"/>
    <n v="46.206944444463588"/>
  </r>
  <r>
    <s v="E002"/>
    <s v="EO21"/>
    <x v="3098"/>
    <x v="0"/>
    <s v="E3"/>
    <s v="0100053327"/>
    <s v="ABTF BETAO, LDA."/>
    <s v="0022002997"/>
    <s v="MACEDO DE CAVALEIROS"/>
    <s v="000000000000000055"/>
    <x v="3"/>
    <d v="2024-06-28T00:00:00"/>
    <d v="1899-12-30T12:02:28"/>
    <s v="01/07 14h T.911 588"/>
    <d v="2024-07-01T00:00:00"/>
    <x v="7"/>
    <x v="2"/>
    <x v="3186"/>
    <d v="2024-07-01T00:00:00"/>
    <d v="1899-12-30T10:38:28"/>
    <n v="223"/>
    <s v="E00223"/>
    <s v="RUTA KMS.223"/>
    <x v="214"/>
    <x v="0"/>
    <x v="0"/>
    <x v="2"/>
    <x v="0"/>
    <d v="2024-06-28T12:02:28"/>
    <x v="322"/>
    <n v="74.958888888882939"/>
    <d v="2024-07-01T10:38:28"/>
    <d v="1899-12-30T02:58:24"/>
    <d v="2024-07-01T13:36:52"/>
    <n v="1.3855555555201136"/>
    <x v="0"/>
    <m/>
    <m/>
    <x v="1"/>
    <x v="16"/>
    <x v="0"/>
    <x v="3"/>
    <x v="1"/>
    <n v="2"/>
    <s v=""/>
    <d v="1900-01-01T23:21:36"/>
    <n v="70.98555555554961"/>
    <n v="36"/>
    <n v="34.98555555554961"/>
  </r>
  <r>
    <s v="E002"/>
    <s v="EO21"/>
    <x v="3099"/>
    <x v="0"/>
    <s v="E3"/>
    <s v="0100053327"/>
    <s v="ABTF BETAO, LDA."/>
    <s v="0022003000"/>
    <s v="MOGADOURO"/>
    <s v="000000000000000055"/>
    <x v="3"/>
    <d v="2024-06-28T00:00:00"/>
    <d v="1899-12-30T15:07:42"/>
    <s v="01/07 08h T.910 710"/>
    <d v="2024-07-01T00:00:00"/>
    <x v="10"/>
    <x v="2"/>
    <x v="3187"/>
    <d v="2024-06-28T00:00:00"/>
    <d v="1899-12-30T18:41:39"/>
    <n v="243"/>
    <s v="E00243"/>
    <s v="RUTA KMS.243"/>
    <x v="40"/>
    <x v="0"/>
    <x v="0"/>
    <x v="2"/>
    <x v="0"/>
    <d v="2024-06-28T15:07:42"/>
    <x v="342"/>
    <n v="64.871666666760575"/>
    <d v="2024-06-28T18:41:39"/>
    <d v="1899-12-30T03:14:24"/>
    <d v="2024-06-28T21:56:03"/>
    <n v="58.065833333297633"/>
    <x v="0"/>
    <m/>
    <m/>
    <x v="0"/>
    <x v="15"/>
    <x v="0"/>
    <x v="2"/>
    <x v="9"/>
    <n v="6"/>
    <s v=""/>
    <d v="1900-01-02T05:45:36"/>
    <n v="60.631666666760573"/>
    <n v="36"/>
    <n v="24.631666666760573"/>
  </r>
  <r>
    <s v="E002"/>
    <s v="EO21"/>
    <x v="3100"/>
    <x v="0"/>
    <s v="E3"/>
    <s v="0100050338"/>
    <s v="PRISMOTEPI, LDA."/>
    <s v="0022002522"/>
    <s v="FAMALIÇÃO"/>
    <s v="000000000000000055"/>
    <x v="3"/>
    <d v="2024-07-01T00:00:00"/>
    <d v="1899-12-30T09:49:25"/>
    <s v="01/07 x DIA"/>
    <d v="2024-07-01T00:00:00"/>
    <x v="4"/>
    <x v="2"/>
    <x v="3188"/>
    <d v="2024-07-01T00:00:00"/>
    <d v="1899-12-30T14:12:15"/>
    <n v="273"/>
    <s v="E00273"/>
    <s v="RUTA KMS.273"/>
    <x v="39"/>
    <x v="0"/>
    <x v="0"/>
    <x v="2"/>
    <x v="0"/>
    <d v="2024-07-01T09:49:25"/>
    <x v="349"/>
    <n v="9.1763888889108784"/>
    <d v="2024-07-01T14:12:15"/>
    <d v="1899-12-30T03:38:24"/>
    <d v="2024-07-01T17:50:39"/>
    <n v="1.1558333333814517"/>
    <x v="0"/>
    <m/>
    <m/>
    <x v="1"/>
    <x v="16"/>
    <x v="0"/>
    <x v="3"/>
    <x v="13"/>
    <n v="2"/>
    <s v=""/>
    <d v="1900-01-02T15:21:36"/>
    <n v="4.5363888889108779"/>
    <n v="0"/>
    <n v="4.5363888889108779"/>
  </r>
  <r>
    <s v="E026"/>
    <s v="EO79"/>
    <x v="3101"/>
    <x v="0"/>
    <s v="E4"/>
    <s v="0433000279"/>
    <s v="CEMENTOS DE GRANADILLA, S.L."/>
    <s v="0068001793"/>
    <s v="POLIGONO"/>
    <s v="000000000000003145"/>
    <x v="62"/>
    <d v="2024-06-28T00:00:00"/>
    <d v="1899-12-30T16:29:26"/>
    <s v="PEDIDO 03/07 ENSACAD"/>
    <d v="2024-07-05T00:00:00"/>
    <x v="1"/>
    <x v="13"/>
    <x v="3189"/>
    <d v="2024-07-01T00:00:00"/>
    <d v="1899-12-30T07:06:01"/>
    <n v="2"/>
    <s v="E0053G"/>
    <s v="Entorno Fábrica"/>
    <x v="216"/>
    <x v="0"/>
    <x v="0"/>
    <x v="7"/>
    <x v="1"/>
    <d v="2024-06-28T16:29:26"/>
    <x v="374"/>
    <n v="165.50944444444031"/>
    <d v="2024-07-01T07:06:01"/>
    <d v="1899-12-30T00:01:36"/>
    <d v="2024-07-01T07:07:37"/>
    <n v="102.8730555556831"/>
    <x v="0"/>
    <m/>
    <m/>
    <x v="1"/>
    <x v="16"/>
    <x v="0"/>
    <x v="3"/>
    <x v="11"/>
    <n v="2"/>
    <s v=""/>
    <d v="1899-12-30T00:38:24"/>
    <n v="164.48277777777363"/>
    <n v="60"/>
    <n v="104.48277777777363"/>
  </r>
  <r>
    <s v="E026"/>
    <s v="EO79"/>
    <x v="3102"/>
    <x v="0"/>
    <s v="E4"/>
    <s v="0433000279"/>
    <s v="CEMENTOS DE GRANADILLA, S.L."/>
    <s v="0068001793"/>
    <s v="POLIGONO"/>
    <s v="000000000000003145"/>
    <x v="62"/>
    <d v="2024-06-28T00:00:00"/>
    <d v="1899-12-30T16:29:59"/>
    <s v="PEDIDO 03/07 ENSACAD"/>
    <d v="2024-07-05T00:00:00"/>
    <x v="1"/>
    <x v="13"/>
    <x v="3190"/>
    <d v="2024-07-01T00:00:00"/>
    <d v="1899-12-30T07:15:30"/>
    <n v="2"/>
    <s v="E0053G"/>
    <s v="Entorno Fábrica"/>
    <x v="151"/>
    <x v="0"/>
    <x v="0"/>
    <x v="7"/>
    <x v="1"/>
    <d v="2024-06-28T16:29:59"/>
    <x v="374"/>
    <n v="165.50027777790092"/>
    <d v="2024-07-01T07:15:30"/>
    <d v="1899-12-30T00:01:36"/>
    <d v="2024-07-01T07:17:06"/>
    <n v="102.71500000002561"/>
    <x v="0"/>
    <m/>
    <m/>
    <x v="1"/>
    <x v="16"/>
    <x v="0"/>
    <x v="3"/>
    <x v="11"/>
    <n v="2"/>
    <s v=""/>
    <d v="1899-12-30T00:38:24"/>
    <n v="164.47361111123425"/>
    <n v="60"/>
    <n v="104.47361111123425"/>
  </r>
  <r>
    <s v="E026"/>
    <s v="EO79"/>
    <x v="3103"/>
    <x v="0"/>
    <s v="E4"/>
    <s v="0433000279"/>
    <s v="CEMENTOS DE GRANADILLA, S.L."/>
    <s v="0068001793"/>
    <s v="POLIGONO"/>
    <s v="000000000000003145"/>
    <x v="62"/>
    <d v="2024-06-28T00:00:00"/>
    <d v="1899-12-30T16:30:22"/>
    <s v="PEDIDO 03/07 ENSACAD"/>
    <d v="2024-07-05T00:00:00"/>
    <x v="1"/>
    <x v="13"/>
    <x v="3191"/>
    <d v="2024-07-01T00:00:00"/>
    <d v="1899-12-30T08:38:03"/>
    <n v="2"/>
    <s v="E0053G"/>
    <s v="Entorno Fábrica"/>
    <x v="216"/>
    <x v="0"/>
    <x v="0"/>
    <x v="7"/>
    <x v="1"/>
    <d v="2024-06-28T16:30:22"/>
    <x v="374"/>
    <n v="165.49388888891554"/>
    <d v="2024-07-01T08:38:03"/>
    <d v="1899-12-30T00:01:36"/>
    <d v="2024-07-01T08:39:39"/>
    <n v="101.33916666673031"/>
    <x v="0"/>
    <m/>
    <m/>
    <x v="1"/>
    <x v="16"/>
    <x v="0"/>
    <x v="3"/>
    <x v="0"/>
    <n v="2"/>
    <s v=""/>
    <d v="1899-12-30T00:38:24"/>
    <n v="164.46722222224886"/>
    <n v="60"/>
    <n v="104.46722222224886"/>
  </r>
  <r>
    <s v="E016"/>
    <s v="EM11"/>
    <x v="3104"/>
    <x v="0"/>
    <s v="E2"/>
    <s v="0100000136"/>
    <s v="CONSTRUDECO NORTE S.L."/>
    <s v="0017007772"/>
    <s v="SATE CASA CONSISTORIAL BERGONDO"/>
    <s v="000000000000192129"/>
    <x v="64"/>
    <d v="2024-06-25T00:00:00"/>
    <d v="1899-12-30T20:25:07"/>
    <s v="28/06 servir SATE Pd"/>
    <d v="2024-06-28T00:00:00"/>
    <x v="33"/>
    <x v="6"/>
    <x v="3192"/>
    <d v="2024-06-28T00:00:00"/>
    <d v="1899-12-30T17:33:36"/>
    <n v="0"/>
    <s v="E00000"/>
    <s v="RUTA KMS.0000"/>
    <x v="42"/>
    <x v="0"/>
    <x v="1"/>
    <x v="3"/>
    <x v="0"/>
    <d v="2024-06-25T20:25:07"/>
    <x v="375"/>
    <n v="73.081388888997026"/>
    <d v="2024-06-28T17:33:36"/>
    <d v="1899-12-30T00:00:00"/>
    <d v="2024-06-28T17:33:36"/>
    <n v="3.940000000060536"/>
    <x v="0"/>
    <m/>
    <m/>
    <x v="0"/>
    <x v="15"/>
    <x v="0"/>
    <x v="2"/>
    <x v="5"/>
    <n v="6"/>
    <s v=""/>
    <d v="1899-12-30T00:00:00"/>
    <n v="72.081388888997026"/>
    <n v="36"/>
    <n v="36.081388888997026"/>
  </r>
  <r>
    <s v="E016"/>
    <s v="EM11"/>
    <x v="3104"/>
    <x v="0"/>
    <s v="E2"/>
    <s v="0100000136"/>
    <s v="CONSTRUDECO NORTE S.L."/>
    <s v="0017007772"/>
    <s v="SATE CASA CONSISTORIAL BERGONDO"/>
    <s v="000000000008000665"/>
    <x v="126"/>
    <d v="2024-06-25T00:00:00"/>
    <d v="1899-12-30T20:25:07"/>
    <s v="28/06 servir SATE Pd"/>
    <d v="2024-06-28T00:00:00"/>
    <x v="33"/>
    <x v="6"/>
    <x v="3192"/>
    <d v="2024-06-28T00:00:00"/>
    <d v="1899-12-30T17:33:36"/>
    <n v="0"/>
    <s v="E00000"/>
    <s v="RUTA KMS.0000"/>
    <x v="42"/>
    <x v="0"/>
    <x v="2"/>
    <x v="3"/>
    <x v="0"/>
    <d v="2024-06-25T20:25:07"/>
    <x v="375"/>
    <n v="73.081388888997026"/>
    <d v="2024-06-28T17:33:36"/>
    <d v="1899-12-30T00:00:00"/>
    <d v="2024-06-28T17:33:36"/>
    <n v="3.940000000060536"/>
    <x v="0"/>
    <m/>
    <m/>
    <x v="0"/>
    <x v="15"/>
    <x v="0"/>
    <x v="2"/>
    <x v="5"/>
    <n v="6"/>
    <s v=""/>
    <d v="1899-12-30T00:00:00"/>
    <n v="72.081388888997026"/>
    <n v="36"/>
    <n v="36.081388888997026"/>
  </r>
  <r>
    <s v="E016"/>
    <s v="EM11"/>
    <x v="3104"/>
    <x v="0"/>
    <s v="E2"/>
    <s v="0100000136"/>
    <s v="CONSTRUDECO NORTE S.L."/>
    <s v="0017007772"/>
    <s v="SATE CASA CONSISTORIAL BERGONDO"/>
    <s v="000000000008000664"/>
    <x v="127"/>
    <d v="2024-06-25T00:00:00"/>
    <d v="1899-12-30T20:25:07"/>
    <s v="28/06 servir SATE Pd"/>
    <d v="2024-06-28T00:00:00"/>
    <x v="33"/>
    <x v="6"/>
    <x v="3192"/>
    <d v="2024-06-28T00:00:00"/>
    <d v="1899-12-30T17:33:36"/>
    <n v="0"/>
    <s v="E00000"/>
    <s v="RUTA KMS.0000"/>
    <x v="42"/>
    <x v="0"/>
    <x v="3"/>
    <x v="3"/>
    <x v="0"/>
    <d v="2024-06-25T20:25:07"/>
    <x v="375"/>
    <n v="73.081388888997026"/>
    <d v="2024-06-28T17:33:36"/>
    <d v="1899-12-30T00:00:00"/>
    <d v="2024-06-28T17:33:36"/>
    <n v="3.940000000060536"/>
    <x v="0"/>
    <m/>
    <m/>
    <x v="0"/>
    <x v="15"/>
    <x v="0"/>
    <x v="2"/>
    <x v="5"/>
    <n v="6"/>
    <s v=""/>
    <d v="1899-12-30T00:00:00"/>
    <n v="72.081388888997026"/>
    <n v="36"/>
    <n v="36.081388888997026"/>
  </r>
  <r>
    <s v="E016"/>
    <s v="EM11"/>
    <x v="3104"/>
    <x v="0"/>
    <s v="E2"/>
    <s v="0100000136"/>
    <s v="CONSTRUDECO NORTE S.L."/>
    <s v="0017007772"/>
    <s v="SATE CASA CONSISTORIAL BERGONDO"/>
    <s v="000000000008000836"/>
    <x v="128"/>
    <d v="2024-06-25T00:00:00"/>
    <d v="1899-12-30T20:25:07"/>
    <s v="28/06 servir SATE Pd"/>
    <d v="2024-06-28T00:00:00"/>
    <x v="33"/>
    <x v="6"/>
    <x v="3192"/>
    <d v="2024-06-28T00:00:00"/>
    <d v="1899-12-30T17:33:36"/>
    <n v="0"/>
    <s v="E00000"/>
    <s v="RUTA KMS.0000"/>
    <x v="42"/>
    <x v="0"/>
    <x v="5"/>
    <x v="3"/>
    <x v="0"/>
    <d v="2024-06-25T20:25:07"/>
    <x v="375"/>
    <n v="73.081388888997026"/>
    <d v="2024-06-28T17:33:36"/>
    <d v="1899-12-30T00:00:00"/>
    <d v="2024-06-28T17:33:36"/>
    <n v="3.940000000060536"/>
    <x v="0"/>
    <m/>
    <m/>
    <x v="0"/>
    <x v="15"/>
    <x v="0"/>
    <x v="2"/>
    <x v="5"/>
    <n v="6"/>
    <s v=""/>
    <d v="1899-12-30T00:00:00"/>
    <n v="72.081388888997026"/>
    <n v="36"/>
    <n v="36.081388888997026"/>
  </r>
  <r>
    <s v="E016"/>
    <s v="EM11"/>
    <x v="3105"/>
    <x v="0"/>
    <s v="E2"/>
    <s v="0100010298"/>
    <s v="GARCIA FERNANDEZ MANUEL"/>
    <s v="0020000673"/>
    <s v="BARALLA"/>
    <s v="000000000000190140"/>
    <x v="21"/>
    <d v="2024-06-26T00:00:00"/>
    <d v="1899-12-30T09:46:02"/>
    <s v="27/06 5 pal"/>
    <d v="2024-06-26T00:00:00"/>
    <x v="6"/>
    <x v="6"/>
    <x v="3193"/>
    <d v="2024-06-27T00:00:00"/>
    <d v="1899-12-30T20:47:18"/>
    <n v="151"/>
    <s v="E00151"/>
    <s v="RUTA KMS.151"/>
    <x v="24"/>
    <x v="0"/>
    <x v="0"/>
    <x v="3"/>
    <x v="0"/>
    <d v="2024-06-26T09:46:02"/>
    <x v="234"/>
    <n v="10.232777777826414"/>
    <d v="2024-06-27T20:47:18"/>
    <d v="1899-12-30T02:00:48"/>
    <d v="2024-06-27T22:48:06"/>
    <n v="-26.801666666578967"/>
    <x v="1"/>
    <m/>
    <m/>
    <x v="0"/>
    <x v="14"/>
    <x v="3"/>
    <x v="2"/>
    <x v="14"/>
    <n v="5"/>
    <s v=""/>
    <d v="1900-01-01T00:19:12"/>
    <n v="7.2194444444930799"/>
    <n v="0"/>
    <n v="7.2194444444930799"/>
  </r>
  <r>
    <s v="E016"/>
    <s v="EM11"/>
    <x v="3105"/>
    <x v="0"/>
    <s v="E2"/>
    <s v="0100010298"/>
    <s v="GARCIA FERNANDEZ MANUEL"/>
    <s v="0020000673"/>
    <s v="BARALLA"/>
    <s v="000000000000192113"/>
    <x v="121"/>
    <d v="2024-06-26T00:00:00"/>
    <d v="1899-12-30T09:46:02"/>
    <s v="27/06 5 pal"/>
    <d v="2024-06-26T00:00:00"/>
    <x v="6"/>
    <x v="6"/>
    <x v="3193"/>
    <d v="2024-06-27T00:00:00"/>
    <d v="1899-12-30T20:47:18"/>
    <n v="151"/>
    <s v="E00151"/>
    <s v="RUTA KMS.151"/>
    <x v="24"/>
    <x v="0"/>
    <x v="1"/>
    <x v="3"/>
    <x v="0"/>
    <d v="2024-06-26T09:46:02"/>
    <x v="234"/>
    <n v="10.232777777826414"/>
    <d v="2024-06-27T20:47:18"/>
    <d v="1899-12-30T02:00:48"/>
    <d v="2024-06-27T22:48:06"/>
    <n v="-26.801666666578967"/>
    <x v="1"/>
    <m/>
    <m/>
    <x v="0"/>
    <x v="14"/>
    <x v="3"/>
    <x v="2"/>
    <x v="14"/>
    <n v="5"/>
    <s v=""/>
    <d v="1900-01-01T00:19:12"/>
    <n v="7.2194444444930799"/>
    <n v="0"/>
    <n v="7.2194444444930799"/>
  </r>
  <r>
    <s v="E016"/>
    <s v="EM11"/>
    <x v="3105"/>
    <x v="0"/>
    <s v="E2"/>
    <s v="0100010298"/>
    <s v="GARCIA FERNANDEZ MANUEL"/>
    <s v="0020000673"/>
    <s v="BARALLA"/>
    <s v="000000000000210580"/>
    <x v="129"/>
    <d v="2024-06-26T00:00:00"/>
    <d v="1899-12-30T09:46:02"/>
    <s v="27/06 5 pal"/>
    <d v="2024-06-26T00:00:00"/>
    <x v="6"/>
    <x v="6"/>
    <x v="3193"/>
    <d v="2024-06-27T00:00:00"/>
    <d v="1899-12-30T20:47:18"/>
    <n v="151"/>
    <s v="E00151"/>
    <s v="RUTA KMS.151"/>
    <x v="24"/>
    <x v="0"/>
    <x v="2"/>
    <x v="3"/>
    <x v="0"/>
    <d v="2024-06-26T09:46:02"/>
    <x v="234"/>
    <n v="10.232777777826414"/>
    <d v="2024-06-27T20:47:18"/>
    <d v="1899-12-30T02:00:48"/>
    <d v="2024-06-27T22:48:06"/>
    <n v="-26.801666666578967"/>
    <x v="1"/>
    <m/>
    <m/>
    <x v="0"/>
    <x v="14"/>
    <x v="3"/>
    <x v="2"/>
    <x v="14"/>
    <n v="5"/>
    <s v=""/>
    <d v="1900-01-01T00:19:12"/>
    <n v="7.2194444444930799"/>
    <n v="0"/>
    <n v="7.2194444444930799"/>
  </r>
  <r>
    <s v="E016"/>
    <s v="EM11"/>
    <x v="3105"/>
    <x v="0"/>
    <s v="E2"/>
    <s v="0100010298"/>
    <s v="GARCIA FERNANDEZ MANUEL"/>
    <s v="0020000673"/>
    <s v="BARALLA"/>
    <s v="000000000000190570"/>
    <x v="37"/>
    <d v="2024-06-26T00:00:00"/>
    <d v="1899-12-30T09:46:02"/>
    <s v="27/06 5 pal"/>
    <d v="2024-06-26T00:00:00"/>
    <x v="6"/>
    <x v="6"/>
    <x v="3193"/>
    <d v="2024-06-27T00:00:00"/>
    <d v="1899-12-30T20:47:18"/>
    <n v="151"/>
    <s v="E00151"/>
    <s v="RUTA KMS.151"/>
    <x v="24"/>
    <x v="0"/>
    <x v="3"/>
    <x v="3"/>
    <x v="0"/>
    <d v="2024-06-26T09:46:02"/>
    <x v="234"/>
    <n v="10.232777777826414"/>
    <d v="2024-06-27T20:47:18"/>
    <d v="1899-12-30T02:00:48"/>
    <d v="2024-06-27T22:48:06"/>
    <n v="-26.801666666578967"/>
    <x v="1"/>
    <m/>
    <m/>
    <x v="0"/>
    <x v="14"/>
    <x v="3"/>
    <x v="2"/>
    <x v="14"/>
    <n v="5"/>
    <s v=""/>
    <d v="1900-01-01T00:19:12"/>
    <n v="7.2194444444930799"/>
    <n v="0"/>
    <n v="7.2194444444930799"/>
  </r>
  <r>
    <s v="E016"/>
    <s v="EM11"/>
    <x v="3106"/>
    <x v="0"/>
    <s v="E2"/>
    <s v="0100009132"/>
    <s v="GONZALEZ ROSENDO ROBERTO"/>
    <s v="0020000605"/>
    <s v="DOMAYO"/>
    <s v="000000000000190870"/>
    <x v="19"/>
    <d v="2024-06-27T00:00:00"/>
    <d v="1899-12-30T09:41:13"/>
    <s v="28/06  PTE CONFIRMAR"/>
    <d v="2024-06-28T00:00:00"/>
    <x v="6"/>
    <x v="6"/>
    <x v="3194"/>
    <d v="2024-06-28T00:00:00"/>
    <d v="1899-12-30T11:01:30"/>
    <n v="87"/>
    <s v="E00087"/>
    <s v="RUTA KMS.087"/>
    <x v="213"/>
    <x v="0"/>
    <x v="0"/>
    <x v="3"/>
    <x v="0"/>
    <d v="2024-06-27T09:41:13"/>
    <x v="288"/>
    <n v="34.313055555685423"/>
    <d v="2024-06-28T11:01:30"/>
    <d v="1899-12-30T01:09:36"/>
    <d v="2024-06-28T12:11:06"/>
    <n v="7.8150000001187436"/>
    <x v="0"/>
    <m/>
    <m/>
    <x v="0"/>
    <x v="15"/>
    <x v="0"/>
    <x v="2"/>
    <x v="2"/>
    <n v="6"/>
    <s v=""/>
    <d v="1899-12-31T03:50:24"/>
    <n v="32.153055555685427"/>
    <n v="12"/>
    <n v="20.153055555685427"/>
  </r>
  <r>
    <s v="E016"/>
    <s v="EM11"/>
    <x v="3106"/>
    <x v="0"/>
    <s v="E2"/>
    <s v="0100009132"/>
    <s v="GONZALEZ ROSENDO ROBERTO"/>
    <s v="0020000605"/>
    <s v="DOMAYO"/>
    <s v="000000000000191212"/>
    <x v="18"/>
    <d v="2024-06-27T00:00:00"/>
    <d v="1899-12-30T09:41:13"/>
    <s v="28/06  PTE CONFIRMAR"/>
    <d v="2024-06-28T00:00:00"/>
    <x v="6"/>
    <x v="6"/>
    <x v="3194"/>
    <d v="2024-06-28T00:00:00"/>
    <d v="1899-12-30T11:01:30"/>
    <n v="87"/>
    <s v="E00087"/>
    <s v="RUTA KMS.087"/>
    <x v="213"/>
    <x v="0"/>
    <x v="1"/>
    <x v="3"/>
    <x v="0"/>
    <d v="2024-06-27T09:41:13"/>
    <x v="288"/>
    <n v="34.313055555685423"/>
    <d v="2024-06-28T11:01:30"/>
    <d v="1899-12-30T01:09:36"/>
    <d v="2024-06-28T12:11:06"/>
    <n v="7.8150000001187436"/>
    <x v="0"/>
    <m/>
    <m/>
    <x v="0"/>
    <x v="15"/>
    <x v="0"/>
    <x v="2"/>
    <x v="2"/>
    <n v="6"/>
    <s v=""/>
    <d v="1899-12-31T03:50:24"/>
    <n v="32.153055555685427"/>
    <n v="12"/>
    <n v="20.153055555685427"/>
  </r>
  <r>
    <s v="E016"/>
    <s v="EM11"/>
    <x v="3106"/>
    <x v="0"/>
    <s v="E2"/>
    <s v="0100009132"/>
    <s v="GONZALEZ ROSENDO ROBERTO"/>
    <s v="0020000605"/>
    <s v="DOMAYO"/>
    <s v="000000000000210214"/>
    <x v="22"/>
    <d v="2024-06-27T00:00:00"/>
    <d v="1899-12-30T09:41:13"/>
    <s v="28/06  PTE CONFIRMAR"/>
    <d v="2024-06-28T00:00:00"/>
    <x v="6"/>
    <x v="6"/>
    <x v="3194"/>
    <d v="2024-06-28T00:00:00"/>
    <d v="1899-12-30T11:01:30"/>
    <n v="87"/>
    <s v="E00087"/>
    <s v="RUTA KMS.087"/>
    <x v="213"/>
    <x v="0"/>
    <x v="2"/>
    <x v="3"/>
    <x v="0"/>
    <d v="2024-06-27T09:41:13"/>
    <x v="288"/>
    <n v="34.313055555685423"/>
    <d v="2024-06-28T11:01:30"/>
    <d v="1899-12-30T01:09:36"/>
    <d v="2024-06-28T12:11:06"/>
    <n v="7.8150000001187436"/>
    <x v="0"/>
    <m/>
    <m/>
    <x v="0"/>
    <x v="15"/>
    <x v="0"/>
    <x v="2"/>
    <x v="2"/>
    <n v="6"/>
    <s v=""/>
    <d v="1899-12-31T03:50:24"/>
    <n v="32.153055555685427"/>
    <n v="12"/>
    <n v="20.153055555685427"/>
  </r>
  <r>
    <s v="E016"/>
    <s v="EM11"/>
    <x v="3106"/>
    <x v="0"/>
    <s v="E2"/>
    <s v="0100009132"/>
    <s v="GONZALEZ ROSENDO ROBERTO"/>
    <s v="0020000605"/>
    <s v="DOMAYO"/>
    <s v="000000000000190161"/>
    <x v="109"/>
    <d v="2024-06-27T00:00:00"/>
    <d v="1899-12-30T09:41:13"/>
    <s v="28/06  PTE CONFIRMAR"/>
    <d v="2024-06-28T00:00:00"/>
    <x v="6"/>
    <x v="6"/>
    <x v="3194"/>
    <d v="2024-06-28T00:00:00"/>
    <d v="1899-12-30T11:01:30"/>
    <n v="87"/>
    <s v="E00087"/>
    <s v="RUTA KMS.087"/>
    <x v="213"/>
    <x v="0"/>
    <x v="3"/>
    <x v="3"/>
    <x v="0"/>
    <d v="2024-06-27T09:41:13"/>
    <x v="288"/>
    <n v="34.313055555685423"/>
    <d v="2024-06-28T11:01:30"/>
    <d v="1899-12-30T01:09:36"/>
    <d v="2024-06-28T12:11:06"/>
    <n v="7.8150000001187436"/>
    <x v="0"/>
    <m/>
    <m/>
    <x v="0"/>
    <x v="15"/>
    <x v="0"/>
    <x v="2"/>
    <x v="2"/>
    <n v="6"/>
    <s v=""/>
    <d v="1899-12-31T03:50:24"/>
    <n v="32.153055555685427"/>
    <n v="12"/>
    <n v="20.153055555685427"/>
  </r>
  <r>
    <s v="E016"/>
    <s v="EM11"/>
    <x v="3107"/>
    <x v="0"/>
    <s v="E2"/>
    <s v="0100057190"/>
    <s v="BARALLOBRE Y MOSQUERA, S.L."/>
    <s v="0017007362"/>
    <s v="OS CASTROS ANDRADE"/>
    <s v="000000000000191212"/>
    <x v="18"/>
    <d v="2024-06-27T00:00:00"/>
    <d v="1899-12-30T13:38:20"/>
    <s v="28/06 6 Pal"/>
    <d v="2024-06-28T00:00:00"/>
    <x v="6"/>
    <x v="6"/>
    <x v="3195"/>
    <d v="2024-06-28T00:00:00"/>
    <d v="1899-12-30T17:12:43"/>
    <n v="93"/>
    <s v="E00093"/>
    <s v="RUTA KMS.093"/>
    <x v="213"/>
    <x v="0"/>
    <x v="0"/>
    <x v="3"/>
    <x v="0"/>
    <d v="2024-06-27T13:38:20"/>
    <x v="288"/>
    <n v="30.361111111182254"/>
    <d v="2024-06-28T17:12:43"/>
    <d v="1899-12-30T01:14:24"/>
    <d v="2024-06-28T18:27:07"/>
    <n v="1.5480555556132458"/>
    <x v="0"/>
    <m/>
    <m/>
    <x v="0"/>
    <x v="15"/>
    <x v="0"/>
    <x v="2"/>
    <x v="5"/>
    <n v="6"/>
    <s v=""/>
    <d v="1899-12-31T05:45:36"/>
    <n v="28.121111111182255"/>
    <n v="12"/>
    <n v="16.121111111182255"/>
  </r>
  <r>
    <s v="E016"/>
    <s v="EM11"/>
    <x v="3107"/>
    <x v="0"/>
    <s v="E2"/>
    <s v="0100057190"/>
    <s v="BARALLOBRE Y MOSQUERA, S.L."/>
    <s v="0017007362"/>
    <s v="OS CASTROS ANDRADE"/>
    <s v="000000000000190010"/>
    <x v="20"/>
    <d v="2024-06-27T00:00:00"/>
    <d v="1899-12-30T13:38:20"/>
    <s v="28/06 6 Pal"/>
    <d v="2024-06-28T00:00:00"/>
    <x v="6"/>
    <x v="6"/>
    <x v="3195"/>
    <d v="2024-06-28T00:00:00"/>
    <d v="1899-12-30T17:12:43"/>
    <n v="93"/>
    <s v="E00093"/>
    <s v="RUTA KMS.093"/>
    <x v="213"/>
    <x v="0"/>
    <x v="1"/>
    <x v="3"/>
    <x v="0"/>
    <d v="2024-06-27T13:38:20"/>
    <x v="288"/>
    <n v="30.361111111182254"/>
    <d v="2024-06-28T17:12:43"/>
    <d v="1899-12-30T01:14:24"/>
    <d v="2024-06-28T18:27:07"/>
    <n v="1.5480555556132458"/>
    <x v="0"/>
    <m/>
    <m/>
    <x v="0"/>
    <x v="15"/>
    <x v="0"/>
    <x v="2"/>
    <x v="5"/>
    <n v="6"/>
    <s v=""/>
    <d v="1899-12-31T05:45:36"/>
    <n v="28.121111111182255"/>
    <n v="12"/>
    <n v="16.121111111182255"/>
  </r>
  <r>
    <s v="E016"/>
    <s v="EM11"/>
    <x v="3107"/>
    <x v="0"/>
    <s v="E2"/>
    <s v="0100057190"/>
    <s v="BARALLOBRE Y MOSQUERA, S.L."/>
    <s v="0017007362"/>
    <s v="OS CASTROS ANDRADE"/>
    <s v="000000000000190140"/>
    <x v="21"/>
    <d v="2024-06-27T00:00:00"/>
    <d v="1899-12-30T13:38:20"/>
    <s v="28/06 6 Pal"/>
    <d v="2024-06-28T00:00:00"/>
    <x v="6"/>
    <x v="6"/>
    <x v="3195"/>
    <d v="2024-06-28T00:00:00"/>
    <d v="1899-12-30T17:12:43"/>
    <n v="93"/>
    <s v="E00093"/>
    <s v="RUTA KMS.093"/>
    <x v="213"/>
    <x v="0"/>
    <x v="2"/>
    <x v="3"/>
    <x v="0"/>
    <d v="2024-06-27T13:38:20"/>
    <x v="288"/>
    <n v="30.361111111182254"/>
    <d v="2024-06-28T17:12:43"/>
    <d v="1899-12-30T01:14:24"/>
    <d v="2024-06-28T18:27:07"/>
    <n v="1.5480555556132458"/>
    <x v="0"/>
    <m/>
    <m/>
    <x v="0"/>
    <x v="15"/>
    <x v="0"/>
    <x v="2"/>
    <x v="5"/>
    <n v="6"/>
    <s v=""/>
    <d v="1899-12-31T05:45:36"/>
    <n v="28.121111111182255"/>
    <n v="12"/>
    <n v="16.121111111182255"/>
  </r>
  <r>
    <s v="E016"/>
    <s v="EM11"/>
    <x v="3107"/>
    <x v="0"/>
    <s v="E2"/>
    <s v="0100057190"/>
    <s v="BARALLOBRE Y MOSQUERA, S.L."/>
    <s v="0017007362"/>
    <s v="OS CASTROS ANDRADE"/>
    <s v="000000000000190017"/>
    <x v="14"/>
    <d v="2024-06-27T00:00:00"/>
    <d v="1899-12-30T13:38:20"/>
    <s v="28/06 6 Pal"/>
    <d v="2024-06-28T00:00:00"/>
    <x v="6"/>
    <x v="6"/>
    <x v="3195"/>
    <d v="2024-06-28T00:00:00"/>
    <d v="1899-12-30T17:12:43"/>
    <n v="93"/>
    <s v="E00093"/>
    <s v="RUTA KMS.093"/>
    <x v="213"/>
    <x v="0"/>
    <x v="3"/>
    <x v="3"/>
    <x v="0"/>
    <d v="2024-06-27T13:38:20"/>
    <x v="288"/>
    <n v="30.361111111182254"/>
    <d v="2024-06-28T17:12:43"/>
    <d v="1899-12-30T01:14:24"/>
    <d v="2024-06-28T18:27:07"/>
    <n v="1.5480555556132458"/>
    <x v="0"/>
    <m/>
    <m/>
    <x v="0"/>
    <x v="15"/>
    <x v="0"/>
    <x v="2"/>
    <x v="5"/>
    <n v="6"/>
    <s v=""/>
    <d v="1899-12-31T05:45:36"/>
    <n v="28.121111111182255"/>
    <n v="12"/>
    <n v="16.121111111182255"/>
  </r>
  <r>
    <s v="E016"/>
    <s v="EM11"/>
    <x v="3107"/>
    <x v="0"/>
    <s v="E2"/>
    <s v="0100057190"/>
    <s v="BARALLOBRE Y MOSQUERA, S.L."/>
    <s v="0017007362"/>
    <s v="OS CASTROS ANDRADE"/>
    <s v="000000000000210555"/>
    <x v="12"/>
    <d v="2024-06-27T00:00:00"/>
    <d v="1899-12-30T13:38:20"/>
    <s v="28/06 6 Pal"/>
    <d v="2024-06-28T00:00:00"/>
    <x v="6"/>
    <x v="6"/>
    <x v="3195"/>
    <d v="2024-06-28T00:00:00"/>
    <d v="1899-12-30T17:12:43"/>
    <n v="93"/>
    <s v="E00093"/>
    <s v="RUTA KMS.093"/>
    <x v="213"/>
    <x v="0"/>
    <x v="4"/>
    <x v="3"/>
    <x v="0"/>
    <d v="2024-06-27T13:38:20"/>
    <x v="288"/>
    <n v="30.361111111182254"/>
    <d v="2024-06-28T17:12:43"/>
    <d v="1899-12-30T01:14:24"/>
    <d v="2024-06-28T18:27:07"/>
    <n v="1.5480555556132458"/>
    <x v="0"/>
    <m/>
    <m/>
    <x v="0"/>
    <x v="15"/>
    <x v="0"/>
    <x v="2"/>
    <x v="5"/>
    <n v="6"/>
    <s v=""/>
    <d v="1899-12-31T05:45:36"/>
    <n v="28.121111111182255"/>
    <n v="12"/>
    <n v="16.121111111182255"/>
  </r>
  <r>
    <s v="E016"/>
    <s v="EM11"/>
    <x v="3107"/>
    <x v="0"/>
    <s v="E2"/>
    <s v="0100057190"/>
    <s v="BARALLOBRE Y MOSQUERA, S.L."/>
    <s v="0017007362"/>
    <s v="OS CASTROS ANDRADE"/>
    <s v="000000000000191912"/>
    <x v="122"/>
    <d v="2024-06-27T00:00:00"/>
    <d v="1899-12-30T13:38:20"/>
    <s v="28/06 6 Pal"/>
    <d v="2024-06-28T00:00:00"/>
    <x v="6"/>
    <x v="6"/>
    <x v="3195"/>
    <d v="2024-06-28T00:00:00"/>
    <d v="1899-12-30T17:12:43"/>
    <n v="93"/>
    <s v="E00093"/>
    <s v="RUTA KMS.093"/>
    <x v="213"/>
    <x v="0"/>
    <x v="5"/>
    <x v="3"/>
    <x v="0"/>
    <d v="2024-06-27T13:38:20"/>
    <x v="288"/>
    <n v="30.361111111182254"/>
    <d v="2024-06-28T17:12:43"/>
    <d v="1899-12-30T01:14:24"/>
    <d v="2024-06-28T18:27:07"/>
    <n v="1.5480555556132458"/>
    <x v="0"/>
    <m/>
    <m/>
    <x v="0"/>
    <x v="15"/>
    <x v="0"/>
    <x v="2"/>
    <x v="5"/>
    <n v="6"/>
    <s v=""/>
    <d v="1899-12-31T05:45:36"/>
    <n v="28.121111111182255"/>
    <n v="12"/>
    <n v="16.121111111182255"/>
  </r>
  <r>
    <s v="E016"/>
    <s v="EM11"/>
    <x v="3107"/>
    <x v="0"/>
    <s v="E2"/>
    <s v="0100057190"/>
    <s v="BARALLOBRE Y MOSQUERA, S.L."/>
    <s v="0017007362"/>
    <s v="OS CASTROS ANDRADE"/>
    <s v="000000000000192133"/>
    <x v="87"/>
    <d v="2024-06-27T00:00:00"/>
    <d v="1899-12-30T13:38:20"/>
    <s v="28/06 6 Pal"/>
    <d v="2024-06-28T00:00:00"/>
    <x v="6"/>
    <x v="6"/>
    <x v="3195"/>
    <d v="2024-06-28T00:00:00"/>
    <d v="1899-12-30T17:12:43"/>
    <n v="93"/>
    <s v="E00093"/>
    <s v="RUTA KMS.093"/>
    <x v="213"/>
    <x v="0"/>
    <x v="6"/>
    <x v="3"/>
    <x v="0"/>
    <d v="2024-06-27T13:38:20"/>
    <x v="288"/>
    <n v="30.361111111182254"/>
    <d v="2024-06-28T17:12:43"/>
    <d v="1899-12-30T01:14:24"/>
    <d v="2024-06-28T18:27:07"/>
    <n v="1.5480555556132458"/>
    <x v="0"/>
    <m/>
    <m/>
    <x v="0"/>
    <x v="15"/>
    <x v="0"/>
    <x v="2"/>
    <x v="5"/>
    <n v="6"/>
    <s v=""/>
    <d v="1899-12-31T05:45:36"/>
    <n v="28.121111111182255"/>
    <n v="12"/>
    <n v="16.121111111182255"/>
  </r>
  <r>
    <s v="E016"/>
    <s v="EM11"/>
    <x v="3107"/>
    <x v="0"/>
    <s v="E2"/>
    <s v="0100057190"/>
    <s v="BARALLOBRE Y MOSQUERA, S.L."/>
    <s v="0017007362"/>
    <s v="OS CASTROS ANDRADE"/>
    <s v="000000000000210580"/>
    <x v="129"/>
    <d v="2024-06-27T00:00:00"/>
    <d v="1899-12-30T13:38:20"/>
    <s v="28/06 6 Pal"/>
    <d v="2024-06-28T00:00:00"/>
    <x v="6"/>
    <x v="6"/>
    <x v="3195"/>
    <d v="2024-06-28T00:00:00"/>
    <d v="1899-12-30T17:12:43"/>
    <n v="93"/>
    <s v="E00093"/>
    <s v="RUTA KMS.093"/>
    <x v="213"/>
    <x v="0"/>
    <x v="7"/>
    <x v="3"/>
    <x v="0"/>
    <d v="2024-06-27T13:38:20"/>
    <x v="288"/>
    <n v="30.361111111182254"/>
    <d v="2024-06-28T17:12:43"/>
    <d v="1899-12-30T01:14:24"/>
    <d v="2024-06-28T18:27:07"/>
    <n v="1.5480555556132458"/>
    <x v="0"/>
    <m/>
    <m/>
    <x v="0"/>
    <x v="15"/>
    <x v="0"/>
    <x v="2"/>
    <x v="5"/>
    <n v="6"/>
    <s v=""/>
    <d v="1899-12-31T05:45:36"/>
    <n v="28.121111111182255"/>
    <n v="12"/>
    <n v="16.121111111182255"/>
  </r>
  <r>
    <s v="E016"/>
    <s v="EM11"/>
    <x v="3108"/>
    <x v="0"/>
    <s v="E2"/>
    <s v="0100014166"/>
    <s v="C. GOBERNA, S.L."/>
    <s v="0020001213"/>
    <s v="CORUXO"/>
    <s v="000000000000190191"/>
    <x v="13"/>
    <d v="2024-06-27T00:00:00"/>
    <d v="1899-12-30T20:40:46"/>
    <s v="28/06 18 pal 2:A:24/"/>
    <d v="2024-06-28T00:00:00"/>
    <x v="6"/>
    <x v="6"/>
    <x v="3196"/>
    <d v="2024-06-28T00:00:00"/>
    <d v="1899-12-30T11:25:18"/>
    <n v="110"/>
    <s v="E00110"/>
    <s v="RUTA KMS.110"/>
    <x v="12"/>
    <x v="0"/>
    <x v="0"/>
    <x v="3"/>
    <x v="0"/>
    <d v="2024-06-27T20:40:46"/>
    <x v="288"/>
    <n v="23.320555555634201"/>
    <d v="2024-06-28T11:25:18"/>
    <d v="1899-12-30T01:28:00"/>
    <d v="2024-06-28T12:53:18"/>
    <n v="7.1116666666930541"/>
    <x v="0"/>
    <m/>
    <m/>
    <x v="0"/>
    <x v="15"/>
    <x v="0"/>
    <x v="2"/>
    <x v="2"/>
    <n v="6"/>
    <s v=""/>
    <d v="1899-12-31T11:12:00"/>
    <n v="20.853888888967536"/>
    <n v="12"/>
    <n v="8.8538888889675356"/>
  </r>
  <r>
    <s v="E016"/>
    <s v="EM11"/>
    <x v="3108"/>
    <x v="0"/>
    <s v="E2"/>
    <s v="0100014166"/>
    <s v="C. GOBERNA, S.L."/>
    <s v="0020001213"/>
    <s v="CORUXO"/>
    <s v="000000000000190140"/>
    <x v="21"/>
    <d v="2024-06-27T00:00:00"/>
    <d v="1899-12-30T20:40:46"/>
    <s v="28/06 18 pal 2:A:24/"/>
    <d v="2024-06-28T00:00:00"/>
    <x v="6"/>
    <x v="6"/>
    <x v="3196"/>
    <d v="2024-06-28T00:00:00"/>
    <d v="1899-12-30T11:25:18"/>
    <n v="110"/>
    <s v="E00110"/>
    <s v="RUTA KMS.110"/>
    <x v="12"/>
    <x v="0"/>
    <x v="1"/>
    <x v="3"/>
    <x v="0"/>
    <d v="2024-06-27T20:40:46"/>
    <x v="288"/>
    <n v="23.320555555634201"/>
    <d v="2024-06-28T11:25:18"/>
    <d v="1899-12-30T01:28:00"/>
    <d v="2024-06-28T12:53:18"/>
    <n v="7.1116666666930541"/>
    <x v="0"/>
    <m/>
    <m/>
    <x v="0"/>
    <x v="15"/>
    <x v="0"/>
    <x v="2"/>
    <x v="2"/>
    <n v="6"/>
    <s v=""/>
    <d v="1899-12-31T11:12:00"/>
    <n v="20.853888888967536"/>
    <n v="12"/>
    <n v="8.8538888889675356"/>
  </r>
  <r>
    <s v="E016"/>
    <s v="EM11"/>
    <x v="3108"/>
    <x v="0"/>
    <s v="E2"/>
    <s v="0100014166"/>
    <s v="C. GOBERNA, S.L."/>
    <s v="0020001213"/>
    <s v="CORUXO"/>
    <s v="000000000000191610"/>
    <x v="15"/>
    <d v="2024-06-27T00:00:00"/>
    <d v="1899-12-30T20:40:46"/>
    <s v="28/06 18 pal 2:A:24/"/>
    <d v="2024-06-28T00:00:00"/>
    <x v="6"/>
    <x v="6"/>
    <x v="3196"/>
    <d v="2024-06-28T00:00:00"/>
    <d v="1899-12-30T11:25:18"/>
    <n v="110"/>
    <s v="E00110"/>
    <s v="RUTA KMS.110"/>
    <x v="12"/>
    <x v="0"/>
    <x v="2"/>
    <x v="3"/>
    <x v="0"/>
    <d v="2024-06-27T20:40:46"/>
    <x v="288"/>
    <n v="23.320555555634201"/>
    <d v="2024-06-28T11:25:18"/>
    <d v="1899-12-30T01:28:00"/>
    <d v="2024-06-28T12:53:18"/>
    <n v="7.1116666666930541"/>
    <x v="0"/>
    <m/>
    <m/>
    <x v="0"/>
    <x v="15"/>
    <x v="0"/>
    <x v="2"/>
    <x v="2"/>
    <n v="6"/>
    <s v=""/>
    <d v="1899-12-31T11:12:00"/>
    <n v="20.853888888967536"/>
    <n v="12"/>
    <n v="8.8538888889675356"/>
  </r>
  <r>
    <s v="E016"/>
    <s v="EM11"/>
    <x v="3108"/>
    <x v="0"/>
    <s v="E2"/>
    <s v="0100014166"/>
    <s v="C. GOBERNA, S.L."/>
    <s v="0020001213"/>
    <s v="CORUXO"/>
    <s v="000000000000191212"/>
    <x v="18"/>
    <d v="2024-06-27T00:00:00"/>
    <d v="1899-12-30T20:40:46"/>
    <s v="28/06 18 pal 2:A:24/"/>
    <d v="2024-06-28T00:00:00"/>
    <x v="6"/>
    <x v="6"/>
    <x v="3196"/>
    <d v="2024-06-28T00:00:00"/>
    <d v="1899-12-30T11:25:18"/>
    <n v="110"/>
    <s v="E00110"/>
    <s v="RUTA KMS.110"/>
    <x v="12"/>
    <x v="0"/>
    <x v="3"/>
    <x v="3"/>
    <x v="0"/>
    <d v="2024-06-27T20:40:46"/>
    <x v="288"/>
    <n v="23.320555555634201"/>
    <d v="2024-06-28T11:25:18"/>
    <d v="1899-12-30T01:28:00"/>
    <d v="2024-06-28T12:53:18"/>
    <n v="7.1116666666930541"/>
    <x v="0"/>
    <m/>
    <m/>
    <x v="0"/>
    <x v="15"/>
    <x v="0"/>
    <x v="2"/>
    <x v="2"/>
    <n v="6"/>
    <s v=""/>
    <d v="1899-12-31T11:12:00"/>
    <n v="20.853888888967536"/>
    <n v="12"/>
    <n v="8.8538888889675356"/>
  </r>
  <r>
    <s v="E016"/>
    <s v="EM11"/>
    <x v="3108"/>
    <x v="0"/>
    <s v="E2"/>
    <s v="0100014166"/>
    <s v="C. GOBERNA, S.L."/>
    <s v="0020001213"/>
    <s v="CORUXO"/>
    <s v="000000000000190010"/>
    <x v="20"/>
    <d v="2024-06-27T00:00:00"/>
    <d v="1899-12-30T20:40:46"/>
    <s v="28/06 18 pal 2:A:24/"/>
    <d v="2024-06-28T00:00:00"/>
    <x v="6"/>
    <x v="6"/>
    <x v="3196"/>
    <d v="2024-06-28T00:00:00"/>
    <d v="1899-12-30T11:25:18"/>
    <n v="110"/>
    <s v="E00110"/>
    <s v="RUTA KMS.110"/>
    <x v="12"/>
    <x v="0"/>
    <x v="4"/>
    <x v="3"/>
    <x v="0"/>
    <d v="2024-06-27T20:40:46"/>
    <x v="288"/>
    <n v="23.320555555634201"/>
    <d v="2024-06-28T11:25:18"/>
    <d v="1899-12-30T01:28:00"/>
    <d v="2024-06-28T12:53:18"/>
    <n v="7.1116666666930541"/>
    <x v="0"/>
    <m/>
    <m/>
    <x v="0"/>
    <x v="15"/>
    <x v="0"/>
    <x v="2"/>
    <x v="2"/>
    <n v="6"/>
    <s v=""/>
    <d v="1899-12-31T11:12:00"/>
    <n v="20.853888888967536"/>
    <n v="12"/>
    <n v="8.8538888889675356"/>
  </r>
  <r>
    <s v="E016"/>
    <s v="EM11"/>
    <x v="3109"/>
    <x v="0"/>
    <s v="E2"/>
    <s v="0100010360"/>
    <s v="SANEAMIENTOS PIPO, S.L."/>
    <s v="0017006736"/>
    <s v="ALMACENES CEAO - LUGO"/>
    <s v="000000000000191212"/>
    <x v="18"/>
    <d v="2024-06-28T00:00:00"/>
    <d v="1899-12-30T09:40:46"/>
    <s v="01/07 7 PAL"/>
    <d v="2024-07-01T00:00:00"/>
    <x v="6"/>
    <x v="6"/>
    <x v="3197"/>
    <d v="2024-07-01T00:00:00"/>
    <d v="1899-12-30T16:36:13"/>
    <n v="120"/>
    <s v="E00120"/>
    <s v="RUTA KMS.120"/>
    <x v="42"/>
    <x v="0"/>
    <x v="0"/>
    <x v="3"/>
    <x v="0"/>
    <d v="2024-06-28T09:40:46"/>
    <x v="327"/>
    <n v="82.320555555692408"/>
    <d v="2024-07-01T16:36:13"/>
    <d v="1899-12-30T01:36:00"/>
    <d v="2024-07-01T18:12:13"/>
    <n v="1.7963888890226372"/>
    <x v="0"/>
    <m/>
    <m/>
    <x v="1"/>
    <x v="16"/>
    <x v="0"/>
    <x v="3"/>
    <x v="8"/>
    <n v="2"/>
    <s v=""/>
    <d v="1899-12-31T14:24:00"/>
    <n v="79.720555555692414"/>
    <n v="36"/>
    <n v="43.720555555692414"/>
  </r>
  <r>
    <s v="E016"/>
    <s v="EM11"/>
    <x v="3109"/>
    <x v="0"/>
    <s v="E2"/>
    <s v="0100010360"/>
    <s v="SANEAMIENTOS PIPO, S.L."/>
    <s v="0017006736"/>
    <s v="ALMACENES CEAO - LUGO"/>
    <s v="000000000000190140"/>
    <x v="21"/>
    <d v="2024-06-28T00:00:00"/>
    <d v="1899-12-30T09:40:46"/>
    <s v="01/07 7 PAL"/>
    <d v="2024-07-01T00:00:00"/>
    <x v="6"/>
    <x v="6"/>
    <x v="3197"/>
    <d v="2024-07-01T00:00:00"/>
    <d v="1899-12-30T16:36:13"/>
    <n v="120"/>
    <s v="E00120"/>
    <s v="RUTA KMS.120"/>
    <x v="42"/>
    <x v="0"/>
    <x v="1"/>
    <x v="3"/>
    <x v="0"/>
    <d v="2024-06-28T09:40:46"/>
    <x v="327"/>
    <n v="82.320555555692408"/>
    <d v="2024-07-01T16:36:13"/>
    <d v="1899-12-30T01:36:00"/>
    <d v="2024-07-01T18:12:13"/>
    <n v="1.7963888890226372"/>
    <x v="0"/>
    <m/>
    <m/>
    <x v="1"/>
    <x v="16"/>
    <x v="0"/>
    <x v="3"/>
    <x v="8"/>
    <n v="2"/>
    <s v=""/>
    <d v="1899-12-31T14:24:00"/>
    <n v="79.720555555692414"/>
    <n v="36"/>
    <n v="43.720555555692414"/>
  </r>
  <r>
    <s v="E016"/>
    <s v="EM11"/>
    <x v="3109"/>
    <x v="0"/>
    <s v="E2"/>
    <s v="0100010360"/>
    <s v="SANEAMIENTOS PIPO, S.L."/>
    <s v="0017006736"/>
    <s v="ALMACENES CEAO - LUGO"/>
    <s v="000000000000003080"/>
    <x v="26"/>
    <d v="2024-06-28T00:00:00"/>
    <d v="1899-12-30T09:40:46"/>
    <s v="01/07 7 PAL"/>
    <d v="2024-07-01T00:00:00"/>
    <x v="6"/>
    <x v="6"/>
    <x v="3197"/>
    <d v="2024-07-01T00:00:00"/>
    <d v="1899-12-30T16:36:13"/>
    <n v="120"/>
    <s v="E00120"/>
    <s v="RUTA KMS.120"/>
    <x v="42"/>
    <x v="0"/>
    <x v="2"/>
    <x v="3"/>
    <x v="0"/>
    <d v="2024-06-28T09:40:46"/>
    <x v="327"/>
    <n v="82.320555555692408"/>
    <d v="2024-07-01T16:36:13"/>
    <d v="1899-12-30T01:36:00"/>
    <d v="2024-07-01T18:12:13"/>
    <n v="1.7963888890226372"/>
    <x v="0"/>
    <m/>
    <m/>
    <x v="1"/>
    <x v="16"/>
    <x v="0"/>
    <x v="3"/>
    <x v="8"/>
    <n v="2"/>
    <s v=""/>
    <d v="1899-12-31T14:24:00"/>
    <n v="79.720555555692414"/>
    <n v="36"/>
    <n v="43.720555555692414"/>
  </r>
  <r>
    <s v="E016"/>
    <s v="EM11"/>
    <x v="3110"/>
    <x v="0"/>
    <s v="E2"/>
    <s v="0100000208"/>
    <s v="PREFABRICADOS DENA S.L."/>
    <s v="0020000085"/>
    <s v="DENA - MEAÑO"/>
    <s v="000000000000191212"/>
    <x v="18"/>
    <d v="2024-06-28T00:00:00"/>
    <d v="1899-12-30T09:45:15"/>
    <s v="28/06 su pedido nº 4"/>
    <d v="2024-06-28T00:00:00"/>
    <x v="6"/>
    <x v="6"/>
    <x v="3198"/>
    <d v="2024-06-28T00:00:00"/>
    <d v="1899-12-30T12:24:43"/>
    <n v="78"/>
    <s v="E00078"/>
    <s v="RUTA KMS.078"/>
    <x v="42"/>
    <x v="0"/>
    <x v="0"/>
    <x v="3"/>
    <x v="0"/>
    <d v="2024-06-28T09:45:15"/>
    <x v="288"/>
    <n v="10.245833333465271"/>
    <d v="2024-06-28T12:24:43"/>
    <d v="1899-12-30T01:02:24"/>
    <d v="2024-06-28T13:27:07"/>
    <n v="6.5480555554968305"/>
    <x v="0"/>
    <m/>
    <m/>
    <x v="0"/>
    <x v="15"/>
    <x v="0"/>
    <x v="2"/>
    <x v="3"/>
    <n v="6"/>
    <s v=""/>
    <d v="1899-12-31T00:57:36"/>
    <n v="8.2058333334652716"/>
    <n v="0"/>
    <n v="8.2058333334652716"/>
  </r>
  <r>
    <s v="E016"/>
    <s v="EM11"/>
    <x v="3110"/>
    <x v="0"/>
    <s v="E2"/>
    <s v="0100000208"/>
    <s v="PREFABRICADOS DENA S.L."/>
    <s v="0020000085"/>
    <s v="DENA - MEAÑO"/>
    <s v="000000000000191610"/>
    <x v="15"/>
    <d v="2024-06-28T00:00:00"/>
    <d v="1899-12-30T09:45:15"/>
    <s v="28/06 su pedido nº 4"/>
    <d v="2024-06-28T00:00:00"/>
    <x v="6"/>
    <x v="6"/>
    <x v="3198"/>
    <d v="2024-06-28T00:00:00"/>
    <d v="1899-12-30T12:24:43"/>
    <n v="78"/>
    <s v="E00078"/>
    <s v="RUTA KMS.078"/>
    <x v="42"/>
    <x v="0"/>
    <x v="1"/>
    <x v="3"/>
    <x v="0"/>
    <d v="2024-06-28T09:45:15"/>
    <x v="288"/>
    <n v="10.245833333465271"/>
    <d v="2024-06-28T12:24:43"/>
    <d v="1899-12-30T01:02:24"/>
    <d v="2024-06-28T13:27:07"/>
    <n v="6.5480555554968305"/>
    <x v="0"/>
    <m/>
    <m/>
    <x v="0"/>
    <x v="15"/>
    <x v="0"/>
    <x v="2"/>
    <x v="3"/>
    <n v="6"/>
    <s v=""/>
    <d v="1899-12-31T00:57:36"/>
    <n v="8.2058333334652716"/>
    <n v="0"/>
    <n v="8.2058333334652716"/>
  </r>
  <r>
    <s v="E016"/>
    <s v="EM11"/>
    <x v="3110"/>
    <x v="0"/>
    <s v="E2"/>
    <s v="0100000208"/>
    <s v="PREFABRICADOS DENA S.L."/>
    <s v="0020000085"/>
    <s v="DENA - MEAÑO"/>
    <s v="000000000000210216"/>
    <x v="130"/>
    <d v="2024-06-28T00:00:00"/>
    <d v="1899-12-30T09:45:15"/>
    <s v="28/06 su pedido nº 4"/>
    <d v="2024-06-28T00:00:00"/>
    <x v="6"/>
    <x v="6"/>
    <x v="3198"/>
    <d v="2024-06-28T00:00:00"/>
    <d v="1899-12-30T12:24:43"/>
    <n v="78"/>
    <s v="E00078"/>
    <s v="RUTA KMS.078"/>
    <x v="42"/>
    <x v="0"/>
    <x v="2"/>
    <x v="3"/>
    <x v="0"/>
    <d v="2024-06-28T09:45:15"/>
    <x v="288"/>
    <n v="10.245833333465271"/>
    <d v="2024-06-28T12:24:43"/>
    <d v="1899-12-30T01:02:24"/>
    <d v="2024-06-28T13:27:07"/>
    <n v="6.5480555554968305"/>
    <x v="0"/>
    <m/>
    <m/>
    <x v="0"/>
    <x v="15"/>
    <x v="0"/>
    <x v="2"/>
    <x v="3"/>
    <n v="6"/>
    <s v=""/>
    <d v="1899-12-31T00:57:36"/>
    <n v="8.2058333334652716"/>
    <n v="0"/>
    <n v="8.2058333334652716"/>
  </r>
  <r>
    <s v="E016"/>
    <s v="EM11"/>
    <x v="3111"/>
    <x v="0"/>
    <s v="E2"/>
    <s v="0100000055"/>
    <s v="ANGEL R. PEREIRO S.L."/>
    <s v="0020000260"/>
    <s v="REDONDELA"/>
    <s v="000000000000210555"/>
    <x v="12"/>
    <d v="2024-06-28T00:00:00"/>
    <d v="1899-12-30T10:51:29"/>
    <s v="28/06 10"/>
    <d v="2024-06-28T00:00:00"/>
    <x v="6"/>
    <x v="6"/>
    <x v="3199"/>
    <d v="2024-06-28T00:00:00"/>
    <d v="1899-12-30T11:10:06"/>
    <n v="91"/>
    <s v="E00091"/>
    <s v="RUTA KMS.091"/>
    <x v="213"/>
    <x v="0"/>
    <x v="0"/>
    <x v="3"/>
    <x v="0"/>
    <d v="2024-06-28T10:51:29"/>
    <x v="288"/>
    <n v="9.1419444444472902"/>
    <d v="2024-06-28T11:10:06"/>
    <d v="1899-12-30T01:12:48"/>
    <d v="2024-06-28T12:22:54"/>
    <n v="7.6183333334047347"/>
    <x v="0"/>
    <m/>
    <m/>
    <x v="0"/>
    <x v="15"/>
    <x v="0"/>
    <x v="2"/>
    <x v="2"/>
    <n v="6"/>
    <s v=""/>
    <d v="1899-12-31T05:07:12"/>
    <n v="6.9286111111139572"/>
    <n v="0"/>
    <n v="6.9286111111139572"/>
  </r>
  <r>
    <s v="E016"/>
    <s v="EM11"/>
    <x v="3111"/>
    <x v="0"/>
    <s v="E2"/>
    <s v="0100000055"/>
    <s v="ANGEL R. PEREIRO S.L."/>
    <s v="0020000260"/>
    <s v="REDONDELA"/>
    <s v="000000000000191212"/>
    <x v="18"/>
    <d v="2024-06-28T00:00:00"/>
    <d v="1899-12-30T10:51:29"/>
    <s v="28/06 10"/>
    <d v="2024-06-28T00:00:00"/>
    <x v="6"/>
    <x v="6"/>
    <x v="3199"/>
    <d v="2024-06-28T00:00:00"/>
    <d v="1899-12-30T11:10:06"/>
    <n v="91"/>
    <s v="E00091"/>
    <s v="RUTA KMS.091"/>
    <x v="213"/>
    <x v="0"/>
    <x v="1"/>
    <x v="3"/>
    <x v="0"/>
    <d v="2024-06-28T10:51:29"/>
    <x v="288"/>
    <n v="9.1419444444472902"/>
    <d v="2024-06-28T11:10:06"/>
    <d v="1899-12-30T01:12:48"/>
    <d v="2024-06-28T12:22:54"/>
    <n v="7.6183333334047347"/>
    <x v="0"/>
    <m/>
    <m/>
    <x v="0"/>
    <x v="15"/>
    <x v="0"/>
    <x v="2"/>
    <x v="2"/>
    <n v="6"/>
    <s v=""/>
    <d v="1899-12-31T05:07:12"/>
    <n v="6.9286111111139572"/>
    <n v="0"/>
    <n v="6.9286111111139572"/>
  </r>
  <r>
    <s v="E016"/>
    <s v="EM11"/>
    <x v="3111"/>
    <x v="0"/>
    <s v="E2"/>
    <s v="0100000055"/>
    <s v="ANGEL R. PEREIRO S.L."/>
    <s v="0020000260"/>
    <s v="REDONDELA"/>
    <s v="000000000000190017"/>
    <x v="14"/>
    <d v="2024-06-28T00:00:00"/>
    <d v="1899-12-30T10:51:29"/>
    <s v="28/06 10"/>
    <d v="2024-06-28T00:00:00"/>
    <x v="6"/>
    <x v="6"/>
    <x v="3199"/>
    <d v="2024-06-28T00:00:00"/>
    <d v="1899-12-30T11:10:06"/>
    <n v="91"/>
    <s v="E00091"/>
    <s v="RUTA KMS.091"/>
    <x v="213"/>
    <x v="0"/>
    <x v="2"/>
    <x v="3"/>
    <x v="0"/>
    <d v="2024-06-28T10:51:29"/>
    <x v="288"/>
    <n v="9.1419444444472902"/>
    <d v="2024-06-28T11:10:06"/>
    <d v="1899-12-30T01:12:48"/>
    <d v="2024-06-28T12:22:54"/>
    <n v="7.6183333334047347"/>
    <x v="0"/>
    <m/>
    <m/>
    <x v="0"/>
    <x v="15"/>
    <x v="0"/>
    <x v="2"/>
    <x v="2"/>
    <n v="6"/>
    <s v=""/>
    <d v="1899-12-31T05:07:12"/>
    <n v="6.9286111111139572"/>
    <n v="0"/>
    <n v="6.9286111111139572"/>
  </r>
  <r>
    <s v="E016"/>
    <s v="EM11"/>
    <x v="3111"/>
    <x v="0"/>
    <s v="E2"/>
    <s v="0100000055"/>
    <s v="ANGEL R. PEREIRO S.L."/>
    <s v="0020000260"/>
    <s v="REDONDELA"/>
    <s v="000000000000190062"/>
    <x v="35"/>
    <d v="2024-06-28T00:00:00"/>
    <d v="1899-12-30T10:51:29"/>
    <s v="28/06 10"/>
    <d v="2024-06-28T00:00:00"/>
    <x v="6"/>
    <x v="6"/>
    <x v="3199"/>
    <d v="2024-06-28T00:00:00"/>
    <d v="1899-12-30T11:10:06"/>
    <n v="91"/>
    <s v="E00091"/>
    <s v="RUTA KMS.091"/>
    <x v="213"/>
    <x v="0"/>
    <x v="3"/>
    <x v="3"/>
    <x v="0"/>
    <d v="2024-06-28T10:51:29"/>
    <x v="288"/>
    <n v="9.1419444444472902"/>
    <d v="2024-06-28T11:10:06"/>
    <d v="1899-12-30T01:12:48"/>
    <d v="2024-06-28T12:22:54"/>
    <n v="7.6183333334047347"/>
    <x v="0"/>
    <m/>
    <m/>
    <x v="0"/>
    <x v="15"/>
    <x v="0"/>
    <x v="2"/>
    <x v="2"/>
    <n v="6"/>
    <s v=""/>
    <d v="1899-12-31T05:07:12"/>
    <n v="6.9286111111139572"/>
    <n v="0"/>
    <n v="6.9286111111139572"/>
  </r>
  <r>
    <s v="E016"/>
    <s v="EM11"/>
    <x v="3111"/>
    <x v="0"/>
    <s v="E2"/>
    <s v="0100000055"/>
    <s v="ANGEL R. PEREIRO S.L."/>
    <s v="0020000260"/>
    <s v="REDONDELA"/>
    <s v="000000000000191610"/>
    <x v="15"/>
    <d v="2024-06-28T00:00:00"/>
    <d v="1899-12-30T10:51:29"/>
    <s v="28/06 10"/>
    <d v="2024-06-28T00:00:00"/>
    <x v="6"/>
    <x v="6"/>
    <x v="3199"/>
    <d v="2024-06-28T00:00:00"/>
    <d v="1899-12-30T11:10:06"/>
    <n v="91"/>
    <s v="E00091"/>
    <s v="RUTA KMS.091"/>
    <x v="213"/>
    <x v="0"/>
    <x v="4"/>
    <x v="3"/>
    <x v="0"/>
    <d v="2024-06-28T10:51:29"/>
    <x v="288"/>
    <n v="9.1419444444472902"/>
    <d v="2024-06-28T11:10:06"/>
    <d v="1899-12-30T01:12:48"/>
    <d v="2024-06-28T12:22:54"/>
    <n v="7.6183333334047347"/>
    <x v="0"/>
    <m/>
    <m/>
    <x v="0"/>
    <x v="15"/>
    <x v="0"/>
    <x v="2"/>
    <x v="2"/>
    <n v="6"/>
    <s v=""/>
    <d v="1899-12-31T05:07:12"/>
    <n v="6.9286111111139572"/>
    <n v="0"/>
    <n v="6.9286111111139572"/>
  </r>
  <r>
    <s v="E016"/>
    <s v="EM11"/>
    <x v="3111"/>
    <x v="0"/>
    <s v="E2"/>
    <s v="0100000055"/>
    <s v="ANGEL R. PEREIRO S.L."/>
    <s v="0020000260"/>
    <s v="REDONDELA"/>
    <s v="000000000000210550"/>
    <x v="11"/>
    <d v="2024-06-28T00:00:00"/>
    <d v="1899-12-30T10:51:29"/>
    <s v="28/06 10"/>
    <d v="2024-06-28T00:00:00"/>
    <x v="6"/>
    <x v="6"/>
    <x v="3199"/>
    <d v="2024-06-28T00:00:00"/>
    <d v="1899-12-30T11:10:06"/>
    <n v="91"/>
    <s v="E00091"/>
    <s v="RUTA KMS.091"/>
    <x v="213"/>
    <x v="0"/>
    <x v="5"/>
    <x v="3"/>
    <x v="0"/>
    <d v="2024-06-28T10:51:29"/>
    <x v="288"/>
    <n v="9.1419444444472902"/>
    <d v="2024-06-28T11:10:06"/>
    <d v="1899-12-30T01:12:48"/>
    <d v="2024-06-28T12:22:54"/>
    <n v="7.6183333334047347"/>
    <x v="0"/>
    <m/>
    <m/>
    <x v="0"/>
    <x v="15"/>
    <x v="0"/>
    <x v="2"/>
    <x v="2"/>
    <n v="6"/>
    <s v=""/>
    <d v="1899-12-31T05:07:12"/>
    <n v="6.9286111111139572"/>
    <n v="0"/>
    <n v="6.9286111111139572"/>
  </r>
  <r>
    <s v="E016"/>
    <s v="EM11"/>
    <x v="3112"/>
    <x v="0"/>
    <s v="E2"/>
    <s v="0100000208"/>
    <s v="PREFABRICADOS DENA S.L."/>
    <s v="0017007745"/>
    <s v="DENA-A ESTRADA"/>
    <s v="000000000000190023"/>
    <x v="32"/>
    <d v="2024-06-28T00:00:00"/>
    <d v="1899-12-30T13:01:55"/>
    <s v="01/07 2024/00/004270"/>
    <d v="2024-07-01T00:00:00"/>
    <x v="6"/>
    <x v="6"/>
    <x v="3200"/>
    <d v="2024-07-01T00:00:00"/>
    <d v="1899-12-30T11:32:23"/>
    <n v="35"/>
    <s v="E00035"/>
    <s v="RUTA KMS.035"/>
    <x v="44"/>
    <x v="0"/>
    <x v="0"/>
    <x v="3"/>
    <x v="0"/>
    <d v="2024-06-28T13:01:55"/>
    <x v="327"/>
    <n v="78.96805555553874"/>
    <d v="2024-07-01T11:32:23"/>
    <d v="1899-12-30T00:28:00"/>
    <d v="2024-07-01T12:00:23"/>
    <n v="7.9936111112474464"/>
    <x v="0"/>
    <m/>
    <m/>
    <x v="1"/>
    <x v="16"/>
    <x v="0"/>
    <x v="3"/>
    <x v="2"/>
    <n v="2"/>
    <s v=""/>
    <d v="1899-12-30T11:12:00"/>
    <n v="77.501388888872071"/>
    <n v="36"/>
    <n v="41.501388888872071"/>
  </r>
  <r>
    <s v="E016"/>
    <s v="EM11"/>
    <x v="3113"/>
    <x v="0"/>
    <s v="E2"/>
    <s v="0100000136"/>
    <s v="CONSTRUDECO NORTE S.L."/>
    <s v="0017007772"/>
    <s v="SATE CASA CONSISTORIAL BERGONDO"/>
    <s v="000000000008000673"/>
    <x v="131"/>
    <d v="2024-06-28T00:00:00"/>
    <d v="1899-12-30T13:38:03"/>
    <s v="DIRECTO PROVEEDOR"/>
    <d v="2024-06-28T00:00:00"/>
    <x v="6"/>
    <x v="6"/>
    <x v="3201"/>
    <d v="2024-06-28T00:00:00"/>
    <d v="1899-12-30T13:48:40"/>
    <n v="0"/>
    <s v="E00000"/>
    <s v="RUTA KMS.0000"/>
    <x v="46"/>
    <x v="0"/>
    <x v="0"/>
    <x v="3"/>
    <x v="0"/>
    <d v="2024-06-28T13:38:03"/>
    <x v="288"/>
    <n v="6.3658333334606141"/>
    <d v="2024-06-28T13:48:40"/>
    <d v="1899-12-30T00:00:00"/>
    <d v="2024-06-28T13:48:40"/>
    <n v="6.1888888888643123"/>
    <x v="0"/>
    <m/>
    <m/>
    <x v="0"/>
    <x v="15"/>
    <x v="0"/>
    <x v="2"/>
    <x v="7"/>
    <n v="6"/>
    <s v=""/>
    <d v="1899-12-30T00:00:00"/>
    <n v="5.3658333334606141"/>
    <n v="0"/>
    <n v="5.3658333334606141"/>
  </r>
  <r>
    <s v="E016"/>
    <s v="EM11"/>
    <x v="3114"/>
    <x v="0"/>
    <s v="E2"/>
    <s v="0100059070"/>
    <s v="UTE OLIMPIA VIGO"/>
    <s v="0017007683"/>
    <s v="CENTRO SALUD OLIMPIA-VIGO"/>
    <s v="000000000000190023"/>
    <x v="32"/>
    <d v="2024-06-28T00:00:00"/>
    <d v="1899-12-30T16:25:10"/>
    <s v="01/07 8167FXL"/>
    <d v="2024-07-01T00:00:00"/>
    <x v="6"/>
    <x v="6"/>
    <x v="3202"/>
    <d v="2024-07-01T00:00:00"/>
    <d v="1899-12-30T08:01:52"/>
    <n v="99"/>
    <s v="E00099"/>
    <s v="RUTA KMS.099"/>
    <x v="44"/>
    <x v="0"/>
    <x v="0"/>
    <x v="3"/>
    <x v="0"/>
    <d v="2024-06-28T16:25:10"/>
    <x v="327"/>
    <n v="75.580555555585306"/>
    <d v="2024-07-01T08:01:52"/>
    <d v="1899-12-30T01:19:12"/>
    <d v="2024-07-01T09:21:04"/>
    <n v="10.648888888943475"/>
    <x v="0"/>
    <m/>
    <m/>
    <x v="1"/>
    <x v="16"/>
    <x v="0"/>
    <x v="3"/>
    <x v="0"/>
    <n v="2"/>
    <s v=""/>
    <d v="1899-12-31T07:40:48"/>
    <n v="73.260555555585313"/>
    <n v="36"/>
    <n v="37.260555555585313"/>
  </r>
  <r>
    <s v="E016"/>
    <s v="EM11"/>
    <x v="3115"/>
    <x v="0"/>
    <s v="E2"/>
    <s v="0100053299"/>
    <s v="BM CREA GALICIA, S.L."/>
    <s v="0017006571"/>
    <s v="CORUÑA - POCOMACO"/>
    <s v="000000000000191580"/>
    <x v="36"/>
    <d v="2024-06-28T00:00:00"/>
    <d v="1899-12-30T17:38:45"/>
    <s v="01/07 SERVIR"/>
    <d v="2024-07-01T00:00:00"/>
    <x v="6"/>
    <x v="6"/>
    <x v="3203"/>
    <d v="2024-07-01T00:00:00"/>
    <d v="1899-12-30T11:41:46"/>
    <n v="81"/>
    <s v="E00081"/>
    <s v="RUTA KMS.081"/>
    <x v="213"/>
    <x v="0"/>
    <x v="0"/>
    <x v="3"/>
    <x v="0"/>
    <d v="2024-06-28T17:38:45"/>
    <x v="327"/>
    <n v="74.354166666744277"/>
    <d v="2024-07-01T11:41:46"/>
    <d v="1899-12-30T01:04:48"/>
    <d v="2024-07-01T12:46:34"/>
    <n v="7.2238888889551163"/>
    <x v="0"/>
    <m/>
    <m/>
    <x v="1"/>
    <x v="16"/>
    <x v="0"/>
    <x v="3"/>
    <x v="2"/>
    <n v="2"/>
    <s v=""/>
    <d v="1899-12-31T01:55:12"/>
    <n v="72.274166666744279"/>
    <n v="36"/>
    <n v="36.274166666744279"/>
  </r>
  <r>
    <s v="E016"/>
    <s v="EM11"/>
    <x v="3115"/>
    <x v="0"/>
    <s v="E2"/>
    <s v="0100053299"/>
    <s v="BM CREA GALICIA, S.L."/>
    <s v="0017006571"/>
    <s v="CORUÑA - POCOMACO"/>
    <s v="000000000000190062"/>
    <x v="35"/>
    <d v="2024-06-28T00:00:00"/>
    <d v="1899-12-30T17:38:45"/>
    <s v="01/07 SERVIR"/>
    <d v="2024-07-01T00:00:00"/>
    <x v="6"/>
    <x v="6"/>
    <x v="3203"/>
    <d v="2024-07-01T00:00:00"/>
    <d v="1899-12-30T11:41:46"/>
    <n v="81"/>
    <s v="E00081"/>
    <s v="RUTA KMS.081"/>
    <x v="213"/>
    <x v="0"/>
    <x v="1"/>
    <x v="3"/>
    <x v="0"/>
    <d v="2024-06-28T17:38:45"/>
    <x v="327"/>
    <n v="74.354166666744277"/>
    <d v="2024-07-01T11:41:46"/>
    <d v="1899-12-30T01:04:48"/>
    <d v="2024-07-01T12:46:34"/>
    <n v="7.2238888889551163"/>
    <x v="0"/>
    <m/>
    <m/>
    <x v="1"/>
    <x v="16"/>
    <x v="0"/>
    <x v="3"/>
    <x v="2"/>
    <n v="2"/>
    <s v=""/>
    <d v="1899-12-31T01:55:12"/>
    <n v="72.274166666744279"/>
    <n v="36"/>
    <n v="36.274166666744279"/>
  </r>
  <r>
    <s v="E016"/>
    <s v="EM11"/>
    <x v="3115"/>
    <x v="0"/>
    <s v="E2"/>
    <s v="0100053299"/>
    <s v="BM CREA GALICIA, S.L."/>
    <s v="0017006571"/>
    <s v="CORUÑA - POCOMACO"/>
    <s v="000000000000191610"/>
    <x v="15"/>
    <d v="2024-06-28T00:00:00"/>
    <d v="1899-12-30T17:38:45"/>
    <s v="01/07 SERVIR"/>
    <d v="2024-07-01T00:00:00"/>
    <x v="6"/>
    <x v="6"/>
    <x v="3203"/>
    <d v="2024-07-01T00:00:00"/>
    <d v="1899-12-30T11:41:46"/>
    <n v="81"/>
    <s v="E00081"/>
    <s v="RUTA KMS.081"/>
    <x v="213"/>
    <x v="0"/>
    <x v="2"/>
    <x v="3"/>
    <x v="0"/>
    <d v="2024-06-28T17:38:45"/>
    <x v="327"/>
    <n v="74.354166666744277"/>
    <d v="2024-07-01T11:41:46"/>
    <d v="1899-12-30T01:04:48"/>
    <d v="2024-07-01T12:46:34"/>
    <n v="7.2238888889551163"/>
    <x v="0"/>
    <m/>
    <m/>
    <x v="1"/>
    <x v="16"/>
    <x v="0"/>
    <x v="3"/>
    <x v="2"/>
    <n v="2"/>
    <s v=""/>
    <d v="1899-12-31T01:55:12"/>
    <n v="72.274166666744279"/>
    <n v="36"/>
    <n v="36.274166666744279"/>
  </r>
  <r>
    <s v="E016"/>
    <s v="EM11"/>
    <x v="3115"/>
    <x v="0"/>
    <s v="E2"/>
    <s v="0100053299"/>
    <s v="BM CREA GALICIA, S.L."/>
    <s v="0017006571"/>
    <s v="CORUÑA - POCOMACO"/>
    <s v="000000000000191581"/>
    <x v="34"/>
    <d v="2024-06-28T00:00:00"/>
    <d v="1899-12-30T17:38:45"/>
    <s v="01/07 SERVIR"/>
    <d v="2024-07-01T00:00:00"/>
    <x v="6"/>
    <x v="6"/>
    <x v="3203"/>
    <d v="2024-07-01T00:00:00"/>
    <d v="1899-12-30T11:41:46"/>
    <n v="81"/>
    <s v="E00081"/>
    <s v="RUTA KMS.081"/>
    <x v="213"/>
    <x v="0"/>
    <x v="3"/>
    <x v="3"/>
    <x v="0"/>
    <d v="2024-06-28T17:38:45"/>
    <x v="327"/>
    <n v="74.354166666744277"/>
    <d v="2024-07-01T11:41:46"/>
    <d v="1899-12-30T01:04:48"/>
    <d v="2024-07-01T12:46:34"/>
    <n v="7.2238888889551163"/>
    <x v="0"/>
    <m/>
    <m/>
    <x v="1"/>
    <x v="16"/>
    <x v="0"/>
    <x v="3"/>
    <x v="2"/>
    <n v="2"/>
    <s v=""/>
    <d v="1899-12-31T01:55:12"/>
    <n v="72.274166666744279"/>
    <n v="36"/>
    <n v="36.274166666744279"/>
  </r>
  <r>
    <s v="E016"/>
    <s v="EM11"/>
    <x v="3116"/>
    <x v="0"/>
    <s v="E2"/>
    <s v="0100000136"/>
    <s v="CONSTRUDECO NORTE S.L."/>
    <s v="0017005567"/>
    <s v="NARON"/>
    <s v="000000000000210550"/>
    <x v="11"/>
    <d v="2024-06-28T00:00:00"/>
    <d v="1899-12-30T17:40:27"/>
    <s v="28/06"/>
    <d v="2024-06-28T00:00:00"/>
    <x v="6"/>
    <x v="6"/>
    <x v="3204"/>
    <d v="2024-06-28T00:00:00"/>
    <d v="1899-12-30T17:49:49"/>
    <n v="102"/>
    <s v="E00102"/>
    <s v="RUTA KMS.102"/>
    <x v="42"/>
    <x v="0"/>
    <x v="0"/>
    <x v="3"/>
    <x v="0"/>
    <d v="2024-06-28T17:40:27"/>
    <x v="288"/>
    <n v="2.3258333334233612"/>
    <d v="2024-06-28T17:49:49"/>
    <d v="1899-12-30T01:21:36"/>
    <d v="2024-06-28T19:11:25"/>
    <n v="0.80972222238779068"/>
    <x v="0"/>
    <m/>
    <m/>
    <x v="0"/>
    <x v="15"/>
    <x v="0"/>
    <x v="2"/>
    <x v="5"/>
    <n v="6"/>
    <s v=""/>
    <d v="1899-12-31T08:38:24"/>
    <n v="-3.4166666576638915E-2"/>
    <n v="0"/>
    <n v="-3.4166666576638915E-2"/>
  </r>
  <r>
    <s v="E016"/>
    <s v="EM11"/>
    <x v="3116"/>
    <x v="0"/>
    <s v="E2"/>
    <s v="0100000136"/>
    <s v="CONSTRUDECO NORTE S.L."/>
    <s v="0017005567"/>
    <s v="NARON"/>
    <s v="000000000000210555"/>
    <x v="12"/>
    <d v="2024-06-28T00:00:00"/>
    <d v="1899-12-30T17:40:27"/>
    <s v="28/06"/>
    <d v="2024-06-28T00:00:00"/>
    <x v="6"/>
    <x v="6"/>
    <x v="3204"/>
    <d v="2024-06-28T00:00:00"/>
    <d v="1899-12-30T17:49:49"/>
    <n v="102"/>
    <s v="E00102"/>
    <s v="RUTA KMS.102"/>
    <x v="42"/>
    <x v="0"/>
    <x v="1"/>
    <x v="3"/>
    <x v="0"/>
    <d v="2024-06-28T17:40:27"/>
    <x v="288"/>
    <n v="2.3258333334233612"/>
    <d v="2024-06-28T17:49:49"/>
    <d v="1899-12-30T01:21:36"/>
    <d v="2024-06-28T19:11:25"/>
    <n v="0.80972222238779068"/>
    <x v="0"/>
    <m/>
    <m/>
    <x v="0"/>
    <x v="15"/>
    <x v="0"/>
    <x v="2"/>
    <x v="5"/>
    <n v="6"/>
    <s v=""/>
    <d v="1899-12-31T08:38:24"/>
    <n v="-3.4166666576638915E-2"/>
    <n v="0"/>
    <n v="-3.4166666576638915E-2"/>
  </r>
  <r>
    <s v="E016"/>
    <s v="EM11"/>
    <x v="3116"/>
    <x v="0"/>
    <s v="E2"/>
    <s v="0100000136"/>
    <s v="CONSTRUDECO NORTE S.L."/>
    <s v="0017005567"/>
    <s v="NARON"/>
    <s v="000000000000190191"/>
    <x v="13"/>
    <d v="2024-06-28T00:00:00"/>
    <d v="1899-12-30T17:40:27"/>
    <s v="28/06"/>
    <d v="2024-06-28T00:00:00"/>
    <x v="6"/>
    <x v="6"/>
    <x v="3204"/>
    <d v="2024-06-28T00:00:00"/>
    <d v="1899-12-30T17:49:49"/>
    <n v="102"/>
    <s v="E00102"/>
    <s v="RUTA KMS.102"/>
    <x v="42"/>
    <x v="0"/>
    <x v="2"/>
    <x v="3"/>
    <x v="0"/>
    <d v="2024-06-28T17:40:27"/>
    <x v="288"/>
    <n v="2.3258333334233612"/>
    <d v="2024-06-28T17:49:49"/>
    <d v="1899-12-30T01:21:36"/>
    <d v="2024-06-28T19:11:25"/>
    <n v="0.80972222238779068"/>
    <x v="0"/>
    <m/>
    <m/>
    <x v="0"/>
    <x v="15"/>
    <x v="0"/>
    <x v="2"/>
    <x v="5"/>
    <n v="6"/>
    <s v=""/>
    <d v="1899-12-31T08:38:24"/>
    <n v="-3.4166666576638915E-2"/>
    <n v="0"/>
    <n v="-3.4166666576638915E-2"/>
  </r>
  <r>
    <s v="E016"/>
    <s v="EM11"/>
    <x v="3116"/>
    <x v="0"/>
    <s v="E2"/>
    <s v="0100000136"/>
    <s v="CONSTRUDECO NORTE S.L."/>
    <s v="0017005567"/>
    <s v="NARON"/>
    <s v="000000000000190071"/>
    <x v="89"/>
    <d v="2024-06-28T00:00:00"/>
    <d v="1899-12-30T17:40:27"/>
    <s v="28/06"/>
    <d v="2024-06-28T00:00:00"/>
    <x v="6"/>
    <x v="6"/>
    <x v="3204"/>
    <d v="2024-06-28T00:00:00"/>
    <d v="1899-12-30T17:49:49"/>
    <n v="102"/>
    <s v="E00102"/>
    <s v="RUTA KMS.102"/>
    <x v="42"/>
    <x v="0"/>
    <x v="3"/>
    <x v="3"/>
    <x v="0"/>
    <d v="2024-06-28T17:40:27"/>
    <x v="288"/>
    <n v="2.3258333334233612"/>
    <d v="2024-06-28T17:49:49"/>
    <d v="1899-12-30T01:21:36"/>
    <d v="2024-06-28T19:11:25"/>
    <n v="0.80972222238779068"/>
    <x v="0"/>
    <m/>
    <m/>
    <x v="0"/>
    <x v="15"/>
    <x v="0"/>
    <x v="2"/>
    <x v="5"/>
    <n v="6"/>
    <s v=""/>
    <d v="1899-12-31T08:38:24"/>
    <n v="-3.4166666576638915E-2"/>
    <n v="0"/>
    <n v="-3.4166666576638915E-2"/>
  </r>
  <r>
    <s v="E016"/>
    <s v="EM11"/>
    <x v="3116"/>
    <x v="0"/>
    <s v="E2"/>
    <s v="0100000136"/>
    <s v="CONSTRUDECO NORTE S.L."/>
    <s v="0017005567"/>
    <s v="NARON"/>
    <s v="000000000000191610"/>
    <x v="15"/>
    <d v="2024-06-28T00:00:00"/>
    <d v="1899-12-30T17:40:27"/>
    <s v="28/06"/>
    <d v="2024-06-28T00:00:00"/>
    <x v="6"/>
    <x v="6"/>
    <x v="3204"/>
    <d v="2024-06-28T00:00:00"/>
    <d v="1899-12-30T17:49:49"/>
    <n v="102"/>
    <s v="E00102"/>
    <s v="RUTA KMS.102"/>
    <x v="42"/>
    <x v="0"/>
    <x v="4"/>
    <x v="3"/>
    <x v="0"/>
    <d v="2024-06-28T17:40:27"/>
    <x v="288"/>
    <n v="2.3258333334233612"/>
    <d v="2024-06-28T17:49:49"/>
    <d v="1899-12-30T01:21:36"/>
    <d v="2024-06-28T19:11:25"/>
    <n v="0.80972222238779068"/>
    <x v="0"/>
    <m/>
    <m/>
    <x v="0"/>
    <x v="15"/>
    <x v="0"/>
    <x v="2"/>
    <x v="5"/>
    <n v="6"/>
    <s v=""/>
    <d v="1899-12-31T08:38:24"/>
    <n v="-3.4166666576638915E-2"/>
    <n v="0"/>
    <n v="-3.4166666576638915E-2"/>
  </r>
  <r>
    <s v="E016"/>
    <s v="EM11"/>
    <x v="3116"/>
    <x v="0"/>
    <s v="E2"/>
    <s v="0100000136"/>
    <s v="CONSTRUDECO NORTE S.L."/>
    <s v="0017005567"/>
    <s v="NARON"/>
    <s v="000000000000190870"/>
    <x v="19"/>
    <d v="2024-06-28T00:00:00"/>
    <d v="1899-12-30T17:40:27"/>
    <s v="28/06"/>
    <d v="2024-06-28T00:00:00"/>
    <x v="6"/>
    <x v="6"/>
    <x v="3204"/>
    <d v="2024-06-28T00:00:00"/>
    <d v="1899-12-30T17:49:49"/>
    <n v="102"/>
    <s v="E00102"/>
    <s v="RUTA KMS.102"/>
    <x v="42"/>
    <x v="0"/>
    <x v="5"/>
    <x v="3"/>
    <x v="0"/>
    <d v="2024-06-28T17:40:27"/>
    <x v="288"/>
    <n v="2.3258333334233612"/>
    <d v="2024-06-28T17:49:49"/>
    <d v="1899-12-30T01:21:36"/>
    <d v="2024-06-28T19:11:25"/>
    <n v="0.80972222238779068"/>
    <x v="0"/>
    <m/>
    <m/>
    <x v="0"/>
    <x v="15"/>
    <x v="0"/>
    <x v="2"/>
    <x v="5"/>
    <n v="6"/>
    <s v=""/>
    <d v="1899-12-31T08:38:24"/>
    <n v="-3.4166666576638915E-2"/>
    <n v="0"/>
    <n v="-3.4166666576638915E-2"/>
  </r>
  <r>
    <s v="E016"/>
    <s v="EM11"/>
    <x v="3116"/>
    <x v="0"/>
    <s v="E2"/>
    <s v="0100000136"/>
    <s v="CONSTRUDECO NORTE S.L."/>
    <s v="0017005567"/>
    <s v="NARON"/>
    <s v="000000000000190010"/>
    <x v="20"/>
    <d v="2024-06-28T00:00:00"/>
    <d v="1899-12-30T17:40:27"/>
    <s v="28/06"/>
    <d v="2024-06-28T00:00:00"/>
    <x v="6"/>
    <x v="6"/>
    <x v="3204"/>
    <d v="2024-06-28T00:00:00"/>
    <d v="1899-12-30T17:49:49"/>
    <n v="102"/>
    <s v="E00102"/>
    <s v="RUTA KMS.102"/>
    <x v="42"/>
    <x v="0"/>
    <x v="6"/>
    <x v="3"/>
    <x v="0"/>
    <d v="2024-06-28T17:40:27"/>
    <x v="288"/>
    <n v="2.3258333334233612"/>
    <d v="2024-06-28T17:49:49"/>
    <d v="1899-12-30T01:21:36"/>
    <d v="2024-06-28T19:11:25"/>
    <n v="0.80972222238779068"/>
    <x v="0"/>
    <m/>
    <m/>
    <x v="0"/>
    <x v="15"/>
    <x v="0"/>
    <x v="2"/>
    <x v="5"/>
    <n v="6"/>
    <s v=""/>
    <d v="1899-12-31T08:38:24"/>
    <n v="-3.4166666576638915E-2"/>
    <n v="0"/>
    <n v="-3.4166666576638915E-2"/>
  </r>
  <r>
    <s v="E016"/>
    <s v="EM11"/>
    <x v="3116"/>
    <x v="0"/>
    <s v="E2"/>
    <s v="0100000136"/>
    <s v="CONSTRUDECO NORTE S.L."/>
    <s v="0017005567"/>
    <s v="NARON"/>
    <s v="000000000000191212"/>
    <x v="18"/>
    <d v="2024-06-28T00:00:00"/>
    <d v="1899-12-30T17:40:27"/>
    <s v="28/06"/>
    <d v="2024-06-28T00:00:00"/>
    <x v="6"/>
    <x v="6"/>
    <x v="3204"/>
    <d v="2024-06-28T00:00:00"/>
    <d v="1899-12-30T17:49:49"/>
    <n v="102"/>
    <s v="E00102"/>
    <s v="RUTA KMS.102"/>
    <x v="42"/>
    <x v="0"/>
    <x v="7"/>
    <x v="3"/>
    <x v="0"/>
    <d v="2024-06-28T17:40:27"/>
    <x v="288"/>
    <n v="2.3258333334233612"/>
    <d v="2024-06-28T17:49:49"/>
    <d v="1899-12-30T01:21:36"/>
    <d v="2024-06-28T19:11:25"/>
    <n v="0.80972222238779068"/>
    <x v="0"/>
    <m/>
    <m/>
    <x v="0"/>
    <x v="15"/>
    <x v="0"/>
    <x v="2"/>
    <x v="5"/>
    <n v="6"/>
    <s v=""/>
    <d v="1899-12-31T08:38:24"/>
    <n v="-3.4166666576638915E-2"/>
    <n v="0"/>
    <n v="-3.4166666576638915E-2"/>
  </r>
  <r>
    <s v="E016"/>
    <s v="EM11"/>
    <x v="3117"/>
    <x v="0"/>
    <s v="E2"/>
    <s v="0100028559"/>
    <s v="EDIFICACIONES ALDEOLA, S.L."/>
    <s v="0017007726"/>
    <s v="AV. NOVO MESOIRO, 17 A CORUÑA"/>
    <s v="000000000000190030"/>
    <x v="33"/>
    <d v="2024-06-28T00:00:00"/>
    <d v="1899-12-30T18:04:59"/>
    <s v="01/07 8167FXL"/>
    <d v="2024-07-01T00:00:00"/>
    <x v="6"/>
    <x v="6"/>
    <x v="3205"/>
    <d v="2024-07-01T00:00:00"/>
    <d v="1899-12-30T13:27:59"/>
    <n v="87"/>
    <s v="E00087"/>
    <s v="RUTA KMS.087"/>
    <x v="44"/>
    <x v="0"/>
    <x v="0"/>
    <x v="3"/>
    <x v="0"/>
    <d v="2024-06-28T18:04:59"/>
    <x v="327"/>
    <n v="73.916944444470573"/>
    <d v="2024-07-01T13:27:59"/>
    <d v="1899-12-30T01:09:36"/>
    <d v="2024-07-01T14:37:35"/>
    <n v="5.3736111111938953"/>
    <x v="0"/>
    <m/>
    <m/>
    <x v="1"/>
    <x v="16"/>
    <x v="0"/>
    <x v="3"/>
    <x v="7"/>
    <n v="2"/>
    <s v=""/>
    <d v="1899-12-31T03:50:24"/>
    <n v="71.756944444470577"/>
    <n v="36"/>
    <n v="35.756944444470577"/>
  </r>
  <r>
    <s v="E016"/>
    <s v="EM11"/>
    <x v="3118"/>
    <x v="0"/>
    <s v="E2"/>
    <s v="0100000057"/>
    <s v="J. ESTURAO GARCIA S.L."/>
    <s v="0020000216"/>
    <s v="TOURO"/>
    <s v="000000000000190191"/>
    <x v="13"/>
    <d v="2024-07-01T00:00:00"/>
    <d v="1899-12-30T08:03:38"/>
    <s v="03/07 cem+mort recog"/>
    <d v="2024-07-03T00:00:00"/>
    <x v="6"/>
    <x v="6"/>
    <x v="3206"/>
    <d v="2024-07-01T00:00:00"/>
    <d v="1899-12-30T11:10:23"/>
    <n v="21"/>
    <s v="E00021"/>
    <s v="RUTA KMS.021"/>
    <x v="12"/>
    <x v="0"/>
    <x v="0"/>
    <x v="3"/>
    <x v="0"/>
    <d v="2024-07-01T08:03:38"/>
    <x v="352"/>
    <n v="59.93944444443332"/>
    <d v="2024-07-01T11:10:23"/>
    <d v="1899-12-30T00:16:48"/>
    <d v="2024-07-01T11:27:11"/>
    <n v="56.546944444533437"/>
    <x v="0"/>
    <m/>
    <m/>
    <x v="1"/>
    <x v="16"/>
    <x v="0"/>
    <x v="3"/>
    <x v="2"/>
    <n v="2"/>
    <s v=""/>
    <d v="1899-12-30T06:43:12"/>
    <n v="58.659444444433319"/>
    <n v="24"/>
    <n v="34.659444444433319"/>
  </r>
  <r>
    <s v="E016"/>
    <s v="EM11"/>
    <x v="3118"/>
    <x v="0"/>
    <s v="E2"/>
    <s v="0100000057"/>
    <s v="J. ESTURAO GARCIA S.L."/>
    <s v="0020000216"/>
    <s v="TOURO"/>
    <s v="000000000000191581"/>
    <x v="34"/>
    <d v="2024-07-01T00:00:00"/>
    <d v="1899-12-30T08:03:38"/>
    <s v="03/07 cem+mort recog"/>
    <d v="2024-07-03T00:00:00"/>
    <x v="6"/>
    <x v="6"/>
    <x v="3206"/>
    <d v="2024-07-01T00:00:00"/>
    <d v="1899-12-30T11:10:23"/>
    <n v="21"/>
    <s v="E00021"/>
    <s v="RUTA KMS.021"/>
    <x v="12"/>
    <x v="0"/>
    <x v="1"/>
    <x v="3"/>
    <x v="0"/>
    <d v="2024-07-01T08:03:38"/>
    <x v="352"/>
    <n v="59.93944444443332"/>
    <d v="2024-07-01T11:10:23"/>
    <d v="1899-12-30T00:16:48"/>
    <d v="2024-07-01T11:27:11"/>
    <n v="56.546944444533437"/>
    <x v="0"/>
    <m/>
    <m/>
    <x v="1"/>
    <x v="16"/>
    <x v="0"/>
    <x v="3"/>
    <x v="2"/>
    <n v="2"/>
    <s v=""/>
    <d v="1899-12-30T06:43:12"/>
    <n v="58.659444444433319"/>
    <n v="24"/>
    <n v="34.659444444433319"/>
  </r>
  <r>
    <s v="E016"/>
    <s v="EM11"/>
    <x v="3118"/>
    <x v="0"/>
    <s v="E2"/>
    <s v="0100000057"/>
    <s v="J. ESTURAO GARCIA S.L."/>
    <s v="0020000216"/>
    <s v="TOURO"/>
    <s v="000000000000191580"/>
    <x v="36"/>
    <d v="2024-07-01T00:00:00"/>
    <d v="1899-12-30T08:03:38"/>
    <s v="03/07 cem+mort recog"/>
    <d v="2024-07-03T00:00:00"/>
    <x v="6"/>
    <x v="6"/>
    <x v="3206"/>
    <d v="2024-07-01T00:00:00"/>
    <d v="1899-12-30T11:10:23"/>
    <n v="21"/>
    <s v="E00021"/>
    <s v="RUTA KMS.021"/>
    <x v="12"/>
    <x v="0"/>
    <x v="2"/>
    <x v="3"/>
    <x v="0"/>
    <d v="2024-07-01T08:03:38"/>
    <x v="352"/>
    <n v="59.93944444443332"/>
    <d v="2024-07-01T11:10:23"/>
    <d v="1899-12-30T00:16:48"/>
    <d v="2024-07-01T11:27:11"/>
    <n v="56.546944444533437"/>
    <x v="0"/>
    <m/>
    <m/>
    <x v="1"/>
    <x v="16"/>
    <x v="0"/>
    <x v="3"/>
    <x v="2"/>
    <n v="2"/>
    <s v=""/>
    <d v="1899-12-30T06:43:12"/>
    <n v="58.659444444433319"/>
    <n v="24"/>
    <n v="34.659444444433319"/>
  </r>
  <r>
    <s v="E016"/>
    <s v="EM11"/>
    <x v="3118"/>
    <x v="0"/>
    <s v="E2"/>
    <s v="0100000057"/>
    <s v="J. ESTURAO GARCIA S.L."/>
    <s v="0020000216"/>
    <s v="TOURO"/>
    <s v="000000000000190870"/>
    <x v="19"/>
    <d v="2024-07-01T00:00:00"/>
    <d v="1899-12-30T08:03:38"/>
    <s v="03/07 cem+mort recog"/>
    <d v="2024-07-03T00:00:00"/>
    <x v="6"/>
    <x v="6"/>
    <x v="3206"/>
    <d v="2024-07-01T00:00:00"/>
    <d v="1899-12-30T11:10:23"/>
    <n v="21"/>
    <s v="E00021"/>
    <s v="RUTA KMS.021"/>
    <x v="12"/>
    <x v="0"/>
    <x v="3"/>
    <x v="3"/>
    <x v="0"/>
    <d v="2024-07-01T08:03:38"/>
    <x v="352"/>
    <n v="59.93944444443332"/>
    <d v="2024-07-01T11:10:23"/>
    <d v="1899-12-30T00:16:48"/>
    <d v="2024-07-01T11:27:11"/>
    <n v="56.546944444533437"/>
    <x v="0"/>
    <m/>
    <m/>
    <x v="1"/>
    <x v="16"/>
    <x v="0"/>
    <x v="3"/>
    <x v="2"/>
    <n v="2"/>
    <s v=""/>
    <d v="1899-12-30T06:43:12"/>
    <n v="58.659444444433319"/>
    <n v="24"/>
    <n v="34.659444444433319"/>
  </r>
  <r>
    <s v="E016"/>
    <s v="EM11"/>
    <x v="3118"/>
    <x v="0"/>
    <s v="E2"/>
    <s v="0100000057"/>
    <s v="J. ESTURAO GARCIA S.L."/>
    <s v="0020000216"/>
    <s v="TOURO"/>
    <s v="000000000000191916"/>
    <x v="132"/>
    <d v="2024-07-01T00:00:00"/>
    <d v="1899-12-30T08:03:38"/>
    <s v="03/07 cem+mort recog"/>
    <d v="2024-07-03T00:00:00"/>
    <x v="6"/>
    <x v="6"/>
    <x v="3206"/>
    <d v="2024-07-01T00:00:00"/>
    <d v="1899-12-30T11:10:23"/>
    <n v="21"/>
    <s v="E00021"/>
    <s v="RUTA KMS.021"/>
    <x v="12"/>
    <x v="0"/>
    <x v="4"/>
    <x v="3"/>
    <x v="0"/>
    <d v="2024-07-01T08:03:38"/>
    <x v="352"/>
    <n v="59.93944444443332"/>
    <d v="2024-07-01T11:10:23"/>
    <d v="1899-12-30T00:16:48"/>
    <d v="2024-07-01T11:27:11"/>
    <n v="56.546944444533437"/>
    <x v="0"/>
    <m/>
    <m/>
    <x v="1"/>
    <x v="16"/>
    <x v="0"/>
    <x v="3"/>
    <x v="2"/>
    <n v="2"/>
    <s v=""/>
    <d v="1899-12-30T06:43:12"/>
    <n v="58.659444444433319"/>
    <n v="24"/>
    <n v="34.659444444433319"/>
  </r>
  <r>
    <s v="E016"/>
    <s v="EM11"/>
    <x v="3118"/>
    <x v="0"/>
    <s v="E2"/>
    <s v="0100000057"/>
    <s v="J. ESTURAO GARCIA S.L."/>
    <s v="0020000216"/>
    <s v="TOURO"/>
    <s v="000000000000190161"/>
    <x v="109"/>
    <d v="2024-07-01T00:00:00"/>
    <d v="1899-12-30T08:03:38"/>
    <s v="03/07 cem+mort recog"/>
    <d v="2024-07-03T00:00:00"/>
    <x v="6"/>
    <x v="6"/>
    <x v="3206"/>
    <d v="2024-07-01T00:00:00"/>
    <d v="1899-12-30T11:10:23"/>
    <n v="21"/>
    <s v="E00021"/>
    <s v="RUTA KMS.021"/>
    <x v="12"/>
    <x v="0"/>
    <x v="5"/>
    <x v="3"/>
    <x v="0"/>
    <d v="2024-07-01T08:03:38"/>
    <x v="352"/>
    <n v="59.93944444443332"/>
    <d v="2024-07-01T11:10:23"/>
    <d v="1899-12-30T00:16:48"/>
    <d v="2024-07-01T11:27:11"/>
    <n v="56.546944444533437"/>
    <x v="0"/>
    <m/>
    <m/>
    <x v="1"/>
    <x v="16"/>
    <x v="0"/>
    <x v="3"/>
    <x v="2"/>
    <n v="2"/>
    <s v=""/>
    <d v="1899-12-30T06:43:12"/>
    <n v="58.659444444433319"/>
    <n v="24"/>
    <n v="34.659444444433319"/>
  </r>
  <r>
    <s v="E016"/>
    <s v="EM11"/>
    <x v="3119"/>
    <x v="0"/>
    <s v="E2"/>
    <s v="0100000207"/>
    <s v="ROPAZ S.L."/>
    <s v="0020000084"/>
    <s v="A GOULLA"/>
    <s v="000000000000210253"/>
    <x v="102"/>
    <d v="2024-07-01T00:00:00"/>
    <d v="1899-12-30T09:38:04"/>
    <s v="01/07"/>
    <d v="2024-07-01T00:00:00"/>
    <x v="6"/>
    <x v="6"/>
    <x v="3207"/>
    <d v="2024-07-01T00:00:00"/>
    <d v="1899-12-30T09:40:41"/>
    <n v="0"/>
    <s v="E00000"/>
    <s v="RUTA KMS.0000"/>
    <x v="350"/>
    <x v="0"/>
    <x v="0"/>
    <x v="3"/>
    <x v="0"/>
    <d v="2024-07-01T09:38:04"/>
    <x v="327"/>
    <n v="10.365555555559695"/>
    <d v="2024-07-01T09:40:41"/>
    <d v="1899-12-30T00:00:00"/>
    <d v="2024-07-01T09:40:41"/>
    <n v="10.321944444556721"/>
    <x v="0"/>
    <m/>
    <m/>
    <x v="1"/>
    <x v="16"/>
    <x v="0"/>
    <x v="3"/>
    <x v="6"/>
    <n v="2"/>
    <s v=""/>
    <d v="1899-12-30T00:00:00"/>
    <n v="9.3655555555596948"/>
    <n v="0"/>
    <n v="9.3655555555596948"/>
  </r>
  <r>
    <s v="E016"/>
    <s v="EM11"/>
    <x v="3120"/>
    <x v="0"/>
    <s v="E2"/>
    <s v="0100031736"/>
    <s v="ALMACENES LUIS FDEZ. GALLEGO, S. L."/>
    <s v="0020002476"/>
    <s v="CACABELOS"/>
    <s v="000000000000190140"/>
    <x v="21"/>
    <d v="2024-07-01T00:00:00"/>
    <d v="1899-12-30T10:45:12"/>
    <s v="02/07 6p mort + 10p"/>
    <d v="2024-07-02T00:00:00"/>
    <x v="6"/>
    <x v="7"/>
    <x v="3208"/>
    <d v="2024-07-01T00:00:00"/>
    <d v="1899-12-30T13:03:48"/>
    <n v="7"/>
    <s v="E00007"/>
    <s v="RUTA KMS.007"/>
    <x v="17"/>
    <x v="0"/>
    <x v="0"/>
    <x v="3"/>
    <x v="0"/>
    <d v="2024-07-01T10:45:12"/>
    <x v="354"/>
    <n v="33.246666666702367"/>
    <d v="2024-07-01T13:03:48"/>
    <d v="1899-12-30T00:05:36"/>
    <d v="2024-07-01T13:09:24"/>
    <n v="30.843333333323244"/>
    <x v="0"/>
    <m/>
    <m/>
    <x v="1"/>
    <x v="16"/>
    <x v="0"/>
    <x v="3"/>
    <x v="7"/>
    <n v="2"/>
    <s v=""/>
    <d v="1899-12-30T02:14:24"/>
    <n v="32.153333333369034"/>
    <n v="12"/>
    <n v="20.153333333369034"/>
  </r>
  <r>
    <s v="E016"/>
    <s v="EM11"/>
    <x v="3120"/>
    <x v="0"/>
    <s v="E2"/>
    <s v="0100031736"/>
    <s v="ALMACENES LUIS FDEZ. GALLEGO, S. L."/>
    <s v="0020002476"/>
    <s v="CACABELOS"/>
    <s v="000000000000190870"/>
    <x v="19"/>
    <d v="2024-07-01T00:00:00"/>
    <d v="1899-12-30T10:45:12"/>
    <s v="02/07 6p mort + 10p"/>
    <d v="2024-07-02T00:00:00"/>
    <x v="6"/>
    <x v="7"/>
    <x v="3208"/>
    <d v="2024-07-01T00:00:00"/>
    <d v="1899-12-30T13:03:48"/>
    <n v="7"/>
    <s v="E00007"/>
    <s v="RUTA KMS.007"/>
    <x v="17"/>
    <x v="0"/>
    <x v="1"/>
    <x v="3"/>
    <x v="0"/>
    <d v="2024-07-01T10:45:12"/>
    <x v="354"/>
    <n v="33.246666666702367"/>
    <d v="2024-07-01T13:03:48"/>
    <d v="1899-12-30T00:05:36"/>
    <d v="2024-07-01T13:09:24"/>
    <n v="30.843333333323244"/>
    <x v="0"/>
    <m/>
    <m/>
    <x v="1"/>
    <x v="16"/>
    <x v="0"/>
    <x v="3"/>
    <x v="7"/>
    <n v="2"/>
    <s v=""/>
    <d v="1899-12-30T02:14:24"/>
    <n v="32.153333333369034"/>
    <n v="12"/>
    <n v="20.153333333369034"/>
  </r>
  <r>
    <s v="E016"/>
    <s v="EM11"/>
    <x v="3120"/>
    <x v="0"/>
    <s v="E2"/>
    <s v="0100031736"/>
    <s v="ALMACENES LUIS FDEZ. GALLEGO, S. L."/>
    <s v="0020002476"/>
    <s v="CACABELOS"/>
    <s v="000000000000191610"/>
    <x v="15"/>
    <d v="2024-07-01T00:00:00"/>
    <d v="1899-12-30T10:45:12"/>
    <s v="02/07 6p mort + 10p"/>
    <d v="2024-07-02T00:00:00"/>
    <x v="6"/>
    <x v="7"/>
    <x v="3208"/>
    <d v="2024-07-01T00:00:00"/>
    <d v="1899-12-30T13:03:48"/>
    <n v="7"/>
    <s v="E00007"/>
    <s v="RUTA KMS.007"/>
    <x v="17"/>
    <x v="0"/>
    <x v="2"/>
    <x v="3"/>
    <x v="0"/>
    <d v="2024-07-01T10:45:12"/>
    <x v="354"/>
    <n v="33.246666666702367"/>
    <d v="2024-07-01T13:03:48"/>
    <d v="1899-12-30T00:05:36"/>
    <d v="2024-07-01T13:09:24"/>
    <n v="30.843333333323244"/>
    <x v="0"/>
    <m/>
    <m/>
    <x v="1"/>
    <x v="16"/>
    <x v="0"/>
    <x v="3"/>
    <x v="7"/>
    <n v="2"/>
    <s v=""/>
    <d v="1899-12-30T02:14:24"/>
    <n v="32.153333333369034"/>
    <n v="12"/>
    <n v="20.153333333369034"/>
  </r>
  <r>
    <s v="E016"/>
    <s v="EM11"/>
    <x v="3121"/>
    <x v="0"/>
    <s v="E2"/>
    <s v="0100000017"/>
    <s v="C. VAZQUEZ E HIJOS S.L."/>
    <s v="0020000301"/>
    <s v="CABREIROS"/>
    <s v="000000000000003080"/>
    <x v="26"/>
    <d v="2024-07-01T00:00:00"/>
    <d v="1899-12-30T14:34:35"/>
    <s v="01/07"/>
    <d v="2024-07-01T00:00:00"/>
    <x v="6"/>
    <x v="6"/>
    <x v="3209"/>
    <d v="2024-07-01T00:00:00"/>
    <d v="1899-12-30T17:08:43"/>
    <n v="110"/>
    <s v="E00110"/>
    <s v="RUTA KMS.110"/>
    <x v="42"/>
    <x v="0"/>
    <x v="0"/>
    <x v="3"/>
    <x v="0"/>
    <d v="2024-07-01T14:34:35"/>
    <x v="327"/>
    <n v="5.4236111111822538"/>
    <d v="2024-07-01T17:08:43"/>
    <d v="1899-12-30T01:28:00"/>
    <d v="2024-07-01T18:36:43"/>
    <n v="1.3880555555806495"/>
    <x v="0"/>
    <m/>
    <m/>
    <x v="1"/>
    <x v="16"/>
    <x v="0"/>
    <x v="3"/>
    <x v="5"/>
    <n v="2"/>
    <s v=""/>
    <d v="1899-12-31T11:12:00"/>
    <n v="2.956944444515587"/>
    <n v="0"/>
    <n v="2.956944444515587"/>
  </r>
  <r>
    <s v="E016"/>
    <s v="EM11"/>
    <x v="3121"/>
    <x v="0"/>
    <s v="E2"/>
    <s v="0100000017"/>
    <s v="C. VAZQUEZ E HIJOS S.L."/>
    <s v="0020000301"/>
    <s v="CABREIROS"/>
    <s v="000000000000190870"/>
    <x v="19"/>
    <d v="2024-07-01T00:00:00"/>
    <d v="1899-12-30T14:34:35"/>
    <s v="01/07"/>
    <d v="2024-07-01T00:00:00"/>
    <x v="6"/>
    <x v="6"/>
    <x v="3209"/>
    <d v="2024-07-01T00:00:00"/>
    <d v="1899-12-30T17:08:43"/>
    <n v="110"/>
    <s v="E00110"/>
    <s v="RUTA KMS.110"/>
    <x v="42"/>
    <x v="0"/>
    <x v="1"/>
    <x v="3"/>
    <x v="0"/>
    <d v="2024-07-01T14:34:35"/>
    <x v="327"/>
    <n v="5.4236111111822538"/>
    <d v="2024-07-01T17:08:43"/>
    <d v="1899-12-30T01:28:00"/>
    <d v="2024-07-01T18:36:43"/>
    <n v="1.3880555555806495"/>
    <x v="0"/>
    <m/>
    <m/>
    <x v="1"/>
    <x v="16"/>
    <x v="0"/>
    <x v="3"/>
    <x v="5"/>
    <n v="2"/>
    <s v=""/>
    <d v="1899-12-31T11:12:00"/>
    <n v="2.956944444515587"/>
    <n v="0"/>
    <n v="2.956944444515587"/>
  </r>
  <r>
    <s v="E016"/>
    <s v="EM11"/>
    <x v="3122"/>
    <x v="0"/>
    <s v="E2"/>
    <s v="0100033629"/>
    <s v="VICMARI LACIANA, S.L."/>
    <s v="0020002700"/>
    <s v="VILLABLINO"/>
    <s v="000000000000190017"/>
    <x v="14"/>
    <d v="2024-07-02T00:00:00"/>
    <d v="1899-12-30T09:31:30"/>
    <s v="03/07 Cto + Mort"/>
    <d v="2024-07-03T00:00:00"/>
    <x v="6"/>
    <x v="7"/>
    <x v="3210"/>
    <d v="2024-07-02T00:00:00"/>
    <d v="1899-12-30T14:11:12"/>
    <n v="74"/>
    <s v="E00074"/>
    <s v="RUTA KMS.074"/>
    <x v="215"/>
    <x v="0"/>
    <x v="0"/>
    <x v="3"/>
    <x v="0"/>
    <d v="2024-07-02T09:31:30"/>
    <x v="352"/>
    <n v="34.475000000093132"/>
    <d v="2024-07-02T14:11:12"/>
    <d v="1899-12-30T00:59:12"/>
    <d v="2024-07-02T15:10:24"/>
    <n v="28.826666666718666"/>
    <x v="0"/>
    <m/>
    <m/>
    <x v="1"/>
    <x v="17"/>
    <x v="0"/>
    <x v="3"/>
    <x v="13"/>
    <n v="3"/>
    <s v=""/>
    <d v="1899-12-30T23:40:48"/>
    <n v="32.488333333426468"/>
    <n v="12"/>
    <n v="20.488333333426468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3211"/>
    <d v="2024-06-28T00:00:00"/>
    <d v="1899-12-30T11:13:07"/>
    <n v="29"/>
    <s v="E00029"/>
    <s v="RUTA KMS.029"/>
    <x v="321"/>
    <x v="0"/>
    <x v="0"/>
    <x v="4"/>
    <x v="0"/>
    <d v="2024-06-06T17:59:38"/>
    <x v="53"/>
    <n v="26.00611111120088"/>
    <d v="2024-06-28T11:13:07"/>
    <d v="1899-12-30T00:23:12"/>
    <d v="2024-06-28T11:36:19"/>
    <n v="-495.60527777764946"/>
    <x v="1"/>
    <m/>
    <m/>
    <x v="0"/>
    <x v="15"/>
    <x v="3"/>
    <x v="2"/>
    <x v="2"/>
    <n v="6"/>
    <s v=""/>
    <d v="1899-12-30T09:16:48"/>
    <n v="24.619444444534214"/>
    <n v="12"/>
    <n v="12.619444444534214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3212"/>
    <d v="2024-06-28T00:00:00"/>
    <d v="1899-12-30T11:34:49"/>
    <n v="29"/>
    <s v="E00029"/>
    <s v="RUTA KMS.029"/>
    <x v="48"/>
    <x v="0"/>
    <x v="0"/>
    <x v="4"/>
    <x v="0"/>
    <d v="2024-06-06T17:59:38"/>
    <x v="53"/>
    <n v="26.00611111120088"/>
    <d v="2024-06-28T11:34:49"/>
    <d v="1899-12-30T00:23:12"/>
    <d v="2024-06-28T11:58:01"/>
    <n v="-495.96694444434252"/>
    <x v="1"/>
    <m/>
    <m/>
    <x v="0"/>
    <x v="15"/>
    <x v="3"/>
    <x v="2"/>
    <x v="2"/>
    <n v="6"/>
    <s v=""/>
    <d v="1899-12-30T09:16:48"/>
    <n v="24.619444444534214"/>
    <n v="12"/>
    <n v="12.619444444534214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3213"/>
    <d v="2024-06-28T00:00:00"/>
    <d v="1899-12-30T12:21:50"/>
    <n v="29"/>
    <s v="E00029"/>
    <s v="RUTA KMS.029"/>
    <x v="321"/>
    <x v="0"/>
    <x v="0"/>
    <x v="4"/>
    <x v="0"/>
    <d v="2024-06-06T17:59:38"/>
    <x v="53"/>
    <n v="26.00611111120088"/>
    <d v="2024-06-28T12:21:50"/>
    <d v="1899-12-30T00:23:12"/>
    <d v="2024-06-28T12:45:02"/>
    <n v="-496.75055555545259"/>
    <x v="1"/>
    <m/>
    <m/>
    <x v="0"/>
    <x v="15"/>
    <x v="3"/>
    <x v="2"/>
    <x v="3"/>
    <n v="6"/>
    <s v=""/>
    <d v="1899-12-30T09:16:48"/>
    <n v="24.619444444534214"/>
    <n v="12"/>
    <n v="12.619444444534214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3214"/>
    <d v="2024-06-28T00:00:00"/>
    <d v="1899-12-30T12:58:09"/>
    <n v="29"/>
    <s v="E00029"/>
    <s v="RUTA KMS.029"/>
    <x v="48"/>
    <x v="0"/>
    <x v="0"/>
    <x v="4"/>
    <x v="0"/>
    <d v="2024-06-06T17:59:38"/>
    <x v="53"/>
    <n v="26.00611111120088"/>
    <d v="2024-06-28T12:58:09"/>
    <d v="1899-12-30T00:23:12"/>
    <d v="2024-06-28T13:21:21"/>
    <n v="-497.35583333327668"/>
    <x v="1"/>
    <m/>
    <m/>
    <x v="0"/>
    <x v="15"/>
    <x v="3"/>
    <x v="2"/>
    <x v="3"/>
    <n v="6"/>
    <s v=""/>
    <d v="1899-12-30T09:16:48"/>
    <n v="24.619444444534214"/>
    <n v="12"/>
    <n v="12.619444444534214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3215"/>
    <d v="2024-06-28T00:00:00"/>
    <d v="1899-12-30T13:41:54"/>
    <n v="29"/>
    <s v="E00029"/>
    <s v="RUTA KMS.029"/>
    <x v="321"/>
    <x v="0"/>
    <x v="0"/>
    <x v="4"/>
    <x v="0"/>
    <d v="2024-06-06T17:59:38"/>
    <x v="53"/>
    <n v="26.00611111120088"/>
    <d v="2024-06-28T13:41:54"/>
    <d v="1899-12-30T00:23:12"/>
    <d v="2024-06-28T14:05:06"/>
    <n v="-498.08499999978812"/>
    <x v="1"/>
    <m/>
    <m/>
    <x v="0"/>
    <x v="15"/>
    <x v="3"/>
    <x v="2"/>
    <x v="7"/>
    <n v="6"/>
    <s v=""/>
    <d v="1899-12-30T09:16:48"/>
    <n v="24.619444444534214"/>
    <n v="12"/>
    <n v="12.619444444534214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3216"/>
    <d v="2024-06-28T00:00:00"/>
    <d v="1899-12-30T14:10:05"/>
    <n v="29"/>
    <s v="E00029"/>
    <s v="RUTA KMS.029"/>
    <x v="48"/>
    <x v="0"/>
    <x v="0"/>
    <x v="4"/>
    <x v="0"/>
    <d v="2024-06-06T17:59:38"/>
    <x v="53"/>
    <n v="26.00611111120088"/>
    <d v="2024-06-28T14:10:05"/>
    <d v="1899-12-30T00:23:12"/>
    <d v="2024-06-28T14:33:17"/>
    <n v="-498.5547222221503"/>
    <x v="1"/>
    <m/>
    <m/>
    <x v="0"/>
    <x v="15"/>
    <x v="3"/>
    <x v="2"/>
    <x v="13"/>
    <n v="6"/>
    <s v=""/>
    <d v="1899-12-30T09:16:48"/>
    <n v="24.619444444534214"/>
    <n v="12"/>
    <n v="12.619444444534214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3217"/>
    <d v="2024-06-28T00:00:00"/>
    <d v="1899-12-30T15:32:29"/>
    <n v="29"/>
    <s v="E00029"/>
    <s v="RUTA KMS.029"/>
    <x v="321"/>
    <x v="0"/>
    <x v="0"/>
    <x v="4"/>
    <x v="0"/>
    <d v="2024-06-06T17:59:38"/>
    <x v="53"/>
    <n v="26.00611111120088"/>
    <d v="2024-06-28T15:32:29"/>
    <d v="1899-12-30T00:23:12"/>
    <d v="2024-06-28T15:55:41"/>
    <n v="-499.92805555538507"/>
    <x v="1"/>
    <m/>
    <m/>
    <x v="0"/>
    <x v="15"/>
    <x v="3"/>
    <x v="2"/>
    <x v="4"/>
    <n v="6"/>
    <s v=""/>
    <d v="1899-12-30T09:16:48"/>
    <n v="24.619444444534214"/>
    <n v="12"/>
    <n v="12.619444444534214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3218"/>
    <d v="2024-06-28T00:00:00"/>
    <d v="1899-12-30T16:45:41"/>
    <n v="29"/>
    <s v="E00029"/>
    <s v="RUTA KMS.029"/>
    <x v="321"/>
    <x v="0"/>
    <x v="0"/>
    <x v="4"/>
    <x v="0"/>
    <d v="2024-06-06T17:59:38"/>
    <x v="53"/>
    <n v="26.00611111120088"/>
    <d v="2024-06-28T16:45:41"/>
    <d v="1899-12-30T00:23:12"/>
    <d v="2024-06-28T17:08:53"/>
    <n v="-501.14805555541534"/>
    <x v="1"/>
    <m/>
    <m/>
    <x v="0"/>
    <x v="15"/>
    <x v="3"/>
    <x v="2"/>
    <x v="8"/>
    <n v="6"/>
    <s v=""/>
    <d v="1899-12-30T09:16:48"/>
    <n v="24.619444444534214"/>
    <n v="12"/>
    <n v="12.619444444534214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3219"/>
    <d v="2024-06-28T00:00:00"/>
    <d v="1899-12-30T17:08:44"/>
    <n v="29"/>
    <s v="E00029"/>
    <s v="RUTA KMS.029"/>
    <x v="47"/>
    <x v="0"/>
    <x v="0"/>
    <x v="4"/>
    <x v="0"/>
    <d v="2024-06-06T17:59:38"/>
    <x v="53"/>
    <n v="26.00611111120088"/>
    <d v="2024-06-28T17:08:44"/>
    <d v="1899-12-30T00:23:12"/>
    <d v="2024-06-28T17:31:56"/>
    <n v="-501.53222222212935"/>
    <x v="1"/>
    <m/>
    <m/>
    <x v="0"/>
    <x v="15"/>
    <x v="3"/>
    <x v="2"/>
    <x v="5"/>
    <n v="6"/>
    <s v=""/>
    <d v="1899-12-30T09:16:48"/>
    <n v="24.619444444534214"/>
    <n v="12"/>
    <n v="12.619444444534214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3220"/>
    <d v="2024-07-01T00:00:00"/>
    <d v="1899-12-30T09:22:19"/>
    <n v="29"/>
    <s v="E00029"/>
    <s v="RUTA KMS.029"/>
    <x v="321"/>
    <x v="0"/>
    <x v="0"/>
    <x v="4"/>
    <x v="0"/>
    <d v="2024-06-06T17:59:38"/>
    <x v="53"/>
    <n v="26.00611111120088"/>
    <d v="2024-07-01T09:22:19"/>
    <d v="1899-12-30T00:23:12"/>
    <d v="2024-07-01T09:45:31"/>
    <n v="-565.75861111097038"/>
    <x v="1"/>
    <m/>
    <m/>
    <x v="1"/>
    <x v="16"/>
    <x v="3"/>
    <x v="3"/>
    <x v="6"/>
    <n v="2"/>
    <s v=""/>
    <d v="1899-12-30T09:16:48"/>
    <n v="24.619444444534214"/>
    <n v="12"/>
    <n v="12.619444444534214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3221"/>
    <d v="2024-07-01T00:00:00"/>
    <d v="1899-12-30T09:23:57"/>
    <n v="29"/>
    <s v="E00029"/>
    <s v="RUTA KMS.029"/>
    <x v="295"/>
    <x v="0"/>
    <x v="0"/>
    <x v="4"/>
    <x v="0"/>
    <d v="2024-06-06T17:59:38"/>
    <x v="53"/>
    <n v="26.00611111120088"/>
    <d v="2024-07-01T09:23:57"/>
    <d v="1899-12-30T00:23:12"/>
    <d v="2024-07-01T09:47:09"/>
    <n v="-565.78583333326969"/>
    <x v="1"/>
    <m/>
    <m/>
    <x v="1"/>
    <x v="16"/>
    <x v="3"/>
    <x v="3"/>
    <x v="6"/>
    <n v="2"/>
    <s v=""/>
    <d v="1899-12-30T09:16:48"/>
    <n v="24.619444444534214"/>
    <n v="12"/>
    <n v="12.619444444534214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3222"/>
    <d v="2024-07-01T00:00:00"/>
    <d v="1899-12-30T11:03:11"/>
    <n v="29"/>
    <s v="E00029"/>
    <s v="RUTA KMS.029"/>
    <x v="295"/>
    <x v="0"/>
    <x v="0"/>
    <x v="4"/>
    <x v="0"/>
    <d v="2024-06-06T17:59:38"/>
    <x v="53"/>
    <n v="26.00611111120088"/>
    <d v="2024-07-01T11:03:11"/>
    <d v="1899-12-30T00:23:12"/>
    <d v="2024-07-01T11:26:23"/>
    <n v="-567.43972222215962"/>
    <x v="1"/>
    <m/>
    <m/>
    <x v="1"/>
    <x v="16"/>
    <x v="3"/>
    <x v="3"/>
    <x v="2"/>
    <n v="2"/>
    <s v=""/>
    <d v="1899-12-30T09:16:48"/>
    <n v="24.619444444534214"/>
    <n v="12"/>
    <n v="12.619444444534214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3223"/>
    <d v="2024-07-01T00:00:00"/>
    <d v="1899-12-30T11:11:08"/>
    <n v="29"/>
    <s v="E00029"/>
    <s v="RUTA KMS.029"/>
    <x v="321"/>
    <x v="0"/>
    <x v="0"/>
    <x v="4"/>
    <x v="0"/>
    <d v="2024-06-06T17:59:38"/>
    <x v="53"/>
    <n v="26.00611111120088"/>
    <d v="2024-07-01T11:11:08"/>
    <d v="1899-12-30T00:23:12"/>
    <d v="2024-07-01T11:34:20"/>
    <n v="-567.57222222205019"/>
    <x v="1"/>
    <m/>
    <m/>
    <x v="1"/>
    <x v="16"/>
    <x v="3"/>
    <x v="3"/>
    <x v="2"/>
    <n v="2"/>
    <s v=""/>
    <d v="1899-12-30T09:16:48"/>
    <n v="24.619444444534214"/>
    <n v="12"/>
    <n v="12.619444444534214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3224"/>
    <d v="2024-07-01T00:00:00"/>
    <d v="1899-12-30T12:14:03"/>
    <n v="29"/>
    <s v="E00029"/>
    <s v="RUTA KMS.029"/>
    <x v="295"/>
    <x v="0"/>
    <x v="0"/>
    <x v="4"/>
    <x v="0"/>
    <d v="2024-06-06T17:59:38"/>
    <x v="53"/>
    <n v="26.00611111120088"/>
    <d v="2024-07-01T12:14:03"/>
    <d v="1899-12-30T00:23:12"/>
    <d v="2024-07-01T12:37:15"/>
    <n v="-568.62083333329065"/>
    <x v="1"/>
    <m/>
    <m/>
    <x v="1"/>
    <x v="16"/>
    <x v="3"/>
    <x v="3"/>
    <x v="3"/>
    <n v="2"/>
    <s v=""/>
    <d v="1899-12-30T09:16:48"/>
    <n v="24.619444444534214"/>
    <n v="12"/>
    <n v="12.619444444534214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3225"/>
    <d v="2024-07-01T00:00:00"/>
    <d v="1899-12-30T12:22:08"/>
    <n v="29"/>
    <s v="E00029"/>
    <s v="RUTA KMS.029"/>
    <x v="321"/>
    <x v="0"/>
    <x v="0"/>
    <x v="4"/>
    <x v="0"/>
    <d v="2024-06-06T17:59:38"/>
    <x v="53"/>
    <n v="26.00611111120088"/>
    <d v="2024-07-01T12:22:08"/>
    <d v="1899-12-30T00:23:12"/>
    <d v="2024-07-01T12:45:20"/>
    <n v="-568.75555555539904"/>
    <x v="1"/>
    <m/>
    <m/>
    <x v="1"/>
    <x v="16"/>
    <x v="3"/>
    <x v="3"/>
    <x v="3"/>
    <n v="2"/>
    <s v=""/>
    <d v="1899-12-30T09:16:48"/>
    <n v="24.619444444534214"/>
    <n v="12"/>
    <n v="12.619444444534214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3226"/>
    <d v="2024-07-01T00:00:00"/>
    <d v="1899-12-30T13:26:35"/>
    <n v="29"/>
    <s v="E00029"/>
    <s v="RUTA KMS.029"/>
    <x v="295"/>
    <x v="0"/>
    <x v="0"/>
    <x v="4"/>
    <x v="0"/>
    <d v="2024-06-06T17:59:38"/>
    <x v="53"/>
    <n v="26.00611111120088"/>
    <d v="2024-07-01T13:26:35"/>
    <d v="1899-12-30T00:23:12"/>
    <d v="2024-07-01T13:49:47"/>
    <n v="-569.82972222205717"/>
    <x v="1"/>
    <m/>
    <m/>
    <x v="1"/>
    <x v="16"/>
    <x v="3"/>
    <x v="3"/>
    <x v="7"/>
    <n v="2"/>
    <s v=""/>
    <d v="1899-12-30T09:16:48"/>
    <n v="24.619444444534214"/>
    <n v="12"/>
    <n v="12.619444444534214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3227"/>
    <d v="2024-07-01T00:00:00"/>
    <d v="1899-12-30T13:39:18"/>
    <n v="29"/>
    <s v="E00029"/>
    <s v="RUTA KMS.029"/>
    <x v="321"/>
    <x v="0"/>
    <x v="0"/>
    <x v="4"/>
    <x v="0"/>
    <d v="2024-06-06T17:59:38"/>
    <x v="53"/>
    <n v="26.00611111120088"/>
    <d v="2024-07-01T13:39:18"/>
    <d v="1899-12-30T00:23:12"/>
    <d v="2024-07-01T14:02:30"/>
    <n v="-570.04166666662786"/>
    <x v="1"/>
    <m/>
    <m/>
    <x v="1"/>
    <x v="16"/>
    <x v="3"/>
    <x v="3"/>
    <x v="7"/>
    <n v="2"/>
    <s v=""/>
    <d v="1899-12-30T09:16:48"/>
    <n v="24.619444444534214"/>
    <n v="12"/>
    <n v="12.619444444534214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3228"/>
    <d v="2024-07-01T00:00:00"/>
    <d v="1899-12-30T15:24:45"/>
    <n v="29"/>
    <s v="E00029"/>
    <s v="RUTA KMS.029"/>
    <x v="295"/>
    <x v="0"/>
    <x v="0"/>
    <x v="4"/>
    <x v="0"/>
    <d v="2024-06-06T17:59:38"/>
    <x v="53"/>
    <n v="26.00611111120088"/>
    <d v="2024-07-01T15:24:45"/>
    <d v="1899-12-30T00:23:12"/>
    <d v="2024-07-01T15:47:57"/>
    <n v="-571.79916666657664"/>
    <x v="1"/>
    <m/>
    <m/>
    <x v="1"/>
    <x v="16"/>
    <x v="3"/>
    <x v="3"/>
    <x v="4"/>
    <n v="2"/>
    <s v=""/>
    <d v="1899-12-30T09:16:48"/>
    <n v="24.619444444534214"/>
    <n v="12"/>
    <n v="12.619444444534214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3229"/>
    <d v="2024-07-01T00:00:00"/>
    <d v="1899-12-30T15:39:03"/>
    <n v="29"/>
    <s v="E00029"/>
    <s v="RUTA KMS.029"/>
    <x v="321"/>
    <x v="0"/>
    <x v="0"/>
    <x v="4"/>
    <x v="0"/>
    <d v="2024-06-06T17:59:38"/>
    <x v="53"/>
    <n v="26.00611111120088"/>
    <d v="2024-07-01T15:39:03"/>
    <d v="1899-12-30T00:23:12"/>
    <d v="2024-07-01T16:02:15"/>
    <n v="-572.03749999991851"/>
    <x v="1"/>
    <m/>
    <m/>
    <x v="1"/>
    <x v="16"/>
    <x v="3"/>
    <x v="3"/>
    <x v="4"/>
    <n v="2"/>
    <s v=""/>
    <d v="1899-12-30T09:16:48"/>
    <n v="24.619444444534214"/>
    <n v="12"/>
    <n v="12.619444444534214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3230"/>
    <d v="2024-07-01T00:00:00"/>
    <d v="1899-12-30T16:47:50"/>
    <n v="29"/>
    <s v="E00029"/>
    <s v="RUTA KMS.029"/>
    <x v="295"/>
    <x v="0"/>
    <x v="0"/>
    <x v="4"/>
    <x v="0"/>
    <d v="2024-06-06T17:59:38"/>
    <x v="53"/>
    <n v="26.00611111120088"/>
    <d v="2024-07-01T16:47:50"/>
    <d v="1899-12-30T00:23:12"/>
    <d v="2024-07-01T17:11:02"/>
    <n v="-573.18388888874324"/>
    <x v="1"/>
    <m/>
    <m/>
    <x v="1"/>
    <x v="16"/>
    <x v="3"/>
    <x v="3"/>
    <x v="8"/>
    <n v="2"/>
    <s v=""/>
    <d v="1899-12-30T09:16:48"/>
    <n v="24.619444444534214"/>
    <n v="12"/>
    <n v="12.619444444534214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3231"/>
    <d v="2024-07-01T00:00:00"/>
    <d v="1899-12-30T17:01:04"/>
    <n v="29"/>
    <s v="E00029"/>
    <s v="RUTA KMS.029"/>
    <x v="321"/>
    <x v="0"/>
    <x v="0"/>
    <x v="4"/>
    <x v="0"/>
    <d v="2024-06-06T17:59:38"/>
    <x v="53"/>
    <n v="26.00611111120088"/>
    <d v="2024-07-01T17:01:04"/>
    <d v="1899-12-30T00:23:12"/>
    <d v="2024-07-01T17:24:16"/>
    <n v="-573.40444444434252"/>
    <x v="1"/>
    <m/>
    <m/>
    <x v="1"/>
    <x v="16"/>
    <x v="3"/>
    <x v="3"/>
    <x v="5"/>
    <n v="2"/>
    <s v=""/>
    <d v="1899-12-30T09:16:48"/>
    <n v="24.619444444534214"/>
    <n v="12"/>
    <n v="12.619444444534214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3232"/>
    <d v="2024-07-01T00:00:00"/>
    <d v="1899-12-30T17:31:21"/>
    <n v="29"/>
    <s v="E00029"/>
    <s v="RUTA KMS.029"/>
    <x v="47"/>
    <x v="0"/>
    <x v="0"/>
    <x v="4"/>
    <x v="0"/>
    <d v="2024-06-06T17:59:38"/>
    <x v="53"/>
    <n v="26.00611111120088"/>
    <d v="2024-07-01T17:31:21"/>
    <d v="1899-12-30T00:23:12"/>
    <d v="2024-07-01T17:54:33"/>
    <n v="-573.90916666650446"/>
    <x v="1"/>
    <m/>
    <m/>
    <x v="1"/>
    <x v="16"/>
    <x v="3"/>
    <x v="3"/>
    <x v="5"/>
    <n v="2"/>
    <s v=""/>
    <d v="1899-12-30T09:16:48"/>
    <n v="24.619444444534214"/>
    <n v="12"/>
    <n v="12.619444444534214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3233"/>
    <d v="2024-07-02T00:00:00"/>
    <d v="1899-12-30T06:54:59"/>
    <n v="29"/>
    <s v="E00029"/>
    <s v="RUTA KMS.029"/>
    <x v="321"/>
    <x v="0"/>
    <x v="0"/>
    <x v="4"/>
    <x v="0"/>
    <d v="2024-06-06T17:59:38"/>
    <x v="53"/>
    <n v="26.00611111120088"/>
    <d v="2024-07-02T06:54:59"/>
    <d v="1899-12-30T00:23:12"/>
    <d v="2024-07-02T07:18:11"/>
    <n v="-587.30305555538507"/>
    <x v="1"/>
    <m/>
    <m/>
    <x v="1"/>
    <x v="17"/>
    <x v="3"/>
    <x v="3"/>
    <x v="12"/>
    <n v="3"/>
    <s v=""/>
    <d v="1899-12-30T09:16:48"/>
    <n v="24.619444444534214"/>
    <n v="12"/>
    <n v="12.619444444534214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3234"/>
    <d v="2024-07-02T00:00:00"/>
    <d v="1899-12-30T07:05:55"/>
    <n v="29"/>
    <s v="E00029"/>
    <s v="RUTA KMS.029"/>
    <x v="47"/>
    <x v="0"/>
    <x v="0"/>
    <x v="4"/>
    <x v="0"/>
    <d v="2024-06-06T17:59:38"/>
    <x v="53"/>
    <n v="26.00611111120088"/>
    <d v="2024-07-02T07:05:55"/>
    <d v="1899-12-30T00:23:12"/>
    <d v="2024-07-02T07:29:07"/>
    <n v="-587.48527777759591"/>
    <x v="1"/>
    <m/>
    <m/>
    <x v="1"/>
    <x v="17"/>
    <x v="3"/>
    <x v="3"/>
    <x v="11"/>
    <n v="3"/>
    <s v=""/>
    <d v="1899-12-30T09:16:48"/>
    <n v="24.619444444534214"/>
    <n v="12"/>
    <n v="12.619444444534214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3235"/>
    <d v="2024-07-02T00:00:00"/>
    <d v="1899-12-30T08:06:32"/>
    <n v="29"/>
    <s v="E00029"/>
    <s v="RUTA KMS.029"/>
    <x v="321"/>
    <x v="0"/>
    <x v="0"/>
    <x v="4"/>
    <x v="0"/>
    <d v="2024-06-06T17:59:38"/>
    <x v="53"/>
    <n v="26.00611111120088"/>
    <d v="2024-07-02T08:06:32"/>
    <d v="1899-12-30T00:23:12"/>
    <d v="2024-07-02T08:29:44"/>
    <n v="-588.49555555544794"/>
    <x v="1"/>
    <m/>
    <m/>
    <x v="1"/>
    <x v="17"/>
    <x v="3"/>
    <x v="3"/>
    <x v="0"/>
    <n v="3"/>
    <s v=""/>
    <d v="1899-12-30T09:16:48"/>
    <n v="24.619444444534214"/>
    <n v="12"/>
    <n v="12.619444444534214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3236"/>
    <d v="2024-07-02T00:00:00"/>
    <d v="1899-12-30T08:32:00"/>
    <n v="29"/>
    <s v="E00029"/>
    <s v="RUTA KMS.029"/>
    <x v="47"/>
    <x v="0"/>
    <x v="0"/>
    <x v="4"/>
    <x v="0"/>
    <d v="2024-06-06T17:59:38"/>
    <x v="53"/>
    <n v="26.00611111120088"/>
    <d v="2024-07-02T08:32:00"/>
    <d v="1899-12-30T00:23:12"/>
    <d v="2024-07-02T08:55:12"/>
    <n v="-588.91999999992549"/>
    <x v="1"/>
    <m/>
    <m/>
    <x v="1"/>
    <x v="17"/>
    <x v="3"/>
    <x v="3"/>
    <x v="0"/>
    <n v="3"/>
    <s v=""/>
    <d v="1899-12-30T09:16:48"/>
    <n v="24.619444444534214"/>
    <n v="12"/>
    <n v="12.619444444534214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3237"/>
    <d v="2024-07-02T00:00:00"/>
    <d v="1899-12-30T09:30:46"/>
    <n v="29"/>
    <s v="E00029"/>
    <s v="RUTA KMS.029"/>
    <x v="321"/>
    <x v="0"/>
    <x v="0"/>
    <x v="4"/>
    <x v="0"/>
    <d v="2024-06-06T17:59:38"/>
    <x v="53"/>
    <n v="26.00611111120088"/>
    <d v="2024-07-02T09:30:46"/>
    <d v="1899-12-30T00:23:12"/>
    <d v="2024-07-02T09:53:58"/>
    <n v="-589.89944444439607"/>
    <x v="1"/>
    <m/>
    <m/>
    <x v="1"/>
    <x v="17"/>
    <x v="3"/>
    <x v="3"/>
    <x v="6"/>
    <n v="3"/>
    <s v=""/>
    <d v="1899-12-30T09:16:48"/>
    <n v="24.619444444534214"/>
    <n v="12"/>
    <n v="12.619444444534214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3238"/>
    <d v="2024-07-02T00:00:00"/>
    <d v="1899-12-30T09:58:33"/>
    <n v="29"/>
    <s v="E00029"/>
    <s v="RUTA KMS.029"/>
    <x v="47"/>
    <x v="0"/>
    <x v="0"/>
    <x v="4"/>
    <x v="0"/>
    <d v="2024-06-06T17:59:38"/>
    <x v="53"/>
    <n v="26.00611111120088"/>
    <d v="2024-07-02T09:58:33"/>
    <d v="1899-12-30T00:23:12"/>
    <d v="2024-07-02T10:21:45"/>
    <n v="-590.36249999993015"/>
    <x v="1"/>
    <m/>
    <m/>
    <x v="1"/>
    <x v="17"/>
    <x v="3"/>
    <x v="3"/>
    <x v="6"/>
    <n v="3"/>
    <s v=""/>
    <d v="1899-12-30T09:16:48"/>
    <n v="24.619444444534214"/>
    <n v="12"/>
    <n v="12.619444444534214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3239"/>
    <d v="2024-07-02T00:00:00"/>
    <d v="1899-12-30T11:12:27"/>
    <n v="29"/>
    <s v="E00029"/>
    <s v="RUTA KMS.029"/>
    <x v="321"/>
    <x v="0"/>
    <x v="0"/>
    <x v="4"/>
    <x v="0"/>
    <d v="2024-06-06T17:59:38"/>
    <x v="53"/>
    <n v="26.00611111120088"/>
    <d v="2024-07-02T11:12:27"/>
    <d v="1899-12-30T00:23:12"/>
    <d v="2024-07-02T11:35:39"/>
    <n v="-591.59416666656034"/>
    <x v="1"/>
    <m/>
    <m/>
    <x v="1"/>
    <x v="17"/>
    <x v="3"/>
    <x v="3"/>
    <x v="2"/>
    <n v="3"/>
    <s v=""/>
    <d v="1899-12-30T09:16:48"/>
    <n v="24.619444444534214"/>
    <n v="12"/>
    <n v="12.619444444534214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3240"/>
    <d v="2024-07-02T00:00:00"/>
    <d v="1899-12-30T12:21:43"/>
    <n v="29"/>
    <s v="E00029"/>
    <s v="RUTA KMS.029"/>
    <x v="321"/>
    <x v="0"/>
    <x v="0"/>
    <x v="4"/>
    <x v="0"/>
    <d v="2024-06-06T17:59:38"/>
    <x v="53"/>
    <n v="26.00611111120088"/>
    <d v="2024-07-02T12:21:43"/>
    <d v="1899-12-30T00:23:12"/>
    <d v="2024-07-02T12:44:55"/>
    <n v="-592.74861111090286"/>
    <x v="1"/>
    <m/>
    <m/>
    <x v="1"/>
    <x v="17"/>
    <x v="3"/>
    <x v="3"/>
    <x v="3"/>
    <n v="3"/>
    <s v=""/>
    <d v="1899-12-30T09:16:48"/>
    <n v="24.619444444534214"/>
    <n v="12"/>
    <n v="12.619444444534214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3241"/>
    <d v="2024-07-02T00:00:00"/>
    <d v="1899-12-30T13:31:05"/>
    <n v="29"/>
    <s v="E00029"/>
    <s v="RUTA KMS.029"/>
    <x v="321"/>
    <x v="0"/>
    <x v="0"/>
    <x v="4"/>
    <x v="0"/>
    <d v="2024-06-06T17:59:38"/>
    <x v="53"/>
    <n v="26.00611111120088"/>
    <d v="2024-07-02T13:31:05"/>
    <d v="1899-12-30T00:23:12"/>
    <d v="2024-07-02T13:54:17"/>
    <n v="-593.90472222212702"/>
    <x v="1"/>
    <m/>
    <m/>
    <x v="1"/>
    <x v="17"/>
    <x v="3"/>
    <x v="3"/>
    <x v="7"/>
    <n v="3"/>
    <s v=""/>
    <d v="1899-12-30T09:16:48"/>
    <n v="24.619444444534214"/>
    <n v="12"/>
    <n v="12.619444444534214"/>
  </r>
  <r>
    <s v="E002"/>
    <s v="EO55"/>
    <x v="3123"/>
    <x v="0"/>
    <s v="E3"/>
    <s v="0100053365"/>
    <s v="WORKBETON, S.L."/>
    <s v="0046004416"/>
    <s v="SALTERAS"/>
    <s v="000000000000000837"/>
    <x v="43"/>
    <d v="2024-06-07T00:00:00"/>
    <d v="1899-12-30T13:20:34"/>
    <s v="sust 7001171261"/>
    <d v="2024-06-10T00:00:00"/>
    <x v="15"/>
    <x v="9"/>
    <x v="3242"/>
    <d v="2024-06-30T00:00:00"/>
    <d v="1899-12-30T10:09:12"/>
    <n v="56"/>
    <s v="E00056"/>
    <s v="RUTA KMS.056"/>
    <x v="89"/>
    <x v="0"/>
    <x v="0"/>
    <x v="5"/>
    <x v="0"/>
    <d v="2024-06-07T13:20:34"/>
    <x v="376"/>
    <n v="67.657222222303972"/>
    <d v="2024-06-30T10:09:12"/>
    <d v="1899-12-30T00:44:48"/>
    <d v="2024-06-30T10:54:00"/>
    <n v="-481.89999999990687"/>
    <x v="1"/>
    <m/>
    <m/>
    <x v="0"/>
    <x v="19"/>
    <x v="3"/>
    <x v="2"/>
    <x v="1"/>
    <n v="1"/>
    <s v=""/>
    <d v="1899-12-30T17:55:12"/>
    <n v="65.910555555637302"/>
    <n v="36"/>
    <n v="29.910555555637302"/>
  </r>
  <r>
    <s v="E002"/>
    <s v="EO55"/>
    <x v="3124"/>
    <x v="0"/>
    <s v="E4"/>
    <s v="0100058375"/>
    <s v="GRUPO PUYA 68, S.L."/>
    <s v="0046005331"/>
    <s v="ALMACEN-S.PEDRO ALCANTARA"/>
    <s v="000000000000003282"/>
    <x v="40"/>
    <d v="2024-06-21T00:00:00"/>
    <d v="1899-12-30T12:33:27"/>
    <s v="Pedido diario"/>
    <d v="2024-06-28T00:00:00"/>
    <x v="6"/>
    <x v="8"/>
    <x v="3243"/>
    <d v="2024-06-28T00:00:00"/>
    <d v="1899-12-30T11:55:28"/>
    <n v="84"/>
    <s v="E00084"/>
    <s v="RUTA KMS.084"/>
    <x v="51"/>
    <x v="0"/>
    <x v="0"/>
    <x v="4"/>
    <x v="1"/>
    <d v="2024-06-21T12:33:27"/>
    <x v="288"/>
    <n v="175.44250000000466"/>
    <d v="2024-06-28T11:55:28"/>
    <d v="1899-12-30T01:07:12"/>
    <d v="2024-06-28T13:02:40"/>
    <n v="6.9555555555853061"/>
    <x v="0"/>
    <m/>
    <m/>
    <x v="0"/>
    <x v="15"/>
    <x v="0"/>
    <x v="2"/>
    <x v="2"/>
    <n v="6"/>
    <s v=""/>
    <d v="1899-12-31T02:52:48"/>
    <n v="173.32250000000465"/>
    <n v="60"/>
    <n v="113.32250000000465"/>
  </r>
  <r>
    <s v="E002"/>
    <s v="EO55"/>
    <x v="3125"/>
    <x v="0"/>
    <s v="E4"/>
    <s v="0100018483"/>
    <s v="LAUREANO VAZQUEZ RAMIREZ,S.L."/>
    <s v="0046000381"/>
    <s v="MATALASCAÑAS"/>
    <s v="000000000000002955"/>
    <x v="115"/>
    <d v="2024-06-25T00:00:00"/>
    <d v="1899-12-30T09:58:57"/>
    <s v="2 palet 52,5 + resto"/>
    <d v="2024-07-02T00:00:00"/>
    <x v="10"/>
    <x v="9"/>
    <x v="3244"/>
    <d v="2024-07-02T00:00:00"/>
    <d v="1899-12-30T08:25:52"/>
    <n v="48"/>
    <s v="E00048"/>
    <s v="RUTA KMS.048"/>
    <x v="273"/>
    <x v="0"/>
    <x v="0"/>
    <x v="5"/>
    <x v="1"/>
    <d v="2024-06-25T09:58:57"/>
    <x v="347"/>
    <n v="166.0175000000163"/>
    <d v="2024-07-02T08:25:52"/>
    <d v="1899-12-30T00:38:24"/>
    <d v="2024-07-02T09:04:16"/>
    <n v="-1.0711111110867932"/>
    <x v="1"/>
    <m/>
    <m/>
    <x v="1"/>
    <x v="17"/>
    <x v="1"/>
    <x v="3"/>
    <x v="0"/>
    <n v="3"/>
    <s v=""/>
    <d v="1899-12-30T15:21:36"/>
    <n v="164.37750000001631"/>
    <n v="60"/>
    <n v="104.37750000001631"/>
  </r>
  <r>
    <s v="E002"/>
    <s v="EO55"/>
    <x v="3125"/>
    <x v="0"/>
    <s v="E4"/>
    <s v="0100018483"/>
    <s v="LAUREANO VAZQUEZ RAMIREZ,S.L."/>
    <s v="0046000381"/>
    <s v="MATALASCAÑAS"/>
    <s v="000000000000002882"/>
    <x v="112"/>
    <d v="2024-06-25T00:00:00"/>
    <d v="1899-12-30T09:58:57"/>
    <s v="2 palet 52,5 + resto"/>
    <d v="2024-07-02T00:00:00"/>
    <x v="10"/>
    <x v="9"/>
    <x v="3244"/>
    <d v="2024-07-02T00:00:00"/>
    <d v="1899-12-30T08:25:52"/>
    <n v="48"/>
    <s v="E00048"/>
    <s v="RUTA KMS.048"/>
    <x v="273"/>
    <x v="0"/>
    <x v="1"/>
    <x v="5"/>
    <x v="1"/>
    <d v="2024-06-25T09:58:57"/>
    <x v="347"/>
    <n v="166.0175000000163"/>
    <d v="2024-07-02T08:25:52"/>
    <d v="1899-12-30T00:38:24"/>
    <d v="2024-07-02T09:04:16"/>
    <n v="-1.0711111110867932"/>
    <x v="1"/>
    <m/>
    <m/>
    <x v="1"/>
    <x v="17"/>
    <x v="1"/>
    <x v="3"/>
    <x v="0"/>
    <n v="3"/>
    <s v=""/>
    <d v="1899-12-30T15:21:36"/>
    <n v="164.37750000001631"/>
    <n v="60"/>
    <n v="104.37750000001631"/>
  </r>
  <r>
    <s v="E002"/>
    <s v="EO55"/>
    <x v="3126"/>
    <x v="0"/>
    <s v="E4"/>
    <s v="0100058375"/>
    <s v="GRUPO PUYA 68, S.L."/>
    <s v="0046005786"/>
    <s v="B. SOLIS LA QUINTA-BENAHAVIS"/>
    <s v="000000000000003283"/>
    <x v="39"/>
    <d v="2024-06-26T00:00:00"/>
    <d v="1899-12-30T17:22:24"/>
    <s v="01/07 08:00h"/>
    <d v="2024-07-01T00:00:00"/>
    <x v="10"/>
    <x v="8"/>
    <x v="3245"/>
    <d v="2024-07-01T00:00:00"/>
    <d v="1899-12-30T06:59:36"/>
    <n v="93"/>
    <s v="E00093"/>
    <s v="RUTA KMS.093"/>
    <x v="55"/>
    <x v="0"/>
    <x v="0"/>
    <x v="4"/>
    <x v="1"/>
    <d v="2024-06-26T17:22:24"/>
    <x v="342"/>
    <n v="110.62666666670702"/>
    <d v="2024-07-01T06:59:36"/>
    <d v="1899-12-30T01:14:24"/>
    <d v="2024-07-01T08:14:00"/>
    <n v="-0.23333333322079852"/>
    <x v="0"/>
    <m/>
    <m/>
    <x v="1"/>
    <x v="16"/>
    <x v="0"/>
    <x v="3"/>
    <x v="12"/>
    <n v="2"/>
    <s v=""/>
    <d v="1899-12-31T05:45:36"/>
    <n v="108.38666666670703"/>
    <n v="60"/>
    <n v="48.386666666707029"/>
  </r>
  <r>
    <s v="E002"/>
    <s v="EO55"/>
    <x v="3127"/>
    <x v="0"/>
    <s v="E3"/>
    <s v="0100037768"/>
    <s v="MINAS DE AGUAS TEÑIDAS, S.A.U. (MAT"/>
    <s v="0046004165"/>
    <s v="ZREP4500031988_5  HORMIGON VALDELAM"/>
    <s v="000000000000003236"/>
    <x v="48"/>
    <d v="2024-06-27T00:00:00"/>
    <d v="1899-12-30T09:51:34"/>
    <s v="28/06 17:00h"/>
    <d v="2024-06-28T00:00:00"/>
    <x v="6"/>
    <x v="9"/>
    <x v="3246"/>
    <d v="2024-06-28T00:00:00"/>
    <d v="1899-12-30T12:52:35"/>
    <n v="85"/>
    <s v="E00085"/>
    <s v="RUTA KMS.085"/>
    <x v="91"/>
    <x v="0"/>
    <x v="0"/>
    <x v="5"/>
    <x v="0"/>
    <d v="2024-06-27T09:51:34"/>
    <x v="288"/>
    <n v="34.140555555699393"/>
    <d v="2024-06-28T12:52:35"/>
    <d v="1899-12-30T01:08:00"/>
    <d v="2024-06-28T14:00:35"/>
    <n v="5.9902777777751908"/>
    <x v="0"/>
    <m/>
    <m/>
    <x v="0"/>
    <x v="15"/>
    <x v="0"/>
    <x v="2"/>
    <x v="3"/>
    <n v="6"/>
    <s v=""/>
    <d v="1899-12-31T03:12:00"/>
    <n v="32.00722222236606"/>
    <n v="12"/>
    <n v="20.00722222236606"/>
  </r>
  <r>
    <s v="E002"/>
    <s v="EO55"/>
    <x v="3128"/>
    <x v="0"/>
    <s v="E4"/>
    <s v="0100030200"/>
    <s v="LEROY MERLIN ESPAÑA,S.L.U."/>
    <s v="0046005557"/>
    <s v="JEREZ DE LA FRONTERA (15)"/>
    <s v="000000000000003295"/>
    <x v="45"/>
    <d v="2024-06-27T00:00:00"/>
    <d v="1899-12-30T10:39:26"/>
    <s v="81583741 01/07 7 A 9"/>
    <d v="2024-07-01T00:00:00"/>
    <x v="15"/>
    <x v="8"/>
    <x v="3247"/>
    <d v="2024-06-28T00:00:00"/>
    <d v="1899-12-30T16:59:49"/>
    <n v="244"/>
    <s v="E00244"/>
    <s v="RUTA KMS.244"/>
    <x v="351"/>
    <x v="0"/>
    <x v="0"/>
    <x v="4"/>
    <x v="1"/>
    <d v="2024-06-27T10:39:26"/>
    <x v="333"/>
    <n v="94.342777777696028"/>
    <d v="2024-06-28T16:59:49"/>
    <d v="1899-12-30T03:15:12"/>
    <d v="2024-06-28T20:15:01"/>
    <n v="60.749722222157288"/>
    <x v="0"/>
    <m/>
    <m/>
    <x v="0"/>
    <x v="15"/>
    <x v="0"/>
    <x v="2"/>
    <x v="8"/>
    <n v="6"/>
    <s v=""/>
    <d v="1900-01-02T06:04:48"/>
    <n v="90.089444444362698"/>
    <n v="48"/>
    <n v="42.089444444362698"/>
  </r>
  <r>
    <s v="E002"/>
    <s v="EO55"/>
    <x v="3129"/>
    <x v="0"/>
    <s v="E4"/>
    <s v="0100052034"/>
    <s v="GRUPO PUMA ESPAÑA S.L."/>
    <s v="0046005778"/>
    <s v="CONSUEGRA- MAT. CONSTR. HN E HIJOS"/>
    <s v="000000000000003277"/>
    <x v="92"/>
    <d v="2024-06-27T00:00:00"/>
    <d v="1899-12-30T10:49:26"/>
    <s v="PC-00112067-1 01/07"/>
    <d v="2024-07-01T00:00:00"/>
    <x v="10"/>
    <x v="8"/>
    <x v="3248"/>
    <d v="2024-06-28T00:00:00"/>
    <d v="1899-12-30T15:42:46"/>
    <n v="422"/>
    <s v="E00422"/>
    <s v="RUTA KMS.422"/>
    <x v="352"/>
    <x v="0"/>
    <x v="0"/>
    <x v="4"/>
    <x v="1"/>
    <d v="2024-06-27T10:49:26"/>
    <x v="342"/>
    <n v="93.17611111124279"/>
    <d v="2024-06-28T15:42:46"/>
    <d v="1899-12-30T05:37:36"/>
    <d v="2024-06-28T21:20:22"/>
    <n v="58.660555555543397"/>
    <x v="0"/>
    <m/>
    <m/>
    <x v="0"/>
    <x v="15"/>
    <x v="0"/>
    <x v="2"/>
    <x v="4"/>
    <n v="6"/>
    <s v=""/>
    <d v="1900-01-04T15:02:24"/>
    <n v="86.549444444576125"/>
    <n v="48"/>
    <n v="38.549444444576125"/>
  </r>
  <r>
    <s v="E002"/>
    <s v="EO55"/>
    <x v="3130"/>
    <x v="0"/>
    <s v="E3"/>
    <s v="0100033645"/>
    <s v="HORMIALIA 2007 S.L."/>
    <s v="0046005121"/>
    <s v="PLANTA FUENGIROLA"/>
    <s v="000000000000003264"/>
    <x v="41"/>
    <d v="2024-06-27T00:00:00"/>
    <d v="1899-12-30T12:16:08"/>
    <s v="28/06 12:00h"/>
    <d v="2024-06-28T00:00:00"/>
    <x v="8"/>
    <x v="8"/>
    <x v="3249"/>
    <d v="2024-06-28T00:00:00"/>
    <d v="1899-12-30T13:18:33"/>
    <n v="54"/>
    <s v="E00054"/>
    <s v="RUTA KMS.054"/>
    <x v="79"/>
    <x v="0"/>
    <x v="0"/>
    <x v="4"/>
    <x v="0"/>
    <d v="2024-06-27T12:16:08"/>
    <x v="302"/>
    <n v="23.73111111111939"/>
    <d v="2024-06-28T13:18:33"/>
    <d v="1899-12-30T00:43:12"/>
    <d v="2024-06-28T14:01:45"/>
    <n v="-2.0291666665580124"/>
    <x v="1"/>
    <m/>
    <m/>
    <x v="0"/>
    <x v="15"/>
    <x v="2"/>
    <x v="2"/>
    <x v="7"/>
    <n v="6"/>
    <s v=""/>
    <d v="1899-12-30T17:16:48"/>
    <n v="22.011111111119391"/>
    <n v="12"/>
    <n v="10.011111111119391"/>
  </r>
  <r>
    <s v="E002"/>
    <s v="EO55"/>
    <x v="3131"/>
    <x v="0"/>
    <s v="E3"/>
    <s v="0100018390"/>
    <s v="FORJADOS TOR S.L."/>
    <s v="0046005202"/>
    <s v="VILLANUEVA DEL TRABUCO"/>
    <s v="000000000000003262"/>
    <x v="42"/>
    <d v="2024-06-27T00:00:00"/>
    <d v="1899-12-30T12:22:10"/>
    <s v="28/06 12:00h"/>
    <d v="2024-06-28T00:00:00"/>
    <x v="8"/>
    <x v="8"/>
    <x v="3250"/>
    <d v="2024-06-28T00:00:00"/>
    <d v="1899-12-30T11:15:23"/>
    <n v="62"/>
    <s v="E00062"/>
    <s v="RUTA KMS.062"/>
    <x v="78"/>
    <x v="0"/>
    <x v="0"/>
    <x v="4"/>
    <x v="0"/>
    <d v="2024-06-27T12:22:10"/>
    <x v="302"/>
    <n v="23.630555555631872"/>
    <d v="2024-06-28T11:15:23"/>
    <d v="1899-12-30T00:49:36"/>
    <d v="2024-06-28T12:04:59"/>
    <n v="-8.3055555413011461E-2"/>
    <x v="0"/>
    <m/>
    <m/>
    <x v="0"/>
    <x v="15"/>
    <x v="0"/>
    <x v="2"/>
    <x v="2"/>
    <n v="6"/>
    <s v="TRANSPORTES FRANCISCO CASTILLA E HI"/>
    <d v="1899-12-30T19:50:24"/>
    <n v="21.803888888965204"/>
    <n v="12"/>
    <n v="9.8038888889652043"/>
  </r>
  <r>
    <s v="E002"/>
    <s v="EO55"/>
    <x v="3132"/>
    <x v="0"/>
    <s v="E3"/>
    <s v="0100058355"/>
    <s v="TRITURADOS MACAEL, S.L."/>
    <s v="0046005103"/>
    <s v="PLANTA DE ALBANCHEZ-ALMERIA"/>
    <s v="000000000000003268"/>
    <x v="2"/>
    <d v="2024-06-27T00:00:00"/>
    <d v="1899-12-30T12:41:24"/>
    <s v="01/07 8h Silo6G"/>
    <d v="2024-07-01T00:00:00"/>
    <x v="10"/>
    <x v="8"/>
    <x v="3251"/>
    <d v="2024-06-28T00:00:00"/>
    <d v="1899-12-30T12:19:32"/>
    <n v="270"/>
    <s v="E00270"/>
    <s v="RUTA KMS.270"/>
    <x v="82"/>
    <x v="0"/>
    <x v="0"/>
    <x v="4"/>
    <x v="0"/>
    <d v="2024-06-27T12:41:24"/>
    <x v="342"/>
    <n v="91.310000000114087"/>
    <d v="2024-06-28T12:19:32"/>
    <d v="1899-12-30T03:36:00"/>
    <d v="2024-06-28T15:55:32"/>
    <n v="64.074444444500841"/>
    <x v="0"/>
    <m/>
    <m/>
    <x v="0"/>
    <x v="15"/>
    <x v="0"/>
    <x v="2"/>
    <x v="3"/>
    <n v="6"/>
    <s v=""/>
    <d v="1900-01-02T14:24:00"/>
    <n v="86.710000000114093"/>
    <n v="48"/>
    <n v="38.710000000114093"/>
  </r>
  <r>
    <s v="E002"/>
    <s v="EO55"/>
    <x v="3133"/>
    <x v="0"/>
    <s v="E3"/>
    <s v="0100021485"/>
    <s v="HORMIGONES DE BAENA, S.L."/>
    <s v="0046001510"/>
    <s v="BAENA"/>
    <s v="000000000000003269"/>
    <x v="44"/>
    <d v="2024-06-27T00:00:00"/>
    <d v="1899-12-30T12:58:11"/>
    <s v="28/06 16:00h"/>
    <d v="2024-06-28T00:00:00"/>
    <x v="12"/>
    <x v="8"/>
    <x v="3252"/>
    <d v="2024-06-28T00:00:00"/>
    <d v="1899-12-30T11:47:11"/>
    <n v="138"/>
    <s v="E00138"/>
    <s v="RUTA KMS.138"/>
    <x v="54"/>
    <x v="0"/>
    <x v="0"/>
    <x v="4"/>
    <x v="0"/>
    <d v="2024-06-27T12:58:11"/>
    <x v="328"/>
    <n v="27.030277777696028"/>
    <d v="2024-06-28T11:47:11"/>
    <d v="1899-12-30T01:50:24"/>
    <d v="2024-06-28T13:37:35"/>
    <n v="2.3736111110192724"/>
    <x v="0"/>
    <m/>
    <m/>
    <x v="0"/>
    <x v="15"/>
    <x v="0"/>
    <x v="2"/>
    <x v="2"/>
    <n v="6"/>
    <s v=""/>
    <d v="1899-12-31T20:09:36"/>
    <n v="24.190277777696028"/>
    <n v="12"/>
    <n v="12.190277777696028"/>
  </r>
  <r>
    <s v="E002"/>
    <s v="EO55"/>
    <x v="3134"/>
    <x v="0"/>
    <s v="E3"/>
    <s v="0100057966"/>
    <s v="HORPRESOL, SRL"/>
    <s v="0046005112"/>
    <s v="PLANTA ALMERIA"/>
    <s v="000000000000003269"/>
    <x v="44"/>
    <d v="2024-06-27T00:00:00"/>
    <d v="1899-12-30T13:53:52"/>
    <s v="votorantim 12h"/>
    <d v="2024-06-28T00:00:00"/>
    <x v="8"/>
    <x v="8"/>
    <x v="3253"/>
    <d v="2024-06-28T00:00:00"/>
    <d v="1899-12-30T10:54:30"/>
    <n v="195"/>
    <s v="E00195"/>
    <s v="RUTA KMS.195"/>
    <x v="124"/>
    <x v="0"/>
    <x v="0"/>
    <x v="4"/>
    <x v="0"/>
    <d v="2024-06-27T13:53:52"/>
    <x v="302"/>
    <n v="22.102222222136334"/>
    <d v="2024-06-28T10:54:30"/>
    <d v="1899-12-30T02:36:00"/>
    <d v="2024-06-28T13:30:30"/>
    <n v="-1.5083333331858739"/>
    <x v="1"/>
    <m/>
    <m/>
    <x v="0"/>
    <x v="15"/>
    <x v="2"/>
    <x v="2"/>
    <x v="1"/>
    <n v="6"/>
    <s v=""/>
    <d v="1900-01-01T14:24:00"/>
    <n v="18.502222222136332"/>
    <n v="12"/>
    <n v="6.5022222221363322"/>
  </r>
  <r>
    <s v="E002"/>
    <s v="EO55"/>
    <x v="3135"/>
    <x v="0"/>
    <s v="E3"/>
    <s v="0100057966"/>
    <s v="HORPRESOL, SRL"/>
    <s v="0046005111"/>
    <s v="PLANTA FUENGIROLA"/>
    <s v="000000000000003269"/>
    <x v="44"/>
    <d v="2024-06-27T00:00:00"/>
    <d v="1899-12-30T13:54:41"/>
    <s v="GESTRANS"/>
    <d v="2024-06-28T00:00:00"/>
    <x v="5"/>
    <x v="8"/>
    <x v="3254"/>
    <d v="2024-06-28T00:00:00"/>
    <d v="1899-12-30T13:34:04"/>
    <n v="57"/>
    <s v="E00057"/>
    <s v="RUTA KMS.057"/>
    <x v="73"/>
    <x v="0"/>
    <x v="0"/>
    <x v="4"/>
    <x v="0"/>
    <d v="2024-06-27T13:54:41"/>
    <x v="317"/>
    <n v="29.588611111161299"/>
    <d v="2024-06-28T13:34:04"/>
    <d v="1899-12-30T00:45:36"/>
    <d v="2024-06-28T14:19:40"/>
    <n v="5.1722222222015262"/>
    <x v="0"/>
    <m/>
    <m/>
    <x v="0"/>
    <x v="15"/>
    <x v="0"/>
    <x v="2"/>
    <x v="7"/>
    <n v="6"/>
    <s v=""/>
    <d v="1899-12-30T18:14:24"/>
    <n v="27.828611111161297"/>
    <n v="12"/>
    <n v="15.828611111161297"/>
  </r>
  <r>
    <s v="E002"/>
    <s v="EO55"/>
    <x v="3136"/>
    <x v="0"/>
    <s v="E3"/>
    <s v="0100057966"/>
    <s v="HORPRESOL, SRL"/>
    <s v="0046005105"/>
    <s v="PLANTA MALAGA"/>
    <s v="000000000000003269"/>
    <x v="44"/>
    <d v="2024-06-27T00:00:00"/>
    <d v="1899-12-30T14:13:19"/>
    <s v="votorantim 11:00"/>
    <d v="2024-06-28T00:00:00"/>
    <x v="24"/>
    <x v="8"/>
    <x v="3255"/>
    <d v="2024-06-28T00:00:00"/>
    <d v="1899-12-30T10:45:26"/>
    <n v="24"/>
    <s v="E00024"/>
    <s v="RUTA KMS.024"/>
    <x v="111"/>
    <x v="0"/>
    <x v="0"/>
    <x v="4"/>
    <x v="0"/>
    <d v="2024-06-27T14:13:19"/>
    <x v="299"/>
    <n v="20.778055555536412"/>
    <d v="2024-06-28T10:45:26"/>
    <d v="1899-12-30T00:19:12"/>
    <d v="2024-06-28T11:04:38"/>
    <n v="-7.7222222287673503E-2"/>
    <x v="0"/>
    <m/>
    <m/>
    <x v="0"/>
    <x v="15"/>
    <x v="0"/>
    <x v="2"/>
    <x v="1"/>
    <n v="6"/>
    <s v=""/>
    <d v="1899-12-30T07:40:48"/>
    <n v="19.458055555536411"/>
    <n v="12"/>
    <n v="7.4580555555364114"/>
  </r>
  <r>
    <s v="E002"/>
    <s v="EO55"/>
    <x v="3137"/>
    <x v="0"/>
    <s v="E3"/>
    <s v="0100057966"/>
    <s v="HORPRESOL, SRL"/>
    <s v="0046005105"/>
    <s v="PLANTA MALAGA"/>
    <s v="000000000000003269"/>
    <x v="44"/>
    <d v="2024-06-27T00:00:00"/>
    <d v="1899-12-30T14:13:37"/>
    <s v="votorantim 13:00"/>
    <d v="2024-06-28T00:00:00"/>
    <x v="14"/>
    <x v="8"/>
    <x v="3256"/>
    <d v="2024-06-28T00:00:00"/>
    <d v="1899-12-30T13:04:26"/>
    <n v="24"/>
    <s v="E00024"/>
    <s v="RUTA KMS.024"/>
    <x v="111"/>
    <x v="0"/>
    <x v="0"/>
    <x v="4"/>
    <x v="0"/>
    <d v="2024-06-27T14:13:37"/>
    <x v="301"/>
    <n v="22.773055555473547"/>
    <d v="2024-06-28T13:04:26"/>
    <d v="1899-12-30T00:19:12"/>
    <d v="2024-06-28T13:23:38"/>
    <n v="-0.39388888893881813"/>
    <x v="0"/>
    <m/>
    <m/>
    <x v="0"/>
    <x v="15"/>
    <x v="0"/>
    <x v="2"/>
    <x v="7"/>
    <n v="6"/>
    <s v=""/>
    <d v="1899-12-30T07:40:48"/>
    <n v="21.453055555473547"/>
    <n v="12"/>
    <n v="9.4530555554735471"/>
  </r>
  <r>
    <s v="E002"/>
    <s v="EO55"/>
    <x v="3138"/>
    <x v="0"/>
    <s v="E3"/>
    <s v="0100018311"/>
    <s v="ANDALUZA DE MORTEROS, SA (ANDEMOSA)"/>
    <s v="0046005100"/>
    <s v="PLANTA VILLA ROSA (CON TTE) MALAGA"/>
    <s v="000000000000003264"/>
    <x v="41"/>
    <d v="2024-06-27T00:00:00"/>
    <d v="1899-12-30T14:32:59"/>
    <s v="28/06 12:00h"/>
    <d v="2024-06-28T00:00:00"/>
    <x v="8"/>
    <x v="8"/>
    <x v="3257"/>
    <d v="2024-06-28T00:00:00"/>
    <d v="1899-12-30T11:37:55"/>
    <n v="24"/>
    <s v="E00024"/>
    <s v="RUTA KMS.024"/>
    <x v="85"/>
    <x v="0"/>
    <x v="0"/>
    <x v="4"/>
    <x v="0"/>
    <d v="2024-06-27T14:32:59"/>
    <x v="302"/>
    <n v="21.450277777737938"/>
    <d v="2024-06-28T11:37:55"/>
    <d v="1899-12-30T00:19:12"/>
    <d v="2024-06-28T11:57:07"/>
    <n v="4.8055555438622832E-2"/>
    <x v="0"/>
    <m/>
    <m/>
    <x v="0"/>
    <x v="15"/>
    <x v="0"/>
    <x v="2"/>
    <x v="2"/>
    <n v="6"/>
    <s v=""/>
    <d v="1899-12-30T07:40:48"/>
    <n v="20.130277777737938"/>
    <n v="12"/>
    <n v="8.1302777777379376"/>
  </r>
  <r>
    <s v="E002"/>
    <s v="EO55"/>
    <x v="3139"/>
    <x v="0"/>
    <s v="E3"/>
    <s v="0100055849"/>
    <s v="HORMECO S.L."/>
    <s v="0046005163"/>
    <s v="SUMIN CEMENTO SILO FYM - MELILLA"/>
    <s v="000000000000003264"/>
    <x v="41"/>
    <d v="2024-06-27T00:00:00"/>
    <d v="1899-12-30T14:44:53"/>
    <s v="28/06 1 viaje"/>
    <d v="2024-06-28T00:00:00"/>
    <x v="26"/>
    <x v="8"/>
    <x v="3258"/>
    <d v="2024-06-28T00:00:00"/>
    <d v="1899-12-30T11:52:21"/>
    <n v="264"/>
    <s v="E00264"/>
    <s v="RUTA KMS.264"/>
    <x v="353"/>
    <x v="0"/>
    <x v="0"/>
    <x v="4"/>
    <x v="0"/>
    <d v="2024-06-27T14:44:53"/>
    <x v="377"/>
    <n v="31.25194444443332"/>
    <d v="2024-06-28T11:52:21"/>
    <d v="1899-12-30T03:31:12"/>
    <d v="2024-06-28T15:23:33"/>
    <n v="6.6074999998672865"/>
    <x v="0"/>
    <m/>
    <m/>
    <x v="0"/>
    <x v="15"/>
    <x v="0"/>
    <x v="2"/>
    <x v="2"/>
    <n v="6"/>
    <s v=""/>
    <d v="1900-01-02T12:28:48"/>
    <n v="26.731944444433321"/>
    <n v="12"/>
    <n v="14.731944444433321"/>
  </r>
  <r>
    <s v="E002"/>
    <s v="EO55"/>
    <x v="3140"/>
    <x v="0"/>
    <s v="E4"/>
    <s v="0100058411"/>
    <s v="BRICOLAJE BRICOMAN, S.L.U."/>
    <s v="0046005838"/>
    <s v="OBRAMAT CORDOBA"/>
    <s v="000000000000003283"/>
    <x v="39"/>
    <d v="2024-06-27T00:00:00"/>
    <d v="1899-12-30T15:01:38"/>
    <s v="1761323965 01/071ªh"/>
    <d v="2024-07-01T00:00:00"/>
    <x v="10"/>
    <x v="8"/>
    <x v="3259"/>
    <d v="2024-07-01T00:00:00"/>
    <d v="1899-12-30T15:28:00"/>
    <n v="161"/>
    <s v="E00161"/>
    <s v="RUTA KMS.161"/>
    <x v="134"/>
    <x v="0"/>
    <x v="0"/>
    <x v="4"/>
    <x v="1"/>
    <d v="2024-06-27T15:01:38"/>
    <x v="342"/>
    <n v="88.972777777758893"/>
    <d v="2024-07-01T15:28:00"/>
    <d v="1899-12-30T02:08:48"/>
    <d v="2024-07-01T17:36:48"/>
    <n v="-9.6133333331672475"/>
    <x v="1"/>
    <m/>
    <m/>
    <x v="1"/>
    <x v="16"/>
    <x v="3"/>
    <x v="3"/>
    <x v="4"/>
    <n v="2"/>
    <s v=""/>
    <d v="1900-01-01T03:31:12"/>
    <n v="85.826111111092231"/>
    <n v="48"/>
    <n v="37.826111111092231"/>
  </r>
  <r>
    <s v="E002"/>
    <s v="EO55"/>
    <x v="3141"/>
    <x v="0"/>
    <s v="E3"/>
    <s v="0100058384"/>
    <s v="ADOQUINES Y MARCOS, S.L."/>
    <s v="0046005169"/>
    <s v="PLANTA LA RODA DE ANDALUCIA"/>
    <s v="000000000000003263"/>
    <x v="49"/>
    <d v="2024-06-27T00:00:00"/>
    <d v="1899-12-30T15:19:35"/>
    <s v="28/06 10:30h"/>
    <d v="2024-06-28T00:00:00"/>
    <x v="20"/>
    <x v="8"/>
    <x v="3260"/>
    <d v="2024-06-28T00:00:00"/>
    <d v="1899-12-30T11:02:47"/>
    <n v="90"/>
    <s v="E00090"/>
    <s v="RUTA KMS.090"/>
    <x v="116"/>
    <x v="0"/>
    <x v="0"/>
    <x v="4"/>
    <x v="0"/>
    <d v="2024-06-27T15:19:35"/>
    <x v="303"/>
    <n v="19.173611111124046"/>
    <d v="2024-06-28T11:02:47"/>
    <d v="1899-12-30T01:12:00"/>
    <d v="2024-06-28T12:14:47"/>
    <n v="-1.7463888890342787"/>
    <x v="1"/>
    <m/>
    <m/>
    <x v="0"/>
    <x v="15"/>
    <x v="2"/>
    <x v="2"/>
    <x v="2"/>
    <n v="6"/>
    <s v=""/>
    <d v="1899-12-31T04:48:00"/>
    <n v="16.973611111124047"/>
    <n v="12"/>
    <n v="4.9736111111240469"/>
  </r>
  <r>
    <s v="E002"/>
    <s v="EO55"/>
    <x v="3142"/>
    <x v="0"/>
    <s v="E3"/>
    <s v="0100058036"/>
    <s v="HORMI CONTADO, S.L."/>
    <s v="0046005174"/>
    <s v="PLANTA DE MANILVA E/O 56"/>
    <s v="000000000000003269"/>
    <x v="44"/>
    <d v="2024-06-27T00:00:00"/>
    <d v="1899-12-30T15:40:46"/>
    <s v="28/06 13:30h"/>
    <d v="2024-06-28T00:00:00"/>
    <x v="0"/>
    <x v="8"/>
    <x v="3261"/>
    <d v="2024-06-28T00:00:00"/>
    <d v="1899-12-30T10:40:46"/>
    <n v="118"/>
    <s v="E00118"/>
    <s v="RUTA KMS.118"/>
    <x v="64"/>
    <x v="0"/>
    <x v="0"/>
    <x v="4"/>
    <x v="0"/>
    <d v="2024-06-27T15:40:46"/>
    <x v="378"/>
    <n v="21.820555555634201"/>
    <d v="2024-06-28T10:40:46"/>
    <d v="1899-12-30T01:34:24"/>
    <d v="2024-06-28T12:15:10"/>
    <n v="1.24722222215496"/>
    <x v="0"/>
    <m/>
    <m/>
    <x v="0"/>
    <x v="15"/>
    <x v="0"/>
    <x v="2"/>
    <x v="1"/>
    <n v="6"/>
    <s v=""/>
    <d v="1899-12-31T13:45:36"/>
    <n v="19.247222222300866"/>
    <n v="12"/>
    <n v="7.2472222223008664"/>
  </r>
  <r>
    <s v="E002"/>
    <s v="EO55"/>
    <x v="3143"/>
    <x v="0"/>
    <s v="E3"/>
    <s v="0100058399"/>
    <s v="HORMIGONES ESTEBBUNA, S.L."/>
    <s v="0046005172"/>
    <s v="PLANTA ESTEPONA"/>
    <s v="000000000000003264"/>
    <x v="41"/>
    <d v="2024-06-27T00:00:00"/>
    <d v="1899-12-30T16:09:04"/>
    <s v="28/06 15:00h"/>
    <d v="2024-06-28T00:00:00"/>
    <x v="7"/>
    <x v="8"/>
    <x v="3262"/>
    <d v="2024-06-28T00:00:00"/>
    <d v="1899-12-30T13:02:55"/>
    <n v="110"/>
    <s v="E00110"/>
    <s v="RUTA KMS.110"/>
    <x v="327"/>
    <x v="0"/>
    <x v="0"/>
    <x v="4"/>
    <x v="0"/>
    <d v="2024-06-27T16:09:04"/>
    <x v="326"/>
    <n v="22.848888888896909"/>
    <d v="2024-06-28T13:02:55"/>
    <d v="1899-12-30T01:28:00"/>
    <d v="2024-06-28T14:30:55"/>
    <n v="0.48472222220152617"/>
    <x v="0"/>
    <m/>
    <m/>
    <x v="0"/>
    <x v="15"/>
    <x v="0"/>
    <x v="2"/>
    <x v="7"/>
    <n v="6"/>
    <s v=""/>
    <d v="1899-12-31T11:12:00"/>
    <n v="20.382222222230244"/>
    <n v="12"/>
    <n v="8.3822222222302436"/>
  </r>
  <r>
    <s v="E002"/>
    <s v="EO55"/>
    <x v="3144"/>
    <x v="0"/>
    <s v="E4"/>
    <s v="0100058375"/>
    <s v="GRUPO PUYA 68, S.L."/>
    <s v="0046005331"/>
    <s v="ALMACEN-S.PEDRO ALCANTARA"/>
    <s v="000000000000003282"/>
    <x v="40"/>
    <d v="2024-06-27T00:00:00"/>
    <d v="1899-12-30T16:10:27"/>
    <s v="Pedido diario"/>
    <d v="2024-07-01T00:00:00"/>
    <x v="6"/>
    <x v="8"/>
    <x v="3263"/>
    <d v="2024-07-01T00:00:00"/>
    <d v="1899-12-30T10:34:09"/>
    <n v="84"/>
    <s v="E00084"/>
    <s v="RUTA KMS.084"/>
    <x v="51"/>
    <x v="0"/>
    <x v="0"/>
    <x v="4"/>
    <x v="1"/>
    <d v="2024-06-27T16:10:27"/>
    <x v="327"/>
    <n v="99.825833333423361"/>
    <d v="2024-07-01T10:34:09"/>
    <d v="1899-12-30T01:07:12"/>
    <d v="2024-07-01T11:41:21"/>
    <n v="8.3108333334093913"/>
    <x v="0"/>
    <m/>
    <m/>
    <x v="1"/>
    <x v="16"/>
    <x v="0"/>
    <x v="3"/>
    <x v="1"/>
    <n v="2"/>
    <s v=""/>
    <d v="1899-12-31T02:52:48"/>
    <n v="97.705833333423357"/>
    <n v="48"/>
    <n v="49.705833333423357"/>
  </r>
  <r>
    <s v="E002"/>
    <s v="EO55"/>
    <x v="3144"/>
    <x v="0"/>
    <s v="E4"/>
    <s v="0100058375"/>
    <s v="GRUPO PUYA 68, S.L."/>
    <s v="0046005331"/>
    <s v="ALMACEN-S.PEDRO ALCANTARA"/>
    <s v="000000000000003283"/>
    <x v="39"/>
    <d v="2024-06-27T00:00:00"/>
    <d v="1899-12-30T16:10:27"/>
    <s v="Pedido diario"/>
    <d v="2024-07-01T00:00:00"/>
    <x v="6"/>
    <x v="8"/>
    <x v="3263"/>
    <d v="2024-07-01T00:00:00"/>
    <d v="1899-12-30T10:34:09"/>
    <n v="84"/>
    <s v="E00084"/>
    <s v="RUTA KMS.084"/>
    <x v="51"/>
    <x v="0"/>
    <x v="1"/>
    <x v="4"/>
    <x v="1"/>
    <d v="2024-06-27T16:10:27"/>
    <x v="327"/>
    <n v="99.825833333423361"/>
    <d v="2024-07-01T10:34:09"/>
    <d v="1899-12-30T01:07:12"/>
    <d v="2024-07-01T11:41:21"/>
    <n v="8.3108333334093913"/>
    <x v="0"/>
    <m/>
    <m/>
    <x v="1"/>
    <x v="16"/>
    <x v="0"/>
    <x v="3"/>
    <x v="1"/>
    <n v="2"/>
    <s v=""/>
    <d v="1899-12-31T02:52:48"/>
    <n v="97.705833333423357"/>
    <n v="48"/>
    <n v="49.705833333423357"/>
  </r>
  <r>
    <s v="E002"/>
    <s v="EO55"/>
    <x v="3145"/>
    <x v="0"/>
    <s v="E4"/>
    <s v="0100058375"/>
    <s v="GRUPO PUYA 68, S.L."/>
    <s v="0046005331"/>
    <s v="ALMACEN-S.PEDRO ALCANTARA"/>
    <s v="000000000000003283"/>
    <x v="39"/>
    <d v="2024-06-27T00:00:00"/>
    <d v="1899-12-30T16:10:46"/>
    <s v="Pedido diario"/>
    <d v="2024-07-02T00:00:00"/>
    <x v="6"/>
    <x v="8"/>
    <x v="3264"/>
    <d v="2024-07-02T00:00:00"/>
    <d v="1899-12-30T10:51:25"/>
    <n v="84"/>
    <s v="E00084"/>
    <s v="RUTA KMS.084"/>
    <x v="51"/>
    <x v="0"/>
    <x v="0"/>
    <x v="4"/>
    <x v="1"/>
    <d v="2024-06-27T16:10:46"/>
    <x v="354"/>
    <n v="123.8205555556342"/>
    <d v="2024-07-02T10:51:25"/>
    <d v="1899-12-30T01:07:12"/>
    <d v="2024-07-02T11:58:37"/>
    <n v="8.0230555555899628"/>
    <x v="0"/>
    <m/>
    <m/>
    <x v="1"/>
    <x v="17"/>
    <x v="0"/>
    <x v="3"/>
    <x v="1"/>
    <n v="3"/>
    <s v=""/>
    <d v="1899-12-31T02:52:48"/>
    <n v="121.7005555556342"/>
    <n v="60"/>
    <n v="61.700555555634196"/>
  </r>
  <r>
    <s v="E002"/>
    <s v="EO55"/>
    <x v="3146"/>
    <x v="0"/>
    <s v="E3"/>
    <s v="0100037768"/>
    <s v="MINAS DE AGUAS TEÑIDAS, S.A.U. (MAT"/>
    <s v="0046004267"/>
    <s v="ZREP4500031988_2 MAGDALENA PASTA"/>
    <s v="000000000000001782"/>
    <x v="46"/>
    <d v="2024-06-27T00:00:00"/>
    <d v="1899-12-30T16:15:29"/>
    <s v="28/06 09:00h"/>
    <d v="2024-06-28T00:00:00"/>
    <x v="6"/>
    <x v="9"/>
    <x v="3265"/>
    <d v="2024-06-28T00:00:00"/>
    <d v="1899-12-30T10:59:37"/>
    <n v="85"/>
    <s v="E00085"/>
    <s v="RUTA KMS.085"/>
    <x v="129"/>
    <x v="0"/>
    <x v="0"/>
    <x v="5"/>
    <x v="0"/>
    <d v="2024-06-27T16:15:29"/>
    <x v="288"/>
    <n v="27.741944444482215"/>
    <d v="2024-06-28T10:59:37"/>
    <d v="1899-12-30T01:08:00"/>
    <d v="2024-06-28T12:07:37"/>
    <n v="7.8730555556248873"/>
    <x v="0"/>
    <m/>
    <m/>
    <x v="0"/>
    <x v="15"/>
    <x v="0"/>
    <x v="2"/>
    <x v="1"/>
    <n v="6"/>
    <s v=""/>
    <d v="1899-12-31T03:12:00"/>
    <n v="25.608611111148882"/>
    <n v="12"/>
    <n v="13.608611111148882"/>
  </r>
  <r>
    <s v="E002"/>
    <s v="EO55"/>
    <x v="3147"/>
    <x v="0"/>
    <s v="E3"/>
    <s v="0100037768"/>
    <s v="MINAS DE AGUAS TEÑIDAS, S.A.U. (MAT"/>
    <s v="0046003118"/>
    <s v="ZREP4500031988_1 VALDELAMUSA PASTA"/>
    <s v="000000000000001782"/>
    <x v="46"/>
    <d v="2024-06-27T00:00:00"/>
    <d v="1899-12-30T16:17:53"/>
    <s v="28/06 09:00h"/>
    <d v="2024-06-28T00:00:00"/>
    <x v="6"/>
    <x v="9"/>
    <x v="3266"/>
    <d v="2024-06-28T00:00:00"/>
    <d v="1899-12-30T12:19:11"/>
    <n v="85"/>
    <s v="E00085"/>
    <s v="RUTA KMS.085"/>
    <x v="88"/>
    <x v="0"/>
    <x v="0"/>
    <x v="5"/>
    <x v="0"/>
    <d v="2024-06-27T16:17:53"/>
    <x v="288"/>
    <n v="27.701944444561377"/>
    <d v="2024-06-28T12:19:11"/>
    <d v="1899-12-30T01:08:00"/>
    <d v="2024-06-28T13:27:11"/>
    <n v="6.5469444444752298"/>
    <x v="0"/>
    <m/>
    <m/>
    <x v="0"/>
    <x v="15"/>
    <x v="0"/>
    <x v="2"/>
    <x v="3"/>
    <n v="6"/>
    <s v=""/>
    <d v="1899-12-31T03:12:00"/>
    <n v="25.568611111228044"/>
    <n v="12"/>
    <n v="13.568611111228044"/>
  </r>
  <r>
    <s v="E002"/>
    <s v="EO55"/>
    <x v="3148"/>
    <x v="0"/>
    <s v="E3"/>
    <s v="0100037768"/>
    <s v="MINAS DE AGUAS TEÑIDAS, S.A.U. (MAT"/>
    <s v="0046003118"/>
    <s v="ZREP4500031988_1 VALDELAMUSA PASTA"/>
    <s v="000000000000001782"/>
    <x v="46"/>
    <d v="2024-06-27T00:00:00"/>
    <d v="1899-12-30T16:18:38"/>
    <s v="28/06 11:00h"/>
    <d v="2024-06-28T00:00:00"/>
    <x v="6"/>
    <x v="9"/>
    <x v="3267"/>
    <d v="2024-06-28T00:00:00"/>
    <d v="1899-12-30T10:40:57"/>
    <n v="85"/>
    <s v="E00085"/>
    <s v="RUTA KMS.085"/>
    <x v="87"/>
    <x v="0"/>
    <x v="0"/>
    <x v="5"/>
    <x v="0"/>
    <d v="2024-06-27T16:18:38"/>
    <x v="288"/>
    <n v="27.68944444443332"/>
    <d v="2024-06-28T10:40:57"/>
    <d v="1899-12-30T01:08:00"/>
    <d v="2024-06-28T11:48:57"/>
    <n v="8.1841666666441597"/>
    <x v="0"/>
    <m/>
    <m/>
    <x v="0"/>
    <x v="15"/>
    <x v="0"/>
    <x v="2"/>
    <x v="1"/>
    <n v="6"/>
    <s v=""/>
    <d v="1899-12-31T03:12:00"/>
    <n v="25.556111111099987"/>
    <n v="12"/>
    <n v="13.556111111099987"/>
  </r>
  <r>
    <s v="E002"/>
    <s v="EO55"/>
    <x v="3149"/>
    <x v="0"/>
    <s v="E3"/>
    <s v="0100037768"/>
    <s v="MINAS DE AGUAS TEÑIDAS, S.A.U. (MAT"/>
    <s v="0046003118"/>
    <s v="ZREP4500031988_1 VALDELAMUSA PASTA"/>
    <s v="000000000000001782"/>
    <x v="46"/>
    <d v="2024-06-27T00:00:00"/>
    <d v="1899-12-30T16:19:44"/>
    <s v="28/06 12:00h"/>
    <d v="2024-06-28T00:00:00"/>
    <x v="6"/>
    <x v="9"/>
    <x v="3268"/>
    <d v="2024-06-28T00:00:00"/>
    <d v="1899-12-30T10:45:35"/>
    <n v="85"/>
    <s v="E00085"/>
    <s v="RUTA KMS.085"/>
    <x v="96"/>
    <x v="0"/>
    <x v="0"/>
    <x v="5"/>
    <x v="0"/>
    <d v="2024-06-27T16:19:44"/>
    <x v="288"/>
    <n v="27.671111111179926"/>
    <d v="2024-06-28T10:45:35"/>
    <d v="1899-12-30T01:08:00"/>
    <d v="2024-06-28T11:53:35"/>
    <n v="8.1069444445311092"/>
    <x v="0"/>
    <m/>
    <m/>
    <x v="0"/>
    <x v="15"/>
    <x v="0"/>
    <x v="2"/>
    <x v="1"/>
    <n v="6"/>
    <s v=""/>
    <d v="1899-12-31T03:12:00"/>
    <n v="25.537777777846593"/>
    <n v="12"/>
    <n v="13.537777777846593"/>
  </r>
  <r>
    <s v="E002"/>
    <s v="EO55"/>
    <x v="3150"/>
    <x v="0"/>
    <s v="E3"/>
    <s v="0100037768"/>
    <s v="MINAS DE AGUAS TEÑIDAS, S.A.U. (MAT"/>
    <s v="0046003118"/>
    <s v="ZREP4500031988_1 VALDELAMUSA PASTA"/>
    <s v="000000000000001782"/>
    <x v="46"/>
    <d v="2024-06-27T00:00:00"/>
    <d v="1899-12-30T16:20:11"/>
    <s v="28/06 13:00h"/>
    <d v="2024-06-28T00:00:00"/>
    <x v="6"/>
    <x v="9"/>
    <x v="3269"/>
    <d v="2024-06-28T00:00:00"/>
    <d v="1899-12-30T14:56:31"/>
    <n v="85"/>
    <s v="E00085"/>
    <s v="RUTA KMS.085"/>
    <x v="129"/>
    <x v="0"/>
    <x v="0"/>
    <x v="5"/>
    <x v="0"/>
    <d v="2024-06-27T16:20:11"/>
    <x v="288"/>
    <n v="27.663611111172941"/>
    <d v="2024-06-28T14:56:31"/>
    <d v="1899-12-30T01:08:00"/>
    <d v="2024-06-28T16:04:31"/>
    <n v="3.9247222222038545"/>
    <x v="0"/>
    <m/>
    <m/>
    <x v="0"/>
    <x v="15"/>
    <x v="0"/>
    <x v="2"/>
    <x v="13"/>
    <n v="6"/>
    <s v=""/>
    <d v="1899-12-31T03:12:00"/>
    <n v="25.530277777839608"/>
    <n v="12"/>
    <n v="13.530277777839608"/>
  </r>
  <r>
    <s v="E002"/>
    <s v="EO55"/>
    <x v="3151"/>
    <x v="0"/>
    <s v="E3"/>
    <s v="0100037768"/>
    <s v="MINAS DE AGUAS TEÑIDAS, S.A.U. (MAT"/>
    <s v="0046003118"/>
    <s v="ZREP4500031988_1 VALDELAMUSA PASTA"/>
    <s v="000000000000001782"/>
    <x v="46"/>
    <d v="2024-06-27T00:00:00"/>
    <d v="1899-12-30T16:21:18"/>
    <s v="28/06 14:00h"/>
    <d v="2024-06-28T00:00:00"/>
    <x v="6"/>
    <x v="9"/>
    <x v="3270"/>
    <d v="2024-06-28T00:00:00"/>
    <d v="1899-12-30T14:04:35"/>
    <n v="85"/>
    <s v="E00085"/>
    <s v="RUTA KMS.085"/>
    <x v="59"/>
    <x v="0"/>
    <x v="0"/>
    <x v="5"/>
    <x v="0"/>
    <d v="2024-06-27T16:21:18"/>
    <x v="288"/>
    <n v="27.645000000076834"/>
    <d v="2024-06-28T14:04:35"/>
    <d v="1899-12-30T01:08:00"/>
    <d v="2024-06-28T15:12:35"/>
    <n v="4.7902777778799646"/>
    <x v="0"/>
    <m/>
    <m/>
    <x v="0"/>
    <x v="15"/>
    <x v="0"/>
    <x v="2"/>
    <x v="13"/>
    <n v="6"/>
    <s v=""/>
    <d v="1899-12-31T03:12:00"/>
    <n v="25.511666666743501"/>
    <n v="12"/>
    <n v="13.511666666743501"/>
  </r>
  <r>
    <s v="E002"/>
    <s v="EO55"/>
    <x v="3152"/>
    <x v="0"/>
    <s v="E3"/>
    <s v="0100037768"/>
    <s v="MINAS DE AGUAS TEÑIDAS, S.A.U. (MAT"/>
    <s v="0046003118"/>
    <s v="ZREP4500031988_1 VALDELAMUSA PASTA"/>
    <s v="000000000000001782"/>
    <x v="46"/>
    <d v="2024-06-27T00:00:00"/>
    <d v="1899-12-30T16:21:43"/>
    <s v="28/06 15:00h"/>
    <d v="2024-06-28T00:00:00"/>
    <x v="6"/>
    <x v="9"/>
    <x v="3271"/>
    <d v="2024-06-28T00:00:00"/>
    <d v="1899-12-30T14:22:54"/>
    <n v="85"/>
    <s v="E00085"/>
    <s v="RUTA KMS.085"/>
    <x v="105"/>
    <x v="0"/>
    <x v="0"/>
    <x v="5"/>
    <x v="0"/>
    <d v="2024-06-27T16:21:43"/>
    <x v="288"/>
    <n v="27.63805555558065"/>
    <d v="2024-06-28T14:22:54"/>
    <d v="1899-12-30T01:08:00"/>
    <d v="2024-06-28T15:30:54"/>
    <n v="4.4849999999860302"/>
    <x v="0"/>
    <m/>
    <m/>
    <x v="0"/>
    <x v="15"/>
    <x v="0"/>
    <x v="2"/>
    <x v="13"/>
    <n v="6"/>
    <s v=""/>
    <d v="1899-12-31T03:12:00"/>
    <n v="25.504722222247317"/>
    <n v="12"/>
    <n v="13.504722222247317"/>
  </r>
  <r>
    <s v="E002"/>
    <s v="EO55"/>
    <x v="3153"/>
    <x v="0"/>
    <s v="E3"/>
    <s v="0100058036"/>
    <s v="HORMI CONTADO, S.L."/>
    <s v="0046005175"/>
    <s v="PLANTA DE LA LINEA"/>
    <s v="000000000000003269"/>
    <x v="44"/>
    <d v="2024-06-27T00:00:00"/>
    <d v="1899-12-30T16:36:42"/>
    <s v="28/06 14:00h"/>
    <d v="2024-06-28T00:00:00"/>
    <x v="1"/>
    <x v="8"/>
    <x v="3272"/>
    <d v="2024-06-28T00:00:00"/>
    <d v="1899-12-30T11:45:21"/>
    <n v="143"/>
    <s v="E00143"/>
    <s v="RUTA KMS.143"/>
    <x v="130"/>
    <x v="0"/>
    <x v="0"/>
    <x v="4"/>
    <x v="0"/>
    <d v="2024-06-27T16:36:42"/>
    <x v="240"/>
    <n v="21.388333333306946"/>
    <d v="2024-06-28T11:45:21"/>
    <d v="1899-12-30T01:54:24"/>
    <d v="2024-06-28T13:39:45"/>
    <n v="0.3374999999650754"/>
    <x v="0"/>
    <m/>
    <m/>
    <x v="0"/>
    <x v="15"/>
    <x v="0"/>
    <x v="2"/>
    <x v="2"/>
    <n v="6"/>
    <s v=""/>
    <d v="1899-12-31T21:45:36"/>
    <n v="18.48166666664028"/>
    <n v="12"/>
    <n v="6.4816666666402796"/>
  </r>
  <r>
    <s v="E002"/>
    <s v="EO55"/>
    <x v="3154"/>
    <x v="0"/>
    <s v="E3"/>
    <s v="0100057966"/>
    <s v="HORPRESOL, SRL"/>
    <s v="0046005111"/>
    <s v="PLANTA FUENGIROLA"/>
    <s v="000000000000003269"/>
    <x v="44"/>
    <d v="2024-06-27T00:00:00"/>
    <d v="1899-12-30T16:48:07"/>
    <s v="votorantim 11:00"/>
    <d v="2024-06-28T00:00:00"/>
    <x v="24"/>
    <x v="8"/>
    <x v="3273"/>
    <d v="2024-06-28T00:00:00"/>
    <d v="1899-12-30T10:58:04"/>
    <n v="57"/>
    <s v="E00057"/>
    <s v="RUTA KMS.057"/>
    <x v="104"/>
    <x v="0"/>
    <x v="0"/>
    <x v="4"/>
    <x v="0"/>
    <d v="2024-06-27T16:48:07"/>
    <x v="299"/>
    <n v="18.198055555578321"/>
    <d v="2024-06-28T10:58:04"/>
    <d v="1899-12-30T00:45:36"/>
    <d v="2024-06-28T11:43:40"/>
    <n v="-0.7277777778217569"/>
    <x v="0"/>
    <m/>
    <m/>
    <x v="0"/>
    <x v="15"/>
    <x v="0"/>
    <x v="2"/>
    <x v="1"/>
    <n v="6"/>
    <s v=""/>
    <d v="1899-12-30T18:14:24"/>
    <n v="16.43805555557832"/>
    <n v="12"/>
    <n v="4.4380555555783197"/>
  </r>
  <r>
    <s v="E002"/>
    <s v="EO55"/>
    <x v="3155"/>
    <x v="0"/>
    <s v="E3"/>
    <s v="0100057966"/>
    <s v="HORPRESOL, SRL"/>
    <s v="0046005111"/>
    <s v="PLANTA FUENGIROLA"/>
    <s v="000000000000003269"/>
    <x v="44"/>
    <d v="2024-06-27T00:00:00"/>
    <d v="1899-12-30T16:48:27"/>
    <s v="votorantim 11:30"/>
    <d v="2024-06-28T00:00:00"/>
    <x v="16"/>
    <x v="8"/>
    <x v="3274"/>
    <d v="2024-06-28T00:00:00"/>
    <d v="1899-12-30T11:49:33"/>
    <n v="57"/>
    <s v="E00057"/>
    <s v="RUTA KMS.057"/>
    <x v="144"/>
    <x v="0"/>
    <x v="0"/>
    <x v="4"/>
    <x v="0"/>
    <d v="2024-06-27T16:48:27"/>
    <x v="318"/>
    <n v="18.692500000004657"/>
    <d v="2024-06-28T11:49:33"/>
    <d v="1899-12-30T00:45:36"/>
    <d v="2024-06-28T12:35:09"/>
    <n v="-1.0858333334326744"/>
    <x v="1"/>
    <m/>
    <m/>
    <x v="0"/>
    <x v="15"/>
    <x v="1"/>
    <x v="2"/>
    <x v="2"/>
    <n v="6"/>
    <s v=""/>
    <d v="1899-12-30T18:14:24"/>
    <n v="16.932500000004655"/>
    <n v="12"/>
    <n v="4.932500000004655"/>
  </r>
  <r>
    <s v="E002"/>
    <s v="EO55"/>
    <x v="3156"/>
    <x v="0"/>
    <s v="E4"/>
    <s v="0100052405"/>
    <s v="MARTI FOLGADO MAT. DE CONSTRUCCIÓN"/>
    <s v="0046005738"/>
    <s v="RIBAROJA- MARTI FOLGADO"/>
    <s v="000000000000003283"/>
    <x v="39"/>
    <d v="2024-06-27T00:00:00"/>
    <d v="1899-12-30T17:27:53"/>
    <s v="01/07 08:00h"/>
    <d v="2024-07-01T00:00:00"/>
    <x v="10"/>
    <x v="8"/>
    <x v="3275"/>
    <d v="2024-06-28T00:00:00"/>
    <d v="1899-12-30T17:04:46"/>
    <n v="632"/>
    <s v="E00632"/>
    <s v="RUTA KMS.632"/>
    <x v="354"/>
    <x v="0"/>
    <x v="0"/>
    <x v="4"/>
    <x v="1"/>
    <d v="2024-06-27T17:27:53"/>
    <x v="342"/>
    <n v="86.535277777758893"/>
    <d v="2024-06-28T17:04:46"/>
    <d v="1899-12-30T08:25:36"/>
    <d v="2024-06-29T01:30:22"/>
    <n v="54.493888888915535"/>
    <x v="0"/>
    <m/>
    <m/>
    <x v="0"/>
    <x v="15"/>
    <x v="0"/>
    <x v="2"/>
    <x v="5"/>
    <n v="6"/>
    <s v=""/>
    <d v="1900-01-07T10:14:24"/>
    <n v="77.10861111109223"/>
    <n v="48"/>
    <n v="29.10861111109223"/>
  </r>
  <r>
    <s v="E002"/>
    <s v="EO55"/>
    <x v="3157"/>
    <x v="0"/>
    <s v="E4"/>
    <s v="0100057845"/>
    <s v="INVERSIONES SEGURA SARRIA, S.L."/>
    <s v="0046005625"/>
    <s v="ARROYO MOLINOS-HNOS NADAL"/>
    <s v="000000000000003283"/>
    <x v="39"/>
    <d v="2024-06-27T00:00:00"/>
    <d v="1899-12-30T17:48:13"/>
    <s v="01/07 08:00h"/>
    <d v="2024-07-01T00:00:00"/>
    <x v="10"/>
    <x v="8"/>
    <x v="3276"/>
    <d v="2024-06-28T00:00:00"/>
    <d v="1899-12-30T14:27:18"/>
    <n v="536"/>
    <s v="E00536"/>
    <s v="RUTA KMS.536"/>
    <x v="355"/>
    <x v="0"/>
    <x v="0"/>
    <x v="4"/>
    <x v="1"/>
    <d v="2024-06-27T17:48:13"/>
    <x v="342"/>
    <n v="86.196388888929505"/>
    <d v="2024-06-28T14:27:18"/>
    <d v="1899-12-30T07:08:48"/>
    <d v="2024-06-28T21:36:06"/>
    <n v="58.398333333316259"/>
    <x v="0"/>
    <m/>
    <m/>
    <x v="0"/>
    <x v="15"/>
    <x v="0"/>
    <x v="2"/>
    <x v="13"/>
    <n v="6"/>
    <s v=""/>
    <d v="1900-01-06T03:31:12"/>
    <n v="78.049722222262844"/>
    <n v="48"/>
    <n v="30.049722222262844"/>
  </r>
  <r>
    <s v="E002"/>
    <s v="EO55"/>
    <x v="3158"/>
    <x v="0"/>
    <s v="E4"/>
    <s v="0100018498"/>
    <s v="MATCON HNOS. GAMEZ DOMINGUEZ, S.L."/>
    <s v="0046000431"/>
    <s v="MALAGA (CNO. MEDIOAMBIENTAL Nº29)"/>
    <s v="000000000000003283"/>
    <x v="39"/>
    <d v="2024-06-27T00:00:00"/>
    <d v="1899-12-30T18:08:26"/>
    <s v="28/06 en el día"/>
    <d v="2024-06-28T00:00:00"/>
    <x v="9"/>
    <x v="8"/>
    <x v="3277"/>
    <d v="2024-06-28T00:00:00"/>
    <d v="1899-12-30T15:53:05"/>
    <n v="22"/>
    <s v="E00022"/>
    <s v="RUTA KMS.022"/>
    <x v="51"/>
    <x v="0"/>
    <x v="0"/>
    <x v="4"/>
    <x v="1"/>
    <d v="2024-06-27T18:08:26"/>
    <x v="329"/>
    <n v="22.85944444447523"/>
    <d v="2024-06-28T15:53:05"/>
    <d v="1899-12-30T00:17:36"/>
    <d v="2024-06-28T16:10:41"/>
    <n v="0.82194444449851289"/>
    <x v="0"/>
    <m/>
    <m/>
    <x v="0"/>
    <x v="15"/>
    <x v="0"/>
    <x v="2"/>
    <x v="4"/>
    <n v="6"/>
    <s v=""/>
    <d v="1899-12-30T07:02:24"/>
    <n v="21.566111111141897"/>
    <n v="12"/>
    <n v="9.5661111111418968"/>
  </r>
  <r>
    <s v="E002"/>
    <s v="EO55"/>
    <x v="3159"/>
    <x v="0"/>
    <s v="E4"/>
    <s v="0100018498"/>
    <s v="MATCON HNOS. GAMEZ DOMINGUEZ, S.L."/>
    <s v="0046000431"/>
    <s v="MALAGA (CNO. MEDIOAMBIENTAL Nº29)"/>
    <s v="000000000000003283"/>
    <x v="39"/>
    <d v="2024-06-27T00:00:00"/>
    <d v="1899-12-30T18:08:33"/>
    <s v="01/07 en el dia"/>
    <d v="2024-07-01T00:00:00"/>
    <x v="9"/>
    <x v="8"/>
    <x v="3278"/>
    <d v="2024-07-01T00:00:00"/>
    <d v="1899-12-30T08:49:57"/>
    <n v="22"/>
    <s v="E00022"/>
    <s v="RUTA KMS.022"/>
    <x v="51"/>
    <x v="0"/>
    <x v="0"/>
    <x v="4"/>
    <x v="1"/>
    <d v="2024-06-27T18:08:33"/>
    <x v="348"/>
    <n v="94.857500000100117"/>
    <d v="2024-07-01T08:49:57"/>
    <d v="1899-12-30T00:17:36"/>
    <d v="2024-07-01T09:07:33"/>
    <n v="7.874166666821111"/>
    <x v="0"/>
    <m/>
    <m/>
    <x v="1"/>
    <x v="16"/>
    <x v="0"/>
    <x v="3"/>
    <x v="0"/>
    <n v="2"/>
    <s v=""/>
    <d v="1899-12-30T07:02:24"/>
    <n v="93.564166666766781"/>
    <n v="48"/>
    <n v="45.564166666766781"/>
  </r>
  <r>
    <s v="E002"/>
    <s v="EO55"/>
    <x v="3160"/>
    <x v="0"/>
    <s v="E3"/>
    <s v="0100058119"/>
    <s v="HORMIGONES TARIFA, S.L."/>
    <s v="0046005186"/>
    <s v="PLANTA DE TARIFA"/>
    <s v="000000000000003264"/>
    <x v="41"/>
    <d v="2024-06-28T00:00:00"/>
    <d v="1899-12-30T08:07:08"/>
    <s v="01/07 08:00h"/>
    <d v="2024-07-01T00:00:00"/>
    <x v="10"/>
    <x v="8"/>
    <x v="3279"/>
    <d v="2024-07-01T00:00:00"/>
    <d v="1899-12-30T06:09:13"/>
    <n v="183"/>
    <s v="E00183"/>
    <s v="RUTA KMS.183"/>
    <x v="63"/>
    <x v="0"/>
    <x v="0"/>
    <x v="4"/>
    <x v="0"/>
    <d v="2024-06-28T08:07:08"/>
    <x v="342"/>
    <n v="71.881111111084465"/>
    <d v="2024-07-01T06:09:13"/>
    <d v="1899-12-30T02:26:24"/>
    <d v="2024-07-01T08:35:37"/>
    <n v="-0.59361111104954034"/>
    <x v="0"/>
    <m/>
    <m/>
    <x v="1"/>
    <x v="16"/>
    <x v="0"/>
    <x v="3"/>
    <x v="12"/>
    <n v="2"/>
    <s v=""/>
    <d v="1900-01-01T10:33:36"/>
    <n v="68.441111111084467"/>
    <n v="36"/>
    <n v="32.441111111084467"/>
  </r>
  <r>
    <s v="E002"/>
    <s v="EO55"/>
    <x v="3161"/>
    <x v="0"/>
    <s v="E3"/>
    <s v="0100057843"/>
    <s v="ANDOSER OBRAS Y SERVICIOS S.L."/>
    <s v="0046005203"/>
    <s v="RUTE"/>
    <s v="000000000000003264"/>
    <x v="41"/>
    <d v="2024-06-28T00:00:00"/>
    <d v="1899-12-30T08:51:00"/>
    <s v="01/07 08:00h Sin fal"/>
    <d v="2024-07-01T00:00:00"/>
    <x v="10"/>
    <x v="8"/>
    <x v="3280"/>
    <d v="2024-07-01T00:00:00"/>
    <d v="1899-12-30T06:44:04"/>
    <n v="101"/>
    <s v="E00101"/>
    <s v="RUTA KMS.101"/>
    <x v="241"/>
    <x v="0"/>
    <x v="0"/>
    <x v="4"/>
    <x v="0"/>
    <d v="2024-06-28T08:51:00"/>
    <x v="342"/>
    <n v="71.150000000023283"/>
    <d v="2024-07-01T06:44:04"/>
    <d v="1899-12-30T01:20:48"/>
    <d v="2024-07-01T08:04:52"/>
    <n v="-8.1111111037898809E-2"/>
    <x v="0"/>
    <m/>
    <m/>
    <x v="1"/>
    <x v="16"/>
    <x v="0"/>
    <x v="3"/>
    <x v="12"/>
    <n v="2"/>
    <s v=""/>
    <d v="1899-12-31T08:19:12"/>
    <n v="68.803333333356619"/>
    <n v="36"/>
    <n v="32.803333333356619"/>
  </r>
  <r>
    <s v="E002"/>
    <s v="EO55"/>
    <x v="3162"/>
    <x v="0"/>
    <s v="E3"/>
    <s v="0432000110"/>
    <s v="PREBETONG HORMIGONES, S.A."/>
    <s v="0046001414"/>
    <s v="HUELVA (F.MONTENEGRO)"/>
    <s v="000000000000001782"/>
    <x v="46"/>
    <d v="2024-06-28T00:00:00"/>
    <d v="1899-12-30T08:53:40"/>
    <s v="7:30-9 - HORAS"/>
    <d v="2024-07-01T00:00:00"/>
    <x v="15"/>
    <x v="9"/>
    <x v="3281"/>
    <d v="2024-07-01T00:00:00"/>
    <d v="1899-12-30T08:33:23"/>
    <n v="29"/>
    <s v="E00029"/>
    <s v="RUTA KMS.029"/>
    <x v="231"/>
    <x v="0"/>
    <x v="0"/>
    <x v="5"/>
    <x v="0"/>
    <d v="2024-06-28T08:53:40"/>
    <x v="333"/>
    <n v="72.105555555608589"/>
    <d v="2024-07-01T08:33:23"/>
    <d v="1899-12-30T00:23:12"/>
    <d v="2024-07-01T08:56:35"/>
    <n v="5.6944444484543055E-2"/>
    <x v="0"/>
    <m/>
    <m/>
    <x v="1"/>
    <x v="16"/>
    <x v="0"/>
    <x v="3"/>
    <x v="0"/>
    <n v="2"/>
    <s v=""/>
    <d v="1899-12-30T09:16:48"/>
    <n v="70.718888888941919"/>
    <n v="36"/>
    <n v="34.718888888941919"/>
  </r>
  <r>
    <s v="E002"/>
    <s v="EO55"/>
    <x v="3163"/>
    <x v="0"/>
    <s v="E3"/>
    <s v="0432000110"/>
    <s v="PREBETONG HORMIGONES, S.A."/>
    <s v="0046001414"/>
    <s v="HUELVA (F.MONTENEGRO)"/>
    <s v="000000000000001782"/>
    <x v="46"/>
    <d v="2024-06-28T00:00:00"/>
    <d v="1899-12-30T08:54:02"/>
    <s v="08:00"/>
    <d v="2024-07-01T00:00:00"/>
    <x v="10"/>
    <x v="9"/>
    <x v="3282"/>
    <d v="2024-07-01T00:00:00"/>
    <d v="1899-12-30T07:07:46"/>
    <n v="29"/>
    <s v="E00029"/>
    <s v="RUTA KMS.029"/>
    <x v="59"/>
    <x v="0"/>
    <x v="0"/>
    <x v="5"/>
    <x v="0"/>
    <d v="2024-06-28T08:54:02"/>
    <x v="342"/>
    <n v="71.099444444524124"/>
    <d v="2024-07-01T07:07:46"/>
    <d v="1899-12-30T00:23:12"/>
    <d v="2024-07-01T07:30:58"/>
    <n v="0.48388888902263716"/>
    <x v="0"/>
    <m/>
    <m/>
    <x v="1"/>
    <x v="16"/>
    <x v="0"/>
    <x v="3"/>
    <x v="11"/>
    <n v="2"/>
    <s v=""/>
    <d v="1899-12-30T09:16:48"/>
    <n v="69.712777777857454"/>
    <n v="36"/>
    <n v="33.712777777857454"/>
  </r>
  <r>
    <s v="E002"/>
    <s v="EO55"/>
    <x v="3164"/>
    <x v="0"/>
    <s v="E3"/>
    <s v="0100037768"/>
    <s v="MINAS DE AGUAS TEÑIDAS, S.A.U. (MAT"/>
    <s v="0046004428"/>
    <s v="ZREP4500031988_6 @ HORMIGON VALDELA"/>
    <s v="000000000000003236"/>
    <x v="48"/>
    <d v="2024-06-28T00:00:00"/>
    <d v="1899-12-30T09:10:02"/>
    <s v="29/06 08:00"/>
    <d v="2024-06-29T00:00:00"/>
    <x v="10"/>
    <x v="9"/>
    <x v="3283"/>
    <d v="2024-06-28T00:00:00"/>
    <d v="1899-12-30T18:58:22"/>
    <n v="85"/>
    <s v="E00085"/>
    <s v="RUTA KMS.085"/>
    <x v="105"/>
    <x v="0"/>
    <x v="0"/>
    <x v="5"/>
    <x v="0"/>
    <d v="2024-06-28T09:10:02"/>
    <x v="379"/>
    <n v="22.832777777861338"/>
    <d v="2024-06-28T18:58:22"/>
    <d v="1899-12-30T01:08:00"/>
    <d v="2024-06-28T20:06:22"/>
    <n v="11.89388888888061"/>
    <x v="0"/>
    <m/>
    <m/>
    <x v="0"/>
    <x v="15"/>
    <x v="0"/>
    <x v="2"/>
    <x v="9"/>
    <n v="6"/>
    <s v=""/>
    <d v="1899-12-31T03:12:00"/>
    <n v="20.699444444528005"/>
    <n v="12"/>
    <n v="8.6994444445280052"/>
  </r>
  <r>
    <s v="E002"/>
    <s v="EO55"/>
    <x v="3165"/>
    <x v="0"/>
    <s v="E3"/>
    <s v="0100037768"/>
    <s v="MINAS DE AGUAS TEÑIDAS, S.A.U. (MAT"/>
    <s v="0046004428"/>
    <s v="ZREP4500031988_6 @ HORMIGON VALDELA"/>
    <s v="000000000000003236"/>
    <x v="48"/>
    <d v="2024-06-28T00:00:00"/>
    <d v="1899-12-30T09:11:44"/>
    <s v="29/06 16:00"/>
    <d v="2024-06-29T00:00:00"/>
    <x v="12"/>
    <x v="9"/>
    <x v="3284"/>
    <d v="2024-06-29T00:00:00"/>
    <d v="1899-12-30T10:07:36"/>
    <n v="85"/>
    <s v="E00085"/>
    <s v="RUTA KMS.085"/>
    <x v="105"/>
    <x v="0"/>
    <x v="0"/>
    <x v="5"/>
    <x v="0"/>
    <d v="2024-06-28T09:11:44"/>
    <x v="380"/>
    <n v="30.804444444424007"/>
    <d v="2024-06-29T10:07:36"/>
    <d v="1899-12-30T01:08:00"/>
    <d v="2024-06-29T11:15:36"/>
    <n v="4.7399999998742715"/>
    <x v="0"/>
    <m/>
    <m/>
    <x v="0"/>
    <x v="18"/>
    <x v="0"/>
    <x v="2"/>
    <x v="1"/>
    <n v="7"/>
    <s v=""/>
    <d v="1899-12-31T03:12:00"/>
    <n v="28.671111111090674"/>
    <n v="12"/>
    <n v="16.671111111090674"/>
  </r>
  <r>
    <s v="E002"/>
    <s v="EO55"/>
    <x v="3166"/>
    <x v="0"/>
    <s v="E3"/>
    <s v="0100037768"/>
    <s v="MINAS DE AGUAS TEÑIDAS, S.A.U. (MAT"/>
    <s v="0046004428"/>
    <s v="ZREP4500031988_6 @ HORMIGON VALDELA"/>
    <s v="000000000000003236"/>
    <x v="48"/>
    <d v="2024-06-28T00:00:00"/>
    <d v="1899-12-30T09:12:42"/>
    <s v="30/06 08:00"/>
    <d v="2024-06-30T00:00:00"/>
    <x v="10"/>
    <x v="9"/>
    <x v="3285"/>
    <d v="2024-06-28T00:00:00"/>
    <d v="1899-12-30T18:21:55"/>
    <n v="85"/>
    <s v="E00085"/>
    <s v="RUTA KMS.085"/>
    <x v="95"/>
    <x v="0"/>
    <x v="0"/>
    <x v="5"/>
    <x v="0"/>
    <d v="2024-06-28T09:12:42"/>
    <x v="381"/>
    <n v="46.788333333330229"/>
    <d v="2024-06-28T18:21:55"/>
    <d v="1899-12-30T01:08:00"/>
    <d v="2024-06-28T19:29:55"/>
    <n v="36.50138888892252"/>
    <x v="0"/>
    <m/>
    <m/>
    <x v="0"/>
    <x v="15"/>
    <x v="0"/>
    <x v="2"/>
    <x v="9"/>
    <n v="6"/>
    <s v=""/>
    <d v="1899-12-31T03:12:00"/>
    <n v="44.654999999996896"/>
    <n v="24"/>
    <n v="20.654999999996896"/>
  </r>
  <r>
    <s v="E002"/>
    <s v="EO55"/>
    <x v="3167"/>
    <x v="0"/>
    <s v="E3"/>
    <s v="0100037768"/>
    <s v="MINAS DE AGUAS TEÑIDAS, S.A.U. (MAT"/>
    <s v="0046004428"/>
    <s v="ZREP4500031988_6 @ HORMIGON VALDELA"/>
    <s v="000000000000003236"/>
    <x v="48"/>
    <d v="2024-06-28T00:00:00"/>
    <d v="1899-12-30T09:13:27"/>
    <s v="30/06 16:00"/>
    <d v="2024-06-30T00:00:00"/>
    <x v="12"/>
    <x v="9"/>
    <x v="3286"/>
    <d v="2024-06-30T00:00:00"/>
    <d v="1899-12-30T13:21:50"/>
    <n v="85"/>
    <s v="E00085"/>
    <s v="RUTA KMS.085"/>
    <x v="95"/>
    <x v="0"/>
    <x v="0"/>
    <x v="5"/>
    <x v="0"/>
    <d v="2024-06-28T09:13:27"/>
    <x v="382"/>
    <n v="54.77583333326038"/>
    <d v="2024-06-30T13:21:50"/>
    <d v="1899-12-30T01:08:00"/>
    <d v="2024-06-30T14:29:50"/>
    <n v="1.5027777777286246"/>
    <x v="0"/>
    <m/>
    <m/>
    <x v="0"/>
    <x v="19"/>
    <x v="0"/>
    <x v="2"/>
    <x v="7"/>
    <n v="1"/>
    <s v=""/>
    <d v="1899-12-31T03:12:00"/>
    <n v="52.642499999927047"/>
    <n v="24"/>
    <n v="28.642499999927047"/>
  </r>
  <r>
    <s v="E002"/>
    <s v="EO55"/>
    <x v="3168"/>
    <x v="0"/>
    <s v="E3"/>
    <s v="0100037768"/>
    <s v="MINAS DE AGUAS TEÑIDAS, S.A.U. (MAT"/>
    <s v="0046004165"/>
    <s v="ZREP4500031988_5  HORMIGON VALDELAM"/>
    <s v="000000000000003236"/>
    <x v="48"/>
    <d v="2024-06-28T00:00:00"/>
    <d v="1899-12-30T09:14:48"/>
    <s v="01/07 08:00h"/>
    <d v="2024-07-01T00:00:00"/>
    <x v="10"/>
    <x v="9"/>
    <x v="3287"/>
    <d v="2024-06-30T00:00:00"/>
    <d v="1899-12-30T08:07:43"/>
    <n v="85"/>
    <s v="E00085"/>
    <s v="RUTA KMS.085"/>
    <x v="105"/>
    <x v="0"/>
    <x v="0"/>
    <x v="5"/>
    <x v="0"/>
    <d v="2024-06-28T09:14:48"/>
    <x v="342"/>
    <n v="70.75333333335584"/>
    <d v="2024-06-30T08:07:43"/>
    <d v="1899-12-30T01:08:00"/>
    <d v="2024-06-30T09:15:43"/>
    <n v="22.738055555673782"/>
    <x v="0"/>
    <m/>
    <m/>
    <x v="0"/>
    <x v="19"/>
    <x v="0"/>
    <x v="2"/>
    <x v="0"/>
    <n v="1"/>
    <s v=""/>
    <d v="1899-12-31T03:12:00"/>
    <n v="68.6200000000225"/>
    <n v="36"/>
    <n v="32.6200000000225"/>
  </r>
  <r>
    <s v="E002"/>
    <s v="EO55"/>
    <x v="3169"/>
    <x v="0"/>
    <s v="E4"/>
    <s v="0100056469"/>
    <s v="EXC. Y MAT. DE CONST. JOMA S.L."/>
    <s v="0046004733"/>
    <s v="TORRE DE BENAGALBON (ALMACEN)"/>
    <s v="000000000000003283"/>
    <x v="39"/>
    <d v="2024-06-28T00:00:00"/>
    <d v="1899-12-30T09:14:46"/>
    <s v="01/07 Antes de 13:00"/>
    <d v="2024-07-01T00:00:00"/>
    <x v="14"/>
    <x v="8"/>
    <x v="3288"/>
    <d v="2024-07-01T00:00:00"/>
    <d v="1899-12-30T06:33:18"/>
    <n v="12"/>
    <s v="E00012"/>
    <s v="RUTA KMS.012"/>
    <x v="51"/>
    <x v="0"/>
    <x v="0"/>
    <x v="4"/>
    <x v="1"/>
    <d v="2024-06-28T09:14:46"/>
    <x v="344"/>
    <n v="75.753888888750225"/>
    <d v="2024-07-01T06:33:18"/>
    <d v="1899-12-30T00:09:36"/>
    <d v="2024-07-01T06:42:54"/>
    <n v="6.284999999916181"/>
    <x v="0"/>
    <m/>
    <m/>
    <x v="1"/>
    <x v="16"/>
    <x v="0"/>
    <x v="3"/>
    <x v="12"/>
    <n v="2"/>
    <s v=""/>
    <d v="1899-12-30T03:50:24"/>
    <n v="74.593888888750229"/>
    <n v="36"/>
    <n v="38.593888888750229"/>
  </r>
  <r>
    <s v="E002"/>
    <s v="EO55"/>
    <x v="3170"/>
    <x v="0"/>
    <s v="E3"/>
    <s v="0100037768"/>
    <s v="MINAS DE AGUAS TEÑIDAS, S.A.U. (MAT"/>
    <s v="0046004165"/>
    <s v="ZREP4500031988_5  HORMIGON VALDELAM"/>
    <s v="000000000000003236"/>
    <x v="48"/>
    <d v="2024-06-28T00:00:00"/>
    <d v="1899-12-30T09:15:53"/>
    <s v="01/07 16:00"/>
    <d v="2024-07-01T00:00:00"/>
    <x v="12"/>
    <x v="9"/>
    <x v="3289"/>
    <d v="2024-07-01T00:00:00"/>
    <d v="1899-12-30T15:06:25"/>
    <n v="85"/>
    <s v="E00085"/>
    <s v="RUTA KMS.085"/>
    <x v="105"/>
    <x v="0"/>
    <x v="0"/>
    <x v="5"/>
    <x v="0"/>
    <d v="2024-06-28T09:15:53"/>
    <x v="338"/>
    <n v="78.735277777654119"/>
    <d v="2024-07-01T15:06:25"/>
    <d v="1899-12-30T01:08:00"/>
    <d v="2024-07-01T16:14:25"/>
    <n v="-0.24027777789160609"/>
    <x v="0"/>
    <m/>
    <m/>
    <x v="1"/>
    <x v="16"/>
    <x v="0"/>
    <x v="3"/>
    <x v="4"/>
    <n v="2"/>
    <s v=""/>
    <d v="1899-12-31T03:12:00"/>
    <n v="76.601944444320779"/>
    <n v="36"/>
    <n v="40.601944444320779"/>
  </r>
  <r>
    <s v="E002"/>
    <s v="EO55"/>
    <x v="3171"/>
    <x v="0"/>
    <s v="E3"/>
    <s v="0100052034"/>
    <s v="GRUPO PUMA ESPAÑA S.L."/>
    <s v="0046005751"/>
    <s v="FABRICA SEVILLA (MEGAPARK)"/>
    <s v="000000000000003262"/>
    <x v="42"/>
    <d v="2024-06-28T00:00:00"/>
    <d v="1899-12-30T09:20:36"/>
    <s v="01/07 07:00h"/>
    <d v="2024-07-01T00:00:00"/>
    <x v="25"/>
    <x v="8"/>
    <x v="3290"/>
    <d v="2024-06-28T00:00:00"/>
    <d v="1899-12-30T11:40:35"/>
    <n v="217"/>
    <s v="E00217"/>
    <s v="RUTA KMS.217"/>
    <x v="356"/>
    <x v="0"/>
    <x v="0"/>
    <x v="4"/>
    <x v="0"/>
    <d v="2024-06-28T09:20:36"/>
    <x v="383"/>
    <n v="69.656666666676756"/>
    <d v="2024-06-28T11:40:35"/>
    <d v="1899-12-30T02:53:36"/>
    <d v="2024-06-28T14:34:11"/>
    <n v="64.430277777719311"/>
    <x v="0"/>
    <m/>
    <m/>
    <x v="0"/>
    <x v="15"/>
    <x v="0"/>
    <x v="2"/>
    <x v="2"/>
    <n v="6"/>
    <s v=""/>
    <d v="1900-01-01T21:26:24"/>
    <n v="65.763333333343425"/>
    <n v="36"/>
    <n v="29.763333333343425"/>
  </r>
  <r>
    <s v="E002"/>
    <s v="EO55"/>
    <x v="3172"/>
    <x v="0"/>
    <s v="E3"/>
    <s v="0100052034"/>
    <s v="GRUPO PUMA ESPAÑA S.L."/>
    <s v="0046005751"/>
    <s v="FABRICA SEVILLA (MEGAPARK)"/>
    <s v="000000000000003264"/>
    <x v="41"/>
    <d v="2024-06-28T00:00:00"/>
    <d v="1899-12-30T09:20:51"/>
    <s v="01/07 07:00h"/>
    <d v="2024-07-01T00:00:00"/>
    <x v="25"/>
    <x v="8"/>
    <x v="3291"/>
    <d v="2024-06-28T00:00:00"/>
    <d v="1899-12-30T15:39:36"/>
    <n v="217"/>
    <s v="E00217"/>
    <s v="RUTA KMS.217"/>
    <x v="128"/>
    <x v="0"/>
    <x v="0"/>
    <x v="4"/>
    <x v="0"/>
    <d v="2024-06-28T09:20:51"/>
    <x v="383"/>
    <n v="69.652499999909196"/>
    <d v="2024-06-28T15:39:36"/>
    <d v="1899-12-30T02:53:36"/>
    <d v="2024-06-28T18:33:12"/>
    <n v="60.446666666655801"/>
    <x v="0"/>
    <m/>
    <m/>
    <x v="0"/>
    <x v="15"/>
    <x v="0"/>
    <x v="2"/>
    <x v="4"/>
    <n v="6"/>
    <s v=""/>
    <d v="1900-01-01T21:26:24"/>
    <n v="65.759166666575865"/>
    <n v="36"/>
    <n v="29.759166666575865"/>
  </r>
  <r>
    <s v="E002"/>
    <s v="EO55"/>
    <x v="3173"/>
    <x v="0"/>
    <s v="E4"/>
    <s v="0100052407"/>
    <s v="MATERIALES DE CONSTR. RAFAEL VIDAL,"/>
    <s v="0046005504"/>
    <s v="ALMACEN CASTELLON"/>
    <s v="000000000000003283"/>
    <x v="39"/>
    <d v="2024-06-28T00:00:00"/>
    <d v="1899-12-30T09:24:03"/>
    <s v="01/07 En el día"/>
    <d v="2024-07-01T00:00:00"/>
    <x v="6"/>
    <x v="8"/>
    <x v="3292"/>
    <d v="2024-06-28T00:00:00"/>
    <d v="1899-12-30T12:26:34"/>
    <n v="706"/>
    <s v="E00706"/>
    <s v="RUTA KMS.706"/>
    <x v="234"/>
    <x v="0"/>
    <x v="0"/>
    <x v="4"/>
    <x v="1"/>
    <d v="2024-06-28T09:24:03"/>
    <x v="327"/>
    <n v="82.599166666797828"/>
    <d v="2024-06-28T12:26:34"/>
    <d v="1899-12-30T09:24:48"/>
    <d v="2024-06-28T21:51:22"/>
    <n v="70.143888888938818"/>
    <x v="0"/>
    <m/>
    <m/>
    <x v="0"/>
    <x v="15"/>
    <x v="0"/>
    <x v="2"/>
    <x v="3"/>
    <n v="6"/>
    <s v=""/>
    <d v="1900-01-08T09:55:12"/>
    <n v="72.185833333464501"/>
    <n v="36"/>
    <n v="36.185833333464501"/>
  </r>
  <r>
    <s v="E002"/>
    <s v="EO55"/>
    <x v="3174"/>
    <x v="0"/>
    <s v="E4"/>
    <s v="0100052407"/>
    <s v="MATERIALES DE CONSTR. RAFAEL VIDAL,"/>
    <s v="0046005504"/>
    <s v="ALMACEN CASTELLON"/>
    <s v="000000000000003283"/>
    <x v="39"/>
    <d v="2024-06-28T00:00:00"/>
    <d v="1899-12-30T09:24:12"/>
    <s v="01/07 En el día"/>
    <d v="2024-07-01T00:00:00"/>
    <x v="6"/>
    <x v="8"/>
    <x v="3293"/>
    <d v="2024-06-28T00:00:00"/>
    <d v="1899-12-30T18:04:19"/>
    <n v="706"/>
    <s v="E00706"/>
    <s v="RUTA KMS.706"/>
    <x v="136"/>
    <x v="0"/>
    <x v="0"/>
    <x v="4"/>
    <x v="1"/>
    <d v="2024-06-28T09:24:12"/>
    <x v="327"/>
    <n v="82.596666666737292"/>
    <d v="2024-06-28T18:04:19"/>
    <d v="1899-12-30T09:24:48"/>
    <d v="2024-06-29T03:29:07"/>
    <n v="64.514722222171258"/>
    <x v="0"/>
    <m/>
    <m/>
    <x v="0"/>
    <x v="15"/>
    <x v="0"/>
    <x v="2"/>
    <x v="9"/>
    <n v="6"/>
    <s v=""/>
    <d v="1900-01-08T09:55:12"/>
    <n v="72.183333333403965"/>
    <n v="36"/>
    <n v="36.183333333403965"/>
  </r>
  <r>
    <s v="E002"/>
    <s v="EO55"/>
    <x v="3175"/>
    <x v="0"/>
    <s v="E3"/>
    <s v="0100058384"/>
    <s v="ADOQUINES Y MARCOS, S.L."/>
    <s v="0046005169"/>
    <s v="PLANTA LA RODA DE ANDALUCIA"/>
    <s v="000000000000003263"/>
    <x v="49"/>
    <d v="2024-06-28T00:00:00"/>
    <d v="1899-12-30T10:16:37"/>
    <s v=".1/07 11:00"/>
    <d v="2024-07-01T00:00:00"/>
    <x v="24"/>
    <x v="8"/>
    <x v="3294"/>
    <d v="2024-07-01T00:00:00"/>
    <d v="1899-12-30T10:51:31"/>
    <n v="90"/>
    <s v="E00090"/>
    <s v="RUTA KMS.090"/>
    <x v="271"/>
    <x v="0"/>
    <x v="0"/>
    <x v="4"/>
    <x v="0"/>
    <d v="2024-06-28T10:16:37"/>
    <x v="340"/>
    <n v="72.723055555543397"/>
    <d v="2024-07-01T10:51:31"/>
    <d v="1899-12-30T01:12:00"/>
    <d v="2024-07-01T12:03:31"/>
    <n v="-1.0586111111333594"/>
    <x v="1"/>
    <m/>
    <m/>
    <x v="1"/>
    <x v="16"/>
    <x v="1"/>
    <x v="3"/>
    <x v="1"/>
    <n v="2"/>
    <s v="TRANSPORTES FRANCISCO CASTILLA E HI"/>
    <d v="1899-12-31T04:48:00"/>
    <n v="70.523055555543394"/>
    <n v="36"/>
    <n v="34.523055555543394"/>
  </r>
  <r>
    <s v="E002"/>
    <s v="EO55"/>
    <x v="3176"/>
    <x v="0"/>
    <s v="E3"/>
    <s v="0100058384"/>
    <s v="ADOQUINES Y MARCOS, S.L."/>
    <s v="0046005169"/>
    <s v="PLANTA LA RODA DE ANDALUCIA"/>
    <s v="000000000000003263"/>
    <x v="49"/>
    <d v="2024-06-28T00:00:00"/>
    <d v="1899-12-30T10:17:15"/>
    <s v=".01/07 08:00"/>
    <d v="2024-07-01T00:00:00"/>
    <x v="10"/>
    <x v="8"/>
    <x v="3295"/>
    <d v="2024-07-01T00:00:00"/>
    <d v="1899-12-30T07:24:13"/>
    <n v="90"/>
    <s v="E00090"/>
    <s v="RUTA KMS.090"/>
    <x v="77"/>
    <x v="0"/>
    <x v="0"/>
    <x v="4"/>
    <x v="0"/>
    <d v="2024-06-28T10:17:15"/>
    <x v="342"/>
    <n v="69.712500000139698"/>
    <d v="2024-07-01T07:24:13"/>
    <d v="1899-12-30T01:12:00"/>
    <d v="2024-07-01T08:36:13"/>
    <n v="-0.60361111111706123"/>
    <x v="0"/>
    <m/>
    <m/>
    <x v="1"/>
    <x v="16"/>
    <x v="0"/>
    <x v="3"/>
    <x v="11"/>
    <n v="2"/>
    <s v="TRANSPORTES FRANCISCO CASTILLA E HI"/>
    <d v="1899-12-31T04:48:00"/>
    <n v="67.512500000139696"/>
    <n v="36"/>
    <n v="31.512500000139696"/>
  </r>
  <r>
    <s v="E002"/>
    <s v="EO55"/>
    <x v="3177"/>
    <x v="0"/>
    <s v="E3"/>
    <s v="0100018456"/>
    <s v="HORMIGONES PREBESUR S.A."/>
    <s v="0046004055"/>
    <s v="LA CARLOTA"/>
    <s v="000000000000003269"/>
    <x v="44"/>
    <d v="2024-06-28T00:00:00"/>
    <d v="1899-12-30T10:18:36"/>
    <s v="01/07 08:30h"/>
    <d v="2024-07-01T00:00:00"/>
    <x v="23"/>
    <x v="8"/>
    <x v="3296"/>
    <d v="2024-07-01T00:00:00"/>
    <d v="1899-12-30T07:06:06"/>
    <n v="158"/>
    <s v="E00158"/>
    <s v="RUTA KMS.158"/>
    <x v="70"/>
    <x v="0"/>
    <x v="0"/>
    <x v="4"/>
    <x v="0"/>
    <d v="2024-06-28T10:18:36"/>
    <x v="335"/>
    <n v="70.190000000002328"/>
    <d v="2024-07-01T07:06:06"/>
    <d v="1899-12-30T02:06:24"/>
    <d v="2024-07-01T09:12:30"/>
    <n v="-0.70833333337213844"/>
    <x v="0"/>
    <m/>
    <m/>
    <x v="1"/>
    <x v="16"/>
    <x v="0"/>
    <x v="3"/>
    <x v="11"/>
    <n v="2"/>
    <s v=""/>
    <d v="1900-01-01T02:33:36"/>
    <n v="67.083333333335659"/>
    <n v="36"/>
    <n v="31.083333333335659"/>
  </r>
  <r>
    <s v="E002"/>
    <s v="EO55"/>
    <x v="3178"/>
    <x v="0"/>
    <s v="E3"/>
    <s v="0100018456"/>
    <s v="HORMIGONES PREBESUR S.A."/>
    <s v="0046004055"/>
    <s v="LA CARLOTA"/>
    <s v="000000000000003268"/>
    <x v="2"/>
    <d v="2024-06-28T00:00:00"/>
    <d v="1899-12-30T10:20:41"/>
    <s v="01/07 10:00h"/>
    <d v="2024-07-01T00:00:00"/>
    <x v="17"/>
    <x v="8"/>
    <x v="3297"/>
    <d v="2024-07-01T00:00:00"/>
    <d v="1899-12-30T07:48:44"/>
    <n v="158"/>
    <s v="E00158"/>
    <s v="RUTA KMS.158"/>
    <x v="119"/>
    <x v="0"/>
    <x v="0"/>
    <x v="4"/>
    <x v="0"/>
    <d v="2024-06-28T10:20:41"/>
    <x v="330"/>
    <n v="71.655277777696028"/>
    <d v="2024-07-01T07:48:44"/>
    <d v="1899-12-30T02:06:24"/>
    <d v="2024-07-01T09:55:08"/>
    <n v="8.1111111037898809E-2"/>
    <x v="0"/>
    <m/>
    <m/>
    <x v="1"/>
    <x v="16"/>
    <x v="0"/>
    <x v="3"/>
    <x v="11"/>
    <n v="2"/>
    <s v=""/>
    <d v="1900-01-01T02:33:36"/>
    <n v="68.548611111029359"/>
    <n v="36"/>
    <n v="32.548611111029359"/>
  </r>
  <r>
    <s v="E002"/>
    <s v="EO55"/>
    <x v="3179"/>
    <x v="0"/>
    <s v="E4"/>
    <s v="0100058304"/>
    <s v="ARENAS DE LA JANDA, S.L."/>
    <s v="0046005254"/>
    <s v="AGUAMARINA -ALGECIRAS"/>
    <s v="000000000000002882"/>
    <x v="112"/>
    <d v="2024-06-28T00:00:00"/>
    <d v="1899-12-30T10:21:45"/>
    <s v=".01/07 lo antes posi"/>
    <d v="2024-07-01T00:00:00"/>
    <x v="24"/>
    <x v="9"/>
    <x v="3298"/>
    <d v="2024-07-01T00:00:00"/>
    <d v="1899-12-30T08:17:22"/>
    <n v="0"/>
    <s v="E00000"/>
    <s v="RUTA KMS.0000"/>
    <x v="273"/>
    <x v="0"/>
    <x v="0"/>
    <x v="5"/>
    <x v="1"/>
    <d v="2024-06-28T10:21:45"/>
    <x v="340"/>
    <n v="72.637500000069849"/>
    <d v="2024-07-01T08:17:22"/>
    <d v="1899-12-30T00:00:00"/>
    <d v="2024-07-01T08:17:22"/>
    <n v="2.7105555556481704"/>
    <x v="0"/>
    <m/>
    <m/>
    <x v="1"/>
    <x v="16"/>
    <x v="0"/>
    <x v="3"/>
    <x v="0"/>
    <n v="2"/>
    <s v=""/>
    <d v="1899-12-30T00:00:00"/>
    <n v="71.637500000069849"/>
    <n v="36"/>
    <n v="35.637500000069849"/>
  </r>
  <r>
    <s v="E002"/>
    <s v="EO55"/>
    <x v="3180"/>
    <x v="0"/>
    <s v="E4"/>
    <s v="0100058117"/>
    <s v="MAT. CONST CRISTOBAL CASTILLA, S.L."/>
    <s v="0046005375"/>
    <s v="ALMACEN SAN ROQUE"/>
    <s v="000000000000003283"/>
    <x v="39"/>
    <d v="2024-06-28T00:00:00"/>
    <d v="1899-12-30T10:53:16"/>
    <s v="28/06 lo antes posib"/>
    <d v="2024-06-28T00:00:00"/>
    <x v="12"/>
    <x v="8"/>
    <x v="3299"/>
    <d v="2024-06-28T00:00:00"/>
    <d v="1899-12-30T11:36:34"/>
    <n v="145"/>
    <s v="E00145"/>
    <s v="RUTA KMS.145"/>
    <x v="52"/>
    <x v="0"/>
    <x v="0"/>
    <x v="4"/>
    <x v="1"/>
    <d v="2024-06-28T10:53:16"/>
    <x v="328"/>
    <n v="5.1122222221456468"/>
    <d v="2024-06-28T11:36:34"/>
    <d v="1899-12-30T01:56:00"/>
    <d v="2024-06-28T13:32:34"/>
    <n v="2.4572222221177071"/>
    <x v="0"/>
    <m/>
    <m/>
    <x v="0"/>
    <x v="15"/>
    <x v="0"/>
    <x v="2"/>
    <x v="2"/>
    <n v="6"/>
    <s v=""/>
    <d v="1899-12-31T22:24:00"/>
    <n v="2.1788888888123132"/>
    <n v="0"/>
    <n v="2.1788888888123132"/>
  </r>
  <r>
    <s v="E002"/>
    <s v="EO55"/>
    <x v="3181"/>
    <x v="0"/>
    <s v="E3"/>
    <s v="0100057966"/>
    <s v="HORPRESOL, SRL"/>
    <s v="0046005107"/>
    <s v="PLANTA RIO GUI-TORROX COSTA"/>
    <s v="000000000000003269"/>
    <x v="44"/>
    <d v="2024-06-28T00:00:00"/>
    <d v="1899-12-30T10:59:24"/>
    <s v="GESTRANS"/>
    <d v="2024-06-28T00:00:00"/>
    <x v="5"/>
    <x v="8"/>
    <x v="3300"/>
    <d v="2024-06-28T00:00:00"/>
    <d v="1899-12-30T13:45:37"/>
    <n v="40"/>
    <s v="E00040"/>
    <s v="RUTA KMS.040"/>
    <x v="74"/>
    <x v="0"/>
    <x v="0"/>
    <x v="4"/>
    <x v="0"/>
    <d v="2024-06-28T10:59:24"/>
    <x v="317"/>
    <n v="8.5100000000093132"/>
    <d v="2024-06-28T13:45:37"/>
    <d v="1899-12-30T00:32:00"/>
    <d v="2024-06-28T14:17:37"/>
    <n v="5.2063888888224028"/>
    <x v="0"/>
    <m/>
    <m/>
    <x v="0"/>
    <x v="15"/>
    <x v="0"/>
    <x v="2"/>
    <x v="7"/>
    <n v="6"/>
    <s v=""/>
    <d v="1899-12-30T12:48:00"/>
    <n v="6.97666666667598"/>
    <n v="0"/>
    <n v="6.97666666667598"/>
  </r>
  <r>
    <s v="E002"/>
    <s v="EO55"/>
    <x v="3182"/>
    <x v="0"/>
    <s v="E3"/>
    <s v="0100018390"/>
    <s v="FORJADOS TOR S.L."/>
    <s v="0046005202"/>
    <s v="VILLANUEVA DEL TRABUCO"/>
    <s v="000000000000003262"/>
    <x v="42"/>
    <d v="2024-06-28T00:00:00"/>
    <d v="1899-12-30T11:06:57"/>
    <s v="01/07 08:00h"/>
    <d v="2024-07-01T00:00:00"/>
    <x v="10"/>
    <x v="8"/>
    <x v="3301"/>
    <d v="2024-07-01T00:00:00"/>
    <d v="1899-12-30T07:43:44"/>
    <n v="62"/>
    <s v="E00062"/>
    <s v="RUTA KMS.062"/>
    <x v="60"/>
    <x v="0"/>
    <x v="0"/>
    <x v="4"/>
    <x v="0"/>
    <d v="2024-06-28T11:06:57"/>
    <x v="342"/>
    <n v="68.884166666655801"/>
    <d v="2024-07-01T07:43:44"/>
    <d v="1899-12-30T00:49:36"/>
    <d v="2024-07-01T08:33:20"/>
    <n v="-0.55555555550381541"/>
    <x v="0"/>
    <m/>
    <m/>
    <x v="1"/>
    <x v="16"/>
    <x v="0"/>
    <x v="3"/>
    <x v="11"/>
    <n v="2"/>
    <s v="TRANSPORTES FRANCISCO CASTILLA E HI"/>
    <d v="1899-12-30T19:50:24"/>
    <n v="67.057499999989133"/>
    <n v="36"/>
    <n v="31.057499999989133"/>
  </r>
  <r>
    <s v="E002"/>
    <s v="EO55"/>
    <x v="3183"/>
    <x v="0"/>
    <s v="E3"/>
    <s v="0100037768"/>
    <s v="MINAS DE AGUAS TEÑIDAS, S.A.U. (MAT"/>
    <s v="0046004072"/>
    <s v="ZREP4500031988_7  PROYECTO HORMIGON"/>
    <s v="000000000000003236"/>
    <x v="48"/>
    <d v="2024-06-28T00:00:00"/>
    <d v="1899-12-30T11:10:09"/>
    <s v="01/07 slurry 1º"/>
    <d v="2024-07-01T00:00:00"/>
    <x v="6"/>
    <x v="9"/>
    <x v="3302"/>
    <d v="2024-07-01T00:00:00"/>
    <d v="1899-12-30T07:19:07"/>
    <n v="85"/>
    <s v="E00085"/>
    <s v="RUTA KMS.085"/>
    <x v="96"/>
    <x v="0"/>
    <x v="0"/>
    <x v="5"/>
    <x v="0"/>
    <d v="2024-06-28T11:10:09"/>
    <x v="327"/>
    <n v="80.830833333428018"/>
    <d v="2024-07-01T07:19:07"/>
    <d v="1899-12-30T01:08:00"/>
    <d v="2024-07-01T08:27:07"/>
    <n v="11.548055555555038"/>
    <x v="0"/>
    <m/>
    <m/>
    <x v="1"/>
    <x v="16"/>
    <x v="0"/>
    <x v="3"/>
    <x v="11"/>
    <n v="2"/>
    <s v=""/>
    <d v="1899-12-31T03:12:00"/>
    <n v="78.697500000094678"/>
    <n v="36"/>
    <n v="42.697500000094678"/>
  </r>
  <r>
    <s v="E002"/>
    <s v="EO55"/>
    <x v="3184"/>
    <x v="0"/>
    <s v="E3"/>
    <s v="0100037768"/>
    <s v="MINAS DE AGUAS TEÑIDAS, S.A.U. (MAT"/>
    <s v="0046004072"/>
    <s v="ZREP4500031988_7  PROYECTO HORMIGON"/>
    <s v="000000000000003236"/>
    <x v="48"/>
    <d v="2024-06-28T00:00:00"/>
    <d v="1899-12-30T11:10:58"/>
    <s v="01/07 slurry 2º"/>
    <d v="2024-07-01T00:00:00"/>
    <x v="6"/>
    <x v="9"/>
    <x v="3303"/>
    <d v="2024-07-01T00:00:00"/>
    <d v="1899-12-30T08:06:52"/>
    <n v="85"/>
    <s v="E00085"/>
    <s v="RUTA KMS.085"/>
    <x v="94"/>
    <x v="0"/>
    <x v="0"/>
    <x v="5"/>
    <x v="0"/>
    <d v="2024-06-28T11:10:58"/>
    <x v="327"/>
    <n v="80.81722222227836"/>
    <d v="2024-07-01T08:06:52"/>
    <d v="1899-12-30T01:08:00"/>
    <d v="2024-07-01T09:14:52"/>
    <n v="10.75222222233424"/>
    <x v="0"/>
    <m/>
    <m/>
    <x v="1"/>
    <x v="16"/>
    <x v="0"/>
    <x v="3"/>
    <x v="0"/>
    <n v="2"/>
    <s v=""/>
    <d v="1899-12-31T03:12:00"/>
    <n v="78.68388888894502"/>
    <n v="36"/>
    <n v="42.68388888894502"/>
  </r>
  <r>
    <s v="E002"/>
    <s v="EO55"/>
    <x v="3185"/>
    <x v="0"/>
    <s v="E3"/>
    <s v="0100057968"/>
    <s v="LOZAC OBRAS Y SERVICIOS, S.L."/>
    <s v="0046005114"/>
    <s v="PLANTA DE PUERTO REAL"/>
    <s v="000000000000003264"/>
    <x v="41"/>
    <d v="2024-06-28T00:00:00"/>
    <d v="1899-12-30T11:37:40"/>
    <s v="01/07 08:00h"/>
    <d v="2024-07-01T00:00:00"/>
    <x v="10"/>
    <x v="8"/>
    <x v="3304"/>
    <d v="2024-06-28T00:00:00"/>
    <d v="1899-12-30T13:57:07"/>
    <n v="232"/>
    <s v="E00232"/>
    <s v="RUTA KMS.232"/>
    <x v="97"/>
    <x v="0"/>
    <x v="0"/>
    <x v="4"/>
    <x v="0"/>
    <d v="2024-06-28T11:37:40"/>
    <x v="342"/>
    <n v="68.372222222329583"/>
    <d v="2024-06-28T13:57:07"/>
    <d v="1899-12-30T03:05:36"/>
    <d v="2024-06-28T17:02:43"/>
    <n v="62.954722222290002"/>
    <x v="0"/>
    <m/>
    <m/>
    <x v="0"/>
    <x v="15"/>
    <x v="0"/>
    <x v="2"/>
    <x v="7"/>
    <n v="6"/>
    <s v=""/>
    <d v="1900-01-02T02:14:24"/>
    <n v="64.278888888996249"/>
    <n v="36"/>
    <n v="28.278888888996249"/>
  </r>
  <r>
    <s v="E002"/>
    <s v="EO55"/>
    <x v="3186"/>
    <x v="0"/>
    <s v="E3"/>
    <s v="0100057968"/>
    <s v="LOZAC OBRAS Y SERVICIOS, S.L."/>
    <s v="0046005114"/>
    <s v="PLANTA DE PUERTO REAL"/>
    <s v="000000000000003264"/>
    <x v="41"/>
    <d v="2024-06-28T00:00:00"/>
    <d v="1899-12-30T11:37:49"/>
    <s v="01/07 11:00h"/>
    <d v="2024-07-01T00:00:00"/>
    <x v="24"/>
    <x v="8"/>
    <x v="3305"/>
    <d v="2024-07-01T00:00:00"/>
    <d v="1899-12-30T05:28:35"/>
    <n v="232"/>
    <s v="E00232"/>
    <s v="RUTA KMS.232"/>
    <x v="101"/>
    <x v="0"/>
    <x v="0"/>
    <x v="4"/>
    <x v="0"/>
    <d v="2024-06-28T11:37:49"/>
    <x v="340"/>
    <n v="71.369722222269047"/>
    <d v="2024-07-01T05:28:35"/>
    <d v="1899-12-30T03:05:36"/>
    <d v="2024-07-01T08:34:11"/>
    <n v="2.4302777778357267"/>
    <x v="0"/>
    <m/>
    <m/>
    <x v="1"/>
    <x v="16"/>
    <x v="0"/>
    <x v="3"/>
    <x v="15"/>
    <n v="2"/>
    <s v=""/>
    <d v="1900-01-02T02:14:24"/>
    <n v="67.276388888935713"/>
    <n v="36"/>
    <n v="31.276388888935713"/>
  </r>
  <r>
    <s v="E002"/>
    <s v="EO55"/>
    <x v="3187"/>
    <x v="0"/>
    <s v="E4"/>
    <s v="0100058352"/>
    <s v="JULIO BAZA, S.A."/>
    <s v="0046005095"/>
    <s v="PLANTA DE BAZA"/>
    <s v="000000000000003282"/>
    <x v="40"/>
    <d v="2024-06-28T00:00:00"/>
    <d v="1899-12-30T11:50:36"/>
    <s v="01/07 lo antes posib"/>
    <d v="2024-07-01T00:00:00"/>
    <x v="14"/>
    <x v="10"/>
    <x v="3306"/>
    <d v="2024-07-01T00:00:00"/>
    <d v="1899-12-30T08:23:39"/>
    <n v="99"/>
    <s v="E00099"/>
    <s v="RUTA KMS.099"/>
    <x v="357"/>
    <x v="0"/>
    <x v="0"/>
    <x v="6"/>
    <x v="1"/>
    <d v="2024-06-28T11:50:36"/>
    <x v="344"/>
    <n v="73.156666666560341"/>
    <d v="2024-07-01T08:23:39"/>
    <d v="1899-12-30T01:19:12"/>
    <d v="2024-07-01T09:42:51"/>
    <n v="3.285833333269693"/>
    <x v="0"/>
    <m/>
    <m/>
    <x v="1"/>
    <x v="16"/>
    <x v="0"/>
    <x v="3"/>
    <x v="0"/>
    <n v="2"/>
    <s v=""/>
    <d v="1899-12-31T07:40:48"/>
    <n v="70.836666666560347"/>
    <n v="36"/>
    <n v="34.836666666560347"/>
  </r>
  <r>
    <s v="E002"/>
    <s v="EO55"/>
    <x v="3188"/>
    <x v="0"/>
    <s v="E3"/>
    <s v="0100057966"/>
    <s v="HORPRESOL, SRL"/>
    <s v="0046005108"/>
    <s v="PLANTA VICAR"/>
    <s v="000000000000003269"/>
    <x v="44"/>
    <d v="2024-06-28T00:00:00"/>
    <d v="1899-12-30T11:57:09"/>
    <s v="GESTRANS"/>
    <d v="2024-06-28T00:00:00"/>
    <x v="5"/>
    <x v="8"/>
    <x v="3307"/>
    <d v="2024-06-28T00:00:00"/>
    <d v="1899-12-30T14:21:29"/>
    <n v="187"/>
    <s v="E00187"/>
    <s v="RUTA KMS.187"/>
    <x v="75"/>
    <x v="0"/>
    <x v="0"/>
    <x v="4"/>
    <x v="0"/>
    <d v="2024-06-28T11:57:09"/>
    <x v="317"/>
    <n v="7.5474999999278225"/>
    <d v="2024-06-28T14:21:29"/>
    <d v="1899-12-30T02:29:36"/>
    <d v="2024-06-28T16:51:05"/>
    <n v="2.6486111112171784"/>
    <x v="0"/>
    <m/>
    <m/>
    <x v="0"/>
    <x v="15"/>
    <x v="0"/>
    <x v="2"/>
    <x v="13"/>
    <n v="6"/>
    <s v=""/>
    <d v="1900-01-01T11:50:24"/>
    <n v="4.0541666665944893"/>
    <n v="0"/>
    <n v="4.0541666665944893"/>
  </r>
  <r>
    <s v="E002"/>
    <s v="EO55"/>
    <x v="3189"/>
    <x v="0"/>
    <s v="E3"/>
    <s v="0100033645"/>
    <s v="HORMIALIA 2007 S.L."/>
    <s v="0046005119"/>
    <s v="PLANTA MALAGA"/>
    <s v="000000000000003264"/>
    <x v="41"/>
    <d v="2024-06-28T00:00:00"/>
    <d v="1899-12-30T11:57:39"/>
    <s v="01/07 08:00h"/>
    <d v="2024-07-01T00:00:00"/>
    <x v="10"/>
    <x v="8"/>
    <x v="3308"/>
    <d v="2024-07-01T00:00:00"/>
    <d v="1899-12-30T07:26:40"/>
    <n v="24"/>
    <s v="E00024"/>
    <s v="RUTA KMS.024"/>
    <x v="66"/>
    <x v="0"/>
    <x v="0"/>
    <x v="4"/>
    <x v="0"/>
    <d v="2024-06-28T11:57:39"/>
    <x v="342"/>
    <n v="68.039166666800156"/>
    <d v="2024-07-01T07:26:40"/>
    <d v="1899-12-30T00:19:12"/>
    <d v="2024-07-01T07:45:52"/>
    <n v="0.23555555561324582"/>
    <x v="0"/>
    <m/>
    <m/>
    <x v="1"/>
    <x v="16"/>
    <x v="0"/>
    <x v="3"/>
    <x v="11"/>
    <n v="2"/>
    <s v=""/>
    <d v="1899-12-30T07:40:48"/>
    <n v="66.719166666800163"/>
    <n v="36"/>
    <n v="30.719166666800163"/>
  </r>
  <r>
    <s v="E002"/>
    <s v="EO55"/>
    <x v="3190"/>
    <x v="0"/>
    <s v="E3"/>
    <s v="0100033645"/>
    <s v="HORMIALIA 2007 S.L."/>
    <s v="0046005119"/>
    <s v="PLANTA MALAGA"/>
    <s v="000000000000003264"/>
    <x v="41"/>
    <d v="2024-06-28T00:00:00"/>
    <d v="1899-12-30T11:57:59"/>
    <s v="01/07 10:00h"/>
    <d v="2024-07-01T00:00:00"/>
    <x v="17"/>
    <x v="8"/>
    <x v="3309"/>
    <d v="2024-07-01T00:00:00"/>
    <d v="1899-12-30T09:48:40"/>
    <n v="24"/>
    <s v="E00024"/>
    <s v="RUTA KMS.024"/>
    <x v="66"/>
    <x v="0"/>
    <x v="0"/>
    <x v="4"/>
    <x v="0"/>
    <d v="2024-06-28T11:57:59"/>
    <x v="330"/>
    <n v="70.033611111051869"/>
    <d v="2024-07-01T09:48:40"/>
    <d v="1899-12-30T00:19:12"/>
    <d v="2024-07-01T10:07:52"/>
    <n v="-0.13111111120088026"/>
    <x v="0"/>
    <m/>
    <m/>
    <x v="1"/>
    <x v="16"/>
    <x v="0"/>
    <x v="3"/>
    <x v="6"/>
    <n v="2"/>
    <s v=""/>
    <d v="1899-12-30T07:40:48"/>
    <n v="68.713611111051875"/>
    <n v="36"/>
    <n v="32.713611111051875"/>
  </r>
  <r>
    <s v="E002"/>
    <s v="EO55"/>
    <x v="3191"/>
    <x v="0"/>
    <s v="E3"/>
    <s v="0100024595"/>
    <s v="HORMIGONES ACEDO, S.L."/>
    <s v="0046003610"/>
    <s v="ANTEQUERA"/>
    <s v="000000000000003264"/>
    <x v="41"/>
    <d v="2024-06-28T00:00:00"/>
    <d v="1899-12-30T12:03:55"/>
    <s v="SILO 4 08:30"/>
    <d v="2024-07-01T00:00:00"/>
    <x v="23"/>
    <x v="8"/>
    <x v="3310"/>
    <d v="2024-06-28T00:00:00"/>
    <d v="1899-12-30T17:02:20"/>
    <n v="63"/>
    <s v="E00063"/>
    <s v="RUTA KMS.063"/>
    <x v="84"/>
    <x v="0"/>
    <x v="0"/>
    <x v="4"/>
    <x v="0"/>
    <d v="2024-06-28T12:03:55"/>
    <x v="335"/>
    <n v="68.434722222096752"/>
    <d v="2024-06-28T17:02:20"/>
    <d v="1899-12-30T00:50:24"/>
    <d v="2024-06-28T17:52:44"/>
    <n v="62.621111110900529"/>
    <x v="0"/>
    <m/>
    <m/>
    <x v="0"/>
    <x v="15"/>
    <x v="0"/>
    <x v="2"/>
    <x v="5"/>
    <n v="6"/>
    <s v=""/>
    <d v="1899-12-30T20:09:36"/>
    <n v="66.594722222096749"/>
    <n v="36"/>
    <n v="30.594722222096749"/>
  </r>
  <r>
    <s v="E002"/>
    <s v="EO55"/>
    <x v="3192"/>
    <x v="0"/>
    <s v="E3"/>
    <s v="0100024595"/>
    <s v="HORMIGONES ACEDO, S.L."/>
    <s v="0046003610"/>
    <s v="ANTEQUERA"/>
    <s v="000000000000003264"/>
    <x v="41"/>
    <d v="2024-06-28T00:00:00"/>
    <d v="1899-12-30T12:04:15"/>
    <s v="SILO 4 10:00"/>
    <d v="2024-07-01T00:00:00"/>
    <x v="17"/>
    <x v="8"/>
    <x v="3311"/>
    <d v="2024-07-01T00:00:00"/>
    <d v="1899-12-30T10:07:10"/>
    <n v="63"/>
    <s v="E00063"/>
    <s v="RUTA KMS.063"/>
    <x v="78"/>
    <x v="0"/>
    <x v="0"/>
    <x v="4"/>
    <x v="0"/>
    <d v="2024-06-28T12:04:15"/>
    <x v="330"/>
    <n v="69.929166666639503"/>
    <d v="2024-07-01T10:07:10"/>
    <d v="1899-12-30T00:50:24"/>
    <d v="2024-07-01T10:57:34"/>
    <n v="-0.95944444451015443"/>
    <x v="1"/>
    <m/>
    <m/>
    <x v="1"/>
    <x v="16"/>
    <x v="1"/>
    <x v="3"/>
    <x v="1"/>
    <n v="2"/>
    <s v="TRANSPORTES FRANCISCO CASTILLA E HI"/>
    <d v="1899-12-30T20:09:36"/>
    <n v="68.0891666666395"/>
    <n v="36"/>
    <n v="32.0891666666395"/>
  </r>
  <r>
    <s v="E002"/>
    <s v="EO55"/>
    <x v="3193"/>
    <x v="0"/>
    <s v="E3"/>
    <s v="0432000110"/>
    <s v="PREBETONG HORMIGONES, S.A."/>
    <s v="0046001417"/>
    <s v="CORIA DEL RIO"/>
    <s v="000000000000000837"/>
    <x v="43"/>
    <d v="2024-06-28T00:00:00"/>
    <d v="1899-12-30T12:15:58"/>
    <s v="01/07 8h SILO 2"/>
    <d v="2024-07-01T00:00:00"/>
    <x v="10"/>
    <x v="9"/>
    <x v="3312"/>
    <d v="2024-07-01T00:00:00"/>
    <d v="1899-12-30T07:47:28"/>
    <n v="85"/>
    <s v="E00085"/>
    <s v="RUTA KMS.085"/>
    <x v="129"/>
    <x v="0"/>
    <x v="0"/>
    <x v="5"/>
    <x v="0"/>
    <d v="2024-06-28T12:15:58"/>
    <x v="342"/>
    <n v="67.733888888906222"/>
    <d v="2024-07-01T07:47:28"/>
    <d v="1899-12-30T01:08:00"/>
    <d v="2024-07-01T08:55:28"/>
    <n v="-0.92444444436114281"/>
    <x v="1"/>
    <m/>
    <m/>
    <x v="1"/>
    <x v="16"/>
    <x v="1"/>
    <x v="3"/>
    <x v="11"/>
    <n v="2"/>
    <s v=""/>
    <d v="1899-12-31T03:12:00"/>
    <n v="65.600555555572882"/>
    <n v="36"/>
    <n v="29.600555555572882"/>
  </r>
  <r>
    <s v="E002"/>
    <s v="EO55"/>
    <x v="3194"/>
    <x v="0"/>
    <s v="E3"/>
    <s v="0432000110"/>
    <s v="PREBETONG HORMIGONES, S.A."/>
    <s v="0046001417"/>
    <s v="CORIA DEL RIO"/>
    <s v="000000000000000837"/>
    <x v="43"/>
    <d v="2024-06-28T00:00:00"/>
    <d v="1899-12-30T12:16:49"/>
    <s v="01/07 9:30h SILO 2"/>
    <d v="2024-07-01T00:00:00"/>
    <x v="21"/>
    <x v="9"/>
    <x v="3313"/>
    <d v="2024-07-01T00:00:00"/>
    <d v="1899-12-30T08:03:27"/>
    <n v="85"/>
    <s v="E00085"/>
    <s v="RUTA KMS.085"/>
    <x v="358"/>
    <x v="0"/>
    <x v="0"/>
    <x v="5"/>
    <x v="0"/>
    <d v="2024-06-28T12:16:49"/>
    <x v="341"/>
    <n v="69.219722222245764"/>
    <d v="2024-07-01T08:03:27"/>
    <d v="1899-12-30T01:08:00"/>
    <d v="2024-07-01T09:11:27"/>
    <n v="0.3091666666441597"/>
    <x v="0"/>
    <m/>
    <m/>
    <x v="1"/>
    <x v="16"/>
    <x v="0"/>
    <x v="3"/>
    <x v="0"/>
    <n v="2"/>
    <s v=""/>
    <d v="1899-12-31T03:12:00"/>
    <n v="67.086388888912424"/>
    <n v="36"/>
    <n v="31.086388888912424"/>
  </r>
  <r>
    <s v="E002"/>
    <s v="EO55"/>
    <x v="3195"/>
    <x v="0"/>
    <s v="E3"/>
    <s v="0432000110"/>
    <s v="PREBETONG HORMIGONES, S.A."/>
    <s v="0046001417"/>
    <s v="CORIA DEL RIO"/>
    <s v="000000000000000837"/>
    <x v="43"/>
    <d v="2024-06-28T00:00:00"/>
    <d v="1899-12-30T12:17:21"/>
    <s v="01/07 12.30h Silo 2"/>
    <d v="2024-07-01T00:00:00"/>
    <x v="19"/>
    <x v="9"/>
    <x v="3314"/>
    <d v="2024-07-01T00:00:00"/>
    <d v="1899-12-30T10:39:56"/>
    <n v="85"/>
    <s v="E00085"/>
    <s v="RUTA KMS.085"/>
    <x v="105"/>
    <x v="0"/>
    <x v="0"/>
    <x v="5"/>
    <x v="0"/>
    <d v="2024-06-28T12:17:21"/>
    <x v="384"/>
    <n v="72.210833333374467"/>
    <d v="2024-07-01T10:39:56"/>
    <d v="1899-12-30T01:08:00"/>
    <d v="2024-07-01T11:47:56"/>
    <n v="0.70111111120786518"/>
    <x v="0"/>
    <m/>
    <m/>
    <x v="1"/>
    <x v="16"/>
    <x v="0"/>
    <x v="3"/>
    <x v="1"/>
    <n v="2"/>
    <s v=""/>
    <d v="1899-12-31T03:12:00"/>
    <n v="70.077500000041127"/>
    <n v="36"/>
    <n v="34.077500000041127"/>
  </r>
  <r>
    <s v="E002"/>
    <s v="EO55"/>
    <x v="3196"/>
    <x v="0"/>
    <s v="E3"/>
    <s v="0432000110"/>
    <s v="PREBETONG HORMIGONES, S.A."/>
    <s v="0046001417"/>
    <s v="CORIA DEL RIO"/>
    <s v="000000000000000837"/>
    <x v="43"/>
    <d v="2024-06-28T00:00:00"/>
    <d v="1899-12-30T12:17:49"/>
    <s v="01/07 11:00h Silo 2"/>
    <d v="2024-07-01T00:00:00"/>
    <x v="24"/>
    <x v="9"/>
    <x v="3315"/>
    <d v="2024-07-01T00:00:00"/>
    <d v="1899-12-30T10:20:56"/>
    <n v="85"/>
    <s v="E00085"/>
    <s v="RUTA KMS.085"/>
    <x v="91"/>
    <x v="0"/>
    <x v="0"/>
    <x v="5"/>
    <x v="0"/>
    <d v="2024-06-28T12:17:49"/>
    <x v="340"/>
    <n v="70.703055555699393"/>
    <d v="2024-07-01T10:20:56"/>
    <d v="1899-12-30T01:08:00"/>
    <d v="2024-07-01T11:28:56"/>
    <n v="-0.4822222221409902"/>
    <x v="0"/>
    <m/>
    <m/>
    <x v="1"/>
    <x v="16"/>
    <x v="0"/>
    <x v="3"/>
    <x v="1"/>
    <n v="2"/>
    <s v=""/>
    <d v="1899-12-31T03:12:00"/>
    <n v="68.569722222366053"/>
    <n v="36"/>
    <n v="32.569722222366053"/>
  </r>
  <r>
    <s v="E002"/>
    <s v="EO55"/>
    <x v="3197"/>
    <x v="0"/>
    <s v="E3"/>
    <s v="0100018412"/>
    <s v="HERMANOS CHAFINO LOPEZ, S.L."/>
    <s v="0046000312"/>
    <s v="BUJALANCE"/>
    <s v="000000000000003264"/>
    <x v="41"/>
    <d v="2024-06-28T00:00:00"/>
    <d v="1899-12-30T12:32:12"/>
    <s v="01/07 08:00h"/>
    <d v="2024-07-01T00:00:00"/>
    <x v="10"/>
    <x v="8"/>
    <x v="3316"/>
    <d v="2024-07-01T00:00:00"/>
    <d v="1899-12-30T05:49:44"/>
    <n v="175"/>
    <s v="E00175"/>
    <s v="RUTA KMS.175"/>
    <x v="53"/>
    <x v="0"/>
    <x v="0"/>
    <x v="4"/>
    <x v="0"/>
    <d v="2024-06-28T12:32:12"/>
    <x v="342"/>
    <n v="67.463333333318587"/>
    <d v="2024-07-01T05:49:44"/>
    <d v="1899-12-30T02:20:00"/>
    <d v="2024-07-01T08:09:44"/>
    <n v="-0.16222222207579762"/>
    <x v="0"/>
    <m/>
    <m/>
    <x v="1"/>
    <x v="16"/>
    <x v="0"/>
    <x v="3"/>
    <x v="15"/>
    <n v="2"/>
    <s v="HIBURSANFRE, S.L.U."/>
    <d v="1900-01-01T08:00:00"/>
    <n v="64.129999999985259"/>
    <n v="36"/>
    <n v="28.129999999985259"/>
  </r>
  <r>
    <s v="E002"/>
    <s v="EO55"/>
    <x v="3198"/>
    <x v="0"/>
    <s v="E3"/>
    <s v="0100045043"/>
    <s v="HORMIGONES GUADARRANQUE, S.L."/>
    <s v="0046005161"/>
    <s v="PLANTA DE SAN ROQUE"/>
    <s v="000000000000003269"/>
    <x v="44"/>
    <d v="2024-06-28T00:00:00"/>
    <d v="1899-12-30T12:45:13"/>
    <s v="01/07 09:00h"/>
    <d v="2024-07-01T00:00:00"/>
    <x v="15"/>
    <x v="8"/>
    <x v="3317"/>
    <d v="2024-07-01T00:00:00"/>
    <d v="1899-12-30T06:56:48"/>
    <n v="144"/>
    <s v="E00144"/>
    <s v="RUTA KMS.144"/>
    <x v="64"/>
    <x v="0"/>
    <x v="0"/>
    <x v="4"/>
    <x v="0"/>
    <d v="2024-06-28T12:45:13"/>
    <x v="333"/>
    <n v="68.246388888917863"/>
    <d v="2024-07-01T06:56:48"/>
    <d v="1899-12-30T01:55:12"/>
    <d v="2024-07-01T08:52:00"/>
    <n v="0.13333333324408159"/>
    <x v="0"/>
    <m/>
    <m/>
    <x v="1"/>
    <x v="16"/>
    <x v="0"/>
    <x v="3"/>
    <x v="12"/>
    <n v="2"/>
    <s v=""/>
    <d v="1899-12-31T22:04:48"/>
    <n v="65.326388888917862"/>
    <n v="36"/>
    <n v="29.326388888917862"/>
  </r>
  <r>
    <s v="E002"/>
    <s v="EO55"/>
    <x v="3199"/>
    <x v="0"/>
    <s v="E3"/>
    <s v="0100043691"/>
    <s v="PAVESUR DERIVADOS, S.A."/>
    <s v="0046005102"/>
    <s v="PLANTA OJEN"/>
    <s v="000000000000003269"/>
    <x v="44"/>
    <d v="2024-06-28T00:00:00"/>
    <d v="1899-12-30T12:49:44"/>
    <s v="10:00"/>
    <d v="2024-07-01T00:00:00"/>
    <x v="17"/>
    <x v="8"/>
    <x v="3318"/>
    <d v="2024-07-01T00:00:00"/>
    <d v="1899-12-30T07:35:31"/>
    <n v="68"/>
    <s v="E00068"/>
    <s v="RUTA KMS.068"/>
    <x v="359"/>
    <x v="0"/>
    <x v="0"/>
    <x v="4"/>
    <x v="0"/>
    <d v="2024-06-28T12:49:44"/>
    <x v="330"/>
    <n v="69.171111111121718"/>
    <d v="2024-07-01T07:35:31"/>
    <d v="1899-12-30T00:54:24"/>
    <d v="2024-07-01T08:29:55"/>
    <n v="1.5013888888643123"/>
    <x v="0"/>
    <m/>
    <m/>
    <x v="1"/>
    <x v="16"/>
    <x v="0"/>
    <x v="3"/>
    <x v="11"/>
    <n v="2"/>
    <s v=""/>
    <d v="1899-12-30T21:45:36"/>
    <n v="67.264444444455052"/>
    <n v="36"/>
    <n v="31.264444444455052"/>
  </r>
  <r>
    <s v="E002"/>
    <s v="EO55"/>
    <x v="3200"/>
    <x v="0"/>
    <s v="E3"/>
    <s v="0432000110"/>
    <s v="PREBETONG HORMIGONES, S.A."/>
    <s v="0046001416"/>
    <s v="ALCALA DE GUADAIRA"/>
    <s v="000000000000000837"/>
    <x v="43"/>
    <d v="2024-06-28T00:00:00"/>
    <d v="1899-12-30T13:00:37"/>
    <s v="01/07 08:00h"/>
    <d v="2024-07-01T00:00:00"/>
    <x v="10"/>
    <x v="9"/>
    <x v="3319"/>
    <d v="2024-06-28T00:00:00"/>
    <d v="1899-12-30T17:15:41"/>
    <n v="83"/>
    <s v="E00083"/>
    <s v="RUTA KMS.083"/>
    <x v="131"/>
    <x v="0"/>
    <x v="0"/>
    <x v="5"/>
    <x v="0"/>
    <d v="2024-06-28T13:00:37"/>
    <x v="342"/>
    <n v="66.989722222206183"/>
    <d v="2024-06-28T17:15:41"/>
    <d v="1899-12-30T01:06:24"/>
    <d v="2024-06-28T18:22:05"/>
    <n v="61.631944444379769"/>
    <x v="0"/>
    <m/>
    <m/>
    <x v="0"/>
    <x v="15"/>
    <x v="0"/>
    <x v="2"/>
    <x v="5"/>
    <n v="6"/>
    <s v=""/>
    <d v="1899-12-31T02:33:36"/>
    <n v="64.883055555539514"/>
    <n v="36"/>
    <n v="28.883055555539514"/>
  </r>
  <r>
    <s v="E002"/>
    <s v="EO55"/>
    <x v="3201"/>
    <x v="0"/>
    <s v="E3"/>
    <s v="0100029323"/>
    <s v="HORMIGONES COSTASUR, S.L."/>
    <s v="0046005677"/>
    <s v="ADIF_TRAMO GIBRALEON (ZALAMEA)"/>
    <s v="000000000000000837"/>
    <x v="43"/>
    <d v="2024-06-28T00:00:00"/>
    <d v="1899-12-30T13:22:09"/>
    <s v="01/07 08:00h"/>
    <d v="2024-07-01T00:00:00"/>
    <x v="10"/>
    <x v="9"/>
    <x v="3320"/>
    <d v="2024-06-28T00:00:00"/>
    <d v="1899-12-30T19:14:07"/>
    <n v="47"/>
    <s v="E00047"/>
    <s v="RUTA KMS.047"/>
    <x v="91"/>
    <x v="0"/>
    <x v="0"/>
    <x v="5"/>
    <x v="0"/>
    <d v="2024-06-28T13:22:09"/>
    <x v="342"/>
    <n v="66.630833333416376"/>
    <d v="2024-06-28T19:14:07"/>
    <d v="1899-12-30T00:37:36"/>
    <d v="2024-06-28T19:51:43"/>
    <n v="60.138055555697065"/>
    <x v="0"/>
    <m/>
    <m/>
    <x v="0"/>
    <x v="15"/>
    <x v="0"/>
    <x v="2"/>
    <x v="10"/>
    <n v="6"/>
    <s v=""/>
    <d v="1899-12-30T15:02:24"/>
    <n v="65.004166666749711"/>
    <n v="36"/>
    <n v="29.004166666749711"/>
  </r>
  <r>
    <s v="E002"/>
    <s v="EO55"/>
    <x v="3202"/>
    <x v="0"/>
    <s v="E3"/>
    <s v="0100058036"/>
    <s v="HORMI CONTADO, S.L."/>
    <s v="0046005771"/>
    <s v="PLANTA DE MARBELLA"/>
    <s v="000000000000003269"/>
    <x v="44"/>
    <d v="2024-06-28T00:00:00"/>
    <d v="1899-12-30T13:37:12"/>
    <s v="01/07 08:00h"/>
    <d v="2024-07-01T00:00:00"/>
    <x v="10"/>
    <x v="8"/>
    <x v="3321"/>
    <d v="2024-07-01T00:00:00"/>
    <d v="1899-12-30T06:44:48"/>
    <n v="79"/>
    <s v="E00079"/>
    <s v="RUTA KMS.079"/>
    <x v="79"/>
    <x v="0"/>
    <x v="0"/>
    <x v="4"/>
    <x v="0"/>
    <d v="2024-06-28T13:37:12"/>
    <x v="342"/>
    <n v="66.380000000121072"/>
    <d v="2024-07-01T06:44:48"/>
    <d v="1899-12-30T01:03:12"/>
    <d v="2024-07-01T07:48:00"/>
    <n v="0.20000000012805685"/>
    <x v="0"/>
    <m/>
    <m/>
    <x v="1"/>
    <x v="16"/>
    <x v="0"/>
    <x v="3"/>
    <x v="12"/>
    <n v="2"/>
    <s v=""/>
    <d v="1899-12-31T01:16:48"/>
    <n v="64.326666666787744"/>
    <n v="36"/>
    <n v="28.326666666787744"/>
  </r>
  <r>
    <s v="E002"/>
    <s v="EO55"/>
    <x v="3203"/>
    <x v="0"/>
    <s v="E3"/>
    <s v="0100058036"/>
    <s v="HORMI CONTADO, S.L."/>
    <s v="0046005771"/>
    <s v="PLANTA DE MARBELLA"/>
    <s v="000000000000003269"/>
    <x v="44"/>
    <d v="2024-06-28T00:00:00"/>
    <d v="1899-12-30T13:37:28"/>
    <s v=".01/07 12:00"/>
    <d v="2024-07-01T00:00:00"/>
    <x v="8"/>
    <x v="8"/>
    <x v="3322"/>
    <d v="2024-07-01T00:00:00"/>
    <d v="1899-12-30T10:18:29"/>
    <n v="79"/>
    <s v="E00079"/>
    <s v="RUTA KMS.079"/>
    <x v="79"/>
    <x v="0"/>
    <x v="0"/>
    <x v="4"/>
    <x v="0"/>
    <d v="2024-06-28T13:37:28"/>
    <x v="332"/>
    <n v="70.375555555627216"/>
    <d v="2024-07-01T10:18:29"/>
    <d v="1899-12-30T01:03:12"/>
    <d v="2024-07-01T11:21:41"/>
    <n v="0.63861111109144986"/>
    <x v="0"/>
    <m/>
    <m/>
    <x v="1"/>
    <x v="16"/>
    <x v="0"/>
    <x v="3"/>
    <x v="1"/>
    <n v="2"/>
    <s v=""/>
    <d v="1899-12-31T01:16:48"/>
    <n v="68.322222222293888"/>
    <n v="36"/>
    <n v="32.322222222293888"/>
  </r>
  <r>
    <s v="E002"/>
    <s v="EO55"/>
    <x v="3204"/>
    <x v="0"/>
    <s v="E3"/>
    <s v="0100050987"/>
    <s v="XIMOR MORTEROS, S.L."/>
    <s v="0046004229"/>
    <s v="FUENTES DE ANDALUCIA"/>
    <s v="000000000000003264"/>
    <x v="41"/>
    <d v="2024-06-28T00:00:00"/>
    <d v="1899-12-30T13:46:37"/>
    <s v="01/07 10:00h"/>
    <d v="2024-07-01T00:00:00"/>
    <x v="17"/>
    <x v="8"/>
    <x v="3323"/>
    <d v="2024-07-01T00:00:00"/>
    <d v="1899-12-30T06:57:48"/>
    <n v="165"/>
    <s v="E00165"/>
    <s v="RUTA KMS.165"/>
    <x v="140"/>
    <x v="0"/>
    <x v="0"/>
    <x v="4"/>
    <x v="0"/>
    <d v="2024-06-28T13:46:37"/>
    <x v="330"/>
    <n v="68.223055555543397"/>
    <d v="2024-07-01T06:57:48"/>
    <d v="1899-12-30T02:12:00"/>
    <d v="2024-07-01T09:09:48"/>
    <n v="0.83666666666977108"/>
    <x v="0"/>
    <m/>
    <m/>
    <x v="1"/>
    <x v="16"/>
    <x v="0"/>
    <x v="3"/>
    <x v="12"/>
    <n v="2"/>
    <s v="LOGISTICA GALVEZ MARIN, S.L."/>
    <d v="1900-01-01T04:48:00"/>
    <n v="65.023055555543394"/>
    <n v="36"/>
    <n v="29.023055555543394"/>
  </r>
  <r>
    <s v="E002"/>
    <s v="EO55"/>
    <x v="3205"/>
    <x v="0"/>
    <s v="E3"/>
    <s v="0100021485"/>
    <s v="HORMIGONES DE BAENA, S.L."/>
    <s v="0046001510"/>
    <s v="BAENA"/>
    <s v="000000000000003269"/>
    <x v="44"/>
    <d v="2024-06-28T00:00:00"/>
    <d v="1899-12-30T13:49:18"/>
    <s v="01/07 16:00h"/>
    <d v="2024-07-01T00:00:00"/>
    <x v="12"/>
    <x v="8"/>
    <x v="3324"/>
    <d v="2024-07-01T00:00:00"/>
    <d v="1899-12-30T11:28:13"/>
    <n v="138"/>
    <s v="E00138"/>
    <s v="RUTA KMS.138"/>
    <x v="54"/>
    <x v="0"/>
    <x v="0"/>
    <x v="4"/>
    <x v="0"/>
    <d v="2024-06-28T13:49:18"/>
    <x v="338"/>
    <n v="74.178333333344199"/>
    <d v="2024-07-01T11:28:13"/>
    <d v="1899-12-30T01:50:24"/>
    <d v="2024-07-01T13:18:37"/>
    <n v="2.6897222221596166"/>
    <x v="0"/>
    <m/>
    <m/>
    <x v="1"/>
    <x v="16"/>
    <x v="0"/>
    <x v="3"/>
    <x v="2"/>
    <n v="2"/>
    <s v=""/>
    <d v="1899-12-31T20:09:36"/>
    <n v="71.338333333344195"/>
    <n v="36"/>
    <n v="35.338333333344195"/>
  </r>
  <r>
    <s v="E002"/>
    <s v="EO55"/>
    <x v="3206"/>
    <x v="0"/>
    <s v="E3"/>
    <s v="0100052034"/>
    <s v="GRUPO PUMA ESPAÑA S.L."/>
    <s v="0046005381"/>
    <s v="FABRICA - MALAGA"/>
    <s v="000000000000003264"/>
    <x v="41"/>
    <d v="2024-06-28T00:00:00"/>
    <d v="1899-12-30T13:55:10"/>
    <s v="01/07 08:00h"/>
    <d v="2024-07-01T00:00:00"/>
    <x v="10"/>
    <x v="8"/>
    <x v="3325"/>
    <d v="2024-06-28T00:00:00"/>
    <d v="1899-12-30T17:53:40"/>
    <n v="27"/>
    <s v="E00027"/>
    <s v="RUTA KMS.027"/>
    <x v="69"/>
    <x v="0"/>
    <x v="0"/>
    <x v="4"/>
    <x v="0"/>
    <d v="2024-06-28T13:55:10"/>
    <x v="342"/>
    <n v="66.080555555527098"/>
    <d v="2024-06-28T17:53:40"/>
    <d v="1899-12-30T00:21:36"/>
    <d v="2024-06-28T18:15:16"/>
    <n v="61.745555555680767"/>
    <x v="0"/>
    <m/>
    <m/>
    <x v="0"/>
    <x v="15"/>
    <x v="0"/>
    <x v="2"/>
    <x v="5"/>
    <n v="6"/>
    <s v=""/>
    <d v="1899-12-30T08:38:24"/>
    <n v="64.720555555527099"/>
    <n v="36"/>
    <n v="28.720555555527099"/>
  </r>
  <r>
    <s v="E002"/>
    <s v="EO55"/>
    <x v="3207"/>
    <x v="0"/>
    <s v="E3"/>
    <s v="0100057966"/>
    <s v="HORPRESOL, SRL"/>
    <s v="0046005105"/>
    <s v="PLANTA MALAGA"/>
    <s v="000000000000003269"/>
    <x v="44"/>
    <d v="2024-06-28T00:00:00"/>
    <d v="1899-12-30T13:57:07"/>
    <s v="votorantim 7:00 hora"/>
    <d v="2024-07-01T00:00:00"/>
    <x v="25"/>
    <x v="8"/>
    <x v="3326"/>
    <d v="2024-07-01T00:00:00"/>
    <d v="1899-12-30T06:50:08"/>
    <n v="24"/>
    <s v="E00024"/>
    <s v="RUTA KMS.024"/>
    <x v="85"/>
    <x v="0"/>
    <x v="0"/>
    <x v="4"/>
    <x v="0"/>
    <d v="2024-06-28T13:57:07"/>
    <x v="383"/>
    <n v="65.04805555549683"/>
    <d v="2024-07-01T06:50:08"/>
    <d v="1899-12-30T00:19:12"/>
    <d v="2024-07-01T07:09:20"/>
    <n v="-0.15555555559694767"/>
    <x v="0"/>
    <m/>
    <m/>
    <x v="1"/>
    <x v="16"/>
    <x v="0"/>
    <x v="3"/>
    <x v="12"/>
    <n v="2"/>
    <s v=""/>
    <d v="1899-12-30T07:40:48"/>
    <n v="63.728055555496837"/>
    <n v="36"/>
    <n v="27.728055555496837"/>
  </r>
  <r>
    <s v="E002"/>
    <s v="EO55"/>
    <x v="3208"/>
    <x v="0"/>
    <s v="E3"/>
    <s v="0100057966"/>
    <s v="HORPRESOL, SRL"/>
    <s v="0046005109"/>
    <s v="PLANTA LA RIOJA"/>
    <s v="000000000000003262"/>
    <x v="42"/>
    <d v="2024-06-28T00:00:00"/>
    <d v="1899-12-30T13:57:33"/>
    <s v="votorantim 11:00"/>
    <d v="2024-07-01T00:00:00"/>
    <x v="24"/>
    <x v="8"/>
    <x v="3327"/>
    <d v="2024-06-28T00:00:00"/>
    <d v="1899-12-30T15:44:40"/>
    <n v="211"/>
    <s v="E00211"/>
    <s v="RUTA KMS.211"/>
    <x v="118"/>
    <x v="0"/>
    <x v="0"/>
    <x v="4"/>
    <x v="0"/>
    <d v="2024-06-28T13:57:33"/>
    <x v="340"/>
    <n v="69.040833333448973"/>
    <d v="2024-06-28T15:44:40"/>
    <d v="1899-12-30T02:48:48"/>
    <d v="2024-06-28T18:33:28"/>
    <n v="64.442222222336568"/>
    <x v="0"/>
    <m/>
    <m/>
    <x v="0"/>
    <x v="15"/>
    <x v="0"/>
    <x v="2"/>
    <x v="4"/>
    <n v="6"/>
    <s v=""/>
    <d v="1900-01-01T19:31:12"/>
    <n v="65.22750000011564"/>
    <n v="36"/>
    <n v="29.22750000011564"/>
  </r>
  <r>
    <s v="E002"/>
    <s v="EO55"/>
    <x v="3209"/>
    <x v="0"/>
    <s v="E3"/>
    <s v="0100057966"/>
    <s v="HORPRESOL, SRL"/>
    <s v="0046005111"/>
    <s v="PLANTA FUENGIROLA"/>
    <s v="000000000000003269"/>
    <x v="44"/>
    <d v="2024-06-28T00:00:00"/>
    <d v="1899-12-30T14:04:36"/>
    <s v="votorantim 08:00"/>
    <d v="2024-07-01T00:00:00"/>
    <x v="10"/>
    <x v="8"/>
    <x v="3328"/>
    <d v="2024-06-28T00:00:00"/>
    <d v="1899-12-30T16:22:17"/>
    <n v="57"/>
    <s v="E00057"/>
    <s v="RUTA KMS.057"/>
    <x v="65"/>
    <x v="0"/>
    <x v="0"/>
    <x v="4"/>
    <x v="0"/>
    <d v="2024-06-28T14:04:36"/>
    <x v="342"/>
    <n v="65.92333333339775"/>
    <d v="2024-06-28T16:22:17"/>
    <d v="1899-12-30T00:45:36"/>
    <d v="2024-06-28T17:07:53"/>
    <n v="62.868611111131031"/>
    <x v="0"/>
    <m/>
    <m/>
    <x v="0"/>
    <x v="15"/>
    <x v="0"/>
    <x v="2"/>
    <x v="8"/>
    <n v="6"/>
    <s v=""/>
    <d v="1899-12-30T18:14:24"/>
    <n v="64.163333333397745"/>
    <n v="36"/>
    <n v="28.163333333397745"/>
  </r>
  <r>
    <s v="E002"/>
    <s v="EO55"/>
    <x v="3210"/>
    <x v="0"/>
    <s v="E3"/>
    <s v="0100057966"/>
    <s v="HORPRESOL, SRL"/>
    <s v="0046005105"/>
    <s v="PLANTA MALAGA"/>
    <s v="000000000000003269"/>
    <x v="44"/>
    <d v="2024-06-28T00:00:00"/>
    <d v="1899-12-30T14:04:56"/>
    <s v="votorantim 10:00"/>
    <d v="2024-07-01T00:00:00"/>
    <x v="17"/>
    <x v="8"/>
    <x v="3329"/>
    <d v="2024-07-01T00:00:00"/>
    <d v="1899-12-30T09:11:44"/>
    <n v="24"/>
    <s v="E00024"/>
    <s v="RUTA KMS.024"/>
    <x v="143"/>
    <x v="0"/>
    <x v="0"/>
    <x v="4"/>
    <x v="0"/>
    <d v="2024-06-28T14:04:56"/>
    <x v="330"/>
    <n v="67.917777777649462"/>
    <d v="2024-07-01T09:11:44"/>
    <d v="1899-12-30T00:19:12"/>
    <d v="2024-07-01T09:30:56"/>
    <n v="0.48444444435881451"/>
    <x v="0"/>
    <m/>
    <m/>
    <x v="1"/>
    <x v="16"/>
    <x v="0"/>
    <x v="3"/>
    <x v="6"/>
    <n v="2"/>
    <s v=""/>
    <d v="1899-12-30T07:40:48"/>
    <n v="66.597777777649469"/>
    <n v="36"/>
    <n v="30.597777777649469"/>
  </r>
  <r>
    <s v="E002"/>
    <s v="EO55"/>
    <x v="3211"/>
    <x v="0"/>
    <s v="E3"/>
    <s v="0100057966"/>
    <s v="HORPRESOL, SRL"/>
    <s v="0046005105"/>
    <s v="PLANTA MALAGA"/>
    <s v="000000000000003269"/>
    <x v="44"/>
    <d v="2024-06-28T00:00:00"/>
    <d v="1899-12-30T14:05:19"/>
    <s v="GESTRANS"/>
    <d v="2024-07-01T00:00:00"/>
    <x v="5"/>
    <x v="8"/>
    <x v="3330"/>
    <d v="2024-07-01T00:00:00"/>
    <d v="1899-12-30T08:12:12"/>
    <n v="24"/>
    <s v="E00024"/>
    <s v="RUTA KMS.024"/>
    <x v="73"/>
    <x v="0"/>
    <x v="0"/>
    <x v="4"/>
    <x v="0"/>
    <d v="2024-06-28T14:05:19"/>
    <x v="385"/>
    <n v="77.411388888896909"/>
    <d v="2024-07-01T08:12:12"/>
    <d v="1899-12-30T00:19:12"/>
    <d v="2024-07-01T08:31:24"/>
    <n v="10.976666666683741"/>
    <x v="0"/>
    <m/>
    <m/>
    <x v="1"/>
    <x v="16"/>
    <x v="0"/>
    <x v="3"/>
    <x v="0"/>
    <n v="2"/>
    <s v=""/>
    <d v="1899-12-30T07:40:48"/>
    <n v="76.091388888896915"/>
    <n v="36"/>
    <n v="40.091388888896915"/>
  </r>
  <r>
    <s v="E002"/>
    <s v="EO55"/>
    <x v="3212"/>
    <x v="0"/>
    <s v="E3"/>
    <s v="0100057966"/>
    <s v="HORPRESOL, SRL"/>
    <s v="0046005111"/>
    <s v="PLANTA FUENGIROLA"/>
    <s v="000000000000003269"/>
    <x v="44"/>
    <d v="2024-06-28T00:00:00"/>
    <d v="1899-12-30T14:05:34"/>
    <s v="GESTRANS"/>
    <d v="2024-07-01T00:00:00"/>
    <x v="5"/>
    <x v="8"/>
    <x v="3331"/>
    <d v="2024-07-01T00:00:00"/>
    <d v="1899-12-30T09:04:02"/>
    <n v="57"/>
    <s v="E00057"/>
    <s v="RUTA KMS.057"/>
    <x v="74"/>
    <x v="0"/>
    <x v="0"/>
    <x v="4"/>
    <x v="0"/>
    <d v="2024-06-28T14:05:34"/>
    <x v="385"/>
    <n v="77.407222222303972"/>
    <d v="2024-07-01T09:04:02"/>
    <d v="1899-12-30T00:45:36"/>
    <d v="2024-07-01T09:49:38"/>
    <n v="9.6727777777123265"/>
    <x v="0"/>
    <m/>
    <m/>
    <x v="1"/>
    <x v="16"/>
    <x v="0"/>
    <x v="3"/>
    <x v="6"/>
    <n v="2"/>
    <s v=""/>
    <d v="1899-12-30T18:14:24"/>
    <n v="75.647222222303967"/>
    <n v="36"/>
    <n v="39.647222222303967"/>
  </r>
  <r>
    <s v="E002"/>
    <s v="EO55"/>
    <x v="3213"/>
    <x v="0"/>
    <s v="E3"/>
    <s v="0100057966"/>
    <s v="HORPRESOL, SRL"/>
    <s v="0046005111"/>
    <s v="PLANTA FUENGIROLA"/>
    <s v="000000000000003269"/>
    <x v="44"/>
    <d v="2024-06-28T00:00:00"/>
    <d v="1899-12-30T14:05:51"/>
    <s v="GESTRANS"/>
    <d v="2024-07-01T00:00:00"/>
    <x v="5"/>
    <x v="8"/>
    <x v="3332"/>
    <d v="2024-07-01T00:00:00"/>
    <d v="1899-12-30T12:13:36"/>
    <n v="57"/>
    <s v="E00057"/>
    <s v="RUTA KMS.057"/>
    <x v="74"/>
    <x v="0"/>
    <x v="0"/>
    <x v="4"/>
    <x v="0"/>
    <d v="2024-06-28T14:05:51"/>
    <x v="385"/>
    <n v="77.402500000025611"/>
    <d v="2024-07-01T12:13:36"/>
    <d v="1899-12-30T00:45:36"/>
    <d v="2024-07-01T12:59:12"/>
    <n v="6.5133333331905305"/>
    <x v="0"/>
    <m/>
    <m/>
    <x v="1"/>
    <x v="16"/>
    <x v="0"/>
    <x v="3"/>
    <x v="3"/>
    <n v="2"/>
    <s v=""/>
    <d v="1899-12-30T18:14:24"/>
    <n v="75.642500000025606"/>
    <n v="36"/>
    <n v="39.642500000025606"/>
  </r>
  <r>
    <s v="E002"/>
    <s v="EO55"/>
    <x v="3214"/>
    <x v="0"/>
    <s v="E3"/>
    <s v="0100057966"/>
    <s v="HORPRESOL, SRL"/>
    <s v="0046005105"/>
    <s v="PLANTA MALAGA"/>
    <s v="000000000000003269"/>
    <x v="44"/>
    <d v="2024-06-28T00:00:00"/>
    <d v="1899-12-30T14:06:06"/>
    <s v="GESTRANS"/>
    <d v="2024-07-01T00:00:00"/>
    <x v="6"/>
    <x v="8"/>
    <x v="3333"/>
    <d v="2024-07-01T00:00:00"/>
    <d v="1899-12-30T14:03:52"/>
    <n v="24"/>
    <s v="E00024"/>
    <s v="RUTA KMS.024"/>
    <x v="73"/>
    <x v="0"/>
    <x v="0"/>
    <x v="4"/>
    <x v="0"/>
    <d v="2024-06-28T14:06:06"/>
    <x v="327"/>
    <n v="77.898333333316259"/>
    <d v="2024-07-01T14:03:52"/>
    <d v="1899-12-30T00:19:12"/>
    <d v="2024-07-01T14:23:04"/>
    <n v="5.6155555556179024"/>
    <x v="0"/>
    <m/>
    <m/>
    <x v="1"/>
    <x v="16"/>
    <x v="0"/>
    <x v="3"/>
    <x v="13"/>
    <n v="2"/>
    <s v=""/>
    <d v="1899-12-30T07:40:48"/>
    <n v="76.578333333316266"/>
    <n v="36"/>
    <n v="40.578333333316266"/>
  </r>
  <r>
    <s v="E002"/>
    <s v="EO55"/>
    <x v="3215"/>
    <x v="0"/>
    <s v="E3"/>
    <s v="0100057966"/>
    <s v="HORPRESOL, SRL"/>
    <s v="0046005105"/>
    <s v="PLANTA MALAGA"/>
    <s v="000000000000003269"/>
    <x v="44"/>
    <d v="2024-06-28T00:00:00"/>
    <d v="1899-12-30T14:06:22"/>
    <s v="GESTRANS"/>
    <d v="2024-07-01T00:00:00"/>
    <x v="5"/>
    <x v="8"/>
    <x v="3334"/>
    <d v="2024-07-01T00:00:00"/>
    <d v="1899-12-30T10:37:10"/>
    <n v="24"/>
    <s v="E00024"/>
    <s v="RUTA KMS.024"/>
    <x v="73"/>
    <x v="0"/>
    <x v="0"/>
    <x v="4"/>
    <x v="0"/>
    <d v="2024-06-28T14:06:22"/>
    <x v="385"/>
    <n v="77.393888888822403"/>
    <d v="2024-07-01T10:37:10"/>
    <d v="1899-12-30T00:19:12"/>
    <d v="2024-07-01T10:56:22"/>
    <n v="8.560555555508472"/>
    <x v="0"/>
    <m/>
    <m/>
    <x v="1"/>
    <x v="16"/>
    <x v="0"/>
    <x v="3"/>
    <x v="1"/>
    <n v="2"/>
    <s v=""/>
    <d v="1899-12-30T07:40:48"/>
    <n v="76.07388888882241"/>
    <n v="36"/>
    <n v="40.07388888882241"/>
  </r>
  <r>
    <s v="E002"/>
    <s v="EO55"/>
    <x v="3216"/>
    <x v="0"/>
    <s v="E3"/>
    <s v="0100057966"/>
    <s v="HORPRESOL, SRL"/>
    <s v="0046005109"/>
    <s v="PLANTA LA RIOJA"/>
    <s v="000000000000003269"/>
    <x v="44"/>
    <d v="2024-06-28T00:00:00"/>
    <d v="1899-12-30T14:06:38"/>
    <s v="GESTRANS"/>
    <d v="2024-07-01T00:00:00"/>
    <x v="5"/>
    <x v="8"/>
    <x v="3335"/>
    <d v="2024-07-01T00:00:00"/>
    <d v="1899-12-30T09:18:34"/>
    <n v="211"/>
    <s v="E00211"/>
    <s v="RUTA KMS.211"/>
    <x v="75"/>
    <x v="0"/>
    <x v="0"/>
    <x v="4"/>
    <x v="0"/>
    <d v="2024-06-28T14:06:38"/>
    <x v="385"/>
    <n v="77.389444444386754"/>
    <d v="2024-07-01T09:18:34"/>
    <d v="1899-12-30T02:48:48"/>
    <d v="2024-07-01T12:07:22"/>
    <n v="7.3772222221596166"/>
    <x v="0"/>
    <m/>
    <m/>
    <x v="1"/>
    <x v="16"/>
    <x v="0"/>
    <x v="3"/>
    <x v="6"/>
    <n v="2"/>
    <s v=""/>
    <d v="1900-01-01T19:31:12"/>
    <n v="73.576111111053422"/>
    <n v="36"/>
    <n v="37.576111111053422"/>
  </r>
  <r>
    <s v="E002"/>
    <s v="EO55"/>
    <x v="3217"/>
    <x v="0"/>
    <s v="E3"/>
    <s v="0100057966"/>
    <s v="HORPRESOL, SRL"/>
    <s v="0046005110"/>
    <s v="PTA RISCOS NEGROS-VELEZ BENAUDALLA"/>
    <s v="000000000000003269"/>
    <x v="44"/>
    <d v="2024-06-28T00:00:00"/>
    <d v="1899-12-30T14:06:56"/>
    <s v="GESTRANS"/>
    <d v="2024-07-01T00:00:00"/>
    <x v="5"/>
    <x v="8"/>
    <x v="3336"/>
    <d v="2024-07-01T00:00:00"/>
    <d v="1899-12-30T16:32:56"/>
    <n v="88"/>
    <s v="E00088"/>
    <s v="RUTA KMS.088"/>
    <x v="74"/>
    <x v="0"/>
    <x v="0"/>
    <x v="4"/>
    <x v="0"/>
    <d v="2024-06-28T14:06:56"/>
    <x v="385"/>
    <n v="77.384444444440305"/>
    <d v="2024-07-01T16:32:56"/>
    <d v="1899-12-30T01:10:24"/>
    <d v="2024-07-01T17:43:20"/>
    <n v="1.7777777777519077"/>
    <x v="0"/>
    <m/>
    <m/>
    <x v="1"/>
    <x v="16"/>
    <x v="0"/>
    <x v="3"/>
    <x v="8"/>
    <n v="2"/>
    <s v=""/>
    <d v="1899-12-31T04:09:36"/>
    <n v="75.211111111106973"/>
    <n v="36"/>
    <n v="39.211111111106973"/>
  </r>
  <r>
    <s v="E002"/>
    <s v="EO55"/>
    <x v="3218"/>
    <x v="0"/>
    <s v="E3"/>
    <s v="0100057966"/>
    <s v="HORPRESOL, SRL"/>
    <s v="0046005108"/>
    <s v="PLANTA VICAR"/>
    <s v="000000000000003269"/>
    <x v="44"/>
    <d v="2024-06-28T00:00:00"/>
    <d v="1899-12-30T14:07:14"/>
    <s v="votorantim 10:00"/>
    <d v="2024-07-01T00:00:00"/>
    <x v="17"/>
    <x v="8"/>
    <x v="3337"/>
    <d v="2024-06-28T00:00:00"/>
    <d v="1899-12-30T15:47:07"/>
    <n v="187"/>
    <s v="E00187"/>
    <s v="RUTA KMS.187"/>
    <x v="121"/>
    <x v="0"/>
    <x v="0"/>
    <x v="4"/>
    <x v="0"/>
    <d v="2024-06-28T14:07:14"/>
    <x v="330"/>
    <n v="67.879444444435649"/>
    <d v="2024-06-28T15:47:07"/>
    <d v="1899-12-30T02:29:36"/>
    <d v="2024-06-28T18:16:43"/>
    <n v="63.721388888836373"/>
    <x v="0"/>
    <m/>
    <m/>
    <x v="0"/>
    <x v="15"/>
    <x v="0"/>
    <x v="2"/>
    <x v="4"/>
    <n v="6"/>
    <s v=""/>
    <d v="1900-01-01T11:50:24"/>
    <n v="64.386111111102309"/>
    <n v="36"/>
    <n v="28.386111111102309"/>
  </r>
  <r>
    <s v="E002"/>
    <s v="EO55"/>
    <x v="3219"/>
    <x v="0"/>
    <s v="E3"/>
    <s v="0100057966"/>
    <s v="HORPRESOL, SRL"/>
    <s v="0046005108"/>
    <s v="PLANTA VICAR"/>
    <s v="000000000000003269"/>
    <x v="44"/>
    <d v="2024-06-28T00:00:00"/>
    <d v="1899-12-30T14:07:33"/>
    <s v="votorantim 13:00"/>
    <d v="2024-07-01T00:00:00"/>
    <x v="14"/>
    <x v="8"/>
    <x v="3338"/>
    <d v="2024-07-01T00:00:00"/>
    <d v="1899-12-30T10:51:53"/>
    <n v="187"/>
    <s v="E00187"/>
    <s v="RUTA KMS.187"/>
    <x v="72"/>
    <x v="0"/>
    <x v="0"/>
    <x v="4"/>
    <x v="0"/>
    <d v="2024-06-28T14:07:33"/>
    <x v="344"/>
    <n v="70.874166666646488"/>
    <d v="2024-07-01T10:51:53"/>
    <d v="1899-12-30T02:29:36"/>
    <d v="2024-07-01T13:21:29"/>
    <n v="-0.35805555561091751"/>
    <x v="0"/>
    <m/>
    <m/>
    <x v="1"/>
    <x v="16"/>
    <x v="0"/>
    <x v="3"/>
    <x v="1"/>
    <n v="2"/>
    <s v=""/>
    <d v="1900-01-01T11:50:24"/>
    <n v="67.380833333313149"/>
    <n v="36"/>
    <n v="31.380833333313149"/>
  </r>
  <r>
    <s v="E002"/>
    <s v="EO55"/>
    <x v="3220"/>
    <x v="0"/>
    <s v="E3"/>
    <s v="0100057966"/>
    <s v="HORPRESOL, SRL"/>
    <s v="0046005112"/>
    <s v="PLANTA ALMERIA"/>
    <s v="000000000000003269"/>
    <x v="44"/>
    <d v="2024-06-28T00:00:00"/>
    <d v="1899-12-30T14:07:48"/>
    <s v="GESTRANS"/>
    <d v="2024-07-01T00:00:00"/>
    <x v="5"/>
    <x v="8"/>
    <x v="3339"/>
    <d v="2024-07-01T00:00:00"/>
    <d v="1899-12-30T16:44:55"/>
    <n v="195"/>
    <s v="E00195"/>
    <s v="RUTA KMS.195"/>
    <x v="73"/>
    <x v="0"/>
    <x v="0"/>
    <x v="4"/>
    <x v="0"/>
    <d v="2024-06-28T14:07:48"/>
    <x v="385"/>
    <n v="77.369999999937136"/>
    <d v="2024-07-01T16:44:55"/>
    <d v="1899-12-30T02:36:00"/>
    <d v="2024-07-01T19:20:55"/>
    <n v="0.15138888900401071"/>
    <x v="0"/>
    <m/>
    <m/>
    <x v="1"/>
    <x v="16"/>
    <x v="0"/>
    <x v="3"/>
    <x v="8"/>
    <n v="2"/>
    <s v=""/>
    <d v="1900-01-01T14:24:00"/>
    <n v="73.769999999937141"/>
    <n v="36"/>
    <n v="37.769999999937141"/>
  </r>
  <r>
    <s v="E002"/>
    <s v="EO55"/>
    <x v="3221"/>
    <x v="0"/>
    <s v="E3"/>
    <s v="0100018311"/>
    <s v="ANDALUZA DE MORTEROS, SA (ANDEMOSA)"/>
    <s v="0046005100"/>
    <s v="PLANTA VILLA ROSA (CON TTE) MALAGA"/>
    <s v="000000000000003264"/>
    <x v="41"/>
    <d v="2024-06-28T00:00:00"/>
    <d v="1899-12-30T14:10:06"/>
    <s v="01/07 10:00h"/>
    <d v="2024-07-01T00:00:00"/>
    <x v="17"/>
    <x v="8"/>
    <x v="3340"/>
    <d v="2024-07-01T00:00:00"/>
    <d v="1899-12-30T08:58:22"/>
    <n v="24"/>
    <s v="E00024"/>
    <s v="RUTA KMS.024"/>
    <x v="85"/>
    <x v="0"/>
    <x v="0"/>
    <x v="4"/>
    <x v="0"/>
    <d v="2024-06-28T14:10:06"/>
    <x v="330"/>
    <n v="67.831666666665114"/>
    <d v="2024-07-01T08:58:22"/>
    <d v="1899-12-30T00:19:12"/>
    <d v="2024-07-01T09:17:34"/>
    <n v="0.70722222217591479"/>
    <x v="0"/>
    <m/>
    <m/>
    <x v="1"/>
    <x v="16"/>
    <x v="0"/>
    <x v="3"/>
    <x v="0"/>
    <n v="2"/>
    <s v=""/>
    <d v="1899-12-30T07:40:48"/>
    <n v="66.511666666665121"/>
    <n v="36"/>
    <n v="30.511666666665121"/>
  </r>
  <r>
    <s v="E002"/>
    <s v="EO55"/>
    <x v="3222"/>
    <x v="0"/>
    <s v="E3"/>
    <s v="0100018311"/>
    <s v="ANDALUZA DE MORTEROS, SA (ANDEMOSA)"/>
    <s v="0046005100"/>
    <s v="PLANTA VILLA ROSA (CON TTE) MALAGA"/>
    <s v="000000000000003264"/>
    <x v="41"/>
    <d v="2024-06-28T00:00:00"/>
    <d v="1899-12-30T14:10:15"/>
    <s v="01/07 12:00h"/>
    <d v="2024-07-01T00:00:00"/>
    <x v="8"/>
    <x v="8"/>
    <x v="3341"/>
    <d v="2024-07-01T00:00:00"/>
    <d v="1899-12-30T11:36:42"/>
    <n v="24"/>
    <s v="E00024"/>
    <s v="RUTA KMS.024"/>
    <x v="85"/>
    <x v="0"/>
    <x v="0"/>
    <x v="4"/>
    <x v="0"/>
    <d v="2024-06-28T14:10:15"/>
    <x v="332"/>
    <n v="69.829166666662786"/>
    <d v="2024-07-01T11:36:42"/>
    <d v="1899-12-30T00:19:12"/>
    <d v="2024-07-01T11:55:54"/>
    <n v="6.833333324175328E-2"/>
    <x v="0"/>
    <m/>
    <m/>
    <x v="1"/>
    <x v="16"/>
    <x v="0"/>
    <x v="3"/>
    <x v="2"/>
    <n v="2"/>
    <s v=""/>
    <d v="1899-12-30T07:40:48"/>
    <n v="68.509166666662793"/>
    <n v="36"/>
    <n v="32.509166666662793"/>
  </r>
  <r>
    <s v="E002"/>
    <s v="EO55"/>
    <x v="3223"/>
    <x v="0"/>
    <s v="E3"/>
    <s v="0100058036"/>
    <s v="HORMI CONTADO, S.L."/>
    <s v="0046005174"/>
    <s v="PLANTA DE MANILVA E/O 56"/>
    <s v="000000000000003269"/>
    <x v="44"/>
    <d v="2024-06-28T00:00:00"/>
    <d v="1899-12-30T14:37:33"/>
    <s v="LA PRIMERA A LAS 7:0"/>
    <d v="2024-07-01T00:00:00"/>
    <x v="25"/>
    <x v="8"/>
    <x v="3342"/>
    <d v="2024-07-01T00:00:00"/>
    <d v="1899-12-30T05:23:24"/>
    <n v="118"/>
    <s v="E00118"/>
    <s v="RUTA KMS.118"/>
    <x v="98"/>
    <x v="0"/>
    <x v="0"/>
    <x v="4"/>
    <x v="0"/>
    <d v="2024-06-28T14:37:33"/>
    <x v="383"/>
    <n v="64.37416666658828"/>
    <d v="2024-07-01T05:23:24"/>
    <d v="1899-12-30T01:34:24"/>
    <d v="2024-07-01T06:57:48"/>
    <n v="3.6666666506789625E-2"/>
    <x v="0"/>
    <m/>
    <m/>
    <x v="1"/>
    <x v="16"/>
    <x v="0"/>
    <x v="3"/>
    <x v="15"/>
    <n v="2"/>
    <s v=""/>
    <d v="1899-12-31T13:45:36"/>
    <n v="61.80083333325495"/>
    <n v="36"/>
    <n v="25.80083333325495"/>
  </r>
  <r>
    <s v="E002"/>
    <s v="EO55"/>
    <x v="3224"/>
    <x v="0"/>
    <s v="E3"/>
    <s v="0100058036"/>
    <s v="HORMI CONTADO, S.L."/>
    <s v="0046005174"/>
    <s v="PLANTA DE MANILVA E/O 56"/>
    <s v="000000000000003269"/>
    <x v="44"/>
    <d v="2024-06-28T00:00:00"/>
    <d v="1899-12-30T14:38:04"/>
    <s v="09:00"/>
    <d v="2024-07-01T00:00:00"/>
    <x v="15"/>
    <x v="8"/>
    <x v="3343"/>
    <d v="2024-07-01T00:00:00"/>
    <d v="1899-12-30T07:13:05"/>
    <n v="118"/>
    <s v="E00118"/>
    <s v="RUTA KMS.118"/>
    <x v="102"/>
    <x v="0"/>
    <x v="0"/>
    <x v="4"/>
    <x v="0"/>
    <d v="2024-06-28T14:38:04"/>
    <x v="333"/>
    <n v="66.365555555617902"/>
    <d v="2024-07-01T07:13:05"/>
    <d v="1899-12-30T01:34:24"/>
    <d v="2024-07-01T08:47:29"/>
    <n v="0.20861111115664244"/>
    <x v="0"/>
    <m/>
    <m/>
    <x v="1"/>
    <x v="16"/>
    <x v="0"/>
    <x v="3"/>
    <x v="11"/>
    <n v="2"/>
    <s v=""/>
    <d v="1899-12-31T13:45:36"/>
    <n v="63.792222222284565"/>
    <n v="36"/>
    <n v="27.792222222284565"/>
  </r>
  <r>
    <s v="E002"/>
    <s v="EO55"/>
    <x v="3225"/>
    <x v="0"/>
    <s v="E3"/>
    <s v="0100058036"/>
    <s v="HORMI CONTADO, S.L."/>
    <s v="0046005174"/>
    <s v="PLANTA DE MANILVA E/O 56"/>
    <s v="000000000000003269"/>
    <x v="44"/>
    <d v="2024-06-28T00:00:00"/>
    <d v="1899-12-30T14:38:24"/>
    <s v="10:00"/>
    <d v="2024-07-01T00:00:00"/>
    <x v="17"/>
    <x v="8"/>
    <x v="3344"/>
    <d v="2024-07-01T00:00:00"/>
    <d v="1899-12-30T09:03:03"/>
    <n v="118"/>
    <s v="E00118"/>
    <s v="RUTA KMS.118"/>
    <x v="57"/>
    <x v="0"/>
    <x v="0"/>
    <x v="4"/>
    <x v="0"/>
    <d v="2024-06-28T14:38:24"/>
    <x v="330"/>
    <n v="67.359999999927823"/>
    <d v="2024-07-01T09:03:03"/>
    <d v="1899-12-30T01:34:24"/>
    <d v="2024-07-01T10:37:27"/>
    <n v="-0.62416666676290333"/>
    <x v="0"/>
    <m/>
    <m/>
    <x v="1"/>
    <x v="16"/>
    <x v="0"/>
    <x v="3"/>
    <x v="6"/>
    <n v="2"/>
    <s v=""/>
    <d v="1899-12-31T13:45:36"/>
    <n v="64.786666666594485"/>
    <n v="36"/>
    <n v="28.786666666594485"/>
  </r>
  <r>
    <s v="E002"/>
    <s v="EO55"/>
    <x v="3226"/>
    <x v="0"/>
    <s v="E3"/>
    <s v="0100058036"/>
    <s v="HORMI CONTADO, S.L."/>
    <s v="0046005174"/>
    <s v="PLANTA DE MANILVA E/O 56"/>
    <s v="000000000000003269"/>
    <x v="44"/>
    <d v="2024-06-28T00:00:00"/>
    <d v="1899-12-30T14:38:44"/>
    <s v="12:30"/>
    <d v="2024-07-01T00:00:00"/>
    <x v="19"/>
    <x v="8"/>
    <x v="3345"/>
    <d v="2024-07-01T00:00:00"/>
    <d v="1899-12-30T09:50:59"/>
    <n v="118"/>
    <s v="E00118"/>
    <s v="RUTA KMS.118"/>
    <x v="98"/>
    <x v="0"/>
    <x v="0"/>
    <x v="4"/>
    <x v="0"/>
    <d v="2024-06-28T14:38:44"/>
    <x v="384"/>
    <n v="69.854444444586989"/>
    <d v="2024-07-01T09:50:59"/>
    <d v="1899-12-30T01:34:24"/>
    <d v="2024-07-01T11:25:23"/>
    <n v="1.0769444443867542"/>
    <x v="0"/>
    <m/>
    <m/>
    <x v="1"/>
    <x v="16"/>
    <x v="0"/>
    <x v="3"/>
    <x v="6"/>
    <n v="2"/>
    <s v=""/>
    <d v="1899-12-31T13:45:36"/>
    <n v="67.281111111253651"/>
    <n v="36"/>
    <n v="31.281111111253651"/>
  </r>
  <r>
    <s v="E002"/>
    <s v="EO55"/>
    <x v="3227"/>
    <x v="0"/>
    <s v="E3"/>
    <s v="0100058036"/>
    <s v="HORMI CONTADO, S.L."/>
    <s v="0046005174"/>
    <s v="PLANTA DE MANILVA E/O 56"/>
    <s v="000000000000003269"/>
    <x v="44"/>
    <d v="2024-06-28T00:00:00"/>
    <d v="1899-12-30T14:39:06"/>
    <s v="08:00"/>
    <d v="2024-07-01T00:00:00"/>
    <x v="10"/>
    <x v="8"/>
    <x v="3346"/>
    <d v="2024-06-29T00:00:00"/>
    <d v="1899-12-30T18:40:35"/>
    <n v="118"/>
    <s v="E00118"/>
    <s v="RUTA KMS.118"/>
    <x v="103"/>
    <x v="0"/>
    <x v="0"/>
    <x v="4"/>
    <x v="0"/>
    <d v="2024-06-28T14:39:06"/>
    <x v="342"/>
    <n v="65.348333333444316"/>
    <d v="2024-06-29T18:40:35"/>
    <d v="1899-12-30T01:34:24"/>
    <d v="2024-06-29T20:14:59"/>
    <n v="35.750277777726296"/>
    <x v="0"/>
    <m/>
    <m/>
    <x v="0"/>
    <x v="18"/>
    <x v="0"/>
    <x v="2"/>
    <x v="9"/>
    <n v="7"/>
    <s v=""/>
    <d v="1899-12-31T13:45:36"/>
    <n v="62.775000000110985"/>
    <n v="36"/>
    <n v="26.775000000110985"/>
  </r>
  <r>
    <s v="E002"/>
    <s v="EO55"/>
    <x v="3228"/>
    <x v="0"/>
    <s v="E3"/>
    <s v="0100058036"/>
    <s v="HORMI CONTADO, S.L."/>
    <s v="0046005174"/>
    <s v="PLANTA DE MANILVA E/O 56"/>
    <s v="000000000000003269"/>
    <x v="44"/>
    <d v="2024-06-28T00:00:00"/>
    <d v="1899-12-30T14:39:24"/>
    <s v="14:00"/>
    <d v="2024-07-01T00:00:00"/>
    <x v="1"/>
    <x v="8"/>
    <x v="3347"/>
    <d v="2024-07-01T00:00:00"/>
    <d v="1899-12-30T13:16:53"/>
    <n v="118"/>
    <s v="E00118"/>
    <s v="RUTA KMS.118"/>
    <x v="102"/>
    <x v="0"/>
    <x v="0"/>
    <x v="4"/>
    <x v="0"/>
    <d v="2024-06-28T14:39:24"/>
    <x v="386"/>
    <n v="71.343333333323244"/>
    <d v="2024-07-01T13:16:53"/>
    <d v="1899-12-30T01:34:24"/>
    <d v="2024-07-01T14:51:17"/>
    <n v="-0.85472222225507721"/>
    <x v="1"/>
    <m/>
    <m/>
    <x v="1"/>
    <x v="16"/>
    <x v="1"/>
    <x v="3"/>
    <x v="7"/>
    <n v="2"/>
    <s v=""/>
    <d v="1899-12-31T13:45:36"/>
    <n v="68.769999999989906"/>
    <n v="36"/>
    <n v="32.769999999989906"/>
  </r>
  <r>
    <s v="E002"/>
    <s v="EO55"/>
    <x v="3229"/>
    <x v="0"/>
    <s v="E3"/>
    <s v="0100058036"/>
    <s v="HORMI CONTADO, S.L."/>
    <s v="0046005174"/>
    <s v="PLANTA DE MANILVA E/O 56"/>
    <s v="000000000000003269"/>
    <x v="44"/>
    <d v="2024-06-28T00:00:00"/>
    <d v="1899-12-30T14:39:45"/>
    <s v="11:30"/>
    <d v="2024-07-01T00:00:00"/>
    <x v="16"/>
    <x v="8"/>
    <x v="3348"/>
    <d v="2024-07-01T00:00:00"/>
    <d v="1899-12-30T08:24:56"/>
    <n v="118"/>
    <s v="E00118"/>
    <s v="RUTA KMS.118"/>
    <x v="360"/>
    <x v="0"/>
    <x v="0"/>
    <x v="4"/>
    <x v="0"/>
    <d v="2024-06-28T14:39:45"/>
    <x v="343"/>
    <n v="68.837499999906868"/>
    <d v="2024-07-01T08:24:56"/>
    <d v="1899-12-30T01:34:24"/>
    <d v="2024-07-01T09:59:20"/>
    <n v="1.5111111110891216"/>
    <x v="0"/>
    <m/>
    <m/>
    <x v="1"/>
    <x v="16"/>
    <x v="0"/>
    <x v="3"/>
    <x v="0"/>
    <n v="2"/>
    <s v=""/>
    <d v="1899-12-31T13:45:36"/>
    <n v="66.26416666657353"/>
    <n v="36"/>
    <n v="30.26416666657353"/>
  </r>
  <r>
    <s v="E002"/>
    <s v="EO55"/>
    <x v="3230"/>
    <x v="0"/>
    <s v="E3"/>
    <s v="0100058036"/>
    <s v="HORMI CONTADO, S.L."/>
    <s v="0046005175"/>
    <s v="PLANTA DE LA LINEA"/>
    <s v="000000000000003269"/>
    <x v="44"/>
    <d v="2024-06-28T00:00:00"/>
    <d v="1899-12-30T15:19:48"/>
    <s v="01/07 12:00h"/>
    <d v="2024-07-01T00:00:00"/>
    <x v="8"/>
    <x v="8"/>
    <x v="3349"/>
    <d v="2024-07-01T00:00:00"/>
    <d v="1899-12-30T09:35:31"/>
    <n v="143"/>
    <s v="E00143"/>
    <s v="RUTA KMS.143"/>
    <x v="99"/>
    <x v="0"/>
    <x v="0"/>
    <x v="4"/>
    <x v="0"/>
    <d v="2024-06-28T15:19:48"/>
    <x v="332"/>
    <n v="68.67000000004191"/>
    <d v="2024-07-01T09:35:31"/>
    <d v="1899-12-30T01:54:24"/>
    <d v="2024-07-01T11:29:55"/>
    <n v="0.501388888747897"/>
    <x v="0"/>
    <m/>
    <m/>
    <x v="1"/>
    <x v="16"/>
    <x v="0"/>
    <x v="3"/>
    <x v="6"/>
    <n v="2"/>
    <s v=""/>
    <d v="1899-12-31T21:45:36"/>
    <n v="65.763333333375243"/>
    <n v="36"/>
    <n v="29.763333333375243"/>
  </r>
  <r>
    <s v="E002"/>
    <s v="EO55"/>
    <x v="3231"/>
    <x v="0"/>
    <s v="E3"/>
    <s v="0432000110"/>
    <s v="PREBETONG HORMIGONES, S.A."/>
    <s v="0046001416"/>
    <s v="ALCALA DE GUADAIRA"/>
    <s v="000000000000000837"/>
    <x v="43"/>
    <d v="2024-06-28T00:00:00"/>
    <d v="1899-12-30T15:20:56"/>
    <s v="01/07 10:00h"/>
    <d v="2024-07-01T00:00:00"/>
    <x v="17"/>
    <x v="9"/>
    <x v="3350"/>
    <d v="2024-07-01T00:00:00"/>
    <d v="1899-12-30T09:14:38"/>
    <n v="83"/>
    <s v="E00083"/>
    <s v="RUTA KMS.083"/>
    <x v="361"/>
    <x v="0"/>
    <x v="0"/>
    <x v="5"/>
    <x v="0"/>
    <d v="2024-06-28T15:20:56"/>
    <x v="330"/>
    <n v="66.651111111044884"/>
    <d v="2024-07-01T09:14:38"/>
    <d v="1899-12-30T01:06:24"/>
    <d v="2024-07-01T10:21:02"/>
    <n v="-0.35055555577855557"/>
    <x v="0"/>
    <m/>
    <m/>
    <x v="1"/>
    <x v="16"/>
    <x v="0"/>
    <x v="3"/>
    <x v="6"/>
    <n v="2"/>
    <s v=""/>
    <d v="1899-12-31T02:33:36"/>
    <n v="64.544444444378215"/>
    <n v="36"/>
    <n v="28.544444444378215"/>
  </r>
  <r>
    <s v="E002"/>
    <s v="EO55"/>
    <x v="3232"/>
    <x v="0"/>
    <s v="E3"/>
    <s v="0100058805"/>
    <s v="HORMIGONES, ARIDOS Y SERVICIOS CADI"/>
    <s v="0046005219"/>
    <s v="PLANTA HORMIGON (ARCOS FRONTERA)"/>
    <s v="000000000000003264"/>
    <x v="41"/>
    <d v="2024-06-28T00:00:00"/>
    <d v="1899-12-30T15:30:07"/>
    <s v="01/07 08:00h"/>
    <d v="2024-07-01T00:00:00"/>
    <x v="10"/>
    <x v="8"/>
    <x v="3351"/>
    <d v="2024-06-28T00:00:00"/>
    <d v="1899-12-30T18:07:07"/>
    <n v="196"/>
    <s v="E00196"/>
    <s v="RUTA KMS.196"/>
    <x v="130"/>
    <x v="0"/>
    <x v="0"/>
    <x v="4"/>
    <x v="0"/>
    <d v="2024-06-28T15:30:07"/>
    <x v="342"/>
    <n v="64.498055555624887"/>
    <d v="2024-06-28T18:07:07"/>
    <d v="1899-12-30T02:36:48"/>
    <d v="2024-06-28T20:43:55"/>
    <n v="59.268055555585306"/>
    <x v="0"/>
    <m/>
    <m/>
    <x v="0"/>
    <x v="15"/>
    <x v="0"/>
    <x v="2"/>
    <x v="9"/>
    <n v="6"/>
    <s v=""/>
    <d v="1900-01-01T14:43:12"/>
    <n v="60.884722222291558"/>
    <n v="36"/>
    <n v="24.884722222291558"/>
  </r>
  <r>
    <s v="E002"/>
    <s v="EO55"/>
    <x v="3233"/>
    <x v="0"/>
    <s v="E3"/>
    <s v="0100058399"/>
    <s v="HORMIGONES ESTEBBUNA, S.L."/>
    <s v="0046005173"/>
    <s v="PLANTA MARBELLA"/>
    <s v="000000000000003264"/>
    <x v="41"/>
    <d v="2024-06-28T00:00:00"/>
    <d v="1899-12-30T16:18:21"/>
    <s v="08:00"/>
    <d v="2024-07-01T00:00:00"/>
    <x v="10"/>
    <x v="8"/>
    <x v="3352"/>
    <d v="2024-07-01T00:00:00"/>
    <d v="1899-12-30T06:53:52"/>
    <n v="76"/>
    <s v="E00076"/>
    <s v="RUTA KMS.076"/>
    <x v="127"/>
    <x v="0"/>
    <x v="0"/>
    <x v="4"/>
    <x v="0"/>
    <d v="2024-06-28T16:18:21"/>
    <x v="342"/>
    <n v="63.694166666711681"/>
    <d v="2024-07-01T06:53:52"/>
    <d v="1899-12-30T01:00:48"/>
    <d v="2024-07-01T07:54:40"/>
    <n v="8.8888889062218368E-2"/>
    <x v="0"/>
    <m/>
    <m/>
    <x v="1"/>
    <x v="16"/>
    <x v="0"/>
    <x v="3"/>
    <x v="12"/>
    <n v="2"/>
    <s v=""/>
    <d v="1899-12-31T00:19:12"/>
    <n v="61.680833333378345"/>
    <n v="36"/>
    <n v="25.680833333378345"/>
  </r>
  <r>
    <s v="E002"/>
    <s v="EO55"/>
    <x v="3234"/>
    <x v="0"/>
    <s v="E3"/>
    <s v="0100037768"/>
    <s v="MINAS DE AGUAS TEÑIDAS, S.A.U. (MAT"/>
    <s v="0046004426"/>
    <s v="ZREP4500031988_3 @ VALDELAMUSA PAST"/>
    <s v="000000000000001782"/>
    <x v="46"/>
    <d v="2024-06-28T00:00:00"/>
    <d v="1899-12-30T16:19:40"/>
    <s v="29/06 06:00 1º"/>
    <d v="2024-06-29T00:00:00"/>
    <x v="6"/>
    <x v="9"/>
    <x v="3353"/>
    <d v="2024-06-28T00:00:00"/>
    <d v="1899-12-30T17:24:47"/>
    <n v="85"/>
    <s v="E00085"/>
    <s v="RUTA KMS.085"/>
    <x v="67"/>
    <x v="0"/>
    <x v="0"/>
    <x v="5"/>
    <x v="0"/>
    <d v="2024-06-28T16:19:40"/>
    <x v="387"/>
    <n v="27.672222222201526"/>
    <d v="2024-06-28T17:24:47"/>
    <d v="1899-12-30T01:08:00"/>
    <d v="2024-06-28T18:32:47"/>
    <n v="25.453611111093778"/>
    <x v="0"/>
    <m/>
    <m/>
    <x v="0"/>
    <x v="15"/>
    <x v="0"/>
    <x v="2"/>
    <x v="5"/>
    <n v="6"/>
    <s v=""/>
    <d v="1899-12-31T03:12:00"/>
    <n v="25.538888888868193"/>
    <n v="12"/>
    <n v="13.538888888868193"/>
  </r>
  <r>
    <s v="E002"/>
    <s v="EO55"/>
    <x v="3235"/>
    <x v="0"/>
    <s v="E3"/>
    <s v="0100037768"/>
    <s v="MINAS DE AGUAS TEÑIDAS, S.A.U. (MAT"/>
    <s v="0046004426"/>
    <s v="ZREP4500031988_3 @ VALDELAMUSA PAST"/>
    <s v="000000000000001782"/>
    <x v="46"/>
    <d v="2024-06-28T00:00:00"/>
    <d v="1899-12-30T16:20:16"/>
    <s v="29/06 07:00 2º"/>
    <d v="2024-06-29T00:00:00"/>
    <x v="6"/>
    <x v="9"/>
    <x v="3354"/>
    <d v="2024-06-28T00:00:00"/>
    <d v="1899-12-30T18:48:18"/>
    <n v="85"/>
    <s v="E00085"/>
    <s v="RUTA KMS.085"/>
    <x v="89"/>
    <x v="0"/>
    <x v="0"/>
    <x v="5"/>
    <x v="0"/>
    <d v="2024-06-28T16:20:16"/>
    <x v="387"/>
    <n v="27.662222222308628"/>
    <d v="2024-06-28T18:48:18"/>
    <d v="1899-12-30T01:08:00"/>
    <d v="2024-06-28T19:56:18"/>
    <n v="24.061666666762903"/>
    <x v="0"/>
    <m/>
    <m/>
    <x v="0"/>
    <x v="15"/>
    <x v="0"/>
    <x v="2"/>
    <x v="9"/>
    <n v="6"/>
    <s v=""/>
    <d v="1899-12-31T03:12:00"/>
    <n v="25.528888888975295"/>
    <n v="12"/>
    <n v="13.528888888975295"/>
  </r>
  <r>
    <s v="E002"/>
    <s v="EO55"/>
    <x v="3236"/>
    <x v="0"/>
    <s v="E3"/>
    <s v="0100037768"/>
    <s v="MINAS DE AGUAS TEÑIDAS, S.A.U. (MAT"/>
    <s v="0046004426"/>
    <s v="ZREP4500031988_3 @ VALDELAMUSA PAST"/>
    <s v="000000000000001782"/>
    <x v="46"/>
    <d v="2024-06-28T00:00:00"/>
    <d v="1899-12-30T16:20:51"/>
    <s v="29/06 08:00 3º"/>
    <d v="2024-06-29T00:00:00"/>
    <x v="6"/>
    <x v="9"/>
    <x v="3355"/>
    <d v="2024-06-28T00:00:00"/>
    <d v="1899-12-30T17:41:21"/>
    <n v="85"/>
    <s v="E00085"/>
    <s v="RUTA KMS.085"/>
    <x v="92"/>
    <x v="0"/>
    <x v="0"/>
    <x v="5"/>
    <x v="0"/>
    <d v="2024-06-28T16:20:51"/>
    <x v="387"/>
    <n v="27.652500000083819"/>
    <d v="2024-06-28T17:41:21"/>
    <d v="1899-12-30T01:08:00"/>
    <d v="2024-06-28T18:49:21"/>
    <n v="25.177500000048894"/>
    <x v="0"/>
    <m/>
    <m/>
    <x v="0"/>
    <x v="15"/>
    <x v="0"/>
    <x v="2"/>
    <x v="5"/>
    <n v="6"/>
    <s v=""/>
    <d v="1899-12-31T03:12:00"/>
    <n v="25.519166666750486"/>
    <n v="12"/>
    <n v="13.519166666750486"/>
  </r>
  <r>
    <s v="E002"/>
    <s v="EO55"/>
    <x v="3237"/>
    <x v="0"/>
    <s v="E3"/>
    <s v="0100037768"/>
    <s v="MINAS DE AGUAS TEÑIDAS, S.A.U. (MAT"/>
    <s v="0046004427"/>
    <s v="ZREP4500031988_4 @ MAGDALENA PASTA"/>
    <s v="000000000000001782"/>
    <x v="46"/>
    <d v="2024-06-28T00:00:00"/>
    <d v="1899-12-30T16:25:21"/>
    <s v="29/06 06:00 1º"/>
    <d v="2024-06-29T00:00:00"/>
    <x v="6"/>
    <x v="9"/>
    <x v="3356"/>
    <d v="2024-06-28T00:00:00"/>
    <d v="1899-12-30T19:56:14"/>
    <n v="85"/>
    <s v="E00085"/>
    <s v="RUTA KMS.085"/>
    <x v="361"/>
    <x v="0"/>
    <x v="0"/>
    <x v="5"/>
    <x v="0"/>
    <d v="2024-06-28T16:25:21"/>
    <x v="387"/>
    <n v="27.57750000001397"/>
    <d v="2024-06-28T19:56:14"/>
    <d v="1899-12-30T01:08:00"/>
    <d v="2024-06-28T21:04:14"/>
    <n v="22.929444444424007"/>
    <x v="0"/>
    <m/>
    <m/>
    <x v="0"/>
    <x v="15"/>
    <x v="0"/>
    <x v="2"/>
    <x v="10"/>
    <n v="6"/>
    <s v=""/>
    <d v="1899-12-31T03:12:00"/>
    <n v="25.444166666680637"/>
    <n v="12"/>
    <n v="13.444166666680637"/>
  </r>
  <r>
    <s v="E002"/>
    <s v="EO55"/>
    <x v="3238"/>
    <x v="0"/>
    <s v="E3"/>
    <s v="0100037768"/>
    <s v="MINAS DE AGUAS TEÑIDAS, S.A.U. (MAT"/>
    <s v="0046004427"/>
    <s v="ZREP4500031988_4 @ MAGDALENA PASTA"/>
    <s v="000000000000001782"/>
    <x v="46"/>
    <d v="2024-06-28T00:00:00"/>
    <d v="1899-12-30T16:25:51"/>
    <s v="29/06 07:00 2º"/>
    <d v="2024-06-29T00:00:00"/>
    <x v="6"/>
    <x v="9"/>
    <x v="3357"/>
    <d v="2024-06-29T00:00:00"/>
    <d v="1899-12-30T08:59:40"/>
    <n v="85"/>
    <s v="E00085"/>
    <s v="RUTA KMS.085"/>
    <x v="67"/>
    <x v="0"/>
    <x v="0"/>
    <x v="5"/>
    <x v="0"/>
    <d v="2024-06-28T16:25:51"/>
    <x v="387"/>
    <n v="27.569166666653473"/>
    <d v="2024-06-29T08:59:40"/>
    <d v="1899-12-30T01:08:00"/>
    <d v="2024-06-29T10:07:40"/>
    <n v="9.872222222329583"/>
    <x v="0"/>
    <m/>
    <m/>
    <x v="0"/>
    <x v="18"/>
    <x v="0"/>
    <x v="2"/>
    <x v="0"/>
    <n v="7"/>
    <s v=""/>
    <d v="1899-12-31T03:12:00"/>
    <n v="25.43583333332014"/>
    <n v="12"/>
    <n v="13.43583333332014"/>
  </r>
  <r>
    <s v="E002"/>
    <s v="EO55"/>
    <x v="3239"/>
    <x v="0"/>
    <s v="E3"/>
    <s v="0100037768"/>
    <s v="MINAS DE AGUAS TEÑIDAS, S.A.U. (MAT"/>
    <s v="0046004427"/>
    <s v="ZREP4500031988_4 @ MAGDALENA PASTA"/>
    <s v="000000000000001782"/>
    <x v="46"/>
    <d v="2024-06-28T00:00:00"/>
    <d v="1899-12-30T16:26:16"/>
    <s v="29/06 08:00 3º"/>
    <d v="2024-06-29T00:00:00"/>
    <x v="6"/>
    <x v="9"/>
    <x v="3358"/>
    <d v="2024-06-28T00:00:00"/>
    <d v="1899-12-30T19:52:08"/>
    <n v="85"/>
    <s v="E00085"/>
    <s v="RUTA KMS.085"/>
    <x v="96"/>
    <x v="0"/>
    <x v="0"/>
    <x v="5"/>
    <x v="0"/>
    <d v="2024-06-28T16:26:16"/>
    <x v="387"/>
    <n v="27.562222222331911"/>
    <d v="2024-06-28T19:52:08"/>
    <d v="1899-12-30T01:08:00"/>
    <d v="2024-06-28T21:00:08"/>
    <n v="22.997777777840383"/>
    <x v="0"/>
    <m/>
    <m/>
    <x v="0"/>
    <x v="15"/>
    <x v="0"/>
    <x v="2"/>
    <x v="10"/>
    <n v="6"/>
    <s v=""/>
    <d v="1899-12-31T03:12:00"/>
    <n v="25.428888888998578"/>
    <n v="12"/>
    <n v="13.428888888998578"/>
  </r>
  <r>
    <s v="E002"/>
    <s v="EO55"/>
    <x v="3240"/>
    <x v="0"/>
    <s v="E3"/>
    <s v="0100037768"/>
    <s v="MINAS DE AGUAS TEÑIDAS, S.A.U. (MAT"/>
    <s v="0046004427"/>
    <s v="ZREP4500031988_4 @ MAGDALENA PASTA"/>
    <s v="000000000000001782"/>
    <x v="46"/>
    <d v="2024-06-28T00:00:00"/>
    <d v="1899-12-30T16:26:42"/>
    <s v="29/06 09:00 4º"/>
    <d v="2024-06-29T00:00:00"/>
    <x v="6"/>
    <x v="9"/>
    <x v="3359"/>
    <d v="2024-06-28T00:00:00"/>
    <d v="1899-12-30T18:03:38"/>
    <n v="85"/>
    <s v="E00085"/>
    <s v="RUTA KMS.085"/>
    <x v="93"/>
    <x v="0"/>
    <x v="0"/>
    <x v="5"/>
    <x v="0"/>
    <d v="2024-06-28T16:26:42"/>
    <x v="387"/>
    <n v="27.554999999993015"/>
    <d v="2024-06-28T18:03:38"/>
    <d v="1899-12-30T01:08:00"/>
    <d v="2024-06-28T19:11:38"/>
    <n v="24.806111111131031"/>
    <x v="0"/>
    <m/>
    <m/>
    <x v="0"/>
    <x v="15"/>
    <x v="0"/>
    <x v="2"/>
    <x v="9"/>
    <n v="6"/>
    <s v=""/>
    <d v="1899-12-31T03:12:00"/>
    <n v="25.421666666659682"/>
    <n v="12"/>
    <n v="13.421666666659682"/>
  </r>
  <r>
    <s v="E002"/>
    <s v="EO55"/>
    <x v="3241"/>
    <x v="0"/>
    <s v="E3"/>
    <s v="0100037768"/>
    <s v="MINAS DE AGUAS TEÑIDAS, S.A.U. (MAT"/>
    <s v="0046004427"/>
    <s v="ZREP4500031988_4 @ MAGDALENA PASTA"/>
    <s v="000000000000001782"/>
    <x v="46"/>
    <d v="2024-06-28T00:00:00"/>
    <d v="1899-12-30T16:27:10"/>
    <s v="29/06 10:00 5º"/>
    <d v="2024-06-29T00:00:00"/>
    <x v="6"/>
    <x v="9"/>
    <x v="3360"/>
    <d v="2024-06-29T00:00:00"/>
    <d v="1899-12-30T09:55:05"/>
    <n v="85"/>
    <s v="E00085"/>
    <s v="RUTA KMS.085"/>
    <x v="361"/>
    <x v="0"/>
    <x v="0"/>
    <x v="5"/>
    <x v="0"/>
    <d v="2024-06-28T16:27:10"/>
    <x v="387"/>
    <n v="27.547222222317941"/>
    <d v="2024-06-29T09:55:05"/>
    <d v="1899-12-30T01:08:00"/>
    <d v="2024-06-29T11:03:05"/>
    <n v="8.9486111111473292"/>
    <x v="0"/>
    <m/>
    <m/>
    <x v="0"/>
    <x v="18"/>
    <x v="0"/>
    <x v="2"/>
    <x v="6"/>
    <n v="7"/>
    <s v=""/>
    <d v="1899-12-31T03:12:00"/>
    <n v="25.413888888984609"/>
    <n v="12"/>
    <n v="13.413888888984609"/>
  </r>
  <r>
    <s v="E002"/>
    <s v="EO55"/>
    <x v="3242"/>
    <x v="0"/>
    <s v="E3"/>
    <s v="0100037768"/>
    <s v="MINAS DE AGUAS TEÑIDAS, S.A.U. (MAT"/>
    <s v="0046004427"/>
    <s v="ZREP4500031988_4 @ MAGDALENA PASTA"/>
    <s v="000000000000001782"/>
    <x v="46"/>
    <d v="2024-06-28T00:00:00"/>
    <d v="1899-12-30T16:27:59"/>
    <s v="29/06 11:00 6º"/>
    <d v="2024-06-29T00:00:00"/>
    <x v="6"/>
    <x v="9"/>
    <x v="3361"/>
    <d v="2024-06-29T00:00:00"/>
    <d v="1899-12-30T09:43:43"/>
    <n v="85"/>
    <s v="E00085"/>
    <s v="RUTA KMS.085"/>
    <x v="68"/>
    <x v="0"/>
    <x v="0"/>
    <x v="5"/>
    <x v="0"/>
    <d v="2024-06-28T16:27:59"/>
    <x v="387"/>
    <n v="27.533611111168284"/>
    <d v="2024-06-29T09:43:43"/>
    <d v="1899-12-30T01:08:00"/>
    <d v="2024-06-29T10:51:43"/>
    <n v="9.1380555555224419"/>
    <x v="0"/>
    <m/>
    <m/>
    <x v="0"/>
    <x v="18"/>
    <x v="0"/>
    <x v="2"/>
    <x v="6"/>
    <n v="7"/>
    <s v=""/>
    <d v="1899-12-31T03:12:00"/>
    <n v="25.400277777834951"/>
    <n v="12"/>
    <n v="13.400277777834951"/>
  </r>
  <r>
    <s v="E002"/>
    <s v="EO55"/>
    <x v="3243"/>
    <x v="0"/>
    <s v="E3"/>
    <s v="0100058399"/>
    <s v="HORMIGONES ESTEBBUNA, S.L."/>
    <s v="0046005172"/>
    <s v="PLANTA ESTEPONA"/>
    <s v="000000000000003264"/>
    <x v="41"/>
    <d v="2024-06-28T00:00:00"/>
    <d v="1899-12-30T16:28:32"/>
    <s v="01/07 09:00h"/>
    <d v="2024-07-01T00:00:00"/>
    <x v="15"/>
    <x v="8"/>
    <x v="3362"/>
    <d v="2024-07-01T00:00:00"/>
    <d v="1899-12-30T07:09:57"/>
    <n v="110"/>
    <s v="E00110"/>
    <s v="RUTA KMS.110"/>
    <x v="133"/>
    <x v="0"/>
    <x v="0"/>
    <x v="4"/>
    <x v="0"/>
    <d v="2024-06-28T16:28:32"/>
    <x v="333"/>
    <n v="64.524444444396067"/>
    <d v="2024-07-01T07:09:57"/>
    <d v="1899-12-30T01:28:00"/>
    <d v="2024-07-01T08:37:57"/>
    <n v="0.36749999999301508"/>
    <x v="0"/>
    <m/>
    <m/>
    <x v="1"/>
    <x v="16"/>
    <x v="0"/>
    <x v="3"/>
    <x v="11"/>
    <n v="2"/>
    <s v=""/>
    <d v="1899-12-31T11:12:00"/>
    <n v="62.057777777729399"/>
    <n v="36"/>
    <n v="26.057777777729399"/>
  </r>
  <r>
    <s v="E002"/>
    <s v="EO55"/>
    <x v="3244"/>
    <x v="0"/>
    <s v="E3"/>
    <s v="0100058399"/>
    <s v="HORMIGONES ESTEBBUNA, S.L."/>
    <s v="0046005172"/>
    <s v="PLANTA ESTEPONA"/>
    <s v="000000000000003264"/>
    <x v="41"/>
    <d v="2024-06-28T00:00:00"/>
    <d v="1899-12-30T16:28:49"/>
    <s v="01/07 13:00h"/>
    <d v="2024-07-01T00:00:00"/>
    <x v="14"/>
    <x v="8"/>
    <x v="3363"/>
    <d v="2024-07-01T00:00:00"/>
    <d v="1899-12-30T11:39:45"/>
    <n v="110"/>
    <s v="E00110"/>
    <s v="RUTA KMS.110"/>
    <x v="133"/>
    <x v="0"/>
    <x v="0"/>
    <x v="4"/>
    <x v="0"/>
    <d v="2024-06-28T16:28:49"/>
    <x v="344"/>
    <n v="68.519722222234122"/>
    <d v="2024-07-01T11:39:45"/>
    <d v="1899-12-30T01:28:00"/>
    <d v="2024-07-01T13:07:45"/>
    <n v="-0.12916666682576761"/>
    <x v="0"/>
    <m/>
    <m/>
    <x v="1"/>
    <x v="16"/>
    <x v="0"/>
    <x v="3"/>
    <x v="2"/>
    <n v="2"/>
    <s v=""/>
    <d v="1899-12-31T11:12:00"/>
    <n v="66.053055555567454"/>
    <n v="36"/>
    <n v="30.053055555567454"/>
  </r>
  <r>
    <s v="E002"/>
    <s v="EO55"/>
    <x v="3245"/>
    <x v="0"/>
    <s v="E3"/>
    <s v="0100058399"/>
    <s v="HORMIGONES ESTEBBUNA, S.L."/>
    <s v="0046005172"/>
    <s v="PLANTA ESTEPONA"/>
    <s v="000000000000003264"/>
    <x v="41"/>
    <d v="2024-06-28T00:00:00"/>
    <d v="1899-12-30T16:29:05"/>
    <s v="01/07 11:00h"/>
    <d v="2024-07-01T00:00:00"/>
    <x v="24"/>
    <x v="8"/>
    <x v="3364"/>
    <d v="2024-07-01T00:00:00"/>
    <d v="1899-12-30T08:50:50"/>
    <n v="110"/>
    <s v="E00110"/>
    <s v="RUTA KMS.110"/>
    <x v="327"/>
    <x v="0"/>
    <x v="0"/>
    <x v="4"/>
    <x v="0"/>
    <d v="2024-06-28T16:29:05"/>
    <x v="340"/>
    <n v="66.515277777914889"/>
    <d v="2024-07-01T08:50:50"/>
    <d v="1899-12-30T01:28:00"/>
    <d v="2024-07-01T10:18:50"/>
    <n v="0.68611111101927236"/>
    <x v="0"/>
    <m/>
    <m/>
    <x v="1"/>
    <x v="16"/>
    <x v="0"/>
    <x v="3"/>
    <x v="0"/>
    <n v="2"/>
    <s v=""/>
    <d v="1899-12-31T11:12:00"/>
    <n v="64.048611111248221"/>
    <n v="36"/>
    <n v="28.048611111248221"/>
  </r>
  <r>
    <s v="E002"/>
    <s v="EO55"/>
    <x v="3246"/>
    <x v="0"/>
    <s v="E3"/>
    <s v="0100037768"/>
    <s v="MINAS DE AGUAS TEÑIDAS, S.A.U. (MAT"/>
    <s v="0046004427"/>
    <s v="ZREP4500031988_4 @ MAGDALENA PASTA"/>
    <s v="000000000000001782"/>
    <x v="46"/>
    <d v="2024-06-28T00:00:00"/>
    <d v="1899-12-30T16:29:24"/>
    <s v="29/06 12:00 7º"/>
    <d v="2024-06-29T00:00:00"/>
    <x v="6"/>
    <x v="9"/>
    <x v="3365"/>
    <d v="2024-06-29T00:00:00"/>
    <d v="1899-12-30T09:49:27"/>
    <n v="85"/>
    <s v="E00085"/>
    <s v="RUTA KMS.085"/>
    <x v="89"/>
    <x v="0"/>
    <x v="0"/>
    <x v="5"/>
    <x v="0"/>
    <d v="2024-06-28T16:29:24"/>
    <x v="387"/>
    <n v="27.510000000125729"/>
    <d v="2024-06-29T09:49:27"/>
    <d v="1899-12-30T01:08:00"/>
    <d v="2024-06-29T10:57:27"/>
    <n v="9.0424999999813735"/>
    <x v="0"/>
    <m/>
    <m/>
    <x v="0"/>
    <x v="18"/>
    <x v="0"/>
    <x v="2"/>
    <x v="6"/>
    <n v="7"/>
    <s v=""/>
    <d v="1899-12-31T03:12:00"/>
    <n v="25.376666666792396"/>
    <n v="12"/>
    <n v="13.376666666792396"/>
  </r>
  <r>
    <s v="E002"/>
    <s v="EO55"/>
    <x v="3247"/>
    <x v="0"/>
    <s v="E3"/>
    <s v="0100037768"/>
    <s v="MINAS DE AGUAS TEÑIDAS, S.A.U. (MAT"/>
    <s v="0046004427"/>
    <s v="ZREP4500031988_4 @ MAGDALENA PASTA"/>
    <s v="000000000000001782"/>
    <x v="46"/>
    <d v="2024-06-28T00:00:00"/>
    <d v="1899-12-30T16:31:56"/>
    <s v="29/06 14:00  9º"/>
    <d v="2024-06-29T00:00:00"/>
    <x v="6"/>
    <x v="9"/>
    <x v="3366"/>
    <d v="2024-06-29T00:00:00"/>
    <d v="1899-12-30T10:29:47"/>
    <n v="85"/>
    <s v="E00085"/>
    <s v="RUTA KMS.085"/>
    <x v="96"/>
    <x v="0"/>
    <x v="0"/>
    <x v="5"/>
    <x v="0"/>
    <d v="2024-06-28T16:31:56"/>
    <x v="387"/>
    <n v="27.467777777812444"/>
    <d v="2024-06-29T10:29:47"/>
    <d v="1899-12-30T01:08:00"/>
    <d v="2024-06-29T11:37:47"/>
    <n v="8.3702777777798474"/>
    <x v="0"/>
    <m/>
    <m/>
    <x v="0"/>
    <x v="18"/>
    <x v="0"/>
    <x v="2"/>
    <x v="1"/>
    <n v="7"/>
    <s v=""/>
    <d v="1899-12-31T03:12:00"/>
    <n v="25.334444444479111"/>
    <n v="12"/>
    <n v="13.334444444479111"/>
  </r>
  <r>
    <s v="E002"/>
    <s v="EO55"/>
    <x v="3248"/>
    <x v="0"/>
    <s v="E3"/>
    <s v="0100037768"/>
    <s v="MINAS DE AGUAS TEÑIDAS, S.A.U. (MAT"/>
    <s v="0046004427"/>
    <s v="ZREP4500031988_4 @ MAGDALENA PASTA"/>
    <s v="000000000000001782"/>
    <x v="46"/>
    <d v="2024-06-28T00:00:00"/>
    <d v="1899-12-30T16:32:27"/>
    <s v="29/06 15:00 10º"/>
    <d v="2024-06-29T00:00:00"/>
    <x v="6"/>
    <x v="9"/>
    <x v="3367"/>
    <d v="2024-06-29T00:00:00"/>
    <d v="1899-12-30T11:10:14"/>
    <n v="85"/>
    <s v="E00085"/>
    <s v="RUTA KMS.085"/>
    <x v="93"/>
    <x v="0"/>
    <x v="0"/>
    <x v="5"/>
    <x v="0"/>
    <d v="2024-06-28T16:32:27"/>
    <x v="387"/>
    <n v="27.459166666783858"/>
    <d v="2024-06-29T11:10:14"/>
    <d v="1899-12-30T01:08:00"/>
    <d v="2024-06-29T12:18:14"/>
    <n v="7.6961111112032086"/>
    <x v="0"/>
    <m/>
    <m/>
    <x v="0"/>
    <x v="18"/>
    <x v="0"/>
    <x v="2"/>
    <x v="2"/>
    <n v="7"/>
    <s v=""/>
    <d v="1899-12-31T03:12:00"/>
    <n v="25.325833333450525"/>
    <n v="12"/>
    <n v="13.325833333450525"/>
  </r>
  <r>
    <s v="E002"/>
    <s v="EO55"/>
    <x v="3249"/>
    <x v="0"/>
    <s v="E3"/>
    <s v="0100037768"/>
    <s v="MINAS DE AGUAS TEÑIDAS, S.A.U. (MAT"/>
    <s v="0046004427"/>
    <s v="ZREP4500031988_4 @ MAGDALENA PASTA"/>
    <s v="000000000000001782"/>
    <x v="46"/>
    <d v="2024-06-28T00:00:00"/>
    <d v="1899-12-30T16:33:07"/>
    <s v="29/06 16:00 11º"/>
    <d v="2024-06-29T00:00:00"/>
    <x v="6"/>
    <x v="9"/>
    <x v="3368"/>
    <d v="2024-06-29T00:00:00"/>
    <d v="1899-12-30T12:04:09"/>
    <n v="85"/>
    <s v="E00085"/>
    <s v="RUTA KMS.085"/>
    <x v="92"/>
    <x v="0"/>
    <x v="0"/>
    <x v="5"/>
    <x v="0"/>
    <d v="2024-06-28T16:33:07"/>
    <x v="387"/>
    <n v="27.448055555694737"/>
    <d v="2024-06-29T12:04:09"/>
    <d v="1899-12-30T01:08:00"/>
    <d v="2024-06-29T13:12:09"/>
    <n v="6.7975000001024455"/>
    <x v="0"/>
    <m/>
    <m/>
    <x v="0"/>
    <x v="18"/>
    <x v="0"/>
    <x v="2"/>
    <x v="3"/>
    <n v="7"/>
    <s v=""/>
    <d v="1899-12-31T03:12:00"/>
    <n v="25.314722222361404"/>
    <n v="12"/>
    <n v="13.314722222361404"/>
  </r>
  <r>
    <s v="E002"/>
    <s v="EO55"/>
    <x v="3250"/>
    <x v="0"/>
    <s v="E3"/>
    <s v="0100037768"/>
    <s v="MINAS DE AGUAS TEÑIDAS, S.A.U. (MAT"/>
    <s v="0046004267"/>
    <s v="ZREP4500031988_2 MAGDALENA PASTA"/>
    <s v="000000000000001782"/>
    <x v="46"/>
    <d v="2024-06-28T00:00:00"/>
    <d v="1899-12-30T16:33:24"/>
    <s v="01/07 06:00h"/>
    <d v="2024-07-01T00:00:00"/>
    <x v="6"/>
    <x v="9"/>
    <x v="3369"/>
    <d v="2024-07-01T00:00:00"/>
    <d v="1899-12-30T06:40:28"/>
    <n v="85"/>
    <s v="E00085"/>
    <s v="RUTA KMS.085"/>
    <x v="89"/>
    <x v="0"/>
    <x v="0"/>
    <x v="5"/>
    <x v="0"/>
    <d v="2024-06-28T16:33:24"/>
    <x v="327"/>
    <n v="75.443333333416376"/>
    <d v="2024-07-01T06:40:28"/>
    <d v="1899-12-30T01:08:00"/>
    <d v="2024-07-01T07:48:28"/>
    <n v="12.19222222227836"/>
    <x v="0"/>
    <m/>
    <m/>
    <x v="1"/>
    <x v="16"/>
    <x v="0"/>
    <x v="3"/>
    <x v="12"/>
    <n v="2"/>
    <s v=""/>
    <d v="1899-12-31T03:12:00"/>
    <n v="73.310000000083036"/>
    <n v="36"/>
    <n v="37.310000000083036"/>
  </r>
  <r>
    <s v="E002"/>
    <s v="EO55"/>
    <x v="3251"/>
    <x v="0"/>
    <s v="E3"/>
    <s v="0100037768"/>
    <s v="MINAS DE AGUAS TEÑIDAS, S.A.U. (MAT"/>
    <s v="0046004427"/>
    <s v="ZREP4500031988_4 @ MAGDALENA PASTA"/>
    <s v="000000000000001782"/>
    <x v="46"/>
    <d v="2024-06-28T00:00:00"/>
    <d v="1899-12-30T16:33:50"/>
    <s v="29/06 17:00 12º"/>
    <d v="2024-06-29T00:00:00"/>
    <x v="6"/>
    <x v="9"/>
    <x v="3370"/>
    <d v="2024-06-29T00:00:00"/>
    <d v="1899-12-30T13:58:13"/>
    <n v="85"/>
    <s v="E00085"/>
    <s v="RUTA KMS.085"/>
    <x v="68"/>
    <x v="0"/>
    <x v="0"/>
    <x v="5"/>
    <x v="0"/>
    <d v="2024-06-28T16:33:50"/>
    <x v="387"/>
    <n v="27.436111111252103"/>
    <d v="2024-06-29T13:58:13"/>
    <d v="1899-12-30T01:08:00"/>
    <d v="2024-06-29T15:06:13"/>
    <n v="4.8963888889993541"/>
    <x v="0"/>
    <m/>
    <m/>
    <x v="0"/>
    <x v="18"/>
    <x v="0"/>
    <x v="2"/>
    <x v="7"/>
    <n v="7"/>
    <s v=""/>
    <d v="1899-12-31T03:12:00"/>
    <n v="25.30277777791877"/>
    <n v="12"/>
    <n v="13.30277777791877"/>
  </r>
  <r>
    <s v="E002"/>
    <s v="EO55"/>
    <x v="3252"/>
    <x v="0"/>
    <s v="E3"/>
    <s v="0100037768"/>
    <s v="MINAS DE AGUAS TEÑIDAS, S.A.U. (MAT"/>
    <s v="0046004267"/>
    <s v="ZREP4500031988_2 MAGDALENA PASTA"/>
    <s v="000000000000001782"/>
    <x v="46"/>
    <d v="2024-06-28T00:00:00"/>
    <d v="1899-12-30T16:33:55"/>
    <s v="01/07 07:00h"/>
    <d v="2024-07-01T00:00:00"/>
    <x v="6"/>
    <x v="9"/>
    <x v="3371"/>
    <d v="2024-07-01T00:00:00"/>
    <d v="1899-12-30T06:58:17"/>
    <n v="85"/>
    <s v="E00085"/>
    <s v="RUTA KMS.085"/>
    <x v="88"/>
    <x v="0"/>
    <x v="0"/>
    <x v="5"/>
    <x v="0"/>
    <d v="2024-06-28T16:33:55"/>
    <x v="327"/>
    <n v="75.434722222213168"/>
    <d v="2024-07-01T06:58:17"/>
    <d v="1899-12-30T01:08:00"/>
    <d v="2024-07-01T08:06:17"/>
    <n v="11.895277777744923"/>
    <x v="0"/>
    <m/>
    <m/>
    <x v="1"/>
    <x v="16"/>
    <x v="0"/>
    <x v="3"/>
    <x v="12"/>
    <n v="2"/>
    <s v=""/>
    <d v="1899-12-31T03:12:00"/>
    <n v="73.301388888879828"/>
    <n v="36"/>
    <n v="37.301388888879828"/>
  </r>
  <r>
    <s v="E002"/>
    <s v="EO55"/>
    <x v="3253"/>
    <x v="0"/>
    <s v="E3"/>
    <s v="0100037768"/>
    <s v="MINAS DE AGUAS TEÑIDAS, S.A.U. (MAT"/>
    <s v="0046004267"/>
    <s v="ZREP4500031988_2 MAGDALENA PASTA"/>
    <s v="000000000000001782"/>
    <x v="46"/>
    <d v="2024-06-28T00:00:00"/>
    <d v="1899-12-30T16:34:27"/>
    <s v="01/07 08:00h"/>
    <d v="2024-07-01T00:00:00"/>
    <x v="6"/>
    <x v="9"/>
    <x v="3372"/>
    <d v="2024-07-01T00:00:00"/>
    <d v="1899-12-30T07:35:15"/>
    <n v="85"/>
    <s v="E00085"/>
    <s v="RUTA KMS.085"/>
    <x v="87"/>
    <x v="0"/>
    <x v="0"/>
    <x v="5"/>
    <x v="0"/>
    <d v="2024-06-28T16:34:27"/>
    <x v="327"/>
    <n v="75.42583333334187"/>
    <d v="2024-07-01T07:35:15"/>
    <d v="1899-12-30T01:08:00"/>
    <d v="2024-07-01T08:43:15"/>
    <n v="11.279166666674428"/>
    <x v="0"/>
    <m/>
    <m/>
    <x v="1"/>
    <x v="16"/>
    <x v="0"/>
    <x v="3"/>
    <x v="11"/>
    <n v="2"/>
    <s v=""/>
    <d v="1899-12-31T03:12:00"/>
    <n v="73.29250000000853"/>
    <n v="36"/>
    <n v="37.29250000000853"/>
  </r>
  <r>
    <s v="E002"/>
    <s v="EO55"/>
    <x v="3254"/>
    <x v="0"/>
    <s v="E3"/>
    <s v="0100037768"/>
    <s v="MINAS DE AGUAS TEÑIDAS, S.A.U. (MAT"/>
    <s v="0046004267"/>
    <s v="ZREP4500031988_2 MAGDALENA PASTA"/>
    <s v="000000000000001782"/>
    <x v="46"/>
    <d v="2024-06-28T00:00:00"/>
    <d v="1899-12-30T16:35:16"/>
    <s v="01/07 10:00h"/>
    <d v="2024-07-01T00:00:00"/>
    <x v="6"/>
    <x v="9"/>
    <x v="3373"/>
    <d v="2024-07-01T00:00:00"/>
    <d v="1899-12-30T08:30:03"/>
    <n v="85"/>
    <s v="E00085"/>
    <s v="RUTA KMS.085"/>
    <x v="95"/>
    <x v="0"/>
    <x v="0"/>
    <x v="5"/>
    <x v="0"/>
    <d v="2024-06-28T16:35:16"/>
    <x v="327"/>
    <n v="75.412222222366836"/>
    <d v="2024-07-01T08:30:03"/>
    <d v="1899-12-30T01:08:00"/>
    <d v="2024-07-01T09:38:03"/>
    <n v="10.365833333402406"/>
    <x v="0"/>
    <m/>
    <m/>
    <x v="1"/>
    <x v="16"/>
    <x v="0"/>
    <x v="3"/>
    <x v="0"/>
    <n v="2"/>
    <s v=""/>
    <d v="1899-12-31T03:12:00"/>
    <n v="73.278888889033496"/>
    <n v="36"/>
    <n v="37.278888889033496"/>
  </r>
  <r>
    <s v="E002"/>
    <s v="EO55"/>
    <x v="3255"/>
    <x v="0"/>
    <s v="E3"/>
    <s v="0100037768"/>
    <s v="MINAS DE AGUAS TEÑIDAS, S.A.U. (MAT"/>
    <s v="0046004426"/>
    <s v="ZREP4500031988_3 @ VALDELAMUSA PAST"/>
    <s v="000000000000001782"/>
    <x v="46"/>
    <d v="2024-06-28T00:00:00"/>
    <d v="1899-12-30T16:35:20"/>
    <s v="30/06 06:00 1º"/>
    <d v="2024-06-30T00:00:00"/>
    <x v="6"/>
    <x v="9"/>
    <x v="3374"/>
    <d v="2024-06-28T00:00:00"/>
    <d v="1899-12-30T18:18:59"/>
    <n v="85"/>
    <s v="E00085"/>
    <s v="RUTA KMS.085"/>
    <x v="86"/>
    <x v="0"/>
    <x v="0"/>
    <x v="5"/>
    <x v="0"/>
    <d v="2024-06-28T16:35:20"/>
    <x v="388"/>
    <n v="51.411111111170612"/>
    <d v="2024-06-28T18:18:59"/>
    <d v="1899-12-30T01:08:00"/>
    <d v="2024-06-28T19:26:59"/>
    <n v="48.550277777889278"/>
    <x v="0"/>
    <m/>
    <m/>
    <x v="0"/>
    <x v="15"/>
    <x v="0"/>
    <x v="2"/>
    <x v="9"/>
    <n v="6"/>
    <s v=""/>
    <d v="1899-12-31T03:12:00"/>
    <n v="49.277777777837279"/>
    <n v="24"/>
    <n v="25.277777777837279"/>
  </r>
  <r>
    <s v="E002"/>
    <s v="EO55"/>
    <x v="3256"/>
    <x v="0"/>
    <s v="E3"/>
    <s v="0100037768"/>
    <s v="MINAS DE AGUAS TEÑIDAS, S.A.U. (MAT"/>
    <s v="0046004267"/>
    <s v="ZREP4500031988_2 MAGDALENA PASTA"/>
    <s v="000000000000001782"/>
    <x v="46"/>
    <d v="2024-06-28T00:00:00"/>
    <d v="1899-12-30T16:35:45"/>
    <s v="01/07 11:00h"/>
    <d v="2024-07-01T00:00:00"/>
    <x v="6"/>
    <x v="9"/>
    <x v="3375"/>
    <d v="2024-07-01T00:00:00"/>
    <d v="1899-12-30T10:50:37"/>
    <n v="85"/>
    <s v="E00085"/>
    <s v="RUTA KMS.085"/>
    <x v="231"/>
    <x v="0"/>
    <x v="0"/>
    <x v="5"/>
    <x v="0"/>
    <d v="2024-06-28T16:35:45"/>
    <x v="327"/>
    <n v="75.404166666674428"/>
    <d v="2024-07-01T10:50:37"/>
    <d v="1899-12-30T01:08:00"/>
    <d v="2024-07-01T11:58:37"/>
    <n v="8.0230555555899628"/>
    <x v="0"/>
    <m/>
    <m/>
    <x v="1"/>
    <x v="16"/>
    <x v="0"/>
    <x v="3"/>
    <x v="1"/>
    <n v="2"/>
    <s v=""/>
    <d v="1899-12-31T03:12:00"/>
    <n v="73.270833333341088"/>
    <n v="36"/>
    <n v="37.270833333341088"/>
  </r>
  <r>
    <s v="E002"/>
    <s v="EO55"/>
    <x v="3257"/>
    <x v="0"/>
    <s v="E3"/>
    <s v="0100037768"/>
    <s v="MINAS DE AGUAS TEÑIDAS, S.A.U. (MAT"/>
    <s v="0046004426"/>
    <s v="ZREP4500031988_3 @ VALDELAMUSA PAST"/>
    <s v="000000000000001782"/>
    <x v="46"/>
    <d v="2024-06-28T00:00:00"/>
    <d v="1899-12-30T16:35:54"/>
    <s v="30/06 07:00 2º"/>
    <d v="2024-06-30T00:00:00"/>
    <x v="6"/>
    <x v="9"/>
    <x v="3376"/>
    <d v="2024-06-29T00:00:00"/>
    <d v="1899-12-30T14:53:04"/>
    <n v="85"/>
    <s v="E00085"/>
    <s v="RUTA KMS.085"/>
    <x v="361"/>
    <x v="0"/>
    <x v="0"/>
    <x v="5"/>
    <x v="0"/>
    <d v="2024-06-28T16:35:54"/>
    <x v="388"/>
    <n v="51.401666666788515"/>
    <d v="2024-06-29T14:53:04"/>
    <d v="1899-12-30T01:08:00"/>
    <d v="2024-06-29T16:01:04"/>
    <n v="27.982222222199198"/>
    <x v="0"/>
    <m/>
    <m/>
    <x v="0"/>
    <x v="18"/>
    <x v="0"/>
    <x v="2"/>
    <x v="13"/>
    <n v="7"/>
    <s v=""/>
    <d v="1899-12-31T03:12:00"/>
    <n v="49.268333333455182"/>
    <n v="24"/>
    <n v="25.268333333455182"/>
  </r>
  <r>
    <s v="E002"/>
    <s v="EO55"/>
    <x v="3258"/>
    <x v="0"/>
    <s v="E3"/>
    <s v="0100037768"/>
    <s v="MINAS DE AGUAS TEÑIDAS, S.A.U. (MAT"/>
    <s v="0046004426"/>
    <s v="ZREP4500031988_3 @ VALDELAMUSA PAST"/>
    <s v="000000000000001782"/>
    <x v="46"/>
    <d v="2024-06-28T00:00:00"/>
    <d v="1899-12-30T16:36:29"/>
    <s v="30/06 08:00 3º"/>
    <d v="2024-06-30T00:00:00"/>
    <x v="6"/>
    <x v="9"/>
    <x v="3377"/>
    <d v="2024-06-30T00:00:00"/>
    <d v="1899-12-30T09:49:05"/>
    <n v="85"/>
    <s v="E00085"/>
    <s v="RUTA KMS.085"/>
    <x v="361"/>
    <x v="0"/>
    <x v="0"/>
    <x v="5"/>
    <x v="0"/>
    <d v="2024-06-28T16:36:29"/>
    <x v="388"/>
    <n v="51.391944444563705"/>
    <d v="2024-06-30T09:49:05"/>
    <d v="1899-12-30T01:08:00"/>
    <d v="2024-06-30T10:57:05"/>
    <n v="9.0486111111240461"/>
    <x v="0"/>
    <m/>
    <m/>
    <x v="0"/>
    <x v="19"/>
    <x v="0"/>
    <x v="2"/>
    <x v="6"/>
    <n v="1"/>
    <s v=""/>
    <d v="1899-12-31T03:12:00"/>
    <n v="49.258611111230373"/>
    <n v="24"/>
    <n v="25.258611111230373"/>
  </r>
  <r>
    <s v="E002"/>
    <s v="EO55"/>
    <x v="3259"/>
    <x v="0"/>
    <s v="E3"/>
    <s v="0100037768"/>
    <s v="MINAS DE AGUAS TEÑIDAS, S.A.U. (MAT"/>
    <s v="0046004267"/>
    <s v="ZREP4500031988_2 MAGDALENA PASTA"/>
    <s v="000000000000001782"/>
    <x v="46"/>
    <d v="2024-06-28T00:00:00"/>
    <d v="1899-12-30T16:36:41"/>
    <s v="01/07 12:00h"/>
    <d v="2024-07-01T00:00:00"/>
    <x v="6"/>
    <x v="9"/>
    <x v="3378"/>
    <d v="2024-07-01T00:00:00"/>
    <d v="1899-12-30T09:46:56"/>
    <n v="85"/>
    <s v="E00085"/>
    <s v="RUTA KMS.085"/>
    <x v="59"/>
    <x v="0"/>
    <x v="0"/>
    <x v="5"/>
    <x v="0"/>
    <d v="2024-06-28T16:36:41"/>
    <x v="327"/>
    <n v="75.388611111149658"/>
    <d v="2024-07-01T09:46:56"/>
    <d v="1899-12-30T01:08:00"/>
    <d v="2024-07-01T10:54:56"/>
    <n v="9.0844444444519468"/>
    <x v="0"/>
    <m/>
    <m/>
    <x v="1"/>
    <x v="16"/>
    <x v="0"/>
    <x v="3"/>
    <x v="6"/>
    <n v="2"/>
    <s v=""/>
    <d v="1899-12-31T03:12:00"/>
    <n v="73.255277777816318"/>
    <n v="36"/>
    <n v="37.255277777816318"/>
  </r>
  <r>
    <s v="E002"/>
    <s v="EO55"/>
    <x v="3260"/>
    <x v="0"/>
    <s v="E3"/>
    <s v="0100037768"/>
    <s v="MINAS DE AGUAS TEÑIDAS, S.A.U. (MAT"/>
    <s v="0046004426"/>
    <s v="ZREP4500031988_3 @ VALDELAMUSA PAST"/>
    <s v="000000000000001782"/>
    <x v="46"/>
    <d v="2024-06-28T00:00:00"/>
    <d v="1899-12-30T16:36:59"/>
    <s v="30/06 09:00 4º"/>
    <d v="2024-06-30T00:00:00"/>
    <x v="6"/>
    <x v="9"/>
    <x v="3379"/>
    <d v="2024-06-29T00:00:00"/>
    <d v="1899-12-30T13:32:10"/>
    <n v="85"/>
    <s v="E00085"/>
    <s v="RUTA KMS.085"/>
    <x v="67"/>
    <x v="0"/>
    <x v="0"/>
    <x v="5"/>
    <x v="0"/>
    <d v="2024-06-28T16:36:59"/>
    <x v="388"/>
    <n v="51.383611111203209"/>
    <d v="2024-06-29T13:32:10"/>
    <d v="1899-12-30T01:08:00"/>
    <d v="2024-06-29T14:40:10"/>
    <n v="29.330555555527098"/>
    <x v="0"/>
    <m/>
    <m/>
    <x v="0"/>
    <x v="18"/>
    <x v="0"/>
    <x v="2"/>
    <x v="7"/>
    <n v="7"/>
    <s v=""/>
    <d v="1899-12-31T03:12:00"/>
    <n v="49.250277777869876"/>
    <n v="24"/>
    <n v="25.250277777869876"/>
  </r>
  <r>
    <s v="E002"/>
    <s v="EO55"/>
    <x v="3261"/>
    <x v="0"/>
    <s v="E3"/>
    <s v="0100037768"/>
    <s v="MINAS DE AGUAS TEÑIDAS, S.A.U. (MAT"/>
    <s v="0046004267"/>
    <s v="ZREP4500031988_2 MAGDALENA PASTA"/>
    <s v="000000000000001782"/>
    <x v="46"/>
    <d v="2024-06-28T00:00:00"/>
    <d v="1899-12-30T16:37:34"/>
    <s v="01/07 14:00h"/>
    <d v="2024-07-01T00:00:00"/>
    <x v="6"/>
    <x v="9"/>
    <x v="3380"/>
    <d v="2024-07-01T00:00:00"/>
    <d v="1899-12-30T14:53:59"/>
    <n v="85"/>
    <s v="E00085"/>
    <s v="RUTA KMS.085"/>
    <x v="88"/>
    <x v="0"/>
    <x v="0"/>
    <x v="5"/>
    <x v="0"/>
    <d v="2024-06-28T16:37:34"/>
    <x v="327"/>
    <n v="75.373888888978399"/>
    <d v="2024-07-01T14:53:59"/>
    <d v="1899-12-30T01:08:00"/>
    <d v="2024-07-01T16:01:59"/>
    <n v="3.9669444445171393"/>
    <x v="0"/>
    <m/>
    <m/>
    <x v="1"/>
    <x v="16"/>
    <x v="0"/>
    <x v="3"/>
    <x v="13"/>
    <n v="2"/>
    <s v=""/>
    <d v="1899-12-31T03:12:00"/>
    <n v="73.240555555645059"/>
    <n v="36"/>
    <n v="37.240555555645059"/>
  </r>
  <r>
    <s v="E002"/>
    <s v="EO55"/>
    <x v="3262"/>
    <x v="0"/>
    <s v="E3"/>
    <s v="0100037768"/>
    <s v="MINAS DE AGUAS TEÑIDAS, S.A.U. (MAT"/>
    <s v="0046004426"/>
    <s v="ZREP4500031988_3 @ VALDELAMUSA PAST"/>
    <s v="000000000000001782"/>
    <x v="46"/>
    <d v="2024-06-28T00:00:00"/>
    <d v="1899-12-30T16:37:36"/>
    <s v="30/06 10.00 5º"/>
    <d v="2024-06-30T00:00:00"/>
    <x v="6"/>
    <x v="9"/>
    <x v="3381"/>
    <d v="2024-06-30T00:00:00"/>
    <d v="1899-12-30T08:38:42"/>
    <n v="85"/>
    <s v="E00085"/>
    <s v="RUTA KMS.085"/>
    <x v="88"/>
    <x v="0"/>
    <x v="0"/>
    <x v="5"/>
    <x v="0"/>
    <d v="2024-06-28T16:37:36"/>
    <x v="388"/>
    <n v="51.373333333467599"/>
    <d v="2024-06-30T08:38:42"/>
    <d v="1899-12-30T01:08:00"/>
    <d v="2024-06-30T09:46:42"/>
    <n v="10.221666666737292"/>
    <x v="0"/>
    <m/>
    <m/>
    <x v="0"/>
    <x v="19"/>
    <x v="0"/>
    <x v="2"/>
    <x v="0"/>
    <n v="1"/>
    <s v=""/>
    <d v="1899-12-31T03:12:00"/>
    <n v="49.240000000134266"/>
    <n v="24"/>
    <n v="25.240000000134266"/>
  </r>
  <r>
    <s v="E002"/>
    <s v="EO55"/>
    <x v="3263"/>
    <x v="0"/>
    <s v="E3"/>
    <s v="0100037768"/>
    <s v="MINAS DE AGUAS TEÑIDAS, S.A.U. (MAT"/>
    <s v="0046004267"/>
    <s v="ZREP4500031988_2 MAGDALENA PASTA"/>
    <s v="000000000000001782"/>
    <x v="46"/>
    <d v="2024-06-28T00:00:00"/>
    <d v="1899-12-30T16:38:00"/>
    <s v="01/07 15:00h"/>
    <d v="2024-07-01T00:00:00"/>
    <x v="6"/>
    <x v="9"/>
    <x v="3382"/>
    <d v="2024-07-01T00:00:00"/>
    <d v="1899-12-30T13:18:00"/>
    <n v="85"/>
    <s v="E00085"/>
    <s v="RUTA KMS.085"/>
    <x v="87"/>
    <x v="0"/>
    <x v="0"/>
    <x v="5"/>
    <x v="0"/>
    <d v="2024-06-28T16:38:00"/>
    <x v="327"/>
    <n v="75.366666666639503"/>
    <d v="2024-07-01T13:18:00"/>
    <d v="1899-12-30T01:08:00"/>
    <d v="2024-07-01T14:26:00"/>
    <n v="5.5666666666511446"/>
    <x v="0"/>
    <m/>
    <m/>
    <x v="1"/>
    <x v="16"/>
    <x v="0"/>
    <x v="3"/>
    <x v="7"/>
    <n v="2"/>
    <s v=""/>
    <d v="1899-12-31T03:12:00"/>
    <n v="73.233333333306163"/>
    <n v="36"/>
    <n v="37.233333333306163"/>
  </r>
  <r>
    <s v="E002"/>
    <s v="EO55"/>
    <x v="3264"/>
    <x v="0"/>
    <s v="E3"/>
    <s v="0100037768"/>
    <s v="MINAS DE AGUAS TEÑIDAS, S.A.U. (MAT"/>
    <s v="0046004426"/>
    <s v="ZREP4500031988_3 @ VALDELAMUSA PAST"/>
    <s v="000000000000001782"/>
    <x v="46"/>
    <d v="2024-06-28T00:00:00"/>
    <d v="1899-12-30T16:38:14"/>
    <s v="30/06 11:00 6º"/>
    <d v="2024-06-30T00:00:00"/>
    <x v="6"/>
    <x v="9"/>
    <x v="3383"/>
    <d v="2024-06-30T00:00:00"/>
    <d v="1899-12-30T10:39:40"/>
    <n v="85"/>
    <s v="E00085"/>
    <s v="RUTA KMS.085"/>
    <x v="67"/>
    <x v="0"/>
    <x v="0"/>
    <x v="5"/>
    <x v="0"/>
    <d v="2024-06-28T16:38:14"/>
    <x v="388"/>
    <n v="51.362777777889278"/>
    <d v="2024-06-30T10:39:40"/>
    <d v="1899-12-30T01:08:00"/>
    <d v="2024-06-30T11:47:40"/>
    <n v="8.2055555556435138"/>
    <x v="0"/>
    <m/>
    <m/>
    <x v="0"/>
    <x v="19"/>
    <x v="0"/>
    <x v="2"/>
    <x v="1"/>
    <n v="1"/>
    <s v=""/>
    <d v="1899-12-31T03:12:00"/>
    <n v="49.229444444555945"/>
    <n v="24"/>
    <n v="25.229444444555945"/>
  </r>
  <r>
    <s v="E002"/>
    <s v="EO55"/>
    <x v="3265"/>
    <x v="0"/>
    <s v="E3"/>
    <s v="0100037768"/>
    <s v="MINAS DE AGUAS TEÑIDAS, S.A.U. (MAT"/>
    <s v="0046004426"/>
    <s v="ZREP4500031988_3 @ VALDELAMUSA PAST"/>
    <s v="000000000000001782"/>
    <x v="46"/>
    <d v="2024-06-28T00:00:00"/>
    <d v="1899-12-30T16:38:46"/>
    <s v="30/06 12:00 7º"/>
    <d v="2024-06-30T00:00:00"/>
    <x v="6"/>
    <x v="9"/>
    <x v="3384"/>
    <d v="2024-06-30T00:00:00"/>
    <d v="1899-12-30T10:14:02"/>
    <n v="85"/>
    <s v="E00085"/>
    <s v="RUTA KMS.085"/>
    <x v="87"/>
    <x v="0"/>
    <x v="0"/>
    <x v="5"/>
    <x v="0"/>
    <d v="2024-06-28T16:38:46"/>
    <x v="388"/>
    <n v="51.353888889017981"/>
    <d v="2024-06-30T10:14:02"/>
    <d v="1899-12-30T01:08:00"/>
    <d v="2024-06-30T11:22:02"/>
    <n v="8.6327777778496966"/>
    <x v="0"/>
    <m/>
    <m/>
    <x v="0"/>
    <x v="19"/>
    <x v="0"/>
    <x v="2"/>
    <x v="1"/>
    <n v="1"/>
    <s v=""/>
    <d v="1899-12-31T03:12:00"/>
    <n v="49.220555555684648"/>
    <n v="24"/>
    <n v="25.220555555684648"/>
  </r>
  <r>
    <s v="E002"/>
    <s v="EO55"/>
    <x v="3266"/>
    <x v="0"/>
    <s v="E3"/>
    <s v="0100037768"/>
    <s v="MINAS DE AGUAS TEÑIDAS, S.A.U. (MAT"/>
    <s v="0046004426"/>
    <s v="ZREP4500031988_3 @ VALDELAMUSA PAST"/>
    <s v="000000000000001782"/>
    <x v="46"/>
    <d v="2024-06-28T00:00:00"/>
    <d v="1899-12-30T16:39:25"/>
    <s v="30/06 13:00 8º"/>
    <d v="2024-06-30T00:00:00"/>
    <x v="6"/>
    <x v="9"/>
    <x v="3385"/>
    <d v="2024-06-30T00:00:00"/>
    <d v="1899-12-30T11:30:54"/>
    <n v="85"/>
    <s v="E00085"/>
    <s v="RUTA KMS.085"/>
    <x v="93"/>
    <x v="0"/>
    <x v="0"/>
    <x v="5"/>
    <x v="0"/>
    <d v="2024-06-28T16:39:25"/>
    <x v="388"/>
    <n v="51.343055555596948"/>
    <d v="2024-06-30T11:30:54"/>
    <d v="1899-12-30T01:08:00"/>
    <d v="2024-06-30T12:38:54"/>
    <n v="7.3516666667419486"/>
    <x v="0"/>
    <m/>
    <m/>
    <x v="0"/>
    <x v="19"/>
    <x v="0"/>
    <x v="2"/>
    <x v="2"/>
    <n v="1"/>
    <s v=""/>
    <d v="1899-12-31T03:12:00"/>
    <n v="49.209722222263615"/>
    <n v="24"/>
    <n v="25.209722222263615"/>
  </r>
  <r>
    <s v="E002"/>
    <s v="EO55"/>
    <x v="3267"/>
    <x v="0"/>
    <s v="E3"/>
    <s v="0100037768"/>
    <s v="MINAS DE AGUAS TEÑIDAS, S.A.U. (MAT"/>
    <s v="0046004427"/>
    <s v="ZREP4500031988_4 @ MAGDALENA PASTA"/>
    <s v="000000000000001782"/>
    <x v="46"/>
    <d v="2024-06-28T00:00:00"/>
    <d v="1899-12-30T16:39:51"/>
    <s v="30/06 06:00 1º"/>
    <d v="2024-06-30T00:00:00"/>
    <x v="6"/>
    <x v="9"/>
    <x v="3386"/>
    <d v="2024-06-28T00:00:00"/>
    <d v="1899-12-30T17:47:43"/>
    <n v="85"/>
    <s v="E00085"/>
    <s v="RUTA KMS.085"/>
    <x v="88"/>
    <x v="0"/>
    <x v="0"/>
    <x v="5"/>
    <x v="0"/>
    <d v="2024-06-28T16:39:51"/>
    <x v="388"/>
    <n v="51.335833333432674"/>
    <d v="2024-06-28T17:47:43"/>
    <d v="1899-12-30T01:08:00"/>
    <d v="2024-06-28T18:55:43"/>
    <n v="49.071388888929505"/>
    <x v="0"/>
    <m/>
    <m/>
    <x v="0"/>
    <x v="15"/>
    <x v="0"/>
    <x v="2"/>
    <x v="5"/>
    <n v="6"/>
    <s v=""/>
    <d v="1899-12-31T03:12:00"/>
    <n v="49.202500000099342"/>
    <n v="24"/>
    <n v="25.202500000099342"/>
  </r>
  <r>
    <s v="E002"/>
    <s v="EO55"/>
    <x v="3268"/>
    <x v="0"/>
    <s v="E3"/>
    <s v="0100037768"/>
    <s v="MINAS DE AGUAS TEÑIDAS, S.A.U. (MAT"/>
    <s v="0046004427"/>
    <s v="ZREP4500031988_4 @ MAGDALENA PASTA"/>
    <s v="000000000000001782"/>
    <x v="46"/>
    <d v="2024-06-28T00:00:00"/>
    <d v="1899-12-30T16:40:16"/>
    <s v="30/06 07:00 2º"/>
    <d v="2024-06-30T00:00:00"/>
    <x v="6"/>
    <x v="9"/>
    <x v="3387"/>
    <d v="2024-06-30T00:00:00"/>
    <d v="1899-12-30T07:01:20"/>
    <n v="85"/>
    <s v="E00085"/>
    <s v="RUTA KMS.085"/>
    <x v="93"/>
    <x v="0"/>
    <x v="0"/>
    <x v="5"/>
    <x v="0"/>
    <d v="2024-06-28T16:40:16"/>
    <x v="388"/>
    <n v="51.32888888893649"/>
    <d v="2024-06-30T07:01:20"/>
    <d v="1899-12-30T01:08:00"/>
    <d v="2024-06-30T08:09:20"/>
    <n v="11.844444444403052"/>
    <x v="0"/>
    <m/>
    <m/>
    <x v="0"/>
    <x v="19"/>
    <x v="0"/>
    <x v="2"/>
    <x v="11"/>
    <n v="1"/>
    <s v=""/>
    <d v="1899-12-31T03:12:00"/>
    <n v="49.195555555603157"/>
    <n v="24"/>
    <n v="25.195555555603157"/>
  </r>
  <r>
    <s v="E002"/>
    <s v="EO55"/>
    <x v="3269"/>
    <x v="0"/>
    <s v="E3"/>
    <s v="0100037768"/>
    <s v="MINAS DE AGUAS TEÑIDAS, S.A.U. (MAT"/>
    <s v="0046004427"/>
    <s v="ZREP4500031988_4 @ MAGDALENA PASTA"/>
    <s v="000000000000001782"/>
    <x v="46"/>
    <d v="2024-06-28T00:00:00"/>
    <d v="1899-12-30T16:40:41"/>
    <s v="30/06 08:00 3º"/>
    <d v="2024-06-30T00:00:00"/>
    <x v="6"/>
    <x v="9"/>
    <x v="3388"/>
    <d v="2024-06-28T00:00:00"/>
    <d v="1899-12-30T18:53:04"/>
    <n v="85"/>
    <s v="E00085"/>
    <s v="RUTA KMS.085"/>
    <x v="87"/>
    <x v="0"/>
    <x v="0"/>
    <x v="5"/>
    <x v="0"/>
    <d v="2024-06-28T16:40:41"/>
    <x v="388"/>
    <n v="51.321944444440305"/>
    <d v="2024-06-28T18:53:04"/>
    <d v="1899-12-30T01:08:00"/>
    <d v="2024-06-28T20:01:04"/>
    <n v="47.982222222257406"/>
    <x v="0"/>
    <m/>
    <m/>
    <x v="0"/>
    <x v="15"/>
    <x v="0"/>
    <x v="2"/>
    <x v="9"/>
    <n v="6"/>
    <s v=""/>
    <d v="1899-12-31T03:12:00"/>
    <n v="49.188611111106972"/>
    <n v="24"/>
    <n v="25.188611111106972"/>
  </r>
  <r>
    <s v="E002"/>
    <s v="EO55"/>
    <x v="3270"/>
    <x v="0"/>
    <s v="E3"/>
    <s v="0100037768"/>
    <s v="MINAS DE AGUAS TEÑIDAS, S.A.U. (MAT"/>
    <s v="0046004427"/>
    <s v="ZREP4500031988_4 @ MAGDALENA PASTA"/>
    <s v="000000000000001782"/>
    <x v="46"/>
    <d v="2024-06-28T00:00:00"/>
    <d v="1899-12-30T16:41:48"/>
    <s v="30/06 09:00 4º"/>
    <d v="2024-06-30T00:00:00"/>
    <x v="6"/>
    <x v="9"/>
    <x v="3389"/>
    <d v="2024-06-30T00:00:00"/>
    <d v="1899-12-30T08:58:01"/>
    <n v="85"/>
    <s v="E00085"/>
    <s v="RUTA KMS.085"/>
    <x v="86"/>
    <x v="0"/>
    <x v="0"/>
    <x v="5"/>
    <x v="0"/>
    <d v="2024-06-28T16:41:48"/>
    <x v="388"/>
    <n v="51.303333333344199"/>
    <d v="2024-06-30T08:58:01"/>
    <d v="1899-12-30T01:08:00"/>
    <d v="2024-06-30T10:06:01"/>
    <n v="9.8997222222969867"/>
    <x v="0"/>
    <m/>
    <m/>
    <x v="0"/>
    <x v="19"/>
    <x v="0"/>
    <x v="2"/>
    <x v="0"/>
    <n v="1"/>
    <s v=""/>
    <d v="1899-12-31T03:12:00"/>
    <n v="49.170000000010866"/>
    <n v="24"/>
    <n v="25.170000000010866"/>
  </r>
  <r>
    <s v="E002"/>
    <s v="EO55"/>
    <x v="3271"/>
    <x v="0"/>
    <s v="E3"/>
    <s v="0100037768"/>
    <s v="MINAS DE AGUAS TEÑIDAS, S.A.U. (MAT"/>
    <s v="0046004427"/>
    <s v="ZREP4500031988_4 @ MAGDALENA PASTA"/>
    <s v="000000000000001782"/>
    <x v="46"/>
    <d v="2024-06-28T00:00:00"/>
    <d v="1899-12-30T16:42:12"/>
    <s v="30/06 10.00 5º"/>
    <d v="2024-06-30T00:00:00"/>
    <x v="6"/>
    <x v="9"/>
    <x v="3390"/>
    <d v="2024-06-30T00:00:00"/>
    <d v="1899-12-30T12:25:18"/>
    <n v="85"/>
    <s v="E00085"/>
    <s v="RUTA KMS.085"/>
    <x v="88"/>
    <x v="0"/>
    <x v="0"/>
    <x v="5"/>
    <x v="0"/>
    <d v="2024-06-28T16:42:12"/>
    <x v="388"/>
    <n v="51.296666666690726"/>
    <d v="2024-06-30T12:25:18"/>
    <d v="1899-12-30T01:08:00"/>
    <d v="2024-06-30T13:33:18"/>
    <n v="6.4449999999487773"/>
    <x v="0"/>
    <m/>
    <m/>
    <x v="0"/>
    <x v="19"/>
    <x v="0"/>
    <x v="2"/>
    <x v="3"/>
    <n v="1"/>
    <s v=""/>
    <d v="1899-12-31T03:12:00"/>
    <n v="49.163333333357393"/>
    <n v="24"/>
    <n v="25.163333333357393"/>
  </r>
  <r>
    <s v="E002"/>
    <s v="EO55"/>
    <x v="3272"/>
    <x v="0"/>
    <s v="E3"/>
    <s v="0100018624"/>
    <s v="VIPRELUC, S.L."/>
    <s v="0046000748"/>
    <s v="PUENTE GENIL"/>
    <s v="000000000000003264"/>
    <x v="41"/>
    <d v="2024-06-28T00:00:00"/>
    <d v="1899-12-30T16:53:57"/>
    <s v="01/07 218 8h"/>
    <d v="2024-07-01T00:00:00"/>
    <x v="10"/>
    <x v="8"/>
    <x v="3391"/>
    <d v="2024-07-01T00:00:00"/>
    <d v="1899-12-30T06:39:52"/>
    <n v="127"/>
    <s v="E00127"/>
    <s v="RUTA KMS.127"/>
    <x v="54"/>
    <x v="0"/>
    <x v="0"/>
    <x v="4"/>
    <x v="0"/>
    <d v="2024-06-28T16:53:57"/>
    <x v="342"/>
    <n v="63.100833333330229"/>
    <d v="2024-07-01T06:39:52"/>
    <d v="1899-12-30T01:41:36"/>
    <d v="2024-07-01T08:21:28"/>
    <n v="-0.35777777776820585"/>
    <x v="0"/>
    <m/>
    <m/>
    <x v="1"/>
    <x v="16"/>
    <x v="0"/>
    <x v="3"/>
    <x v="12"/>
    <n v="2"/>
    <s v=""/>
    <d v="1899-12-31T16:38:24"/>
    <n v="60.407499999996894"/>
    <n v="36"/>
    <n v="24.407499999996894"/>
  </r>
  <r>
    <s v="E002"/>
    <s v="EO55"/>
    <x v="3273"/>
    <x v="0"/>
    <s v="E3"/>
    <s v="0100037768"/>
    <s v="MINAS DE AGUAS TEÑIDAS, S.A.U. (MAT"/>
    <s v="0046004426"/>
    <s v="ZREP4500031988_3 @ VALDELAMUSA PAST"/>
    <s v="000000000000001782"/>
    <x v="46"/>
    <d v="2024-06-28T00:00:00"/>
    <d v="1899-12-30T17:06:37"/>
    <s v="anulado por el clien"/>
    <d v="2024-06-30T00:00:00"/>
    <x v="6"/>
    <x v="9"/>
    <x v="3392"/>
    <d v="2024-06-30T00:00:00"/>
    <d v="1899-12-30T09:01:20"/>
    <n v="85"/>
    <s v="E00085"/>
    <s v="RUTA KMS.085"/>
    <x v="95"/>
    <x v="0"/>
    <x v="0"/>
    <x v="5"/>
    <x v="0"/>
    <d v="2024-06-28T17:06:37"/>
    <x v="388"/>
    <n v="50.889722222287674"/>
    <d v="2024-06-30T09:01:20"/>
    <d v="1899-12-30T01:08:00"/>
    <d v="2024-06-30T10:09:20"/>
    <n v="9.8444444445194677"/>
    <x v="0"/>
    <m/>
    <m/>
    <x v="0"/>
    <x v="19"/>
    <x v="0"/>
    <x v="2"/>
    <x v="6"/>
    <n v="1"/>
    <s v=""/>
    <d v="1899-12-31T03:12:00"/>
    <n v="48.756388888954341"/>
    <n v="24"/>
    <n v="24.756388888954341"/>
  </r>
  <r>
    <s v="E002"/>
    <s v="EO55"/>
    <x v="3273"/>
    <x v="0"/>
    <s v="E3"/>
    <s v="0100037768"/>
    <s v="MINAS DE AGUAS TEÑIDAS, S.A.U. (MAT"/>
    <s v="0046004426"/>
    <s v="ZREP4500031988_3 @ VALDELAMUSA PAST"/>
    <s v="000000000000001782"/>
    <x v="46"/>
    <d v="2024-06-28T00:00:00"/>
    <d v="1899-12-30T17:06:37"/>
    <s v="anulado por el clien"/>
    <d v="2024-06-30T00:00:00"/>
    <x v="6"/>
    <x v="9"/>
    <x v="3393"/>
    <d v="2024-06-30T00:00:00"/>
    <d v="1899-12-30T13:05:15"/>
    <n v="85"/>
    <s v="E00085"/>
    <s v="RUTA KMS.085"/>
    <x v="86"/>
    <x v="0"/>
    <x v="0"/>
    <x v="5"/>
    <x v="0"/>
    <d v="2024-06-28T17:06:37"/>
    <x v="388"/>
    <n v="50.889722222287674"/>
    <d v="2024-06-30T13:05:15"/>
    <d v="1899-12-30T01:08:00"/>
    <d v="2024-06-30T14:13:15"/>
    <n v="5.7791666667326353"/>
    <x v="0"/>
    <m/>
    <m/>
    <x v="0"/>
    <x v="19"/>
    <x v="0"/>
    <x v="2"/>
    <x v="7"/>
    <n v="1"/>
    <s v=""/>
    <d v="1899-12-31T03:12:00"/>
    <n v="48.756388888954341"/>
    <n v="24"/>
    <n v="24.756388888954341"/>
  </r>
  <r>
    <s v="E002"/>
    <s v="EO55"/>
    <x v="3274"/>
    <x v="0"/>
    <s v="E4"/>
    <s v="0100018483"/>
    <s v="LAUREANO VAZQUEZ RAMIREZ,S.L."/>
    <s v="0046002801"/>
    <s v="CALAÑAS"/>
    <s v="000000000000002882"/>
    <x v="112"/>
    <d v="2024-06-28T00:00:00"/>
    <d v="1899-12-30T17:20:11"/>
    <s v="01/07 lo antes posib"/>
    <d v="2024-07-01T00:00:00"/>
    <x v="2"/>
    <x v="9"/>
    <x v="3394"/>
    <d v="2024-07-01T00:00:00"/>
    <d v="1899-12-30T14:40:13"/>
    <n v="46"/>
    <s v="E00046"/>
    <s v="RUTA KMS.046"/>
    <x v="298"/>
    <x v="0"/>
    <x v="0"/>
    <x v="5"/>
    <x v="1"/>
    <d v="2024-06-28T17:20:11"/>
    <x v="336"/>
    <n v="72.663611111172941"/>
    <d v="2024-07-01T14:40:13"/>
    <d v="1899-12-30T00:36:48"/>
    <d v="2024-07-01T15:17:01"/>
    <n v="2.7163888889481314"/>
    <x v="0"/>
    <m/>
    <m/>
    <x v="1"/>
    <x v="16"/>
    <x v="0"/>
    <x v="3"/>
    <x v="13"/>
    <n v="2"/>
    <s v=""/>
    <d v="1899-12-30T14:43:12"/>
    <n v="71.050277777839611"/>
    <n v="36"/>
    <n v="35.050277777839611"/>
  </r>
  <r>
    <s v="E002"/>
    <s v="EO55"/>
    <x v="3275"/>
    <x v="0"/>
    <s v="E4"/>
    <s v="0100043776"/>
    <s v="MANUEL LARA S.L."/>
    <s v="0046003752"/>
    <s v="RONDA (MALAGA)"/>
    <s v="000000000000003283"/>
    <x v="39"/>
    <d v="2024-06-28T00:00:00"/>
    <d v="1899-12-30T17:49:23"/>
    <s v="01/07 De 7 a 15"/>
    <d v="2024-07-02T00:00:00"/>
    <x v="25"/>
    <x v="8"/>
    <x v="3395"/>
    <d v="2024-07-01T00:00:00"/>
    <d v="1899-12-30T18:09:11"/>
    <n v="123"/>
    <s v="E00123"/>
    <s v="RUTA KMS.123"/>
    <x v="242"/>
    <x v="0"/>
    <x v="0"/>
    <x v="4"/>
    <x v="1"/>
    <d v="2024-06-28T17:49:23"/>
    <x v="389"/>
    <n v="85.176944444363471"/>
    <d v="2024-07-01T18:09:11"/>
    <d v="1899-12-30T01:38:24"/>
    <d v="2024-07-01T19:47:35"/>
    <n v="11.206944444333203"/>
    <x v="0"/>
    <m/>
    <m/>
    <x v="1"/>
    <x v="16"/>
    <x v="0"/>
    <x v="3"/>
    <x v="9"/>
    <n v="2"/>
    <s v=""/>
    <d v="1899-12-31T15:21:36"/>
    <n v="82.536944444363471"/>
    <n v="48"/>
    <n v="34.536944444363471"/>
  </r>
  <r>
    <s v="E002"/>
    <s v="EO55"/>
    <x v="3276"/>
    <x v="0"/>
    <s v="E3"/>
    <s v="0432000110"/>
    <s v="PREBETONG HORMIGONES, S.A."/>
    <s v="0046001414"/>
    <s v="HUELVA (F.MONTENEGRO)"/>
    <s v="000000000000001782"/>
    <x v="46"/>
    <d v="2024-07-01T00:00:00"/>
    <d v="1899-12-30T07:44:09"/>
    <s v="01/07 11h"/>
    <d v="2024-07-01T00:00:00"/>
    <x v="7"/>
    <x v="9"/>
    <x v="3396"/>
    <d v="2024-07-01T00:00:00"/>
    <d v="1899-12-30T10:12:47"/>
    <n v="29"/>
    <s v="E00029"/>
    <s v="RUTA KMS.029"/>
    <x v="90"/>
    <x v="0"/>
    <x v="0"/>
    <x v="5"/>
    <x v="0"/>
    <d v="2024-07-01T07:44:09"/>
    <x v="322"/>
    <n v="7.2641666667186655"/>
    <d v="2024-07-01T10:12:47"/>
    <d v="1899-12-30T00:23:12"/>
    <d v="2024-07-01T10:35:59"/>
    <n v="4.4002777778659947"/>
    <x v="0"/>
    <m/>
    <m/>
    <x v="1"/>
    <x v="16"/>
    <x v="0"/>
    <x v="3"/>
    <x v="1"/>
    <n v="2"/>
    <s v=""/>
    <d v="1899-12-30T09:16:48"/>
    <n v="5.8775000000519988"/>
    <n v="0"/>
    <n v="5.8775000000519988"/>
  </r>
  <r>
    <s v="E002"/>
    <s v="EO55"/>
    <x v="3277"/>
    <x v="0"/>
    <s v="E3"/>
    <s v="0432000110"/>
    <s v="PREBETONG HORMIGONES, S.A."/>
    <s v="0046001414"/>
    <s v="HUELVA (F.MONTENEGRO)"/>
    <s v="000000000000001782"/>
    <x v="46"/>
    <d v="2024-07-01T00:00:00"/>
    <d v="1899-12-30T07:49:11"/>
    <s v="01/07 12:00  HORAS"/>
    <d v="2024-07-01T00:00:00"/>
    <x v="8"/>
    <x v="9"/>
    <x v="3397"/>
    <d v="2024-07-01T00:00:00"/>
    <d v="1899-12-30T11:25:05"/>
    <n v="29"/>
    <s v="E00029"/>
    <s v="RUTA KMS.029"/>
    <x v="89"/>
    <x v="0"/>
    <x v="0"/>
    <x v="5"/>
    <x v="0"/>
    <d v="2024-07-01T07:49:11"/>
    <x v="332"/>
    <n v="4.1802777777775191"/>
    <d v="2024-07-01T11:25:05"/>
    <d v="1899-12-30T00:23:12"/>
    <d v="2024-07-01T11:48:17"/>
    <n v="0.19527777784969658"/>
    <x v="0"/>
    <m/>
    <m/>
    <x v="1"/>
    <x v="16"/>
    <x v="0"/>
    <x v="3"/>
    <x v="2"/>
    <n v="2"/>
    <s v=""/>
    <d v="1899-12-30T09:16:48"/>
    <n v="2.7936111111108524"/>
    <n v="0"/>
    <n v="2.7936111111108524"/>
  </r>
  <r>
    <s v="E002"/>
    <s v="EO55"/>
    <x v="3278"/>
    <x v="0"/>
    <s v="E3"/>
    <s v="0100037768"/>
    <s v="MINAS DE AGUAS TEÑIDAS, S.A.U. (MAT"/>
    <s v="0046003118"/>
    <s v="ZREP4500031988_1 VALDELAMUSA PASTA"/>
    <s v="000000000000001782"/>
    <x v="46"/>
    <d v="2024-07-01T00:00:00"/>
    <d v="1899-12-30T08:05:06"/>
    <s v="01/07 10:00 1º"/>
    <d v="2024-07-01T00:00:00"/>
    <x v="6"/>
    <x v="9"/>
    <x v="3398"/>
    <d v="2024-07-01T00:00:00"/>
    <d v="1899-12-30T13:54:49"/>
    <n v="85"/>
    <s v="E00085"/>
    <s v="RUTA KMS.085"/>
    <x v="361"/>
    <x v="0"/>
    <x v="0"/>
    <x v="5"/>
    <x v="0"/>
    <d v="2024-07-01T08:05:06"/>
    <x v="327"/>
    <n v="11.915000000037253"/>
    <d v="2024-07-01T13:54:49"/>
    <d v="1899-12-30T01:08:00"/>
    <d v="2024-07-01T15:02:49"/>
    <n v="4.9530555556411855"/>
    <x v="0"/>
    <m/>
    <m/>
    <x v="1"/>
    <x v="16"/>
    <x v="0"/>
    <x v="3"/>
    <x v="7"/>
    <n v="2"/>
    <s v=""/>
    <d v="1899-12-31T03:12:00"/>
    <n v="9.78166666670392"/>
    <n v="0"/>
    <n v="9.78166666670392"/>
  </r>
  <r>
    <s v="E002"/>
    <s v="EO55"/>
    <x v="3278"/>
    <x v="0"/>
    <s v="E3"/>
    <s v="0100037768"/>
    <s v="MINAS DE AGUAS TEÑIDAS, S.A.U. (MAT"/>
    <s v="0046003118"/>
    <s v="ZREP4500031988_1 VALDELAMUSA PASTA"/>
    <s v="000000000000001782"/>
    <x v="46"/>
    <d v="2024-07-01T00:00:00"/>
    <d v="1899-12-30T08:05:06"/>
    <s v="01/07 10:00 1º"/>
    <d v="2024-07-01T00:00:00"/>
    <x v="6"/>
    <x v="9"/>
    <x v="3399"/>
    <d v="2024-07-01T00:00:00"/>
    <d v="1899-12-30T14:32:58"/>
    <n v="85"/>
    <s v="E00085"/>
    <s v="RUTA KMS.085"/>
    <x v="129"/>
    <x v="0"/>
    <x v="0"/>
    <x v="5"/>
    <x v="0"/>
    <d v="2024-07-01T08:05:06"/>
    <x v="327"/>
    <n v="11.915000000037253"/>
    <d v="2024-07-01T14:32:58"/>
    <d v="1899-12-30T01:08:00"/>
    <d v="2024-07-01T15:40:58"/>
    <n v="4.3172222222783603"/>
    <x v="0"/>
    <m/>
    <m/>
    <x v="1"/>
    <x v="16"/>
    <x v="0"/>
    <x v="3"/>
    <x v="13"/>
    <n v="2"/>
    <s v=""/>
    <d v="1899-12-31T03:12:00"/>
    <n v="9.78166666670392"/>
    <n v="0"/>
    <n v="9.78166666670392"/>
  </r>
  <r>
    <s v="E002"/>
    <s v="EO55"/>
    <x v="3279"/>
    <x v="0"/>
    <s v="E3"/>
    <s v="0100037768"/>
    <s v="MINAS DE AGUAS TEÑIDAS, S.A.U. (MAT"/>
    <s v="0046003118"/>
    <s v="ZREP4500031988_1 VALDELAMUSA PASTA"/>
    <s v="000000000000001782"/>
    <x v="46"/>
    <d v="2024-07-01T00:00:00"/>
    <d v="1899-12-30T08:06:21"/>
    <s v="01/07 12:00 3º"/>
    <d v="2024-07-01T00:00:00"/>
    <x v="6"/>
    <x v="9"/>
    <x v="3400"/>
    <d v="2024-07-01T00:00:00"/>
    <d v="1899-12-30T12:39:11"/>
    <n v="85"/>
    <s v="E00085"/>
    <s v="RUTA KMS.085"/>
    <x v="94"/>
    <x v="0"/>
    <x v="0"/>
    <x v="5"/>
    <x v="0"/>
    <d v="2024-07-01T08:06:21"/>
    <x v="327"/>
    <n v="11.894166666723322"/>
    <d v="2024-07-01T12:39:11"/>
    <d v="1899-12-30T01:08:00"/>
    <d v="2024-07-01T13:47:11"/>
    <n v="6.2136111111030914"/>
    <x v="0"/>
    <m/>
    <m/>
    <x v="1"/>
    <x v="16"/>
    <x v="0"/>
    <x v="3"/>
    <x v="3"/>
    <n v="2"/>
    <s v=""/>
    <d v="1899-12-31T03:12:00"/>
    <n v="9.7608333333899893"/>
    <n v="0"/>
    <n v="9.7608333333899893"/>
  </r>
  <r>
    <s v="E002"/>
    <s v="EO55"/>
    <x v="3280"/>
    <x v="0"/>
    <s v="E3"/>
    <s v="0100037768"/>
    <s v="MINAS DE AGUAS TEÑIDAS, S.A.U. (MAT"/>
    <s v="0046003118"/>
    <s v="ZREP4500031988_1 VALDELAMUSA PASTA"/>
    <s v="000000000000001782"/>
    <x v="46"/>
    <d v="2024-07-01T00:00:00"/>
    <d v="1899-12-30T08:06:51"/>
    <s v="01/07 13:00 4º"/>
    <d v="2024-07-01T00:00:00"/>
    <x v="6"/>
    <x v="9"/>
    <x v="3401"/>
    <d v="2024-07-01T00:00:00"/>
    <d v="1899-12-30T14:17:10"/>
    <n v="85"/>
    <s v="E00085"/>
    <s v="RUTA KMS.085"/>
    <x v="91"/>
    <x v="0"/>
    <x v="0"/>
    <x v="5"/>
    <x v="0"/>
    <d v="2024-07-01T08:06:51"/>
    <x v="327"/>
    <n v="11.885833333362825"/>
    <d v="2024-07-01T14:17:10"/>
    <d v="1899-12-30T01:08:00"/>
    <d v="2024-07-01T15:25:10"/>
    <n v="4.5805555555270985"/>
    <x v="0"/>
    <m/>
    <m/>
    <x v="1"/>
    <x v="16"/>
    <x v="0"/>
    <x v="3"/>
    <x v="13"/>
    <n v="2"/>
    <s v=""/>
    <d v="1899-12-31T03:12:00"/>
    <n v="9.7525000000294924"/>
    <n v="0"/>
    <n v="9.7525000000294924"/>
  </r>
  <r>
    <s v="E002"/>
    <s v="EO55"/>
    <x v="3281"/>
    <x v="0"/>
    <s v="E3"/>
    <s v="0100037768"/>
    <s v="MINAS DE AGUAS TEÑIDAS, S.A.U. (MAT"/>
    <s v="0046003118"/>
    <s v="ZREP4500031988_1 VALDELAMUSA PASTA"/>
    <s v="000000000000001782"/>
    <x v="46"/>
    <d v="2024-07-01T00:00:00"/>
    <d v="1899-12-30T08:07:37"/>
    <s v="01/07 14:00 5º"/>
    <d v="2024-07-01T00:00:00"/>
    <x v="6"/>
    <x v="9"/>
    <x v="3402"/>
    <d v="2024-07-01T00:00:00"/>
    <d v="1899-12-30T14:52:00"/>
    <n v="85"/>
    <s v="E00085"/>
    <s v="RUTA KMS.085"/>
    <x v="59"/>
    <x v="0"/>
    <x v="0"/>
    <x v="5"/>
    <x v="0"/>
    <d v="2024-07-01T08:07:37"/>
    <x v="327"/>
    <n v="11.87305555556668"/>
    <d v="2024-07-01T14:52:00"/>
    <d v="1899-12-30T01:08:00"/>
    <d v="2024-07-01T16:00:00"/>
    <n v="4.0000000001164153"/>
    <x v="0"/>
    <m/>
    <m/>
    <x v="1"/>
    <x v="16"/>
    <x v="0"/>
    <x v="3"/>
    <x v="13"/>
    <n v="2"/>
    <s v=""/>
    <d v="1899-12-31T03:12:00"/>
    <n v="9.7397222222333468"/>
    <n v="0"/>
    <n v="9.7397222222333468"/>
  </r>
  <r>
    <s v="E002"/>
    <s v="EO55"/>
    <x v="3282"/>
    <x v="0"/>
    <s v="E3"/>
    <s v="0100018600"/>
    <s v="TEFESA, S.A."/>
    <s v="0046000717"/>
    <s v="PALMA CONDADO (PREFABRICADOS)"/>
    <s v="000000000000000837"/>
    <x v="43"/>
    <d v="2024-07-01T00:00:00"/>
    <d v="1899-12-30T08:14:26"/>
    <s v="01/07 hoy"/>
    <d v="2024-07-01T00:00:00"/>
    <x v="19"/>
    <x v="9"/>
    <x v="3403"/>
    <d v="2024-07-01T00:00:00"/>
    <d v="1899-12-30T12:20:40"/>
    <n v="12"/>
    <s v="E00012"/>
    <s v="RUTA KMS.012"/>
    <x v="88"/>
    <x v="0"/>
    <x v="0"/>
    <x v="5"/>
    <x v="0"/>
    <d v="2024-07-01T08:14:26"/>
    <x v="384"/>
    <n v="4.2594444444403052"/>
    <d v="2024-07-01T12:20:40"/>
    <d v="1899-12-30T00:09:36"/>
    <d v="2024-07-01T12:30:16"/>
    <n v="-4.4444444356486201E-3"/>
    <x v="0"/>
    <m/>
    <m/>
    <x v="1"/>
    <x v="16"/>
    <x v="0"/>
    <x v="3"/>
    <x v="3"/>
    <n v="2"/>
    <s v=""/>
    <d v="1899-12-30T03:50:24"/>
    <n v="3.0994444444403051"/>
    <n v="0"/>
    <n v="3.0994444444403051"/>
  </r>
  <r>
    <s v="E002"/>
    <s v="EO55"/>
    <x v="3283"/>
    <x v="0"/>
    <s v="E4"/>
    <s v="0100058411"/>
    <s v="BRICOLAJE BRICOMAN, S.L.U."/>
    <s v="0046005390"/>
    <s v="BRICOMART 008 - MALAGA"/>
    <s v="000000000000003283"/>
    <x v="39"/>
    <d v="2024-07-01T00:00:00"/>
    <d v="1899-12-30T08:17:56"/>
    <s v="1802836655  2/07 6:0"/>
    <d v="2024-07-02T00:00:00"/>
    <x v="29"/>
    <x v="8"/>
    <x v="3404"/>
    <d v="2024-07-01T00:00:00"/>
    <d v="1899-12-30T13:24:07"/>
    <n v="24"/>
    <s v="E00024"/>
    <s v="RUTA KMS.024"/>
    <x v="55"/>
    <x v="0"/>
    <x v="0"/>
    <x v="4"/>
    <x v="1"/>
    <d v="2024-07-01T08:17:56"/>
    <x v="390"/>
    <n v="21.701111111033242"/>
    <d v="2024-07-01T13:24:07"/>
    <d v="1899-12-30T00:19:12"/>
    <d v="2024-07-01T13:43:19"/>
    <n v="16.278055555536412"/>
    <x v="0"/>
    <m/>
    <m/>
    <x v="1"/>
    <x v="16"/>
    <x v="0"/>
    <x v="3"/>
    <x v="7"/>
    <n v="2"/>
    <s v=""/>
    <d v="1899-12-30T07:40:48"/>
    <n v="20.381111111033242"/>
    <n v="12"/>
    <n v="8.3811111110332419"/>
  </r>
  <r>
    <s v="E002"/>
    <s v="EO55"/>
    <x v="3284"/>
    <x v="0"/>
    <s v="E3"/>
    <s v="0100018390"/>
    <s v="FORJADOS TOR S.L."/>
    <s v="0046005202"/>
    <s v="VILLANUEVA DEL TRABUCO"/>
    <s v="000000000000003262"/>
    <x v="42"/>
    <d v="2024-07-01T00:00:00"/>
    <d v="1899-12-30T08:43:38"/>
    <s v="02/07 08:00h"/>
    <d v="2024-07-02T00:00:00"/>
    <x v="10"/>
    <x v="8"/>
    <x v="3405"/>
    <d v="2024-07-02T00:00:00"/>
    <d v="1899-12-30T07:22:29"/>
    <n v="62"/>
    <s v="E00062"/>
    <s v="RUTA KMS.062"/>
    <x v="77"/>
    <x v="0"/>
    <x v="0"/>
    <x v="4"/>
    <x v="0"/>
    <d v="2024-07-01T08:43:38"/>
    <x v="347"/>
    <n v="23.272777777863666"/>
    <d v="2024-07-02T07:22:29"/>
    <d v="1899-12-30T00:49:36"/>
    <d v="2024-07-02T08:12:05"/>
    <n v="-0.20138888881774619"/>
    <x v="0"/>
    <m/>
    <m/>
    <x v="1"/>
    <x v="17"/>
    <x v="0"/>
    <x v="3"/>
    <x v="11"/>
    <n v="3"/>
    <s v="TRANSPORTES FRANCISCO CASTILLA E HI"/>
    <d v="1899-12-30T19:50:24"/>
    <n v="21.446111111196998"/>
    <n v="12"/>
    <n v="9.4461111111969984"/>
  </r>
  <r>
    <s v="E002"/>
    <s v="EO55"/>
    <x v="3285"/>
    <x v="0"/>
    <s v="E3"/>
    <s v="0100018390"/>
    <s v="FORJADOS TOR S.L."/>
    <s v="0046005202"/>
    <s v="VILLANUEVA DEL TRABUCO"/>
    <s v="000000000000003262"/>
    <x v="42"/>
    <d v="2024-07-01T00:00:00"/>
    <d v="1899-12-30T08:44:12"/>
    <s v="02/07 12:00h"/>
    <d v="2024-07-02T00:00:00"/>
    <x v="8"/>
    <x v="8"/>
    <x v="3406"/>
    <d v="2024-07-02T00:00:00"/>
    <d v="1899-12-30T10:57:14"/>
    <n v="62"/>
    <s v="E00062"/>
    <s v="RUTA KMS.062"/>
    <x v="60"/>
    <x v="0"/>
    <x v="0"/>
    <x v="4"/>
    <x v="0"/>
    <d v="2024-07-01T08:44:12"/>
    <x v="331"/>
    <n v="27.263333333248738"/>
    <d v="2024-07-02T10:57:14"/>
    <d v="1899-12-30T00:49:36"/>
    <d v="2024-07-02T11:46:50"/>
    <n v="0.21944444457767531"/>
    <x v="0"/>
    <m/>
    <m/>
    <x v="1"/>
    <x v="17"/>
    <x v="0"/>
    <x v="3"/>
    <x v="1"/>
    <n v="3"/>
    <s v="TRANSPORTES FRANCISCO CASTILLA E HI"/>
    <d v="1899-12-30T19:50:24"/>
    <n v="25.43666666658207"/>
    <n v="12"/>
    <n v="13.43666666658207"/>
  </r>
  <r>
    <s v="E002"/>
    <s v="EO55"/>
    <x v="3286"/>
    <x v="0"/>
    <s v="E4"/>
    <s v="0100018407"/>
    <s v="GRUPO UNAMACOR, S.L."/>
    <s v="0046005878"/>
    <s v="HOTEL MEZQUITA CENTER-CORDOBA"/>
    <s v="000000000000003283"/>
    <x v="39"/>
    <d v="2024-07-01T00:00:00"/>
    <d v="1899-12-30T08:53:27"/>
    <s v="03/07 Lo antes posib"/>
    <d v="2024-07-03T00:00:00"/>
    <x v="6"/>
    <x v="8"/>
    <x v="3407"/>
    <d v="2024-07-02T00:00:00"/>
    <d v="1899-12-30T13:23:13"/>
    <n v="164"/>
    <s v="E00164"/>
    <s v="RUTA KMS.164"/>
    <x v="114"/>
    <x v="0"/>
    <x v="0"/>
    <x v="4"/>
    <x v="1"/>
    <d v="2024-07-01T08:53:27"/>
    <x v="352"/>
    <n v="59.109166666748933"/>
    <d v="2024-07-02T13:23:13"/>
    <d v="1899-12-30T02:11:12"/>
    <d v="2024-07-02T15:34:25"/>
    <n v="28.426388888969086"/>
    <x v="0"/>
    <m/>
    <m/>
    <x v="1"/>
    <x v="17"/>
    <x v="0"/>
    <x v="3"/>
    <x v="7"/>
    <n v="3"/>
    <s v=""/>
    <d v="1900-01-01T04:28:48"/>
    <n v="55.922500000082266"/>
    <n v="24"/>
    <n v="31.922500000082266"/>
  </r>
  <r>
    <s v="E002"/>
    <s v="EO55"/>
    <x v="3287"/>
    <x v="0"/>
    <s v="E3"/>
    <s v="0100053365"/>
    <s v="WORKBETON, S.L."/>
    <s v="0046004416"/>
    <s v="SALTERAS"/>
    <s v="000000000000000837"/>
    <x v="43"/>
    <d v="2024-07-01T00:00:00"/>
    <d v="1899-12-30T09:05:15"/>
    <s v="01/07/24_13.00h"/>
    <d v="2024-07-01T00:00:00"/>
    <x v="14"/>
    <x v="9"/>
    <x v="3408"/>
    <d v="2024-07-01T00:00:00"/>
    <d v="1899-12-30T11:09:37"/>
    <n v="56"/>
    <s v="E00056"/>
    <s v="RUTA KMS.056"/>
    <x v="129"/>
    <x v="0"/>
    <x v="0"/>
    <x v="5"/>
    <x v="0"/>
    <d v="2024-07-01T09:05:15"/>
    <x v="344"/>
    <n v="3.9124999999185093"/>
    <d v="2024-07-01T11:09:37"/>
    <d v="1899-12-30T00:44:48"/>
    <d v="2024-07-01T11:54:25"/>
    <n v="1.0930555555969477"/>
    <x v="0"/>
    <m/>
    <m/>
    <x v="1"/>
    <x v="16"/>
    <x v="0"/>
    <x v="3"/>
    <x v="2"/>
    <n v="2"/>
    <s v=""/>
    <d v="1899-12-30T17:55:12"/>
    <n v="2.1658333332518427"/>
    <n v="0"/>
    <n v="2.1658333332518427"/>
  </r>
  <r>
    <s v="E002"/>
    <s v="EO55"/>
    <x v="3288"/>
    <x v="0"/>
    <s v="E3"/>
    <s v="0100018510"/>
    <s v="MATERIALES RONDON S.L."/>
    <s v="0046000457"/>
    <s v="TOCINA"/>
    <s v="000000000000000837"/>
    <x v="43"/>
    <d v="2024-07-01T00:00:00"/>
    <d v="1899-12-30T09:06:53"/>
    <s v="cemento a granel"/>
    <d v="2024-07-01T00:00:00"/>
    <x v="0"/>
    <x v="9"/>
    <x v="3409"/>
    <d v="2024-07-01T00:00:00"/>
    <d v="1899-12-30T12:03:26"/>
    <n v="104"/>
    <s v="E00104"/>
    <s v="RUTA KMS.104"/>
    <x v="96"/>
    <x v="0"/>
    <x v="0"/>
    <x v="5"/>
    <x v="0"/>
    <d v="2024-07-01T09:06:53"/>
    <x v="350"/>
    <n v="4.3852777778520249"/>
    <d v="2024-07-01T12:03:26"/>
    <d v="1899-12-30T01:23:12"/>
    <d v="2024-07-01T13:26:38"/>
    <n v="5.6111111131031066E-2"/>
    <x v="0"/>
    <m/>
    <m/>
    <x v="1"/>
    <x v="16"/>
    <x v="0"/>
    <x v="3"/>
    <x v="3"/>
    <n v="2"/>
    <s v=""/>
    <d v="1899-12-31T09:16:48"/>
    <n v="1.9986111111853582"/>
    <n v="0"/>
    <n v="1.9986111111853582"/>
  </r>
  <r>
    <s v="E002"/>
    <s v="EO55"/>
    <x v="3289"/>
    <x v="0"/>
    <s v="E3"/>
    <s v="0100058414"/>
    <s v="REYALFIL, S.L."/>
    <s v="0046005189"/>
    <s v="PTA DE PREF- RODA  ANDALUCIA"/>
    <s v="000000000000003264"/>
    <x v="41"/>
    <d v="2024-07-01T00:00:00"/>
    <d v="1899-12-30T09:14:38"/>
    <s v=".02/07 10:30"/>
    <d v="2024-07-02T00:00:00"/>
    <x v="20"/>
    <x v="8"/>
    <x v="3410"/>
    <d v="2024-07-02T00:00:00"/>
    <d v="1899-12-30T10:42:08"/>
    <n v="90"/>
    <s v="E00090"/>
    <s v="RUTA KMS.090"/>
    <x v="83"/>
    <x v="0"/>
    <x v="0"/>
    <x v="4"/>
    <x v="0"/>
    <d v="2024-07-01T09:14:38"/>
    <x v="369"/>
    <n v="25.256111111026257"/>
    <d v="2024-07-02T10:42:08"/>
    <d v="1899-12-30T01:12:00"/>
    <d v="2024-07-02T11:54:08"/>
    <n v="-1.4022222222411074"/>
    <x v="1"/>
    <m/>
    <m/>
    <x v="1"/>
    <x v="17"/>
    <x v="1"/>
    <x v="3"/>
    <x v="1"/>
    <n v="3"/>
    <s v=""/>
    <d v="1899-12-31T04:48:00"/>
    <n v="23.056111111026258"/>
    <n v="12"/>
    <n v="11.056111111026258"/>
  </r>
  <r>
    <s v="E002"/>
    <s v="EO55"/>
    <x v="3290"/>
    <x v="0"/>
    <s v="E3"/>
    <s v="0100018445"/>
    <s v="HORMIGONES ESTEPA, S.A."/>
    <s v="0046000354"/>
    <s v="ESTEPA"/>
    <s v="000000000000003269"/>
    <x v="44"/>
    <d v="2024-07-01T00:00:00"/>
    <d v="1899-12-30T10:10:58"/>
    <s v="02/07 08:00h"/>
    <d v="2024-07-02T00:00:00"/>
    <x v="10"/>
    <x v="8"/>
    <x v="3411"/>
    <d v="2024-07-02T00:00:00"/>
    <d v="1899-12-30T06:26:43"/>
    <n v="104"/>
    <s v="E00104"/>
    <s v="RUTA KMS.104"/>
    <x v="83"/>
    <x v="0"/>
    <x v="0"/>
    <x v="4"/>
    <x v="0"/>
    <d v="2024-07-01T10:10:58"/>
    <x v="347"/>
    <n v="21.817222222220153"/>
    <d v="2024-07-02T06:26:43"/>
    <d v="1899-12-30T01:23:12"/>
    <d v="2024-07-02T07:49:55"/>
    <n v="0.16805555555038154"/>
    <x v="0"/>
    <m/>
    <m/>
    <x v="1"/>
    <x v="17"/>
    <x v="0"/>
    <x v="3"/>
    <x v="12"/>
    <n v="3"/>
    <s v=""/>
    <d v="1899-12-31T09:16:48"/>
    <n v="19.430555555553486"/>
    <n v="12"/>
    <n v="7.4305555555534859"/>
  </r>
  <r>
    <s v="E002"/>
    <s v="EO55"/>
    <x v="3291"/>
    <x v="0"/>
    <s v="E3"/>
    <s v="0100045043"/>
    <s v="HORMIGONES GUADARRANQUE, S.L."/>
    <s v="0046005161"/>
    <s v="PLANTA DE SAN ROQUE"/>
    <s v="000000000000003269"/>
    <x v="44"/>
    <d v="2024-07-01T00:00:00"/>
    <d v="1899-12-30T10:13:32"/>
    <s v="02/07 08:00h"/>
    <d v="2024-07-02T00:00:00"/>
    <x v="10"/>
    <x v="8"/>
    <x v="3412"/>
    <d v="2024-07-01T00:00:00"/>
    <d v="1899-12-30T14:54:55"/>
    <n v="144"/>
    <s v="E00144"/>
    <s v="RUTA KMS.144"/>
    <x v="97"/>
    <x v="0"/>
    <x v="0"/>
    <x v="4"/>
    <x v="0"/>
    <d v="2024-07-01T10:13:32"/>
    <x v="347"/>
    <n v="21.77444444457069"/>
    <d v="2024-07-01T14:54:55"/>
    <d v="1899-12-30T01:55:12"/>
    <d v="2024-07-01T16:50:07"/>
    <n v="15.164722222310957"/>
    <x v="0"/>
    <m/>
    <m/>
    <x v="1"/>
    <x v="16"/>
    <x v="0"/>
    <x v="3"/>
    <x v="13"/>
    <n v="2"/>
    <s v=""/>
    <d v="1899-12-31T22:04:48"/>
    <n v="18.854444444570689"/>
    <n v="12"/>
    <n v="6.8544444445706887"/>
  </r>
  <r>
    <s v="E002"/>
    <s v="EO55"/>
    <x v="3292"/>
    <x v="0"/>
    <s v="E3"/>
    <s v="0100037768"/>
    <s v="MINAS DE AGUAS TEÑIDAS, S.A.U. (MAT"/>
    <s v="0046004165"/>
    <s v="ZREP4500031988_5  HORMIGON VALDELAM"/>
    <s v="000000000000003236"/>
    <x v="48"/>
    <d v="2024-07-01T00:00:00"/>
    <d v="1899-12-30T10:34:00"/>
    <s v="02/07 08:00"/>
    <d v="2024-07-02T00:00:00"/>
    <x v="10"/>
    <x v="9"/>
    <x v="3413"/>
    <d v="2024-07-01T00:00:00"/>
    <d v="1899-12-30T19:34:16"/>
    <n v="85"/>
    <s v="E00085"/>
    <s v="RUTA KMS.085"/>
    <x v="105"/>
    <x v="0"/>
    <x v="0"/>
    <x v="5"/>
    <x v="0"/>
    <d v="2024-07-01T10:34:00"/>
    <x v="347"/>
    <n v="21.433333333348855"/>
    <d v="2024-07-01T19:34:16"/>
    <d v="1899-12-30T01:08:00"/>
    <d v="2024-07-01T20:42:16"/>
    <n v="11.29555555555271"/>
    <x v="0"/>
    <m/>
    <m/>
    <x v="1"/>
    <x v="16"/>
    <x v="0"/>
    <x v="3"/>
    <x v="10"/>
    <n v="2"/>
    <s v=""/>
    <d v="1899-12-31T03:12:00"/>
    <n v="19.300000000015523"/>
    <n v="12"/>
    <n v="7.3000000000155225"/>
  </r>
  <r>
    <s v="E002"/>
    <s v="EO55"/>
    <x v="3293"/>
    <x v="0"/>
    <s v="E3"/>
    <s v="0100041278"/>
    <s v="MOV. DE TIERRAS RIOTINTO, S.L(TINTO"/>
    <s v="0046003387"/>
    <s v="SAN JUAN DEL PUERTO"/>
    <s v="000000000000000837"/>
    <x v="43"/>
    <d v="2024-07-01T00:00:00"/>
    <d v="1899-12-30T10:41:43"/>
    <s v="02/07 08:00h"/>
    <d v="2024-07-02T00:00:00"/>
    <x v="10"/>
    <x v="9"/>
    <x v="3414"/>
    <d v="2024-07-01T00:00:00"/>
    <d v="1899-12-30T20:11:16"/>
    <n v="15"/>
    <s v="E00015"/>
    <s v="RUTA KMS.015"/>
    <x v="361"/>
    <x v="0"/>
    <x v="0"/>
    <x v="5"/>
    <x v="0"/>
    <d v="2024-07-01T10:41:43"/>
    <x v="347"/>
    <n v="21.304722222208511"/>
    <d v="2024-07-01T20:11:16"/>
    <d v="1899-12-30T00:12:00"/>
    <d v="2024-07-01T20:23:16"/>
    <n v="11.612222222378477"/>
    <x v="0"/>
    <m/>
    <m/>
    <x v="1"/>
    <x v="16"/>
    <x v="0"/>
    <x v="3"/>
    <x v="14"/>
    <n v="2"/>
    <s v=""/>
    <d v="1899-12-30T04:48:00"/>
    <n v="20.104722222208512"/>
    <n v="12"/>
    <n v="8.1047222222085118"/>
  </r>
  <r>
    <s v="E002"/>
    <s v="EO55"/>
    <x v="3294"/>
    <x v="0"/>
    <s v="E3"/>
    <s v="0100018590"/>
    <s v="STEEL GRANADA, S.L."/>
    <s v="0046004631"/>
    <s v="VALDEPEÑAS DE JAEN"/>
    <s v="000000000000003264"/>
    <x v="41"/>
    <d v="2024-07-01T00:00:00"/>
    <d v="1899-12-30T10:45:30"/>
    <s v="02/07 08:00h"/>
    <d v="2024-07-02T00:00:00"/>
    <x v="10"/>
    <x v="8"/>
    <x v="3415"/>
    <d v="2024-07-01T00:00:00"/>
    <d v="1899-12-30T13:30:17"/>
    <n v="200"/>
    <s v="E00200"/>
    <s v="RUTA KMS.200"/>
    <x v="78"/>
    <x v="0"/>
    <x v="0"/>
    <x v="4"/>
    <x v="0"/>
    <d v="2024-07-01T10:45:30"/>
    <x v="347"/>
    <n v="21.241666666755918"/>
    <d v="2024-07-01T13:30:17"/>
    <d v="1899-12-30T02:40:00"/>
    <d v="2024-07-01T16:10:17"/>
    <n v="15.828611111151986"/>
    <x v="0"/>
    <m/>
    <m/>
    <x v="1"/>
    <x v="16"/>
    <x v="0"/>
    <x v="3"/>
    <x v="7"/>
    <n v="2"/>
    <s v="TRANSPORTES FRANCISCO CASTILLA E HI"/>
    <d v="1900-01-01T16:00:00"/>
    <n v="17.575000000089251"/>
    <n v="12"/>
    <n v="5.5750000000892506"/>
  </r>
  <r>
    <s v="E002"/>
    <s v="EO55"/>
    <x v="3295"/>
    <x v="0"/>
    <s v="E3"/>
    <s v="0100018590"/>
    <s v="STEEL GRANADA, S.L."/>
    <s v="0046004631"/>
    <s v="VALDEPEÑAS DE JAEN"/>
    <s v="000000000000003264"/>
    <x v="41"/>
    <d v="2024-07-01T00:00:00"/>
    <d v="1899-12-30T10:45:38"/>
    <s v="02/07 09:00"/>
    <d v="2024-07-02T00:00:00"/>
    <x v="15"/>
    <x v="8"/>
    <x v="3416"/>
    <d v="2024-07-01T00:00:00"/>
    <d v="1899-12-30T15:13:46"/>
    <n v="200"/>
    <s v="E00200"/>
    <s v="RUTA KMS.200"/>
    <x v="271"/>
    <x v="0"/>
    <x v="0"/>
    <x v="4"/>
    <x v="0"/>
    <d v="2024-07-01T10:45:38"/>
    <x v="357"/>
    <n v="22.239444444479886"/>
    <d v="2024-07-01T15:13:46"/>
    <d v="1899-12-30T02:40:00"/>
    <d v="2024-07-01T17:53:46"/>
    <n v="15.103888888901565"/>
    <x v="0"/>
    <m/>
    <m/>
    <x v="1"/>
    <x v="16"/>
    <x v="0"/>
    <x v="3"/>
    <x v="4"/>
    <n v="2"/>
    <s v="TRANSPORTES FRANCISCO CASTILLA E HI"/>
    <d v="1900-01-01T16:00:00"/>
    <n v="18.572777777813219"/>
    <n v="12"/>
    <n v="6.5727777778132186"/>
  </r>
  <r>
    <s v="E002"/>
    <s v="EO55"/>
    <x v="3296"/>
    <x v="0"/>
    <s v="E4"/>
    <s v="0100030200"/>
    <s v="LEROY MERLIN ESPAÑA,S.L.U."/>
    <s v="0046005558"/>
    <s v="LOS BARRIOS_2 (115)"/>
    <s v="000000000000003295"/>
    <x v="45"/>
    <d v="2024-07-01T00:00:00"/>
    <d v="1899-12-30T11:03:41"/>
    <s v="81518106 02/07 1ªh"/>
    <d v="2024-07-02T00:00:00"/>
    <x v="6"/>
    <x v="8"/>
    <x v="3417"/>
    <d v="2024-07-01T00:00:00"/>
    <d v="1899-12-30T15:11:40"/>
    <n v="150"/>
    <s v="E00150"/>
    <s v="RUTA KMS.150"/>
    <x v="51"/>
    <x v="0"/>
    <x v="0"/>
    <x v="4"/>
    <x v="1"/>
    <d v="2024-07-01T11:03:41"/>
    <x v="354"/>
    <n v="32.938611111254431"/>
    <d v="2024-07-01T15:11:40"/>
    <d v="1899-12-30T02:00:00"/>
    <d v="2024-07-01T17:11:40"/>
    <n v="26.805555555503815"/>
    <x v="0"/>
    <m/>
    <m/>
    <x v="1"/>
    <x v="16"/>
    <x v="0"/>
    <x v="3"/>
    <x v="4"/>
    <n v="2"/>
    <s v=""/>
    <d v="1900-01-01T00:00:00"/>
    <n v="29.938611111254431"/>
    <n v="12"/>
    <n v="17.938611111254431"/>
  </r>
  <r>
    <s v="E002"/>
    <s v="EO55"/>
    <x v="3297"/>
    <x v="0"/>
    <s v="E3"/>
    <s v="0100052034"/>
    <s v="GRUPO PUMA ESPAÑA S.L."/>
    <s v="0046005386"/>
    <s v="FCA - LA LINEA DE LA CONCEPCION"/>
    <s v="000000000000003264"/>
    <x v="41"/>
    <d v="2024-07-01T00:00:00"/>
    <d v="1899-12-30T11:12:32"/>
    <s v="PC-00112578-1   08:0"/>
    <d v="2024-07-02T00:00:00"/>
    <x v="10"/>
    <x v="8"/>
    <x v="3418"/>
    <d v="2024-07-01T00:00:00"/>
    <d v="1899-12-30T15:24:53"/>
    <n v="143"/>
    <s v="E00143"/>
    <s v="RUTA KMS.143"/>
    <x v="99"/>
    <x v="0"/>
    <x v="0"/>
    <x v="4"/>
    <x v="0"/>
    <d v="2024-07-01T11:12:32"/>
    <x v="347"/>
    <n v="20.791111111175269"/>
    <d v="2024-07-01T15:24:53"/>
    <d v="1899-12-30T01:54:24"/>
    <d v="2024-07-01T17:19:17"/>
    <n v="14.678611111070495"/>
    <x v="0"/>
    <m/>
    <m/>
    <x v="1"/>
    <x v="16"/>
    <x v="0"/>
    <x v="3"/>
    <x v="4"/>
    <n v="2"/>
    <s v=""/>
    <d v="1899-12-31T21:45:36"/>
    <n v="17.884444444508603"/>
    <n v="12"/>
    <n v="5.8844444445086026"/>
  </r>
  <r>
    <s v="E002"/>
    <s v="EO55"/>
    <x v="3298"/>
    <x v="0"/>
    <s v="E3"/>
    <s v="0100057968"/>
    <s v="LOZAC OBRAS Y SERVICIOS, S.L."/>
    <s v="0046005114"/>
    <s v="PLANTA DE PUERTO REAL"/>
    <s v="000000000000003264"/>
    <x v="41"/>
    <d v="2024-07-01T00:00:00"/>
    <d v="1899-12-30T11:23:22"/>
    <s v="02/07 10:00h"/>
    <d v="2024-07-02T00:00:00"/>
    <x v="17"/>
    <x v="8"/>
    <x v="3419"/>
    <d v="2024-07-01T00:00:00"/>
    <d v="1899-12-30T15:38:01"/>
    <n v="232"/>
    <s v="E00232"/>
    <s v="RUTA KMS.232"/>
    <x v="130"/>
    <x v="0"/>
    <x v="0"/>
    <x v="4"/>
    <x v="0"/>
    <d v="2024-07-01T11:23:22"/>
    <x v="363"/>
    <n v="22.610555555555038"/>
    <d v="2024-07-01T15:38:01"/>
    <d v="1899-12-30T03:05:36"/>
    <d v="2024-07-01T18:43:37"/>
    <n v="15.273055555473547"/>
    <x v="0"/>
    <m/>
    <m/>
    <x v="1"/>
    <x v="16"/>
    <x v="0"/>
    <x v="3"/>
    <x v="4"/>
    <n v="2"/>
    <s v=""/>
    <d v="1900-01-02T02:14:24"/>
    <n v="18.517222222221704"/>
    <n v="12"/>
    <n v="6.5172222222217044"/>
  </r>
  <r>
    <s v="E002"/>
    <s v="EO55"/>
    <x v="3299"/>
    <x v="0"/>
    <s v="E3"/>
    <s v="0100029323"/>
    <s v="HORMIGONES COSTASUR, S.L."/>
    <s v="0046005677"/>
    <s v="ADIF_TRAMO GIBRALEON (ZALAMEA)"/>
    <s v="000000000000000837"/>
    <x v="43"/>
    <d v="2024-07-01T00:00:00"/>
    <d v="1899-12-30T11:23:43"/>
    <s v="02/07 08:00h"/>
    <d v="2024-07-02T00:00:00"/>
    <x v="10"/>
    <x v="9"/>
    <x v="3420"/>
    <d v="2024-07-02T00:00:00"/>
    <d v="1899-12-30T07:50:14"/>
    <n v="47"/>
    <s v="E00047"/>
    <s v="RUTA KMS.047"/>
    <x v="94"/>
    <x v="0"/>
    <x v="0"/>
    <x v="5"/>
    <x v="0"/>
    <d v="2024-07-01T11:23:43"/>
    <x v="347"/>
    <n v="20.60472222219687"/>
    <d v="2024-07-02T07:50:14"/>
    <d v="1899-12-30T00:37:36"/>
    <d v="2024-07-02T08:27:50"/>
    <n v="-0.46388888888759539"/>
    <x v="0"/>
    <m/>
    <m/>
    <x v="1"/>
    <x v="17"/>
    <x v="0"/>
    <x v="3"/>
    <x v="11"/>
    <n v="3"/>
    <s v=""/>
    <d v="1899-12-30T15:02:24"/>
    <n v="18.978055555530204"/>
    <n v="12"/>
    <n v="6.9780555555302044"/>
  </r>
  <r>
    <s v="E002"/>
    <s v="EO55"/>
    <x v="3300"/>
    <x v="0"/>
    <s v="E3"/>
    <s v="0100018390"/>
    <s v="FORJADOS TOR S.L."/>
    <s v="0046005202"/>
    <s v="VILLANUEVA DEL TRABUCO"/>
    <s v="000000000000003262"/>
    <x v="42"/>
    <d v="2024-07-01T00:00:00"/>
    <d v="1899-12-30T11:26:14"/>
    <s v="02/07 08:30h"/>
    <d v="2024-07-02T00:00:00"/>
    <x v="23"/>
    <x v="8"/>
    <x v="3421"/>
    <d v="2024-07-02T00:00:00"/>
    <d v="1899-12-30T07:36:53"/>
    <n v="62"/>
    <s v="E00062"/>
    <s v="RUTA KMS.062"/>
    <x v="60"/>
    <x v="0"/>
    <x v="0"/>
    <x v="4"/>
    <x v="0"/>
    <d v="2024-07-01T11:26:14"/>
    <x v="364"/>
    <n v="21.062777777784504"/>
    <d v="2024-07-02T07:36:53"/>
    <d v="1899-12-30T00:49:36"/>
    <d v="2024-07-02T08:26:29"/>
    <n v="5.8611111191567034E-2"/>
    <x v="0"/>
    <m/>
    <m/>
    <x v="1"/>
    <x v="17"/>
    <x v="0"/>
    <x v="3"/>
    <x v="11"/>
    <n v="3"/>
    <s v="TRANSPORTES FRANCISCO CASTILLA E HI"/>
    <d v="1899-12-30T19:50:24"/>
    <n v="19.236111111117836"/>
    <n v="12"/>
    <n v="7.236111111117836"/>
  </r>
  <r>
    <s v="E002"/>
    <s v="EO55"/>
    <x v="3301"/>
    <x v="0"/>
    <s v="E3"/>
    <s v="0432000110"/>
    <s v="PREBETONG HORMIGONES, S.A."/>
    <s v="0046001416"/>
    <s v="ALCALA DE GUADAIRA"/>
    <s v="000000000000000837"/>
    <x v="43"/>
    <d v="2024-07-01T00:00:00"/>
    <d v="1899-12-30T11:41:22"/>
    <s v="02/07 07:00h"/>
    <d v="2024-07-02T00:00:00"/>
    <x v="10"/>
    <x v="9"/>
    <x v="3422"/>
    <d v="2024-07-01T00:00:00"/>
    <d v="1899-12-30T18:10:56"/>
    <n v="83"/>
    <s v="E00083"/>
    <s v="RUTA KMS.083"/>
    <x v="95"/>
    <x v="0"/>
    <x v="0"/>
    <x v="5"/>
    <x v="0"/>
    <d v="2024-07-01T11:41:22"/>
    <x v="347"/>
    <n v="20.31055555556668"/>
    <d v="2024-07-01T18:10:56"/>
    <d v="1899-12-30T01:06:24"/>
    <d v="2024-07-01T19:17:20"/>
    <n v="12.711111111100763"/>
    <x v="0"/>
    <m/>
    <m/>
    <x v="1"/>
    <x v="16"/>
    <x v="0"/>
    <x v="3"/>
    <x v="9"/>
    <n v="2"/>
    <s v=""/>
    <d v="1899-12-31T02:33:36"/>
    <n v="18.203888888900014"/>
    <n v="12"/>
    <n v="6.2038888889000141"/>
  </r>
  <r>
    <s v="E002"/>
    <s v="EO55"/>
    <x v="3302"/>
    <x v="0"/>
    <s v="E3"/>
    <s v="0432000110"/>
    <s v="PREBETONG HORMIGONES, S.A."/>
    <s v="0046001416"/>
    <s v="ALCALA DE GUADAIRA"/>
    <s v="000000000000002032"/>
    <x v="47"/>
    <d v="2024-07-01T00:00:00"/>
    <d v="1899-12-30T11:46:38"/>
    <s v="02/07 08:00h silo nº"/>
    <d v="2024-07-02T00:00:00"/>
    <x v="10"/>
    <x v="9"/>
    <x v="3423"/>
    <d v="2024-07-01T00:00:00"/>
    <d v="1899-12-30T18:23:22"/>
    <n v="83"/>
    <s v="E00083"/>
    <s v="RUTA KMS.083"/>
    <x v="91"/>
    <x v="0"/>
    <x v="0"/>
    <x v="5"/>
    <x v="0"/>
    <d v="2024-07-01T11:46:38"/>
    <x v="347"/>
    <n v="20.222777777875308"/>
    <d v="2024-07-01T18:23:22"/>
    <d v="1899-12-30T01:06:24"/>
    <d v="2024-07-01T19:29:46"/>
    <n v="12.503888888808433"/>
    <x v="0"/>
    <m/>
    <m/>
    <x v="1"/>
    <x v="16"/>
    <x v="0"/>
    <x v="3"/>
    <x v="9"/>
    <n v="2"/>
    <s v=""/>
    <d v="1899-12-31T02:33:36"/>
    <n v="18.116111111208642"/>
    <n v="12"/>
    <n v="6.1161111112086424"/>
  </r>
  <r>
    <s v="E002"/>
    <s v="EO55"/>
    <x v="3303"/>
    <x v="0"/>
    <s v="E3"/>
    <s v="0100055849"/>
    <s v="HORMECO S.L."/>
    <s v="0046005163"/>
    <s v="SUMIN CEMENTO SILO FYM - MELILLA"/>
    <s v="000000000000003268"/>
    <x v="2"/>
    <d v="2024-07-01T00:00:00"/>
    <d v="1899-12-30T12:17:48"/>
    <s v="01/07 1 viaje"/>
    <d v="2024-07-01T00:00:00"/>
    <x v="26"/>
    <x v="8"/>
    <x v="3424"/>
    <d v="2024-07-01T00:00:00"/>
    <d v="1899-12-30T13:46:19"/>
    <n v="264"/>
    <s v="E00264"/>
    <s v="RUTA KMS.264"/>
    <x v="80"/>
    <x v="0"/>
    <x v="0"/>
    <x v="4"/>
    <x v="0"/>
    <d v="2024-07-01T12:17:48"/>
    <x v="391"/>
    <n v="9.7033333332510665"/>
    <d v="2024-07-01T13:46:19"/>
    <d v="1899-12-30T03:31:12"/>
    <d v="2024-07-01T17:17:31"/>
    <n v="4.7080555554712191"/>
    <x v="0"/>
    <m/>
    <m/>
    <x v="1"/>
    <x v="16"/>
    <x v="0"/>
    <x v="3"/>
    <x v="7"/>
    <n v="2"/>
    <s v=""/>
    <d v="1900-01-02T12:28:48"/>
    <n v="5.1833333332510669"/>
    <n v="0"/>
    <n v="5.1833333332510669"/>
  </r>
  <r>
    <s v="E002"/>
    <s v="EO55"/>
    <x v="3304"/>
    <x v="0"/>
    <s v="E3"/>
    <s v="0432000110"/>
    <s v="PREBETONG HORMIGONES, S.A."/>
    <s v="0046005596"/>
    <s v="PLANTA ALHAURIN MORTERO SECO"/>
    <s v="000000000000003269"/>
    <x v="44"/>
    <d v="2024-07-01T00:00:00"/>
    <d v="1899-12-30T12:18:14"/>
    <s v="01/07 16:30h"/>
    <d v="2024-07-01T00:00:00"/>
    <x v="11"/>
    <x v="8"/>
    <x v="3425"/>
    <d v="2024-07-01T00:00:00"/>
    <d v="1899-12-30T15:19:03"/>
    <n v="35"/>
    <s v="E00035"/>
    <s v="RUTA KMS.035"/>
    <x v="103"/>
    <x v="0"/>
    <x v="0"/>
    <x v="4"/>
    <x v="0"/>
    <d v="2024-07-01T12:18:14"/>
    <x v="355"/>
    <n v="4.1961111111450009"/>
    <d v="2024-07-01T15:19:03"/>
    <d v="1899-12-30T00:28:00"/>
    <d v="2024-07-01T15:47:03"/>
    <n v="0.71583333337912336"/>
    <x v="0"/>
    <m/>
    <m/>
    <x v="1"/>
    <x v="16"/>
    <x v="0"/>
    <x v="3"/>
    <x v="4"/>
    <n v="2"/>
    <s v=""/>
    <d v="1899-12-30T11:12:00"/>
    <n v="2.7294444444783341"/>
    <n v="0"/>
    <n v="2.7294444444783341"/>
  </r>
  <r>
    <s v="E002"/>
    <s v="EO55"/>
    <x v="3305"/>
    <x v="0"/>
    <s v="E3"/>
    <s v="0100045291"/>
    <s v="INDUSTRIAS ALHAURINAS DEL"/>
    <s v="0046005099"/>
    <s v="PLANTA - ALHAURIN EL GRANDE"/>
    <s v="000000000000003264"/>
    <x v="41"/>
    <d v="2024-07-01T00:00:00"/>
    <d v="1899-12-30T12:25:23"/>
    <s v="02/07 08:00h"/>
    <d v="2024-07-02T00:00:00"/>
    <x v="10"/>
    <x v="8"/>
    <x v="3426"/>
    <d v="2024-07-01T00:00:00"/>
    <d v="1899-12-30T15:51:42"/>
    <n v="47"/>
    <s v="E00047"/>
    <s v="RUTA KMS.047"/>
    <x v="66"/>
    <x v="0"/>
    <x v="0"/>
    <x v="4"/>
    <x v="0"/>
    <d v="2024-07-01T12:25:23"/>
    <x v="347"/>
    <n v="19.576944444444962"/>
    <d v="2024-07-01T15:51:42"/>
    <d v="1899-12-30T00:37:36"/>
    <d v="2024-07-01T16:29:18"/>
    <n v="15.51166666665813"/>
    <x v="0"/>
    <m/>
    <m/>
    <x v="1"/>
    <x v="16"/>
    <x v="0"/>
    <x v="3"/>
    <x v="4"/>
    <n v="2"/>
    <s v=""/>
    <d v="1899-12-30T15:02:24"/>
    <n v="17.950277777778297"/>
    <n v="12"/>
    <n v="5.9502777777782967"/>
  </r>
  <r>
    <s v="E002"/>
    <s v="EO55"/>
    <x v="3306"/>
    <x v="0"/>
    <s v="E3"/>
    <s v="0432000110"/>
    <s v="PREBETONG HORMIGONES, S.A."/>
    <s v="0046004248"/>
    <s v="CORDOBA (LAS QUEMADILLAS)"/>
    <s v="000000000000003269"/>
    <x v="44"/>
    <d v="2024-07-01T00:00:00"/>
    <d v="1899-12-30T12:28:35"/>
    <s v="a las nueve de la ma"/>
    <d v="2024-07-02T00:00:00"/>
    <x v="15"/>
    <x v="8"/>
    <x v="3427"/>
    <d v="2024-07-02T00:00:00"/>
    <d v="1899-12-30T06:47:22"/>
    <n v="170"/>
    <s v="E00170"/>
    <s v="RUTA KMS.170"/>
    <x v="132"/>
    <x v="0"/>
    <x v="0"/>
    <x v="4"/>
    <x v="0"/>
    <d v="2024-07-01T12:28:35"/>
    <x v="357"/>
    <n v="20.523611111158971"/>
    <d v="2024-07-02T06:47:22"/>
    <d v="1899-12-30T02:16:00"/>
    <d v="2024-07-02T09:03:22"/>
    <n v="-5.6111111131031066E-2"/>
    <x v="0"/>
    <m/>
    <m/>
    <x v="1"/>
    <x v="17"/>
    <x v="0"/>
    <x v="3"/>
    <x v="12"/>
    <n v="3"/>
    <s v=""/>
    <d v="1900-01-01T06:24:00"/>
    <n v="17.256944444492305"/>
    <n v="12"/>
    <n v="5.256944444492305"/>
  </r>
  <r>
    <s v="E002"/>
    <s v="EO55"/>
    <x v="3307"/>
    <x v="0"/>
    <s v="E3"/>
    <s v="0432000110"/>
    <s v="PREBETONG HORMIGONES, S.A."/>
    <s v="0046004248"/>
    <s v="CORDOBA (LAS QUEMADILLAS)"/>
    <s v="000000000000002945"/>
    <x v="91"/>
    <d v="2024-07-01T00:00:00"/>
    <d v="1899-12-30T12:33:56"/>
    <s v="02/07 10:30 cargar e"/>
    <d v="2024-07-02T00:00:00"/>
    <x v="20"/>
    <x v="14"/>
    <x v="3428"/>
    <d v="2024-07-02T00:00:00"/>
    <d v="1899-12-30T12:22:49"/>
    <n v="10"/>
    <s v="E00010"/>
    <s v="RUTA KMS.010"/>
    <x v="70"/>
    <x v="0"/>
    <x v="0"/>
    <x v="9"/>
    <x v="0"/>
    <d v="2024-07-01T12:33:56"/>
    <x v="369"/>
    <n v="21.934444444428664"/>
    <d v="2024-07-02T12:22:49"/>
    <d v="1899-12-30T00:08:00"/>
    <d v="2024-07-02T12:30:49"/>
    <n v="-2.0136111112078652"/>
    <x v="1"/>
    <m/>
    <m/>
    <x v="1"/>
    <x v="17"/>
    <x v="2"/>
    <x v="3"/>
    <x v="3"/>
    <n v="3"/>
    <s v=""/>
    <d v="1899-12-30T03:12:00"/>
    <n v="20.801111111095331"/>
    <n v="12"/>
    <n v="8.8011111110953308"/>
  </r>
  <r>
    <s v="E002"/>
    <s v="EO55"/>
    <x v="3308"/>
    <x v="0"/>
    <s v="E3"/>
    <s v="0100058384"/>
    <s v="ADOQUINES Y MARCOS, S.L."/>
    <s v="0046005169"/>
    <s v="PLANTA LA RODA DE ANDALUCIA"/>
    <s v="000000000000003263"/>
    <x v="49"/>
    <d v="2024-07-01T00:00:00"/>
    <d v="1899-12-30T12:37:46"/>
    <s v="02/07 11:00h"/>
    <d v="2024-07-02T00:00:00"/>
    <x v="24"/>
    <x v="8"/>
    <x v="3429"/>
    <d v="2024-07-02T00:00:00"/>
    <d v="1899-12-30T10:52:04"/>
    <n v="90"/>
    <s v="E00090"/>
    <s v="RUTA KMS.090"/>
    <x v="57"/>
    <x v="0"/>
    <x v="0"/>
    <x v="4"/>
    <x v="0"/>
    <d v="2024-07-01T12:37:46"/>
    <x v="359"/>
    <n v="22.370555555680767"/>
    <d v="2024-07-02T10:52:04"/>
    <d v="1899-12-30T01:12:00"/>
    <d v="2024-07-02T12:04:04"/>
    <n v="-1.0677777778473683"/>
    <x v="1"/>
    <m/>
    <m/>
    <x v="1"/>
    <x v="17"/>
    <x v="1"/>
    <x v="3"/>
    <x v="1"/>
    <n v="3"/>
    <s v=""/>
    <d v="1899-12-31T04:48:00"/>
    <n v="20.170555555680767"/>
    <n v="12"/>
    <n v="8.1705555556807674"/>
  </r>
  <r>
    <s v="E002"/>
    <s v="EO55"/>
    <x v="3309"/>
    <x v="0"/>
    <s v="E3"/>
    <s v="0100058384"/>
    <s v="ADOQUINES Y MARCOS, S.L."/>
    <s v="0046005169"/>
    <s v="PLANTA LA RODA DE ANDALUCIA"/>
    <s v="000000000000003263"/>
    <x v="49"/>
    <d v="2024-07-01T00:00:00"/>
    <d v="1899-12-30T12:38:19"/>
    <s v="02/07 08:00h"/>
    <d v="2024-07-02T00:00:00"/>
    <x v="10"/>
    <x v="8"/>
    <x v="3430"/>
    <d v="2024-07-02T00:00:00"/>
    <d v="1899-12-30T06:33:58"/>
    <n v="90"/>
    <s v="E00090"/>
    <s v="RUTA KMS.090"/>
    <x v="57"/>
    <x v="0"/>
    <x v="0"/>
    <x v="4"/>
    <x v="0"/>
    <d v="2024-07-01T12:38:19"/>
    <x v="347"/>
    <n v="19.361388888966758"/>
    <d v="2024-07-02T06:33:58"/>
    <d v="1899-12-30T01:12:00"/>
    <d v="2024-07-02T07:45:58"/>
    <n v="0.23388888890622184"/>
    <x v="0"/>
    <m/>
    <m/>
    <x v="1"/>
    <x v="17"/>
    <x v="0"/>
    <x v="3"/>
    <x v="12"/>
    <n v="3"/>
    <s v=""/>
    <d v="1899-12-31T04:48:00"/>
    <n v="17.161388888966759"/>
    <n v="12"/>
    <n v="5.1613888889667585"/>
  </r>
  <r>
    <s v="E002"/>
    <s v="EO55"/>
    <x v="3310"/>
    <x v="0"/>
    <s v="E4"/>
    <s v="0100056718"/>
    <s v="SITESUR CIMENTACIONES, S.L."/>
    <s v="0046005839"/>
    <s v="S0952-BENAHAVIS COLINAS DE MARBELLA"/>
    <s v="000000000000003282"/>
    <x v="40"/>
    <d v="2024-07-01T00:00:00"/>
    <d v="1899-12-30T12:44:17"/>
    <s v="02/07 lo antes posib"/>
    <d v="2024-07-02T00:00:00"/>
    <x v="12"/>
    <x v="8"/>
    <x v="3431"/>
    <d v="2024-07-02T00:00:00"/>
    <d v="1899-12-30T06:28:38"/>
    <n v="93"/>
    <s v="E00093"/>
    <s v="RUTA KMS.093"/>
    <x v="332"/>
    <x v="0"/>
    <x v="0"/>
    <x v="4"/>
    <x v="1"/>
    <d v="2024-07-01T12:44:17"/>
    <x v="368"/>
    <n v="27.261944444384426"/>
    <d v="2024-07-02T06:28:38"/>
    <d v="1899-12-30T01:14:24"/>
    <d v="2024-07-02T07:43:02"/>
    <n v="8.2827777777565643"/>
    <x v="0"/>
    <m/>
    <m/>
    <x v="1"/>
    <x v="17"/>
    <x v="0"/>
    <x v="3"/>
    <x v="12"/>
    <n v="3"/>
    <s v=""/>
    <d v="1899-12-31T05:45:36"/>
    <n v="25.021944444384427"/>
    <n v="12"/>
    <n v="13.021944444384427"/>
  </r>
  <r>
    <s v="E002"/>
    <s v="EO55"/>
    <x v="3311"/>
    <x v="0"/>
    <s v="E4"/>
    <s v="0100056718"/>
    <s v="SITESUR CIMENTACIONES, S.L."/>
    <s v="0046005704"/>
    <s v="S0921-PUERTO LOPE"/>
    <s v="000000000000003282"/>
    <x v="40"/>
    <d v="2024-07-01T00:00:00"/>
    <d v="1899-12-30T12:46:28"/>
    <s v="02/07 08:00h"/>
    <d v="2024-07-02T00:00:00"/>
    <x v="10"/>
    <x v="10"/>
    <x v="3432"/>
    <d v="2024-07-02T00:00:00"/>
    <d v="1899-12-30T08:22:33"/>
    <n v="30"/>
    <s v="E00030"/>
    <s v="RUTA KMS.030"/>
    <x v="302"/>
    <x v="0"/>
    <x v="0"/>
    <x v="6"/>
    <x v="1"/>
    <d v="2024-07-01T12:46:28"/>
    <x v="347"/>
    <n v="19.22555555566214"/>
    <d v="2024-07-02T08:22:33"/>
    <d v="1899-12-30T00:24:00"/>
    <d v="2024-07-02T08:46:33"/>
    <n v="-0.77583333343500271"/>
    <x v="1"/>
    <m/>
    <m/>
    <x v="1"/>
    <x v="17"/>
    <x v="1"/>
    <x v="3"/>
    <x v="0"/>
    <n v="3"/>
    <s v=""/>
    <d v="1899-12-30T09:36:00"/>
    <n v="17.825555555662142"/>
    <n v="12"/>
    <n v="5.8255555556621417"/>
  </r>
  <r>
    <s v="E002"/>
    <s v="EO55"/>
    <x v="3312"/>
    <x v="0"/>
    <s v="E3"/>
    <s v="0100059158"/>
    <s v="HORMIGONES MANUEL FERNANDEZ S.L."/>
    <s v="0046005766"/>
    <s v="PLANTA LAS GABIAS"/>
    <s v="000000000000003269"/>
    <x v="44"/>
    <d v="2024-07-01T00:00:00"/>
    <d v="1899-12-30T12:47:10"/>
    <s v="02/07 07:00h"/>
    <d v="2024-07-02T00:00:00"/>
    <x v="25"/>
    <x v="8"/>
    <x v="3433"/>
    <d v="2024-07-01T00:00:00"/>
    <d v="1899-12-30T17:25:43"/>
    <n v="135"/>
    <s v="E00135"/>
    <s v="RUTA KMS.135"/>
    <x v="69"/>
    <x v="0"/>
    <x v="0"/>
    <x v="4"/>
    <x v="0"/>
    <d v="2024-07-01T12:47:10"/>
    <x v="389"/>
    <n v="18.21388888877118"/>
    <d v="2024-07-01T17:25:43"/>
    <d v="1899-12-30T01:48:00"/>
    <d v="2024-07-01T19:13:43"/>
    <n v="11.771388888882939"/>
    <x v="0"/>
    <m/>
    <m/>
    <x v="1"/>
    <x v="16"/>
    <x v="0"/>
    <x v="3"/>
    <x v="5"/>
    <n v="2"/>
    <s v=""/>
    <d v="1899-12-31T19:12:00"/>
    <n v="15.413888888771179"/>
    <n v="12"/>
    <n v="3.4138888887711794"/>
  </r>
  <r>
    <s v="E002"/>
    <s v="EO55"/>
    <x v="3313"/>
    <x v="0"/>
    <s v="E3"/>
    <s v="0432000110"/>
    <s v="PREBETONG HORMIGONES, S.A."/>
    <s v="0046001417"/>
    <s v="CORIA DEL RIO"/>
    <s v="000000000000000837"/>
    <x v="43"/>
    <d v="2024-07-01T00:00:00"/>
    <d v="1899-12-30T12:51:00"/>
    <s v="02/07 10:30 SILO 1"/>
    <d v="2024-07-02T00:00:00"/>
    <x v="20"/>
    <x v="9"/>
    <x v="3434"/>
    <d v="2024-07-02T00:00:00"/>
    <d v="1899-12-30T08:40:59"/>
    <n v="85"/>
    <s v="E00085"/>
    <s v="RUTA KMS.085"/>
    <x v="68"/>
    <x v="0"/>
    <x v="0"/>
    <x v="5"/>
    <x v="0"/>
    <d v="2024-07-01T12:51:00"/>
    <x v="369"/>
    <n v="21.650000000023283"/>
    <d v="2024-07-02T08:40:59"/>
    <d v="1899-12-30T01:08:00"/>
    <d v="2024-07-02T09:48:59"/>
    <n v="0.68361111113335937"/>
    <x v="0"/>
    <m/>
    <m/>
    <x v="1"/>
    <x v="17"/>
    <x v="0"/>
    <x v="3"/>
    <x v="0"/>
    <n v="3"/>
    <s v=""/>
    <d v="1899-12-31T03:12:00"/>
    <n v="19.51666666668995"/>
    <n v="12"/>
    <n v="7.5166666666899502"/>
  </r>
  <r>
    <s v="E002"/>
    <s v="EO55"/>
    <x v="3314"/>
    <x v="0"/>
    <s v="E3"/>
    <s v="0432000110"/>
    <s v="PREBETONG HORMIGONES, S.A."/>
    <s v="0046001417"/>
    <s v="CORIA DEL RIO"/>
    <s v="000000000000000837"/>
    <x v="43"/>
    <d v="2024-07-01T00:00:00"/>
    <d v="1899-12-30T12:51:38"/>
    <s v="02/07 08:00 SILO 1"/>
    <d v="2024-07-02T00:00:00"/>
    <x v="10"/>
    <x v="9"/>
    <x v="3435"/>
    <d v="2024-07-01T00:00:00"/>
    <d v="1899-12-30T19:56:29"/>
    <n v="85"/>
    <s v="E00085"/>
    <s v="RUTA KMS.085"/>
    <x v="59"/>
    <x v="0"/>
    <x v="0"/>
    <x v="5"/>
    <x v="0"/>
    <d v="2024-07-01T12:51:38"/>
    <x v="347"/>
    <n v="19.13944444450317"/>
    <d v="2024-07-01T19:56:29"/>
    <d v="1899-12-30T01:08:00"/>
    <d v="2024-07-01T21:04:29"/>
    <n v="10.92527777783107"/>
    <x v="0"/>
    <m/>
    <m/>
    <x v="1"/>
    <x v="16"/>
    <x v="0"/>
    <x v="3"/>
    <x v="10"/>
    <n v="2"/>
    <s v=""/>
    <d v="1899-12-31T03:12:00"/>
    <n v="17.006111111169837"/>
    <n v="12"/>
    <n v="5.0061111111698366"/>
  </r>
  <r>
    <s v="E002"/>
    <s v="EO55"/>
    <x v="3315"/>
    <x v="0"/>
    <s v="E4"/>
    <s v="0100058370"/>
    <s v="ARIDOS GUADALMANSA, S.L."/>
    <s v="0046005324"/>
    <s v="ALMACEN-ESTEPONA"/>
    <s v="000000000000003283"/>
    <x v="39"/>
    <d v="2024-07-01T00:00:00"/>
    <d v="1899-12-30T13:08:40"/>
    <s v="02/07 08:00h"/>
    <d v="2024-07-02T00:00:00"/>
    <x v="6"/>
    <x v="8"/>
    <x v="3436"/>
    <d v="2024-07-02T00:00:00"/>
    <d v="1899-12-30T07:31:41"/>
    <n v="110"/>
    <s v="E00110"/>
    <s v="RUTA KMS.110"/>
    <x v="55"/>
    <x v="0"/>
    <x v="0"/>
    <x v="4"/>
    <x v="1"/>
    <d v="2024-07-01T13:08:40"/>
    <x v="354"/>
    <n v="30.855555555608589"/>
    <d v="2024-07-02T07:31:41"/>
    <d v="1899-12-30T01:28:00"/>
    <d v="2024-07-02T08:59:41"/>
    <n v="11.005277777847368"/>
    <x v="0"/>
    <m/>
    <m/>
    <x v="1"/>
    <x v="17"/>
    <x v="0"/>
    <x v="3"/>
    <x v="11"/>
    <n v="3"/>
    <s v=""/>
    <d v="1899-12-31T11:12:00"/>
    <n v="28.388888888941924"/>
    <n v="12"/>
    <n v="16.388888888941924"/>
  </r>
  <r>
    <s v="E002"/>
    <s v="EO55"/>
    <x v="3316"/>
    <x v="0"/>
    <s v="E3"/>
    <s v="0432000110"/>
    <s v="PREBETONG HORMIGONES, S.A."/>
    <s v="0046001416"/>
    <s v="ALCALA DE GUADAIRA"/>
    <s v="000000000000000837"/>
    <x v="43"/>
    <d v="2024-07-01T00:00:00"/>
    <d v="1899-12-30T13:10:58"/>
    <s v="02/07  11:00"/>
    <d v="2024-07-02T00:00:00"/>
    <x v="24"/>
    <x v="9"/>
    <x v="3437"/>
    <d v="2024-07-02T00:00:00"/>
    <d v="1899-12-30T10:16:28"/>
    <n v="83"/>
    <s v="E00083"/>
    <s v="RUTA KMS.083"/>
    <x v="361"/>
    <x v="0"/>
    <x v="0"/>
    <x v="5"/>
    <x v="0"/>
    <d v="2024-07-01T13:10:58"/>
    <x v="359"/>
    <n v="21.817222222220153"/>
    <d v="2024-07-02T10:16:28"/>
    <d v="1899-12-30T01:06:24"/>
    <d v="2024-07-02T11:22:52"/>
    <n v="-0.3811111111426726"/>
    <x v="0"/>
    <m/>
    <m/>
    <x v="1"/>
    <x v="17"/>
    <x v="0"/>
    <x v="3"/>
    <x v="1"/>
    <n v="3"/>
    <s v=""/>
    <d v="1899-12-31T02:33:36"/>
    <n v="19.710555555553487"/>
    <n v="12"/>
    <n v="7.710555555553487"/>
  </r>
  <r>
    <s v="E002"/>
    <s v="EO55"/>
    <x v="3317"/>
    <x v="0"/>
    <s v="E3"/>
    <s v="0100021981"/>
    <s v="CEMENTOS CAPA, S.L."/>
    <s v="0046005184"/>
    <s v="FABRICA SALINAS-ARCHIDONA (MALAGA)"/>
    <s v="000000000000003260"/>
    <x v="90"/>
    <d v="2024-07-01T00:00:00"/>
    <d v="1899-12-30T13:20:52"/>
    <s v="durante la mañana"/>
    <d v="2024-07-02T00:00:00"/>
    <x v="0"/>
    <x v="8"/>
    <x v="3438"/>
    <d v="2024-07-02T00:00:00"/>
    <d v="1899-12-30T10:26:55"/>
    <n v="69"/>
    <s v="E00069"/>
    <s v="RUTA KMS.069"/>
    <x v="77"/>
    <x v="0"/>
    <x v="0"/>
    <x v="4"/>
    <x v="0"/>
    <d v="2024-07-01T13:20:52"/>
    <x v="366"/>
    <n v="24.1522222221829"/>
    <d v="2024-07-02T10:26:55"/>
    <d v="1899-12-30T00:55:12"/>
    <d v="2024-07-02T11:22:07"/>
    <n v="2.1313888889271766"/>
    <x v="0"/>
    <m/>
    <m/>
    <x v="1"/>
    <x v="17"/>
    <x v="0"/>
    <x v="3"/>
    <x v="1"/>
    <n v="3"/>
    <s v="TRANSPORTES FRANCISCO CASTILLA E HI"/>
    <d v="1899-12-30T22:04:48"/>
    <n v="22.232222222182898"/>
    <n v="12"/>
    <n v="10.232222222182898"/>
  </r>
  <r>
    <s v="E002"/>
    <s v="EO55"/>
    <x v="3318"/>
    <x v="0"/>
    <s v="E3"/>
    <s v="0100057966"/>
    <s v="HORPRESOL, SRL"/>
    <s v="0046005111"/>
    <s v="PLANTA FUENGIROLA"/>
    <s v="000000000000003269"/>
    <x v="44"/>
    <d v="2024-07-01T00:00:00"/>
    <d v="1899-12-30T13:24:31"/>
    <s v="votorantim 13:00"/>
    <d v="2024-07-02T00:00:00"/>
    <x v="14"/>
    <x v="8"/>
    <x v="3439"/>
    <d v="2024-07-02T00:00:00"/>
    <d v="1899-12-30T12:33:53"/>
    <n v="57"/>
    <s v="E00057"/>
    <s v="RUTA KMS.057"/>
    <x v="143"/>
    <x v="0"/>
    <x v="0"/>
    <x v="4"/>
    <x v="0"/>
    <d v="2024-07-01T13:24:31"/>
    <x v="365"/>
    <n v="23.591388888889924"/>
    <d v="2024-07-02T12:33:53"/>
    <d v="1899-12-30T00:45:36"/>
    <d v="2024-07-02T13:19:29"/>
    <n v="-0.32472222234355286"/>
    <x v="0"/>
    <m/>
    <m/>
    <x v="1"/>
    <x v="17"/>
    <x v="0"/>
    <x v="3"/>
    <x v="3"/>
    <n v="3"/>
    <s v=""/>
    <d v="1899-12-30T18:14:24"/>
    <n v="21.831388888889922"/>
    <n v="12"/>
    <n v="9.8313888888899221"/>
  </r>
  <r>
    <s v="E002"/>
    <s v="EO55"/>
    <x v="3319"/>
    <x v="0"/>
    <s v="E3"/>
    <s v="0100057966"/>
    <s v="HORPRESOL, SRL"/>
    <s v="0046005111"/>
    <s v="PLANTA FUENGIROLA"/>
    <s v="000000000000003269"/>
    <x v="44"/>
    <d v="2024-07-01T00:00:00"/>
    <d v="1899-12-30T13:24:52"/>
    <s v="votorantim 08:00"/>
    <d v="2024-07-02T00:00:00"/>
    <x v="10"/>
    <x v="8"/>
    <x v="3440"/>
    <d v="2024-07-01T00:00:00"/>
    <d v="1899-12-30T16:58:22"/>
    <n v="57"/>
    <s v="E00057"/>
    <s v="RUTA KMS.057"/>
    <x v="143"/>
    <x v="0"/>
    <x v="0"/>
    <x v="4"/>
    <x v="0"/>
    <d v="2024-07-01T13:24:52"/>
    <x v="347"/>
    <n v="18.585555555531755"/>
    <d v="2024-07-01T16:58:22"/>
    <d v="1899-12-30T00:45:36"/>
    <d v="2024-07-01T17:43:58"/>
    <n v="14.267222222231794"/>
    <x v="0"/>
    <m/>
    <m/>
    <x v="1"/>
    <x v="16"/>
    <x v="0"/>
    <x v="3"/>
    <x v="8"/>
    <n v="2"/>
    <s v=""/>
    <d v="1899-12-30T18:14:24"/>
    <n v="16.825555555531754"/>
    <n v="12"/>
    <n v="4.8255555555317535"/>
  </r>
  <r>
    <s v="E002"/>
    <s v="EO55"/>
    <x v="3320"/>
    <x v="0"/>
    <s v="E3"/>
    <s v="0100057966"/>
    <s v="HORPRESOL, SRL"/>
    <s v="0046005111"/>
    <s v="PLANTA FUENGIROLA"/>
    <s v="000000000000003269"/>
    <x v="44"/>
    <d v="2024-07-01T00:00:00"/>
    <d v="1899-12-30T13:25:15"/>
    <s v="votorantim 10:00"/>
    <d v="2024-07-02T00:00:00"/>
    <x v="17"/>
    <x v="8"/>
    <x v="3441"/>
    <d v="2024-07-02T00:00:00"/>
    <d v="1899-12-30T09:57:08"/>
    <n v="57"/>
    <s v="E00057"/>
    <s v="RUTA KMS.057"/>
    <x v="143"/>
    <x v="0"/>
    <x v="0"/>
    <x v="4"/>
    <x v="0"/>
    <d v="2024-07-01T13:25:15"/>
    <x v="363"/>
    <n v="20.579166666604578"/>
    <d v="2024-07-02T09:57:08"/>
    <d v="1899-12-30T00:45:36"/>
    <d v="2024-07-02T10:42:44"/>
    <n v="-0.71222222229698673"/>
    <x v="0"/>
    <m/>
    <m/>
    <x v="1"/>
    <x v="17"/>
    <x v="0"/>
    <x v="3"/>
    <x v="6"/>
    <n v="3"/>
    <s v=""/>
    <d v="1899-12-30T18:14:24"/>
    <n v="18.819166666604577"/>
    <n v="12"/>
    <n v="6.8191666666045769"/>
  </r>
  <r>
    <s v="E002"/>
    <s v="EO55"/>
    <x v="3321"/>
    <x v="0"/>
    <s v="E3"/>
    <s v="0100057966"/>
    <s v="HORPRESOL, SRL"/>
    <s v="0046005112"/>
    <s v="PLANTA ALMERIA"/>
    <s v="000000000000003268"/>
    <x v="2"/>
    <d v="2024-07-01T00:00:00"/>
    <d v="1899-12-30T13:25:34"/>
    <s v="votorantim 08:00"/>
    <d v="2024-07-02T00:00:00"/>
    <x v="10"/>
    <x v="8"/>
    <x v="3442"/>
    <d v="2024-07-01T00:00:00"/>
    <d v="1899-12-30T15:17:10"/>
    <n v="195"/>
    <s v="E00195"/>
    <s v="RUTA KMS.195"/>
    <x v="120"/>
    <x v="0"/>
    <x v="0"/>
    <x v="4"/>
    <x v="0"/>
    <d v="2024-07-01T13:25:34"/>
    <x v="347"/>
    <n v="18.573888888931833"/>
    <d v="2024-07-01T15:17:10"/>
    <d v="1899-12-30T02:36:00"/>
    <d v="2024-07-01T17:53:10"/>
    <n v="14.113888889027294"/>
    <x v="0"/>
    <m/>
    <m/>
    <x v="1"/>
    <x v="16"/>
    <x v="0"/>
    <x v="3"/>
    <x v="4"/>
    <n v="2"/>
    <s v=""/>
    <d v="1900-01-01T14:24:00"/>
    <n v="14.973888888931834"/>
    <n v="12"/>
    <n v="2.9738888889318336"/>
  </r>
  <r>
    <s v="E002"/>
    <s v="EO55"/>
    <x v="3322"/>
    <x v="0"/>
    <s v="E3"/>
    <s v="0100057966"/>
    <s v="HORPRESOL, SRL"/>
    <s v="0046005112"/>
    <s v="PLANTA ALMERIA"/>
    <s v="000000000000003268"/>
    <x v="2"/>
    <d v="2024-07-01T00:00:00"/>
    <d v="1899-12-30T13:25:55"/>
    <s v="votorantim 10:00"/>
    <d v="2024-07-02T00:00:00"/>
    <x v="17"/>
    <x v="8"/>
    <x v="3443"/>
    <d v="2024-07-02T00:00:00"/>
    <d v="1899-12-30T08:53:04"/>
    <n v="195"/>
    <s v="E00195"/>
    <s v="RUTA KMS.195"/>
    <x v="71"/>
    <x v="0"/>
    <x v="0"/>
    <x v="4"/>
    <x v="0"/>
    <d v="2024-07-01T13:25:55"/>
    <x v="363"/>
    <n v="20.568055555515457"/>
    <d v="2024-07-02T08:53:04"/>
    <d v="1899-12-30T02:36:00"/>
    <d v="2024-07-02T11:29:04"/>
    <n v="-1.4844444444752298"/>
    <x v="1"/>
    <m/>
    <m/>
    <x v="1"/>
    <x v="17"/>
    <x v="1"/>
    <x v="3"/>
    <x v="0"/>
    <n v="3"/>
    <s v=""/>
    <d v="1900-01-01T14:24:00"/>
    <n v="16.968055555515456"/>
    <n v="12"/>
    <n v="4.9680555555154555"/>
  </r>
  <r>
    <s v="E002"/>
    <s v="EO55"/>
    <x v="3323"/>
    <x v="0"/>
    <s v="E3"/>
    <s v="0100057966"/>
    <s v="HORPRESOL, SRL"/>
    <s v="0046005106"/>
    <s v="PLANTA EL EJIDO-PREFABRICADO"/>
    <s v="000000000000003260"/>
    <x v="90"/>
    <d v="2024-07-01T00:00:00"/>
    <d v="1899-12-30T13:30:25"/>
    <s v="GESTRANS"/>
    <d v="2024-07-02T00:00:00"/>
    <x v="5"/>
    <x v="8"/>
    <x v="3444"/>
    <d v="2024-07-02T00:00:00"/>
    <d v="1899-12-30T09:07:53"/>
    <n v="163"/>
    <s v="E00163"/>
    <s v="RUTA KMS.163"/>
    <x v="73"/>
    <x v="0"/>
    <x v="0"/>
    <x v="4"/>
    <x v="0"/>
    <d v="2024-07-01T13:30:25"/>
    <x v="392"/>
    <n v="29.993055555503815"/>
    <d v="2024-07-02T09:07:53"/>
    <d v="1899-12-30T02:10:24"/>
    <d v="2024-07-02T11:18:17"/>
    <n v="8.1952777777332813"/>
    <x v="0"/>
    <m/>
    <m/>
    <x v="1"/>
    <x v="17"/>
    <x v="0"/>
    <x v="3"/>
    <x v="6"/>
    <n v="3"/>
    <s v=""/>
    <d v="1900-01-01T04:09:36"/>
    <n v="26.819722222170483"/>
    <n v="12"/>
    <n v="14.819722222170483"/>
  </r>
  <r>
    <s v="E002"/>
    <s v="EO55"/>
    <x v="3324"/>
    <x v="0"/>
    <s v="E3"/>
    <s v="0100051798"/>
    <s v="SERVICIOS Y TRANSPORTES ALPAMI S.L."/>
    <s v="0046004396"/>
    <s v="CORDOBA (PLANTA DE TORRECILLA)"/>
    <s v="000000000000003264"/>
    <x v="41"/>
    <d v="2024-07-01T00:00:00"/>
    <d v="1899-12-30T13:31:29"/>
    <s v="02/07 08:00h"/>
    <d v="2024-07-02T00:00:00"/>
    <x v="10"/>
    <x v="8"/>
    <x v="3445"/>
    <d v="2024-07-01T00:00:00"/>
    <d v="1899-12-30T17:55:02"/>
    <n v="161"/>
    <s v="E00161"/>
    <s v="RUTA KMS.161"/>
    <x v="175"/>
    <x v="0"/>
    <x v="0"/>
    <x v="4"/>
    <x v="0"/>
    <d v="2024-07-01T13:31:29"/>
    <x v="347"/>
    <n v="18.475277777819429"/>
    <d v="2024-07-01T17:55:02"/>
    <d v="1899-12-30T02:08:48"/>
    <d v="2024-07-01T20:03:50"/>
    <n v="11.936111111193895"/>
    <x v="0"/>
    <m/>
    <m/>
    <x v="1"/>
    <x v="16"/>
    <x v="0"/>
    <x v="3"/>
    <x v="5"/>
    <n v="2"/>
    <s v=""/>
    <d v="1900-01-01T03:31:12"/>
    <n v="15.32861111115276"/>
    <n v="12"/>
    <n v="3.3286111111527603"/>
  </r>
  <r>
    <s v="E002"/>
    <s v="EO55"/>
    <x v="3325"/>
    <x v="0"/>
    <s v="E3"/>
    <s v="0100057966"/>
    <s v="HORPRESOL, SRL"/>
    <s v="0046005104"/>
    <s v="PLANTA JUNCARIL - FYM -ALBOLOTE"/>
    <s v="000000000000003269"/>
    <x v="44"/>
    <d v="2024-07-01T00:00:00"/>
    <d v="1899-12-30T13:33:08"/>
    <s v="votorantim 12:00"/>
    <d v="2024-07-02T00:00:00"/>
    <x v="8"/>
    <x v="8"/>
    <x v="3446"/>
    <d v="2024-07-02T00:00:00"/>
    <d v="1899-12-30T11:26:25"/>
    <n v="141"/>
    <s v="E00141"/>
    <s v="RUTA KMS.141"/>
    <x v="362"/>
    <x v="0"/>
    <x v="0"/>
    <x v="4"/>
    <x v="0"/>
    <d v="2024-07-01T13:33:08"/>
    <x v="331"/>
    <n v="22.447777777793817"/>
    <d v="2024-07-02T11:26:25"/>
    <d v="1899-12-30T01:52:48"/>
    <d v="2024-07-02T13:19:13"/>
    <n v="-1.3202777776750736"/>
    <x v="1"/>
    <m/>
    <m/>
    <x v="1"/>
    <x v="17"/>
    <x v="1"/>
    <x v="3"/>
    <x v="2"/>
    <n v="3"/>
    <s v=""/>
    <d v="1899-12-31T21:07:12"/>
    <n v="19.567777777793818"/>
    <n v="12"/>
    <n v="7.5677777777938182"/>
  </r>
  <r>
    <s v="E002"/>
    <s v="EO55"/>
    <x v="3326"/>
    <x v="0"/>
    <s v="E3"/>
    <s v="0100057966"/>
    <s v="HORPRESOL, SRL"/>
    <s v="0046005104"/>
    <s v="PLANTA JUNCARIL - FYM -ALBOLOTE"/>
    <s v="000000000000003269"/>
    <x v="44"/>
    <d v="2024-07-01T00:00:00"/>
    <d v="1899-12-30T13:33:25"/>
    <s v="votorantim 09:00"/>
    <d v="2024-07-02T00:00:00"/>
    <x v="15"/>
    <x v="8"/>
    <x v="3447"/>
    <d v="2024-07-02T00:00:00"/>
    <d v="1899-12-30T05:59:52"/>
    <n v="141"/>
    <s v="E00141"/>
    <s v="RUTA KMS.141"/>
    <x v="362"/>
    <x v="0"/>
    <x v="0"/>
    <x v="4"/>
    <x v="0"/>
    <d v="2024-07-01T13:33:25"/>
    <x v="357"/>
    <n v="19.443055555515457"/>
    <d v="2024-07-02T05:59:52"/>
    <d v="1899-12-30T01:52:48"/>
    <d v="2024-07-02T07:52:40"/>
    <n v="1.1222222222713754"/>
    <x v="0"/>
    <m/>
    <m/>
    <x v="1"/>
    <x v="17"/>
    <x v="0"/>
    <x v="3"/>
    <x v="15"/>
    <n v="3"/>
    <s v=""/>
    <d v="1899-12-31T21:07:12"/>
    <n v="16.563055555515458"/>
    <n v="12"/>
    <n v="4.5630555555154579"/>
  </r>
  <r>
    <s v="E002"/>
    <s v="EO55"/>
    <x v="3327"/>
    <x v="0"/>
    <s v="E3"/>
    <s v="0100057966"/>
    <s v="HORPRESOL, SRL"/>
    <s v="0046005104"/>
    <s v="PLANTA JUNCARIL - FYM -ALBOLOTE"/>
    <s v="000000000000003269"/>
    <x v="44"/>
    <d v="2024-07-01T00:00:00"/>
    <d v="1899-12-30T13:33:39"/>
    <s v="votorantim 08:00"/>
    <d v="2024-07-02T00:00:00"/>
    <x v="10"/>
    <x v="8"/>
    <x v="3448"/>
    <d v="2024-07-02T00:00:00"/>
    <d v="1899-12-30T05:38:18"/>
    <n v="141"/>
    <s v="E00141"/>
    <s v="RUTA KMS.141"/>
    <x v="363"/>
    <x v="0"/>
    <x v="0"/>
    <x v="4"/>
    <x v="0"/>
    <d v="2024-07-01T13:33:39"/>
    <x v="347"/>
    <n v="18.439166666648816"/>
    <d v="2024-07-02T05:38:18"/>
    <d v="1899-12-30T01:52:48"/>
    <d v="2024-07-02T07:31:06"/>
    <n v="0.48166666680481285"/>
    <x v="0"/>
    <m/>
    <m/>
    <x v="1"/>
    <x v="17"/>
    <x v="0"/>
    <x v="3"/>
    <x v="15"/>
    <n v="3"/>
    <s v=""/>
    <d v="1899-12-31T21:07:12"/>
    <n v="15.559166666648817"/>
    <n v="12"/>
    <n v="3.5591666666488173"/>
  </r>
  <r>
    <s v="E002"/>
    <s v="EO55"/>
    <x v="3328"/>
    <x v="0"/>
    <s v="E3"/>
    <s v="0100057966"/>
    <s v="HORPRESOL, SRL"/>
    <s v="0046005112"/>
    <s v="PLANTA ALMERIA"/>
    <s v="000000000000003269"/>
    <x v="44"/>
    <d v="2024-07-01T00:00:00"/>
    <d v="1899-12-30T13:33:56"/>
    <s v="GESTRANS"/>
    <d v="2024-07-02T00:00:00"/>
    <x v="5"/>
    <x v="8"/>
    <x v="3449"/>
    <d v="2024-07-02T00:00:00"/>
    <d v="1899-12-30T09:10:17"/>
    <n v="195"/>
    <s v="E00195"/>
    <s v="RUTA KMS.195"/>
    <x v="75"/>
    <x v="0"/>
    <x v="0"/>
    <x v="4"/>
    <x v="0"/>
    <d v="2024-07-01T13:33:56"/>
    <x v="392"/>
    <n v="29.934444444486871"/>
    <d v="2024-07-02T09:10:17"/>
    <d v="1899-12-30T02:36:00"/>
    <d v="2024-07-02T11:46:17"/>
    <n v="7.7286111111170612"/>
    <x v="0"/>
    <m/>
    <m/>
    <x v="1"/>
    <x v="17"/>
    <x v="0"/>
    <x v="3"/>
    <x v="6"/>
    <n v="3"/>
    <s v=""/>
    <d v="1900-01-01T14:24:00"/>
    <n v="26.33444444448687"/>
    <n v="12"/>
    <n v="14.33444444448687"/>
  </r>
  <r>
    <s v="E002"/>
    <s v="EO55"/>
    <x v="3329"/>
    <x v="0"/>
    <s v="E3"/>
    <s v="0100057966"/>
    <s v="HORPRESOL, SRL"/>
    <s v="0046005112"/>
    <s v="PLANTA ALMERIA"/>
    <s v="000000000000003269"/>
    <x v="44"/>
    <d v="2024-07-01T00:00:00"/>
    <d v="1899-12-30T13:35:52"/>
    <s v="votorantim 15:00"/>
    <d v="2024-07-02T00:00:00"/>
    <x v="7"/>
    <x v="8"/>
    <x v="3450"/>
    <d v="2024-07-02T00:00:00"/>
    <d v="1899-12-30T09:42:32"/>
    <n v="195"/>
    <s v="E00195"/>
    <s v="RUTA KMS.195"/>
    <x v="72"/>
    <x v="0"/>
    <x v="0"/>
    <x v="4"/>
    <x v="0"/>
    <d v="2024-07-01T13:35:52"/>
    <x v="337"/>
    <n v="25.402222222241107"/>
    <d v="2024-07-02T09:42:32"/>
    <d v="1899-12-30T02:36:00"/>
    <d v="2024-07-02T12:18:32"/>
    <n v="2.691111111198552"/>
    <x v="0"/>
    <m/>
    <m/>
    <x v="1"/>
    <x v="17"/>
    <x v="0"/>
    <x v="3"/>
    <x v="6"/>
    <n v="3"/>
    <s v=""/>
    <d v="1900-01-01T14:24:00"/>
    <n v="21.802222222241106"/>
    <n v="12"/>
    <n v="9.802222222241106"/>
  </r>
  <r>
    <s v="E002"/>
    <s v="EO55"/>
    <x v="3330"/>
    <x v="0"/>
    <s v="E3"/>
    <s v="0432000110"/>
    <s v="PREBETONG HORMIGONES, S.A."/>
    <s v="0046005597"/>
    <s v="PLANTA MORTERO SECO MANILVA"/>
    <s v="000000000000003269"/>
    <x v="44"/>
    <d v="2024-07-01T00:00:00"/>
    <d v="1899-12-30T13:45:35"/>
    <s v="02/07 EN EL DÍA"/>
    <d v="2024-07-02T00:00:00"/>
    <x v="9"/>
    <x v="8"/>
    <x v="3451"/>
    <d v="2024-07-01T00:00:00"/>
    <d v="1899-12-30T16:58:08"/>
    <n v="118"/>
    <s v="E00118"/>
    <s v="RUTA KMS.118"/>
    <x v="142"/>
    <x v="0"/>
    <x v="0"/>
    <x v="4"/>
    <x v="0"/>
    <d v="2024-07-01T13:45:35"/>
    <x v="370"/>
    <n v="27.240277777891606"/>
    <d v="2024-07-01T16:58:08"/>
    <d v="1899-12-30T01:34:24"/>
    <d v="2024-07-01T18:32:32"/>
    <n v="22.457777777861338"/>
    <x v="0"/>
    <m/>
    <m/>
    <x v="1"/>
    <x v="16"/>
    <x v="0"/>
    <x v="3"/>
    <x v="8"/>
    <n v="2"/>
    <s v=""/>
    <d v="1899-12-31T13:45:36"/>
    <n v="24.666944444558272"/>
    <n v="12"/>
    <n v="12.666944444558272"/>
  </r>
  <r>
    <s v="E002"/>
    <s v="EO55"/>
    <x v="3331"/>
    <x v="0"/>
    <s v="E3"/>
    <s v="0100050987"/>
    <s v="XIMOR MORTEROS, S.L."/>
    <s v="0046004229"/>
    <s v="FUENTES DE ANDALUCIA"/>
    <s v="000000000000003264"/>
    <x v="41"/>
    <d v="2024-07-01T00:00:00"/>
    <d v="1899-12-30T14:02:20"/>
    <s v="02/07 12:00h"/>
    <d v="2024-07-02T00:00:00"/>
    <x v="8"/>
    <x v="8"/>
    <x v="3452"/>
    <d v="2024-07-02T00:00:00"/>
    <d v="1899-12-30T07:27:50"/>
    <n v="165"/>
    <s v="E00165"/>
    <s v="RUTA KMS.165"/>
    <x v="53"/>
    <x v="0"/>
    <x v="0"/>
    <x v="4"/>
    <x v="0"/>
    <d v="2024-07-01T14:02:20"/>
    <x v="331"/>
    <n v="21.961111111042555"/>
    <d v="2024-07-02T07:27:50"/>
    <d v="1899-12-30T02:12:00"/>
    <d v="2024-07-02T09:39:50"/>
    <n v="2.3361111111589707"/>
    <x v="0"/>
    <m/>
    <m/>
    <x v="1"/>
    <x v="17"/>
    <x v="0"/>
    <x v="3"/>
    <x v="11"/>
    <n v="3"/>
    <s v="HIBURSANFRE, S.L.U."/>
    <d v="1900-01-01T04:48:00"/>
    <n v="18.761111111042556"/>
    <n v="12"/>
    <n v="6.7611111110425561"/>
  </r>
  <r>
    <s v="E002"/>
    <s v="EO55"/>
    <x v="3332"/>
    <x v="0"/>
    <s v="E3"/>
    <s v="0432000110"/>
    <s v="PREBETONG HORMIGONES, S.A."/>
    <s v="0046001418"/>
    <s v="SEVILLA (SAN JERONIMO)"/>
    <s v="000000000000000837"/>
    <x v="43"/>
    <d v="2024-07-01T00:00:00"/>
    <d v="1899-12-30T14:11:47"/>
    <s v="02/07 09:00h"/>
    <d v="2024-07-02T00:00:00"/>
    <x v="15"/>
    <x v="9"/>
    <x v="3453"/>
    <d v="2024-07-01T00:00:00"/>
    <d v="1899-12-30T18:55:43"/>
    <n v="80"/>
    <s v="E00080"/>
    <s v="RUTA KMS.080"/>
    <x v="129"/>
    <x v="0"/>
    <x v="0"/>
    <x v="5"/>
    <x v="0"/>
    <d v="2024-07-01T14:11:47"/>
    <x v="357"/>
    <n v="18.803611111070495"/>
    <d v="2024-07-01T18:55:43"/>
    <d v="1899-12-30T01:04:00"/>
    <d v="2024-07-01T19:59:43"/>
    <n v="13.004722222220153"/>
    <x v="0"/>
    <m/>
    <m/>
    <x v="1"/>
    <x v="16"/>
    <x v="0"/>
    <x v="3"/>
    <x v="9"/>
    <n v="2"/>
    <s v=""/>
    <d v="1899-12-31T01:36:00"/>
    <n v="16.736944444403829"/>
    <n v="12"/>
    <n v="4.7369444444038287"/>
  </r>
  <r>
    <s v="E002"/>
    <s v="EO55"/>
    <x v="3333"/>
    <x v="0"/>
    <s v="E3"/>
    <s v="0432000110"/>
    <s v="PREBETONG HORMIGONES, S.A."/>
    <s v="0046001418"/>
    <s v="SEVILLA (SAN JERONIMO)"/>
    <s v="000000000000000837"/>
    <x v="43"/>
    <d v="2024-07-01T00:00:00"/>
    <d v="1899-12-30T14:11:57"/>
    <s v="02/07 11:00h"/>
    <d v="2024-07-02T00:00:00"/>
    <x v="24"/>
    <x v="9"/>
    <x v="3454"/>
    <d v="2024-07-02T00:00:00"/>
    <d v="1899-12-30T09:45:31"/>
    <n v="80"/>
    <s v="E00080"/>
    <s v="RUTA KMS.080"/>
    <x v="59"/>
    <x v="0"/>
    <x v="0"/>
    <x v="5"/>
    <x v="0"/>
    <d v="2024-07-01T14:11:57"/>
    <x v="359"/>
    <n v="20.800833333400078"/>
    <d v="2024-07-02T09:45:31"/>
    <d v="1899-12-30T01:04:00"/>
    <d v="2024-07-02T10:49:31"/>
    <n v="0.17472222237847745"/>
    <x v="0"/>
    <m/>
    <m/>
    <x v="1"/>
    <x v="17"/>
    <x v="0"/>
    <x v="3"/>
    <x v="6"/>
    <n v="3"/>
    <s v=""/>
    <d v="1899-12-31T01:36:00"/>
    <n v="18.734166666733412"/>
    <n v="12"/>
    <n v="6.7341666667334117"/>
  </r>
  <r>
    <s v="E002"/>
    <s v="EO55"/>
    <x v="3334"/>
    <x v="0"/>
    <s v="E3"/>
    <s v="0432000110"/>
    <s v="PREBETONG HORMIGONES, S.A."/>
    <s v="0046001418"/>
    <s v="SEVILLA (SAN JERONIMO)"/>
    <s v="000000000000000837"/>
    <x v="43"/>
    <d v="2024-07-01T00:00:00"/>
    <d v="1899-12-30T14:12:10"/>
    <s v="02/07 13:00h"/>
    <d v="2024-07-02T00:00:00"/>
    <x v="14"/>
    <x v="9"/>
    <x v="3455"/>
    <d v="2024-07-02T00:00:00"/>
    <d v="1899-12-30T12:52:03"/>
    <n v="80"/>
    <s v="E00080"/>
    <s v="RUTA KMS.080"/>
    <x v="92"/>
    <x v="0"/>
    <x v="0"/>
    <x v="5"/>
    <x v="0"/>
    <d v="2024-07-01T14:12:10"/>
    <x v="365"/>
    <n v="22.797222222201526"/>
    <d v="2024-07-02T12:52:03"/>
    <d v="1899-12-30T01:04:00"/>
    <d v="2024-07-02T13:56:03"/>
    <n v="-0.93416666676057503"/>
    <x v="1"/>
    <m/>
    <m/>
    <x v="1"/>
    <x v="17"/>
    <x v="1"/>
    <x v="3"/>
    <x v="3"/>
    <n v="3"/>
    <s v=""/>
    <d v="1899-12-31T01:36:00"/>
    <n v="20.73055555553486"/>
    <n v="12"/>
    <n v="8.7305555555348597"/>
  </r>
  <r>
    <s v="E002"/>
    <s v="EO55"/>
    <x v="3335"/>
    <x v="0"/>
    <s v="E3"/>
    <s v="0100043691"/>
    <s v="PAVESUR DERIVADOS, S.A."/>
    <s v="0046005102"/>
    <s v="PLANTA OJEN"/>
    <s v="000000000000003269"/>
    <x v="44"/>
    <d v="2024-07-01T00:00:00"/>
    <d v="1899-12-30T14:25:42"/>
    <s v="8:00"/>
    <d v="2024-07-02T00:00:00"/>
    <x v="10"/>
    <x v="8"/>
    <x v="3456"/>
    <d v="2024-07-01T00:00:00"/>
    <d v="1899-12-30T15:27:54"/>
    <n v="68"/>
    <s v="E00068"/>
    <s v="RUTA KMS.068"/>
    <x v="127"/>
    <x v="0"/>
    <x v="0"/>
    <x v="4"/>
    <x v="0"/>
    <d v="2024-07-01T14:25:42"/>
    <x v="347"/>
    <n v="17.571666666772217"/>
    <d v="2024-07-01T15:27:54"/>
    <d v="1899-12-30T00:54:24"/>
    <d v="2024-07-01T16:22:18"/>
    <n v="15.62833333335584"/>
    <x v="0"/>
    <m/>
    <m/>
    <x v="1"/>
    <x v="16"/>
    <x v="0"/>
    <x v="3"/>
    <x v="4"/>
    <n v="2"/>
    <s v=""/>
    <d v="1899-12-30T21:45:36"/>
    <n v="15.66500000010555"/>
    <n v="12"/>
    <n v="3.6650000001055503"/>
  </r>
  <r>
    <s v="E002"/>
    <s v="EO55"/>
    <x v="3336"/>
    <x v="0"/>
    <s v="E3"/>
    <s v="0100053365"/>
    <s v="WORKBETON, S.L."/>
    <s v="0046004416"/>
    <s v="SALTERAS"/>
    <s v="000000000000000837"/>
    <x v="43"/>
    <d v="2024-07-01T00:00:00"/>
    <d v="1899-12-30T14:26:13"/>
    <s v="02/07/24 12:00"/>
    <d v="2024-07-02T00:00:00"/>
    <x v="8"/>
    <x v="9"/>
    <x v="3457"/>
    <d v="2024-07-02T00:00:00"/>
    <d v="1899-12-30T11:10:31"/>
    <n v="56"/>
    <s v="E00056"/>
    <s v="RUTA KMS.056"/>
    <x v="91"/>
    <x v="0"/>
    <x v="0"/>
    <x v="5"/>
    <x v="0"/>
    <d v="2024-07-01T14:26:13"/>
    <x v="331"/>
    <n v="21.5630555555108"/>
    <d v="2024-07-02T11:10:31"/>
    <d v="1899-12-30T00:44:48"/>
    <d v="2024-07-02T11:55:19"/>
    <n v="7.8055555641185492E-2"/>
    <x v="0"/>
    <m/>
    <m/>
    <x v="1"/>
    <x v="17"/>
    <x v="0"/>
    <x v="3"/>
    <x v="2"/>
    <n v="3"/>
    <s v=""/>
    <d v="1899-12-30T17:55:12"/>
    <n v="19.816388888844134"/>
    <n v="12"/>
    <n v="7.8163888888441342"/>
  </r>
  <r>
    <s v="E002"/>
    <s v="EO55"/>
    <x v="3337"/>
    <x v="0"/>
    <s v="E3"/>
    <s v="0100053365"/>
    <s v="WORKBETON, S.L."/>
    <s v="0046004416"/>
    <s v="SALTERAS"/>
    <s v="000000000000000837"/>
    <x v="43"/>
    <d v="2024-07-01T00:00:00"/>
    <d v="1899-12-30T14:26:59"/>
    <s v="02/07/24 10:00"/>
    <d v="2024-07-02T00:00:00"/>
    <x v="17"/>
    <x v="9"/>
    <x v="3458"/>
    <d v="2024-07-02T00:00:00"/>
    <d v="1899-12-30T08:44:18"/>
    <n v="56"/>
    <s v="E00056"/>
    <s v="RUTA KMS.056"/>
    <x v="90"/>
    <x v="0"/>
    <x v="0"/>
    <x v="5"/>
    <x v="0"/>
    <d v="2024-07-01T14:26:59"/>
    <x v="363"/>
    <n v="19.550277777656447"/>
    <d v="2024-07-02T08:44:18"/>
    <d v="1899-12-30T00:44:48"/>
    <d v="2024-07-02T09:29:06"/>
    <n v="0.5150000000721775"/>
    <x v="0"/>
    <m/>
    <m/>
    <x v="1"/>
    <x v="17"/>
    <x v="0"/>
    <x v="3"/>
    <x v="0"/>
    <n v="3"/>
    <s v=""/>
    <d v="1899-12-30T17:55:12"/>
    <n v="17.803611110989781"/>
    <n v="12"/>
    <n v="5.803611110989781"/>
  </r>
  <r>
    <s v="E002"/>
    <s v="EO55"/>
    <x v="3338"/>
    <x v="0"/>
    <s v="E3"/>
    <s v="0100053365"/>
    <s v="WORKBETON, S.L."/>
    <s v="0046004416"/>
    <s v="SALTERAS"/>
    <s v="000000000000000837"/>
    <x v="43"/>
    <d v="2024-07-01T00:00:00"/>
    <d v="1899-12-30T14:27:30"/>
    <s v="02/07/24 08:00"/>
    <d v="2024-07-02T00:00:00"/>
    <x v="10"/>
    <x v="9"/>
    <x v="3459"/>
    <d v="2024-07-02T00:00:00"/>
    <d v="1899-12-30T06:47:09"/>
    <n v="56"/>
    <s v="E00056"/>
    <s v="RUTA KMS.056"/>
    <x v="89"/>
    <x v="0"/>
    <x v="0"/>
    <x v="5"/>
    <x v="0"/>
    <d v="2024-07-01T14:27:30"/>
    <x v="347"/>
    <n v="17.541666666744277"/>
    <d v="2024-07-02T06:47:09"/>
    <d v="1899-12-30T00:44:48"/>
    <d v="2024-07-02T07:31:57"/>
    <n v="0.467500000144355"/>
    <x v="0"/>
    <m/>
    <m/>
    <x v="1"/>
    <x v="17"/>
    <x v="0"/>
    <x v="3"/>
    <x v="12"/>
    <n v="3"/>
    <s v=""/>
    <d v="1899-12-30T17:55:12"/>
    <n v="15.795000000077611"/>
    <n v="12"/>
    <n v="3.7950000000776107"/>
  </r>
  <r>
    <s v="E002"/>
    <s v="EO55"/>
    <x v="3339"/>
    <x v="0"/>
    <s v="E3"/>
    <s v="0100057966"/>
    <s v="HORPRESOL, SRL"/>
    <s v="0046005105"/>
    <s v="PLANTA MALAGA"/>
    <s v="000000000000003269"/>
    <x v="44"/>
    <d v="2024-07-01T00:00:00"/>
    <d v="1899-12-30T14:36:44"/>
    <s v="votorantim 09:00"/>
    <d v="2024-07-02T00:00:00"/>
    <x v="15"/>
    <x v="8"/>
    <x v="3460"/>
    <d v="2024-07-01T00:00:00"/>
    <d v="1899-12-30T17:15:51"/>
    <n v="24"/>
    <s v="E00024"/>
    <s v="RUTA KMS.024"/>
    <x v="144"/>
    <x v="0"/>
    <x v="0"/>
    <x v="4"/>
    <x v="0"/>
    <d v="2024-07-01T14:36:44"/>
    <x v="357"/>
    <n v="18.387777777796146"/>
    <d v="2024-07-01T17:15:51"/>
    <d v="1899-12-30T00:19:12"/>
    <d v="2024-07-01T17:35:03"/>
    <n v="15.41583333327435"/>
    <x v="0"/>
    <m/>
    <m/>
    <x v="1"/>
    <x v="16"/>
    <x v="0"/>
    <x v="3"/>
    <x v="5"/>
    <n v="2"/>
    <s v=""/>
    <d v="1899-12-30T07:40:48"/>
    <n v="17.067777777796145"/>
    <n v="12"/>
    <n v="5.0677777777961452"/>
  </r>
  <r>
    <s v="E002"/>
    <s v="EO55"/>
    <x v="3340"/>
    <x v="0"/>
    <s v="E3"/>
    <s v="0100057966"/>
    <s v="HORPRESOL, SRL"/>
    <s v="0046005105"/>
    <s v="PLANTA MALAGA"/>
    <s v="000000000000003269"/>
    <x v="44"/>
    <d v="2024-07-01T00:00:00"/>
    <d v="1899-12-30T14:37:05"/>
    <s v="votorantim 11:30"/>
    <d v="2024-07-02T00:00:00"/>
    <x v="16"/>
    <x v="8"/>
    <x v="3461"/>
    <d v="2024-07-02T00:00:00"/>
    <d v="1899-12-30T10:44:29"/>
    <n v="24"/>
    <s v="E00024"/>
    <s v="RUTA KMS.024"/>
    <x v="144"/>
    <x v="0"/>
    <x v="0"/>
    <x v="4"/>
    <x v="0"/>
    <d v="2024-07-01T14:37:05"/>
    <x v="393"/>
    <n v="20.881944444437977"/>
    <d v="2024-07-02T10:44:29"/>
    <d v="1899-12-30T00:19:12"/>
    <d v="2024-07-02T11:03:41"/>
    <n v="0.438611110963393"/>
    <x v="0"/>
    <m/>
    <m/>
    <x v="1"/>
    <x v="17"/>
    <x v="0"/>
    <x v="3"/>
    <x v="1"/>
    <n v="3"/>
    <s v=""/>
    <d v="1899-12-30T07:40:48"/>
    <n v="19.561944444437977"/>
    <n v="12"/>
    <n v="7.5619444444379766"/>
  </r>
  <r>
    <s v="E002"/>
    <s v="EO55"/>
    <x v="3341"/>
    <x v="0"/>
    <s v="E3"/>
    <s v="0100057966"/>
    <s v="HORPRESOL, SRL"/>
    <s v="0046005105"/>
    <s v="PLANTA MALAGA"/>
    <s v="000000000000003269"/>
    <x v="44"/>
    <d v="2024-07-01T00:00:00"/>
    <d v="1899-12-30T14:37:29"/>
    <s v="votorantim 14:00"/>
    <d v="2024-07-02T00:00:00"/>
    <x v="1"/>
    <x v="8"/>
    <x v="3462"/>
    <d v="2024-07-02T00:00:00"/>
    <d v="1899-12-30T13:14:08"/>
    <n v="24"/>
    <s v="E00024"/>
    <s v="RUTA KMS.024"/>
    <x v="144"/>
    <x v="0"/>
    <x v="0"/>
    <x v="4"/>
    <x v="0"/>
    <d v="2024-07-01T14:37:29"/>
    <x v="339"/>
    <n v="23.375277777900919"/>
    <d v="2024-07-02T13:14:08"/>
    <d v="1899-12-30T00:19:12"/>
    <d v="2024-07-02T13:33:20"/>
    <n v="0.44444444443797693"/>
    <x v="0"/>
    <m/>
    <m/>
    <x v="1"/>
    <x v="17"/>
    <x v="0"/>
    <x v="3"/>
    <x v="7"/>
    <n v="3"/>
    <s v=""/>
    <d v="1899-12-30T07:40:48"/>
    <n v="22.055277777900919"/>
    <n v="12"/>
    <n v="10.055277777900919"/>
  </r>
  <r>
    <s v="E002"/>
    <s v="EO55"/>
    <x v="3342"/>
    <x v="0"/>
    <s v="E3"/>
    <s v="0100058805"/>
    <s v="HORMIGONES, ARIDOS Y SERVICIOS CADI"/>
    <s v="0046005219"/>
    <s v="PLANTA HORMIGON (ARCOS FRONTERA)"/>
    <s v="000000000000003264"/>
    <x v="41"/>
    <d v="2024-07-01T00:00:00"/>
    <d v="1899-12-30T14:39:47"/>
    <s v="02/07 08:00h"/>
    <d v="2024-07-02T00:00:00"/>
    <x v="10"/>
    <x v="8"/>
    <x v="3463"/>
    <d v="2024-07-01T00:00:00"/>
    <d v="1899-12-30T16:06:35"/>
    <n v="196"/>
    <s v="E00196"/>
    <s v="RUTA KMS.196"/>
    <x v="98"/>
    <x v="0"/>
    <x v="0"/>
    <x v="4"/>
    <x v="0"/>
    <d v="2024-07-01T14:39:47"/>
    <x v="347"/>
    <n v="17.336944444512483"/>
    <d v="2024-07-01T16:06:35"/>
    <d v="1899-12-30T02:36:48"/>
    <d v="2024-07-01T18:43:23"/>
    <n v="13.276944444514811"/>
    <x v="0"/>
    <m/>
    <m/>
    <x v="1"/>
    <x v="16"/>
    <x v="0"/>
    <x v="3"/>
    <x v="8"/>
    <n v="2"/>
    <s v=""/>
    <d v="1900-01-01T14:43:12"/>
    <n v="13.723611111179149"/>
    <n v="12"/>
    <n v="1.7236111111791494"/>
  </r>
  <r>
    <s v="E002"/>
    <s v="EO55"/>
    <x v="3343"/>
    <x v="0"/>
    <s v="E3"/>
    <s v="0432000110"/>
    <s v="PREBETONG HORMIGONES, S.A."/>
    <s v="0046001414"/>
    <s v="HUELVA (F.MONTENEGRO)"/>
    <s v="000000000000000837"/>
    <x v="43"/>
    <d v="2024-07-01T00:00:00"/>
    <d v="1899-12-30T14:40:05"/>
    <s v="02/07 10:00h"/>
    <d v="2024-07-02T00:00:00"/>
    <x v="17"/>
    <x v="9"/>
    <x v="3464"/>
    <d v="2024-07-02T00:00:00"/>
    <d v="1899-12-30T09:19:20"/>
    <n v="29"/>
    <s v="E00029"/>
    <s v="RUTA KMS.029"/>
    <x v="92"/>
    <x v="0"/>
    <x v="0"/>
    <x v="5"/>
    <x v="0"/>
    <d v="2024-07-01T14:40:05"/>
    <x v="363"/>
    <n v="19.331944444449618"/>
    <d v="2024-07-02T09:19:20"/>
    <d v="1899-12-30T00:23:12"/>
    <d v="2024-07-02T09:42:32"/>
    <n v="0.29111111105885357"/>
    <x v="0"/>
    <m/>
    <m/>
    <x v="1"/>
    <x v="17"/>
    <x v="0"/>
    <x v="3"/>
    <x v="6"/>
    <n v="3"/>
    <s v=""/>
    <d v="1899-12-30T09:16:48"/>
    <n v="17.945277777782952"/>
    <n v="12"/>
    <n v="5.9452777777829517"/>
  </r>
  <r>
    <s v="E002"/>
    <s v="EO55"/>
    <x v="3344"/>
    <x v="0"/>
    <s v="E4"/>
    <s v="0100030200"/>
    <s v="LEROY MERLIN ESPAÑA,S.L.U."/>
    <s v="0046005393"/>
    <s v="MARBELLA (14)"/>
    <s v="000000000000003283"/>
    <x v="39"/>
    <d v="2024-07-01T00:00:00"/>
    <d v="1899-12-30T15:07:12"/>
    <s v="81475192 03/07 06:00"/>
    <d v="2024-07-03T00:00:00"/>
    <x v="29"/>
    <x v="8"/>
    <x v="3465"/>
    <d v="2024-07-02T00:00:00"/>
    <d v="1899-12-30T14:16:33"/>
    <n v="76"/>
    <s v="E00076"/>
    <s v="RUTA KMS.076"/>
    <x v="51"/>
    <x v="0"/>
    <x v="0"/>
    <x v="4"/>
    <x v="1"/>
    <d v="2024-07-01T15:07:12"/>
    <x v="394"/>
    <n v="38.880000000062864"/>
    <d v="2024-07-02T14:16:33"/>
    <d v="1899-12-30T01:00:48"/>
    <d v="2024-07-02T15:17:21"/>
    <n v="14.710833333490882"/>
    <x v="0"/>
    <m/>
    <m/>
    <x v="1"/>
    <x v="17"/>
    <x v="0"/>
    <x v="3"/>
    <x v="13"/>
    <n v="3"/>
    <s v=""/>
    <d v="1899-12-31T00:19:12"/>
    <n v="36.866666666729529"/>
    <n v="24"/>
    <n v="12.866666666729529"/>
  </r>
  <r>
    <s v="E002"/>
    <s v="EO55"/>
    <x v="3345"/>
    <x v="0"/>
    <s v="E3"/>
    <s v="0100058036"/>
    <s v="HORMI CONTADO, S.L."/>
    <s v="0046005174"/>
    <s v="PLANTA DE MANILVA E/O 56"/>
    <s v="000000000000003269"/>
    <x v="44"/>
    <d v="2024-07-01T00:00:00"/>
    <d v="1899-12-30T15:16:34"/>
    <s v="02/07 10:30"/>
    <d v="2024-07-02T00:00:00"/>
    <x v="20"/>
    <x v="8"/>
    <x v="3466"/>
    <d v="2024-07-02T00:00:00"/>
    <d v="1899-12-30T07:59:07"/>
    <n v="118"/>
    <s v="E00118"/>
    <s v="RUTA KMS.118"/>
    <x v="84"/>
    <x v="0"/>
    <x v="0"/>
    <x v="4"/>
    <x v="0"/>
    <d v="2024-07-01T15:16:34"/>
    <x v="369"/>
    <n v="19.223888888955116"/>
    <d v="2024-07-02T07:59:07"/>
    <d v="1899-12-30T01:34:24"/>
    <d v="2024-07-02T09:33:31"/>
    <n v="0.94138888892484829"/>
    <x v="0"/>
    <m/>
    <m/>
    <x v="1"/>
    <x v="17"/>
    <x v="0"/>
    <x v="3"/>
    <x v="11"/>
    <n v="3"/>
    <s v=""/>
    <d v="1899-12-31T13:45:36"/>
    <n v="16.650555555621782"/>
    <n v="12"/>
    <n v="4.6505555556217821"/>
  </r>
  <r>
    <s v="E002"/>
    <s v="EO55"/>
    <x v="3346"/>
    <x v="0"/>
    <s v="E3"/>
    <s v="0100058036"/>
    <s v="HORMI CONTADO, S.L."/>
    <s v="0046005174"/>
    <s v="PLANTA DE MANILVA E/O 56"/>
    <s v="000000000000003269"/>
    <x v="44"/>
    <d v="2024-07-01T00:00:00"/>
    <d v="1899-12-30T15:16:52"/>
    <s v="02/07 08:00h"/>
    <d v="2024-07-02T00:00:00"/>
    <x v="10"/>
    <x v="8"/>
    <x v="3467"/>
    <d v="2024-07-01T00:00:00"/>
    <d v="1899-12-30T16:50:09"/>
    <n v="118"/>
    <s v="E00118"/>
    <s v="RUTA KMS.118"/>
    <x v="327"/>
    <x v="0"/>
    <x v="0"/>
    <x v="4"/>
    <x v="0"/>
    <d v="2024-07-01T15:16:52"/>
    <x v="347"/>
    <n v="16.718888888892252"/>
    <d v="2024-07-01T16:50:09"/>
    <d v="1899-12-30T01:34:24"/>
    <d v="2024-07-01T18:24:33"/>
    <n v="13.590833333437331"/>
    <x v="0"/>
    <m/>
    <m/>
    <x v="1"/>
    <x v="16"/>
    <x v="0"/>
    <x v="3"/>
    <x v="8"/>
    <n v="2"/>
    <s v=""/>
    <d v="1899-12-31T13:45:36"/>
    <n v="14.145555555558918"/>
    <n v="12"/>
    <n v="2.1455555555589179"/>
  </r>
  <r>
    <s v="E002"/>
    <s v="EO55"/>
    <x v="3347"/>
    <x v="0"/>
    <s v="E3"/>
    <s v="0100058036"/>
    <s v="HORMI CONTADO, S.L."/>
    <s v="0046005174"/>
    <s v="PLANTA DE MANILVA E/O 56"/>
    <s v="000000000000003269"/>
    <x v="44"/>
    <d v="2024-07-01T00:00:00"/>
    <d v="1899-12-30T15:17:14"/>
    <s v="02/07 13:00h"/>
    <d v="2024-07-02T00:00:00"/>
    <x v="14"/>
    <x v="8"/>
    <x v="3468"/>
    <d v="2024-07-02T00:00:00"/>
    <d v="1899-12-30T11:18:19"/>
    <n v="118"/>
    <s v="E00118"/>
    <s v="RUTA KMS.118"/>
    <x v="79"/>
    <x v="0"/>
    <x v="0"/>
    <x v="4"/>
    <x v="0"/>
    <d v="2024-07-01T15:17:14"/>
    <x v="365"/>
    <n v="21.712777777633164"/>
    <d v="2024-07-02T11:18:19"/>
    <d v="1899-12-30T01:34:24"/>
    <d v="2024-07-02T12:52:43"/>
    <n v="0.12138888880144805"/>
    <x v="0"/>
    <m/>
    <m/>
    <x v="1"/>
    <x v="17"/>
    <x v="0"/>
    <x v="3"/>
    <x v="2"/>
    <n v="3"/>
    <s v=""/>
    <d v="1899-12-31T13:45:36"/>
    <n v="19.13944444429983"/>
    <n v="12"/>
    <n v="7.1394444442998299"/>
  </r>
  <r>
    <s v="E002"/>
    <s v="EO55"/>
    <x v="3348"/>
    <x v="0"/>
    <s v="E3"/>
    <s v="0100058036"/>
    <s v="HORMI CONTADO, S.L."/>
    <s v="0046005174"/>
    <s v="PLANTA DE MANILVA E/O 56"/>
    <s v="000000000000003269"/>
    <x v="44"/>
    <d v="2024-07-01T00:00:00"/>
    <d v="1899-12-30T15:17:47"/>
    <s v="02/07 10:00h"/>
    <d v="2024-07-02T00:00:00"/>
    <x v="17"/>
    <x v="8"/>
    <x v="3469"/>
    <d v="2024-07-02T00:00:00"/>
    <d v="1899-12-30T07:36:07"/>
    <n v="118"/>
    <s v="E00118"/>
    <s v="RUTA KMS.118"/>
    <x v="364"/>
    <x v="0"/>
    <x v="0"/>
    <x v="4"/>
    <x v="0"/>
    <d v="2024-07-01T15:17:47"/>
    <x v="363"/>
    <n v="18.703611111093778"/>
    <d v="2024-07-02T07:36:07"/>
    <d v="1899-12-30T01:34:24"/>
    <d v="2024-07-02T09:10:31"/>
    <n v="0.82472222205251455"/>
    <x v="0"/>
    <m/>
    <m/>
    <x v="1"/>
    <x v="17"/>
    <x v="0"/>
    <x v="3"/>
    <x v="11"/>
    <n v="3"/>
    <s v=""/>
    <d v="1899-12-31T13:45:36"/>
    <n v="16.130277777760444"/>
    <n v="12"/>
    <n v="4.130277777760444"/>
  </r>
  <r>
    <s v="E002"/>
    <s v="EO55"/>
    <x v="3349"/>
    <x v="0"/>
    <s v="E3"/>
    <s v="0100058036"/>
    <s v="HORMI CONTADO, S.L."/>
    <s v="0046005174"/>
    <s v="PLANTA DE MANILVA E/O 56"/>
    <s v="000000000000003269"/>
    <x v="44"/>
    <d v="2024-07-01T00:00:00"/>
    <d v="1899-12-30T15:18:24"/>
    <s v="02/07 12:30h"/>
    <d v="2024-07-02T00:00:00"/>
    <x v="19"/>
    <x v="8"/>
    <x v="3470"/>
    <d v="2024-07-02T00:00:00"/>
    <d v="1899-12-30T10:32:49"/>
    <n v="118"/>
    <s v="E00118"/>
    <s v="RUTA KMS.118"/>
    <x v="127"/>
    <x v="0"/>
    <x v="0"/>
    <x v="4"/>
    <x v="0"/>
    <d v="2024-07-01T15:18:24"/>
    <x v="360"/>
    <n v="21.193333333474584"/>
    <d v="2024-07-02T10:32:49"/>
    <d v="1899-12-30T01:34:24"/>
    <d v="2024-07-02T12:07:13"/>
    <n v="0.37972222227836028"/>
    <x v="0"/>
    <m/>
    <m/>
    <x v="1"/>
    <x v="17"/>
    <x v="0"/>
    <x v="3"/>
    <x v="1"/>
    <n v="3"/>
    <s v=""/>
    <d v="1899-12-31T13:45:36"/>
    <n v="18.62000000014125"/>
    <n v="12"/>
    <n v="6.6200000001412498"/>
  </r>
  <r>
    <s v="E002"/>
    <s v="EO55"/>
    <x v="3350"/>
    <x v="0"/>
    <s v="E3"/>
    <s v="0100058399"/>
    <s v="HORMIGONES ESTEBBUNA, S.L."/>
    <s v="0046005172"/>
    <s v="PLANTA ESTEPONA"/>
    <s v="000000000000003264"/>
    <x v="41"/>
    <d v="2024-07-01T00:00:00"/>
    <d v="1899-12-30T15:18:49"/>
    <s v="15:00"/>
    <d v="2024-07-02T00:00:00"/>
    <x v="7"/>
    <x v="8"/>
    <x v="3471"/>
    <d v="2024-07-02T00:00:00"/>
    <d v="1899-12-30T13:48:31"/>
    <n v="110"/>
    <s v="E00110"/>
    <s v="RUTA KMS.110"/>
    <x v="66"/>
    <x v="0"/>
    <x v="0"/>
    <x v="4"/>
    <x v="0"/>
    <d v="2024-07-01T15:18:49"/>
    <x v="337"/>
    <n v="23.686388888920192"/>
    <d v="2024-07-02T13:48:31"/>
    <d v="1899-12-30T01:28:00"/>
    <d v="2024-07-02T15:16:31"/>
    <n v="-0.27527777786599472"/>
    <x v="0"/>
    <m/>
    <m/>
    <x v="1"/>
    <x v="17"/>
    <x v="0"/>
    <x v="3"/>
    <x v="7"/>
    <n v="3"/>
    <s v=""/>
    <d v="1899-12-31T11:12:00"/>
    <n v="21.219722222253527"/>
    <n v="12"/>
    <n v="9.2197222222535267"/>
  </r>
  <r>
    <s v="E002"/>
    <s v="EO55"/>
    <x v="3351"/>
    <x v="0"/>
    <s v="E3"/>
    <s v="0100058399"/>
    <s v="HORMIGONES ESTEBBUNA, S.L."/>
    <s v="0046005172"/>
    <s v="PLANTA ESTEPONA"/>
    <s v="000000000000003264"/>
    <x v="41"/>
    <d v="2024-07-01T00:00:00"/>
    <d v="1899-12-30T15:19:09"/>
    <s v="11:00"/>
    <d v="2024-07-02T00:00:00"/>
    <x v="24"/>
    <x v="8"/>
    <x v="3472"/>
    <d v="2024-07-02T00:00:00"/>
    <d v="1899-12-30T09:08:00"/>
    <n v="110"/>
    <s v="E00110"/>
    <s v="RUTA KMS.110"/>
    <x v="66"/>
    <x v="0"/>
    <x v="0"/>
    <x v="4"/>
    <x v="0"/>
    <d v="2024-07-01T15:19:09"/>
    <x v="359"/>
    <n v="19.680833333346527"/>
    <d v="2024-07-02T09:08:00"/>
    <d v="1899-12-30T01:28:00"/>
    <d v="2024-07-02T10:36:00"/>
    <n v="0.39999999990686774"/>
    <x v="0"/>
    <m/>
    <m/>
    <x v="1"/>
    <x v="17"/>
    <x v="0"/>
    <x v="3"/>
    <x v="6"/>
    <n v="3"/>
    <s v=""/>
    <d v="1899-12-31T11:12:00"/>
    <n v="17.214166666679862"/>
    <n v="12"/>
    <n v="5.2141666666798621"/>
  </r>
  <r>
    <s v="E002"/>
    <s v="EO55"/>
    <x v="3352"/>
    <x v="0"/>
    <s v="E3"/>
    <s v="0100058399"/>
    <s v="HORMIGONES ESTEBBUNA, S.L."/>
    <s v="0046005172"/>
    <s v="PLANTA ESTEPONA"/>
    <s v="000000000000003264"/>
    <x v="41"/>
    <d v="2024-07-01T00:00:00"/>
    <d v="1899-12-30T15:19:30"/>
    <s v="13:00"/>
    <d v="2024-07-02T00:00:00"/>
    <x v="14"/>
    <x v="8"/>
    <x v="3473"/>
    <d v="2024-07-02T00:00:00"/>
    <d v="1899-12-30T11:07:59"/>
    <n v="110"/>
    <s v="E00110"/>
    <s v="RUTA KMS.110"/>
    <x v="97"/>
    <x v="0"/>
    <x v="0"/>
    <x v="4"/>
    <x v="0"/>
    <d v="2024-07-01T15:19:30"/>
    <x v="365"/>
    <n v="21.674999999930151"/>
    <d v="2024-07-02T11:07:59"/>
    <d v="1899-12-30T01:28:00"/>
    <d v="2024-07-02T12:35:59"/>
    <n v="0.40027777757495642"/>
    <x v="0"/>
    <m/>
    <m/>
    <x v="1"/>
    <x v="17"/>
    <x v="0"/>
    <x v="3"/>
    <x v="2"/>
    <n v="3"/>
    <s v=""/>
    <d v="1899-12-31T11:12:00"/>
    <n v="19.208333333263486"/>
    <n v="12"/>
    <n v="7.2083333332634858"/>
  </r>
  <r>
    <s v="E002"/>
    <s v="EO55"/>
    <x v="3353"/>
    <x v="0"/>
    <s v="E3"/>
    <s v="0100058036"/>
    <s v="HORMI CONTADO, S.L."/>
    <s v="0046005175"/>
    <s v="PLANTA DE LA LINEA"/>
    <s v="000000000000003269"/>
    <x v="44"/>
    <d v="2024-07-01T00:00:00"/>
    <d v="1899-12-30T15:22:22"/>
    <s v="02/07 10:00h"/>
    <d v="2024-07-02T00:00:00"/>
    <x v="17"/>
    <x v="8"/>
    <x v="3474"/>
    <d v="2024-07-01T00:00:00"/>
    <d v="1899-12-30T16:27:56"/>
    <n v="143"/>
    <s v="E00143"/>
    <s v="RUTA KMS.143"/>
    <x v="65"/>
    <x v="0"/>
    <x v="0"/>
    <x v="4"/>
    <x v="0"/>
    <d v="2024-07-01T15:22:22"/>
    <x v="363"/>
    <n v="18.627222222159617"/>
    <d v="2024-07-01T16:27:56"/>
    <d v="1899-12-30T01:54:24"/>
    <d v="2024-07-01T18:22:20"/>
    <n v="15.627777777670417"/>
    <x v="0"/>
    <m/>
    <m/>
    <x v="1"/>
    <x v="16"/>
    <x v="0"/>
    <x v="3"/>
    <x v="8"/>
    <n v="2"/>
    <s v=""/>
    <d v="1899-12-31T21:45:36"/>
    <n v="15.72055555549295"/>
    <n v="12"/>
    <n v="3.7205555554929504"/>
  </r>
  <r>
    <s v="E002"/>
    <s v="EO55"/>
    <x v="3354"/>
    <x v="0"/>
    <s v="E3"/>
    <s v="0100000928"/>
    <s v="PACADAR S.A."/>
    <s v="0046005066"/>
    <s v="FABRICA DE UTRERA (PS2404)"/>
    <s v="000000000000003262"/>
    <x v="42"/>
    <d v="2024-07-01T00:00:00"/>
    <d v="1899-12-30T15:25:07"/>
    <s v="02/07 De 8 a 10"/>
    <d v="2024-07-02T00:00:00"/>
    <x v="17"/>
    <x v="8"/>
    <x v="3475"/>
    <d v="2024-07-01T00:00:00"/>
    <d v="1899-12-30T16:08:35"/>
    <n v="208"/>
    <s v="E00208"/>
    <s v="RUTA KMS.208"/>
    <x v="133"/>
    <x v="0"/>
    <x v="0"/>
    <x v="4"/>
    <x v="0"/>
    <d v="2024-07-01T15:25:07"/>
    <x v="363"/>
    <n v="18.581388888764195"/>
    <d v="2024-07-01T16:08:35"/>
    <d v="1899-12-30T02:46:24"/>
    <d v="2024-07-01T18:54:59"/>
    <n v="15.083611111098435"/>
    <x v="0"/>
    <m/>
    <m/>
    <x v="1"/>
    <x v="16"/>
    <x v="0"/>
    <x v="3"/>
    <x v="8"/>
    <n v="2"/>
    <s v=""/>
    <d v="1900-01-01T18:33:36"/>
    <n v="14.808055555430862"/>
    <n v="12"/>
    <n v="2.8080555554308617"/>
  </r>
  <r>
    <s v="E002"/>
    <s v="EO55"/>
    <x v="3355"/>
    <x v="0"/>
    <s v="E3"/>
    <s v="0100058036"/>
    <s v="HORMI CONTADO, S.L."/>
    <s v="0046005771"/>
    <s v="PLANTA DE MARBELLA"/>
    <s v="000000000000003269"/>
    <x v="44"/>
    <d v="2024-07-01T00:00:00"/>
    <d v="1899-12-30T15:37:10"/>
    <s v="02/07 09:00h"/>
    <d v="2024-07-02T00:00:00"/>
    <x v="15"/>
    <x v="8"/>
    <x v="3476"/>
    <d v="2024-07-02T00:00:00"/>
    <d v="1899-12-30T07:49:09"/>
    <n v="79"/>
    <s v="E00079"/>
    <s v="RUTA KMS.079"/>
    <x v="79"/>
    <x v="0"/>
    <x v="0"/>
    <x v="4"/>
    <x v="0"/>
    <d v="2024-07-01T15:37:10"/>
    <x v="357"/>
    <n v="17.380555555515457"/>
    <d v="2024-07-02T07:49:09"/>
    <d v="1899-12-30T01:03:12"/>
    <d v="2024-07-02T08:52:21"/>
    <n v="0.12749999994412065"/>
    <x v="0"/>
    <m/>
    <m/>
    <x v="1"/>
    <x v="17"/>
    <x v="0"/>
    <x v="3"/>
    <x v="11"/>
    <n v="3"/>
    <s v=""/>
    <d v="1899-12-31T01:16:48"/>
    <n v="15.327222222182122"/>
    <n v="12"/>
    <n v="3.3272222221821224"/>
  </r>
  <r>
    <s v="E002"/>
    <s v="EO55"/>
    <x v="3356"/>
    <x v="0"/>
    <s v="E3"/>
    <s v="0100037768"/>
    <s v="MINAS DE AGUAS TEÑIDAS, S.A.U. (MAT"/>
    <s v="0046003118"/>
    <s v="ZREP4500031988_1 VALDELAMUSA PASTA"/>
    <s v="000000000000001782"/>
    <x v="46"/>
    <d v="2024-07-01T00:00:00"/>
    <d v="1899-12-30T16:56:25"/>
    <s v="02/07 06:00 1º"/>
    <d v="2024-07-02T00:00:00"/>
    <x v="6"/>
    <x v="9"/>
    <x v="3477"/>
    <d v="2024-07-01T00:00:00"/>
    <d v="1899-12-30T18:05:03"/>
    <n v="85"/>
    <s v="E00085"/>
    <s v="RUTA KMS.085"/>
    <x v="96"/>
    <x v="0"/>
    <x v="0"/>
    <x v="5"/>
    <x v="0"/>
    <d v="2024-07-01T16:56:25"/>
    <x v="354"/>
    <n v="27.059722222213168"/>
    <d v="2024-07-01T18:05:03"/>
    <d v="1899-12-30T01:08:00"/>
    <d v="2024-07-01T19:13:03"/>
    <n v="24.782500000088476"/>
    <x v="0"/>
    <m/>
    <m/>
    <x v="1"/>
    <x v="16"/>
    <x v="0"/>
    <x v="3"/>
    <x v="9"/>
    <n v="2"/>
    <s v=""/>
    <d v="1899-12-31T03:12:00"/>
    <n v="24.926388888879835"/>
    <n v="12"/>
    <n v="12.926388888879835"/>
  </r>
  <r>
    <s v="E002"/>
    <s v="EO55"/>
    <x v="3357"/>
    <x v="0"/>
    <s v="E3"/>
    <s v="0100037768"/>
    <s v="MINAS DE AGUAS TEÑIDAS, S.A.U. (MAT"/>
    <s v="0046003118"/>
    <s v="ZREP4500031988_1 VALDELAMUSA PASTA"/>
    <s v="000000000000001782"/>
    <x v="46"/>
    <d v="2024-07-01T00:00:00"/>
    <d v="1899-12-30T16:56:51"/>
    <s v="02/07 07:00 2º"/>
    <d v="2024-07-02T00:00:00"/>
    <x v="6"/>
    <x v="9"/>
    <x v="3478"/>
    <d v="2024-07-02T00:00:00"/>
    <d v="1899-12-30T11:27:28"/>
    <n v="85"/>
    <s v="E00085"/>
    <s v="RUTA KMS.085"/>
    <x v="94"/>
    <x v="0"/>
    <x v="0"/>
    <x v="5"/>
    <x v="0"/>
    <d v="2024-07-01T16:56:51"/>
    <x v="354"/>
    <n v="27.052500000048894"/>
    <d v="2024-07-02T11:27:28"/>
    <d v="1899-12-30T01:08:00"/>
    <d v="2024-07-02T12:35:28"/>
    <n v="7.4088888888945803"/>
    <x v="0"/>
    <m/>
    <m/>
    <x v="1"/>
    <x v="17"/>
    <x v="0"/>
    <x v="3"/>
    <x v="2"/>
    <n v="3"/>
    <s v=""/>
    <d v="1899-12-31T03:12:00"/>
    <n v="24.919166666715562"/>
    <n v="12"/>
    <n v="12.919166666715562"/>
  </r>
  <r>
    <s v="E002"/>
    <s v="EO55"/>
    <x v="3358"/>
    <x v="0"/>
    <s v="E3"/>
    <s v="0100037768"/>
    <s v="MINAS DE AGUAS TEÑIDAS, S.A.U. (MAT"/>
    <s v="0046003118"/>
    <s v="ZREP4500031988_1 VALDELAMUSA PASTA"/>
    <s v="000000000000001782"/>
    <x v="46"/>
    <d v="2024-07-01T00:00:00"/>
    <d v="1899-12-30T16:57:17"/>
    <s v="02/07 08:00 3º"/>
    <d v="2024-07-02T00:00:00"/>
    <x v="6"/>
    <x v="9"/>
    <x v="3479"/>
    <d v="2024-07-02T00:00:00"/>
    <d v="1899-12-30T12:45:11"/>
    <n v="85"/>
    <s v="E00085"/>
    <s v="RUTA KMS.085"/>
    <x v="88"/>
    <x v="0"/>
    <x v="0"/>
    <x v="5"/>
    <x v="0"/>
    <d v="2024-07-01T16:57:17"/>
    <x v="354"/>
    <n v="27.045277777884621"/>
    <d v="2024-07-02T12:45:11"/>
    <d v="1899-12-30T01:08:00"/>
    <d v="2024-07-02T13:53:11"/>
    <n v="6.1136111111263745"/>
    <x v="0"/>
    <m/>
    <m/>
    <x v="1"/>
    <x v="17"/>
    <x v="0"/>
    <x v="3"/>
    <x v="3"/>
    <n v="3"/>
    <s v=""/>
    <d v="1899-12-31T03:12:00"/>
    <n v="24.911944444551288"/>
    <n v="12"/>
    <n v="12.911944444551288"/>
  </r>
  <r>
    <s v="E002"/>
    <s v="EO55"/>
    <x v="3359"/>
    <x v="0"/>
    <s v="E3"/>
    <s v="0100037768"/>
    <s v="MINAS DE AGUAS TEÑIDAS, S.A.U. (MAT"/>
    <s v="0046003118"/>
    <s v="ZREP4500031988_1 VALDELAMUSA PASTA"/>
    <s v="000000000000001782"/>
    <x v="46"/>
    <d v="2024-07-01T00:00:00"/>
    <d v="1899-12-30T16:57:47"/>
    <s v="02/07 09:00 4º"/>
    <d v="2024-07-02T00:00:00"/>
    <x v="6"/>
    <x v="9"/>
    <x v="3480"/>
    <d v="2024-07-02T00:00:00"/>
    <d v="1899-12-30T12:34:00"/>
    <n v="85"/>
    <s v="E00085"/>
    <s v="RUTA KMS.085"/>
    <x v="86"/>
    <x v="0"/>
    <x v="0"/>
    <x v="5"/>
    <x v="0"/>
    <d v="2024-07-01T16:57:47"/>
    <x v="354"/>
    <n v="27.036944444524124"/>
    <d v="2024-07-02T12:34:00"/>
    <d v="1899-12-30T01:08:00"/>
    <d v="2024-07-02T13:42:00"/>
    <n v="6.3000000001047738"/>
    <x v="0"/>
    <m/>
    <m/>
    <x v="1"/>
    <x v="17"/>
    <x v="0"/>
    <x v="3"/>
    <x v="3"/>
    <n v="3"/>
    <s v=""/>
    <d v="1899-12-31T03:12:00"/>
    <n v="24.903611111190791"/>
    <n v="12"/>
    <n v="12.903611111190791"/>
  </r>
  <r>
    <s v="E002"/>
    <s v="EO55"/>
    <x v="3360"/>
    <x v="0"/>
    <s v="E3"/>
    <s v="0100037768"/>
    <s v="MINAS DE AGUAS TEÑIDAS, S.A.U. (MAT"/>
    <s v="0046003118"/>
    <s v="ZREP4500031988_1 VALDELAMUSA PASTA"/>
    <s v="000000000000001782"/>
    <x v="46"/>
    <d v="2024-07-01T00:00:00"/>
    <d v="1899-12-30T17:04:31"/>
    <s v="02/07 11:00 6º"/>
    <d v="2024-07-02T00:00:00"/>
    <x v="6"/>
    <x v="9"/>
    <x v="3481"/>
    <d v="2024-07-02T00:00:00"/>
    <d v="1899-12-30T13:35:32"/>
    <n v="85"/>
    <s v="E00085"/>
    <s v="RUTA KMS.085"/>
    <x v="59"/>
    <x v="0"/>
    <x v="0"/>
    <x v="5"/>
    <x v="0"/>
    <d v="2024-07-01T17:04:31"/>
    <x v="354"/>
    <n v="26.924722222262062"/>
    <d v="2024-07-02T13:35:32"/>
    <d v="1899-12-30T01:08:00"/>
    <d v="2024-07-02T14:43:32"/>
    <n v="5.2744444443960674"/>
    <x v="0"/>
    <m/>
    <m/>
    <x v="1"/>
    <x v="17"/>
    <x v="0"/>
    <x v="3"/>
    <x v="7"/>
    <n v="3"/>
    <s v=""/>
    <d v="1899-12-31T03:12:00"/>
    <n v="24.791388888928729"/>
    <n v="12"/>
    <n v="12.791388888928729"/>
  </r>
  <r>
    <s v="E002"/>
    <s v="EO55"/>
    <x v="3361"/>
    <x v="0"/>
    <s v="E3"/>
    <s v="0100037768"/>
    <s v="MINAS DE AGUAS TEÑIDAS, S.A.U. (MAT"/>
    <s v="0046003118"/>
    <s v="ZREP4500031988_1 VALDELAMUSA PASTA"/>
    <s v="000000000000001782"/>
    <x v="46"/>
    <d v="2024-07-01T00:00:00"/>
    <d v="1899-12-30T17:07:16"/>
    <s v="02/07 12:00 7º"/>
    <d v="2024-07-02T00:00:00"/>
    <x v="6"/>
    <x v="9"/>
    <x v="3482"/>
    <d v="2024-07-02T00:00:00"/>
    <d v="1899-12-30T13:31:44"/>
    <n v="85"/>
    <s v="E00085"/>
    <s v="RUTA KMS.085"/>
    <x v="68"/>
    <x v="0"/>
    <x v="0"/>
    <x v="5"/>
    <x v="0"/>
    <d v="2024-07-01T17:07:16"/>
    <x v="354"/>
    <n v="26.878888888866641"/>
    <d v="2024-07-02T13:31:44"/>
    <d v="1899-12-30T01:08:00"/>
    <d v="2024-07-02T14:39:44"/>
    <n v="5.3377777778659947"/>
    <x v="0"/>
    <m/>
    <m/>
    <x v="1"/>
    <x v="17"/>
    <x v="0"/>
    <x v="3"/>
    <x v="7"/>
    <n v="3"/>
    <s v=""/>
    <d v="1899-12-31T03:12:00"/>
    <n v="24.745555555533308"/>
    <n v="12"/>
    <n v="12.745555555533308"/>
  </r>
  <r>
    <s v="E002"/>
    <s v="EO55"/>
    <x v="3362"/>
    <x v="0"/>
    <s v="E3"/>
    <s v="0100037768"/>
    <s v="MINAS DE AGUAS TEÑIDAS, S.A.U. (MAT"/>
    <s v="0046004267"/>
    <s v="ZREP4500031988_2 MAGDALENA PASTA"/>
    <s v="000000000000001782"/>
    <x v="46"/>
    <d v="2024-07-01T00:00:00"/>
    <d v="1899-12-30T17:07:55"/>
    <s v="02/07 06:00 1º"/>
    <d v="2024-07-02T00:00:00"/>
    <x v="6"/>
    <x v="9"/>
    <x v="3483"/>
    <d v="2024-07-02T00:00:00"/>
    <d v="1899-12-30T06:58:54"/>
    <n v="85"/>
    <s v="E00085"/>
    <s v="RUTA KMS.085"/>
    <x v="231"/>
    <x v="0"/>
    <x v="0"/>
    <x v="5"/>
    <x v="0"/>
    <d v="2024-07-01T17:07:55"/>
    <x v="354"/>
    <n v="26.868055555620231"/>
    <d v="2024-07-02T06:58:54"/>
    <d v="1899-12-30T01:08:00"/>
    <d v="2024-07-02T08:06:54"/>
    <n v="11.885000000009313"/>
    <x v="0"/>
    <m/>
    <m/>
    <x v="1"/>
    <x v="17"/>
    <x v="0"/>
    <x v="3"/>
    <x v="12"/>
    <n v="3"/>
    <s v=""/>
    <d v="1899-12-31T03:12:00"/>
    <n v="24.734722222286898"/>
    <n v="12"/>
    <n v="12.734722222286898"/>
  </r>
  <r>
    <s v="E002"/>
    <s v="EO55"/>
    <x v="3363"/>
    <x v="0"/>
    <s v="E3"/>
    <s v="0100037768"/>
    <s v="MINAS DE AGUAS TEÑIDAS, S.A.U. (MAT"/>
    <s v="0046004267"/>
    <s v="ZREP4500031988_2 MAGDALENA PASTA"/>
    <s v="000000000000001782"/>
    <x v="46"/>
    <d v="2024-07-01T00:00:00"/>
    <d v="1899-12-30T17:08:22"/>
    <s v="02/07 07:00 2º"/>
    <d v="2024-07-02T00:00:00"/>
    <x v="6"/>
    <x v="9"/>
    <x v="3484"/>
    <d v="2024-07-02T00:00:00"/>
    <d v="1899-12-30T07:17:54"/>
    <n v="85"/>
    <s v="E00085"/>
    <s v="RUTA KMS.085"/>
    <x v="88"/>
    <x v="0"/>
    <x v="0"/>
    <x v="5"/>
    <x v="0"/>
    <d v="2024-07-01T17:08:22"/>
    <x v="354"/>
    <n v="26.860555555613246"/>
    <d v="2024-07-02T07:17:54"/>
    <d v="1899-12-30T01:08:00"/>
    <d v="2024-07-02T08:25:54"/>
    <n v="11.568333333358169"/>
    <x v="0"/>
    <m/>
    <m/>
    <x v="1"/>
    <x v="17"/>
    <x v="0"/>
    <x v="3"/>
    <x v="11"/>
    <n v="3"/>
    <s v=""/>
    <d v="1899-12-31T03:12:00"/>
    <n v="24.727222222279913"/>
    <n v="12"/>
    <n v="12.727222222279913"/>
  </r>
  <r>
    <s v="E002"/>
    <s v="EO55"/>
    <x v="3364"/>
    <x v="0"/>
    <s v="E3"/>
    <s v="0100037768"/>
    <s v="MINAS DE AGUAS TEÑIDAS, S.A.U. (MAT"/>
    <s v="0046004267"/>
    <s v="ZREP4500031988_2 MAGDALENA PASTA"/>
    <s v="000000000000001782"/>
    <x v="46"/>
    <d v="2024-07-01T00:00:00"/>
    <d v="1899-12-30T17:08:46"/>
    <s v="02/07 08:00 3º"/>
    <d v="2024-07-02T00:00:00"/>
    <x v="6"/>
    <x v="9"/>
    <x v="3485"/>
    <d v="2024-07-02T00:00:00"/>
    <d v="1899-12-30T11:04:42"/>
    <n v="85"/>
    <s v="E00085"/>
    <s v="RUTA KMS.085"/>
    <x v="89"/>
    <x v="0"/>
    <x v="0"/>
    <x v="5"/>
    <x v="0"/>
    <d v="2024-07-01T17:08:46"/>
    <x v="354"/>
    <n v="26.853888888959773"/>
    <d v="2024-07-02T11:04:42"/>
    <d v="1899-12-30T01:08:00"/>
    <d v="2024-07-02T12:12:42"/>
    <n v="7.7883333333302289"/>
    <x v="0"/>
    <m/>
    <m/>
    <x v="1"/>
    <x v="17"/>
    <x v="0"/>
    <x v="3"/>
    <x v="2"/>
    <n v="3"/>
    <s v=""/>
    <d v="1899-12-31T03:12:00"/>
    <n v="24.72055555562644"/>
    <n v="12"/>
    <n v="12.72055555562644"/>
  </r>
  <r>
    <s v="E002"/>
    <s v="EO55"/>
    <x v="3365"/>
    <x v="0"/>
    <s v="E3"/>
    <s v="0100037768"/>
    <s v="MINAS DE AGUAS TEÑIDAS, S.A.U. (MAT"/>
    <s v="0046004267"/>
    <s v="ZREP4500031988_2 MAGDALENA PASTA"/>
    <s v="000000000000001782"/>
    <x v="46"/>
    <d v="2024-07-01T00:00:00"/>
    <d v="1899-12-30T17:09:13"/>
    <s v="02/07 09:00 4º"/>
    <d v="2024-07-02T00:00:00"/>
    <x v="6"/>
    <x v="9"/>
    <x v="3486"/>
    <d v="2024-07-02T00:00:00"/>
    <d v="1899-12-30T11:01:16"/>
    <n v="85"/>
    <s v="E00085"/>
    <s v="RUTA KMS.085"/>
    <x v="96"/>
    <x v="0"/>
    <x v="0"/>
    <x v="5"/>
    <x v="0"/>
    <d v="2024-07-01T17:09:13"/>
    <x v="354"/>
    <n v="26.846388888952788"/>
    <d v="2024-07-02T11:01:16"/>
    <d v="1899-12-30T01:08:00"/>
    <d v="2024-07-02T12:09:16"/>
    <n v="7.8455555556574836"/>
    <x v="0"/>
    <m/>
    <m/>
    <x v="1"/>
    <x v="17"/>
    <x v="0"/>
    <x v="3"/>
    <x v="2"/>
    <n v="3"/>
    <s v=""/>
    <d v="1899-12-31T03:12:00"/>
    <n v="24.713055555619455"/>
    <n v="12"/>
    <n v="12.713055555619455"/>
  </r>
  <r>
    <s v="E002"/>
    <s v="EO55"/>
    <x v="3366"/>
    <x v="0"/>
    <s v="E3"/>
    <s v="0100037768"/>
    <s v="MINAS DE AGUAS TEÑIDAS, S.A.U. (MAT"/>
    <s v="0046004267"/>
    <s v="ZREP4500031988_2 MAGDALENA PASTA"/>
    <s v="000000000000001782"/>
    <x v="46"/>
    <d v="2024-07-01T00:00:00"/>
    <d v="1899-12-30T17:09:37"/>
    <s v="02/07 10:00 5º"/>
    <d v="2024-07-02T00:00:00"/>
    <x v="6"/>
    <x v="9"/>
    <x v="3487"/>
    <d v="2024-07-02T00:00:00"/>
    <d v="1899-12-30T12:29:15"/>
    <n v="85"/>
    <s v="E00085"/>
    <s v="RUTA KMS.085"/>
    <x v="231"/>
    <x v="0"/>
    <x v="0"/>
    <x v="5"/>
    <x v="0"/>
    <d v="2024-07-01T17:09:37"/>
    <x v="354"/>
    <n v="26.839722222299315"/>
    <d v="2024-07-02T12:29:15"/>
    <d v="1899-12-30T01:08:00"/>
    <d v="2024-07-02T13:37:15"/>
    <n v="6.3791666667675599"/>
    <x v="0"/>
    <m/>
    <m/>
    <x v="1"/>
    <x v="17"/>
    <x v="0"/>
    <x v="3"/>
    <x v="3"/>
    <n v="3"/>
    <s v=""/>
    <d v="1899-12-31T03:12:00"/>
    <n v="24.706388888965982"/>
    <n v="12"/>
    <n v="12.706388888965982"/>
  </r>
  <r>
    <s v="E002"/>
    <s v="EO55"/>
    <x v="3367"/>
    <x v="0"/>
    <s v="E3"/>
    <s v="0100037768"/>
    <s v="MINAS DE AGUAS TEÑIDAS, S.A.U. (MAT"/>
    <s v="0046004267"/>
    <s v="ZREP4500031988_2 MAGDALENA PASTA"/>
    <s v="000000000000001782"/>
    <x v="46"/>
    <d v="2024-07-01T00:00:00"/>
    <d v="1899-12-30T17:09:58"/>
    <s v="02/07 11:00 6º"/>
    <d v="2024-07-02T00:00:00"/>
    <x v="6"/>
    <x v="9"/>
    <x v="3488"/>
    <d v="2024-07-02T00:00:00"/>
    <d v="1899-12-30T14:17:54"/>
    <n v="85"/>
    <s v="E00085"/>
    <s v="RUTA KMS.085"/>
    <x v="361"/>
    <x v="0"/>
    <x v="0"/>
    <x v="5"/>
    <x v="0"/>
    <d v="2024-07-01T17:09:58"/>
    <x v="354"/>
    <n v="26.833888888999354"/>
    <d v="2024-07-02T14:17:54"/>
    <d v="1899-12-30T01:08:00"/>
    <d v="2024-07-02T15:25:54"/>
    <n v="4.5683333334163763"/>
    <x v="0"/>
    <m/>
    <m/>
    <x v="1"/>
    <x v="17"/>
    <x v="0"/>
    <x v="3"/>
    <x v="13"/>
    <n v="3"/>
    <s v=""/>
    <d v="1899-12-31T03:12:00"/>
    <n v="24.700555555666021"/>
    <n v="12"/>
    <n v="12.700555555666021"/>
  </r>
  <r>
    <s v="E002"/>
    <s v="EO55"/>
    <x v="3368"/>
    <x v="0"/>
    <s v="E3"/>
    <s v="0100037768"/>
    <s v="MINAS DE AGUAS TEÑIDAS, S.A.U. (MAT"/>
    <s v="0046004267"/>
    <s v="ZREP4500031988_2 MAGDALENA PASTA"/>
    <s v="000000000000001782"/>
    <x v="46"/>
    <d v="2024-07-01T00:00:00"/>
    <d v="1899-12-30T17:10:55"/>
    <s v="02/07 13:00 8º"/>
    <d v="2024-07-02T00:00:00"/>
    <x v="6"/>
    <x v="9"/>
    <x v="3489"/>
    <d v="2024-07-02T00:00:00"/>
    <d v="1899-12-30T13:51:01"/>
    <n v="85"/>
    <s v="E00085"/>
    <s v="RUTA KMS.085"/>
    <x v="95"/>
    <x v="0"/>
    <x v="0"/>
    <x v="5"/>
    <x v="0"/>
    <d v="2024-07-01T17:10:55"/>
    <x v="354"/>
    <n v="26.818055555631872"/>
    <d v="2024-07-02T13:51:01"/>
    <d v="1899-12-30T01:08:00"/>
    <d v="2024-07-02T14:59:01"/>
    <n v="5.0163888889364898"/>
    <x v="0"/>
    <m/>
    <m/>
    <x v="1"/>
    <x v="17"/>
    <x v="0"/>
    <x v="3"/>
    <x v="7"/>
    <n v="3"/>
    <s v=""/>
    <d v="1899-12-31T03:12:00"/>
    <n v="24.684722222298539"/>
    <n v="12"/>
    <n v="12.684722222298539"/>
  </r>
  <r>
    <s v="E002"/>
    <s v="EO55"/>
    <x v="3369"/>
    <x v="0"/>
    <s v="E3"/>
    <s v="0100018624"/>
    <s v="VIPRELUC, S.L."/>
    <s v="0046000748"/>
    <s v="PUENTE GENIL"/>
    <s v="000000000000003264"/>
    <x v="41"/>
    <d v="2024-07-01T00:00:00"/>
    <d v="1899-12-30T17:12:14"/>
    <s v="02/07 08:00h Nº222"/>
    <d v="2024-07-02T00:00:00"/>
    <x v="10"/>
    <x v="8"/>
    <x v="3490"/>
    <d v="2024-07-02T00:00:00"/>
    <d v="1899-12-30T06:37:35"/>
    <n v="127"/>
    <s v="E00127"/>
    <s v="RUTA KMS.127"/>
    <x v="62"/>
    <x v="0"/>
    <x v="0"/>
    <x v="4"/>
    <x v="0"/>
    <d v="2024-07-01T17:12:14"/>
    <x v="347"/>
    <n v="14.796111111121718"/>
    <d v="2024-07-02T06:37:35"/>
    <d v="1899-12-30T01:41:36"/>
    <d v="2024-07-02T08:19:11"/>
    <n v="-0.31972222204785794"/>
    <x v="0"/>
    <m/>
    <m/>
    <x v="1"/>
    <x v="17"/>
    <x v="0"/>
    <x v="3"/>
    <x v="12"/>
    <n v="3"/>
    <s v=""/>
    <d v="1899-12-31T16:38:24"/>
    <n v="12.102777777788384"/>
    <n v="12"/>
    <n v="0.10277777778838448"/>
  </r>
  <r>
    <s v="E002"/>
    <s v="EO55"/>
    <x v="3370"/>
    <x v="0"/>
    <s v="E3"/>
    <s v="0100029323"/>
    <s v="HORMIGONES COSTASUR, S.L."/>
    <s v="0046005677"/>
    <s v="ADIF_TRAMO GIBRALEON (ZALAMEA)"/>
    <s v="000000000000000837"/>
    <x v="43"/>
    <d v="2024-07-02T00:00:00"/>
    <d v="1899-12-30T08:07:35"/>
    <s v="03/07 07:00"/>
    <d v="2024-07-03T00:00:00"/>
    <x v="25"/>
    <x v="9"/>
    <x v="3491"/>
    <d v="2024-07-02T00:00:00"/>
    <d v="1899-12-30T13:43:35"/>
    <n v="47"/>
    <s v="E00047"/>
    <s v="RUTA KMS.047"/>
    <x v="90"/>
    <x v="0"/>
    <x v="0"/>
    <x v="5"/>
    <x v="0"/>
    <d v="2024-07-02T08:07:35"/>
    <x v="395"/>
    <n v="22.873611111135688"/>
    <d v="2024-07-02T13:43:35"/>
    <d v="1899-12-30T00:37:36"/>
    <d v="2024-07-02T14:21:11"/>
    <n v="16.646944444393739"/>
    <x v="0"/>
    <m/>
    <m/>
    <x v="1"/>
    <x v="17"/>
    <x v="0"/>
    <x v="3"/>
    <x v="7"/>
    <n v="3"/>
    <s v=""/>
    <d v="1899-12-30T15:02:24"/>
    <n v="21.246944444469023"/>
    <n v="12"/>
    <n v="9.2469444444690225"/>
  </r>
  <r>
    <s v="E002"/>
    <s v="EO55"/>
    <x v="3371"/>
    <x v="0"/>
    <s v="E3"/>
    <s v="0100037768"/>
    <s v="MINAS DE AGUAS TEÑIDAS, S.A.U. (MAT"/>
    <s v="0046003118"/>
    <s v="ZREP4500031988_1 VALDELAMUSA PASTA"/>
    <s v="000000000000001782"/>
    <x v="46"/>
    <d v="2024-07-02T00:00:00"/>
    <d v="1899-12-30T08:13:48"/>
    <s v="02/07 14:00 9º"/>
    <d v="2024-07-02T00:00:00"/>
    <x v="6"/>
    <x v="9"/>
    <x v="3492"/>
    <d v="2024-07-02T00:00:00"/>
    <d v="1899-12-30T10:30:38"/>
    <n v="85"/>
    <s v="E00085"/>
    <s v="RUTA KMS.085"/>
    <x v="105"/>
    <x v="0"/>
    <x v="0"/>
    <x v="5"/>
    <x v="0"/>
    <d v="2024-07-02T08:13:48"/>
    <x v="354"/>
    <n v="11.770000000018626"/>
    <d v="2024-07-02T10:30:38"/>
    <d v="1899-12-30T01:08:00"/>
    <d v="2024-07-02T11:38:38"/>
    <n v="8.3561111111193895"/>
    <x v="0"/>
    <m/>
    <m/>
    <x v="1"/>
    <x v="17"/>
    <x v="0"/>
    <x v="3"/>
    <x v="1"/>
    <n v="3"/>
    <s v=""/>
    <d v="1899-12-31T03:12:00"/>
    <n v="9.6366666666852936"/>
    <n v="0"/>
    <n v="9.6366666666852936"/>
  </r>
  <r>
    <s v="E002"/>
    <s v="EO55"/>
    <x v="3372"/>
    <x v="0"/>
    <s v="E3"/>
    <s v="0100043691"/>
    <s v="PAVESUR DERIVADOS, S.A."/>
    <s v="0046005102"/>
    <s v="PLANTA OJEN"/>
    <s v="000000000000003269"/>
    <x v="44"/>
    <d v="2024-07-02T00:00:00"/>
    <d v="1899-12-30T08:35:27"/>
    <s v="13 :00"/>
    <d v="2024-07-02T00:00:00"/>
    <x v="14"/>
    <x v="8"/>
    <x v="3493"/>
    <d v="2024-07-02T00:00:00"/>
    <d v="1899-12-30T10:16:03"/>
    <n v="68"/>
    <s v="E00068"/>
    <s v="RUTA KMS.068"/>
    <x v="85"/>
    <x v="0"/>
    <x v="0"/>
    <x v="4"/>
    <x v="0"/>
    <d v="2024-07-02T08:35:27"/>
    <x v="365"/>
    <n v="4.409166666562669"/>
    <d v="2024-07-02T10:16:03"/>
    <d v="1899-12-30T00:54:24"/>
    <d v="2024-07-02T11:10:27"/>
    <n v="1.8258333333651535"/>
    <x v="0"/>
    <m/>
    <m/>
    <x v="1"/>
    <x v="17"/>
    <x v="0"/>
    <x v="3"/>
    <x v="1"/>
    <n v="3"/>
    <s v=""/>
    <d v="1899-12-30T21:45:36"/>
    <n v="2.5024999998960022"/>
    <n v="0"/>
    <n v="2.5024999998960022"/>
  </r>
  <r>
    <s v="E002"/>
    <s v="EO55"/>
    <x v="3373"/>
    <x v="0"/>
    <s v="E4"/>
    <s v="0100058375"/>
    <s v="GRUPO PUYA 68, S.L."/>
    <s v="0046005331"/>
    <s v="ALMACEN-S.PEDRO ALCANTARA"/>
    <s v="000000000000003282"/>
    <x v="40"/>
    <d v="2024-07-02T00:00:00"/>
    <d v="1899-12-30T08:39:20"/>
    <s v="02/07 lo antes posib"/>
    <d v="2024-07-02T00:00:00"/>
    <x v="7"/>
    <x v="8"/>
    <x v="3494"/>
    <d v="2024-07-02T00:00:00"/>
    <d v="1899-12-30T11:09:38"/>
    <n v="84"/>
    <s v="E00084"/>
    <s v="RUTA KMS.084"/>
    <x v="55"/>
    <x v="0"/>
    <x v="0"/>
    <x v="4"/>
    <x v="1"/>
    <d v="2024-07-02T08:39:20"/>
    <x v="337"/>
    <n v="6.34444444446126"/>
    <d v="2024-07-02T11:09:38"/>
    <d v="1899-12-30T01:07:12"/>
    <d v="2024-07-02T12:16:50"/>
    <n v="2.7194444443448447"/>
    <x v="0"/>
    <m/>
    <m/>
    <x v="1"/>
    <x v="17"/>
    <x v="0"/>
    <x v="3"/>
    <x v="2"/>
    <n v="3"/>
    <s v=""/>
    <d v="1899-12-31T02:52:48"/>
    <n v="4.2244444444612599"/>
    <n v="0"/>
    <n v="4.2244444444612599"/>
  </r>
  <r>
    <s v="E002"/>
    <s v="EO55"/>
    <x v="3373"/>
    <x v="0"/>
    <s v="E4"/>
    <s v="0100058375"/>
    <s v="GRUPO PUYA 68, S.L."/>
    <s v="0046005331"/>
    <s v="ALMACEN-S.PEDRO ALCANTARA"/>
    <s v="000000000000003283"/>
    <x v="39"/>
    <d v="2024-07-02T00:00:00"/>
    <d v="1899-12-30T08:39:20"/>
    <s v="02/07 lo antes posib"/>
    <d v="2024-07-02T00:00:00"/>
    <x v="7"/>
    <x v="8"/>
    <x v="3494"/>
    <d v="2024-07-02T00:00:00"/>
    <d v="1899-12-30T11:09:38"/>
    <n v="84"/>
    <s v="E00084"/>
    <s v="RUTA KMS.084"/>
    <x v="55"/>
    <x v="0"/>
    <x v="1"/>
    <x v="4"/>
    <x v="1"/>
    <d v="2024-07-02T08:39:20"/>
    <x v="337"/>
    <n v="6.34444444446126"/>
    <d v="2024-07-02T11:09:38"/>
    <d v="1899-12-30T01:07:12"/>
    <d v="2024-07-02T12:16:50"/>
    <n v="2.7194444443448447"/>
    <x v="0"/>
    <m/>
    <m/>
    <x v="1"/>
    <x v="17"/>
    <x v="0"/>
    <x v="3"/>
    <x v="2"/>
    <n v="3"/>
    <s v=""/>
    <d v="1899-12-31T02:52:48"/>
    <n v="4.2244444444612599"/>
    <n v="0"/>
    <n v="4.2244444444612599"/>
  </r>
  <r>
    <s v="E002"/>
    <s v="EO55"/>
    <x v="3374"/>
    <x v="0"/>
    <s v="E3"/>
    <s v="0100045043"/>
    <s v="HORMIGONES GUADARRANQUE, S.L."/>
    <s v="0046005161"/>
    <s v="PLANTA DE SAN ROQUE"/>
    <s v="000000000000003269"/>
    <x v="44"/>
    <d v="2024-07-02T00:00:00"/>
    <d v="1899-12-30T09:00:16"/>
    <s v="02/07 Antes de 14:00"/>
    <d v="2024-07-02T00:00:00"/>
    <x v="1"/>
    <x v="8"/>
    <x v="3495"/>
    <d v="2024-07-02T00:00:00"/>
    <d v="1899-12-30T09:46:11"/>
    <n v="144"/>
    <s v="E00144"/>
    <s v="RUTA KMS.144"/>
    <x v="63"/>
    <x v="0"/>
    <x v="0"/>
    <x v="4"/>
    <x v="0"/>
    <d v="2024-07-02T09:00:16"/>
    <x v="339"/>
    <n v="4.995555555622559"/>
    <d v="2024-07-02T09:46:11"/>
    <d v="1899-12-30T01:55:12"/>
    <d v="2024-07-02T11:41:23"/>
    <n v="2.310277777723968"/>
    <x v="0"/>
    <m/>
    <m/>
    <x v="1"/>
    <x v="17"/>
    <x v="0"/>
    <x v="3"/>
    <x v="6"/>
    <n v="3"/>
    <s v=""/>
    <d v="1899-12-31T22:04:48"/>
    <n v="2.0755555556225591"/>
    <n v="0"/>
    <n v="2.0755555556225591"/>
  </r>
  <r>
    <s v="E002"/>
    <s v="EO55"/>
    <x v="3375"/>
    <x v="0"/>
    <s v="E3"/>
    <s v="0100044172"/>
    <s v="HORMIGONES ASTISOL, S.A."/>
    <s v="0046004621"/>
    <s v="ECIJA"/>
    <s v="000000000000003264"/>
    <x v="41"/>
    <d v="2024-07-02T00:00:00"/>
    <d v="1899-12-30T09:31:26"/>
    <s v="03/07 08:00h"/>
    <d v="2024-07-03T00:00:00"/>
    <x v="10"/>
    <x v="8"/>
    <x v="3496"/>
    <d v="2024-07-02T00:00:00"/>
    <d v="1899-12-30T13:58:41"/>
    <n v="139"/>
    <s v="E00139"/>
    <s v="RUTA KMS.139"/>
    <x v="77"/>
    <x v="0"/>
    <x v="0"/>
    <x v="4"/>
    <x v="0"/>
    <d v="2024-07-02T09:31:26"/>
    <x v="396"/>
    <n v="22.476111111114733"/>
    <d v="2024-07-02T13:58:41"/>
    <d v="1899-12-30T01:51:12"/>
    <d v="2024-07-02T15:49:53"/>
    <n v="16.168611111177597"/>
    <x v="0"/>
    <m/>
    <m/>
    <x v="1"/>
    <x v="17"/>
    <x v="0"/>
    <x v="3"/>
    <x v="7"/>
    <n v="3"/>
    <s v="TRANSPORTES FRANCISCO CASTILLA E HI"/>
    <d v="1899-12-31T20:28:48"/>
    <n v="19.622777777781401"/>
    <n v="12"/>
    <n v="7.6227777777814012"/>
  </r>
  <r>
    <s v="E002"/>
    <s v="EO55"/>
    <x v="3376"/>
    <x v="0"/>
    <s v="E4"/>
    <s v="0100052034"/>
    <s v="GRUPO PUMA ESPAÑA S.L."/>
    <s v="0046005882"/>
    <s v="ALHAMA DE ALMERIA- PRODICOYDE"/>
    <s v="000000000000003277"/>
    <x v="92"/>
    <d v="2024-07-02T00:00:00"/>
    <d v="1899-12-30T12:07:02"/>
    <s v="03/07 08:00h"/>
    <d v="2024-07-03T00:00:00"/>
    <x v="10"/>
    <x v="8"/>
    <x v="3497"/>
    <d v="2024-07-02T00:00:00"/>
    <d v="1899-12-30T12:45:46"/>
    <n v="0"/>
    <s v=""/>
    <s v=""/>
    <x v="365"/>
    <x v="0"/>
    <x v="0"/>
    <x v="4"/>
    <x v="1"/>
    <d v="2024-07-02T12:07:02"/>
    <x v="396"/>
    <n v="19.882777777849697"/>
    <d v="2024-07-02T12:45:46"/>
    <d v="1899-12-30T00:00:00"/>
    <d v="2024-07-02T12:45:46"/>
    <n v="19.237222222262062"/>
    <x v="0"/>
    <m/>
    <m/>
    <x v="1"/>
    <x v="17"/>
    <x v="0"/>
    <x v="3"/>
    <x v="3"/>
    <n v="3"/>
    <s v=""/>
    <d v="1899-12-30T00:00:00"/>
    <n v="18.882777777849697"/>
    <n v="12"/>
    <n v="6.8827777778496966"/>
  </r>
  <r>
    <s v="E002"/>
    <s v="EO56"/>
    <x v="3377"/>
    <x v="0"/>
    <s v="E3"/>
    <s v="0100058154"/>
    <s v="BASEWELL LTD"/>
    <s v="0046005185"/>
    <s v="GIBRALTAR"/>
    <s v="000000000000003268"/>
    <x v="2"/>
    <d v="2024-06-28T00:00:00"/>
    <d v="1899-12-30T14:31:31"/>
    <s v="01/07 (08:00 a 13:00"/>
    <d v="2024-07-01T00:00:00"/>
    <x v="14"/>
    <x v="8"/>
    <x v="3498"/>
    <d v="2024-07-01T00:00:00"/>
    <d v="1899-12-30T10:24:55"/>
    <n v="153"/>
    <s v="E00153"/>
    <s v="RUTA KMS.153"/>
    <x v="69"/>
    <x v="0"/>
    <x v="0"/>
    <x v="4"/>
    <x v="0"/>
    <d v="2024-06-28T14:31:31"/>
    <x v="344"/>
    <n v="70.474722222250421"/>
    <d v="2024-07-01T10:24:55"/>
    <d v="1899-12-30T02:02:24"/>
    <d v="2024-07-01T12:27:19"/>
    <n v="0.54472222225740552"/>
    <x v="0"/>
    <m/>
    <m/>
    <x v="1"/>
    <x v="16"/>
    <x v="0"/>
    <x v="3"/>
    <x v="1"/>
    <n v="2"/>
    <s v=""/>
    <d v="1900-01-01T00:57:36"/>
    <n v="67.434722222250414"/>
    <n v="36"/>
    <n v="31.434722222250414"/>
  </r>
  <r>
    <s v="E002"/>
    <s v="EO57"/>
    <x v="3378"/>
    <x v="0"/>
    <s v="E3"/>
    <s v="0100038335"/>
    <s v="CONSTRUCCIONES DARIAS, S.A."/>
    <s v="0068002810"/>
    <s v="LA GOMERA"/>
    <s v="000000000000003126"/>
    <x v="53"/>
    <d v="2024-06-24T00:00:00"/>
    <d v="1899-12-30T11:46:47"/>
    <s v="LA GOMERA 02/07"/>
    <d v="2024-07-02T00:00:00"/>
    <x v="24"/>
    <x v="11"/>
    <x v="3499"/>
    <d v="2024-07-01T00:00:00"/>
    <d v="1899-12-30T13:52:29"/>
    <n v="0"/>
    <s v=""/>
    <s v=""/>
    <x v="153"/>
    <x v="0"/>
    <x v="0"/>
    <x v="7"/>
    <x v="0"/>
    <d v="2024-06-24T11:46:47"/>
    <x v="359"/>
    <n v="191.22027777781477"/>
    <d v="2024-07-01T13:52:29"/>
    <d v="1899-12-30T00:00:00"/>
    <d v="2024-07-01T13:52:29"/>
    <n v="21.125277777900919"/>
    <x v="0"/>
    <m/>
    <m/>
    <x v="1"/>
    <x v="16"/>
    <x v="0"/>
    <x v="3"/>
    <x v="7"/>
    <n v="2"/>
    <s v=""/>
    <d v="1899-12-30T00:00:00"/>
    <n v="190.22027777781477"/>
    <n v="60"/>
    <n v="130.22027777781477"/>
  </r>
  <r>
    <s v="E002"/>
    <s v="EO57"/>
    <x v="3379"/>
    <x v="0"/>
    <s v="E4"/>
    <s v="0100058325"/>
    <s v="UTE LA CAMPANA"/>
    <s v="0068002709"/>
    <s v="POLÍGONO DE LA CAMPANA"/>
    <s v="000000000000003208"/>
    <x v="52"/>
    <d v="2024-06-27T00:00:00"/>
    <d v="1899-12-30T10:46:45"/>
    <s v="28/06"/>
    <d v="2024-07-01T00:00:00"/>
    <x v="6"/>
    <x v="11"/>
    <x v="3500"/>
    <d v="2024-07-01T00:00:00"/>
    <d v="1899-12-30T07:25:23"/>
    <n v="17"/>
    <s v="E0053E"/>
    <s v="El Chorrillo"/>
    <x v="150"/>
    <x v="0"/>
    <x v="0"/>
    <x v="7"/>
    <x v="1"/>
    <d v="2024-06-27T10:46:45"/>
    <x v="327"/>
    <n v="105.22083333344199"/>
    <d v="2024-07-01T07:25:23"/>
    <d v="1899-12-30T00:13:36"/>
    <d v="2024-07-01T07:38:59"/>
    <n v="12.350277777761221"/>
    <x v="0"/>
    <m/>
    <m/>
    <x v="1"/>
    <x v="16"/>
    <x v="0"/>
    <x v="3"/>
    <x v="11"/>
    <n v="2"/>
    <s v=""/>
    <d v="1899-12-30T05:26:24"/>
    <n v="103.99416666677531"/>
    <n v="48"/>
    <n v="55.994166666775314"/>
  </r>
  <r>
    <s v="E002"/>
    <s v="EO57"/>
    <x v="3380"/>
    <x v="0"/>
    <s v="E4"/>
    <s v="0100037335"/>
    <s v="PREFABRICADOS REALEJOS, S.A."/>
    <s v="0068000500"/>
    <s v="LOS REALEJOS"/>
    <s v="000000000000002693"/>
    <x v="50"/>
    <d v="2024-06-27T00:00:00"/>
    <d v="1899-12-30T11:02:45"/>
    <s v="01/07"/>
    <d v="2024-07-02T00:00:00"/>
    <x v="2"/>
    <x v="11"/>
    <x v="3501"/>
    <d v="2024-07-01T00:00:00"/>
    <d v="1899-12-30T14:58:42"/>
    <n v="47"/>
    <s v="E00LSE"/>
    <s v="Los Realejos"/>
    <x v="245"/>
    <x v="0"/>
    <x v="0"/>
    <x v="7"/>
    <x v="1"/>
    <d v="2024-06-27T11:02:45"/>
    <x v="373"/>
    <n v="126.95416666672099"/>
    <d v="2024-07-01T14:58:42"/>
    <d v="1899-12-30T00:37:36"/>
    <d v="2024-07-01T15:36:18"/>
    <n v="26.395000000018626"/>
    <x v="0"/>
    <m/>
    <m/>
    <x v="1"/>
    <x v="16"/>
    <x v="0"/>
    <x v="3"/>
    <x v="13"/>
    <n v="2"/>
    <s v=""/>
    <d v="1899-12-30T15:02:24"/>
    <n v="125.32750000005433"/>
    <n v="60"/>
    <n v="65.327500000054329"/>
  </r>
  <r>
    <s v="E002"/>
    <s v="EO57"/>
    <x v="3380"/>
    <x v="0"/>
    <s v="E4"/>
    <s v="0100037335"/>
    <s v="PREFABRICADOS REALEJOS, S.A."/>
    <s v="0068000500"/>
    <s v="LOS REALEJOS"/>
    <s v="000000000000003208"/>
    <x v="52"/>
    <d v="2024-06-27T00:00:00"/>
    <d v="1899-12-30T11:02:45"/>
    <s v="01/07"/>
    <d v="2024-07-02T00:00:00"/>
    <x v="2"/>
    <x v="11"/>
    <x v="3501"/>
    <d v="2024-07-01T00:00:00"/>
    <d v="1899-12-30T14:58:42"/>
    <n v="47"/>
    <s v="E00LSE"/>
    <s v="Los Realejos"/>
    <x v="245"/>
    <x v="0"/>
    <x v="1"/>
    <x v="7"/>
    <x v="1"/>
    <d v="2024-06-27T11:02:45"/>
    <x v="373"/>
    <n v="126.95416666672099"/>
    <d v="2024-07-01T14:58:42"/>
    <d v="1899-12-30T00:37:36"/>
    <d v="2024-07-01T15:36:18"/>
    <n v="26.395000000018626"/>
    <x v="0"/>
    <m/>
    <m/>
    <x v="1"/>
    <x v="16"/>
    <x v="0"/>
    <x v="3"/>
    <x v="13"/>
    <n v="2"/>
    <s v=""/>
    <d v="1899-12-30T15:02:24"/>
    <n v="125.32750000005433"/>
    <n v="60"/>
    <n v="65.327500000054329"/>
  </r>
  <r>
    <s v="E002"/>
    <s v="EO57"/>
    <x v="3381"/>
    <x v="0"/>
    <s v="E4"/>
    <s v="0100050210"/>
    <s v="FERRETERIA CONPE S.L."/>
    <s v="0068001697"/>
    <s v="FERRETERIA CONPE SAN ISIDRO"/>
    <s v="000000000000002693"/>
    <x v="50"/>
    <d v="2024-06-27T00:00:00"/>
    <d v="1899-12-30T13:07:12"/>
    <s v="entrega el viernes!!"/>
    <d v="2024-06-28T00:00:00"/>
    <x v="2"/>
    <x v="11"/>
    <x v="3502"/>
    <d v="2024-06-28T00:00:00"/>
    <d v="1899-12-30T11:18:43"/>
    <n v="64"/>
    <s v="E0055D"/>
    <s v="San Isidro"/>
    <x v="150"/>
    <x v="0"/>
    <x v="0"/>
    <x v="7"/>
    <x v="1"/>
    <d v="2024-06-27T13:07:12"/>
    <x v="323"/>
    <n v="28.879999999946449"/>
    <d v="2024-06-28T11:18:43"/>
    <d v="1899-12-30T00:51:12"/>
    <d v="2024-06-28T12:09:55"/>
    <n v="5.8347222221782431"/>
    <x v="0"/>
    <m/>
    <m/>
    <x v="0"/>
    <x v="15"/>
    <x v="0"/>
    <x v="2"/>
    <x v="2"/>
    <n v="6"/>
    <s v=""/>
    <d v="1899-12-30T20:28:48"/>
    <n v="27.026666666613117"/>
    <n v="12"/>
    <n v="15.026666666613117"/>
  </r>
  <r>
    <s v="E002"/>
    <s v="EO57"/>
    <x v="3382"/>
    <x v="0"/>
    <s v="E3"/>
    <s v="0432000110"/>
    <s v="PREBETONG HORMIGONES, S.A."/>
    <s v="0068000485"/>
    <s v="PLANTA LAS GALLETAS II"/>
    <s v="000000000000003126"/>
    <x v="53"/>
    <d v="2024-06-27T00:00:00"/>
    <d v="1899-12-30T13:57:55"/>
    <s v="TORRE 2 SILO 2 13"/>
    <d v="2024-06-28T00:00:00"/>
    <x v="14"/>
    <x v="11"/>
    <x v="3503"/>
    <d v="2024-06-28T00:00:00"/>
    <d v="1899-12-30T09:45:22"/>
    <n v="78"/>
    <s v="E0054I"/>
    <s v="Las Galletas"/>
    <x v="153"/>
    <x v="0"/>
    <x v="0"/>
    <x v="7"/>
    <x v="0"/>
    <d v="2024-06-27T13:57:55"/>
    <x v="301"/>
    <n v="23.034722222189885"/>
    <d v="2024-06-28T09:45:22"/>
    <d v="1899-12-30T01:02:24"/>
    <d v="2024-06-28T10:47:46"/>
    <n v="2.2038888887618668"/>
    <x v="0"/>
    <m/>
    <m/>
    <x v="0"/>
    <x v="15"/>
    <x v="0"/>
    <x v="2"/>
    <x v="6"/>
    <n v="6"/>
    <s v=""/>
    <d v="1899-12-31T00:57:36"/>
    <n v="20.994722222189885"/>
    <n v="12"/>
    <n v="8.9947222221898855"/>
  </r>
  <r>
    <s v="E002"/>
    <s v="EO57"/>
    <x v="3383"/>
    <x v="0"/>
    <s v="E3"/>
    <s v="0432000110"/>
    <s v="PREBETONG HORMIGONES, S.A."/>
    <s v="0068000483"/>
    <s v="PLANTA PUERTO SANTA CRUZ"/>
    <s v="000000000000003126"/>
    <x v="53"/>
    <d v="2024-06-27T00:00:00"/>
    <d v="1899-12-30T16:08:10"/>
    <s v="silo2 28/06 9h"/>
    <d v="2024-06-28T00:00:00"/>
    <x v="7"/>
    <x v="11"/>
    <x v="3504"/>
    <d v="2024-06-28T00:00:00"/>
    <d v="1899-12-30T09:57:10"/>
    <n v="6"/>
    <s v="E00SCF"/>
    <s v="Santa Cruz de Tenerife"/>
    <x v="157"/>
    <x v="0"/>
    <x v="0"/>
    <x v="7"/>
    <x v="0"/>
    <d v="2024-06-27T16:08:10"/>
    <x v="326"/>
    <n v="22.863888888910878"/>
    <d v="2024-06-28T09:57:10"/>
    <d v="1899-12-30T00:04:48"/>
    <d v="2024-06-28T10:01:58"/>
    <n v="4.9672222221270204"/>
    <x v="0"/>
    <m/>
    <m/>
    <x v="0"/>
    <x v="15"/>
    <x v="0"/>
    <x v="2"/>
    <x v="6"/>
    <n v="6"/>
    <s v=""/>
    <d v="1899-12-30T01:55:12"/>
    <n v="21.78388888891088"/>
    <n v="12"/>
    <n v="9.7838888889108802"/>
  </r>
  <r>
    <s v="E002"/>
    <s v="EO57"/>
    <x v="3384"/>
    <x v="0"/>
    <s v="E4"/>
    <s v="0100000975"/>
    <s v="FERROVIAL CONSTRUCCION, S.A."/>
    <s v="0068002867"/>
    <s v="CA5G - 8 VILLAS LOS CRISTIANOS_NR"/>
    <s v="000000000000002693"/>
    <x v="50"/>
    <d v="2024-06-27T00:00:00"/>
    <d v="1899-12-30T16:50:21"/>
    <s v="01/07 08:00h URGENTE"/>
    <d v="2024-07-01T00:00:00"/>
    <x v="12"/>
    <x v="11"/>
    <x v="3505"/>
    <d v="2024-07-01T00:00:00"/>
    <d v="1899-12-30T10:55:14"/>
    <n v="82"/>
    <s v="E0054C"/>
    <s v="Los Cristianos"/>
    <x v="154"/>
    <x v="0"/>
    <x v="0"/>
    <x v="7"/>
    <x v="1"/>
    <d v="2024-06-27T16:50:21"/>
    <x v="338"/>
    <n v="95.160833333269693"/>
    <d v="2024-07-01T10:55:14"/>
    <d v="1899-12-30T01:05:36"/>
    <d v="2024-07-01T12:00:50"/>
    <n v="3.9861111111240461"/>
    <x v="0"/>
    <m/>
    <m/>
    <x v="1"/>
    <x v="16"/>
    <x v="0"/>
    <x v="3"/>
    <x v="1"/>
    <n v="2"/>
    <s v=""/>
    <d v="1899-12-31T02:14:24"/>
    <n v="93.067499999936359"/>
    <n v="48"/>
    <n v="45.067499999936359"/>
  </r>
  <r>
    <s v="E002"/>
    <s v="EO57"/>
    <x v="3385"/>
    <x v="0"/>
    <s v="E3"/>
    <s v="0100037447"/>
    <s v="ARIDOS Y HORMIGONES GOMERA, S.L."/>
    <s v="0068000073"/>
    <s v="GS POLIGONO DE GUIMAR"/>
    <s v="000000000000003126"/>
    <x v="53"/>
    <d v="2024-06-27T00:00:00"/>
    <d v="1899-12-30T17:00:47"/>
    <s v="POLIGONO 02/07"/>
    <d v="2024-07-02T00:00:00"/>
    <x v="24"/>
    <x v="11"/>
    <x v="3506"/>
    <d v="2024-07-02T00:00:00"/>
    <d v="1899-12-30T06:21:58"/>
    <n v="28"/>
    <s v="E0054Q"/>
    <s v="Polig.Industrial de Guimar"/>
    <x v="157"/>
    <x v="0"/>
    <x v="0"/>
    <x v="7"/>
    <x v="0"/>
    <d v="2024-06-27T17:00:47"/>
    <x v="359"/>
    <n v="113.98694444453577"/>
    <d v="2024-07-02T06:21:58"/>
    <d v="1899-12-30T00:22:24"/>
    <d v="2024-07-02T06:44:22"/>
    <n v="4.2605555556365289"/>
    <x v="0"/>
    <m/>
    <m/>
    <x v="1"/>
    <x v="17"/>
    <x v="0"/>
    <x v="3"/>
    <x v="12"/>
    <n v="3"/>
    <s v=""/>
    <d v="1899-12-30T08:57:36"/>
    <n v="112.61361111120243"/>
    <n v="60"/>
    <n v="52.613611111202431"/>
  </r>
  <r>
    <s v="E002"/>
    <s v="EO57"/>
    <x v="3386"/>
    <x v="0"/>
    <s v="E3"/>
    <s v="0100037388"/>
    <s v="PREF. CARENO, S.L."/>
    <s v="0068000444"/>
    <s v="GS GUIMAR"/>
    <s v="000000000000003126"/>
    <x v="53"/>
    <d v="2024-06-28T00:00:00"/>
    <d v="1899-12-30T08:04:17"/>
    <s v="01/07 8H"/>
    <d v="2024-07-01T00:00:00"/>
    <x v="24"/>
    <x v="11"/>
    <x v="3507"/>
    <d v="2024-07-01T00:00:00"/>
    <d v="1899-12-30T07:36:21"/>
    <n v="33"/>
    <s v="E0053R"/>
    <s v="Guimar"/>
    <x v="146"/>
    <x v="0"/>
    <x v="0"/>
    <x v="7"/>
    <x v="0"/>
    <d v="2024-06-28T08:04:17"/>
    <x v="340"/>
    <n v="74.92861111118691"/>
    <d v="2024-07-01T07:36:21"/>
    <d v="1899-12-30T00:26:24"/>
    <d v="2024-07-01T08:02:45"/>
    <n v="2.9541666667792015"/>
    <x v="0"/>
    <m/>
    <m/>
    <x v="1"/>
    <x v="16"/>
    <x v="0"/>
    <x v="3"/>
    <x v="11"/>
    <n v="2"/>
    <s v=""/>
    <d v="1899-12-30T10:33:36"/>
    <n v="73.488611111186913"/>
    <n v="36"/>
    <n v="37.488611111186913"/>
  </r>
  <r>
    <s v="E002"/>
    <s v="EO57"/>
    <x v="3387"/>
    <x v="0"/>
    <s v="E3"/>
    <s v="0432000110"/>
    <s v="PREBETONG HORMIGONES, S.A."/>
    <s v="0068000485"/>
    <s v="PLANTA LAS GALLETAS II"/>
    <s v="000000000000003126"/>
    <x v="53"/>
    <d v="2024-06-28T00:00:00"/>
    <d v="1899-12-30T09:02:17"/>
    <s v="TORRE 2 01/07 11H"/>
    <d v="2024-07-01T00:00:00"/>
    <x v="7"/>
    <x v="11"/>
    <x v="3508"/>
    <d v="2024-07-01T00:00:00"/>
    <d v="1899-12-30T09:55:43"/>
    <n v="78"/>
    <s v="E0054I"/>
    <s v="Las Galletas"/>
    <x v="152"/>
    <x v="0"/>
    <x v="0"/>
    <x v="7"/>
    <x v="0"/>
    <d v="2024-06-28T09:02:17"/>
    <x v="322"/>
    <n v="77.961944444454275"/>
    <d v="2024-07-01T09:55:43"/>
    <d v="1899-12-30T01:02:24"/>
    <d v="2024-07-01T10:58:07"/>
    <n v="4.0313888888340443"/>
    <x v="0"/>
    <m/>
    <m/>
    <x v="1"/>
    <x v="16"/>
    <x v="0"/>
    <x v="3"/>
    <x v="6"/>
    <n v="2"/>
    <s v=""/>
    <d v="1899-12-31T00:57:36"/>
    <n v="75.921944444454269"/>
    <n v="36"/>
    <n v="39.921944444454269"/>
  </r>
  <r>
    <s v="E002"/>
    <s v="EO57"/>
    <x v="3388"/>
    <x v="0"/>
    <s v="E3"/>
    <s v="0432000110"/>
    <s v="PREBETONG HORMIGONES, S.A."/>
    <s v="0068000485"/>
    <s v="PLANTA LAS GALLETAS II"/>
    <s v="000000000000003126"/>
    <x v="53"/>
    <d v="2024-06-28T00:00:00"/>
    <d v="1899-12-30T09:02:39"/>
    <s v="TORRE 2 01/07 14H"/>
    <d v="2024-07-01T00:00:00"/>
    <x v="12"/>
    <x v="11"/>
    <x v="3509"/>
    <d v="2024-07-01T00:00:00"/>
    <d v="1899-12-30T12:02:44"/>
    <n v="78"/>
    <s v="E0054I"/>
    <s v="Las Galletas"/>
    <x v="147"/>
    <x v="0"/>
    <x v="0"/>
    <x v="7"/>
    <x v="0"/>
    <d v="2024-06-28T09:02:39"/>
    <x v="338"/>
    <n v="78.955833333253395"/>
    <d v="2024-07-01T12:02:44"/>
    <d v="1899-12-30T01:02:24"/>
    <d v="2024-07-01T13:05:08"/>
    <n v="2.9144444443518296"/>
    <x v="0"/>
    <m/>
    <m/>
    <x v="1"/>
    <x v="16"/>
    <x v="0"/>
    <x v="3"/>
    <x v="3"/>
    <n v="2"/>
    <s v=""/>
    <d v="1899-12-31T00:57:36"/>
    <n v="76.915833333253389"/>
    <n v="36"/>
    <n v="40.915833333253389"/>
  </r>
  <r>
    <s v="E002"/>
    <s v="EO57"/>
    <x v="3389"/>
    <x v="0"/>
    <s v="E3"/>
    <s v="0100037299"/>
    <s v="PREFABRICADOS DOMINGUEZ, S.L."/>
    <s v="0068000074"/>
    <s v="GS TEGUESTE"/>
    <s v="000000000000003126"/>
    <x v="53"/>
    <d v="2024-06-28T00:00:00"/>
    <d v="1899-12-30T09:03:07"/>
    <s v="01/07 8H"/>
    <d v="2024-07-01T00:00:00"/>
    <x v="24"/>
    <x v="11"/>
    <x v="3510"/>
    <d v="2024-07-01T00:00:00"/>
    <d v="1899-12-30T06:26:05"/>
    <n v="23"/>
    <s v="E0055J"/>
    <s v="Taco"/>
    <x v="153"/>
    <x v="0"/>
    <x v="0"/>
    <x v="7"/>
    <x v="0"/>
    <d v="2024-06-28T09:03:07"/>
    <x v="340"/>
    <n v="73.948055555694737"/>
    <d v="2024-07-01T06:26:05"/>
    <d v="1899-12-30T00:18:24"/>
    <d v="2024-07-01T06:44:29"/>
    <n v="4.2586111112614162"/>
    <x v="0"/>
    <m/>
    <m/>
    <x v="1"/>
    <x v="16"/>
    <x v="0"/>
    <x v="3"/>
    <x v="12"/>
    <n v="2"/>
    <s v=""/>
    <d v="1899-12-30T07:21:36"/>
    <n v="72.641388889028065"/>
    <n v="36"/>
    <n v="36.641388889028065"/>
  </r>
  <r>
    <s v="E002"/>
    <s v="EO57"/>
    <x v="3390"/>
    <x v="0"/>
    <s v="E4"/>
    <s v="0100041535"/>
    <s v="FERRETERIA LA FUENTITA S.L."/>
    <s v="0068000972"/>
    <s v="LA FUENTITA"/>
    <s v="000000000000002693"/>
    <x v="50"/>
    <d v="2024-06-28T00:00:00"/>
    <d v="1899-12-30T09:53:30"/>
    <s v="28/06 + 2 MORTERO"/>
    <d v="2024-06-28T00:00:00"/>
    <x v="22"/>
    <x v="11"/>
    <x v="3511"/>
    <d v="2024-06-28T00:00:00"/>
    <d v="1899-12-30T10:14:51"/>
    <n v="76"/>
    <s v="E00SMG"/>
    <s v="San Miguel"/>
    <x v="154"/>
    <x v="0"/>
    <x v="0"/>
    <x v="7"/>
    <x v="1"/>
    <d v="2024-06-28T09:53:30"/>
    <x v="324"/>
    <n v="5.6083333334536292"/>
    <d v="2024-06-28T10:14:51"/>
    <d v="1899-12-30T01:00:48"/>
    <d v="2024-06-28T11:15:39"/>
    <n v="4.2391666668117978"/>
    <x v="0"/>
    <m/>
    <m/>
    <x v="0"/>
    <x v="15"/>
    <x v="0"/>
    <x v="2"/>
    <x v="1"/>
    <n v="6"/>
    <s v=""/>
    <d v="1899-12-31T00:19:12"/>
    <n v="3.5950000001202955"/>
    <n v="0"/>
    <n v="3.5950000001202955"/>
  </r>
  <r>
    <s v="E002"/>
    <s v="EO57"/>
    <x v="3390"/>
    <x v="0"/>
    <s v="E4"/>
    <s v="0100041535"/>
    <s v="FERRETERIA LA FUENTITA S.L."/>
    <s v="0068000972"/>
    <s v="LA FUENTITA"/>
    <s v="000000000000003208"/>
    <x v="52"/>
    <d v="2024-06-28T00:00:00"/>
    <d v="1899-12-30T09:53:30"/>
    <s v="28/06 + 2 MORTERO"/>
    <d v="2024-06-28T00:00:00"/>
    <x v="22"/>
    <x v="11"/>
    <x v="3511"/>
    <d v="2024-06-28T00:00:00"/>
    <d v="1899-12-30T10:14:51"/>
    <n v="76"/>
    <s v="E00SMG"/>
    <s v="San Miguel"/>
    <x v="154"/>
    <x v="0"/>
    <x v="1"/>
    <x v="7"/>
    <x v="1"/>
    <d v="2024-06-28T09:53:30"/>
    <x v="324"/>
    <n v="5.6083333334536292"/>
    <d v="2024-06-28T10:14:51"/>
    <d v="1899-12-30T01:00:48"/>
    <d v="2024-06-28T11:15:39"/>
    <n v="4.2391666668117978"/>
    <x v="0"/>
    <m/>
    <m/>
    <x v="0"/>
    <x v="15"/>
    <x v="0"/>
    <x v="2"/>
    <x v="1"/>
    <n v="6"/>
    <s v=""/>
    <d v="1899-12-31T00:19:12"/>
    <n v="3.5950000001202955"/>
    <n v="0"/>
    <n v="3.5950000001202955"/>
  </r>
  <r>
    <s v="E002"/>
    <s v="EO57"/>
    <x v="3391"/>
    <x v="0"/>
    <s v="E3"/>
    <s v="0100037274"/>
    <s v="PREFABRICADOS TEIDE S.L."/>
    <s v="0068000430"/>
    <s v="GS FABRICA LAS ERAS"/>
    <s v="000000000000002649"/>
    <x v="51"/>
    <d v="2024-06-28T00:00:00"/>
    <d v="1899-12-30T10:30:36"/>
    <s v="01/07 09H"/>
    <d v="2024-07-01T00:00:00"/>
    <x v="24"/>
    <x v="11"/>
    <x v="3512"/>
    <d v="2024-07-01T00:00:00"/>
    <d v="1899-12-30T07:11:21"/>
    <n v="44"/>
    <s v="E00AZF"/>
    <s v="Las Eras"/>
    <x v="147"/>
    <x v="0"/>
    <x v="0"/>
    <x v="7"/>
    <x v="0"/>
    <d v="2024-06-28T10:30:36"/>
    <x v="340"/>
    <n v="72.489999999990687"/>
    <d v="2024-07-01T07:11:21"/>
    <d v="1899-12-30T00:35:12"/>
    <d v="2024-07-01T07:46:33"/>
    <n v="3.2241666666814126"/>
    <x v="0"/>
    <m/>
    <m/>
    <x v="1"/>
    <x v="16"/>
    <x v="0"/>
    <x v="3"/>
    <x v="11"/>
    <n v="2"/>
    <s v=""/>
    <d v="1899-12-30T14:04:48"/>
    <n v="70.903333333324014"/>
    <n v="36"/>
    <n v="34.903333333324014"/>
  </r>
  <r>
    <s v="E002"/>
    <s v="EO57"/>
    <x v="3392"/>
    <x v="0"/>
    <s v="E4"/>
    <s v="0100037182"/>
    <s v="FERRETERIA HERMALAY, S.L"/>
    <s v="0068000169"/>
    <s v="LA CAMELLA-ARONA"/>
    <s v="000000000000002693"/>
    <x v="50"/>
    <d v="2024-06-28T00:00:00"/>
    <d v="1899-12-30T10:39:21"/>
    <s v="28/06 16 pal"/>
    <d v="2024-06-28T00:00:00"/>
    <x v="6"/>
    <x v="11"/>
    <x v="3513"/>
    <d v="2024-06-28T00:00:00"/>
    <d v="1899-12-30T14:52:54"/>
    <n v="84"/>
    <s v="E0052U"/>
    <s v="Arona"/>
    <x v="154"/>
    <x v="0"/>
    <x v="0"/>
    <x v="7"/>
    <x v="1"/>
    <d v="2024-06-28T10:39:21"/>
    <x v="288"/>
    <n v="9.3441666667931713"/>
    <d v="2024-06-28T14:52:54"/>
    <d v="1899-12-30T01:07:12"/>
    <d v="2024-06-28T16:00:06"/>
    <n v="3.9983333334093913"/>
    <x v="0"/>
    <m/>
    <m/>
    <x v="0"/>
    <x v="15"/>
    <x v="0"/>
    <x v="2"/>
    <x v="13"/>
    <n v="6"/>
    <s v=""/>
    <d v="1899-12-31T02:52:48"/>
    <n v="7.2241666667931703"/>
    <n v="0"/>
    <n v="7.2241666667931703"/>
  </r>
  <r>
    <s v="E002"/>
    <s v="EO57"/>
    <x v="3392"/>
    <x v="0"/>
    <s v="E4"/>
    <s v="0100037182"/>
    <s v="FERRETERIA HERMALAY, S.L"/>
    <s v="0068000169"/>
    <s v="LA CAMELLA-ARONA"/>
    <s v="000000000000003208"/>
    <x v="52"/>
    <d v="2024-06-28T00:00:00"/>
    <d v="1899-12-30T10:39:21"/>
    <s v="28/06 16 pal"/>
    <d v="2024-06-28T00:00:00"/>
    <x v="6"/>
    <x v="11"/>
    <x v="3513"/>
    <d v="2024-06-28T00:00:00"/>
    <d v="1899-12-30T14:52:54"/>
    <n v="84"/>
    <s v="E0052U"/>
    <s v="Arona"/>
    <x v="154"/>
    <x v="0"/>
    <x v="1"/>
    <x v="7"/>
    <x v="1"/>
    <d v="2024-06-28T10:39:21"/>
    <x v="288"/>
    <n v="9.3441666667931713"/>
    <d v="2024-06-28T14:52:54"/>
    <d v="1899-12-30T01:07:12"/>
    <d v="2024-06-28T16:00:06"/>
    <n v="3.9983333334093913"/>
    <x v="0"/>
    <m/>
    <m/>
    <x v="0"/>
    <x v="15"/>
    <x v="0"/>
    <x v="2"/>
    <x v="13"/>
    <n v="6"/>
    <s v=""/>
    <d v="1899-12-31T02:52:48"/>
    <n v="7.2241666667931703"/>
    <n v="0"/>
    <n v="7.2241666667931703"/>
  </r>
  <r>
    <s v="E002"/>
    <s v="EO57"/>
    <x v="3393"/>
    <x v="0"/>
    <s v="E4"/>
    <s v="0100037324"/>
    <s v="FERRETERIA SAN ISIDRO, S.L."/>
    <s v="0068002601"/>
    <s v="ALMACEN GUIA DE ISORA"/>
    <s v="000000000000003208"/>
    <x v="52"/>
    <d v="2024-06-28T00:00:00"/>
    <d v="1899-12-30T10:40:41"/>
    <s v="01/07 8h     PEDIDO"/>
    <d v="2024-07-01T00:00:00"/>
    <x v="7"/>
    <x v="11"/>
    <x v="3514"/>
    <d v="2024-07-01T00:00:00"/>
    <d v="1899-12-30T06:45:20"/>
    <n v="99"/>
    <s v="E00GIU"/>
    <s v="Guía de Isora"/>
    <x v="154"/>
    <x v="0"/>
    <x v="0"/>
    <x v="7"/>
    <x v="1"/>
    <d v="2024-06-28T10:40:41"/>
    <x v="322"/>
    <n v="76.321944444382098"/>
    <d v="2024-07-01T06:45:20"/>
    <d v="1899-12-30T01:19:12"/>
    <d v="2024-07-01T08:04:32"/>
    <n v="6.9244444443611428"/>
    <x v="0"/>
    <m/>
    <m/>
    <x v="1"/>
    <x v="16"/>
    <x v="0"/>
    <x v="3"/>
    <x v="12"/>
    <n v="2"/>
    <s v=""/>
    <d v="1899-12-31T07:40:48"/>
    <n v="74.001944444382104"/>
    <n v="36"/>
    <n v="38.001944444382104"/>
  </r>
  <r>
    <s v="E002"/>
    <s v="EO57"/>
    <x v="3394"/>
    <x v="0"/>
    <s v="E4"/>
    <s v="0100038677"/>
    <s v="AGRO Y FERRET ACENTEJO SL"/>
    <s v="0068002449"/>
    <s v="PARQUE RECREATIVO LA VICTORIA"/>
    <s v="000000000000003208"/>
    <x v="52"/>
    <d v="2024-06-28T00:00:00"/>
    <d v="1899-12-30T13:07:42"/>
    <s v="01/07 4 Pal"/>
    <d v="2024-07-01T00:00:00"/>
    <x v="6"/>
    <x v="11"/>
    <x v="3515"/>
    <d v="2024-07-01T00:00:00"/>
    <d v="1899-12-30T07:26:36"/>
    <n v="34"/>
    <s v="E0054M"/>
    <s v="La Victoria de Acentejo"/>
    <x v="145"/>
    <x v="0"/>
    <x v="0"/>
    <x v="7"/>
    <x v="1"/>
    <d v="2024-06-28T13:07:42"/>
    <x v="327"/>
    <n v="78.87166666664416"/>
    <d v="2024-07-01T07:26:36"/>
    <d v="1899-12-30T00:27:12"/>
    <d v="2024-07-01T07:53:48"/>
    <n v="12.103333333390765"/>
    <x v="0"/>
    <m/>
    <m/>
    <x v="1"/>
    <x v="16"/>
    <x v="0"/>
    <x v="3"/>
    <x v="11"/>
    <n v="2"/>
    <s v=""/>
    <d v="1899-12-30T10:52:48"/>
    <n v="77.418333333310827"/>
    <n v="36"/>
    <n v="41.418333333310827"/>
  </r>
  <r>
    <s v="E002"/>
    <s v="EO57"/>
    <x v="3394"/>
    <x v="0"/>
    <s v="E4"/>
    <s v="0100038677"/>
    <s v="AGRO Y FERRET ACENTEJO SL"/>
    <s v="0068002449"/>
    <s v="PARQUE RECREATIVO LA VICTORIA"/>
    <s v="000000000000002693"/>
    <x v="50"/>
    <d v="2024-06-28T00:00:00"/>
    <d v="1899-12-30T13:07:42"/>
    <s v="01/07 4 Pal"/>
    <d v="2024-07-01T00:00:00"/>
    <x v="6"/>
    <x v="11"/>
    <x v="3515"/>
    <d v="2024-07-01T00:00:00"/>
    <d v="1899-12-30T07:26:36"/>
    <n v="34"/>
    <s v="E0054M"/>
    <s v="La Victoria de Acentejo"/>
    <x v="145"/>
    <x v="0"/>
    <x v="1"/>
    <x v="7"/>
    <x v="1"/>
    <d v="2024-06-28T13:07:42"/>
    <x v="327"/>
    <n v="78.87166666664416"/>
    <d v="2024-07-01T07:26:36"/>
    <d v="1899-12-30T00:27:12"/>
    <d v="2024-07-01T07:53:48"/>
    <n v="12.103333333390765"/>
    <x v="0"/>
    <m/>
    <m/>
    <x v="1"/>
    <x v="16"/>
    <x v="0"/>
    <x v="3"/>
    <x v="11"/>
    <n v="2"/>
    <s v=""/>
    <d v="1899-12-30T10:52:48"/>
    <n v="77.418333333310827"/>
    <n v="36"/>
    <n v="41.418333333310827"/>
  </r>
  <r>
    <s v="E002"/>
    <s v="EO57"/>
    <x v="3395"/>
    <x v="0"/>
    <s v="E4"/>
    <s v="0100054139"/>
    <s v="AMV CONSTRUCCIONES S.L."/>
    <s v="0068002655"/>
    <s v="VILLAS DEL TENIS FASE III"/>
    <s v="000000000000003208"/>
    <x v="52"/>
    <d v="2024-06-28T00:00:00"/>
    <d v="1899-12-30T13:50:16"/>
    <s v="01/07"/>
    <d v="2024-07-02T00:00:00"/>
    <x v="7"/>
    <x v="11"/>
    <x v="3516"/>
    <d v="2024-07-01T00:00:00"/>
    <d v="1899-12-30T11:39:23"/>
    <n v="99"/>
    <s v="E00GIU"/>
    <s v="Guía de Isora"/>
    <x v="145"/>
    <x v="0"/>
    <x v="0"/>
    <x v="7"/>
    <x v="1"/>
    <d v="2024-06-28T13:50:16"/>
    <x v="337"/>
    <n v="97.162222222192213"/>
    <d v="2024-07-01T11:39:23"/>
    <d v="1899-12-30T01:19:12"/>
    <d v="2024-07-01T12:58:35"/>
    <n v="26.023611111100763"/>
    <x v="0"/>
    <m/>
    <m/>
    <x v="1"/>
    <x v="16"/>
    <x v="0"/>
    <x v="3"/>
    <x v="2"/>
    <n v="2"/>
    <s v=""/>
    <d v="1899-12-31T07:40:48"/>
    <n v="94.84222222219222"/>
    <n v="48"/>
    <n v="46.84222222219222"/>
  </r>
  <r>
    <s v="E002"/>
    <s v="EO57"/>
    <x v="3396"/>
    <x v="0"/>
    <s v="E4"/>
    <s v="0100037366"/>
    <s v="CONSTRUCCIONES PEDRO PEREZ"/>
    <s v="0068002565"/>
    <s v="LA GARVORANA-LOS REALEJOS"/>
    <s v="000000000000003208"/>
    <x v="52"/>
    <d v="2024-06-28T00:00:00"/>
    <d v="1899-12-30T13:52:11"/>
    <s v="01/07 + 1 MORTERO"/>
    <d v="2024-07-01T00:00:00"/>
    <x v="2"/>
    <x v="11"/>
    <x v="3517"/>
    <d v="2024-07-01T00:00:00"/>
    <d v="1899-12-30T07:34:19"/>
    <n v="47"/>
    <s v="E00LSE"/>
    <s v="Los Realejos"/>
    <x v="145"/>
    <x v="0"/>
    <x v="0"/>
    <x v="7"/>
    <x v="1"/>
    <d v="2024-06-28T13:52:11"/>
    <x v="336"/>
    <n v="76.130277777789161"/>
    <d v="2024-07-01T07:34:19"/>
    <d v="1899-12-30T00:37:36"/>
    <d v="2024-07-01T08:11:55"/>
    <n v="9.8013888888526708"/>
    <x v="0"/>
    <m/>
    <m/>
    <x v="1"/>
    <x v="16"/>
    <x v="0"/>
    <x v="3"/>
    <x v="11"/>
    <n v="2"/>
    <s v=""/>
    <d v="1899-12-30T15:02:24"/>
    <n v="74.503611111122495"/>
    <n v="36"/>
    <n v="38.503611111122495"/>
  </r>
  <r>
    <s v="E002"/>
    <s v="EO57"/>
    <x v="3397"/>
    <x v="0"/>
    <s v="E3"/>
    <s v="0100054334"/>
    <s v="ORGANIZACION SOCAS, S. L."/>
    <s v="0068002135"/>
    <s v="SOCAS NARANJERO"/>
    <s v="000000000000002649"/>
    <x v="51"/>
    <d v="2024-06-28T00:00:00"/>
    <d v="1899-12-30T15:53:39"/>
    <s v="BLOQUES  01/07 9h"/>
    <d v="2024-07-01T00:00:00"/>
    <x v="24"/>
    <x v="11"/>
    <x v="3518"/>
    <d v="2024-07-01T00:00:00"/>
    <d v="1899-12-30T06:53:03"/>
    <n v="22"/>
    <s v="E00LSN"/>
    <s v="Naranjeros"/>
    <x v="157"/>
    <x v="0"/>
    <x v="0"/>
    <x v="7"/>
    <x v="0"/>
    <d v="2024-06-28T15:53:39"/>
    <x v="340"/>
    <n v="67.105833333393093"/>
    <d v="2024-07-01T06:53:03"/>
    <d v="1899-12-30T00:17:36"/>
    <d v="2024-07-01T07:10:39"/>
    <n v="3.8225000001839362"/>
    <x v="0"/>
    <m/>
    <m/>
    <x v="1"/>
    <x v="16"/>
    <x v="0"/>
    <x v="3"/>
    <x v="12"/>
    <n v="2"/>
    <s v=""/>
    <d v="1899-12-30T07:02:24"/>
    <n v="65.812500000059757"/>
    <n v="36"/>
    <n v="29.812500000059757"/>
  </r>
  <r>
    <s v="E002"/>
    <s v="EO57"/>
    <x v="3398"/>
    <x v="0"/>
    <s v="E3"/>
    <s v="0432000110"/>
    <s v="PREBETONG HORMIGONES, S.A."/>
    <s v="0068000488"/>
    <s v="PLANTA LOS REALEJOS"/>
    <s v="000000000000003126"/>
    <x v="53"/>
    <d v="2024-06-28T00:00:00"/>
    <d v="1899-12-30T15:54:11"/>
    <s v="silo3 01/07 8h"/>
    <d v="2024-07-01T00:00:00"/>
    <x v="24"/>
    <x v="11"/>
    <x v="3519"/>
    <d v="2024-07-01T00:00:00"/>
    <d v="1899-12-30T06:52:27"/>
    <n v="47"/>
    <s v="E00LSE"/>
    <s v="Los Realejos"/>
    <x v="149"/>
    <x v="0"/>
    <x v="0"/>
    <x v="7"/>
    <x v="0"/>
    <d v="2024-06-28T15:54:11"/>
    <x v="340"/>
    <n v="67.096944444521796"/>
    <d v="2024-07-01T06:52:27"/>
    <d v="1899-12-30T00:37:36"/>
    <d v="2024-07-01T07:30:03"/>
    <n v="3.4991666667046957"/>
    <x v="0"/>
    <m/>
    <m/>
    <x v="1"/>
    <x v="16"/>
    <x v="0"/>
    <x v="3"/>
    <x v="12"/>
    <n v="2"/>
    <s v=""/>
    <d v="1899-12-30T15:02:24"/>
    <n v="65.470277777855131"/>
    <n v="36"/>
    <n v="29.470277777855131"/>
  </r>
  <r>
    <s v="E002"/>
    <s v="EO57"/>
    <x v="3399"/>
    <x v="0"/>
    <s v="E3"/>
    <s v="0100037179"/>
    <s v="CANARY CONCRETE, S.A."/>
    <s v="0068000329"/>
    <s v="GS PLANTA ADEJE"/>
    <s v="000000000000003126"/>
    <x v="53"/>
    <d v="2024-06-28T00:00:00"/>
    <d v="1899-12-30T15:54:36"/>
    <s v="adeje 8:00  01/07"/>
    <d v="2024-07-01T00:00:00"/>
    <x v="24"/>
    <x v="11"/>
    <x v="3520"/>
    <d v="2024-07-01T00:00:00"/>
    <d v="1899-12-30T06:20:53"/>
    <n v="88"/>
    <s v="E00ADE"/>
    <s v="Adeje"/>
    <x v="152"/>
    <x v="0"/>
    <x v="0"/>
    <x v="7"/>
    <x v="0"/>
    <d v="2024-06-28T15:54:36"/>
    <x v="340"/>
    <n v="67.090000000025611"/>
    <d v="2024-07-01T06:20:53"/>
    <d v="1899-12-30T01:10:24"/>
    <d v="2024-07-01T07:31:17"/>
    <n v="3.4786111112334765"/>
    <x v="0"/>
    <m/>
    <m/>
    <x v="1"/>
    <x v="16"/>
    <x v="0"/>
    <x v="3"/>
    <x v="12"/>
    <n v="2"/>
    <s v=""/>
    <d v="1899-12-31T04:09:36"/>
    <n v="64.916666666692279"/>
    <n v="36"/>
    <n v="28.916666666692279"/>
  </r>
  <r>
    <s v="E002"/>
    <s v="EO57"/>
    <x v="3400"/>
    <x v="0"/>
    <s v="E3"/>
    <s v="0432000110"/>
    <s v="PREBETONG HORMIGONES, S.A."/>
    <s v="0068000488"/>
    <s v="PLANTA LOS REALEJOS"/>
    <s v="000000000000003126"/>
    <x v="53"/>
    <d v="2024-06-28T00:00:00"/>
    <d v="1899-12-30T15:55:01"/>
    <s v="Silo 2"/>
    <d v="2024-07-01T00:00:00"/>
    <x v="2"/>
    <x v="11"/>
    <x v="3521"/>
    <d v="2024-07-01T00:00:00"/>
    <d v="1899-12-30T10:51:01"/>
    <n v="47"/>
    <s v="E00LSE"/>
    <s v="Los Realejos"/>
    <x v="157"/>
    <x v="0"/>
    <x v="0"/>
    <x v="7"/>
    <x v="0"/>
    <d v="2024-06-28T15:55:01"/>
    <x v="336"/>
    <n v="74.083055555471219"/>
    <d v="2024-07-01T10:51:01"/>
    <d v="1899-12-30T00:37:36"/>
    <d v="2024-07-01T11:28:37"/>
    <n v="6.5230555555899628"/>
    <x v="0"/>
    <m/>
    <m/>
    <x v="1"/>
    <x v="16"/>
    <x v="0"/>
    <x v="3"/>
    <x v="1"/>
    <n v="2"/>
    <s v=""/>
    <d v="1899-12-30T15:02:24"/>
    <n v="72.456388888804554"/>
    <n v="36"/>
    <n v="36.456388888804554"/>
  </r>
  <r>
    <s v="E002"/>
    <s v="EO57"/>
    <x v="3401"/>
    <x v="0"/>
    <s v="E4"/>
    <s v="0100037324"/>
    <s v="FERRETERIA SAN ISIDRO, S.L."/>
    <s v="0068000045"/>
    <s v="LOS REALEJOS"/>
    <s v="000000000000003208"/>
    <x v="52"/>
    <d v="2024-06-28T00:00:00"/>
    <d v="1899-12-30T15:56:02"/>
    <s v="PDD-2024-01-03604  0"/>
    <d v="2024-07-01T00:00:00"/>
    <x v="4"/>
    <x v="11"/>
    <x v="3522"/>
    <d v="2024-07-01T00:00:00"/>
    <d v="1899-12-30T15:13:51"/>
    <n v="47"/>
    <s v="E00LSE"/>
    <s v="Los Realejos"/>
    <x v="154"/>
    <x v="0"/>
    <x v="0"/>
    <x v="7"/>
    <x v="1"/>
    <d v="2024-06-28T15:56:02"/>
    <x v="349"/>
    <n v="75.066111111023929"/>
    <d v="2024-07-01T15:13:51"/>
    <d v="1899-12-30T00:37:36"/>
    <d v="2024-07-01T15:51:27"/>
    <n v="3.1424999999580905"/>
    <x v="0"/>
    <m/>
    <m/>
    <x v="1"/>
    <x v="16"/>
    <x v="0"/>
    <x v="3"/>
    <x v="4"/>
    <n v="2"/>
    <s v=""/>
    <d v="1899-12-30T15:02:24"/>
    <n v="73.439444444357264"/>
    <n v="36"/>
    <n v="37.439444444357264"/>
  </r>
  <r>
    <s v="E002"/>
    <s v="EO57"/>
    <x v="3401"/>
    <x v="0"/>
    <s v="E4"/>
    <s v="0100037324"/>
    <s v="FERRETERIA SAN ISIDRO, S.L."/>
    <s v="0068000045"/>
    <s v="LOS REALEJOS"/>
    <s v="000000000000002693"/>
    <x v="50"/>
    <d v="2024-06-28T00:00:00"/>
    <d v="1899-12-30T15:56:02"/>
    <s v="PDD-2024-01-03604  0"/>
    <d v="2024-07-01T00:00:00"/>
    <x v="4"/>
    <x v="11"/>
    <x v="3522"/>
    <d v="2024-07-01T00:00:00"/>
    <d v="1899-12-30T15:13:51"/>
    <n v="47"/>
    <s v="E00LSE"/>
    <s v="Los Realejos"/>
    <x v="154"/>
    <x v="0"/>
    <x v="1"/>
    <x v="7"/>
    <x v="1"/>
    <d v="2024-06-28T15:56:02"/>
    <x v="349"/>
    <n v="75.066111111023929"/>
    <d v="2024-07-01T15:13:51"/>
    <d v="1899-12-30T00:37:36"/>
    <d v="2024-07-01T15:51:27"/>
    <n v="3.1424999999580905"/>
    <x v="0"/>
    <m/>
    <m/>
    <x v="1"/>
    <x v="16"/>
    <x v="0"/>
    <x v="3"/>
    <x v="4"/>
    <n v="2"/>
    <s v=""/>
    <d v="1899-12-30T15:02:24"/>
    <n v="73.439444444357264"/>
    <n v="36"/>
    <n v="37.439444444357264"/>
  </r>
  <r>
    <s v="E002"/>
    <s v="EO57"/>
    <x v="3402"/>
    <x v="0"/>
    <s v="E4"/>
    <s v="0100000975"/>
    <s v="FERROVIAL CONSTRUCCION, S.A."/>
    <s v="0068002840"/>
    <s v="CA 4 H EMERG- CONDUCC. NORTE TF_NR"/>
    <s v="000000000000003208"/>
    <x v="52"/>
    <d v="2024-06-28T00:00:00"/>
    <d v="1899-12-30T16:56:36"/>
    <s v="01/07"/>
    <d v="2024-07-02T00:00:00"/>
    <x v="7"/>
    <x v="11"/>
    <x v="3523"/>
    <d v="2024-07-02T00:00:00"/>
    <d v="1899-12-30T07:07:08"/>
    <n v="35"/>
    <s v="E00SUN"/>
    <s v="Santa Ursula"/>
    <x v="145"/>
    <x v="0"/>
    <x v="0"/>
    <x v="7"/>
    <x v="1"/>
    <d v="2024-06-28T16:56:36"/>
    <x v="337"/>
    <n v="94.056666666583624"/>
    <d v="2024-07-02T07:07:08"/>
    <d v="1899-12-30T00:28:00"/>
    <d v="2024-07-02T07:35:08"/>
    <n v="7.4144444445264526"/>
    <x v="0"/>
    <m/>
    <m/>
    <x v="1"/>
    <x v="17"/>
    <x v="0"/>
    <x v="3"/>
    <x v="11"/>
    <n v="3"/>
    <s v=""/>
    <d v="1899-12-30T11:12:00"/>
    <n v="92.589999999916955"/>
    <n v="48"/>
    <n v="44.589999999916955"/>
  </r>
  <r>
    <s v="E002"/>
    <s v="EO57"/>
    <x v="3403"/>
    <x v="0"/>
    <s v="E4"/>
    <s v="0100037440"/>
    <s v="FERRETERIA HERNANDEZ, S.L."/>
    <s v="0068000086"/>
    <s v="ALMACEN-LA GUANCHA"/>
    <s v="000000000000002693"/>
    <x v="50"/>
    <d v="2024-06-28T00:00:00"/>
    <d v="1899-12-30T17:09:42"/>
    <s v="01/07 + 2 mort"/>
    <d v="2024-07-02T00:00:00"/>
    <x v="7"/>
    <x v="11"/>
    <x v="3524"/>
    <d v="2024-07-02T00:00:00"/>
    <d v="1899-12-30T07:09:17"/>
    <n v="57"/>
    <s v="E0054K"/>
    <s v="La Guancha"/>
    <x v="145"/>
    <x v="0"/>
    <x v="0"/>
    <x v="7"/>
    <x v="1"/>
    <d v="2024-06-28T17:09:42"/>
    <x v="337"/>
    <n v="93.838333333376795"/>
    <d v="2024-07-02T07:09:17"/>
    <d v="1899-12-30T00:45:36"/>
    <d v="2024-07-02T07:54:53"/>
    <n v="7.0852777777472511"/>
    <x v="0"/>
    <m/>
    <m/>
    <x v="1"/>
    <x v="17"/>
    <x v="0"/>
    <x v="3"/>
    <x v="11"/>
    <n v="3"/>
    <s v=""/>
    <d v="1899-12-30T18:14:24"/>
    <n v="92.07833333337679"/>
    <n v="48"/>
    <n v="44.07833333337679"/>
  </r>
  <r>
    <s v="E002"/>
    <s v="EO57"/>
    <x v="3404"/>
    <x v="0"/>
    <s v="E4"/>
    <s v="0100037361"/>
    <s v="COMERCIAL PESTANO, S.L."/>
    <s v="0068000129"/>
    <s v="EN  EL SOBRADILLO"/>
    <s v="000000000000002693"/>
    <x v="50"/>
    <d v="2024-07-01T00:00:00"/>
    <d v="1899-12-30T07:36:10"/>
    <s v="01/07 16 pal Fecha 1"/>
    <d v="2024-07-01T00:00:00"/>
    <x v="6"/>
    <x v="11"/>
    <x v="3525"/>
    <d v="2024-07-01T00:00:00"/>
    <d v="1899-12-30T12:46:19"/>
    <n v="15"/>
    <s v="E0055C"/>
    <s v="El Sobradillo"/>
    <x v="245"/>
    <x v="0"/>
    <x v="0"/>
    <x v="7"/>
    <x v="1"/>
    <d v="2024-07-01T07:36:10"/>
    <x v="327"/>
    <n v="12.397222222352866"/>
    <d v="2024-07-01T12:46:19"/>
    <d v="1899-12-30T00:12:00"/>
    <d v="2024-07-01T12:58:19"/>
    <n v="7.0280555555946194"/>
    <x v="0"/>
    <m/>
    <m/>
    <x v="1"/>
    <x v="16"/>
    <x v="0"/>
    <x v="3"/>
    <x v="3"/>
    <n v="2"/>
    <s v=""/>
    <d v="1899-12-30T04:48:00"/>
    <n v="11.197222222352867"/>
    <n v="0"/>
    <n v="11.197222222352867"/>
  </r>
  <r>
    <s v="E002"/>
    <s v="EO57"/>
    <x v="3404"/>
    <x v="0"/>
    <s v="E4"/>
    <s v="0100037361"/>
    <s v="COMERCIAL PESTANO, S.L."/>
    <s v="0068000129"/>
    <s v="EN  EL SOBRADILLO"/>
    <s v="000000000000003208"/>
    <x v="52"/>
    <d v="2024-07-01T00:00:00"/>
    <d v="1899-12-30T07:36:10"/>
    <s v="01/07 16 pal Fecha 1"/>
    <d v="2024-07-01T00:00:00"/>
    <x v="6"/>
    <x v="11"/>
    <x v="3525"/>
    <d v="2024-07-01T00:00:00"/>
    <d v="1899-12-30T12:46:19"/>
    <n v="15"/>
    <s v="E0055C"/>
    <s v="El Sobradillo"/>
    <x v="245"/>
    <x v="0"/>
    <x v="1"/>
    <x v="7"/>
    <x v="1"/>
    <d v="2024-07-01T07:36:10"/>
    <x v="327"/>
    <n v="12.397222222352866"/>
    <d v="2024-07-01T12:46:19"/>
    <d v="1899-12-30T00:12:00"/>
    <d v="2024-07-01T12:58:19"/>
    <n v="7.0280555555946194"/>
    <x v="0"/>
    <m/>
    <m/>
    <x v="1"/>
    <x v="16"/>
    <x v="0"/>
    <x v="3"/>
    <x v="3"/>
    <n v="2"/>
    <s v=""/>
    <d v="1899-12-30T04:48:00"/>
    <n v="11.197222222352867"/>
    <n v="0"/>
    <n v="11.197222222352867"/>
  </r>
  <r>
    <s v="E002"/>
    <s v="EO57"/>
    <x v="3405"/>
    <x v="0"/>
    <s v="E4"/>
    <s v="0100037340"/>
    <s v="FRTRIA. LOS DOS CAMINOS, S.L. L."/>
    <s v="0068000058"/>
    <s v="ICOD CTRA. EL AMPARO KM. 2"/>
    <s v="000000000000002693"/>
    <x v="50"/>
    <d v="2024-07-01T00:00:00"/>
    <d v="1899-12-30T07:36:45"/>
    <s v="01/07 16 pal"/>
    <d v="2024-07-02T00:00:00"/>
    <x v="6"/>
    <x v="11"/>
    <x v="3526"/>
    <d v="2024-07-02T00:00:00"/>
    <d v="1899-12-30T06:50:07"/>
    <n v="61"/>
    <s v="E0053T"/>
    <s v="Icod de Los Vinos"/>
    <x v="151"/>
    <x v="0"/>
    <x v="0"/>
    <x v="7"/>
    <x v="1"/>
    <d v="2024-07-01T07:36:45"/>
    <x v="354"/>
    <n v="36.387500000128057"/>
    <d v="2024-07-02T06:50:07"/>
    <d v="1899-12-30T00:48:48"/>
    <d v="2024-07-02T07:38:55"/>
    <n v="12.351388888957445"/>
    <x v="0"/>
    <m/>
    <m/>
    <x v="1"/>
    <x v="17"/>
    <x v="0"/>
    <x v="3"/>
    <x v="12"/>
    <n v="3"/>
    <s v=""/>
    <d v="1899-12-30T19:31:12"/>
    <n v="34.574166666794724"/>
    <n v="12"/>
    <n v="22.574166666794724"/>
  </r>
  <r>
    <s v="E002"/>
    <s v="EO57"/>
    <x v="3405"/>
    <x v="0"/>
    <s v="E4"/>
    <s v="0100037340"/>
    <s v="FRTRIA. LOS DOS CAMINOS, S.L. L."/>
    <s v="0068000058"/>
    <s v="ICOD CTRA. EL AMPARO KM. 2"/>
    <s v="000000000000003208"/>
    <x v="52"/>
    <d v="2024-07-01T00:00:00"/>
    <d v="1899-12-30T07:36:45"/>
    <s v="01/07 16 pal"/>
    <d v="2024-07-02T00:00:00"/>
    <x v="6"/>
    <x v="11"/>
    <x v="3526"/>
    <d v="2024-07-02T00:00:00"/>
    <d v="1899-12-30T06:50:07"/>
    <n v="61"/>
    <s v="E0053T"/>
    <s v="Icod de Los Vinos"/>
    <x v="151"/>
    <x v="0"/>
    <x v="1"/>
    <x v="7"/>
    <x v="1"/>
    <d v="2024-07-01T07:36:45"/>
    <x v="354"/>
    <n v="36.387500000128057"/>
    <d v="2024-07-02T06:50:07"/>
    <d v="1899-12-30T00:48:48"/>
    <d v="2024-07-02T07:38:55"/>
    <n v="12.351388888957445"/>
    <x v="0"/>
    <m/>
    <m/>
    <x v="1"/>
    <x v="17"/>
    <x v="0"/>
    <x v="3"/>
    <x v="12"/>
    <n v="3"/>
    <s v=""/>
    <d v="1899-12-30T19:31:12"/>
    <n v="34.574166666794724"/>
    <n v="12"/>
    <n v="22.574166666794724"/>
  </r>
  <r>
    <s v="E002"/>
    <s v="EO57"/>
    <x v="3406"/>
    <x v="0"/>
    <s v="E4"/>
    <s v="0100050448"/>
    <s v="FERRETERIA TAMAIDE S.L."/>
    <s v="0068001726"/>
    <s v="SAN MIGUEL"/>
    <s v="000000000000003208"/>
    <x v="52"/>
    <d v="2024-07-01T00:00:00"/>
    <d v="1899-12-30T08:01:15"/>
    <s v="02/07"/>
    <d v="2024-07-02T00:00:00"/>
    <x v="2"/>
    <x v="11"/>
    <x v="3527"/>
    <d v="2024-07-01T00:00:00"/>
    <d v="1899-12-30T18:23:41"/>
    <n v="76"/>
    <s v="E00SMG"/>
    <s v="San Miguel"/>
    <x v="154"/>
    <x v="0"/>
    <x v="0"/>
    <x v="7"/>
    <x v="1"/>
    <d v="2024-07-01T08:01:15"/>
    <x v="373"/>
    <n v="33.979166666627862"/>
    <d v="2024-07-01T18:23:41"/>
    <d v="1899-12-30T01:00:48"/>
    <d v="2024-07-01T19:24:29"/>
    <n v="22.591944444458932"/>
    <x v="0"/>
    <m/>
    <m/>
    <x v="1"/>
    <x v="16"/>
    <x v="0"/>
    <x v="3"/>
    <x v="9"/>
    <n v="2"/>
    <s v=""/>
    <d v="1899-12-31T00:19:12"/>
    <n v="31.965833333294526"/>
    <n v="12"/>
    <n v="19.965833333294526"/>
  </r>
  <r>
    <s v="E002"/>
    <s v="EO57"/>
    <x v="3407"/>
    <x v="0"/>
    <s v="E4"/>
    <s v="0100054118"/>
    <s v="MARRERO SANCHEZ, PRISCILA"/>
    <s v="0068002101"/>
    <s v="FERRETERIA LAS LUAS"/>
    <s v="000000000000003208"/>
    <x v="52"/>
    <d v="2024-07-01T00:00:00"/>
    <d v="1899-12-30T09:03:16"/>
    <s v="7,30  a 2   01/07"/>
    <d v="2024-07-02T00:00:00"/>
    <x v="19"/>
    <x v="11"/>
    <x v="3528"/>
    <d v="2024-07-01T00:00:00"/>
    <d v="1899-12-30T11:42:36"/>
    <n v="33"/>
    <s v="E0053R"/>
    <s v="Guimar"/>
    <x v="145"/>
    <x v="0"/>
    <x v="0"/>
    <x v="7"/>
    <x v="1"/>
    <d v="2024-07-01T09:03:16"/>
    <x v="360"/>
    <n v="27.445555555634201"/>
    <d v="2024-07-01T11:42:36"/>
    <d v="1899-12-30T00:26:24"/>
    <d v="2024-07-01T12:09:00"/>
    <n v="24.350000000093132"/>
    <x v="0"/>
    <m/>
    <m/>
    <x v="1"/>
    <x v="16"/>
    <x v="0"/>
    <x v="3"/>
    <x v="2"/>
    <n v="2"/>
    <s v=""/>
    <d v="1899-12-30T10:33:36"/>
    <n v="26.005555555634199"/>
    <n v="12"/>
    <n v="14.005555555634199"/>
  </r>
  <r>
    <s v="E002"/>
    <s v="EO57"/>
    <x v="3407"/>
    <x v="0"/>
    <s v="E4"/>
    <s v="0100054118"/>
    <s v="MARRERO SANCHEZ, PRISCILA"/>
    <s v="0068002101"/>
    <s v="FERRETERIA LAS LUAS"/>
    <s v="000000000000002693"/>
    <x v="50"/>
    <d v="2024-07-01T00:00:00"/>
    <d v="1899-12-30T09:03:16"/>
    <s v="7,30  a 2   01/07"/>
    <d v="2024-07-02T00:00:00"/>
    <x v="19"/>
    <x v="11"/>
    <x v="3528"/>
    <d v="2024-07-01T00:00:00"/>
    <d v="1899-12-30T11:42:36"/>
    <n v="33"/>
    <s v="E0053R"/>
    <s v="Guimar"/>
    <x v="145"/>
    <x v="0"/>
    <x v="1"/>
    <x v="7"/>
    <x v="1"/>
    <d v="2024-07-01T09:03:16"/>
    <x v="360"/>
    <n v="27.445555555634201"/>
    <d v="2024-07-01T11:42:36"/>
    <d v="1899-12-30T00:26:24"/>
    <d v="2024-07-01T12:09:00"/>
    <n v="24.350000000093132"/>
    <x v="0"/>
    <m/>
    <m/>
    <x v="1"/>
    <x v="16"/>
    <x v="0"/>
    <x v="3"/>
    <x v="2"/>
    <n v="2"/>
    <s v=""/>
    <d v="1899-12-30T10:33:36"/>
    <n v="26.005555555634199"/>
    <n v="12"/>
    <n v="14.005555555634199"/>
  </r>
  <r>
    <s v="E002"/>
    <s v="EO57"/>
    <x v="3408"/>
    <x v="0"/>
    <s v="E4"/>
    <s v="0100056516"/>
    <s v="NIVARIA AGRICULTURA S.L."/>
    <s v="0068002466"/>
    <s v="LAS ERAS"/>
    <s v="000000000000002693"/>
    <x v="50"/>
    <d v="2024-07-01T00:00:00"/>
    <d v="1899-12-30T09:11:43"/>
    <s v="01/07 + 1 pal morter"/>
    <d v="2024-07-02T00:00:00"/>
    <x v="19"/>
    <x v="11"/>
    <x v="3529"/>
    <d v="2024-07-01T00:00:00"/>
    <d v="1899-12-30T11:47:39"/>
    <n v="44"/>
    <s v="E00AZF"/>
    <s v="Las Eras"/>
    <x v="150"/>
    <x v="0"/>
    <x v="0"/>
    <x v="7"/>
    <x v="1"/>
    <d v="2024-07-01T09:11:43"/>
    <x v="360"/>
    <n v="27.304722222208511"/>
    <d v="2024-07-01T11:47:39"/>
    <d v="1899-12-30T00:35:12"/>
    <d v="2024-07-01T12:22:51"/>
    <n v="24.119166666583624"/>
    <x v="0"/>
    <m/>
    <m/>
    <x v="1"/>
    <x v="16"/>
    <x v="0"/>
    <x v="3"/>
    <x v="2"/>
    <n v="2"/>
    <s v=""/>
    <d v="1899-12-30T14:04:48"/>
    <n v="25.718055555541845"/>
    <n v="12"/>
    <n v="13.718055555541845"/>
  </r>
  <r>
    <s v="E002"/>
    <s v="EO57"/>
    <x v="3408"/>
    <x v="0"/>
    <s v="E4"/>
    <s v="0100056516"/>
    <s v="NIVARIA AGRICULTURA S.L."/>
    <s v="0068002466"/>
    <s v="LAS ERAS"/>
    <s v="000000000000003208"/>
    <x v="52"/>
    <d v="2024-07-01T00:00:00"/>
    <d v="1899-12-30T09:11:43"/>
    <s v="01/07 + 1 pal morter"/>
    <d v="2024-07-02T00:00:00"/>
    <x v="19"/>
    <x v="11"/>
    <x v="3529"/>
    <d v="2024-07-01T00:00:00"/>
    <d v="1899-12-30T11:47:39"/>
    <n v="44"/>
    <s v="E00AZF"/>
    <s v="Las Eras"/>
    <x v="150"/>
    <x v="0"/>
    <x v="1"/>
    <x v="7"/>
    <x v="1"/>
    <d v="2024-07-01T09:11:43"/>
    <x v="360"/>
    <n v="27.304722222208511"/>
    <d v="2024-07-01T11:47:39"/>
    <d v="1899-12-30T00:35:12"/>
    <d v="2024-07-01T12:22:51"/>
    <n v="24.119166666583624"/>
    <x v="0"/>
    <m/>
    <m/>
    <x v="1"/>
    <x v="16"/>
    <x v="0"/>
    <x v="3"/>
    <x v="2"/>
    <n v="2"/>
    <s v=""/>
    <d v="1899-12-30T14:04:48"/>
    <n v="25.718055555541845"/>
    <n v="12"/>
    <n v="13.718055555541845"/>
  </r>
  <r>
    <s v="E002"/>
    <s v="EO57"/>
    <x v="3409"/>
    <x v="0"/>
    <s v="E4"/>
    <s v="0100044618"/>
    <s v="DELGADO GOMEZ JUAN"/>
    <s v="0068001210"/>
    <s v="EL TABLADO"/>
    <s v="000000000000003208"/>
    <x v="52"/>
    <d v="2024-07-01T00:00:00"/>
    <d v="1899-12-30T09:13:46"/>
    <s v="01/07 +1 mortero"/>
    <d v="2024-07-02T00:00:00"/>
    <x v="19"/>
    <x v="11"/>
    <x v="3530"/>
    <d v="2024-07-01T00:00:00"/>
    <d v="1899-12-30T11:49:47"/>
    <n v="33"/>
    <s v="E0053R"/>
    <s v="Guimar"/>
    <x v="150"/>
    <x v="0"/>
    <x v="0"/>
    <x v="7"/>
    <x v="1"/>
    <d v="2024-07-01T09:13:46"/>
    <x v="360"/>
    <n v="27.270555555587634"/>
    <d v="2024-07-01T11:49:47"/>
    <d v="1899-12-30T00:26:24"/>
    <d v="2024-07-01T12:16:11"/>
    <n v="24.230277777824085"/>
    <x v="0"/>
    <m/>
    <m/>
    <x v="1"/>
    <x v="16"/>
    <x v="0"/>
    <x v="3"/>
    <x v="2"/>
    <n v="2"/>
    <s v=""/>
    <d v="1899-12-30T10:33:36"/>
    <n v="25.830555555587633"/>
    <n v="12"/>
    <n v="13.830555555587633"/>
  </r>
  <r>
    <s v="E002"/>
    <s v="EO57"/>
    <x v="3409"/>
    <x v="0"/>
    <s v="E4"/>
    <s v="0100044618"/>
    <s v="DELGADO GOMEZ JUAN"/>
    <s v="0068001210"/>
    <s v="EL TABLADO"/>
    <s v="000000000000002693"/>
    <x v="50"/>
    <d v="2024-07-01T00:00:00"/>
    <d v="1899-12-30T09:13:46"/>
    <s v="01/07 +1 mortero"/>
    <d v="2024-07-02T00:00:00"/>
    <x v="19"/>
    <x v="11"/>
    <x v="3530"/>
    <d v="2024-07-01T00:00:00"/>
    <d v="1899-12-30T11:49:47"/>
    <n v="33"/>
    <s v="E0053R"/>
    <s v="Guimar"/>
    <x v="150"/>
    <x v="0"/>
    <x v="1"/>
    <x v="7"/>
    <x v="1"/>
    <d v="2024-07-01T09:13:46"/>
    <x v="360"/>
    <n v="27.270555555587634"/>
    <d v="2024-07-01T11:49:47"/>
    <d v="1899-12-30T00:26:24"/>
    <d v="2024-07-01T12:16:11"/>
    <n v="24.230277777824085"/>
    <x v="0"/>
    <m/>
    <m/>
    <x v="1"/>
    <x v="16"/>
    <x v="0"/>
    <x v="3"/>
    <x v="2"/>
    <n v="2"/>
    <s v=""/>
    <d v="1899-12-30T10:33:36"/>
    <n v="25.830555555587633"/>
    <n v="12"/>
    <n v="13.830555555587633"/>
  </r>
  <r>
    <s v="E002"/>
    <s v="EO57"/>
    <x v="3410"/>
    <x v="0"/>
    <s v="E3"/>
    <s v="0100037274"/>
    <s v="PREFABRICADOS TEIDE S.L."/>
    <s v="0068000430"/>
    <s v="GS FABRICA LAS ERAS"/>
    <s v="000000000000002649"/>
    <x v="51"/>
    <d v="2024-07-01T00:00:00"/>
    <d v="1899-12-30T09:14:26"/>
    <s v="Silo 1  02/07  10h"/>
    <d v="2024-07-01T00:00:00"/>
    <x v="12"/>
    <x v="11"/>
    <x v="3531"/>
    <d v="2024-07-01T00:00:00"/>
    <d v="1899-12-30T10:11:35"/>
    <n v="44"/>
    <s v="E00AZF"/>
    <s v="Las Eras"/>
    <x v="153"/>
    <x v="0"/>
    <x v="0"/>
    <x v="7"/>
    <x v="0"/>
    <d v="2024-07-01T09:14:26"/>
    <x v="338"/>
    <n v="6.7594444443820976"/>
    <d v="2024-07-01T10:11:35"/>
    <d v="1899-12-30T00:35:12"/>
    <d v="2024-07-01T10:46:47"/>
    <n v="5.220277777640149"/>
    <x v="0"/>
    <m/>
    <m/>
    <x v="1"/>
    <x v="16"/>
    <x v="0"/>
    <x v="3"/>
    <x v="1"/>
    <n v="2"/>
    <s v=""/>
    <d v="1899-12-30T14:04:48"/>
    <n v="5.1727777777154307"/>
    <n v="0"/>
    <n v="5.1727777777154307"/>
  </r>
  <r>
    <s v="E002"/>
    <s v="EO57"/>
    <x v="3411"/>
    <x v="0"/>
    <s v="E4"/>
    <s v="0100056716"/>
    <s v="UTE LAS CHUMBERAS"/>
    <s v="0068002480"/>
    <s v="VIVIENDAS LAS CHUMBERAS"/>
    <s v="000000000000003208"/>
    <x v="52"/>
    <d v="2024-07-01T00:00:00"/>
    <d v="1899-12-30T09:44:25"/>
    <s v="02/07"/>
    <d v="2024-07-02T00:00:00"/>
    <x v="7"/>
    <x v="11"/>
    <x v="3532"/>
    <d v="2024-07-02T00:00:00"/>
    <d v="1899-12-30T10:27:39"/>
    <n v="16"/>
    <s v="E00LGG"/>
    <s v="La Laguna"/>
    <x v="154"/>
    <x v="0"/>
    <x v="0"/>
    <x v="7"/>
    <x v="1"/>
    <d v="2024-07-01T09:44:25"/>
    <x v="337"/>
    <n v="29.259722222224809"/>
    <d v="2024-07-02T10:27:39"/>
    <d v="1899-12-30T00:12:48"/>
    <d v="2024-07-02T10:40:27"/>
    <n v="4.3258333334815688"/>
    <x v="0"/>
    <m/>
    <m/>
    <x v="1"/>
    <x v="17"/>
    <x v="0"/>
    <x v="3"/>
    <x v="1"/>
    <n v="3"/>
    <s v=""/>
    <d v="1899-12-30T05:07:12"/>
    <n v="28.046388888891475"/>
    <n v="12"/>
    <n v="16.046388888891475"/>
  </r>
  <r>
    <s v="E002"/>
    <s v="EO57"/>
    <x v="3412"/>
    <x v="0"/>
    <s v="E4"/>
    <s v="0100037185"/>
    <s v="FERRETERIA CABO BLANCO, S.L."/>
    <s v="0068000171"/>
    <s v="ARONA SUR"/>
    <s v="000000000000003208"/>
    <x v="52"/>
    <d v="2024-07-01T00:00:00"/>
    <d v="1899-12-30T10:01:19"/>
    <s v="01/07"/>
    <d v="2024-07-02T00:00:00"/>
    <x v="12"/>
    <x v="11"/>
    <x v="3533"/>
    <d v="2024-07-01T00:00:00"/>
    <d v="1899-12-30T13:48:02"/>
    <n v="84"/>
    <s v="E0052U"/>
    <s v="Arona"/>
    <x v="366"/>
    <x v="0"/>
    <x v="0"/>
    <x v="7"/>
    <x v="1"/>
    <d v="2024-07-01T10:01:19"/>
    <x v="368"/>
    <n v="29.978055555489846"/>
    <d v="2024-07-01T13:48:02"/>
    <d v="1899-12-30T01:07:12"/>
    <d v="2024-07-01T14:55:14"/>
    <n v="25.079444444272667"/>
    <x v="0"/>
    <m/>
    <m/>
    <x v="1"/>
    <x v="16"/>
    <x v="0"/>
    <x v="3"/>
    <x v="7"/>
    <n v="2"/>
    <s v=""/>
    <d v="1899-12-31T02:52:48"/>
    <n v="27.858055555489845"/>
    <n v="12"/>
    <n v="15.858055555489845"/>
  </r>
  <r>
    <s v="E002"/>
    <s v="EO57"/>
    <x v="3412"/>
    <x v="0"/>
    <s v="E4"/>
    <s v="0100037185"/>
    <s v="FERRETERIA CABO BLANCO, S.L."/>
    <s v="0068000171"/>
    <s v="ARONA SUR"/>
    <s v="000000000000002693"/>
    <x v="50"/>
    <d v="2024-07-01T00:00:00"/>
    <d v="1899-12-30T10:01:19"/>
    <s v="01/07"/>
    <d v="2024-07-02T00:00:00"/>
    <x v="12"/>
    <x v="11"/>
    <x v="3533"/>
    <d v="2024-07-01T00:00:00"/>
    <d v="1899-12-30T13:48:02"/>
    <n v="84"/>
    <s v="E0052U"/>
    <s v="Arona"/>
    <x v="366"/>
    <x v="0"/>
    <x v="1"/>
    <x v="7"/>
    <x v="1"/>
    <d v="2024-07-01T10:01:19"/>
    <x v="368"/>
    <n v="29.978055555489846"/>
    <d v="2024-07-01T13:48:02"/>
    <d v="1899-12-30T01:07:12"/>
    <d v="2024-07-01T14:55:14"/>
    <n v="25.079444444272667"/>
    <x v="0"/>
    <m/>
    <m/>
    <x v="1"/>
    <x v="16"/>
    <x v="0"/>
    <x v="3"/>
    <x v="7"/>
    <n v="2"/>
    <s v=""/>
    <d v="1899-12-31T02:52:48"/>
    <n v="27.858055555489845"/>
    <n v="12"/>
    <n v="15.858055555489845"/>
  </r>
  <r>
    <s v="E002"/>
    <s v="EO57"/>
    <x v="3413"/>
    <x v="0"/>
    <s v="E4"/>
    <s v="0100052424"/>
    <s v="CONSERV. ASFALTO Y CONSTRUCCIÓN SA"/>
    <s v="0068002842"/>
    <s v="P00424030012 B22317 CONS. CTRA LOTE"/>
    <s v="000000000000003208"/>
    <x v="52"/>
    <d v="2024-07-01T00:00:00"/>
    <d v="1899-12-30T10:56:02"/>
    <s v="02/07"/>
    <d v="2024-07-02T00:00:00"/>
    <x v="2"/>
    <x v="11"/>
    <x v="3534"/>
    <d v="2024-07-01T00:00:00"/>
    <d v="1899-12-30T11:46:10"/>
    <n v="59"/>
    <s v="E0054T"/>
    <s v="Polig.Industrial de Granadilla"/>
    <x v="150"/>
    <x v="0"/>
    <x v="0"/>
    <x v="7"/>
    <x v="1"/>
    <d v="2024-07-01T10:56:02"/>
    <x v="373"/>
    <n v="31.066111111140344"/>
    <d v="2024-07-01T11:46:10"/>
    <d v="1899-12-30T00:47:12"/>
    <d v="2024-07-01T12:33:22"/>
    <n v="29.443888888810761"/>
    <x v="0"/>
    <m/>
    <m/>
    <x v="1"/>
    <x v="16"/>
    <x v="0"/>
    <x v="3"/>
    <x v="2"/>
    <n v="2"/>
    <s v=""/>
    <d v="1899-12-30T18:52:48"/>
    <n v="29.279444444473679"/>
    <n v="12"/>
    <n v="17.279444444473679"/>
  </r>
  <r>
    <s v="E002"/>
    <s v="EO57"/>
    <x v="3414"/>
    <x v="0"/>
    <s v="E3"/>
    <s v="0432000110"/>
    <s v="PREBETONG HORMIGONES, S.A."/>
    <s v="0068000485"/>
    <s v="PLANTA LAS GALLETAS II"/>
    <s v="000000000000003126"/>
    <x v="53"/>
    <d v="2024-07-01T00:00:00"/>
    <d v="1899-12-30T11:12:22"/>
    <s v="TORRE 1 SILO 3 02/07"/>
    <d v="2024-07-02T00:00:00"/>
    <x v="17"/>
    <x v="11"/>
    <x v="3535"/>
    <d v="2024-07-02T00:00:00"/>
    <d v="1899-12-30T06:16:22"/>
    <n v="78"/>
    <s v="E0054I"/>
    <s v="Las Galletas"/>
    <x v="152"/>
    <x v="0"/>
    <x v="0"/>
    <x v="7"/>
    <x v="0"/>
    <d v="2024-07-01T11:12:22"/>
    <x v="363"/>
    <n v="22.793888888787478"/>
    <d v="2024-07-02T06:16:22"/>
    <d v="1899-12-30T01:02:24"/>
    <d v="2024-07-02T07:18:46"/>
    <n v="2.6872222220990807"/>
    <x v="0"/>
    <m/>
    <m/>
    <x v="1"/>
    <x v="17"/>
    <x v="0"/>
    <x v="3"/>
    <x v="12"/>
    <n v="3"/>
    <s v=""/>
    <d v="1899-12-31T00:57:36"/>
    <n v="20.753888888787479"/>
    <n v="12"/>
    <n v="8.7538888887874791"/>
  </r>
  <r>
    <s v="E002"/>
    <s v="EO57"/>
    <x v="3415"/>
    <x v="0"/>
    <s v="E3"/>
    <s v="0432000110"/>
    <s v="PREBETONG HORMIGONES, S.A."/>
    <s v="0068000485"/>
    <s v="PLANTA LAS GALLETAS II"/>
    <s v="000000000000003126"/>
    <x v="53"/>
    <d v="2024-07-01T00:00:00"/>
    <d v="1899-12-30T11:13:03"/>
    <s v="TORRE 2 SILO 5 02/07"/>
    <d v="2024-07-02T00:00:00"/>
    <x v="0"/>
    <x v="11"/>
    <x v="3536"/>
    <d v="2024-07-02T00:00:00"/>
    <d v="1899-12-30T10:33:10"/>
    <n v="78"/>
    <s v="E0054I"/>
    <s v="Las Galletas"/>
    <x v="152"/>
    <x v="0"/>
    <x v="0"/>
    <x v="7"/>
    <x v="0"/>
    <d v="2024-07-01T11:13:03"/>
    <x v="366"/>
    <n v="26.282499999913853"/>
    <d v="2024-07-02T10:33:10"/>
    <d v="1899-12-30T01:02:24"/>
    <d v="2024-07-02T11:35:34"/>
    <n v="1.907222222245764"/>
    <x v="0"/>
    <m/>
    <m/>
    <x v="1"/>
    <x v="17"/>
    <x v="0"/>
    <x v="3"/>
    <x v="1"/>
    <n v="3"/>
    <s v=""/>
    <d v="1899-12-31T00:57:36"/>
    <n v="24.242499999913854"/>
    <n v="12"/>
    <n v="12.242499999913854"/>
  </r>
  <r>
    <s v="E002"/>
    <s v="EO57"/>
    <x v="3416"/>
    <x v="0"/>
    <s v="E3"/>
    <s v="0432000110"/>
    <s v="PREBETONG HORMIGONES, S.A."/>
    <s v="0068000485"/>
    <s v="PLANTA LAS GALLETAS II"/>
    <s v="000000000000002692"/>
    <x v="54"/>
    <d v="2024-07-01T00:00:00"/>
    <d v="1899-12-30T11:26:10"/>
    <s v="TORRE 2 SILO 1 02/07"/>
    <d v="2024-07-02T00:00:00"/>
    <x v="2"/>
    <x v="11"/>
    <x v="3537"/>
    <d v="2024-07-02T00:00:00"/>
    <d v="1899-12-30T09:23:32"/>
    <n v="78"/>
    <s v="E0054I"/>
    <s v="Las Galletas"/>
    <x v="157"/>
    <x v="0"/>
    <x v="0"/>
    <x v="7"/>
    <x v="0"/>
    <d v="2024-07-01T11:26:10"/>
    <x v="373"/>
    <n v="30.563888888864312"/>
    <d v="2024-07-02T09:23:32"/>
    <d v="1899-12-30T01:02:24"/>
    <d v="2024-07-02T10:25:56"/>
    <n v="7.5677777777309529"/>
    <x v="0"/>
    <m/>
    <m/>
    <x v="1"/>
    <x v="17"/>
    <x v="0"/>
    <x v="3"/>
    <x v="6"/>
    <n v="3"/>
    <s v=""/>
    <d v="1899-12-31T00:57:36"/>
    <n v="28.523888888864313"/>
    <n v="12"/>
    <n v="16.523888888864313"/>
  </r>
  <r>
    <s v="E002"/>
    <s v="EO57"/>
    <x v="3417"/>
    <x v="0"/>
    <s v="E4"/>
    <s v="0100037389"/>
    <s v="FRTRIA. HNOS. PIO, S.L. L."/>
    <s v="0068000065"/>
    <s v="LA MATANZA"/>
    <s v="000000000000003208"/>
    <x v="52"/>
    <d v="2024-07-01T00:00:00"/>
    <d v="1899-12-30T11:29:21"/>
    <s v="02/07"/>
    <d v="2024-07-02T00:00:00"/>
    <x v="13"/>
    <x v="11"/>
    <x v="3538"/>
    <d v="2024-07-02T00:00:00"/>
    <d v="1899-12-30T09:40:14"/>
    <n v="30"/>
    <s v="E00LMZ"/>
    <s v="La Matanza"/>
    <x v="245"/>
    <x v="0"/>
    <x v="0"/>
    <x v="7"/>
    <x v="1"/>
    <d v="2024-07-01T11:29:21"/>
    <x v="362"/>
    <n v="27.01083333324641"/>
    <d v="2024-07-02T09:40:14"/>
    <d v="1899-12-30T00:24:00"/>
    <d v="2024-07-02T10:04:14"/>
    <n v="4.4294444443657994"/>
    <x v="0"/>
    <m/>
    <m/>
    <x v="1"/>
    <x v="17"/>
    <x v="0"/>
    <x v="3"/>
    <x v="6"/>
    <n v="3"/>
    <s v=""/>
    <d v="1899-12-30T09:36:00"/>
    <n v="25.610833333246411"/>
    <n v="12"/>
    <n v="13.610833333246411"/>
  </r>
  <r>
    <s v="E002"/>
    <s v="EO57"/>
    <x v="3417"/>
    <x v="0"/>
    <s v="E4"/>
    <s v="0100037389"/>
    <s v="FRTRIA. HNOS. PIO, S.L. L."/>
    <s v="0068000065"/>
    <s v="LA MATANZA"/>
    <s v="000000000000002693"/>
    <x v="50"/>
    <d v="2024-07-01T00:00:00"/>
    <d v="1899-12-30T11:29:21"/>
    <s v="02/07"/>
    <d v="2024-07-02T00:00:00"/>
    <x v="13"/>
    <x v="11"/>
    <x v="3538"/>
    <d v="2024-07-02T00:00:00"/>
    <d v="1899-12-30T09:40:14"/>
    <n v="30"/>
    <s v="E00LMZ"/>
    <s v="La Matanza"/>
    <x v="245"/>
    <x v="0"/>
    <x v="1"/>
    <x v="7"/>
    <x v="1"/>
    <d v="2024-07-01T11:29:21"/>
    <x v="362"/>
    <n v="27.01083333324641"/>
    <d v="2024-07-02T09:40:14"/>
    <d v="1899-12-30T00:24:00"/>
    <d v="2024-07-02T10:04:14"/>
    <n v="4.4294444443657994"/>
    <x v="0"/>
    <m/>
    <m/>
    <x v="1"/>
    <x v="17"/>
    <x v="0"/>
    <x v="3"/>
    <x v="6"/>
    <n v="3"/>
    <s v=""/>
    <d v="1899-12-30T09:36:00"/>
    <n v="25.610833333246411"/>
    <n v="12"/>
    <n v="13.610833333246411"/>
  </r>
  <r>
    <s v="E002"/>
    <s v="EO57"/>
    <x v="3418"/>
    <x v="0"/>
    <s v="E4"/>
    <s v="0100037260"/>
    <s v="FERRETERIA ANASTASIO HERNANDEZ S.L."/>
    <s v="0068000384"/>
    <s v="EN LA ESPERANZA"/>
    <s v="000000000000002693"/>
    <x v="50"/>
    <d v="2024-07-01T00:00:00"/>
    <d v="1899-12-30T11:46:49"/>
    <s v="02/07"/>
    <d v="2024-07-02T00:00:00"/>
    <x v="24"/>
    <x v="11"/>
    <x v="3539"/>
    <d v="2024-07-02T00:00:00"/>
    <d v="1899-12-30T07:15:49"/>
    <n v="15"/>
    <s v="E0053J"/>
    <s v="El Rosario"/>
    <x v="150"/>
    <x v="0"/>
    <x v="0"/>
    <x v="7"/>
    <x v="1"/>
    <d v="2024-07-01T11:46:49"/>
    <x v="359"/>
    <n v="23.219722222303972"/>
    <d v="2024-07-02T07:15:49"/>
    <d v="1899-12-30T00:12:00"/>
    <d v="2024-07-02T07:27:49"/>
    <n v="3.5363888890715316"/>
    <x v="0"/>
    <m/>
    <m/>
    <x v="1"/>
    <x v="17"/>
    <x v="0"/>
    <x v="3"/>
    <x v="11"/>
    <n v="3"/>
    <s v=""/>
    <d v="1899-12-30T04:48:00"/>
    <n v="22.019722222303972"/>
    <n v="12"/>
    <n v="10.019722222303972"/>
  </r>
  <r>
    <s v="E002"/>
    <s v="EO57"/>
    <x v="3418"/>
    <x v="0"/>
    <s v="E4"/>
    <s v="0100037260"/>
    <s v="FERRETERIA ANASTASIO HERNANDEZ S.L."/>
    <s v="0068000384"/>
    <s v="EN LA ESPERANZA"/>
    <s v="000000000000003208"/>
    <x v="52"/>
    <d v="2024-07-01T00:00:00"/>
    <d v="1899-12-30T11:46:49"/>
    <s v="02/07"/>
    <d v="2024-07-02T00:00:00"/>
    <x v="24"/>
    <x v="11"/>
    <x v="3539"/>
    <d v="2024-07-02T00:00:00"/>
    <d v="1899-12-30T07:15:49"/>
    <n v="15"/>
    <s v="E0053J"/>
    <s v="El Rosario"/>
    <x v="150"/>
    <x v="0"/>
    <x v="1"/>
    <x v="7"/>
    <x v="1"/>
    <d v="2024-07-01T11:46:49"/>
    <x v="359"/>
    <n v="23.219722222303972"/>
    <d v="2024-07-02T07:15:49"/>
    <d v="1899-12-30T00:12:00"/>
    <d v="2024-07-02T07:27:49"/>
    <n v="3.5363888890715316"/>
    <x v="0"/>
    <m/>
    <m/>
    <x v="1"/>
    <x v="17"/>
    <x v="0"/>
    <x v="3"/>
    <x v="11"/>
    <n v="3"/>
    <s v=""/>
    <d v="1899-12-30T04:48:00"/>
    <n v="22.019722222303972"/>
    <n v="12"/>
    <n v="10.019722222303972"/>
  </r>
  <r>
    <s v="E002"/>
    <s v="EO57"/>
    <x v="3419"/>
    <x v="0"/>
    <s v="E4"/>
    <s v="0100049137"/>
    <s v="MORALES DIAZ, YONATHAN MAKEY"/>
    <s v="0068001633"/>
    <s v="ALMACEN-ARICO"/>
    <s v="000000000000003208"/>
    <x v="52"/>
    <d v="2024-07-01T00:00:00"/>
    <d v="1899-12-30T12:13:33"/>
    <s v="01/07"/>
    <d v="2024-07-01T00:00:00"/>
    <x v="22"/>
    <x v="11"/>
    <x v="3540"/>
    <d v="2024-07-01T00:00:00"/>
    <d v="1899-12-30T11:40:55"/>
    <n v="53"/>
    <s v="E00ARI"/>
    <s v="Arico"/>
    <x v="145"/>
    <x v="0"/>
    <x v="0"/>
    <x v="7"/>
    <x v="1"/>
    <d v="2024-07-01T12:13:33"/>
    <x v="353"/>
    <n v="3.2741666666697711"/>
    <d v="2024-07-01T11:40:55"/>
    <d v="1899-12-30T00:42:24"/>
    <d v="2024-07-01T12:23:19"/>
    <n v="3.1113888889085501"/>
    <x v="0"/>
    <m/>
    <m/>
    <x v="1"/>
    <x v="16"/>
    <x v="0"/>
    <x v="3"/>
    <x v="2"/>
    <n v="2"/>
    <s v=""/>
    <d v="1899-12-30T16:57:36"/>
    <n v="1.5675000000031045"/>
    <n v="0"/>
    <n v="1.5675000000031045"/>
  </r>
  <r>
    <s v="E002"/>
    <s v="EO57"/>
    <x v="3419"/>
    <x v="0"/>
    <s v="E4"/>
    <s v="0100049137"/>
    <s v="MORALES DIAZ, YONATHAN MAKEY"/>
    <s v="0068001633"/>
    <s v="ALMACEN-ARICO"/>
    <s v="000000000000002693"/>
    <x v="50"/>
    <d v="2024-07-01T00:00:00"/>
    <d v="1899-12-30T12:13:33"/>
    <s v="01/07"/>
    <d v="2024-07-01T00:00:00"/>
    <x v="22"/>
    <x v="11"/>
    <x v="3540"/>
    <d v="2024-07-01T00:00:00"/>
    <d v="1899-12-30T11:40:55"/>
    <n v="53"/>
    <s v="E00ARI"/>
    <s v="Arico"/>
    <x v="145"/>
    <x v="0"/>
    <x v="1"/>
    <x v="7"/>
    <x v="1"/>
    <d v="2024-07-01T12:13:33"/>
    <x v="353"/>
    <n v="3.2741666666697711"/>
    <d v="2024-07-01T11:40:55"/>
    <d v="1899-12-30T00:42:24"/>
    <d v="2024-07-01T12:23:19"/>
    <n v="3.1113888889085501"/>
    <x v="0"/>
    <m/>
    <m/>
    <x v="1"/>
    <x v="16"/>
    <x v="0"/>
    <x v="3"/>
    <x v="2"/>
    <n v="2"/>
    <s v=""/>
    <d v="1899-12-30T16:57:36"/>
    <n v="1.5675000000031045"/>
    <n v="0"/>
    <n v="1.5675000000031045"/>
  </r>
  <r>
    <s v="E002"/>
    <s v="EO57"/>
    <x v="3420"/>
    <x v="0"/>
    <s v="E4"/>
    <s v="0100037258"/>
    <s v="LUIS FARIÑA, S.L."/>
    <s v="0068001556"/>
    <s v="ALMACEN CHARCO DEL PINO"/>
    <s v="000000000000002693"/>
    <x v="50"/>
    <d v="2024-07-01T00:00:00"/>
    <d v="1899-12-30T12:18:02"/>
    <s v="01/07"/>
    <d v="2024-07-02T00:00:00"/>
    <x v="22"/>
    <x v="11"/>
    <x v="3541"/>
    <d v="2024-07-01T00:00:00"/>
    <d v="1899-12-30T18:12:03"/>
    <n v="64"/>
    <s v="E0055D"/>
    <s v="San Isidro"/>
    <x v="245"/>
    <x v="0"/>
    <x v="0"/>
    <x v="7"/>
    <x v="1"/>
    <d v="2024-07-01T12:18:02"/>
    <x v="356"/>
    <n v="27.199444444442634"/>
    <d v="2024-07-01T18:12:03"/>
    <d v="1899-12-30T00:51:12"/>
    <d v="2024-07-01T19:03:15"/>
    <n v="20.445833333360497"/>
    <x v="0"/>
    <m/>
    <m/>
    <x v="1"/>
    <x v="16"/>
    <x v="0"/>
    <x v="3"/>
    <x v="9"/>
    <n v="2"/>
    <s v=""/>
    <d v="1899-12-30T20:28:48"/>
    <n v="25.346111111109302"/>
    <n v="12"/>
    <n v="13.346111111109302"/>
  </r>
  <r>
    <s v="E002"/>
    <s v="EO57"/>
    <x v="3421"/>
    <x v="0"/>
    <s v="E4"/>
    <s v="0100037436"/>
    <s v="FRTRIA. ALMONTE S.L."/>
    <s v="0068000085"/>
    <s v="EN CR.LAS MERCEDES LAS CANTERAS"/>
    <s v="000000000000003208"/>
    <x v="52"/>
    <d v="2024-07-01T00:00:00"/>
    <d v="1899-12-30T12:45:39"/>
    <s v="02/07"/>
    <d v="2024-07-02T00:00:00"/>
    <x v="12"/>
    <x v="11"/>
    <x v="3542"/>
    <d v="2024-07-02T00:00:00"/>
    <d v="1899-12-30T12:19:47"/>
    <n v="22"/>
    <s v="E00LSN"/>
    <s v="Naranjeros"/>
    <x v="245"/>
    <x v="0"/>
    <x v="0"/>
    <x v="7"/>
    <x v="1"/>
    <d v="2024-07-01T12:45:39"/>
    <x v="368"/>
    <n v="27.239166666695382"/>
    <d v="2024-07-02T12:19:47"/>
    <d v="1899-12-30T00:17:36"/>
    <d v="2024-07-02T12:37:23"/>
    <n v="3.3769444443751127"/>
    <x v="0"/>
    <m/>
    <m/>
    <x v="1"/>
    <x v="17"/>
    <x v="0"/>
    <x v="3"/>
    <x v="3"/>
    <n v="3"/>
    <s v=""/>
    <d v="1899-12-30T07:02:24"/>
    <n v="25.945833333362049"/>
    <n v="12"/>
    <n v="13.945833333362049"/>
  </r>
  <r>
    <s v="E002"/>
    <s v="EO57"/>
    <x v="3421"/>
    <x v="0"/>
    <s v="E4"/>
    <s v="0100037436"/>
    <s v="FRTRIA. ALMONTE S.L."/>
    <s v="0068000085"/>
    <s v="EN CR.LAS MERCEDES LAS CANTERAS"/>
    <s v="000000000000002693"/>
    <x v="50"/>
    <d v="2024-07-01T00:00:00"/>
    <d v="1899-12-30T12:45:39"/>
    <s v="02/07"/>
    <d v="2024-07-02T00:00:00"/>
    <x v="12"/>
    <x v="11"/>
    <x v="3542"/>
    <d v="2024-07-02T00:00:00"/>
    <d v="1899-12-30T12:19:47"/>
    <n v="22"/>
    <s v="E00LSN"/>
    <s v="Naranjeros"/>
    <x v="245"/>
    <x v="0"/>
    <x v="1"/>
    <x v="7"/>
    <x v="1"/>
    <d v="2024-07-01T12:45:39"/>
    <x v="368"/>
    <n v="27.239166666695382"/>
    <d v="2024-07-02T12:19:47"/>
    <d v="1899-12-30T00:17:36"/>
    <d v="2024-07-02T12:37:23"/>
    <n v="3.3769444443751127"/>
    <x v="0"/>
    <m/>
    <m/>
    <x v="1"/>
    <x v="17"/>
    <x v="0"/>
    <x v="3"/>
    <x v="3"/>
    <n v="3"/>
    <s v=""/>
    <d v="1899-12-30T07:02:24"/>
    <n v="25.945833333362049"/>
    <n v="12"/>
    <n v="13.945833333362049"/>
  </r>
  <r>
    <s v="E002"/>
    <s v="EO57"/>
    <x v="3422"/>
    <x v="0"/>
    <s v="E4"/>
    <s v="0100037392"/>
    <s v="FERRET. PREFAB. ARAYA, S.L."/>
    <s v="0068000195"/>
    <s v="EN CANDELARIA"/>
    <s v="000000000000002693"/>
    <x v="50"/>
    <d v="2024-07-01T00:00:00"/>
    <d v="1899-12-30T13:24:09"/>
    <s v="01/07 + MORTERO 1"/>
    <d v="2024-07-01T00:00:00"/>
    <x v="11"/>
    <x v="11"/>
    <x v="3543"/>
    <d v="2024-07-01T00:00:00"/>
    <d v="1899-12-30T12:54:26"/>
    <n v="25"/>
    <s v="E0053A"/>
    <s v="Candelaria"/>
    <x v="151"/>
    <x v="0"/>
    <x v="0"/>
    <x v="7"/>
    <x v="1"/>
    <d v="2024-07-01T13:24:09"/>
    <x v="355"/>
    <n v="3.097499999916181"/>
    <d v="2024-07-01T12:54:26"/>
    <d v="1899-12-30T00:20:00"/>
    <d v="2024-07-01T13:14:26"/>
    <n v="3.2594444443238899"/>
    <x v="0"/>
    <m/>
    <m/>
    <x v="1"/>
    <x v="16"/>
    <x v="0"/>
    <x v="3"/>
    <x v="3"/>
    <n v="2"/>
    <s v=""/>
    <d v="1899-12-30T08:00:00"/>
    <n v="1.7641666665828475"/>
    <n v="0"/>
    <n v="1.7641666665828475"/>
  </r>
  <r>
    <s v="E002"/>
    <s v="EO57"/>
    <x v="3422"/>
    <x v="0"/>
    <s v="E4"/>
    <s v="0100037392"/>
    <s v="FERRET. PREFAB. ARAYA, S.L."/>
    <s v="0068000195"/>
    <s v="EN CANDELARIA"/>
    <s v="000000000000003208"/>
    <x v="52"/>
    <d v="2024-07-01T00:00:00"/>
    <d v="1899-12-30T13:24:09"/>
    <s v="01/07 + MORTERO 1"/>
    <d v="2024-07-01T00:00:00"/>
    <x v="11"/>
    <x v="11"/>
    <x v="3543"/>
    <d v="2024-07-01T00:00:00"/>
    <d v="1899-12-30T12:54:26"/>
    <n v="25"/>
    <s v="E0053A"/>
    <s v="Candelaria"/>
    <x v="151"/>
    <x v="0"/>
    <x v="1"/>
    <x v="7"/>
    <x v="1"/>
    <d v="2024-07-01T13:24:09"/>
    <x v="355"/>
    <n v="3.097499999916181"/>
    <d v="2024-07-01T12:54:26"/>
    <d v="1899-12-30T00:20:00"/>
    <d v="2024-07-01T13:14:26"/>
    <n v="3.2594444443238899"/>
    <x v="0"/>
    <m/>
    <m/>
    <x v="1"/>
    <x v="16"/>
    <x v="0"/>
    <x v="3"/>
    <x v="3"/>
    <n v="2"/>
    <s v=""/>
    <d v="1899-12-30T08:00:00"/>
    <n v="1.7641666665828475"/>
    <n v="0"/>
    <n v="1.7641666665828475"/>
  </r>
  <r>
    <s v="E002"/>
    <s v="EO57"/>
    <x v="3423"/>
    <x v="0"/>
    <s v="E3"/>
    <s v="0100037415"/>
    <s v="GONZALEZ DELGADO, FRANCISCO"/>
    <s v="0068000001"/>
    <s v="BUZANADA"/>
    <s v="000000000000003126"/>
    <x v="53"/>
    <d v="2024-07-01T00:00:00"/>
    <d v="1899-12-30T13:28:39"/>
    <s v="Silo pequeño /  8"/>
    <d v="2024-07-02T00:00:00"/>
    <x v="17"/>
    <x v="11"/>
    <x v="3544"/>
    <d v="2024-07-02T00:00:00"/>
    <d v="1899-12-30T06:40:57"/>
    <n v="81"/>
    <s v="E00VEN"/>
    <s v="Valle San Lorenzo"/>
    <x v="147"/>
    <x v="0"/>
    <x v="0"/>
    <x v="7"/>
    <x v="0"/>
    <d v="2024-07-01T13:28:39"/>
    <x v="363"/>
    <n v="20.522499999962747"/>
    <d v="2024-07-02T06:40:57"/>
    <d v="1899-12-30T01:04:48"/>
    <d v="2024-07-02T07:45:45"/>
    <n v="2.2375000000465661"/>
    <x v="0"/>
    <m/>
    <m/>
    <x v="1"/>
    <x v="17"/>
    <x v="0"/>
    <x v="3"/>
    <x v="12"/>
    <n v="3"/>
    <s v=""/>
    <d v="1899-12-31T01:55:12"/>
    <n v="18.442499999962749"/>
    <n v="12"/>
    <n v="6.4424999999627488"/>
  </r>
  <r>
    <s v="E002"/>
    <s v="EO57"/>
    <x v="3424"/>
    <x v="0"/>
    <s v="E4"/>
    <s v="0100056048"/>
    <s v="CONSTRUCCIONES Y MONTAJES PERGAR SL"/>
    <s v="0068002389"/>
    <s v="NAVE 47 LA AZUFRERA"/>
    <s v="000000000000003208"/>
    <x v="52"/>
    <d v="2024-07-01T00:00:00"/>
    <d v="1899-12-30T13:56:46"/>
    <s v="28336 02/07"/>
    <d v="2024-07-02T00:00:00"/>
    <x v="24"/>
    <x v="11"/>
    <x v="3545"/>
    <d v="2024-07-02T00:00:00"/>
    <d v="1899-12-30T07:11:35"/>
    <n v="13"/>
    <s v="E0054E"/>
    <s v="La Cuesta"/>
    <x v="145"/>
    <x v="0"/>
    <x v="0"/>
    <x v="7"/>
    <x v="1"/>
    <d v="2024-07-01T13:56:46"/>
    <x v="359"/>
    <n v="21.053888888913207"/>
    <d v="2024-07-02T07:11:35"/>
    <d v="1899-12-30T00:10:24"/>
    <d v="2024-07-02T07:21:59"/>
    <n v="3.6336111111450009"/>
    <x v="0"/>
    <m/>
    <m/>
    <x v="1"/>
    <x v="17"/>
    <x v="0"/>
    <x v="3"/>
    <x v="11"/>
    <n v="3"/>
    <s v=""/>
    <d v="1899-12-30T04:09:36"/>
    <n v="19.880555555579875"/>
    <n v="12"/>
    <n v="7.8805555555798747"/>
  </r>
  <r>
    <s v="E002"/>
    <s v="EO57"/>
    <x v="3425"/>
    <x v="0"/>
    <s v="E3"/>
    <s v="0432000110"/>
    <s v="PREBETONG HORMIGONES, S.A."/>
    <s v="0068000483"/>
    <s v="PLANTA PUERTO SANTA CRUZ"/>
    <s v="000000000000003126"/>
    <x v="53"/>
    <d v="2024-07-01T00:00:00"/>
    <d v="1899-12-30T16:08:07"/>
    <s v="silo2 02/07 10h"/>
    <d v="2024-07-02T00:00:00"/>
    <x v="17"/>
    <x v="11"/>
    <x v="3546"/>
    <d v="2024-07-02T00:00:00"/>
    <d v="1899-12-30T08:21:59"/>
    <n v="6"/>
    <s v="E00SCF"/>
    <s v="Santa Cruz de Tenerife"/>
    <x v="146"/>
    <x v="0"/>
    <x v="0"/>
    <x v="7"/>
    <x v="0"/>
    <d v="2024-07-01T16:08:07"/>
    <x v="363"/>
    <n v="17.864722222206183"/>
    <d v="2024-07-02T08:21:59"/>
    <d v="1899-12-30T00:04:48"/>
    <d v="2024-07-02T08:26:47"/>
    <n v="1.5536111110704951"/>
    <x v="0"/>
    <m/>
    <m/>
    <x v="1"/>
    <x v="17"/>
    <x v="0"/>
    <x v="3"/>
    <x v="0"/>
    <n v="3"/>
    <s v=""/>
    <d v="1899-12-30T01:55:12"/>
    <n v="16.784722222206184"/>
    <n v="12"/>
    <n v="4.7847222222061845"/>
  </r>
  <r>
    <s v="E002"/>
    <s v="EO57"/>
    <x v="3426"/>
    <x v="0"/>
    <s v="E3"/>
    <s v="0100037274"/>
    <s v="PREFABRICADOS TEIDE S.L."/>
    <s v="0068000430"/>
    <s v="GS FABRICA LAS ERAS"/>
    <s v="000000000000002649"/>
    <x v="51"/>
    <d v="2024-07-01T00:00:00"/>
    <d v="1899-12-30T16:08:30"/>
    <s v="Silo 1  02/07  11h"/>
    <d v="2024-07-02T00:00:00"/>
    <x v="2"/>
    <x v="11"/>
    <x v="3547"/>
    <d v="2024-07-02T00:00:00"/>
    <d v="1899-12-30T10:26:29"/>
    <n v="44"/>
    <s v="E00AZF"/>
    <s v="Las Eras"/>
    <x v="147"/>
    <x v="0"/>
    <x v="0"/>
    <x v="7"/>
    <x v="0"/>
    <d v="2024-07-01T16:08:30"/>
    <x v="373"/>
    <n v="25.858333333279006"/>
    <d v="2024-07-02T10:26:29"/>
    <d v="1899-12-30T00:35:12"/>
    <d v="2024-07-02T11:01:41"/>
    <n v="6.9719444444635883"/>
    <x v="0"/>
    <m/>
    <m/>
    <x v="1"/>
    <x v="17"/>
    <x v="0"/>
    <x v="3"/>
    <x v="1"/>
    <n v="3"/>
    <s v=""/>
    <d v="1899-12-30T14:04:48"/>
    <n v="24.27166666661234"/>
    <n v="12"/>
    <n v="12.27166666661234"/>
  </r>
  <r>
    <s v="E002"/>
    <s v="EO57"/>
    <x v="3427"/>
    <x v="0"/>
    <s v="E3"/>
    <s v="0432000110"/>
    <s v="PREBETONG HORMIGONES, S.A."/>
    <s v="0068000488"/>
    <s v="PLANTA LOS REALEJOS"/>
    <s v="000000000000003126"/>
    <x v="53"/>
    <d v="2024-07-01T00:00:00"/>
    <d v="1899-12-30T16:21:57"/>
    <s v="silo3 02/07 9:30"/>
    <d v="2024-07-02T00:00:00"/>
    <x v="21"/>
    <x v="11"/>
    <x v="3548"/>
    <d v="2024-07-02T00:00:00"/>
    <d v="1899-12-30T07:34:46"/>
    <n v="47"/>
    <s v="E00LSE"/>
    <s v="Los Realejos"/>
    <x v="149"/>
    <x v="0"/>
    <x v="0"/>
    <x v="7"/>
    <x v="0"/>
    <d v="2024-07-01T16:21:57"/>
    <x v="361"/>
    <n v="17.134166666655801"/>
    <d v="2024-07-02T07:34:46"/>
    <d v="1899-12-30T00:37:36"/>
    <d v="2024-07-02T08:12:22"/>
    <n v="1.2938888889038935"/>
    <x v="0"/>
    <m/>
    <m/>
    <x v="1"/>
    <x v="17"/>
    <x v="0"/>
    <x v="3"/>
    <x v="11"/>
    <n v="3"/>
    <s v=""/>
    <d v="1899-12-30T15:02:24"/>
    <n v="15.507499999989136"/>
    <n v="12"/>
    <n v="3.5074999999891361"/>
  </r>
  <r>
    <s v="E002"/>
    <s v="EO57"/>
    <x v="3428"/>
    <x v="0"/>
    <s v="E4"/>
    <s v="0100049137"/>
    <s v="MORALES DIAZ, YONATHAN MAKEY"/>
    <s v="0068001633"/>
    <s v="ALMACEN-ARICO"/>
    <s v="000000000000002693"/>
    <x v="50"/>
    <d v="2024-07-01T00:00:00"/>
    <d v="1899-12-30T17:07:50"/>
    <s v="02/07  +3P MORT"/>
    <d v="2024-07-02T00:00:00"/>
    <x v="11"/>
    <x v="11"/>
    <x v="3549"/>
    <d v="2024-07-02T00:00:00"/>
    <d v="1899-12-30T12:51:24"/>
    <n v="53"/>
    <s v="E00ARI"/>
    <s v="Arico"/>
    <x v="145"/>
    <x v="0"/>
    <x v="0"/>
    <x v="7"/>
    <x v="1"/>
    <d v="2024-07-01T17:07:50"/>
    <x v="371"/>
    <n v="23.369444444426335"/>
    <d v="2024-07-02T12:51:24"/>
    <d v="1899-12-30T00:42:24"/>
    <d v="2024-07-02T13:33:48"/>
    <n v="2.9366666667046957"/>
    <x v="0"/>
    <m/>
    <m/>
    <x v="1"/>
    <x v="17"/>
    <x v="0"/>
    <x v="3"/>
    <x v="3"/>
    <n v="3"/>
    <s v=""/>
    <d v="1899-12-30T16:57:36"/>
    <n v="21.662777777759668"/>
    <n v="12"/>
    <n v="9.6627777777596684"/>
  </r>
  <r>
    <s v="E002"/>
    <s v="EO57"/>
    <x v="3429"/>
    <x v="0"/>
    <s v="E4"/>
    <s v="0100037324"/>
    <s v="FERRETERIA SAN ISIDRO, S.L."/>
    <s v="0068000045"/>
    <s v="LOS REALEJOS"/>
    <s v="000000000000003208"/>
    <x v="52"/>
    <d v="2024-07-01T00:00:00"/>
    <d v="1899-12-30T17:23:56"/>
    <s v="PDD-2024-01-03627  0"/>
    <d v="2024-07-03T00:00:00"/>
    <x v="3"/>
    <x v="11"/>
    <x v="3550"/>
    <d v="2024-07-02T00:00:00"/>
    <d v="1899-12-30T12:43:09"/>
    <n v="47"/>
    <s v="E00LSE"/>
    <s v="Los Realejos"/>
    <x v="151"/>
    <x v="0"/>
    <x v="0"/>
    <x v="7"/>
    <x v="1"/>
    <d v="2024-07-01T17:23:56"/>
    <x v="397"/>
    <n v="49.101111111114733"/>
    <d v="2024-07-02T12:43:09"/>
    <d v="1899-12-30T00:37:36"/>
    <d v="2024-07-02T13:20:45"/>
    <n v="29.154166666790843"/>
    <x v="0"/>
    <m/>
    <m/>
    <x v="1"/>
    <x v="17"/>
    <x v="0"/>
    <x v="3"/>
    <x v="3"/>
    <n v="3"/>
    <s v=""/>
    <d v="1899-12-30T15:02:24"/>
    <n v="47.474444444448068"/>
    <n v="24"/>
    <n v="23.474444444448068"/>
  </r>
  <r>
    <s v="E002"/>
    <s v="EO57"/>
    <x v="3430"/>
    <x v="0"/>
    <s v="E4"/>
    <s v="0100048618"/>
    <s v="ASFALTOS Y OBRAS TAFURIASTE, S.L."/>
    <s v="0068002458"/>
    <s v="VALLE CRISPIN"/>
    <s v="000000000000002693"/>
    <x v="50"/>
    <d v="2024-07-02T00:00:00"/>
    <d v="1899-12-30T10:42:53"/>
    <s v="03/07"/>
    <d v="2024-07-03T00:00:00"/>
    <x v="17"/>
    <x v="11"/>
    <x v="3551"/>
    <d v="2024-07-02T00:00:00"/>
    <d v="1899-12-30T10:36:19"/>
    <n v="6"/>
    <s v="E00SCF"/>
    <s v="Santa Cruz de Tenerife"/>
    <x v="150"/>
    <x v="0"/>
    <x v="0"/>
    <x v="7"/>
    <x v="1"/>
    <d v="2024-07-02T10:42:53"/>
    <x v="398"/>
    <n v="23.285277777642477"/>
    <d v="2024-07-02T10:36:19"/>
    <d v="1899-12-30T00:04:48"/>
    <d v="2024-07-02T10:41:07"/>
    <n v="23.314722222159617"/>
    <x v="0"/>
    <m/>
    <m/>
    <x v="1"/>
    <x v="17"/>
    <x v="0"/>
    <x v="3"/>
    <x v="1"/>
    <n v="3"/>
    <s v=""/>
    <d v="1899-12-30T01:55:12"/>
    <n v="22.205277777642479"/>
    <n v="12"/>
    <n v="10.205277777642479"/>
  </r>
  <r>
    <s v="E002"/>
    <s v="EO57"/>
    <x v="3431"/>
    <x v="0"/>
    <s v="E4"/>
    <s v="0100057058"/>
    <s v="MIKASITA OBRAS Y REFORMAS S.L."/>
    <s v="0068002536"/>
    <s v="DEPOSITO EL SAUZAL"/>
    <s v="000000000000003208"/>
    <x v="52"/>
    <d v="2024-07-02T00:00:00"/>
    <d v="1899-12-30T10:59:18"/>
    <s v="llamar antes  3/07"/>
    <d v="2024-07-03T00:00:00"/>
    <x v="17"/>
    <x v="11"/>
    <x v="3552"/>
    <d v="2024-07-02T00:00:00"/>
    <d v="1899-12-30T10:33:56"/>
    <n v="29"/>
    <s v="E00ELD"/>
    <s v="El Sauzal"/>
    <x v="150"/>
    <x v="0"/>
    <x v="0"/>
    <x v="7"/>
    <x v="1"/>
    <d v="2024-07-02T10:59:18"/>
    <x v="398"/>
    <n v="23.01166666665813"/>
    <d v="2024-07-02T10:33:56"/>
    <d v="1899-12-30T00:23:12"/>
    <d v="2024-07-02T10:57:08"/>
    <n v="23.047777777828742"/>
    <x v="0"/>
    <m/>
    <m/>
    <x v="1"/>
    <x v="17"/>
    <x v="0"/>
    <x v="3"/>
    <x v="1"/>
    <n v="3"/>
    <s v=""/>
    <d v="1899-12-30T09:16:48"/>
    <n v="21.624999999991463"/>
    <n v="12"/>
    <n v="9.6249999999914628"/>
  </r>
  <r>
    <s v="E002"/>
    <s v="EO57"/>
    <x v="3431"/>
    <x v="0"/>
    <s v="E4"/>
    <s v="0100057058"/>
    <s v="MIKASITA OBRAS Y REFORMAS S.L."/>
    <s v="0068002536"/>
    <s v="DEPOSITO EL SAUZAL"/>
    <s v="000000000000002693"/>
    <x v="50"/>
    <d v="2024-07-02T00:00:00"/>
    <d v="1899-12-30T10:59:18"/>
    <s v="llamar antes  3/07"/>
    <d v="2024-07-03T00:00:00"/>
    <x v="17"/>
    <x v="11"/>
    <x v="3552"/>
    <d v="2024-07-02T00:00:00"/>
    <d v="1899-12-30T10:33:56"/>
    <n v="29"/>
    <s v="E00ELD"/>
    <s v="El Sauzal"/>
    <x v="150"/>
    <x v="0"/>
    <x v="1"/>
    <x v="7"/>
    <x v="1"/>
    <d v="2024-07-02T10:59:18"/>
    <x v="398"/>
    <n v="23.01166666665813"/>
    <d v="2024-07-02T10:33:56"/>
    <d v="1899-12-30T00:23:12"/>
    <d v="2024-07-02T10:57:08"/>
    <n v="23.047777777828742"/>
    <x v="0"/>
    <m/>
    <m/>
    <x v="1"/>
    <x v="17"/>
    <x v="0"/>
    <x v="3"/>
    <x v="1"/>
    <n v="3"/>
    <s v=""/>
    <d v="1899-12-30T09:16:48"/>
    <n v="21.624999999991463"/>
    <n v="12"/>
    <n v="9.6249999999914628"/>
  </r>
  <r>
    <s v="E002"/>
    <s v="EO65"/>
    <x v="3432"/>
    <x v="0"/>
    <s v="E4"/>
    <s v="0100057845"/>
    <s v="INVERSIONES SEGURA SARRIA, S.L."/>
    <s v="0084000624"/>
    <s v="SONSECA-ALFREDO MARTIN"/>
    <s v="000000000000003230"/>
    <x v="57"/>
    <d v="2024-06-26T00:00:00"/>
    <d v="1899-12-30T10:39:29"/>
    <s v="27/06 o 28/06 64s"/>
    <d v="2024-06-28T00:00:00"/>
    <x v="1"/>
    <x v="12"/>
    <x v="3553"/>
    <d v="2024-06-28T00:00:00"/>
    <d v="1899-12-30T14:51:58"/>
    <n v="406"/>
    <s v="E00406"/>
    <s v="RUTA KMS.406"/>
    <x v="314"/>
    <x v="0"/>
    <x v="0"/>
    <x v="8"/>
    <x v="1"/>
    <d v="2024-06-26T10:39:29"/>
    <x v="240"/>
    <n v="51.341944444575347"/>
    <d v="2024-06-28T14:51:58"/>
    <d v="1899-12-30T05:24:48"/>
    <d v="2024-06-28T20:16:46"/>
    <n v="-6.2794444442843087"/>
    <x v="1"/>
    <m/>
    <m/>
    <x v="0"/>
    <x v="15"/>
    <x v="3"/>
    <x v="2"/>
    <x v="13"/>
    <n v="6"/>
    <s v=""/>
    <d v="1900-01-04T09:55:12"/>
    <n v="44.928611111242013"/>
    <n v="24"/>
    <n v="20.928611111242013"/>
  </r>
  <r>
    <s v="E002"/>
    <s v="EO65"/>
    <x v="3433"/>
    <x v="0"/>
    <s v="E4"/>
    <s v="0100046984"/>
    <s v="TRANSP. Y CEMENTOS HIDALGO, S.L."/>
    <s v="0084000542"/>
    <s v="VILLA DEL PRADO_LUMACON"/>
    <s v="000000000000003230"/>
    <x v="57"/>
    <d v="2024-06-26T00:00:00"/>
    <d v="1899-12-30T10:40:10"/>
    <s v="27/06 o 28/06"/>
    <d v="2024-06-28T00:00:00"/>
    <x v="1"/>
    <x v="12"/>
    <x v="3554"/>
    <d v="2024-06-28T00:00:00"/>
    <d v="1899-12-30T15:41:36"/>
    <n v="444"/>
    <s v="E00444"/>
    <s v="RUTA KMS.444"/>
    <x v="367"/>
    <x v="0"/>
    <x v="0"/>
    <x v="8"/>
    <x v="1"/>
    <d v="2024-06-26T10:40:10"/>
    <x v="240"/>
    <n v="51.330555555643514"/>
    <d v="2024-06-28T15:41:36"/>
    <d v="1899-12-30T05:55:12"/>
    <d v="2024-06-28T21:36:48"/>
    <n v="-7.6133333332836628"/>
    <x v="1"/>
    <m/>
    <m/>
    <x v="0"/>
    <x v="15"/>
    <x v="3"/>
    <x v="2"/>
    <x v="4"/>
    <n v="6"/>
    <s v=""/>
    <d v="1900-01-04T22:04:48"/>
    <n v="44.410555555643512"/>
    <n v="24"/>
    <n v="20.410555555643512"/>
  </r>
  <r>
    <s v="E002"/>
    <s v="EO65"/>
    <x v="3434"/>
    <x v="0"/>
    <s v="E3"/>
    <s v="0100019775"/>
    <s v="HORMIGONES Y ARIDOS ALCAIDE, S.L."/>
    <s v="0085000010"/>
    <s v="ARACENA"/>
    <s v="000000000000003228"/>
    <x v="55"/>
    <d v="2024-06-27T00:00:00"/>
    <d v="1899-12-30T08:12:54"/>
    <s v="28/06 11:00h"/>
    <d v="2024-06-28T00:00:00"/>
    <x v="14"/>
    <x v="12"/>
    <x v="3555"/>
    <d v="2024-06-28T00:00:00"/>
    <d v="1899-12-30T10:51:50"/>
    <n v="88"/>
    <s v="E00088"/>
    <s v="RUTA KMS.088"/>
    <x v="175"/>
    <x v="0"/>
    <x v="0"/>
    <x v="8"/>
    <x v="0"/>
    <d v="2024-06-27T08:12:54"/>
    <x v="301"/>
    <n v="28.784999999916181"/>
    <d v="2024-06-28T10:51:50"/>
    <d v="1899-12-30T01:10:24"/>
    <d v="2024-06-28T12:02:14"/>
    <n v="0.9627777777495794"/>
    <x v="0"/>
    <m/>
    <m/>
    <x v="0"/>
    <x v="15"/>
    <x v="0"/>
    <x v="2"/>
    <x v="1"/>
    <n v="6"/>
    <s v=""/>
    <d v="1899-12-31T04:09:36"/>
    <n v="26.611666666582849"/>
    <n v="12"/>
    <n v="14.611666666582849"/>
  </r>
  <r>
    <s v="E002"/>
    <s v="EO65"/>
    <x v="3435"/>
    <x v="0"/>
    <s v="E3"/>
    <s v="0100057734"/>
    <s v="VIBRADOS LA ESTRELLA, S.L."/>
    <s v="0085000163"/>
    <s v="LOS SANTOS DE MAIMONA"/>
    <s v="000000000000003228"/>
    <x v="55"/>
    <d v="2024-06-27T00:00:00"/>
    <d v="1899-12-30T09:30:51"/>
    <s v="28/06 11:00h"/>
    <d v="2024-06-28T00:00:00"/>
    <x v="14"/>
    <x v="12"/>
    <x v="3556"/>
    <d v="2024-06-28T00:00:00"/>
    <d v="1899-12-30T12:17:18"/>
    <n v="23"/>
    <s v="E00023"/>
    <s v="RUTA KMS.023"/>
    <x v="193"/>
    <x v="0"/>
    <x v="0"/>
    <x v="8"/>
    <x v="0"/>
    <d v="2024-06-27T09:30:51"/>
    <x v="301"/>
    <n v="27.485833333223127"/>
    <d v="2024-06-28T12:17:18"/>
    <d v="1899-12-30T00:18:24"/>
    <d v="2024-06-28T12:35:42"/>
    <n v="0.40500000002793968"/>
    <x v="0"/>
    <m/>
    <m/>
    <x v="0"/>
    <x v="15"/>
    <x v="0"/>
    <x v="2"/>
    <x v="3"/>
    <n v="6"/>
    <s v="TTES COOPERATIVOS ARAGONES S COOP"/>
    <d v="1899-12-30T07:21:36"/>
    <n v="26.179166666556462"/>
    <n v="12"/>
    <n v="14.179166666556462"/>
  </r>
  <r>
    <s v="E002"/>
    <s v="EO65"/>
    <x v="3436"/>
    <x v="0"/>
    <s v="E3"/>
    <s v="0100055204"/>
    <s v="TECOR HORMIGONES, S.L"/>
    <s v="0085000024"/>
    <s v="TORRE MIGUEL SESMERO"/>
    <s v="000000000000003297"/>
    <x v="56"/>
    <d v="2024-06-27T00:00:00"/>
    <d v="1899-12-30T09:34:22"/>
    <s v="28/06 antes de 13h"/>
    <d v="2024-06-28T00:00:00"/>
    <x v="14"/>
    <x v="12"/>
    <x v="3557"/>
    <d v="2024-06-28T00:00:00"/>
    <d v="1899-12-30T11:17:29"/>
    <n v="57"/>
    <s v="E00057"/>
    <s v="RUTA KMS.057"/>
    <x v="169"/>
    <x v="0"/>
    <x v="0"/>
    <x v="8"/>
    <x v="0"/>
    <d v="2024-06-27T09:34:22"/>
    <x v="301"/>
    <n v="27.427222222206183"/>
    <d v="2024-06-28T11:17:29"/>
    <d v="1899-12-30T00:45:36"/>
    <d v="2024-06-28T12:03:05"/>
    <n v="0.94861111091449857"/>
    <x v="0"/>
    <m/>
    <m/>
    <x v="0"/>
    <x v="15"/>
    <x v="0"/>
    <x v="2"/>
    <x v="2"/>
    <n v="6"/>
    <s v="TTES COOPERATIVOS ARAGONES S COOP"/>
    <d v="1899-12-30T18:14:24"/>
    <n v="25.667222222206181"/>
    <n v="12"/>
    <n v="13.667222222206181"/>
  </r>
  <r>
    <s v="E002"/>
    <s v="EO65"/>
    <x v="3437"/>
    <x v="0"/>
    <s v="E3"/>
    <s v="0100053703"/>
    <s v="HERMANOS GALVEZ, S. A."/>
    <s v="0085000306"/>
    <s v="GUADALCANAL"/>
    <s v="000000000000003228"/>
    <x v="55"/>
    <d v="2024-06-27T00:00:00"/>
    <d v="1899-12-30T10:38:00"/>
    <s v="28/06 11:00h"/>
    <d v="2024-06-28T00:00:00"/>
    <x v="14"/>
    <x v="12"/>
    <x v="3558"/>
    <d v="2024-06-28T00:00:00"/>
    <d v="1899-12-30T11:40:55"/>
    <n v="79"/>
    <s v="E00079"/>
    <s v="RUTA KMS.079"/>
    <x v="207"/>
    <x v="0"/>
    <x v="0"/>
    <x v="8"/>
    <x v="0"/>
    <d v="2024-06-27T10:38:00"/>
    <x v="301"/>
    <n v="26.366666666523088"/>
    <d v="2024-06-28T11:40:55"/>
    <d v="1899-12-30T01:03:12"/>
    <d v="2024-06-28T12:44:07"/>
    <n v="0.26472222211305052"/>
    <x v="0"/>
    <m/>
    <m/>
    <x v="0"/>
    <x v="15"/>
    <x v="0"/>
    <x v="2"/>
    <x v="2"/>
    <n v="6"/>
    <s v=""/>
    <d v="1899-12-31T01:16:48"/>
    <n v="24.313333333189753"/>
    <n v="12"/>
    <n v="12.313333333189753"/>
  </r>
  <r>
    <s v="E002"/>
    <s v="EO65"/>
    <x v="3438"/>
    <x v="0"/>
    <s v="E3"/>
    <s v="0432000110"/>
    <s v="PREBETONG HORMIGONES, S.A."/>
    <s v="0085000000"/>
    <s v="FREGENAL DE LA SIERRA"/>
    <s v="000000000000003297"/>
    <x v="56"/>
    <d v="2024-06-27T00:00:00"/>
    <d v="1899-12-30T11:31:31"/>
    <s v="01/07 08:00h 6290546"/>
    <d v="2024-07-01T00:00:00"/>
    <x v="10"/>
    <x v="12"/>
    <x v="3559"/>
    <d v="2024-07-01T00:00:00"/>
    <d v="1899-12-30T07:31:49"/>
    <n v="32"/>
    <s v="E00032"/>
    <s v="RUTA KMS.032"/>
    <x v="180"/>
    <x v="0"/>
    <x v="0"/>
    <x v="8"/>
    <x v="0"/>
    <d v="2024-06-27T11:31:31"/>
    <x v="342"/>
    <n v="92.474722222366836"/>
    <d v="2024-07-01T07:31:49"/>
    <d v="1899-12-30T00:25:36"/>
    <d v="2024-07-01T07:57:25"/>
    <n v="4.3055555666796863E-2"/>
    <x v="0"/>
    <m/>
    <m/>
    <x v="1"/>
    <x v="16"/>
    <x v="0"/>
    <x v="3"/>
    <x v="11"/>
    <n v="2"/>
    <s v=""/>
    <d v="1899-12-30T10:14:24"/>
    <n v="91.048055555700174"/>
    <n v="48"/>
    <n v="43.048055555700174"/>
  </r>
  <r>
    <s v="E002"/>
    <s v="EO65"/>
    <x v="3439"/>
    <x v="0"/>
    <s v="E3"/>
    <s v="0432000110"/>
    <s v="PREBETONG HORMIGONES, S.A."/>
    <s v="0085000000"/>
    <s v="FREGENAL DE LA SIERRA"/>
    <s v="000000000000003228"/>
    <x v="55"/>
    <d v="2024-06-27T00:00:00"/>
    <d v="1899-12-30T11:37:51"/>
    <s v="01/07 09:00h 6290546"/>
    <d v="2024-07-01T00:00:00"/>
    <x v="24"/>
    <x v="12"/>
    <x v="3560"/>
    <d v="2024-07-01T00:00:00"/>
    <d v="1899-12-30T09:11:24"/>
    <n v="32"/>
    <s v="E00032"/>
    <s v="RUTA KMS.032"/>
    <x v="169"/>
    <x v="0"/>
    <x v="0"/>
    <x v="8"/>
    <x v="0"/>
    <d v="2024-06-27T11:37:51"/>
    <x v="340"/>
    <n v="95.369166666758247"/>
    <d v="2024-07-01T09:11:24"/>
    <d v="1899-12-30T00:25:36"/>
    <d v="2024-07-01T09:37:00"/>
    <n v="1.3833333333022892"/>
    <x v="0"/>
    <m/>
    <m/>
    <x v="1"/>
    <x v="16"/>
    <x v="0"/>
    <x v="3"/>
    <x v="6"/>
    <n v="2"/>
    <s v="TTES COOPERATIVOS ARAGONES S COOP"/>
    <d v="1899-12-30T10:14:24"/>
    <n v="93.942500000091584"/>
    <n v="48"/>
    <n v="45.942500000091584"/>
  </r>
  <r>
    <s v="E002"/>
    <s v="EO65"/>
    <x v="3440"/>
    <x v="0"/>
    <s v="E4"/>
    <s v="0100058986"/>
    <s v="COMERCIAL GETAFE NORTE S.L."/>
    <s v="0084000565"/>
    <s v="CASARRUBIOS DEL MONTE-LUDISVINDO RO"/>
    <s v="000000000000003230"/>
    <x v="57"/>
    <d v="2024-06-27T00:00:00"/>
    <d v="1899-12-30T13:55:41"/>
    <s v="01/07"/>
    <d v="2024-07-01T00:00:00"/>
    <x v="6"/>
    <x v="12"/>
    <x v="3561"/>
    <d v="2024-06-28T00:00:00"/>
    <d v="1899-12-30T13:33:16"/>
    <n v="381"/>
    <s v="E00381"/>
    <s v="RUTA KMS.381"/>
    <x v="203"/>
    <x v="0"/>
    <x v="0"/>
    <x v="8"/>
    <x v="1"/>
    <d v="2024-06-27T13:55:41"/>
    <x v="327"/>
    <n v="102.07194444449851"/>
    <d v="2024-06-28T13:33:16"/>
    <d v="1899-12-30T05:04:48"/>
    <d v="2024-06-28T18:38:04"/>
    <n v="73.365555555559695"/>
    <x v="0"/>
    <m/>
    <m/>
    <x v="0"/>
    <x v="15"/>
    <x v="0"/>
    <x v="2"/>
    <x v="7"/>
    <n v="6"/>
    <s v=""/>
    <d v="1900-01-04T01:55:12"/>
    <n v="95.991944444498515"/>
    <n v="48"/>
    <n v="47.991944444498515"/>
  </r>
  <r>
    <s v="E002"/>
    <s v="EO65"/>
    <x v="3441"/>
    <x v="0"/>
    <s v="E3"/>
    <s v="0432000110"/>
    <s v="PREBETONG HORMIGONES, S.A."/>
    <s v="0085000005"/>
    <s v="BADAJOZ-CAYA Nº 37"/>
    <s v="000000000000003297"/>
    <x v="56"/>
    <d v="2024-06-27T00:00:00"/>
    <d v="1899-12-30T16:21:49"/>
    <s v="28/06 12:30h"/>
    <d v="2024-06-28T00:00:00"/>
    <x v="0"/>
    <x v="12"/>
    <x v="3562"/>
    <d v="2024-06-28T00:00:00"/>
    <d v="1899-12-30T10:53:04"/>
    <n v="94"/>
    <s v="E00094"/>
    <s v="RUTA KMS.094"/>
    <x v="180"/>
    <x v="0"/>
    <x v="0"/>
    <x v="8"/>
    <x v="0"/>
    <d v="2024-06-27T16:21:49"/>
    <x v="378"/>
    <n v="21.136388888815418"/>
    <d v="2024-06-28T10:53:04"/>
    <d v="1899-12-30T01:15:12"/>
    <d v="2024-06-28T12:08:16"/>
    <n v="1.3622222223202698"/>
    <x v="0"/>
    <m/>
    <m/>
    <x v="0"/>
    <x v="15"/>
    <x v="0"/>
    <x v="2"/>
    <x v="1"/>
    <n v="6"/>
    <s v=""/>
    <d v="1899-12-31T06:04:48"/>
    <n v="18.883055555482084"/>
    <n v="12"/>
    <n v="6.883055555482084"/>
  </r>
  <r>
    <s v="E002"/>
    <s v="EO65"/>
    <x v="3442"/>
    <x v="0"/>
    <s v="E4"/>
    <s v="0100058411"/>
    <s v="BRICOLAJE BRICOMAN, S.L.U."/>
    <s v="0084000696"/>
    <s v="OBRAMAT CORDOBA"/>
    <s v="000000000000003318"/>
    <x v="133"/>
    <d v="2024-06-27T00:00:00"/>
    <d v="1899-12-30T16:34:21"/>
    <s v="OBRAMAT1761323954"/>
    <d v="2024-07-01T00:00:00"/>
    <x v="6"/>
    <x v="12"/>
    <x v="3563"/>
    <d v="2024-06-28T00:00:00"/>
    <d v="1899-12-30T17:00:14"/>
    <n v="205"/>
    <s v="E00205"/>
    <s v="RUTA KMS.205"/>
    <x v="192"/>
    <x v="0"/>
    <x v="0"/>
    <x v="8"/>
    <x v="1"/>
    <d v="2024-06-27T16:34:21"/>
    <x v="327"/>
    <n v="99.427500000048894"/>
    <d v="2024-06-28T17:00:14"/>
    <d v="1899-12-30T02:44:00"/>
    <d v="2024-06-28T19:44:14"/>
    <n v="72.262777777912561"/>
    <x v="0"/>
    <m/>
    <m/>
    <x v="0"/>
    <x v="15"/>
    <x v="0"/>
    <x v="2"/>
    <x v="5"/>
    <n v="6"/>
    <s v=""/>
    <d v="1900-01-01T17:36:00"/>
    <n v="95.69416666671556"/>
    <n v="48"/>
    <n v="47.69416666671556"/>
  </r>
  <r>
    <s v="E002"/>
    <s v="EO65"/>
    <x v="3443"/>
    <x v="0"/>
    <s v="E4"/>
    <s v="0100057847"/>
    <s v="PEDRO PABLO RIOS VENTURA"/>
    <s v="0084000308"/>
    <s v="NAVALVILLAR DE PELA"/>
    <s v="000000000000003230"/>
    <x v="57"/>
    <d v="2024-06-27T00:00:00"/>
    <d v="1899-12-30T17:50:59"/>
    <s v="01/07 cargar 28/06"/>
    <d v="2024-07-01T00:00:00"/>
    <x v="6"/>
    <x v="12"/>
    <x v="3564"/>
    <d v="2024-06-28T00:00:00"/>
    <d v="1899-12-30T13:10:58"/>
    <n v="159"/>
    <s v="E00159"/>
    <s v="RUTA KMS.159"/>
    <x v="315"/>
    <x v="0"/>
    <x v="0"/>
    <x v="8"/>
    <x v="1"/>
    <d v="2024-06-27T17:50:59"/>
    <x v="327"/>
    <n v="98.150277777865995"/>
    <d v="2024-06-28T13:10:58"/>
    <d v="1899-12-30T02:07:12"/>
    <d v="2024-06-28T15:18:10"/>
    <n v="76.697222222224809"/>
    <x v="0"/>
    <m/>
    <m/>
    <x v="0"/>
    <x v="15"/>
    <x v="0"/>
    <x v="2"/>
    <x v="7"/>
    <n v="6"/>
    <s v="ALMACENES SAN BLAS CORTEGANA, S.L."/>
    <d v="1900-01-01T02:52:48"/>
    <n v="95.03027777786599"/>
    <n v="48"/>
    <n v="47.03027777786599"/>
  </r>
  <r>
    <s v="E002"/>
    <s v="EO65"/>
    <x v="3444"/>
    <x v="0"/>
    <s v="E4"/>
    <s v="0100057798"/>
    <s v="PEDRO FCO.GONZALEZ CARRETERO"/>
    <s v="0084000296"/>
    <s v="SANTA MARTA DE LOS BARROS"/>
    <s v="000000000000003230"/>
    <x v="57"/>
    <d v="2024-06-27T00:00:00"/>
    <d v="1899-12-30T19:49:35"/>
    <s v="01/07 56s"/>
    <d v="2024-07-01T00:00:00"/>
    <x v="6"/>
    <x v="12"/>
    <x v="3565"/>
    <d v="2024-07-01T00:00:00"/>
    <d v="1899-12-30T07:45:08"/>
    <n v="42"/>
    <s v="E00042"/>
    <s v="RUTA KMS.042"/>
    <x v="258"/>
    <x v="0"/>
    <x v="0"/>
    <x v="8"/>
    <x v="1"/>
    <d v="2024-06-27T19:49:35"/>
    <x v="327"/>
    <n v="96.173611111182254"/>
    <d v="2024-07-01T07:45:08"/>
    <d v="1899-12-30T00:33:36"/>
    <d v="2024-07-01T08:18:44"/>
    <n v="11.687777777959127"/>
    <x v="0"/>
    <m/>
    <m/>
    <x v="1"/>
    <x v="16"/>
    <x v="0"/>
    <x v="3"/>
    <x v="11"/>
    <n v="2"/>
    <s v="VAZQUEZ COTANO, FCO. JAVIER"/>
    <d v="1899-12-30T13:26:24"/>
    <n v="94.613611111182252"/>
    <n v="48"/>
    <n v="46.613611111182252"/>
  </r>
  <r>
    <s v="E002"/>
    <s v="EO65"/>
    <x v="3445"/>
    <x v="0"/>
    <s v="E3"/>
    <s v="0100051755"/>
    <s v="STRATA PAVIMENTOS, S.L.U"/>
    <s v="0085000527"/>
    <s v="LA ROCA DE LA SIERRA-STRATA"/>
    <s v="000000000000003228"/>
    <x v="55"/>
    <d v="2024-06-28T00:00:00"/>
    <d v="1899-12-30T07:43:44"/>
    <s v="01/07 11h"/>
    <d v="2024-07-01T00:00:00"/>
    <x v="24"/>
    <x v="12"/>
    <x v="3566"/>
    <d v="2024-06-28T00:00:00"/>
    <d v="1899-12-30T20:55:46"/>
    <n v="120"/>
    <s v="E00120"/>
    <s v="RUTA KMS.120"/>
    <x v="171"/>
    <x v="0"/>
    <x v="0"/>
    <x v="8"/>
    <x v="0"/>
    <d v="2024-06-28T07:43:44"/>
    <x v="340"/>
    <n v="75.271111111098435"/>
    <d v="2024-06-28T20:55:46"/>
    <d v="1899-12-30T01:36:00"/>
    <d v="2024-06-28T22:31:46"/>
    <n v="60.470555555715691"/>
    <x v="0"/>
    <m/>
    <m/>
    <x v="0"/>
    <x v="15"/>
    <x v="0"/>
    <x v="2"/>
    <x v="14"/>
    <n v="6"/>
    <s v="HIBURSANFRE, S.L.U."/>
    <d v="1899-12-31T14:24:00"/>
    <n v="72.67111111109844"/>
    <n v="36"/>
    <n v="36.67111111109844"/>
  </r>
  <r>
    <s v="E002"/>
    <s v="EO65"/>
    <x v="3446"/>
    <x v="0"/>
    <s v="E3"/>
    <s v="0100051755"/>
    <s v="STRATA PAVIMENTOS, S.L.U"/>
    <s v="0085000527"/>
    <s v="LA ROCA DE LA SIERRA-STRATA"/>
    <s v="000000000000003228"/>
    <x v="55"/>
    <d v="2024-06-28T00:00:00"/>
    <d v="1899-12-30T07:44:07"/>
    <s v="01/07 9h"/>
    <d v="2024-07-01T00:00:00"/>
    <x v="15"/>
    <x v="12"/>
    <x v="3567"/>
    <d v="2024-06-28T00:00:00"/>
    <d v="1899-12-30T14:43:50"/>
    <n v="120"/>
    <s v="E00120"/>
    <s v="RUTA KMS.120"/>
    <x v="190"/>
    <x v="0"/>
    <x v="0"/>
    <x v="8"/>
    <x v="0"/>
    <d v="2024-06-28T07:44:07"/>
    <x v="333"/>
    <n v="73.264722222229466"/>
    <d v="2024-06-28T14:43:50"/>
    <d v="1899-12-30T01:36:00"/>
    <d v="2024-06-28T16:19:50"/>
    <n v="64.669444444414694"/>
    <x v="0"/>
    <m/>
    <m/>
    <x v="0"/>
    <x v="15"/>
    <x v="0"/>
    <x v="2"/>
    <x v="13"/>
    <n v="6"/>
    <s v="HIBURSANFRE, S.L.U."/>
    <d v="1899-12-31T14:24:00"/>
    <n v="70.664722222229472"/>
    <n v="36"/>
    <n v="34.664722222229472"/>
  </r>
  <r>
    <s v="E002"/>
    <s v="EO65"/>
    <x v="3447"/>
    <x v="0"/>
    <s v="E3"/>
    <s v="0100041604"/>
    <s v="MOVELANA, S.L."/>
    <s v="0085000105"/>
    <s v="GUILLENA"/>
    <s v="000000000000003228"/>
    <x v="55"/>
    <d v="2024-06-28T00:00:00"/>
    <d v="1899-12-30T07:44:26"/>
    <s v="01/07 8h"/>
    <d v="2024-07-01T00:00:00"/>
    <x v="10"/>
    <x v="12"/>
    <x v="3568"/>
    <d v="2024-06-28T00:00:00"/>
    <d v="1899-12-30T14:43:58"/>
    <n v="133"/>
    <s v="E00133"/>
    <s v="RUTA KMS.133"/>
    <x v="193"/>
    <x v="0"/>
    <x v="0"/>
    <x v="8"/>
    <x v="0"/>
    <d v="2024-06-28T07:44:26"/>
    <x v="342"/>
    <n v="72.259444444498513"/>
    <d v="2024-06-28T14:43:58"/>
    <d v="1899-12-30T01:46:24"/>
    <d v="2024-06-28T16:30:22"/>
    <n v="63.493888888915535"/>
    <x v="0"/>
    <m/>
    <m/>
    <x v="0"/>
    <x v="15"/>
    <x v="0"/>
    <x v="2"/>
    <x v="13"/>
    <n v="6"/>
    <s v="TTES COOPERATIVOS ARAGONES S COOP"/>
    <d v="1899-12-31T18:33:36"/>
    <n v="69.486111111165172"/>
    <n v="36"/>
    <n v="33.486111111165172"/>
  </r>
  <r>
    <s v="E002"/>
    <s v="EO65"/>
    <x v="3448"/>
    <x v="0"/>
    <s v="E3"/>
    <s v="0432000110"/>
    <s v="PREBETONG HORMIGONES, S.A."/>
    <s v="0085000003"/>
    <s v="MERIDA"/>
    <s v="000000000000003297"/>
    <x v="56"/>
    <d v="2024-06-28T00:00:00"/>
    <d v="1899-12-30T08:27:17"/>
    <s v="01/07 8h telf 629790"/>
    <d v="2024-07-01T00:00:00"/>
    <x v="10"/>
    <x v="12"/>
    <x v="3569"/>
    <d v="2024-06-28T00:00:00"/>
    <d v="1899-12-30T14:31:43"/>
    <n v="75"/>
    <s v="E00075"/>
    <s v="RUTA KMS.075"/>
    <x v="164"/>
    <x v="0"/>
    <x v="0"/>
    <x v="8"/>
    <x v="0"/>
    <d v="2024-06-28T08:27:17"/>
    <x v="342"/>
    <n v="71.545277777826414"/>
    <d v="2024-06-28T14:31:43"/>
    <d v="1899-12-30T01:00:00"/>
    <d v="2024-06-28T15:31:43"/>
    <n v="64.471388889010996"/>
    <x v="0"/>
    <m/>
    <m/>
    <x v="0"/>
    <x v="15"/>
    <x v="0"/>
    <x v="2"/>
    <x v="13"/>
    <n v="6"/>
    <s v=""/>
    <d v="1899-12-31T00:00:00"/>
    <n v="69.545277777826414"/>
    <n v="36"/>
    <n v="33.545277777826414"/>
  </r>
  <r>
    <s v="E002"/>
    <s v="EO65"/>
    <x v="3449"/>
    <x v="0"/>
    <s v="E3"/>
    <s v="0100057863"/>
    <s v="UTE TORIL"/>
    <s v="0085000117"/>
    <s v="TORIL"/>
    <s v="000000000000003227"/>
    <x v="59"/>
    <d v="2024-06-28T00:00:00"/>
    <d v="1899-12-30T08:57:58"/>
    <s v="01/07 08:00h"/>
    <d v="2024-07-01T00:00:00"/>
    <x v="10"/>
    <x v="12"/>
    <x v="3570"/>
    <d v="2024-06-28T00:00:00"/>
    <d v="1899-12-30T13:17:22"/>
    <n v="244"/>
    <s v="E00244"/>
    <s v="RUTA KMS.244"/>
    <x v="194"/>
    <x v="0"/>
    <x v="0"/>
    <x v="8"/>
    <x v="0"/>
    <d v="2024-06-28T08:57:58"/>
    <x v="342"/>
    <n v="71.033888889010996"/>
    <d v="2024-06-28T13:17:22"/>
    <d v="1899-12-30T03:15:12"/>
    <d v="2024-06-28T16:32:34"/>
    <n v="63.457222222234122"/>
    <x v="0"/>
    <m/>
    <m/>
    <x v="0"/>
    <x v="15"/>
    <x v="0"/>
    <x v="2"/>
    <x v="7"/>
    <n v="6"/>
    <s v=""/>
    <d v="1900-01-02T06:04:48"/>
    <n v="66.780555555677665"/>
    <n v="36"/>
    <n v="30.780555555677665"/>
  </r>
  <r>
    <s v="E002"/>
    <s v="EO65"/>
    <x v="3450"/>
    <x v="0"/>
    <s v="E3"/>
    <s v="0100057863"/>
    <s v="UTE TORIL"/>
    <s v="0085000117"/>
    <s v="TORIL"/>
    <s v="000000000000003227"/>
    <x v="59"/>
    <d v="2024-06-28T00:00:00"/>
    <d v="1899-12-30T08:58:35"/>
    <s v="01/07 11:00h"/>
    <d v="2024-07-01T00:00:00"/>
    <x v="24"/>
    <x v="12"/>
    <x v="3571"/>
    <d v="2024-06-28T00:00:00"/>
    <d v="1899-12-30T16:22:35"/>
    <n v="244"/>
    <s v="E00244"/>
    <s v="RUTA KMS.244"/>
    <x v="178"/>
    <x v="0"/>
    <x v="0"/>
    <x v="8"/>
    <x v="0"/>
    <d v="2024-06-28T08:58:35"/>
    <x v="340"/>
    <n v="74.023611111100763"/>
    <d v="2024-06-28T16:22:35"/>
    <d v="1899-12-30T03:15:12"/>
    <d v="2024-06-28T19:37:47"/>
    <n v="63.370277777896263"/>
    <x v="0"/>
    <m/>
    <m/>
    <x v="0"/>
    <x v="15"/>
    <x v="0"/>
    <x v="2"/>
    <x v="8"/>
    <n v="6"/>
    <s v="VILLAR CHAMIZO JUAN Mª"/>
    <d v="1900-01-02T06:04:48"/>
    <n v="69.770277777767433"/>
    <n v="36"/>
    <n v="33.770277777767433"/>
  </r>
  <r>
    <s v="E002"/>
    <s v="EO65"/>
    <x v="3451"/>
    <x v="0"/>
    <s v="E3"/>
    <s v="0100057863"/>
    <s v="UTE TORIL"/>
    <s v="0085000117"/>
    <s v="TORIL"/>
    <s v="000000000000003227"/>
    <x v="59"/>
    <d v="2024-06-28T00:00:00"/>
    <d v="1899-12-30T09:01:42"/>
    <s v="01/07 13:00h"/>
    <d v="2024-07-01T00:00:00"/>
    <x v="14"/>
    <x v="12"/>
    <x v="3572"/>
    <d v="2024-07-01T00:00:00"/>
    <d v="1899-12-30T10:06:13"/>
    <n v="244"/>
    <s v="E00244"/>
    <s v="RUTA KMS.244"/>
    <x v="368"/>
    <x v="0"/>
    <x v="0"/>
    <x v="8"/>
    <x v="0"/>
    <d v="2024-06-28T09:01:42"/>
    <x v="344"/>
    <n v="75.971666666620877"/>
    <d v="2024-07-01T10:06:13"/>
    <d v="1899-12-30T03:15:12"/>
    <d v="2024-07-01T13:21:25"/>
    <n v="-0.35694444458931684"/>
    <x v="0"/>
    <m/>
    <m/>
    <x v="1"/>
    <x v="16"/>
    <x v="0"/>
    <x v="3"/>
    <x v="1"/>
    <n v="2"/>
    <s v="LOGISTICA GALVEZ MARIN, S.L."/>
    <d v="1900-01-02T06:04:48"/>
    <n v="71.718333333287546"/>
    <n v="36"/>
    <n v="35.718333333287546"/>
  </r>
  <r>
    <s v="E002"/>
    <s v="EO65"/>
    <x v="3452"/>
    <x v="0"/>
    <s v="E3"/>
    <s v="0100057863"/>
    <s v="UTE TORIL"/>
    <s v="0085000117"/>
    <s v="TORIL"/>
    <s v="000000000000003227"/>
    <x v="59"/>
    <d v="2024-06-28T00:00:00"/>
    <d v="1899-12-30T09:01:58"/>
    <s v="01/07 16:00h"/>
    <d v="2024-07-01T00:00:00"/>
    <x v="12"/>
    <x v="12"/>
    <x v="3573"/>
    <d v="2024-07-01T00:00:00"/>
    <d v="1899-12-30T11:20:44"/>
    <n v="244"/>
    <s v="E00244"/>
    <s v="RUTA KMS.244"/>
    <x v="180"/>
    <x v="0"/>
    <x v="0"/>
    <x v="8"/>
    <x v="0"/>
    <d v="2024-06-28T09:01:58"/>
    <x v="338"/>
    <n v="78.967222222185228"/>
    <d v="2024-07-01T11:20:44"/>
    <d v="1899-12-30T03:15:12"/>
    <d v="2024-07-01T14:35:56"/>
    <n v="1.4011111110448837"/>
    <x v="0"/>
    <m/>
    <m/>
    <x v="1"/>
    <x v="16"/>
    <x v="0"/>
    <x v="3"/>
    <x v="2"/>
    <n v="2"/>
    <s v=""/>
    <d v="1900-01-02T06:04:48"/>
    <n v="74.713888888851898"/>
    <n v="36"/>
    <n v="38.713888888851898"/>
  </r>
  <r>
    <s v="E002"/>
    <s v="EO65"/>
    <x v="3453"/>
    <x v="0"/>
    <s v="E3"/>
    <s v="0100057863"/>
    <s v="UTE TORIL"/>
    <s v="0085000117"/>
    <s v="TORIL"/>
    <s v="000000000000003227"/>
    <x v="59"/>
    <d v="2024-06-28T00:00:00"/>
    <d v="1899-12-30T09:02:15"/>
    <s v="01/07 17:30h"/>
    <d v="2024-07-01T00:00:00"/>
    <x v="18"/>
    <x v="12"/>
    <x v="3574"/>
    <d v="2024-06-28T00:00:00"/>
    <d v="1899-12-30T15:11:33"/>
    <n v="244"/>
    <s v="E00244"/>
    <s v="RUTA KMS.244"/>
    <x v="166"/>
    <x v="0"/>
    <x v="0"/>
    <x v="8"/>
    <x v="0"/>
    <d v="2024-06-28T09:02:15"/>
    <x v="358"/>
    <n v="80.462499999906868"/>
    <d v="2024-06-28T15:11:33"/>
    <d v="1899-12-30T03:15:12"/>
    <d v="2024-06-28T18:26:45"/>
    <n v="71.054166666639503"/>
    <x v="0"/>
    <m/>
    <m/>
    <x v="0"/>
    <x v="15"/>
    <x v="0"/>
    <x v="2"/>
    <x v="4"/>
    <n v="6"/>
    <s v="LOGISTICA GALVEZ MARIN, S.L."/>
    <d v="1900-01-02T06:04:48"/>
    <n v="76.209166666573537"/>
    <n v="36"/>
    <n v="40.209166666573537"/>
  </r>
  <r>
    <s v="E002"/>
    <s v="EO65"/>
    <x v="3454"/>
    <x v="0"/>
    <s v="E3"/>
    <s v="0100051174"/>
    <s v="HORMIGONES CONO, SL"/>
    <s v="0085000421"/>
    <s v="POZOBLANCO-DEPURADORA"/>
    <s v="000000000000003228"/>
    <x v="55"/>
    <d v="2024-06-28T00:00:00"/>
    <d v="1899-12-30T09:03:00"/>
    <s v="01/07 08h"/>
    <d v="2024-07-01T00:00:00"/>
    <x v="10"/>
    <x v="12"/>
    <x v="3575"/>
    <d v="2024-06-28T00:00:00"/>
    <d v="1899-12-30T14:51:35"/>
    <n v="168"/>
    <s v="E00168"/>
    <s v="RUTA KMS.168"/>
    <x v="210"/>
    <x v="0"/>
    <x v="0"/>
    <x v="8"/>
    <x v="0"/>
    <d v="2024-06-28T09:03:00"/>
    <x v="342"/>
    <n v="70.950000000069849"/>
    <d v="2024-06-28T14:51:35"/>
    <d v="1899-12-30T02:14:24"/>
    <d v="2024-06-28T17:05:59"/>
    <n v="62.900277777865995"/>
    <x v="0"/>
    <m/>
    <m/>
    <x v="0"/>
    <x v="15"/>
    <x v="0"/>
    <x v="2"/>
    <x v="13"/>
    <n v="6"/>
    <s v="HORMIGONES Y CONTENEDORES JARA"/>
    <d v="1900-01-01T05:45:36"/>
    <n v="67.710000000069854"/>
    <n v="36"/>
    <n v="31.710000000069854"/>
  </r>
  <r>
    <s v="E002"/>
    <s v="EO65"/>
    <x v="3455"/>
    <x v="0"/>
    <s v="E3"/>
    <s v="0432000110"/>
    <s v="PREBETONG HORMIGONES, S.A."/>
    <s v="0085000333"/>
    <s v="AVE PLASENCIA MOVIL"/>
    <s v="000000000000003228"/>
    <x v="55"/>
    <d v="2024-06-28T00:00:00"/>
    <d v="1899-12-30T09:54:13"/>
    <s v="01/07 9h"/>
    <d v="2024-07-01T00:00:00"/>
    <x v="15"/>
    <x v="12"/>
    <x v="3576"/>
    <d v="2024-06-28T00:00:00"/>
    <d v="1899-12-30T19:14:27"/>
    <n v="222"/>
    <s v="E00222"/>
    <s v="RUTA KMS.222"/>
    <x v="285"/>
    <x v="0"/>
    <x v="0"/>
    <x v="8"/>
    <x v="0"/>
    <d v="2024-06-28T09:54:13"/>
    <x v="333"/>
    <n v="71.096388888952788"/>
    <d v="2024-06-28T19:14:27"/>
    <d v="1899-12-30T02:57:36"/>
    <d v="2024-06-28T22:12:03"/>
    <n v="58.799166666576639"/>
    <x v="0"/>
    <m/>
    <m/>
    <x v="0"/>
    <x v="15"/>
    <x v="0"/>
    <x v="2"/>
    <x v="10"/>
    <n v="6"/>
    <s v="HORMIGONES Y CONTENEDORES JARA"/>
    <d v="1900-01-01T23:02:24"/>
    <n v="67.136388888952794"/>
    <n v="36"/>
    <n v="31.136388888952794"/>
  </r>
  <r>
    <s v="E002"/>
    <s v="EO65"/>
    <x v="3456"/>
    <x v="0"/>
    <s v="E3"/>
    <s v="0432000110"/>
    <s v="PREBETONG HORMIGONES, S.A."/>
    <s v="0085000333"/>
    <s v="AVE PLASENCIA MOVIL"/>
    <s v="000000000000003228"/>
    <x v="55"/>
    <d v="2024-06-28T00:00:00"/>
    <d v="1899-12-30T09:55:15"/>
    <s v="01/07 11H"/>
    <d v="2024-07-01T00:00:00"/>
    <x v="24"/>
    <x v="12"/>
    <x v="3577"/>
    <d v="2024-06-29T00:00:00"/>
    <d v="1899-12-30T07:00:46"/>
    <n v="222"/>
    <s v="E00222"/>
    <s v="RUTA KMS.222"/>
    <x v="211"/>
    <x v="0"/>
    <x v="0"/>
    <x v="8"/>
    <x v="0"/>
    <d v="2024-06-28T09:55:15"/>
    <x v="340"/>
    <n v="73.079166666779201"/>
    <d v="2024-06-29T07:00:46"/>
    <d v="1899-12-30T02:57:36"/>
    <d v="2024-06-29T09:58:22"/>
    <n v="49.027222222241107"/>
    <x v="0"/>
    <m/>
    <m/>
    <x v="0"/>
    <x v="18"/>
    <x v="0"/>
    <x v="2"/>
    <x v="11"/>
    <n v="7"/>
    <s v="HORMIGONES Y CONTENEDORES JARA"/>
    <d v="1900-01-01T23:02:24"/>
    <n v="69.119166666779208"/>
    <n v="36"/>
    <n v="33.119166666779208"/>
  </r>
  <r>
    <s v="E002"/>
    <s v="EO65"/>
    <x v="3457"/>
    <x v="0"/>
    <s v="E4"/>
    <s v="0100057842"/>
    <s v="TPTES DE CEMENTOS LA CELESTINA, SL"/>
    <s v="0084000156"/>
    <s v="YUNCOS-AZULEJOS Y PAV. ALONSO"/>
    <s v="000000000000003230"/>
    <x v="57"/>
    <d v="2024-06-28T00:00:00"/>
    <d v="1899-12-30T09:57:28"/>
    <s v="01/07 LLAMAR ANTES 6"/>
    <d v="2024-07-02T00:00:00"/>
    <x v="6"/>
    <x v="12"/>
    <x v="3578"/>
    <d v="2024-07-01T00:00:00"/>
    <d v="1899-12-30T16:49:03"/>
    <n v="392"/>
    <s v="E00392"/>
    <s v="RUTA KMS.392"/>
    <x v="369"/>
    <x v="0"/>
    <x v="0"/>
    <x v="8"/>
    <x v="1"/>
    <d v="2024-06-28T09:57:28"/>
    <x v="354"/>
    <n v="106.04222222225508"/>
    <d v="2024-07-01T16:49:03"/>
    <d v="1899-12-30T05:13:36"/>
    <d v="2024-07-01T22:02:39"/>
    <n v="21.955833333428018"/>
    <x v="0"/>
    <m/>
    <m/>
    <x v="1"/>
    <x v="16"/>
    <x v="0"/>
    <x v="3"/>
    <x v="8"/>
    <n v="2"/>
    <s v=""/>
    <d v="1900-01-04T05:26:24"/>
    <n v="99.815555555588418"/>
    <n v="48"/>
    <n v="51.815555555588418"/>
  </r>
  <r>
    <s v="E002"/>
    <s v="EO65"/>
    <x v="3458"/>
    <x v="0"/>
    <s v="E4"/>
    <s v="0100057750"/>
    <s v="ALM. AGRUPADOS MAT, S.L."/>
    <s v="0084000075"/>
    <s v="CACERES-PREF. MANZANO, S.L."/>
    <s v="000000000000003232"/>
    <x v="60"/>
    <d v="2024-06-28T00:00:00"/>
    <d v="1899-12-30T10:15:09"/>
    <s v="01/07 MATTERIA"/>
    <d v="2024-07-01T00:00:00"/>
    <x v="6"/>
    <x v="12"/>
    <x v="3579"/>
    <d v="2024-07-01T00:00:00"/>
    <d v="1899-12-30T10:21:39"/>
    <n v="142"/>
    <s v="E00142"/>
    <s v="RUTA KMS.142"/>
    <x v="258"/>
    <x v="0"/>
    <x v="0"/>
    <x v="8"/>
    <x v="1"/>
    <d v="2024-06-28T10:15:09"/>
    <x v="327"/>
    <n v="81.747500000114087"/>
    <d v="2024-07-01T10:21:39"/>
    <d v="1899-12-30T01:53:36"/>
    <d v="2024-07-01T12:15:15"/>
    <n v="7.7458333335234784"/>
    <x v="0"/>
    <m/>
    <m/>
    <x v="1"/>
    <x v="16"/>
    <x v="0"/>
    <x v="3"/>
    <x v="1"/>
    <n v="2"/>
    <s v="VAZQUEZ COTANO, FCO. JAVIER"/>
    <d v="1899-12-31T21:26:24"/>
    <n v="78.854166666780756"/>
    <n v="36"/>
    <n v="42.854166666780756"/>
  </r>
  <r>
    <s v="E002"/>
    <s v="EO65"/>
    <x v="3459"/>
    <x v="0"/>
    <s v="E3"/>
    <s v="0100057883"/>
    <s v="MATERIALES Y HORMIGONES, SL"/>
    <s v="0085000198"/>
    <s v="MADRID"/>
    <s v="000000000000003228"/>
    <x v="55"/>
    <d v="2024-06-28T00:00:00"/>
    <d v="1899-12-30T10:23:21"/>
    <s v="01/07 C/ TOMAS REDON"/>
    <d v="2024-07-01T00:00:00"/>
    <x v="2"/>
    <x v="12"/>
    <x v="3580"/>
    <d v="2024-06-28T00:00:00"/>
    <d v="1899-12-30T12:21:19"/>
    <n v="413"/>
    <s v="E00413"/>
    <s v="RUTA KMS.413"/>
    <x v="158"/>
    <x v="0"/>
    <x v="0"/>
    <x v="8"/>
    <x v="0"/>
    <d v="2024-06-28T10:23:21"/>
    <x v="336"/>
    <n v="79.61083333339775"/>
    <d v="2024-06-28T12:21:19"/>
    <d v="1899-12-30T05:30:24"/>
    <d v="2024-06-28T17:51:43"/>
    <n v="72.138055555697065"/>
    <x v="0"/>
    <m/>
    <m/>
    <x v="0"/>
    <x v="15"/>
    <x v="0"/>
    <x v="2"/>
    <x v="3"/>
    <n v="6"/>
    <s v="HORMIGONES Y CONTENEDORES JARA"/>
    <d v="1900-01-04T12:09:36"/>
    <n v="73.104166666731089"/>
    <n v="36"/>
    <n v="37.104166666731089"/>
  </r>
  <r>
    <s v="E002"/>
    <s v="EO65"/>
    <x v="3460"/>
    <x v="0"/>
    <s v="E3"/>
    <s v="0100057883"/>
    <s v="MATERIALES Y HORMIGONES, SL"/>
    <s v="0085000198"/>
    <s v="MADRID"/>
    <s v="000000000000003228"/>
    <x v="55"/>
    <d v="2024-06-28T00:00:00"/>
    <d v="1899-12-30T10:23:45"/>
    <s v="01/07 C/ TOMAS REDON"/>
    <d v="2024-07-01T00:00:00"/>
    <x v="2"/>
    <x v="12"/>
    <x v="3581"/>
    <d v="2024-06-28T00:00:00"/>
    <d v="1899-12-30T12:42:32"/>
    <n v="413"/>
    <s v="E00413"/>
    <s v="RUTA KMS.413"/>
    <x v="191"/>
    <x v="0"/>
    <x v="0"/>
    <x v="8"/>
    <x v="0"/>
    <d v="2024-06-28T10:23:45"/>
    <x v="336"/>
    <n v="79.604166666744277"/>
    <d v="2024-06-28T12:42:32"/>
    <d v="1899-12-30T05:30:24"/>
    <d v="2024-06-28T18:12:56"/>
    <n v="71.784444444521796"/>
    <x v="0"/>
    <m/>
    <m/>
    <x v="0"/>
    <x v="15"/>
    <x v="0"/>
    <x v="2"/>
    <x v="3"/>
    <n v="6"/>
    <s v="HORMIGONES Y CONTENEDORES JARA"/>
    <d v="1900-01-04T12:09:36"/>
    <n v="73.097500000077616"/>
    <n v="36"/>
    <n v="37.097500000077616"/>
  </r>
  <r>
    <s v="E002"/>
    <s v="EO65"/>
    <x v="3461"/>
    <x v="0"/>
    <s v="E3"/>
    <s v="0100057883"/>
    <s v="MATERIALES Y HORMIGONES, SL"/>
    <s v="0085000198"/>
    <s v="MADRID"/>
    <s v="000000000000003228"/>
    <x v="55"/>
    <d v="2024-06-28T00:00:00"/>
    <d v="1899-12-30T10:24:06"/>
    <s v="01/07 C/ TOMAS REDON"/>
    <d v="2024-07-01T00:00:00"/>
    <x v="2"/>
    <x v="12"/>
    <x v="3582"/>
    <d v="2024-06-28T00:00:00"/>
    <d v="1899-12-30T16:56:01"/>
    <n v="413"/>
    <s v="E00413"/>
    <s v="RUTA KMS.413"/>
    <x v="163"/>
    <x v="0"/>
    <x v="0"/>
    <x v="8"/>
    <x v="0"/>
    <d v="2024-06-28T10:24:06"/>
    <x v="336"/>
    <n v="79.598333333269693"/>
    <d v="2024-06-28T16:56:01"/>
    <d v="1899-12-30T05:30:24"/>
    <d v="2024-06-28T22:26:25"/>
    <n v="67.559722222213168"/>
    <x v="0"/>
    <m/>
    <m/>
    <x v="0"/>
    <x v="15"/>
    <x v="0"/>
    <x v="2"/>
    <x v="8"/>
    <n v="6"/>
    <s v="HORMIGONES Y CONTENEDORES JARA"/>
    <d v="1900-01-04T12:09:36"/>
    <n v="73.091666666603032"/>
    <n v="36"/>
    <n v="37.091666666603032"/>
  </r>
  <r>
    <s v="E002"/>
    <s v="EO65"/>
    <x v="3462"/>
    <x v="0"/>
    <s v="E3"/>
    <s v="0100057883"/>
    <s v="MATERIALES Y HORMIGONES, SL"/>
    <s v="0085000198"/>
    <s v="MADRID"/>
    <s v="000000000000003228"/>
    <x v="55"/>
    <d v="2024-06-28T00:00:00"/>
    <d v="1899-12-30T10:24:40"/>
    <s v="01/07 C/ TOMAS REDON"/>
    <d v="2024-07-01T00:00:00"/>
    <x v="2"/>
    <x v="12"/>
    <x v="3583"/>
    <d v="2024-06-28T00:00:00"/>
    <d v="1899-12-30T17:58:47"/>
    <n v="413"/>
    <s v="E00413"/>
    <s v="RUTA KMS.413"/>
    <x v="162"/>
    <x v="0"/>
    <x v="0"/>
    <x v="8"/>
    <x v="0"/>
    <d v="2024-06-28T10:24:40"/>
    <x v="336"/>
    <n v="79.588888888887595"/>
    <d v="2024-06-28T17:58:47"/>
    <d v="1899-12-30T05:30:24"/>
    <d v="2024-06-28T23:29:11"/>
    <n v="66.513611111207865"/>
    <x v="0"/>
    <m/>
    <m/>
    <x v="0"/>
    <x v="15"/>
    <x v="0"/>
    <x v="2"/>
    <x v="5"/>
    <n v="6"/>
    <s v="HORMIGONES Y CONTENEDORES JARA"/>
    <d v="1900-01-04T12:09:36"/>
    <n v="73.082222222220935"/>
    <n v="36"/>
    <n v="37.082222222220935"/>
  </r>
  <r>
    <s v="E002"/>
    <s v="EO65"/>
    <x v="3463"/>
    <x v="0"/>
    <s v="E4"/>
    <s v="0100057842"/>
    <s v="TPTES DE CEMENTOS LA CELESTINA, SL"/>
    <s v="0084000044"/>
    <s v="MEJORADA DEL CAMPO-BROTONS E HIJOS"/>
    <s v="000000000000003230"/>
    <x v="57"/>
    <d v="2024-06-28T00:00:00"/>
    <d v="1899-12-30T10:31:10"/>
    <s v="PALET 56s 01/07 6154"/>
    <d v="2024-07-01T00:00:00"/>
    <x v="6"/>
    <x v="12"/>
    <x v="3584"/>
    <d v="2024-07-01T00:00:00"/>
    <d v="1899-12-30T13:25:38"/>
    <n v="436"/>
    <s v="E00436"/>
    <s v="RUTA KMS.436"/>
    <x v="370"/>
    <x v="0"/>
    <x v="0"/>
    <x v="8"/>
    <x v="1"/>
    <d v="2024-06-28T10:31:10"/>
    <x v="327"/>
    <n v="81.480555555608589"/>
    <d v="2024-07-01T13:25:38"/>
    <d v="1899-12-30T05:48:48"/>
    <d v="2024-07-01T19:14:26"/>
    <n v="0.75944444455672055"/>
    <x v="0"/>
    <m/>
    <m/>
    <x v="1"/>
    <x v="16"/>
    <x v="0"/>
    <x v="3"/>
    <x v="7"/>
    <n v="2"/>
    <s v=""/>
    <d v="1900-01-04T19:31:12"/>
    <n v="74.667222222275257"/>
    <n v="36"/>
    <n v="38.667222222275257"/>
  </r>
  <r>
    <s v="E002"/>
    <s v="EO65"/>
    <x v="3464"/>
    <x v="0"/>
    <s v="E3"/>
    <s v="0100034980"/>
    <s v="ARIDOS EL PRADO, S.L."/>
    <s v="0085000038"/>
    <s v="OLIVA DE LA FRONTERA"/>
    <s v="000000000000003229"/>
    <x v="58"/>
    <d v="2024-06-28T00:00:00"/>
    <d v="1899-12-30T10:46:34"/>
    <s v="28/06 antes 14:30"/>
    <d v="2024-06-28T00:00:00"/>
    <x v="10"/>
    <x v="12"/>
    <x v="3585"/>
    <d v="2024-06-28T00:00:00"/>
    <d v="1899-12-30T11:43:54"/>
    <n v="47"/>
    <s v="E00047"/>
    <s v="RUTA KMS.047"/>
    <x v="168"/>
    <x v="0"/>
    <x v="0"/>
    <x v="8"/>
    <x v="0"/>
    <d v="2024-06-28T10:46:34"/>
    <x v="297"/>
    <n v="-2.7761111109866761"/>
    <d v="2024-06-28T11:43:54"/>
    <d v="1899-12-30T00:37:36"/>
    <d v="2024-06-28T12:21:30"/>
    <n v="-4.3583333332207985"/>
    <x v="1"/>
    <m/>
    <m/>
    <x v="0"/>
    <x v="15"/>
    <x v="3"/>
    <x v="2"/>
    <x v="2"/>
    <n v="6"/>
    <s v="LOGISTICA GALVEZ MARIN, S.L."/>
    <d v="1899-12-30T15:02:24"/>
    <n v="-4.402777777653343"/>
    <n v="0"/>
    <n v="-4.402777777653343"/>
  </r>
  <r>
    <s v="E002"/>
    <s v="EO65"/>
    <x v="3465"/>
    <x v="0"/>
    <s v="E3"/>
    <s v="0100057858"/>
    <s v="SPECIAL CONCRETE 3, S.L."/>
    <s v="0085000115"/>
    <s v="ALCORCON"/>
    <s v="000000000000003228"/>
    <x v="55"/>
    <d v="2024-06-28T00:00:00"/>
    <d v="1899-12-30T10:48:27"/>
    <s v="01/07 08:00h"/>
    <d v="2024-07-01T00:00:00"/>
    <x v="10"/>
    <x v="12"/>
    <x v="3586"/>
    <d v="2024-06-28T00:00:00"/>
    <d v="1899-12-30T13:26:52"/>
    <n v="403"/>
    <s v="E00403"/>
    <s v="RUTA KMS.403"/>
    <x v="165"/>
    <x v="0"/>
    <x v="0"/>
    <x v="8"/>
    <x v="0"/>
    <d v="2024-06-28T10:48:27"/>
    <x v="342"/>
    <n v="69.192500000121072"/>
    <d v="2024-06-28T13:26:52"/>
    <d v="1899-12-30T05:22:24"/>
    <d v="2024-06-28T18:49:16"/>
    <n v="61.178888888913207"/>
    <x v="0"/>
    <m/>
    <m/>
    <x v="0"/>
    <x v="15"/>
    <x v="0"/>
    <x v="2"/>
    <x v="7"/>
    <n v="6"/>
    <s v="HORMIGONES Y CONTENEDORES JARA"/>
    <d v="1900-01-04T08:57:36"/>
    <n v="62.819166666787737"/>
    <n v="36"/>
    <n v="26.819166666787737"/>
  </r>
  <r>
    <s v="E002"/>
    <s v="EO65"/>
    <x v="3466"/>
    <x v="0"/>
    <s v="E3"/>
    <s v="0100057858"/>
    <s v="SPECIAL CONCRETE 3, S.L."/>
    <s v="0085000115"/>
    <s v="ALCORCON"/>
    <s v="000000000000003228"/>
    <x v="55"/>
    <d v="2024-06-28T00:00:00"/>
    <d v="1899-12-30T10:48:35"/>
    <s v="01/07 11:00h"/>
    <d v="2024-07-01T00:00:00"/>
    <x v="24"/>
    <x v="12"/>
    <x v="3587"/>
    <d v="2024-06-28T00:00:00"/>
    <d v="1899-12-30T12:59:11"/>
    <n v="403"/>
    <s v="E00403"/>
    <s v="RUTA KMS.403"/>
    <x v="187"/>
    <x v="0"/>
    <x v="0"/>
    <x v="8"/>
    <x v="0"/>
    <d v="2024-06-28T10:48:35"/>
    <x v="340"/>
    <n v="72.190277777903248"/>
    <d v="2024-06-28T12:59:11"/>
    <d v="1899-12-30T05:22:24"/>
    <d v="2024-06-28T18:21:35"/>
    <n v="64.640277777740266"/>
    <x v="0"/>
    <m/>
    <m/>
    <x v="0"/>
    <x v="15"/>
    <x v="0"/>
    <x v="2"/>
    <x v="3"/>
    <n v="6"/>
    <s v="HORMIGONES Y CONTENEDORES JARA"/>
    <d v="1900-01-04T08:57:36"/>
    <n v="65.816944444569913"/>
    <n v="36"/>
    <n v="29.816944444569913"/>
  </r>
  <r>
    <s v="E002"/>
    <s v="EO65"/>
    <x v="3467"/>
    <x v="0"/>
    <s v="E4"/>
    <s v="0100046984"/>
    <s v="TRANSP. Y CEMENTOS HIDALGO, S.L."/>
    <s v="0084000702"/>
    <s v="PELAYOS DE LA PRESA- LUMACON"/>
    <s v="000000000000003230"/>
    <x v="57"/>
    <d v="2024-06-28T00:00:00"/>
    <d v="1899-12-30T11:12:45"/>
    <s v="02/07"/>
    <d v="2024-07-02T00:00:00"/>
    <x v="1"/>
    <x v="12"/>
    <x v="3588"/>
    <d v="2024-07-01T00:00:00"/>
    <d v="1899-12-30T16:23:13"/>
    <n v="0"/>
    <s v=""/>
    <s v=""/>
    <x v="371"/>
    <x v="0"/>
    <x v="0"/>
    <x v="8"/>
    <x v="1"/>
    <d v="2024-06-28T11:12:45"/>
    <x v="339"/>
    <n v="98.787500000093132"/>
    <d v="2024-07-01T16:23:13"/>
    <d v="1899-12-30T00:00:00"/>
    <d v="2024-07-01T16:23:13"/>
    <n v="21.613055555673782"/>
    <x v="0"/>
    <m/>
    <m/>
    <x v="1"/>
    <x v="16"/>
    <x v="0"/>
    <x v="3"/>
    <x v="8"/>
    <n v="2"/>
    <s v=""/>
    <d v="1899-12-30T00:00:00"/>
    <n v="97.787500000093132"/>
    <n v="48"/>
    <n v="49.787500000093132"/>
  </r>
  <r>
    <s v="E002"/>
    <s v="EO65"/>
    <x v="3468"/>
    <x v="0"/>
    <s v="E3"/>
    <s v="0100041604"/>
    <s v="MOVELANA, S.L."/>
    <s v="0085000105"/>
    <s v="GUILLENA"/>
    <s v="000000000000003228"/>
    <x v="55"/>
    <d v="2024-06-28T00:00:00"/>
    <d v="1899-12-30T11:13:34"/>
    <s v="01/07 12:00h"/>
    <d v="2024-07-01T00:00:00"/>
    <x v="8"/>
    <x v="12"/>
    <x v="3589"/>
    <d v="2024-07-01T00:00:00"/>
    <d v="1899-12-30T09:22:12"/>
    <n v="133"/>
    <s v="E00133"/>
    <s v="RUTA KMS.133"/>
    <x v="290"/>
    <x v="0"/>
    <x v="0"/>
    <x v="8"/>
    <x v="0"/>
    <d v="2024-06-28T11:13:34"/>
    <x v="332"/>
    <n v="72.773888888885267"/>
    <d v="2024-07-01T09:22:12"/>
    <d v="1899-12-30T01:46:24"/>
    <d v="2024-07-01T11:08:36"/>
    <n v="0.85666666663018987"/>
    <x v="0"/>
    <m/>
    <m/>
    <x v="1"/>
    <x v="16"/>
    <x v="0"/>
    <x v="3"/>
    <x v="6"/>
    <n v="2"/>
    <s v="LOGISTICA Y CEM. HIDALGO, S.L."/>
    <d v="1899-12-31T18:33:36"/>
    <n v="70.000555555551927"/>
    <n v="36"/>
    <n v="34.000555555551927"/>
  </r>
  <r>
    <s v="E002"/>
    <s v="EO65"/>
    <x v="3469"/>
    <x v="0"/>
    <s v="E3"/>
    <s v="0100019775"/>
    <s v="HORMIGONES Y ARIDOS ALCAIDE, S.L."/>
    <s v="0085000010"/>
    <s v="ARACENA"/>
    <s v="000000000000003228"/>
    <x v="55"/>
    <d v="2024-06-28T00:00:00"/>
    <d v="1899-12-30T11:20:05"/>
    <s v="01/07 Antes de 12:00"/>
    <d v="2024-07-01T00:00:00"/>
    <x v="8"/>
    <x v="12"/>
    <x v="3590"/>
    <d v="2024-07-01T00:00:00"/>
    <d v="1899-12-30T10:20:48"/>
    <n v="88"/>
    <s v="E00088"/>
    <s v="RUTA KMS.088"/>
    <x v="164"/>
    <x v="0"/>
    <x v="0"/>
    <x v="8"/>
    <x v="0"/>
    <d v="2024-06-28T11:20:05"/>
    <x v="332"/>
    <n v="72.665277777705342"/>
    <d v="2024-07-01T10:20:48"/>
    <d v="1899-12-30T01:10:24"/>
    <d v="2024-07-01T11:31:12"/>
    <n v="0.48000000009778887"/>
    <x v="0"/>
    <m/>
    <m/>
    <x v="1"/>
    <x v="16"/>
    <x v="0"/>
    <x v="3"/>
    <x v="1"/>
    <n v="2"/>
    <s v=""/>
    <d v="1899-12-31T04:09:36"/>
    <n v="70.49194444437201"/>
    <n v="36"/>
    <n v="34.49194444437201"/>
  </r>
  <r>
    <s v="E002"/>
    <s v="EO65"/>
    <x v="3470"/>
    <x v="0"/>
    <s v="E3"/>
    <s v="0100057885"/>
    <s v="UTE AVE CASATEJADA TORIL"/>
    <s v="0085000217"/>
    <s v="TORIL"/>
    <s v="000000000000003227"/>
    <x v="59"/>
    <d v="2024-06-28T00:00:00"/>
    <d v="1899-12-30T11:21:53"/>
    <s v="01/07 14:30h CASATEJ"/>
    <d v="2024-07-01T00:00:00"/>
    <x v="13"/>
    <x v="12"/>
    <x v="3591"/>
    <d v="2024-06-28T00:00:00"/>
    <d v="1899-12-30T15:48:40"/>
    <n v="244"/>
    <s v="E00244"/>
    <s v="RUTA KMS.244"/>
    <x v="168"/>
    <x v="0"/>
    <x v="0"/>
    <x v="8"/>
    <x v="0"/>
    <d v="2024-06-28T11:21:53"/>
    <x v="399"/>
    <n v="75.135277777793817"/>
    <d v="2024-06-28T15:48:40"/>
    <d v="1899-12-30T03:15:12"/>
    <d v="2024-06-28T19:03:52"/>
    <n v="67.435555555508472"/>
    <x v="0"/>
    <m/>
    <m/>
    <x v="0"/>
    <x v="15"/>
    <x v="0"/>
    <x v="2"/>
    <x v="4"/>
    <n v="6"/>
    <s v="LOGISTICA GALVEZ MARIN, S.L."/>
    <d v="1900-01-02T06:04:48"/>
    <n v="70.881944444460487"/>
    <n v="36"/>
    <n v="34.881944444460487"/>
  </r>
  <r>
    <s v="E002"/>
    <s v="EO65"/>
    <x v="3471"/>
    <x v="0"/>
    <s v="E3"/>
    <s v="0100057885"/>
    <s v="UTE AVE CASATEJADA TORIL"/>
    <s v="0085000217"/>
    <s v="TORIL"/>
    <s v="000000000000003227"/>
    <x v="59"/>
    <d v="2024-06-28T00:00:00"/>
    <d v="1899-12-30T11:26:42"/>
    <s v="02/07 14:30h DOBLE"/>
    <d v="2024-07-02T00:00:00"/>
    <x v="13"/>
    <x v="12"/>
    <x v="3592"/>
    <d v="2024-07-02T00:00:00"/>
    <d v="1899-12-30T12:01:52"/>
    <n v="244"/>
    <s v="E00244"/>
    <s v="RUTA KMS.244"/>
    <x v="368"/>
    <x v="0"/>
    <x v="0"/>
    <x v="8"/>
    <x v="0"/>
    <d v="2024-06-28T11:26:42"/>
    <x v="362"/>
    <n v="99.054999999934807"/>
    <d v="2024-07-02T12:01:52"/>
    <d v="1899-12-30T03:15:12"/>
    <d v="2024-07-02T15:17:04"/>
    <n v="-0.7844444444635883"/>
    <x v="1"/>
    <m/>
    <m/>
    <x v="1"/>
    <x v="17"/>
    <x v="1"/>
    <x v="3"/>
    <x v="3"/>
    <n v="3"/>
    <s v="LOGISTICA GALVEZ MARIN, S.L."/>
    <d v="1900-01-02T06:04:48"/>
    <n v="94.801666666601477"/>
    <n v="48"/>
    <n v="46.801666666601477"/>
  </r>
  <r>
    <s v="E002"/>
    <s v="EO65"/>
    <x v="3472"/>
    <x v="0"/>
    <s v="E3"/>
    <s v="0100046984"/>
    <s v="TRANSP. Y CEMENTOS HIDALGO, S.L."/>
    <s v="0085000525"/>
    <s v="ALMOROX-HORM. Y CANTERAS PAREDES"/>
    <s v="000000000000003297"/>
    <x v="56"/>
    <d v="2024-06-28T00:00:00"/>
    <d v="1899-12-30T11:45:33"/>
    <s v="01/07 11:00h"/>
    <d v="2024-07-01T00:00:00"/>
    <x v="1"/>
    <x v="12"/>
    <x v="3593"/>
    <d v="2024-07-01T00:00:00"/>
    <d v="1899-12-30T08:48:40"/>
    <n v="361"/>
    <s v="E00361"/>
    <s v="RUTA KMS.361"/>
    <x v="207"/>
    <x v="0"/>
    <x v="0"/>
    <x v="8"/>
    <x v="0"/>
    <d v="2024-06-28T11:45:33"/>
    <x v="386"/>
    <n v="74.240833333460614"/>
    <d v="2024-07-01T08:48:40"/>
    <d v="1899-12-30T04:48:48"/>
    <d v="2024-07-01T13:37:28"/>
    <n v="0.37555555551080033"/>
    <x v="0"/>
    <m/>
    <m/>
    <x v="1"/>
    <x v="16"/>
    <x v="0"/>
    <x v="3"/>
    <x v="0"/>
    <n v="2"/>
    <s v=""/>
    <d v="1900-01-03T19:31:12"/>
    <n v="68.427500000127282"/>
    <n v="36"/>
    <n v="32.427500000127282"/>
  </r>
  <r>
    <s v="E002"/>
    <s v="EO65"/>
    <x v="3473"/>
    <x v="0"/>
    <s v="E3"/>
    <s v="0100019775"/>
    <s v="HORMIGONES Y ARIDOS ALCAIDE, S.L."/>
    <s v="0085000010"/>
    <s v="ARACENA"/>
    <s v="000000000000003228"/>
    <x v="55"/>
    <d v="2024-06-28T00:00:00"/>
    <d v="1899-12-30T11:49:30"/>
    <s v="01/07 09:00h"/>
    <d v="2024-07-01T00:00:00"/>
    <x v="15"/>
    <x v="12"/>
    <x v="3594"/>
    <d v="2024-07-01T00:00:00"/>
    <d v="1899-12-30T07:48:54"/>
    <n v="88"/>
    <s v="E00088"/>
    <s v="RUTA KMS.088"/>
    <x v="167"/>
    <x v="0"/>
    <x v="0"/>
    <x v="8"/>
    <x v="0"/>
    <d v="2024-06-28T11:49:30"/>
    <x v="333"/>
    <n v="69.175000000046566"/>
    <d v="2024-07-01T07:48:54"/>
    <d v="1899-12-30T01:10:24"/>
    <d v="2024-07-01T08:59:18"/>
    <n v="1.1666666774544865E-2"/>
    <x v="0"/>
    <m/>
    <m/>
    <x v="1"/>
    <x v="16"/>
    <x v="0"/>
    <x v="3"/>
    <x v="11"/>
    <n v="2"/>
    <s v="HIBURSANFRE, S.L.U."/>
    <d v="1899-12-31T04:09:36"/>
    <n v="67.001666666713234"/>
    <n v="36"/>
    <n v="31.001666666713234"/>
  </r>
  <r>
    <s v="E002"/>
    <s v="EO65"/>
    <x v="3474"/>
    <x v="0"/>
    <s v="E3"/>
    <s v="0100024106"/>
    <s v="HORMIGONES HERMANOS FERNANDEZ S.L."/>
    <s v="0085000135"/>
    <s v="JEREZ DE LOS CABALLEROS"/>
    <s v="000000000000003228"/>
    <x v="55"/>
    <d v="2024-06-28T00:00:00"/>
    <d v="1899-12-30T13:02:55"/>
    <s v="01/07 Por la mañana"/>
    <d v="2024-07-01T00:00:00"/>
    <x v="8"/>
    <x v="12"/>
    <x v="3595"/>
    <d v="2024-07-01T00:00:00"/>
    <d v="1899-12-30T09:04:23"/>
    <n v="30"/>
    <s v="E00030"/>
    <s v="RUTA KMS.030"/>
    <x v="170"/>
    <x v="0"/>
    <x v="0"/>
    <x v="8"/>
    <x v="0"/>
    <d v="2024-06-28T13:02:55"/>
    <x v="332"/>
    <n v="70.951388888934162"/>
    <d v="2024-07-01T09:04:23"/>
    <d v="1899-12-30T00:24:00"/>
    <d v="2024-07-01T09:28:23"/>
    <n v="2.5269444443983957"/>
    <x v="0"/>
    <m/>
    <m/>
    <x v="1"/>
    <x v="16"/>
    <x v="0"/>
    <x v="3"/>
    <x v="6"/>
    <n v="2"/>
    <s v="CISTERCEX. S.L.L."/>
    <d v="1899-12-30T09:36:00"/>
    <n v="69.551388888934156"/>
    <n v="36"/>
    <n v="33.551388888934156"/>
  </r>
  <r>
    <s v="E002"/>
    <s v="EO65"/>
    <x v="3475"/>
    <x v="0"/>
    <s v="E4"/>
    <s v="0100057845"/>
    <s v="INVERSIONES SEGURA SARRIA, S.L."/>
    <s v="0084000019"/>
    <s v="ARROYOMOLINOS"/>
    <s v="000000000000003230"/>
    <x v="57"/>
    <d v="2024-06-28T00:00:00"/>
    <d v="1899-12-30T13:03:20"/>
    <s v="01/07 64s 10h-17h"/>
    <d v="2024-07-01T00:00:00"/>
    <x v="9"/>
    <x v="12"/>
    <x v="3596"/>
    <d v="2024-06-28T00:00:00"/>
    <d v="1899-12-30T18:59:29"/>
    <n v="391"/>
    <s v="E00391"/>
    <s v="RUTA KMS.391"/>
    <x v="372"/>
    <x v="0"/>
    <x v="0"/>
    <x v="8"/>
    <x v="1"/>
    <d v="2024-06-28T13:03:20"/>
    <x v="348"/>
    <n v="75.944444444496185"/>
    <d v="2024-06-28T18:59:29"/>
    <d v="1899-12-30T05:12:48"/>
    <d v="2024-06-29T00:12:17"/>
    <n v="64.795277777826414"/>
    <x v="0"/>
    <m/>
    <m/>
    <x v="0"/>
    <x v="15"/>
    <x v="0"/>
    <x v="2"/>
    <x v="9"/>
    <n v="6"/>
    <s v=""/>
    <d v="1900-01-04T05:07:12"/>
    <n v="69.731111111162846"/>
    <n v="36"/>
    <n v="33.731111111162846"/>
  </r>
  <r>
    <s v="E002"/>
    <s v="EO65"/>
    <x v="3476"/>
    <x v="0"/>
    <s v="E4"/>
    <s v="0100057845"/>
    <s v="INVERSIONES SEGURA SARRIA, S.L."/>
    <s v="0084000019"/>
    <s v="ARROYOMOLINOS"/>
    <s v="000000000000003230"/>
    <x v="57"/>
    <d v="2024-06-28T00:00:00"/>
    <d v="1899-12-30T13:03:41"/>
    <s v="01/07 64s 10h-17h"/>
    <d v="2024-07-01T00:00:00"/>
    <x v="9"/>
    <x v="12"/>
    <x v="3597"/>
    <d v="2024-06-29T00:00:00"/>
    <d v="1899-12-30T09:59:32"/>
    <n v="391"/>
    <s v="E00391"/>
    <s v="RUTA KMS.391"/>
    <x v="261"/>
    <x v="0"/>
    <x v="0"/>
    <x v="8"/>
    <x v="1"/>
    <d v="2024-06-28T13:03:41"/>
    <x v="348"/>
    <n v="75.938611111196224"/>
    <d v="2024-06-29T09:59:32"/>
    <d v="1899-12-30T05:12:48"/>
    <d v="2024-06-29T15:12:20"/>
    <n v="49.794444444472902"/>
    <x v="0"/>
    <m/>
    <m/>
    <x v="0"/>
    <x v="18"/>
    <x v="0"/>
    <x v="2"/>
    <x v="6"/>
    <n v="7"/>
    <s v=""/>
    <d v="1900-01-04T05:07:12"/>
    <n v="69.725277777862885"/>
    <n v="36"/>
    <n v="33.725277777862885"/>
  </r>
  <r>
    <s v="E002"/>
    <s v="EO65"/>
    <x v="3477"/>
    <x v="0"/>
    <s v="E4"/>
    <s v="0100057845"/>
    <s v="INVERSIONES SEGURA SARRIA, S.L."/>
    <s v="0084000019"/>
    <s v="ARROYOMOLINOS"/>
    <s v="000000000000003230"/>
    <x v="57"/>
    <d v="2024-06-28T00:00:00"/>
    <d v="1899-12-30T13:03:58"/>
    <s v="01/07 64s 10h-17h"/>
    <d v="2024-07-01T00:00:00"/>
    <x v="9"/>
    <x v="12"/>
    <x v="3598"/>
    <d v="2024-07-01T00:00:00"/>
    <d v="1899-12-30T10:59:37"/>
    <n v="391"/>
    <s v="E00391"/>
    <s v="RUTA KMS.391"/>
    <x v="373"/>
    <x v="0"/>
    <x v="0"/>
    <x v="8"/>
    <x v="1"/>
    <d v="2024-06-28T13:03:58"/>
    <x v="348"/>
    <n v="75.933888888917863"/>
    <d v="2024-07-01T10:59:37"/>
    <d v="1899-12-30T05:12:48"/>
    <d v="2024-07-01T16:12:25"/>
    <n v="0.79305555566679686"/>
    <x v="0"/>
    <m/>
    <m/>
    <x v="1"/>
    <x v="16"/>
    <x v="0"/>
    <x v="3"/>
    <x v="1"/>
    <n v="2"/>
    <s v=""/>
    <d v="1900-01-04T05:07:12"/>
    <n v="69.720555555584525"/>
    <n v="36"/>
    <n v="33.720555555584525"/>
  </r>
  <r>
    <s v="E002"/>
    <s v="EO65"/>
    <x v="3478"/>
    <x v="0"/>
    <s v="E3"/>
    <s v="0100057885"/>
    <s v="UTE AVE CASATEJADA TORIL"/>
    <s v="0085000400"/>
    <s v="NAVALMORAL DE LA MATA-HORM. MORALOS"/>
    <s v="000000000000003228"/>
    <x v="55"/>
    <d v="2024-06-28T00:00:00"/>
    <d v="1899-12-30T13:06:15"/>
    <s v="01/07 10:00h"/>
    <d v="2024-07-01T00:00:00"/>
    <x v="17"/>
    <x v="12"/>
    <x v="3599"/>
    <d v="2024-07-01T00:00:00"/>
    <d v="1899-12-30T07:05:00"/>
    <n v="233"/>
    <s v="E00233"/>
    <s v="RUTA KMS.233"/>
    <x v="172"/>
    <x v="0"/>
    <x v="0"/>
    <x v="8"/>
    <x v="0"/>
    <d v="2024-06-28T13:06:15"/>
    <x v="330"/>
    <n v="68.895833333255723"/>
    <d v="2024-07-01T07:05:00"/>
    <d v="1899-12-30T03:06:24"/>
    <d v="2024-07-01T10:11:24"/>
    <n v="-0.19000000006053597"/>
    <x v="0"/>
    <m/>
    <m/>
    <x v="1"/>
    <x v="16"/>
    <x v="0"/>
    <x v="3"/>
    <x v="11"/>
    <n v="2"/>
    <s v="HORMIGONES Y CONTENEDORES JARA"/>
    <d v="1900-01-02T02:33:36"/>
    <n v="64.789166666589054"/>
    <n v="36"/>
    <n v="28.789166666589054"/>
  </r>
  <r>
    <s v="E002"/>
    <s v="EO65"/>
    <x v="3479"/>
    <x v="0"/>
    <s v="E3"/>
    <s v="0100057858"/>
    <s v="SPECIAL CONCRETE 3, S.L."/>
    <s v="0085000115"/>
    <s v="ALCORCON"/>
    <s v="000000000000003228"/>
    <x v="55"/>
    <d v="2024-06-28T00:00:00"/>
    <d v="1899-12-30T15:10:01"/>
    <s v="01/07 12h"/>
    <d v="2024-07-01T00:00:00"/>
    <x v="8"/>
    <x v="12"/>
    <x v="3600"/>
    <d v="2024-06-28T00:00:00"/>
    <d v="1899-12-30T19:17:45"/>
    <n v="403"/>
    <s v="E00403"/>
    <s v="RUTA KMS.403"/>
    <x v="161"/>
    <x v="0"/>
    <x v="0"/>
    <x v="8"/>
    <x v="0"/>
    <d v="2024-06-28T15:10:01"/>
    <x v="332"/>
    <n v="68.833055555471219"/>
    <d v="2024-06-28T19:17:45"/>
    <d v="1899-12-30T05:22:24"/>
    <d v="2024-06-29T00:40:09"/>
    <n v="59.33083333336981"/>
    <x v="0"/>
    <m/>
    <m/>
    <x v="0"/>
    <x v="15"/>
    <x v="0"/>
    <x v="2"/>
    <x v="10"/>
    <n v="6"/>
    <s v=""/>
    <d v="1900-01-04T08:57:36"/>
    <n v="62.459722222137884"/>
    <n v="36"/>
    <n v="26.459722222137884"/>
  </r>
  <r>
    <s v="E002"/>
    <s v="EO65"/>
    <x v="3480"/>
    <x v="0"/>
    <s v="E3"/>
    <s v="0100057858"/>
    <s v="SPECIAL CONCRETE 3, S.L."/>
    <s v="0085000115"/>
    <s v="ALCORCON"/>
    <s v="000000000000003228"/>
    <x v="55"/>
    <d v="2024-06-28T00:00:00"/>
    <d v="1899-12-30T15:11:40"/>
    <s v="01/07 15h"/>
    <d v="2024-07-01T00:00:00"/>
    <x v="7"/>
    <x v="12"/>
    <x v="3601"/>
    <d v="2024-06-28T00:00:00"/>
    <d v="1899-12-30T23:45:23"/>
    <n v="403"/>
    <s v="E00403"/>
    <s v="RUTA KMS.403"/>
    <x v="262"/>
    <x v="0"/>
    <x v="0"/>
    <x v="8"/>
    <x v="0"/>
    <d v="2024-06-28T15:11:40"/>
    <x v="322"/>
    <n v="71.805555555503815"/>
    <d v="2024-06-28T23:45:23"/>
    <d v="1899-12-30T05:22:24"/>
    <d v="2024-06-29T05:07:47"/>
    <n v="57.870277777779847"/>
    <x v="0"/>
    <m/>
    <m/>
    <x v="0"/>
    <x v="15"/>
    <x v="0"/>
    <x v="2"/>
    <x v="18"/>
    <n v="6"/>
    <s v="HORMIGONES Y CONTENEDORES JARA"/>
    <d v="1900-01-04T08:57:36"/>
    <n v="65.432222222170481"/>
    <n v="36"/>
    <n v="29.432222222170481"/>
  </r>
  <r>
    <s v="E002"/>
    <s v="EO65"/>
    <x v="3481"/>
    <x v="0"/>
    <s v="E3"/>
    <s v="0100046984"/>
    <s v="TRANSP. Y CEMENTOS HIDALGO, S.L."/>
    <s v="0085000515"/>
    <s v="TORRIJOS-HORMICHOZAS"/>
    <s v="000000000000003297"/>
    <x v="56"/>
    <d v="2024-06-28T00:00:00"/>
    <d v="1899-12-30T16:22:42"/>
    <s v="01/07 15:00h"/>
    <d v="2024-07-01T00:00:00"/>
    <x v="7"/>
    <x v="12"/>
    <x v="3602"/>
    <d v="2024-07-01T00:00:00"/>
    <d v="1899-12-30T10:02:40"/>
    <n v="350"/>
    <s v="E00350"/>
    <s v="RUTA KMS.350"/>
    <x v="176"/>
    <x v="0"/>
    <x v="0"/>
    <x v="8"/>
    <x v="0"/>
    <d v="2024-06-28T16:22:42"/>
    <x v="322"/>
    <n v="70.62166666664416"/>
    <d v="2024-07-01T10:02:40"/>
    <d v="1899-12-30T04:40:00"/>
    <d v="2024-07-01T14:42:40"/>
    <n v="0.28888888884102926"/>
    <x v="0"/>
    <m/>
    <m/>
    <x v="1"/>
    <x v="16"/>
    <x v="0"/>
    <x v="3"/>
    <x v="1"/>
    <n v="2"/>
    <s v="MARTINEZ RODRIGUEZ FRANCISCO JAVIER"/>
    <d v="1900-01-03T16:00:00"/>
    <n v="64.954999999977488"/>
    <n v="36"/>
    <n v="28.954999999977488"/>
  </r>
  <r>
    <s v="E002"/>
    <s v="EO65"/>
    <x v="3482"/>
    <x v="0"/>
    <s v="E3"/>
    <s v="0100046984"/>
    <s v="TRANSP. Y CEMENTOS HIDALGO, S.L."/>
    <s v="0085000515"/>
    <s v="TORRIJOS-HORMICHOZAS"/>
    <s v="000000000000003297"/>
    <x v="56"/>
    <d v="2024-06-28T00:00:00"/>
    <d v="1899-12-30T16:22:59"/>
    <s v="01/07 13:00h"/>
    <d v="2024-07-01T00:00:00"/>
    <x v="14"/>
    <x v="12"/>
    <x v="3603"/>
    <d v="2024-07-01T00:00:00"/>
    <d v="1899-12-30T08:15:06"/>
    <n v="350"/>
    <s v="E00350"/>
    <s v="RUTA KMS.350"/>
    <x v="200"/>
    <x v="0"/>
    <x v="0"/>
    <x v="8"/>
    <x v="0"/>
    <d v="2024-06-28T16:22:59"/>
    <x v="344"/>
    <n v="68.616944444307592"/>
    <d v="2024-07-01T08:15:06"/>
    <d v="1899-12-30T04:40:00"/>
    <d v="2024-07-01T12:55:06"/>
    <n v="8.1666666548699141E-2"/>
    <x v="0"/>
    <m/>
    <m/>
    <x v="1"/>
    <x v="16"/>
    <x v="0"/>
    <x v="3"/>
    <x v="0"/>
    <n v="2"/>
    <s v="HIBURSANFRE, S.L.U."/>
    <d v="1900-01-03T16:00:00"/>
    <n v="62.950277777640927"/>
    <n v="36"/>
    <n v="26.950277777640927"/>
  </r>
  <r>
    <s v="E002"/>
    <s v="EO65"/>
    <x v="3483"/>
    <x v="0"/>
    <s v="E3"/>
    <s v="0432000110"/>
    <s v="PREBETONG HORMIGONES, S.A."/>
    <s v="0085000005"/>
    <s v="BADAJOZ-CAYA Nº 37"/>
    <s v="000000000000003297"/>
    <x v="56"/>
    <d v="2024-07-01T00:00:00"/>
    <d v="1899-12-30T07:43:19"/>
    <s v="01/07 14h"/>
    <d v="2024-07-01T00:00:00"/>
    <x v="1"/>
    <x v="12"/>
    <x v="3604"/>
    <d v="2024-07-01T00:00:00"/>
    <d v="1899-12-30T12:18:24"/>
    <n v="94"/>
    <s v="E00094"/>
    <s v="RUTA KMS.094"/>
    <x v="170"/>
    <x v="0"/>
    <x v="0"/>
    <x v="8"/>
    <x v="0"/>
    <d v="2024-07-01T07:43:19"/>
    <x v="386"/>
    <n v="6.2780555555946194"/>
    <d v="2024-07-01T12:18:24"/>
    <d v="1899-12-30T01:15:12"/>
    <d v="2024-07-01T13:33:36"/>
    <n v="0.44000000017695129"/>
    <x v="0"/>
    <m/>
    <m/>
    <x v="1"/>
    <x v="16"/>
    <x v="0"/>
    <x v="3"/>
    <x v="3"/>
    <n v="2"/>
    <s v="CISTERCEX. S.L.L."/>
    <d v="1899-12-31T06:04:48"/>
    <n v="4.0247222222612855"/>
    <n v="0"/>
    <n v="4.0247222222612855"/>
  </r>
  <r>
    <s v="E002"/>
    <s v="EO65"/>
    <x v="3484"/>
    <x v="0"/>
    <s v="E3"/>
    <s v="0100034980"/>
    <s v="ARIDOS EL PRADO, S.L."/>
    <s v="0085000038"/>
    <s v="OLIVA DE LA FRONTERA"/>
    <s v="000000000000003228"/>
    <x v="55"/>
    <d v="2024-07-01T00:00:00"/>
    <d v="1899-12-30T07:45:22"/>
    <s v="01/07 lo antes posib"/>
    <d v="2024-07-01T00:00:00"/>
    <x v="13"/>
    <x v="12"/>
    <x v="3605"/>
    <d v="2024-07-01T00:00:00"/>
    <d v="1899-12-30T12:03:16"/>
    <n v="47"/>
    <s v="E00047"/>
    <s v="RUTA KMS.047"/>
    <x v="167"/>
    <x v="0"/>
    <x v="0"/>
    <x v="8"/>
    <x v="0"/>
    <d v="2024-07-01T07:45:22"/>
    <x v="399"/>
    <n v="6.7438888888573274"/>
    <d v="2024-07-01T12:03:16"/>
    <d v="1899-12-30T00:37:36"/>
    <d v="2024-07-01T12:40:52"/>
    <n v="1.8188888888689689"/>
    <x v="0"/>
    <m/>
    <m/>
    <x v="1"/>
    <x v="16"/>
    <x v="0"/>
    <x v="3"/>
    <x v="3"/>
    <n v="2"/>
    <s v="HIBURSANFRE, S.L.U."/>
    <d v="1899-12-30T15:02:24"/>
    <n v="5.1172222221906605"/>
    <n v="0"/>
    <n v="5.1172222221906605"/>
  </r>
  <r>
    <s v="E002"/>
    <s v="EO65"/>
    <x v="3485"/>
    <x v="0"/>
    <s v="E3"/>
    <s v="0100051174"/>
    <s v="HORMIGONES CONO, SL"/>
    <s v="0085000114"/>
    <s v="VILLANUEVA DE CORDOBA"/>
    <s v="000000000000003228"/>
    <x v="55"/>
    <d v="2024-07-01T00:00:00"/>
    <d v="1899-12-30T08:12:18"/>
    <s v="02/07 08:00h"/>
    <d v="2024-07-02T00:00:00"/>
    <x v="10"/>
    <x v="12"/>
    <x v="3606"/>
    <d v="2024-07-01T00:00:00"/>
    <d v="1899-12-30T14:47:55"/>
    <n v="195"/>
    <s v="E00195"/>
    <s v="RUTA KMS.195"/>
    <x v="194"/>
    <x v="0"/>
    <x v="0"/>
    <x v="8"/>
    <x v="0"/>
    <d v="2024-07-01T08:12:18"/>
    <x v="347"/>
    <n v="23.795000000100117"/>
    <d v="2024-07-01T14:47:55"/>
    <d v="1899-12-30T02:36:00"/>
    <d v="2024-07-01T17:23:55"/>
    <n v="14.601388888957445"/>
    <x v="0"/>
    <m/>
    <m/>
    <x v="1"/>
    <x v="16"/>
    <x v="0"/>
    <x v="3"/>
    <x v="13"/>
    <n v="2"/>
    <s v=""/>
    <d v="1900-01-01T14:24:00"/>
    <n v="20.195000000100116"/>
    <n v="12"/>
    <n v="8.1950000001001158"/>
  </r>
  <r>
    <s v="E002"/>
    <s v="EO65"/>
    <x v="3486"/>
    <x v="0"/>
    <s v="E4"/>
    <s v="0100018408"/>
    <s v="GUTIERREZ CARABALLO, JOSE MANUEL"/>
    <s v="0084000249"/>
    <s v="PUEBLA DE GUZMAN-JUAN DELGADO"/>
    <s v="000000000000003230"/>
    <x v="57"/>
    <d v="2024-07-01T00:00:00"/>
    <d v="1899-12-30T09:01:34"/>
    <s v="02/07 7pal 56s+Borre"/>
    <d v="2024-07-02T00:00:00"/>
    <x v="6"/>
    <x v="12"/>
    <x v="3607"/>
    <d v="2024-07-02T00:00:00"/>
    <d v="1899-12-30T07:07:51"/>
    <n v="147"/>
    <s v="E00147"/>
    <s v="RUTA KMS.147"/>
    <x v="192"/>
    <x v="0"/>
    <x v="0"/>
    <x v="8"/>
    <x v="1"/>
    <d v="2024-07-01T09:01:34"/>
    <x v="354"/>
    <n v="34.973888888955116"/>
    <d v="2024-07-02T07:07:51"/>
    <d v="1899-12-30T01:57:36"/>
    <d v="2024-07-02T09:05:27"/>
    <n v="10.9091666667955"/>
    <x v="0"/>
    <m/>
    <m/>
    <x v="1"/>
    <x v="17"/>
    <x v="0"/>
    <x v="3"/>
    <x v="11"/>
    <n v="3"/>
    <s v=""/>
    <d v="1899-12-31T23:02:24"/>
    <n v="32.013888888955115"/>
    <n v="12"/>
    <n v="20.013888888955115"/>
  </r>
  <r>
    <s v="E002"/>
    <s v="EO65"/>
    <x v="3487"/>
    <x v="0"/>
    <s v="E4"/>
    <s v="0100018408"/>
    <s v="GUTIERREZ CARABALLO, JOSE MANUEL"/>
    <s v="0084000202"/>
    <s v="AROCHE-BORRERO OCHOA"/>
    <s v="000000000000003230"/>
    <x v="57"/>
    <d v="2024-07-01T00:00:00"/>
    <d v="1899-12-30T09:02:17"/>
    <s v="02/07 64s+Juan Delga"/>
    <d v="2024-07-02T00:00:00"/>
    <x v="6"/>
    <x v="12"/>
    <x v="3608"/>
    <d v="2024-07-02T00:00:00"/>
    <d v="1899-12-30T07:11:32"/>
    <n v="92"/>
    <s v="E00092"/>
    <s v="RUTA KMS.092"/>
    <x v="192"/>
    <x v="0"/>
    <x v="0"/>
    <x v="8"/>
    <x v="1"/>
    <d v="2024-07-01T09:02:17"/>
    <x v="354"/>
    <n v="34.961944444512483"/>
    <d v="2024-07-02T07:11:32"/>
    <d v="1899-12-30T01:13:36"/>
    <d v="2024-07-02T08:25:08"/>
    <n v="11.581111111154314"/>
    <x v="0"/>
    <m/>
    <m/>
    <x v="1"/>
    <x v="17"/>
    <x v="0"/>
    <x v="3"/>
    <x v="11"/>
    <n v="3"/>
    <s v=""/>
    <d v="1899-12-31T05:26:24"/>
    <n v="32.735277777845816"/>
    <n v="12"/>
    <n v="20.735277777845816"/>
  </r>
  <r>
    <s v="E002"/>
    <s v="EO65"/>
    <x v="3488"/>
    <x v="0"/>
    <s v="E3"/>
    <s v="0100051755"/>
    <s v="STRATA PAVIMENTOS, S.L.U"/>
    <s v="0085000500"/>
    <s v="NAVALVILLAR DE PELA-STRATA"/>
    <s v="000000000000003297"/>
    <x v="56"/>
    <d v="2024-07-01T00:00:00"/>
    <d v="1899-12-30T09:07:47"/>
    <s v="02/07 13h"/>
    <d v="2024-07-02T00:00:00"/>
    <x v="14"/>
    <x v="12"/>
    <x v="3609"/>
    <d v="2024-07-02T00:00:00"/>
    <d v="1899-12-30T11:35:52"/>
    <n v="159"/>
    <s v="E00159"/>
    <s v="RUTA KMS.159"/>
    <x v="194"/>
    <x v="0"/>
    <x v="0"/>
    <x v="8"/>
    <x v="0"/>
    <d v="2024-07-01T09:07:47"/>
    <x v="365"/>
    <n v="27.870277777779847"/>
    <d v="2024-07-02T11:35:52"/>
    <d v="1899-12-30T02:07:12"/>
    <d v="2024-07-02T13:43:04"/>
    <n v="-0.71777777775423601"/>
    <x v="0"/>
    <m/>
    <m/>
    <x v="1"/>
    <x v="17"/>
    <x v="0"/>
    <x v="3"/>
    <x v="2"/>
    <n v="3"/>
    <s v=""/>
    <d v="1900-01-01T02:52:48"/>
    <n v="24.750277777779846"/>
    <n v="12"/>
    <n v="12.750277777779846"/>
  </r>
  <r>
    <s v="E002"/>
    <s v="EO65"/>
    <x v="3489"/>
    <x v="0"/>
    <s v="E3"/>
    <s v="0100051755"/>
    <s v="STRATA PAVIMENTOS, S.L.U"/>
    <s v="0085000500"/>
    <s v="NAVALVILLAR DE PELA-STRATA"/>
    <s v="000000000000003297"/>
    <x v="56"/>
    <d v="2024-07-01T00:00:00"/>
    <d v="1899-12-30T09:08:08"/>
    <s v="02/07 09:30h"/>
    <d v="2024-07-02T00:00:00"/>
    <x v="21"/>
    <x v="12"/>
    <x v="3610"/>
    <d v="2024-07-01T00:00:00"/>
    <d v="1899-12-30T17:29:47"/>
    <n v="159"/>
    <s v="E00159"/>
    <s v="RUTA KMS.159"/>
    <x v="170"/>
    <x v="0"/>
    <x v="0"/>
    <x v="8"/>
    <x v="0"/>
    <d v="2024-07-01T09:08:08"/>
    <x v="361"/>
    <n v="24.364444444421679"/>
    <d v="2024-07-01T17:29:47"/>
    <d v="1899-12-30T02:07:12"/>
    <d v="2024-07-01T19:36:59"/>
    <n v="13.883611111203209"/>
    <x v="0"/>
    <m/>
    <m/>
    <x v="1"/>
    <x v="16"/>
    <x v="0"/>
    <x v="3"/>
    <x v="5"/>
    <n v="2"/>
    <s v="CISTERCEX. S.L.L."/>
    <d v="1900-01-01T02:52:48"/>
    <n v="21.244444444421678"/>
    <n v="12"/>
    <n v="9.2444444444216778"/>
  </r>
  <r>
    <s v="E002"/>
    <s v="EO65"/>
    <x v="3490"/>
    <x v="0"/>
    <s v="E3"/>
    <s v="0432000110"/>
    <s v="PREBETONG HORMIGONES, S.A."/>
    <s v="0085000004"/>
    <s v="CACERES"/>
    <s v="000000000000003228"/>
    <x v="55"/>
    <d v="2024-07-01T00:00:00"/>
    <d v="1899-12-30T09:42:19"/>
    <s v="02/07 12:30h"/>
    <d v="2024-07-02T00:00:00"/>
    <x v="19"/>
    <x v="12"/>
    <x v="3611"/>
    <d v="2024-07-01T00:00:00"/>
    <d v="1899-12-30T22:23:26"/>
    <n v="147"/>
    <s v="E00147"/>
    <s v="RUTA KMS.147"/>
    <x v="166"/>
    <x v="0"/>
    <x v="0"/>
    <x v="8"/>
    <x v="0"/>
    <d v="2024-07-01T09:42:19"/>
    <x v="360"/>
    <n v="26.794722222257406"/>
    <d v="2024-07-01T22:23:26"/>
    <d v="1899-12-30T01:57:36"/>
    <d v="2024-07-02T00:21:02"/>
    <n v="12.149444444454275"/>
    <x v="0"/>
    <m/>
    <m/>
    <x v="1"/>
    <x v="16"/>
    <x v="0"/>
    <x v="3"/>
    <x v="17"/>
    <n v="2"/>
    <s v="LOGISTICA GALVEZ MARIN, S.L."/>
    <d v="1899-12-31T23:02:24"/>
    <n v="23.834722222257405"/>
    <n v="12"/>
    <n v="11.834722222257405"/>
  </r>
  <r>
    <s v="E002"/>
    <s v="EO65"/>
    <x v="3491"/>
    <x v="0"/>
    <s v="E3"/>
    <s v="0100051174"/>
    <s v="HORMIGONES CONO, SL"/>
    <s v="0085000112"/>
    <s v="PEÑARROYA-PUEBLONUEVO"/>
    <s v="000000000000003228"/>
    <x v="55"/>
    <d v="2024-07-01T00:00:00"/>
    <d v="1899-12-30T09:58:22"/>
    <s v="02/07 08:00h"/>
    <d v="2024-07-02T00:00:00"/>
    <x v="10"/>
    <x v="12"/>
    <x v="3612"/>
    <d v="2024-07-01T00:00:00"/>
    <d v="1899-12-30T19:32:31"/>
    <n v="125"/>
    <s v="E00125"/>
    <s v="RUTA KMS.125"/>
    <x v="368"/>
    <x v="0"/>
    <x v="0"/>
    <x v="8"/>
    <x v="0"/>
    <d v="2024-07-01T09:58:22"/>
    <x v="347"/>
    <n v="22.027222222241107"/>
    <d v="2024-07-01T19:32:31"/>
    <d v="1899-12-30T01:40:00"/>
    <d v="2024-07-01T21:12:31"/>
    <n v="10.791388888901565"/>
    <x v="0"/>
    <m/>
    <m/>
    <x v="1"/>
    <x v="16"/>
    <x v="0"/>
    <x v="3"/>
    <x v="10"/>
    <n v="2"/>
    <s v="LOGISTICA GALVEZ MARIN, S.L."/>
    <d v="1899-12-31T16:00:00"/>
    <n v="19.36055555557444"/>
    <n v="12"/>
    <n v="7.3605555555744395"/>
  </r>
  <r>
    <s v="E002"/>
    <s v="EO65"/>
    <x v="3492"/>
    <x v="0"/>
    <s v="E3"/>
    <s v="0432000110"/>
    <s v="PREBETONG HORMIGONES, S.A."/>
    <s v="0085000005"/>
    <s v="BADAJOZ-CAYA Nº 37"/>
    <s v="000000000000003297"/>
    <x v="56"/>
    <d v="2024-07-01T00:00:00"/>
    <d v="1899-12-30T09:59:24"/>
    <s v="01/07 15:00h"/>
    <d v="2024-07-01T00:00:00"/>
    <x v="7"/>
    <x v="12"/>
    <x v="3613"/>
    <d v="2024-07-01T00:00:00"/>
    <d v="1899-12-30T12:52:02"/>
    <n v="94"/>
    <s v="E00094"/>
    <s v="RUTA KMS.094"/>
    <x v="169"/>
    <x v="0"/>
    <x v="0"/>
    <x v="8"/>
    <x v="0"/>
    <d v="2024-07-01T09:59:24"/>
    <x v="322"/>
    <n v="5.0099999999511056"/>
    <d v="2024-07-01T12:52:02"/>
    <d v="1899-12-30T01:15:12"/>
    <d v="2024-07-01T14:07:14"/>
    <n v="0.87944444449385628"/>
    <x v="0"/>
    <m/>
    <m/>
    <x v="1"/>
    <x v="16"/>
    <x v="0"/>
    <x v="3"/>
    <x v="3"/>
    <n v="2"/>
    <s v="TTES COOPERATIVOS ARAGONES S COOP"/>
    <d v="1899-12-31T06:04:48"/>
    <n v="2.7566666666177722"/>
    <n v="0"/>
    <n v="2.7566666666177722"/>
  </r>
  <r>
    <s v="E002"/>
    <s v="EO65"/>
    <x v="3493"/>
    <x v="0"/>
    <s v="E4"/>
    <s v="0100057842"/>
    <s v="TPTES DE CEMENTOS LA CELESTINA, SL"/>
    <s v="0084000041"/>
    <s v="ARGANDA DEL REY-ALM. PECO E HIJOS"/>
    <s v="000000000000003230"/>
    <x v="57"/>
    <d v="2024-07-01T00:00:00"/>
    <d v="1899-12-30T10:12:43"/>
    <s v="56s Cuanto antes 647"/>
    <d v="2024-07-03T00:00:00"/>
    <x v="1"/>
    <x v="12"/>
    <x v="3614"/>
    <d v="2024-07-02T00:00:00"/>
    <d v="1899-12-30T11:15:50"/>
    <n v="440"/>
    <s v="E00440"/>
    <s v="RUTA KMS.440"/>
    <x v="374"/>
    <x v="0"/>
    <x v="0"/>
    <x v="8"/>
    <x v="1"/>
    <d v="2024-07-01T10:12:43"/>
    <x v="400"/>
    <n v="51.788055555545725"/>
    <d v="2024-07-02T11:15:50"/>
    <d v="1899-12-30T05:52:00"/>
    <d v="2024-07-02T17:07:50"/>
    <n v="20.869444444659166"/>
    <x v="0"/>
    <m/>
    <m/>
    <x v="1"/>
    <x v="17"/>
    <x v="0"/>
    <x v="3"/>
    <x v="2"/>
    <n v="3"/>
    <s v=""/>
    <d v="1900-01-04T20:48:00"/>
    <n v="44.921388888879058"/>
    <n v="24"/>
    <n v="20.921388888879058"/>
  </r>
  <r>
    <s v="E002"/>
    <s v="EO65"/>
    <x v="3494"/>
    <x v="0"/>
    <s v="E3"/>
    <s v="0100057858"/>
    <s v="SPECIAL CONCRETE 3, S.L."/>
    <s v="0085000115"/>
    <s v="ALCORCON"/>
    <s v="000000000000003228"/>
    <x v="55"/>
    <d v="2024-07-01T00:00:00"/>
    <d v="1899-12-30T11:03:39"/>
    <s v="02/07 08:00h"/>
    <d v="2024-07-02T00:00:00"/>
    <x v="10"/>
    <x v="12"/>
    <x v="3615"/>
    <d v="2024-07-01T00:00:00"/>
    <d v="1899-12-30T15:21:39"/>
    <n v="403"/>
    <s v="E00403"/>
    <s v="RUTA KMS.403"/>
    <x v="165"/>
    <x v="0"/>
    <x v="0"/>
    <x v="8"/>
    <x v="0"/>
    <d v="2024-07-01T11:03:39"/>
    <x v="347"/>
    <n v="20.939166666765232"/>
    <d v="2024-07-01T15:21:39"/>
    <d v="1899-12-30T05:22:24"/>
    <d v="2024-07-01T20:44:03"/>
    <n v="11.265833333367482"/>
    <x v="0"/>
    <m/>
    <m/>
    <x v="1"/>
    <x v="16"/>
    <x v="0"/>
    <x v="3"/>
    <x v="4"/>
    <n v="2"/>
    <s v="HORMIGONES Y CONTENEDORES JARA"/>
    <d v="1900-01-04T08:57:36"/>
    <n v="14.565833333431899"/>
    <n v="12"/>
    <n v="2.5658333334318986"/>
  </r>
  <r>
    <s v="E002"/>
    <s v="EO65"/>
    <x v="3495"/>
    <x v="0"/>
    <s v="E3"/>
    <s v="0100057858"/>
    <s v="SPECIAL CONCRETE 3, S.L."/>
    <s v="0085000115"/>
    <s v="ALCORCON"/>
    <s v="000000000000003228"/>
    <x v="55"/>
    <d v="2024-07-01T00:00:00"/>
    <d v="1899-12-30T11:03:56"/>
    <s v="02/07 15:00h"/>
    <d v="2024-07-02T00:00:00"/>
    <x v="7"/>
    <x v="12"/>
    <x v="3616"/>
    <d v="2024-07-01T00:00:00"/>
    <d v="1899-12-30T17:22:03"/>
    <n v="403"/>
    <s v="E00403"/>
    <s v="RUTA KMS.403"/>
    <x v="196"/>
    <x v="0"/>
    <x v="0"/>
    <x v="8"/>
    <x v="0"/>
    <d v="2024-07-01T11:03:56"/>
    <x v="337"/>
    <n v="27.934444444428664"/>
    <d v="2024-07-01T17:22:03"/>
    <d v="1899-12-30T05:22:24"/>
    <d v="2024-07-01T22:44:27"/>
    <n v="16.259166666597594"/>
    <x v="0"/>
    <m/>
    <m/>
    <x v="1"/>
    <x v="16"/>
    <x v="0"/>
    <x v="3"/>
    <x v="5"/>
    <n v="2"/>
    <s v="HORMIGONES Y CONTENEDORES JARA"/>
    <d v="1900-01-04T08:57:36"/>
    <n v="21.561111111095329"/>
    <n v="12"/>
    <n v="9.5611111110953289"/>
  </r>
  <r>
    <s v="E002"/>
    <s v="EO65"/>
    <x v="3496"/>
    <x v="0"/>
    <s v="E3"/>
    <s v="0100057858"/>
    <s v="SPECIAL CONCRETE 3, S.L."/>
    <s v="0085000115"/>
    <s v="ALCORCON"/>
    <s v="000000000000003228"/>
    <x v="55"/>
    <d v="2024-07-01T00:00:00"/>
    <d v="1899-12-30T11:04:14"/>
    <s v="02-07 09:00h"/>
    <d v="2024-07-02T00:00:00"/>
    <x v="15"/>
    <x v="12"/>
    <x v="3617"/>
    <d v="2024-07-01T00:00:00"/>
    <d v="1899-12-30T14:41:36"/>
    <n v="403"/>
    <s v="E00403"/>
    <s v="RUTA KMS.403"/>
    <x v="285"/>
    <x v="0"/>
    <x v="0"/>
    <x v="8"/>
    <x v="0"/>
    <d v="2024-07-01T11:04:14"/>
    <x v="357"/>
    <n v="21.929444444482215"/>
    <d v="2024-07-01T14:41:36"/>
    <d v="1899-12-30T05:22:24"/>
    <d v="2024-07-01T20:04:00"/>
    <n v="12.93333333323244"/>
    <x v="0"/>
    <m/>
    <m/>
    <x v="1"/>
    <x v="16"/>
    <x v="0"/>
    <x v="3"/>
    <x v="13"/>
    <n v="2"/>
    <s v="HORMIGONES Y CONTENEDORES JARA"/>
    <d v="1900-01-04T08:57:36"/>
    <n v="15.55611111114888"/>
    <n v="12"/>
    <n v="3.5561111111488799"/>
  </r>
  <r>
    <s v="E002"/>
    <s v="EO65"/>
    <x v="3497"/>
    <x v="0"/>
    <s v="E3"/>
    <s v="0100057858"/>
    <s v="SPECIAL CONCRETE 3, S.L."/>
    <s v="0085000115"/>
    <s v="ALCORCON"/>
    <s v="000000000000003228"/>
    <x v="55"/>
    <d v="2024-07-01T00:00:00"/>
    <d v="1899-12-30T11:04:30"/>
    <s v="02-07 11:00h"/>
    <d v="2024-07-02T00:00:00"/>
    <x v="24"/>
    <x v="12"/>
    <x v="3618"/>
    <d v="2024-07-01T00:00:00"/>
    <d v="1899-12-30T18:42:04"/>
    <n v="403"/>
    <s v="E00403"/>
    <s v="RUTA KMS.403"/>
    <x v="211"/>
    <x v="0"/>
    <x v="0"/>
    <x v="8"/>
    <x v="0"/>
    <d v="2024-07-01T11:04:30"/>
    <x v="359"/>
    <n v="23.925000000104774"/>
    <d v="2024-07-01T18:42:04"/>
    <d v="1899-12-30T05:22:24"/>
    <d v="2024-07-02T00:04:28"/>
    <n v="10.925555555673782"/>
    <x v="0"/>
    <m/>
    <m/>
    <x v="1"/>
    <x v="16"/>
    <x v="0"/>
    <x v="3"/>
    <x v="9"/>
    <n v="2"/>
    <s v="HORMIGONES Y CONTENEDORES JARA"/>
    <d v="1900-01-04T08:57:36"/>
    <n v="17.551666666771439"/>
    <n v="12"/>
    <n v="5.5516666667714389"/>
  </r>
  <r>
    <s v="E002"/>
    <s v="EO65"/>
    <x v="3498"/>
    <x v="0"/>
    <s v="E3"/>
    <s v="0100057883"/>
    <s v="MATERIALES Y HORMIGONES, SL"/>
    <s v="0085000198"/>
    <s v="MADRID"/>
    <s v="000000000000003228"/>
    <x v="55"/>
    <d v="2024-07-01T00:00:00"/>
    <d v="1899-12-30T11:08:30"/>
    <s v="02/07"/>
    <d v="2024-07-02T00:00:00"/>
    <x v="2"/>
    <x v="12"/>
    <x v="3619"/>
    <d v="2024-07-01T00:00:00"/>
    <d v="1899-12-30T17:26:27"/>
    <n v="413"/>
    <s v="E00413"/>
    <s v="RUTA KMS.413"/>
    <x v="206"/>
    <x v="0"/>
    <x v="0"/>
    <x v="8"/>
    <x v="0"/>
    <d v="2024-07-01T11:08:30"/>
    <x v="373"/>
    <n v="30.858333333337214"/>
    <d v="2024-07-01T17:26:27"/>
    <d v="1899-12-30T05:30:24"/>
    <d v="2024-07-01T22:56:51"/>
    <n v="19.052499999990687"/>
    <x v="0"/>
    <m/>
    <m/>
    <x v="1"/>
    <x v="16"/>
    <x v="0"/>
    <x v="3"/>
    <x v="5"/>
    <n v="2"/>
    <s v="HORMIGONES Y CONTENEDORES JARA"/>
    <d v="1900-01-04T12:09:36"/>
    <n v="24.351666666670546"/>
    <n v="12"/>
    <n v="12.351666666670546"/>
  </r>
  <r>
    <s v="E002"/>
    <s v="EO65"/>
    <x v="3499"/>
    <x v="0"/>
    <s v="E3"/>
    <s v="0100057883"/>
    <s v="MATERIALES Y HORMIGONES, SL"/>
    <s v="0085000198"/>
    <s v="MADRID"/>
    <s v="000000000000003228"/>
    <x v="55"/>
    <d v="2024-07-01T00:00:00"/>
    <d v="1899-12-30T11:08:38"/>
    <s v="02/07"/>
    <d v="2024-07-02T00:00:00"/>
    <x v="2"/>
    <x v="12"/>
    <x v="3620"/>
    <d v="2024-07-01T00:00:00"/>
    <d v="1899-12-30T15:02:22"/>
    <n v="413"/>
    <s v="E00413"/>
    <s v="RUTA KMS.413"/>
    <x v="189"/>
    <x v="0"/>
    <x v="0"/>
    <x v="8"/>
    <x v="0"/>
    <d v="2024-07-01T11:08:38"/>
    <x v="373"/>
    <n v="30.85611111111939"/>
    <d v="2024-07-01T15:02:22"/>
    <d v="1899-12-30T05:30:24"/>
    <d v="2024-07-01T20:32:46"/>
    <n v="21.453888888994697"/>
    <x v="0"/>
    <m/>
    <m/>
    <x v="1"/>
    <x v="16"/>
    <x v="0"/>
    <x v="3"/>
    <x v="4"/>
    <n v="2"/>
    <s v="HORMIGONES Y CONTENEDORES JARA"/>
    <d v="1900-01-04T12:09:36"/>
    <n v="24.349444444452722"/>
    <n v="12"/>
    <n v="12.349444444452722"/>
  </r>
  <r>
    <s v="E002"/>
    <s v="EO65"/>
    <x v="3500"/>
    <x v="0"/>
    <s v="E3"/>
    <s v="0100018456"/>
    <s v="HORMIGONES PREBESUR S.A."/>
    <s v="0085000425"/>
    <s v="ESPIEL-HORMIGONES ESPIEL"/>
    <s v="000000000000003228"/>
    <x v="55"/>
    <d v="2024-07-01T00:00:00"/>
    <d v="1899-12-30T11:10:39"/>
    <s v="02/07 09:00h"/>
    <d v="2024-07-02T00:00:00"/>
    <x v="15"/>
    <x v="12"/>
    <x v="3621"/>
    <d v="2024-07-01T00:00:00"/>
    <d v="1899-12-30T20:54:18"/>
    <n v="155"/>
    <s v="E00155"/>
    <s v="RUTA KMS.155"/>
    <x v="176"/>
    <x v="0"/>
    <x v="0"/>
    <x v="8"/>
    <x v="0"/>
    <d v="2024-07-01T11:10:39"/>
    <x v="357"/>
    <n v="21.822500000009313"/>
    <d v="2024-07-01T20:54:18"/>
    <d v="1899-12-30T02:04:00"/>
    <d v="2024-07-01T22:58:18"/>
    <n v="10.028333333437331"/>
    <x v="0"/>
    <m/>
    <m/>
    <x v="1"/>
    <x v="16"/>
    <x v="0"/>
    <x v="3"/>
    <x v="14"/>
    <n v="2"/>
    <s v="MARTINEZ RODRIGUEZ FRANCISCO JAVIER"/>
    <d v="1900-01-01T01:36:00"/>
    <n v="18.755833333342647"/>
    <n v="12"/>
    <n v="6.7558333333426468"/>
  </r>
  <r>
    <s v="E002"/>
    <s v="EO65"/>
    <x v="3501"/>
    <x v="0"/>
    <s v="E3"/>
    <s v="0100057734"/>
    <s v="VIBRADOS LA ESTRELLA, S.L."/>
    <s v="0085000163"/>
    <s v="LOS SANTOS DE MAIMONA"/>
    <s v="000000000000003228"/>
    <x v="55"/>
    <d v="2024-07-01T00:00:00"/>
    <d v="1899-12-30T11:11:31"/>
    <s v="02/07 10:00h"/>
    <d v="2024-07-02T00:00:00"/>
    <x v="17"/>
    <x v="12"/>
    <x v="3622"/>
    <d v="2024-07-02T00:00:00"/>
    <d v="1899-12-30T08:38:24"/>
    <n v="23"/>
    <s v="E00023"/>
    <s v="RUTA KMS.023"/>
    <x v="200"/>
    <x v="0"/>
    <x v="0"/>
    <x v="8"/>
    <x v="0"/>
    <d v="2024-07-01T11:11:31"/>
    <x v="363"/>
    <n v="22.808055555447936"/>
    <d v="2024-07-02T08:38:24"/>
    <d v="1899-12-30T00:18:24"/>
    <d v="2024-07-02T08:56:48"/>
    <n v="1.0533333333441988"/>
    <x v="0"/>
    <m/>
    <m/>
    <x v="1"/>
    <x v="17"/>
    <x v="0"/>
    <x v="3"/>
    <x v="0"/>
    <n v="3"/>
    <s v="HIBURSANFRE, S.L.U."/>
    <d v="1899-12-30T07:21:36"/>
    <n v="21.501388888781271"/>
    <n v="12"/>
    <n v="9.5013888887812712"/>
  </r>
  <r>
    <s v="E002"/>
    <s v="EO65"/>
    <x v="3502"/>
    <x v="0"/>
    <s v="E3"/>
    <s v="0100018456"/>
    <s v="HORMIGONES PREBESUR S.A."/>
    <s v="0085000444"/>
    <s v="CORDOBA"/>
    <s v="000000000000003228"/>
    <x v="55"/>
    <d v="2024-07-01T00:00:00"/>
    <d v="1899-12-30T11:14:21"/>
    <s v="02/07 08h"/>
    <d v="2024-07-02T00:00:00"/>
    <x v="10"/>
    <x v="12"/>
    <x v="3623"/>
    <d v="2024-07-01T00:00:00"/>
    <d v="1899-12-30T15:11:02"/>
    <n v="200"/>
    <s v="E00200"/>
    <s v="RUTA KMS.200"/>
    <x v="171"/>
    <x v="0"/>
    <x v="0"/>
    <x v="8"/>
    <x v="0"/>
    <d v="2024-07-01T11:14:21"/>
    <x v="347"/>
    <n v="20.760833333304618"/>
    <d v="2024-07-01T15:11:02"/>
    <d v="1899-12-30T02:40:00"/>
    <d v="2024-07-01T17:51:02"/>
    <n v="14.149444444512483"/>
    <x v="0"/>
    <m/>
    <m/>
    <x v="1"/>
    <x v="16"/>
    <x v="0"/>
    <x v="3"/>
    <x v="4"/>
    <n v="2"/>
    <s v="HIBURSANFRE, S.L.U."/>
    <d v="1900-01-01T16:00:00"/>
    <n v="17.09416666663795"/>
    <n v="12"/>
    <n v="5.0941666666379497"/>
  </r>
  <r>
    <s v="E002"/>
    <s v="EO65"/>
    <x v="3503"/>
    <x v="0"/>
    <s v="E3"/>
    <s v="0100018456"/>
    <s v="HORMIGONES PREBESUR S.A."/>
    <s v="0085000444"/>
    <s v="CORDOBA"/>
    <s v="000000000000003228"/>
    <x v="55"/>
    <d v="2024-07-01T00:00:00"/>
    <d v="1899-12-30T11:15:39"/>
    <s v="02/07 10h"/>
    <d v="2024-07-02T00:00:00"/>
    <x v="17"/>
    <x v="12"/>
    <x v="3624"/>
    <d v="2024-07-01T00:00:00"/>
    <d v="1899-12-30T18:11:33"/>
    <n v="200"/>
    <s v="E00200"/>
    <s v="RUTA KMS.200"/>
    <x v="169"/>
    <x v="0"/>
    <x v="0"/>
    <x v="8"/>
    <x v="0"/>
    <d v="2024-07-01T11:15:39"/>
    <x v="363"/>
    <n v="22.739166666695382"/>
    <d v="2024-07-01T18:11:33"/>
    <d v="1899-12-30T02:40:00"/>
    <d v="2024-07-01T20:51:33"/>
    <n v="13.140833333367482"/>
    <x v="0"/>
    <m/>
    <m/>
    <x v="1"/>
    <x v="16"/>
    <x v="0"/>
    <x v="3"/>
    <x v="9"/>
    <n v="2"/>
    <s v="TTES COOPERATIVOS ARAGONES S COOP"/>
    <d v="1900-01-01T16:00:00"/>
    <n v="19.072500000028715"/>
    <n v="12"/>
    <n v="7.0725000000287146"/>
  </r>
  <r>
    <s v="E002"/>
    <s v="EO65"/>
    <x v="3504"/>
    <x v="0"/>
    <s v="E3"/>
    <s v="0100057863"/>
    <s v="UTE TORIL"/>
    <s v="0085000117"/>
    <s v="TORIL"/>
    <s v="000000000000003227"/>
    <x v="59"/>
    <d v="2024-07-01T00:00:00"/>
    <d v="1899-12-30T11:28:37"/>
    <s v="02/07 08:00h"/>
    <d v="2024-07-02T00:00:00"/>
    <x v="10"/>
    <x v="12"/>
    <x v="3625"/>
    <d v="2024-07-01T00:00:00"/>
    <d v="1899-12-30T15:17:37"/>
    <n v="244"/>
    <s v="E00244"/>
    <s v="RUTA KMS.244"/>
    <x v="164"/>
    <x v="0"/>
    <x v="0"/>
    <x v="8"/>
    <x v="0"/>
    <d v="2024-07-01T11:28:37"/>
    <x v="347"/>
    <n v="20.52305555564817"/>
    <d v="2024-07-01T15:17:37"/>
    <d v="1899-12-30T03:15:12"/>
    <d v="2024-07-01T18:32:49"/>
    <n v="13.453055555582978"/>
    <x v="0"/>
    <m/>
    <m/>
    <x v="1"/>
    <x v="16"/>
    <x v="0"/>
    <x v="3"/>
    <x v="4"/>
    <n v="2"/>
    <s v=""/>
    <d v="1900-01-02T06:04:48"/>
    <n v="16.269722222314837"/>
    <n v="12"/>
    <n v="4.2697222223148366"/>
  </r>
  <r>
    <s v="E002"/>
    <s v="EO65"/>
    <x v="3505"/>
    <x v="0"/>
    <s v="E3"/>
    <s v="0100057863"/>
    <s v="UTE TORIL"/>
    <s v="0085000117"/>
    <s v="TORIL"/>
    <s v="000000000000003227"/>
    <x v="59"/>
    <d v="2024-07-01T00:00:00"/>
    <d v="1899-12-30T11:28:46"/>
    <s v="02/07 09:30h"/>
    <d v="2024-07-02T00:00:00"/>
    <x v="21"/>
    <x v="12"/>
    <x v="3626"/>
    <d v="2024-07-01T00:00:00"/>
    <d v="1899-12-30T16:06:40"/>
    <n v="244"/>
    <s v="E00244"/>
    <s v="RUTA KMS.244"/>
    <x v="167"/>
    <x v="0"/>
    <x v="0"/>
    <x v="8"/>
    <x v="0"/>
    <d v="2024-07-01T11:28:46"/>
    <x v="361"/>
    <n v="22.020555555587634"/>
    <d v="2024-07-01T16:06:40"/>
    <d v="1899-12-30T03:15:12"/>
    <d v="2024-07-01T19:21:52"/>
    <n v="14.135555555520114"/>
    <x v="0"/>
    <m/>
    <m/>
    <x v="1"/>
    <x v="16"/>
    <x v="0"/>
    <x v="3"/>
    <x v="8"/>
    <n v="2"/>
    <s v="HIBURSANFRE, S.L.U."/>
    <d v="1900-01-02T06:04:48"/>
    <n v="17.767222222254301"/>
    <n v="12"/>
    <n v="5.7672222222543006"/>
  </r>
  <r>
    <s v="E002"/>
    <s v="EO65"/>
    <x v="3506"/>
    <x v="0"/>
    <s v="E3"/>
    <s v="0100057863"/>
    <s v="UTE TORIL"/>
    <s v="0085000117"/>
    <s v="TORIL"/>
    <s v="000000000000003227"/>
    <x v="59"/>
    <d v="2024-07-01T00:00:00"/>
    <d v="1899-12-30T11:28:53"/>
    <s v="02/07 11:00h"/>
    <d v="2024-07-02T00:00:00"/>
    <x v="24"/>
    <x v="12"/>
    <x v="3627"/>
    <d v="2024-07-02T00:00:00"/>
    <d v="1899-12-30T07:36:51"/>
    <n v="244"/>
    <s v="E00244"/>
    <s v="RUTA KMS.244"/>
    <x v="180"/>
    <x v="0"/>
    <x v="0"/>
    <x v="8"/>
    <x v="0"/>
    <d v="2024-07-01T11:28:53"/>
    <x v="359"/>
    <n v="23.518611111212522"/>
    <d v="2024-07-02T07:36:51"/>
    <d v="1899-12-30T03:15:12"/>
    <d v="2024-07-02T10:52:03"/>
    <n v="0.13250000006519258"/>
    <x v="0"/>
    <m/>
    <m/>
    <x v="1"/>
    <x v="17"/>
    <x v="0"/>
    <x v="3"/>
    <x v="11"/>
    <n v="3"/>
    <s v=""/>
    <d v="1900-01-02T06:04:48"/>
    <n v="19.265277777879188"/>
    <n v="12"/>
    <n v="7.2652777778791879"/>
  </r>
  <r>
    <s v="E002"/>
    <s v="EO65"/>
    <x v="3507"/>
    <x v="0"/>
    <s v="E3"/>
    <s v="0100057863"/>
    <s v="UTE TORIL"/>
    <s v="0085000117"/>
    <s v="TORIL"/>
    <s v="000000000000003227"/>
    <x v="59"/>
    <d v="2024-07-01T00:00:00"/>
    <d v="1899-12-30T11:29:01"/>
    <s v="02/07 13:00h"/>
    <d v="2024-07-02T00:00:00"/>
    <x v="1"/>
    <x v="12"/>
    <x v="3628"/>
    <d v="2024-07-02T00:00:00"/>
    <d v="1899-12-30T09:53:48"/>
    <n v="244"/>
    <s v="E00244"/>
    <s v="RUTA KMS.244"/>
    <x v="168"/>
    <x v="0"/>
    <x v="0"/>
    <x v="8"/>
    <x v="0"/>
    <d v="2024-07-01T11:29:01"/>
    <x v="339"/>
    <n v="26.516388888994697"/>
    <d v="2024-07-02T09:53:48"/>
    <d v="1899-12-30T03:15:12"/>
    <d v="2024-07-02T13:09:00"/>
    <n v="0.84999999997671694"/>
    <x v="0"/>
    <m/>
    <m/>
    <x v="1"/>
    <x v="17"/>
    <x v="0"/>
    <x v="3"/>
    <x v="6"/>
    <n v="3"/>
    <s v="LOGISTICA GALVEZ MARIN, S.L."/>
    <d v="1900-01-02T06:04:48"/>
    <n v="22.263055555661364"/>
    <n v="12"/>
    <n v="10.263055555661364"/>
  </r>
  <r>
    <s v="E002"/>
    <s v="EO65"/>
    <x v="3508"/>
    <x v="0"/>
    <s v="E3"/>
    <s v="0100057863"/>
    <s v="UTE TORIL"/>
    <s v="0085000117"/>
    <s v="TORIL"/>
    <s v="000000000000003227"/>
    <x v="59"/>
    <d v="2024-07-01T00:00:00"/>
    <d v="1899-12-30T11:29:10"/>
    <s v="02/07 16:00h"/>
    <d v="2024-07-02T00:00:00"/>
    <x v="2"/>
    <x v="12"/>
    <x v="3629"/>
    <d v="2024-07-02T00:00:00"/>
    <d v="1899-12-30T13:47:04"/>
    <n v="244"/>
    <s v="E00244"/>
    <s v="RUTA KMS.244"/>
    <x v="170"/>
    <x v="0"/>
    <x v="0"/>
    <x v="8"/>
    <x v="0"/>
    <d v="2024-07-01T11:29:10"/>
    <x v="373"/>
    <n v="30.513888888875954"/>
    <d v="2024-07-02T13:47:04"/>
    <d v="1899-12-30T03:15:12"/>
    <d v="2024-07-02T17:02:16"/>
    <n v="0.96222222223877907"/>
    <x v="0"/>
    <m/>
    <m/>
    <x v="1"/>
    <x v="17"/>
    <x v="0"/>
    <x v="3"/>
    <x v="7"/>
    <n v="3"/>
    <s v="CISTERCEX. S.L.L."/>
    <d v="1900-01-02T06:04:48"/>
    <n v="26.26055555554262"/>
    <n v="12"/>
    <n v="14.26055555554262"/>
  </r>
  <r>
    <s v="E002"/>
    <s v="EO65"/>
    <x v="3509"/>
    <x v="0"/>
    <s v="E3"/>
    <s v="0100041604"/>
    <s v="MOVELANA, S.L."/>
    <s v="0085000105"/>
    <s v="GUILLENA"/>
    <s v="000000000000003228"/>
    <x v="55"/>
    <d v="2024-07-01T00:00:00"/>
    <d v="1899-12-30T12:13:14"/>
    <s v="02/07 MAX 14:30"/>
    <d v="2024-07-02T00:00:00"/>
    <x v="7"/>
    <x v="12"/>
    <x v="3630"/>
    <d v="2024-07-02T00:00:00"/>
    <d v="1899-12-30T13:04:46"/>
    <n v="133"/>
    <s v="E00133"/>
    <s v="RUTA KMS.133"/>
    <x v="375"/>
    <x v="0"/>
    <x v="0"/>
    <x v="8"/>
    <x v="0"/>
    <d v="2024-07-01T12:13:14"/>
    <x v="337"/>
    <n v="26.779444444400724"/>
    <d v="2024-07-02T13:04:46"/>
    <d v="1899-12-30T01:46:24"/>
    <d v="2024-07-02T14:51:10"/>
    <n v="0.14722222223645076"/>
    <x v="0"/>
    <m/>
    <m/>
    <x v="1"/>
    <x v="17"/>
    <x v="0"/>
    <x v="3"/>
    <x v="7"/>
    <n v="3"/>
    <s v="LOGISTICA Y CEM. HIDALGO, S.L."/>
    <d v="1899-12-31T18:33:36"/>
    <n v="24.006111111067391"/>
    <n v="12"/>
    <n v="12.006111111067391"/>
  </r>
  <r>
    <s v="E002"/>
    <s v="EO65"/>
    <x v="3510"/>
    <x v="0"/>
    <s v="E4"/>
    <s v="0100057750"/>
    <s v="ALM. AGRUPADOS MAT, S.L."/>
    <s v="0084000075"/>
    <s v="CACERES-PREF. MANZANO, S.L."/>
    <s v="000000000000003232"/>
    <x v="60"/>
    <d v="2024-07-01T00:00:00"/>
    <d v="1899-12-30T12:46:39"/>
    <s v="02/07 1 pal blanco r"/>
    <d v="2024-07-02T00:00:00"/>
    <x v="6"/>
    <x v="12"/>
    <x v="3631"/>
    <d v="2024-07-02T00:00:00"/>
    <d v="1899-12-30T07:32:23"/>
    <n v="142"/>
    <s v="E00142"/>
    <s v="RUTA KMS.142"/>
    <x v="258"/>
    <x v="0"/>
    <x v="1"/>
    <x v="8"/>
    <x v="1"/>
    <d v="2024-07-01T12:46:39"/>
    <x v="354"/>
    <n v="31.222500000090804"/>
    <d v="2024-07-02T07:32:23"/>
    <d v="1899-12-30T01:53:36"/>
    <d v="2024-07-02T09:25:59"/>
    <n v="10.566944444552064"/>
    <x v="0"/>
    <m/>
    <m/>
    <x v="1"/>
    <x v="17"/>
    <x v="0"/>
    <x v="3"/>
    <x v="11"/>
    <n v="3"/>
    <s v="VAZQUEZ COTANO, FCO. JAVIER"/>
    <d v="1899-12-31T21:26:24"/>
    <n v="28.32916666675747"/>
    <n v="12"/>
    <n v="16.32916666675747"/>
  </r>
  <r>
    <s v="E002"/>
    <s v="EO65"/>
    <x v="3511"/>
    <x v="0"/>
    <s v="E4"/>
    <s v="0100057845"/>
    <s v="INVERSIONES SEGURA SARRIA, S.L."/>
    <s v="0084000019"/>
    <s v="ARROYOMOLINOS"/>
    <s v="000000000000003230"/>
    <x v="57"/>
    <d v="2024-07-01T00:00:00"/>
    <d v="1899-12-30T13:21:00"/>
    <s v="02/07 SACOS 64"/>
    <d v="2024-07-02T00:00:00"/>
    <x v="14"/>
    <x v="12"/>
    <x v="3632"/>
    <d v="2024-07-01T00:00:00"/>
    <d v="1899-12-30T18:43:37"/>
    <n v="391"/>
    <s v="E00391"/>
    <s v="RUTA KMS.391"/>
    <x v="288"/>
    <x v="0"/>
    <x v="0"/>
    <x v="8"/>
    <x v="1"/>
    <d v="2024-07-01T13:21:00"/>
    <x v="365"/>
    <n v="23.649999999906868"/>
    <d v="2024-07-01T18:43:37"/>
    <d v="1899-12-30T05:12:48"/>
    <d v="2024-07-01T23:56:25"/>
    <n v="13.05972222215496"/>
    <x v="0"/>
    <m/>
    <m/>
    <x v="1"/>
    <x v="16"/>
    <x v="0"/>
    <x v="3"/>
    <x v="9"/>
    <n v="2"/>
    <s v=""/>
    <d v="1900-01-04T05:07:12"/>
    <n v="17.436666666573537"/>
    <n v="12"/>
    <n v="5.4366666665735366"/>
  </r>
  <r>
    <s v="E002"/>
    <s v="EO65"/>
    <x v="3512"/>
    <x v="0"/>
    <s v="E4"/>
    <s v="0100057845"/>
    <s v="INVERSIONES SEGURA SARRIA, S.L."/>
    <s v="0084000019"/>
    <s v="ARROYOMOLINOS"/>
    <s v="000000000000003230"/>
    <x v="57"/>
    <d v="2024-07-01T00:00:00"/>
    <d v="1899-12-30T13:22:03"/>
    <s v="02/07 SACOS 64"/>
    <d v="2024-07-02T00:00:00"/>
    <x v="12"/>
    <x v="12"/>
    <x v="3633"/>
    <d v="2024-07-01T00:00:00"/>
    <d v="1899-12-30T19:50:52"/>
    <n v="391"/>
    <s v="E00391"/>
    <s v="RUTA KMS.391"/>
    <x v="253"/>
    <x v="0"/>
    <x v="0"/>
    <x v="8"/>
    <x v="1"/>
    <d v="2024-07-01T13:22:03"/>
    <x v="368"/>
    <n v="26.632500000006985"/>
    <d v="2024-07-01T19:50:52"/>
    <d v="1899-12-30T05:12:48"/>
    <d v="2024-07-02T01:03:40"/>
    <n v="14.93888888892252"/>
    <x v="0"/>
    <m/>
    <m/>
    <x v="1"/>
    <x v="16"/>
    <x v="0"/>
    <x v="3"/>
    <x v="10"/>
    <n v="2"/>
    <s v=""/>
    <d v="1900-01-04T05:07:12"/>
    <n v="20.419166666673654"/>
    <n v="12"/>
    <n v="8.4191666666736538"/>
  </r>
  <r>
    <s v="E002"/>
    <s v="EO65"/>
    <x v="3513"/>
    <x v="0"/>
    <s v="E4"/>
    <s v="0100057845"/>
    <s v="INVERSIONES SEGURA SARRIA, S.L."/>
    <s v="0084000019"/>
    <s v="ARROYOMOLINOS"/>
    <s v="000000000000003230"/>
    <x v="57"/>
    <d v="2024-07-01T00:00:00"/>
    <d v="1899-12-30T13:22:56"/>
    <s v="02/07 64s 10h-17h"/>
    <d v="2024-07-02T00:00:00"/>
    <x v="6"/>
    <x v="12"/>
    <x v="3634"/>
    <d v="2024-07-02T00:00:00"/>
    <d v="1899-12-30T12:21:57"/>
    <n v="391"/>
    <s v="E00391"/>
    <s v="RUTA KMS.391"/>
    <x v="376"/>
    <x v="0"/>
    <x v="0"/>
    <x v="8"/>
    <x v="1"/>
    <d v="2024-07-01T13:22:56"/>
    <x v="354"/>
    <n v="30.617777777777519"/>
    <d v="2024-07-02T12:21:57"/>
    <d v="1899-12-30T05:12:48"/>
    <d v="2024-07-02T17:34:45"/>
    <n v="2.4208333334536292"/>
    <x v="0"/>
    <m/>
    <m/>
    <x v="1"/>
    <x v="17"/>
    <x v="0"/>
    <x v="3"/>
    <x v="3"/>
    <n v="3"/>
    <s v=""/>
    <d v="1900-01-04T05:07:12"/>
    <n v="24.404444444444188"/>
    <n v="12"/>
    <n v="12.404444444444188"/>
  </r>
  <r>
    <s v="E002"/>
    <s v="EO65"/>
    <x v="3514"/>
    <x v="0"/>
    <s v="E4"/>
    <s v="0100057845"/>
    <s v="INVERSIONES SEGURA SARRIA, S.L."/>
    <s v="0084000019"/>
    <s v="ARROYOMOLINOS"/>
    <s v="000000000000003230"/>
    <x v="57"/>
    <d v="2024-07-01T00:00:00"/>
    <d v="1899-12-30T13:23:26"/>
    <s v="02/07 64s 10h-17h"/>
    <d v="2024-07-02T00:00:00"/>
    <x v="6"/>
    <x v="12"/>
    <x v="3635"/>
    <d v="2024-07-02T00:00:00"/>
    <d v="1899-12-30T13:44:13"/>
    <n v="391"/>
    <s v="E00391"/>
    <s v="RUTA KMS.391"/>
    <x v="377"/>
    <x v="0"/>
    <x v="0"/>
    <x v="8"/>
    <x v="1"/>
    <d v="2024-07-01T13:23:26"/>
    <x v="354"/>
    <n v="30.609444444417022"/>
    <d v="2024-07-02T13:44:13"/>
    <d v="1899-12-30T05:12:48"/>
    <d v="2024-07-02T18:57:01"/>
    <n v="1.0497222222620621"/>
    <x v="0"/>
    <m/>
    <m/>
    <x v="1"/>
    <x v="17"/>
    <x v="0"/>
    <x v="3"/>
    <x v="7"/>
    <n v="3"/>
    <s v=""/>
    <d v="1900-01-04T05:07:12"/>
    <n v="24.396111111083691"/>
    <n v="12"/>
    <n v="12.396111111083691"/>
  </r>
  <r>
    <s v="E002"/>
    <s v="EO65"/>
    <x v="3515"/>
    <x v="0"/>
    <s v="E3"/>
    <s v="0100046984"/>
    <s v="TRANSP. Y CEMENTOS HIDALGO, S.L."/>
    <s v="0085000515"/>
    <s v="TORRIJOS-HORMICHOZAS"/>
    <s v="000000000000003297"/>
    <x v="56"/>
    <d v="2024-07-01T00:00:00"/>
    <d v="1899-12-30T13:30:34"/>
    <s v="02/07 12:30 BM-PL HO"/>
    <d v="2024-07-02T00:00:00"/>
    <x v="9"/>
    <x v="12"/>
    <x v="3636"/>
    <d v="2024-07-02T00:00:00"/>
    <d v="1899-12-30T08:32:29"/>
    <n v="350"/>
    <s v="E00350"/>
    <s v="RUTA KMS.350"/>
    <x v="207"/>
    <x v="0"/>
    <x v="0"/>
    <x v="8"/>
    <x v="0"/>
    <d v="2024-07-01T13:30:34"/>
    <x v="370"/>
    <n v="27.49055555567611"/>
    <d v="2024-07-02T08:32:29"/>
    <d v="1899-12-30T04:40:00"/>
    <d v="2024-07-02T13:12:29"/>
    <n v="3.7919444444705732"/>
    <x v="0"/>
    <m/>
    <m/>
    <x v="1"/>
    <x v="17"/>
    <x v="0"/>
    <x v="3"/>
    <x v="0"/>
    <n v="3"/>
    <s v=""/>
    <d v="1900-01-03T16:00:00"/>
    <n v="21.823888889009442"/>
    <n v="12"/>
    <n v="9.8238888890094422"/>
  </r>
  <r>
    <s v="E002"/>
    <s v="EO65"/>
    <x v="3516"/>
    <x v="0"/>
    <s v="E3"/>
    <s v="0100046984"/>
    <s v="TRANSP. Y CEMENTOS HIDALGO, S.L."/>
    <s v="0085000565"/>
    <s v="TALAVERA DE LA REINA- CÁNDIDO ZAMOR"/>
    <s v="000000000000003297"/>
    <x v="56"/>
    <d v="2024-07-01T00:00:00"/>
    <d v="1899-12-30T13:40:35"/>
    <s v="02/07 10H BM-PL CAND"/>
    <d v="2024-07-02T00:00:00"/>
    <x v="17"/>
    <x v="12"/>
    <x v="3637"/>
    <d v="2024-07-01T00:00:00"/>
    <d v="1899-12-30T16:53:21"/>
    <n v="294"/>
    <s v="E00294"/>
    <s v="RUTA KMS.294"/>
    <x v="178"/>
    <x v="0"/>
    <x v="0"/>
    <x v="8"/>
    <x v="0"/>
    <d v="2024-07-01T13:40:35"/>
    <x v="363"/>
    <n v="20.323611111030914"/>
    <d v="2024-07-01T16:53:21"/>
    <d v="1899-12-30T03:55:12"/>
    <d v="2024-07-01T20:48:33"/>
    <n v="13.19083333335584"/>
    <x v="0"/>
    <m/>
    <m/>
    <x v="1"/>
    <x v="16"/>
    <x v="0"/>
    <x v="3"/>
    <x v="8"/>
    <n v="2"/>
    <s v="VILLAR CHAMIZO JUAN Mª"/>
    <d v="1900-01-02T22:04:48"/>
    <n v="15.403611111030912"/>
    <n v="12"/>
    <n v="3.4036111110309122"/>
  </r>
  <r>
    <s v="E002"/>
    <s v="EO65"/>
    <x v="3517"/>
    <x v="0"/>
    <s v="E3"/>
    <s v="0100046984"/>
    <s v="TRANSP. Y CEMENTOS HIDALGO, S.L."/>
    <s v="0085000516"/>
    <s v="CHOZAS DE CANALES-HORMICHOZAS"/>
    <s v="000000000000003297"/>
    <x v="56"/>
    <d v="2024-07-01T00:00:00"/>
    <d v="1899-12-30T13:41:08"/>
    <s v="02/07 12H BM-PL HORM"/>
    <d v="2024-07-02T00:00:00"/>
    <x v="8"/>
    <x v="12"/>
    <x v="3638"/>
    <d v="2024-07-01T00:00:00"/>
    <d v="1899-12-30T17:58:15"/>
    <n v="383"/>
    <s v="E00383"/>
    <s v="RUTA KMS.383"/>
    <x v="190"/>
    <x v="0"/>
    <x v="0"/>
    <x v="8"/>
    <x v="0"/>
    <d v="2024-07-01T13:41:08"/>
    <x v="331"/>
    <n v="22.314444444375113"/>
    <d v="2024-07-01T17:58:15"/>
    <d v="1899-12-30T05:06:24"/>
    <d v="2024-07-01T23:04:39"/>
    <n v="12.92249999998603"/>
    <x v="0"/>
    <m/>
    <m/>
    <x v="1"/>
    <x v="16"/>
    <x v="0"/>
    <x v="3"/>
    <x v="5"/>
    <n v="2"/>
    <s v="HIBURSANFRE, S.L.U."/>
    <d v="1900-01-04T02:33:36"/>
    <n v="16.207777777708447"/>
    <n v="12"/>
    <n v="4.2077777777084471"/>
  </r>
  <r>
    <s v="E002"/>
    <s v="EO65"/>
    <x v="3518"/>
    <x v="0"/>
    <s v="E3"/>
    <s v="0432000110"/>
    <s v="PREBETONG HORMIGONES, S.A."/>
    <s v="0085000333"/>
    <s v="AVE PLASENCIA MOVIL"/>
    <s v="000000000000003229"/>
    <x v="58"/>
    <d v="2024-07-01T00:00:00"/>
    <d v="1899-12-30T14:02:08"/>
    <s v="02/07 09:00h"/>
    <d v="2024-07-02T00:00:00"/>
    <x v="15"/>
    <x v="12"/>
    <x v="3639"/>
    <d v="2024-07-01T00:00:00"/>
    <d v="1899-12-30T17:06:16"/>
    <n v="222"/>
    <s v="E00222"/>
    <s v="RUTA KMS.222"/>
    <x v="172"/>
    <x v="0"/>
    <x v="0"/>
    <x v="8"/>
    <x v="0"/>
    <d v="2024-07-01T14:02:08"/>
    <x v="357"/>
    <n v="18.964444444456603"/>
    <d v="2024-07-01T17:06:16"/>
    <d v="1899-12-30T02:57:36"/>
    <d v="2024-07-01T20:03:52"/>
    <n v="12.935555555450264"/>
    <x v="0"/>
    <m/>
    <m/>
    <x v="1"/>
    <x v="16"/>
    <x v="0"/>
    <x v="3"/>
    <x v="5"/>
    <n v="2"/>
    <s v="HORMIGONES Y CONTENEDORES JARA"/>
    <d v="1900-01-01T23:02:24"/>
    <n v="15.004444444456603"/>
    <n v="12"/>
    <n v="3.0044444444566025"/>
  </r>
  <r>
    <s v="E002"/>
    <s v="EO65"/>
    <x v="3519"/>
    <x v="0"/>
    <s v="E3"/>
    <s v="0100028881"/>
    <s v="JOSE TIJERA E HIJOS, S.L."/>
    <s v="0085000121"/>
    <s v="FUENTE DE CANTOS"/>
    <s v="000000000000003228"/>
    <x v="55"/>
    <d v="2024-07-01T00:00:00"/>
    <d v="1899-12-30T14:30:29"/>
    <s v="02/07 Por la mañana"/>
    <d v="2024-07-02T00:00:00"/>
    <x v="7"/>
    <x v="12"/>
    <x v="3640"/>
    <d v="2024-07-02T00:00:00"/>
    <d v="1899-12-30T13:47:34"/>
    <n v="37"/>
    <s v="E00037"/>
    <s v="RUTA KMS.037"/>
    <x v="164"/>
    <x v="0"/>
    <x v="0"/>
    <x v="8"/>
    <x v="0"/>
    <d v="2024-07-01T14:30:29"/>
    <x v="337"/>
    <n v="24.491944444365799"/>
    <d v="2024-07-02T13:47:34"/>
    <d v="1899-12-30T00:29:36"/>
    <d v="2024-07-02T14:17:10"/>
    <n v="0.71388888882938772"/>
    <x v="0"/>
    <m/>
    <m/>
    <x v="1"/>
    <x v="17"/>
    <x v="0"/>
    <x v="3"/>
    <x v="7"/>
    <n v="3"/>
    <s v=""/>
    <d v="1899-12-30T11:50:24"/>
    <n v="22.998611111032467"/>
    <n v="12"/>
    <n v="10.998611111032467"/>
  </r>
  <r>
    <s v="E002"/>
    <s v="EO65"/>
    <x v="3520"/>
    <x v="0"/>
    <s v="E3"/>
    <s v="0432000110"/>
    <s v="PREBETONG HORMIGONES, S.A."/>
    <s v="0085000005"/>
    <s v="BADAJOZ-CAYA Nº 37"/>
    <s v="000000000000003297"/>
    <x v="56"/>
    <d v="2024-07-01T00:00:00"/>
    <d v="1899-12-30T14:57:39"/>
    <s v="02/07 08:30h"/>
    <d v="2024-07-02T00:00:00"/>
    <x v="23"/>
    <x v="12"/>
    <x v="3641"/>
    <d v="2024-07-02T00:00:00"/>
    <d v="1899-12-30T07:40:21"/>
    <n v="94"/>
    <s v="E00094"/>
    <s v="RUTA KMS.094"/>
    <x v="232"/>
    <x v="0"/>
    <x v="0"/>
    <x v="8"/>
    <x v="0"/>
    <d v="2024-07-01T14:57:39"/>
    <x v="364"/>
    <n v="17.539166666683741"/>
    <d v="2024-07-02T07:40:21"/>
    <d v="1899-12-30T01:15:12"/>
    <d v="2024-07-02T08:55:33"/>
    <n v="-0.42583333334187046"/>
    <x v="0"/>
    <m/>
    <m/>
    <x v="1"/>
    <x v="17"/>
    <x v="0"/>
    <x v="3"/>
    <x v="11"/>
    <n v="3"/>
    <s v=""/>
    <d v="1899-12-31T06:04:48"/>
    <n v="15.285833333350407"/>
    <n v="12"/>
    <n v="3.2858333333504071"/>
  </r>
  <r>
    <s v="E002"/>
    <s v="EO65"/>
    <x v="3521"/>
    <x v="0"/>
    <s v="E3"/>
    <s v="0100046984"/>
    <s v="TRANSP. Y CEMENTOS HIDALGO, S.L."/>
    <s v="0085000086"/>
    <s v="AVE MALPARTIDA DE PLASENCIA (G2)"/>
    <s v="000000000000003228"/>
    <x v="55"/>
    <d v="2024-07-01T00:00:00"/>
    <d v="1899-12-30T14:58:02"/>
    <s v="02/07 14:00h"/>
    <d v="2024-07-02T00:00:00"/>
    <x v="7"/>
    <x v="12"/>
    <x v="3642"/>
    <d v="2024-07-02T00:00:00"/>
    <d v="1899-12-30T11:14:42"/>
    <n v="222"/>
    <s v="E00222"/>
    <s v="RUTA KMS.222"/>
    <x v="200"/>
    <x v="0"/>
    <x v="0"/>
    <x v="8"/>
    <x v="0"/>
    <d v="2024-07-01T14:58:02"/>
    <x v="337"/>
    <n v="24.032777777756564"/>
    <d v="2024-07-02T11:14:42"/>
    <d v="1899-12-30T02:57:36"/>
    <d v="2024-07-02T14:12:18"/>
    <n v="0.79499999986728653"/>
    <x v="0"/>
    <m/>
    <m/>
    <x v="1"/>
    <x v="17"/>
    <x v="0"/>
    <x v="3"/>
    <x v="2"/>
    <n v="3"/>
    <s v="HIBURSANFRE, S.L.U."/>
    <d v="1900-01-01T23:02:24"/>
    <n v="20.072777777756563"/>
    <n v="12"/>
    <n v="8.0727777777565635"/>
  </r>
  <r>
    <s v="E002"/>
    <s v="EO65"/>
    <x v="3522"/>
    <x v="0"/>
    <s v="E3"/>
    <s v="0100040245"/>
    <s v="HORMIGONES DEL FRESNO, S.L."/>
    <s v="0085000582"/>
    <s v="RIBERA DEL FRESNO- CEBADERO CORRALI"/>
    <s v="000000000000003297"/>
    <x v="56"/>
    <d v="2024-07-01T00:00:00"/>
    <d v="1899-12-30T15:04:14"/>
    <s v="02/07 Por la mañana"/>
    <d v="2024-07-02T00:00:00"/>
    <x v="8"/>
    <x v="12"/>
    <x v="3643"/>
    <d v="2024-07-02T00:00:00"/>
    <d v="1899-12-30T12:30:34"/>
    <n v="35"/>
    <s v="E00035"/>
    <s v="RUTA KMS.035"/>
    <x v="171"/>
    <x v="0"/>
    <x v="0"/>
    <x v="8"/>
    <x v="0"/>
    <d v="2024-07-01T15:04:14"/>
    <x v="331"/>
    <n v="20.929444444365799"/>
    <d v="2024-07-02T12:30:34"/>
    <d v="1899-12-30T00:28:00"/>
    <d v="2024-07-02T12:58:34"/>
    <n v="-0.97611111105652526"/>
    <x v="1"/>
    <m/>
    <m/>
    <x v="1"/>
    <x v="17"/>
    <x v="1"/>
    <x v="3"/>
    <x v="3"/>
    <n v="3"/>
    <s v="HIBURSANFRE, S.L.U."/>
    <d v="1899-12-30T11:12:00"/>
    <n v="19.462777777699134"/>
    <n v="12"/>
    <n v="7.4627777776991344"/>
  </r>
  <r>
    <s v="E002"/>
    <s v="EO65"/>
    <x v="3523"/>
    <x v="0"/>
    <s v="E3"/>
    <s v="0432000110"/>
    <s v="PREBETONG HORMIGONES, S.A."/>
    <s v="0085000461"/>
    <s v="MEDINA DE LAS TORRES-PREBETONG"/>
    <s v="000000000000003228"/>
    <x v="55"/>
    <d v="2024-07-01T00:00:00"/>
    <d v="1899-12-30T16:47:03"/>
    <s v="02/07 13:00h"/>
    <d v="2024-07-02T00:00:00"/>
    <x v="7"/>
    <x v="12"/>
    <x v="3644"/>
    <d v="2024-07-02T00:00:00"/>
    <d v="1899-12-30T14:07:49"/>
    <n v="10"/>
    <s v="E00010"/>
    <s v="RUTA KMS.010"/>
    <x v="169"/>
    <x v="0"/>
    <x v="0"/>
    <x v="8"/>
    <x v="0"/>
    <d v="2024-07-01T16:47:03"/>
    <x v="337"/>
    <n v="22.215833333262708"/>
    <d v="2024-07-02T14:07:49"/>
    <d v="1899-12-30T00:08:00"/>
    <d v="2024-07-02T14:15:49"/>
    <n v="0.73638888885034248"/>
    <x v="0"/>
    <m/>
    <m/>
    <x v="1"/>
    <x v="17"/>
    <x v="0"/>
    <x v="3"/>
    <x v="13"/>
    <n v="3"/>
    <s v="TTES COOPERATIVOS ARAGONES S COOP"/>
    <d v="1899-12-30T03:12:00"/>
    <n v="21.082499999929375"/>
    <n v="12"/>
    <n v="9.0824999999293752"/>
  </r>
  <r>
    <s v="E002"/>
    <s v="EO65"/>
    <x v="3524"/>
    <x v="0"/>
    <s v="E3"/>
    <s v="0100042375"/>
    <s v="PRETENSADOS DURAN, S.L."/>
    <s v="0085000151"/>
    <s v="ALBUERA LA - PREF. LA ALBUERA"/>
    <s v="000000000000003297"/>
    <x v="56"/>
    <d v="2024-07-01T00:00:00"/>
    <d v="1899-12-30T17:22:02"/>
    <s v="02/07 URGE  BM-PL"/>
    <d v="2024-07-02T00:00:00"/>
    <x v="2"/>
    <x v="12"/>
    <x v="3645"/>
    <d v="2024-07-02T00:00:00"/>
    <d v="1899-12-30T13:57:28"/>
    <n v="73"/>
    <s v="E00073"/>
    <s v="RUTA KMS.073"/>
    <x v="176"/>
    <x v="0"/>
    <x v="0"/>
    <x v="8"/>
    <x v="0"/>
    <d v="2024-07-01T17:22:02"/>
    <x v="373"/>
    <n v="24.632777777791489"/>
    <d v="2024-07-02T13:57:28"/>
    <d v="1899-12-30T00:58:24"/>
    <d v="2024-07-02T14:55:52"/>
    <n v="3.0688888889271766"/>
    <x v="0"/>
    <m/>
    <m/>
    <x v="1"/>
    <x v="17"/>
    <x v="0"/>
    <x v="3"/>
    <x v="7"/>
    <n v="3"/>
    <s v="MARTINEZ RODRIGUEZ FRANCISCO JAVIER"/>
    <d v="1899-12-30T23:21:36"/>
    <n v="22.659444444458156"/>
    <n v="12"/>
    <n v="10.659444444458156"/>
  </r>
  <r>
    <s v="E002"/>
    <s v="EO65"/>
    <x v="3525"/>
    <x v="0"/>
    <s v="E3"/>
    <s v="0100057788"/>
    <s v="URBANO GARCIA GARCIA E HIJOS, SL"/>
    <s v="0085000033"/>
    <s v="TALAYUELA"/>
    <s v="000000000000003228"/>
    <x v="55"/>
    <d v="2024-07-01T00:00:00"/>
    <d v="1899-12-30T17:25:13"/>
    <s v="02/07 15:30 MÁX 19H"/>
    <d v="2024-07-02T00:00:00"/>
    <x v="4"/>
    <x v="12"/>
    <x v="3646"/>
    <d v="2024-07-02T00:00:00"/>
    <d v="1899-12-30T13:15:09"/>
    <n v="241"/>
    <s v="E00241"/>
    <s v="RUTA KMS.241"/>
    <x v="232"/>
    <x v="0"/>
    <x v="0"/>
    <x v="8"/>
    <x v="0"/>
    <d v="2024-07-01T17:25:13"/>
    <x v="367"/>
    <n v="25.579722222173586"/>
    <d v="2024-07-02T13:15:09"/>
    <d v="1899-12-30T03:12:48"/>
    <d v="2024-07-02T16:27:57"/>
    <n v="2.534166666737292"/>
    <x v="0"/>
    <m/>
    <m/>
    <x v="1"/>
    <x v="17"/>
    <x v="0"/>
    <x v="3"/>
    <x v="7"/>
    <n v="3"/>
    <s v=""/>
    <d v="1900-01-02T05:07:12"/>
    <n v="21.366388888840252"/>
    <n v="12"/>
    <n v="9.3663888888402518"/>
  </r>
  <r>
    <s v="E002"/>
    <s v="EO65"/>
    <x v="3526"/>
    <x v="0"/>
    <s v="E3"/>
    <s v="0100057807"/>
    <s v="HORMIGONES SANTOS, SL"/>
    <s v="0085000090"/>
    <s v="VITIGUDINO"/>
    <s v="000000000000003228"/>
    <x v="55"/>
    <d v="2024-07-01T00:00:00"/>
    <d v="1899-12-30T18:44:17"/>
    <s v="02/07 antes 17:30h"/>
    <d v="2024-07-02T00:00:00"/>
    <x v="18"/>
    <x v="12"/>
    <x v="3647"/>
    <d v="2024-07-02T00:00:00"/>
    <d v="1899-12-30T04:55:23"/>
    <n v="408"/>
    <s v="E00408"/>
    <s v="RUTA KMS.408"/>
    <x v="210"/>
    <x v="0"/>
    <x v="0"/>
    <x v="8"/>
    <x v="0"/>
    <d v="2024-07-01T18:44:17"/>
    <x v="372"/>
    <n v="22.761944444384426"/>
    <d v="2024-07-02T04:55:23"/>
    <d v="1899-12-30T05:26:24"/>
    <d v="2024-07-02T10:21:47"/>
    <n v="7.1369444442680106"/>
    <x v="0"/>
    <m/>
    <m/>
    <x v="1"/>
    <x v="17"/>
    <x v="0"/>
    <x v="3"/>
    <x v="19"/>
    <n v="3"/>
    <s v="HORMIGONES Y CONTENEDORES JARA"/>
    <d v="1900-01-04T10:33:36"/>
    <n v="16.321944444384425"/>
    <n v="12"/>
    <n v="4.3219444443844246"/>
  </r>
  <r>
    <s v="E002"/>
    <s v="EO65"/>
    <x v="3527"/>
    <x v="0"/>
    <s v="E4"/>
    <s v="0100059000"/>
    <s v="AZULEJOS JAVIER FERNANDEZ, S.L."/>
    <s v="0084000559"/>
    <s v="HUMANES DE MADRID-AZULEJOS JAVIER F"/>
    <s v="000000000000003230"/>
    <x v="57"/>
    <d v="2024-07-02T00:00:00"/>
    <d v="1899-12-30T10:23:04"/>
    <s v="03/07 56s + ret 50pa"/>
    <d v="2024-07-03T00:00:00"/>
    <x v="6"/>
    <x v="12"/>
    <x v="3648"/>
    <d v="2024-07-02T00:00:00"/>
    <d v="1899-12-30T13:29:15"/>
    <n v="400"/>
    <s v="E00400"/>
    <s v="RUTA KMS.400"/>
    <x v="378"/>
    <x v="0"/>
    <x v="0"/>
    <x v="8"/>
    <x v="1"/>
    <d v="2024-07-02T10:23:04"/>
    <x v="352"/>
    <n v="33.615555555559695"/>
    <d v="2024-07-02T13:29:15"/>
    <d v="1899-12-30T05:20:00"/>
    <d v="2024-07-02T18:49:15"/>
    <n v="25.179166666755918"/>
    <x v="0"/>
    <m/>
    <m/>
    <x v="1"/>
    <x v="17"/>
    <x v="0"/>
    <x v="3"/>
    <x v="7"/>
    <n v="3"/>
    <s v=""/>
    <d v="1900-01-04T08:00:00"/>
    <n v="27.282222222226363"/>
    <n v="12"/>
    <n v="15.282222222226363"/>
  </r>
  <r>
    <s v="E002"/>
    <s v="EO65"/>
    <x v="3528"/>
    <x v="0"/>
    <s v="E3"/>
    <s v="0100057858"/>
    <s v="SPECIAL CONCRETE 3, S.L."/>
    <s v="0085000115"/>
    <s v="ALCORCON"/>
    <s v="000000000000003228"/>
    <x v="55"/>
    <d v="2024-07-02T00:00:00"/>
    <d v="1899-12-30T11:33:24"/>
    <s v="03/07 07:30h"/>
    <d v="2024-07-03T00:00:00"/>
    <x v="31"/>
    <x v="12"/>
    <x v="3649"/>
    <d v="2024-07-02T00:00:00"/>
    <d v="1899-12-30T13:08:14"/>
    <n v="403"/>
    <s v="E00403"/>
    <s v="RUTA KMS.403"/>
    <x v="187"/>
    <x v="0"/>
    <x v="0"/>
    <x v="8"/>
    <x v="0"/>
    <d v="2024-07-02T11:33:24"/>
    <x v="401"/>
    <n v="19.943333333416376"/>
    <d v="2024-07-02T13:08:14"/>
    <d v="1899-12-30T05:22:24"/>
    <d v="2024-07-02T18:30:38"/>
    <n v="12.989444444363471"/>
    <x v="0"/>
    <m/>
    <m/>
    <x v="1"/>
    <x v="17"/>
    <x v="0"/>
    <x v="3"/>
    <x v="7"/>
    <n v="3"/>
    <s v="HORMIGONES Y CONTENEDORES JARA"/>
    <d v="1900-01-04T08:57:36"/>
    <n v="13.570000000083043"/>
    <n v="12"/>
    <n v="1.5700000000830432"/>
  </r>
  <r>
    <s v="E002"/>
    <s v="EO65"/>
    <x v="3529"/>
    <x v="0"/>
    <s v="E3"/>
    <s v="0100057858"/>
    <s v="SPECIAL CONCRETE 3, S.L."/>
    <s v="0085000115"/>
    <s v="ALCORCON"/>
    <s v="000000000000003228"/>
    <x v="55"/>
    <d v="2024-07-02T00:00:00"/>
    <d v="1899-12-30T11:33:36"/>
    <s v="03/07 08:30h"/>
    <d v="2024-07-03T00:00:00"/>
    <x v="23"/>
    <x v="12"/>
    <x v="3650"/>
    <d v="2024-07-02T00:00:00"/>
    <d v="1899-12-30T13:44:21"/>
    <n v="403"/>
    <s v="E00403"/>
    <s v="RUTA KMS.403"/>
    <x v="173"/>
    <x v="0"/>
    <x v="0"/>
    <x v="8"/>
    <x v="0"/>
    <d v="2024-07-02T11:33:36"/>
    <x v="402"/>
    <n v="20.939999999944121"/>
    <d v="2024-07-02T13:44:21"/>
    <d v="1899-12-30T05:22:24"/>
    <d v="2024-07-02T19:06:45"/>
    <n v="13.387499999895226"/>
    <x v="0"/>
    <m/>
    <m/>
    <x v="1"/>
    <x v="17"/>
    <x v="0"/>
    <x v="3"/>
    <x v="7"/>
    <n v="3"/>
    <s v="HORMIGONES Y CONTENEDORES JARA"/>
    <d v="1900-01-04T08:57:36"/>
    <n v="14.566666666610788"/>
    <n v="12"/>
    <n v="2.5666666666107876"/>
  </r>
  <r>
    <s v="E002"/>
    <s v="EO65"/>
    <x v="3530"/>
    <x v="0"/>
    <s v="E3"/>
    <s v="0100057858"/>
    <s v="SPECIAL CONCRETE 3, S.L."/>
    <s v="0085000115"/>
    <s v="ALCORCON"/>
    <s v="000000000000003228"/>
    <x v="55"/>
    <d v="2024-07-02T00:00:00"/>
    <d v="1899-12-30T11:33:45"/>
    <s v="03/07 10:00h"/>
    <d v="2024-07-03T00:00:00"/>
    <x v="17"/>
    <x v="12"/>
    <x v="3651"/>
    <d v="2024-07-02T00:00:00"/>
    <d v="1899-12-30T13:49:07"/>
    <n v="403"/>
    <s v="E00403"/>
    <s v="RUTA KMS.403"/>
    <x v="158"/>
    <x v="0"/>
    <x v="0"/>
    <x v="8"/>
    <x v="0"/>
    <d v="2024-07-02T11:33:45"/>
    <x v="398"/>
    <n v="22.437499999883585"/>
    <d v="2024-07-02T13:49:07"/>
    <d v="1899-12-30T05:22:24"/>
    <d v="2024-07-02T19:11:31"/>
    <n v="14.808055555564351"/>
    <x v="0"/>
    <m/>
    <m/>
    <x v="1"/>
    <x v="17"/>
    <x v="0"/>
    <x v="3"/>
    <x v="7"/>
    <n v="3"/>
    <s v="HORMIGONES Y CONTENEDORES JARA"/>
    <d v="1900-01-04T08:57:36"/>
    <n v="16.06416666655025"/>
    <n v="12"/>
    <n v="4.0641666665502498"/>
  </r>
  <r>
    <s v="E002"/>
    <s v="EO65"/>
    <x v="3531"/>
    <x v="0"/>
    <s v="E3"/>
    <s v="0100057778"/>
    <s v="HORM. MALMASCA, S.L."/>
    <s v="0085000030"/>
    <s v="VILLARRUBIA DE LOS OJOS"/>
    <s v="000000000000003228"/>
    <x v="55"/>
    <d v="2024-07-02T00:00:00"/>
    <d v="1899-12-30T12:48:15"/>
    <s v="03/07 10:00h SILO 2"/>
    <d v="2024-07-03T00:00:00"/>
    <x v="17"/>
    <x v="12"/>
    <x v="3652"/>
    <d v="2024-07-02T00:00:00"/>
    <d v="1899-12-30T14:02:48"/>
    <n v="364"/>
    <s v="E00364"/>
    <s v="RUTA KMS.364"/>
    <x v="172"/>
    <x v="0"/>
    <x v="0"/>
    <x v="8"/>
    <x v="0"/>
    <d v="2024-07-02T12:48:15"/>
    <x v="398"/>
    <n v="21.195833333360497"/>
    <d v="2024-07-02T14:02:48"/>
    <d v="1899-12-30T04:51:12"/>
    <d v="2024-07-02T18:54:00"/>
    <n v="15.099999999976717"/>
    <x v="0"/>
    <m/>
    <m/>
    <x v="1"/>
    <x v="17"/>
    <x v="0"/>
    <x v="3"/>
    <x v="13"/>
    <n v="3"/>
    <s v="HORMIGONES Y CONTENEDORES JARA"/>
    <d v="1900-01-03T20:28:48"/>
    <n v="15.342500000027165"/>
    <n v="12"/>
    <n v="3.3425000000271652"/>
  </r>
  <r>
    <s v="E002"/>
    <s v="EO11"/>
    <x v="3532"/>
    <x v="0"/>
    <s v="E3"/>
    <s v="0100018925"/>
    <s v="TRAVIESAS DEL NORTE, S.A."/>
    <s v="0022001250"/>
    <s v="VILLAFRANCA"/>
    <s v="000000000000001054"/>
    <x v="1"/>
    <d v="2024-06-28T00:00:00"/>
    <d v="1899-12-30T10:21:22"/>
    <s v="03/07 DE 8 -  16 HOR"/>
    <d v="2024-07-03T00:00:00"/>
    <x v="7"/>
    <x v="1"/>
    <x v="3653"/>
    <d v="2024-07-03T00:00:00"/>
    <d v="1899-12-30T12:25:13"/>
    <n v="100"/>
    <s v="E00100"/>
    <s v="RUTA KMS.100"/>
    <x v="16"/>
    <x v="0"/>
    <x v="0"/>
    <x v="1"/>
    <x v="0"/>
    <d v="2024-06-28T10:21:22"/>
    <x v="403"/>
    <n v="124.6438888888224"/>
    <d v="2024-07-03T12:25:13"/>
    <d v="1899-12-30T01:20:00"/>
    <d v="2024-07-03T13:45:13"/>
    <n v="1.246388888976071"/>
    <x v="0"/>
    <m/>
    <m/>
    <x v="1"/>
    <x v="20"/>
    <x v="0"/>
    <x v="3"/>
    <x v="3"/>
    <n v="4"/>
    <s v=""/>
    <d v="1899-12-31T08:00:00"/>
    <n v="122.31055555548907"/>
    <n v="60"/>
    <n v="62.310555555489074"/>
  </r>
  <r>
    <s v="E002"/>
    <s v="EO11"/>
    <x v="3533"/>
    <x v="0"/>
    <s v="E3"/>
    <s v="0100018925"/>
    <s v="TRAVIESAS DEL NORTE, S.A."/>
    <s v="0022001250"/>
    <s v="VILLAFRANCA"/>
    <s v="000000000000001054"/>
    <x v="1"/>
    <d v="2024-06-28T00:00:00"/>
    <d v="1899-12-30T10:22:03"/>
    <s v="04/07 DE 8 -  16 HOR"/>
    <d v="2024-07-04T00:00:00"/>
    <x v="7"/>
    <x v="1"/>
    <x v="3654"/>
    <d v="2024-07-03T00:00:00"/>
    <d v="1899-12-30T18:00:40"/>
    <n v="100"/>
    <s v="E00100"/>
    <s v="RUTA KMS.100"/>
    <x v="22"/>
    <x v="0"/>
    <x v="0"/>
    <x v="1"/>
    <x v="0"/>
    <d v="2024-06-28T10:22:03"/>
    <x v="404"/>
    <n v="148.63250000006519"/>
    <d v="2024-07-03T18:00:40"/>
    <d v="1899-12-30T01:20:00"/>
    <d v="2024-07-03T19:20:40"/>
    <n v="19.655555555596948"/>
    <x v="0"/>
    <m/>
    <m/>
    <x v="1"/>
    <x v="20"/>
    <x v="0"/>
    <x v="3"/>
    <x v="9"/>
    <n v="4"/>
    <s v=""/>
    <d v="1899-12-31T08:00:00"/>
    <n v="146.29916666673185"/>
    <n v="60"/>
    <n v="86.29916666673185"/>
  </r>
  <r>
    <s v="E002"/>
    <s v="EO11"/>
    <x v="3534"/>
    <x v="0"/>
    <s v="E3"/>
    <s v="0100000764"/>
    <s v="HORMIGONES BERGANTIÑOS S.A."/>
    <s v="0022000267"/>
    <s v="CARBALLO"/>
    <s v="000000000000000055"/>
    <x v="3"/>
    <d v="2024-07-01T00:00:00"/>
    <d v="1899-12-30T09:54:56"/>
    <s v="02/07 x TARDE"/>
    <d v="2024-07-02T00:00:00"/>
    <x v="2"/>
    <x v="0"/>
    <x v="3655"/>
    <d v="2024-07-02T00:00:00"/>
    <d v="1899-12-30T15:22:40"/>
    <n v="33"/>
    <s v="E00033"/>
    <s v="RUTA KMS.033"/>
    <x v="1"/>
    <x v="0"/>
    <x v="0"/>
    <x v="0"/>
    <x v="0"/>
    <d v="2024-07-01T09:54:56"/>
    <x v="373"/>
    <n v="32.084444444510154"/>
    <d v="2024-07-02T15:22:40"/>
    <d v="1899-12-30T00:26:24"/>
    <d v="2024-07-02T15:49:04"/>
    <n v="2.1822222222690471"/>
    <x v="0"/>
    <m/>
    <m/>
    <x v="1"/>
    <x v="17"/>
    <x v="0"/>
    <x v="3"/>
    <x v="4"/>
    <n v="3"/>
    <s v=""/>
    <d v="1899-12-30T10:33:36"/>
    <n v="30.644444444510153"/>
    <n v="12"/>
    <n v="18.644444444510153"/>
  </r>
  <r>
    <s v="E002"/>
    <s v="EO11"/>
    <x v="3535"/>
    <x v="0"/>
    <s v="E4"/>
    <s v="0100000418"/>
    <s v="LOPEZ ALONSO BENITO"/>
    <s v="0019000942"/>
    <s v="FLARIZ"/>
    <s v="000000000000003124"/>
    <x v="61"/>
    <d v="2024-07-01T00:00:00"/>
    <d v="1899-12-30T12:09:46"/>
    <s v="03/07 Cto + mort"/>
    <d v="2024-07-03T00:00:00"/>
    <x v="6"/>
    <x v="2"/>
    <x v="3656"/>
    <d v="2024-07-03T00:00:00"/>
    <d v="1899-12-30T14:58:03"/>
    <n v="144"/>
    <s v="E00144"/>
    <s v="RUTA KMS.144"/>
    <x v="36"/>
    <x v="0"/>
    <x v="0"/>
    <x v="2"/>
    <x v="1"/>
    <d v="2024-07-01T12:09:46"/>
    <x v="352"/>
    <n v="55.837222222296987"/>
    <d v="2024-07-03T14:58:03"/>
    <d v="1899-12-30T01:55:12"/>
    <d v="2024-07-03T16:53:15"/>
    <n v="3.1124999999301508"/>
    <x v="0"/>
    <m/>
    <m/>
    <x v="1"/>
    <x v="20"/>
    <x v="0"/>
    <x v="3"/>
    <x v="13"/>
    <n v="4"/>
    <s v=""/>
    <d v="1899-12-31T22:04:48"/>
    <n v="52.917222222296985"/>
    <n v="24"/>
    <n v="28.917222222296985"/>
  </r>
  <r>
    <s v="E002"/>
    <s v="EO11"/>
    <x v="3536"/>
    <x v="0"/>
    <s v="E3"/>
    <s v="0100028413"/>
    <s v="HORMIGONES CARRAL, S.L."/>
    <s v="0022002990"/>
    <s v="PUERTO EXTERIOR DE FERROL"/>
    <s v="000000000000003042"/>
    <x v="0"/>
    <d v="2024-07-01T00:00:00"/>
    <d v="1899-12-30T15:50:46"/>
    <s v="02/07 x la tarde - 4"/>
    <d v="2024-07-02T00:00:00"/>
    <x v="5"/>
    <x v="2"/>
    <x v="3657"/>
    <d v="2024-07-02T00:00:00"/>
    <d v="1899-12-30T15:37:04"/>
    <n v="212"/>
    <s v="E00212"/>
    <s v="RUTA KMS.212"/>
    <x v="23"/>
    <x v="0"/>
    <x v="0"/>
    <x v="2"/>
    <x v="0"/>
    <d v="2024-07-01T15:50:46"/>
    <x v="392"/>
    <n v="27.653888888948131"/>
    <d v="2024-07-02T15:37:04"/>
    <d v="1899-12-30T02:49:36"/>
    <d v="2024-07-02T18:26:40"/>
    <n v="1.0555555555620231"/>
    <x v="0"/>
    <m/>
    <m/>
    <x v="1"/>
    <x v="17"/>
    <x v="0"/>
    <x v="3"/>
    <x v="4"/>
    <n v="3"/>
    <s v=""/>
    <d v="1900-01-01T19:50:24"/>
    <n v="23.827222222281463"/>
    <n v="12"/>
    <n v="11.827222222281463"/>
  </r>
  <r>
    <s v="E002"/>
    <s v="EO11"/>
    <x v="3537"/>
    <x v="0"/>
    <s v="E3"/>
    <s v="0100028413"/>
    <s v="HORMIGONES CARRAL, S.L."/>
    <s v="0022002990"/>
    <s v="PUERTO EXTERIOR DE FERROL"/>
    <s v="000000000000003042"/>
    <x v="0"/>
    <d v="2024-07-01T00:00:00"/>
    <d v="1899-12-30T15:51:12"/>
    <s v="02/07 x la tarde - 5"/>
    <d v="2024-07-02T00:00:00"/>
    <x v="6"/>
    <x v="2"/>
    <x v="3658"/>
    <d v="2024-07-02T00:00:00"/>
    <d v="1899-12-30T15:16:09"/>
    <n v="212"/>
    <s v="E00212"/>
    <s v="RUTA KMS.212"/>
    <x v="5"/>
    <x v="0"/>
    <x v="0"/>
    <x v="2"/>
    <x v="0"/>
    <d v="2024-07-01T15:51:12"/>
    <x v="354"/>
    <n v="28.146666666667443"/>
    <d v="2024-07-02T15:16:09"/>
    <d v="1899-12-30T02:49:36"/>
    <d v="2024-07-02T18:05:45"/>
    <n v="1.9041666666744277"/>
    <x v="0"/>
    <m/>
    <m/>
    <x v="1"/>
    <x v="17"/>
    <x v="0"/>
    <x v="3"/>
    <x v="4"/>
    <n v="3"/>
    <s v=""/>
    <d v="1900-01-01T19:50:24"/>
    <n v="24.320000000000775"/>
    <n v="12"/>
    <n v="12.320000000000775"/>
  </r>
  <r>
    <s v="E002"/>
    <s v="EO11"/>
    <x v="3538"/>
    <x v="0"/>
    <s v="E3"/>
    <s v="0100028413"/>
    <s v="HORMIGONES CARRAL, S.L."/>
    <s v="0022002990"/>
    <s v="PUERTO EXTERIOR DE FERROL"/>
    <s v="000000000000003042"/>
    <x v="0"/>
    <d v="2024-07-01T00:00:00"/>
    <d v="1899-12-30T15:51:46"/>
    <s v="02/07 x tarde - 6º"/>
    <d v="2024-07-02T00:00:00"/>
    <x v="27"/>
    <x v="0"/>
    <x v="3659"/>
    <d v="2024-07-02T00:00:00"/>
    <d v="1899-12-30T15:45:51"/>
    <n v="71"/>
    <s v="E00071"/>
    <s v="RUTA KMS.071"/>
    <x v="2"/>
    <x v="0"/>
    <x v="0"/>
    <x v="0"/>
    <x v="0"/>
    <d v="2024-07-01T15:51:46"/>
    <x v="405"/>
    <n v="29.137222222227138"/>
    <d v="2024-07-02T15:45:51"/>
    <d v="1899-12-30T00:56:48"/>
    <d v="2024-07-02T16:42:39"/>
    <n v="4.2891666666255333"/>
    <x v="0"/>
    <m/>
    <m/>
    <x v="1"/>
    <x v="17"/>
    <x v="0"/>
    <x v="3"/>
    <x v="4"/>
    <n v="3"/>
    <s v=""/>
    <d v="1899-12-30T22:43:12"/>
    <n v="27.190555555560472"/>
    <n v="12"/>
    <n v="15.190555555560472"/>
  </r>
  <r>
    <s v="E002"/>
    <s v="EO11"/>
    <x v="3539"/>
    <x v="0"/>
    <s v="E3"/>
    <s v="0432000165"/>
    <s v="MORTEROS DE GALICIA S.L."/>
    <s v="0022001550"/>
    <s v="SUSANA"/>
    <s v="000000000000000055"/>
    <x v="3"/>
    <d v="2024-07-01T00:00:00"/>
    <d v="1899-12-30T16:42:20"/>
    <s v="02/07 09:00h"/>
    <d v="2024-07-02T00:00:00"/>
    <x v="15"/>
    <x v="4"/>
    <x v="3660"/>
    <d v="2024-07-03T00:00:00"/>
    <d v="1899-12-30T08:26:07"/>
    <n v="1"/>
    <s v="E00001"/>
    <s v="RUTA KMS.0001"/>
    <x v="38"/>
    <x v="0"/>
    <x v="0"/>
    <x v="0"/>
    <x v="0"/>
    <d v="2024-07-01T16:42:20"/>
    <x v="357"/>
    <n v="16.294444444414694"/>
    <d v="2024-07-03T08:26:07"/>
    <d v="1899-12-30T00:00:48"/>
    <d v="2024-07-03T08:26:55"/>
    <n v="-23.448611111089122"/>
    <x v="1"/>
    <m/>
    <m/>
    <x v="1"/>
    <x v="20"/>
    <x v="3"/>
    <x v="3"/>
    <x v="0"/>
    <n v="4"/>
    <s v=""/>
    <d v="1899-12-30T00:19:12"/>
    <n v="15.281111111081362"/>
    <n v="12"/>
    <n v="3.281111111081362"/>
  </r>
  <r>
    <s v="E002"/>
    <s v="EO11"/>
    <x v="3540"/>
    <x v="0"/>
    <s v="E3"/>
    <s v="0432000165"/>
    <s v="MORTEROS DE GALICIA S.L."/>
    <s v="0022001550"/>
    <s v="SUSANA"/>
    <s v="000000000000000055"/>
    <x v="3"/>
    <d v="2024-07-01T00:00:00"/>
    <d v="1899-12-30T16:42:32"/>
    <s v="02/07 15:00h"/>
    <d v="2024-07-02T00:00:00"/>
    <x v="7"/>
    <x v="4"/>
    <x v="3661"/>
    <d v="2024-07-03T00:00:00"/>
    <d v="1899-12-30T09:57:25"/>
    <n v="1"/>
    <s v="E00001"/>
    <s v="RUTA KMS.0001"/>
    <x v="38"/>
    <x v="0"/>
    <x v="0"/>
    <x v="0"/>
    <x v="0"/>
    <d v="2024-07-01T16:42:32"/>
    <x v="337"/>
    <n v="22.291111111175269"/>
    <d v="2024-07-03T09:57:25"/>
    <d v="1899-12-30T00:00:48"/>
    <d v="2024-07-03T09:58:13"/>
    <n v="-18.970277777756564"/>
    <x v="1"/>
    <m/>
    <m/>
    <x v="1"/>
    <x v="20"/>
    <x v="3"/>
    <x v="3"/>
    <x v="6"/>
    <n v="4"/>
    <s v=""/>
    <d v="1899-12-30T00:19:12"/>
    <n v="21.277777777841937"/>
    <n v="12"/>
    <n v="9.277777777841937"/>
  </r>
  <r>
    <s v="E002"/>
    <s v="EO11"/>
    <x v="3541"/>
    <x v="0"/>
    <s v="E3"/>
    <s v="0100059105"/>
    <s v="TUNEL DE RANTE UTE"/>
    <s v="0022002985"/>
    <s v="SAN CIBRAO - UTE TUNEL DE RANTE"/>
    <s v="000000000000003042"/>
    <x v="0"/>
    <d v="2024-07-01T00:00:00"/>
    <d v="1899-12-30T19:31:45"/>
    <s v="02/07 18:30confirmac"/>
    <d v="2024-07-02T00:00:00"/>
    <x v="3"/>
    <x v="5"/>
    <x v="3662"/>
    <d v="2024-07-02T00:00:00"/>
    <d v="1899-12-30T16:58:44"/>
    <n v="12"/>
    <s v="E00012"/>
    <s v="RUTA KMS.012"/>
    <x v="14"/>
    <x v="0"/>
    <x v="0"/>
    <x v="0"/>
    <x v="0"/>
    <d v="2024-07-01T19:31:45"/>
    <x v="406"/>
    <n v="22.97083333338378"/>
    <d v="2024-07-02T16:58:44"/>
    <d v="1899-12-30T00:09:36"/>
    <d v="2024-07-02T17:08:20"/>
    <n v="1.3611111111240461"/>
    <x v="0"/>
    <m/>
    <m/>
    <x v="1"/>
    <x v="17"/>
    <x v="0"/>
    <x v="3"/>
    <x v="8"/>
    <n v="3"/>
    <s v=""/>
    <d v="1899-12-30T03:50:24"/>
    <n v="21.81083333338378"/>
    <n v="12"/>
    <n v="9.8108333333837798"/>
  </r>
  <r>
    <s v="E002"/>
    <s v="EO11"/>
    <x v="3542"/>
    <x v="0"/>
    <s v="E3"/>
    <s v="0432000110"/>
    <s v="PREBETONG HORMIGONES, S.A."/>
    <s v="0022001685"/>
    <s v="O CRUCEIRO"/>
    <s v="000000000000000055"/>
    <x v="3"/>
    <d v="2024-07-02T00:00:00"/>
    <d v="1899-12-30T08:51:30"/>
    <s v="03/07 08:00h"/>
    <d v="2024-07-03T00:00:00"/>
    <x v="10"/>
    <x v="2"/>
    <x v="3663"/>
    <d v="2024-07-02T00:00:00"/>
    <d v="1899-12-30T20:31:41"/>
    <n v="204"/>
    <s v="E00204"/>
    <s v="RUTA KMS.204"/>
    <x v="214"/>
    <x v="0"/>
    <x v="0"/>
    <x v="2"/>
    <x v="0"/>
    <d v="2024-07-02T08:51:30"/>
    <x v="396"/>
    <n v="23.141666666662786"/>
    <d v="2024-07-02T20:31:41"/>
    <d v="1899-12-30T02:43:12"/>
    <d v="2024-07-02T23:14:53"/>
    <n v="8.7519444444333203"/>
    <x v="0"/>
    <m/>
    <m/>
    <x v="1"/>
    <x v="17"/>
    <x v="0"/>
    <x v="3"/>
    <x v="14"/>
    <n v="3"/>
    <s v=""/>
    <d v="1900-01-01T17:16:48"/>
    <n v="19.421666666662787"/>
    <n v="12"/>
    <n v="7.4216666666627873"/>
  </r>
  <r>
    <s v="E002"/>
    <s v="EO11"/>
    <x v="3543"/>
    <x v="0"/>
    <s v="E3"/>
    <s v="0100051530"/>
    <s v="MYHNOR MORTEROS Y HORMIGONES DEL"/>
    <s v="0022002572"/>
    <s v="MELIDE"/>
    <s v="000000000000000055"/>
    <x v="3"/>
    <d v="2024-07-02T00:00:00"/>
    <d v="1899-12-30T09:03:20"/>
    <s v="03/07 09:00H"/>
    <d v="2024-07-03T00:00:00"/>
    <x v="21"/>
    <x v="2"/>
    <x v="3664"/>
    <d v="2024-07-02T00:00:00"/>
    <d v="1899-12-30T19:07:17"/>
    <n v="160"/>
    <s v="E00160"/>
    <s v="RUTA KMS.160"/>
    <x v="349"/>
    <x v="0"/>
    <x v="0"/>
    <x v="2"/>
    <x v="0"/>
    <d v="2024-07-02T09:03:20"/>
    <x v="407"/>
    <n v="24.444444444437977"/>
    <d v="2024-07-02T19:07:17"/>
    <d v="1899-12-30T02:08:00"/>
    <d v="2024-07-02T21:15:17"/>
    <n v="12.245277777838055"/>
    <x v="0"/>
    <m/>
    <m/>
    <x v="1"/>
    <x v="17"/>
    <x v="0"/>
    <x v="3"/>
    <x v="10"/>
    <n v="3"/>
    <s v=""/>
    <d v="1900-01-01T03:12:00"/>
    <n v="21.311111111104644"/>
    <n v="12"/>
    <n v="9.3111111111046441"/>
  </r>
  <r>
    <s v="E002"/>
    <s v="EO11"/>
    <x v="3544"/>
    <x v="0"/>
    <s v="E4"/>
    <s v="0100033629"/>
    <s v="VICMARI LACIANA, S.L."/>
    <s v="0019000505"/>
    <s v="VILLABLINO"/>
    <s v="000000000000002906"/>
    <x v="4"/>
    <d v="2024-07-02T00:00:00"/>
    <d v="1899-12-30T09:24:10"/>
    <s v="03/07 Cto + Mort"/>
    <d v="2024-07-03T00:00:00"/>
    <x v="6"/>
    <x v="2"/>
    <x v="3665"/>
    <d v="2024-07-02T00:00:00"/>
    <d v="1899-12-30T14:34:15"/>
    <n v="77"/>
    <s v="E00077"/>
    <s v="RUTA KMS.077"/>
    <x v="215"/>
    <x v="0"/>
    <x v="0"/>
    <x v="2"/>
    <x v="1"/>
    <d v="2024-07-02T09:24:10"/>
    <x v="352"/>
    <n v="34.597222222248092"/>
    <d v="2024-07-02T14:34:15"/>
    <d v="1899-12-30T01:01:36"/>
    <d v="2024-07-02T15:35:51"/>
    <n v="28.402499999909196"/>
    <x v="0"/>
    <m/>
    <m/>
    <x v="1"/>
    <x v="17"/>
    <x v="0"/>
    <x v="3"/>
    <x v="13"/>
    <n v="3"/>
    <s v=""/>
    <d v="1899-12-31T00:38:24"/>
    <n v="32.570555555581429"/>
    <n v="12"/>
    <n v="20.570555555581429"/>
  </r>
  <r>
    <s v="E002"/>
    <s v="EO11"/>
    <x v="3544"/>
    <x v="0"/>
    <s v="E4"/>
    <s v="0100033629"/>
    <s v="VICMARI LACIANA, S.L."/>
    <s v="0019000505"/>
    <s v="VILLABLINO"/>
    <s v="000000000000003091"/>
    <x v="8"/>
    <d v="2024-07-02T00:00:00"/>
    <d v="1899-12-30T09:24:10"/>
    <s v="03/07 Cto + Mort"/>
    <d v="2024-07-03T00:00:00"/>
    <x v="6"/>
    <x v="2"/>
    <x v="3665"/>
    <d v="2024-07-02T00:00:00"/>
    <d v="1899-12-30T14:34:15"/>
    <n v="77"/>
    <s v="E00077"/>
    <s v="RUTA KMS.077"/>
    <x v="215"/>
    <x v="0"/>
    <x v="1"/>
    <x v="2"/>
    <x v="1"/>
    <d v="2024-07-02T09:24:10"/>
    <x v="352"/>
    <n v="34.597222222248092"/>
    <d v="2024-07-02T14:34:15"/>
    <d v="1899-12-30T01:01:36"/>
    <d v="2024-07-02T15:35:51"/>
    <n v="28.402499999909196"/>
    <x v="0"/>
    <m/>
    <m/>
    <x v="1"/>
    <x v="17"/>
    <x v="0"/>
    <x v="3"/>
    <x v="13"/>
    <n v="3"/>
    <s v=""/>
    <d v="1899-12-31T00:38:24"/>
    <n v="32.570555555581429"/>
    <n v="12"/>
    <n v="20.570555555581429"/>
  </r>
  <r>
    <s v="E002"/>
    <s v="EO11"/>
    <x v="3545"/>
    <x v="0"/>
    <s v="E3"/>
    <s v="0100049226"/>
    <s v="ALMACENES MIRANDA CELANOVA, S.L."/>
    <s v="0022002476"/>
    <s v="CELANOVA (GRANEL)"/>
    <s v="000000000000000055"/>
    <x v="3"/>
    <d v="2024-07-02T00:00:00"/>
    <d v="1899-12-30T09:36:33"/>
    <s v="02/07 16:00h SILO 2"/>
    <d v="2024-07-02T00:00:00"/>
    <x v="12"/>
    <x v="5"/>
    <x v="3666"/>
    <d v="2024-07-02T00:00:00"/>
    <d v="1899-12-30T15:09:07"/>
    <n v="28"/>
    <s v="E00028"/>
    <s v="RUTA KMS.028"/>
    <x v="11"/>
    <x v="0"/>
    <x v="0"/>
    <x v="0"/>
    <x v="0"/>
    <d v="2024-07-02T09:36:33"/>
    <x v="368"/>
    <n v="6.3908333331928588"/>
    <d v="2024-07-02T15:09:07"/>
    <d v="1899-12-30T00:22:24"/>
    <d v="2024-07-02T15:31:31"/>
    <n v="0.47472222213400528"/>
    <x v="0"/>
    <m/>
    <m/>
    <x v="1"/>
    <x v="17"/>
    <x v="0"/>
    <x v="3"/>
    <x v="4"/>
    <n v="3"/>
    <s v=""/>
    <d v="1899-12-30T08:57:36"/>
    <n v="5.0174999998595258"/>
    <n v="0"/>
    <n v="5.0174999998595258"/>
  </r>
  <r>
    <s v="E002"/>
    <s v="EO11"/>
    <x v="3546"/>
    <x v="0"/>
    <s v="E3"/>
    <s v="0432000110"/>
    <s v="PREBETONG HORMIGONES, S.A."/>
    <s v="0022001012"/>
    <s v="FENE"/>
    <s v="000000000000000055"/>
    <x v="3"/>
    <d v="2024-07-02T00:00:00"/>
    <d v="1899-12-30T09:44:32"/>
    <s v="02/07 x TARDE"/>
    <d v="2024-07-02T00:00:00"/>
    <x v="18"/>
    <x v="2"/>
    <x v="3667"/>
    <d v="2024-07-02T00:00:00"/>
    <d v="1899-12-30T14:21:09"/>
    <n v="192"/>
    <s v="E00192"/>
    <s v="RUTA KMS.192"/>
    <x v="21"/>
    <x v="0"/>
    <x v="0"/>
    <x v="2"/>
    <x v="0"/>
    <d v="2024-07-02T09:44:32"/>
    <x v="372"/>
    <n v="7.7577777777914889"/>
    <d v="2024-07-02T14:21:09"/>
    <d v="1899-12-30T02:33:36"/>
    <d v="2024-07-02T16:54:45"/>
    <n v="0.58749999990686774"/>
    <x v="0"/>
    <m/>
    <m/>
    <x v="1"/>
    <x v="17"/>
    <x v="0"/>
    <x v="3"/>
    <x v="13"/>
    <n v="3"/>
    <s v=""/>
    <d v="1900-01-01T13:26:24"/>
    <n v="4.1977777777914884"/>
    <n v="0"/>
    <n v="4.1977777777914884"/>
  </r>
  <r>
    <s v="E002"/>
    <s v="EO11"/>
    <x v="3547"/>
    <x v="0"/>
    <s v="E3"/>
    <s v="0100000835"/>
    <s v="HORMIGONES DE OROSO S.A."/>
    <s v="0022000370"/>
    <s v="OROSO"/>
    <s v="000000000000000055"/>
    <x v="3"/>
    <d v="2024-07-02T00:00:00"/>
    <d v="1899-12-30T09:53:06"/>
    <s v="02/07 2º- C03"/>
    <d v="2024-07-02T00:00:00"/>
    <x v="2"/>
    <x v="4"/>
    <x v="3668"/>
    <d v="2024-07-02T00:00:00"/>
    <d v="1899-12-30T16:55:31"/>
    <n v="24"/>
    <s v="E00024"/>
    <s v="RUTA KMS.024"/>
    <x v="16"/>
    <x v="0"/>
    <x v="0"/>
    <x v="0"/>
    <x v="0"/>
    <d v="2024-07-02T09:53:06"/>
    <x v="373"/>
    <n v="8.1150000000488944"/>
    <d v="2024-07-02T16:55:31"/>
    <d v="1899-12-30T00:19:12"/>
    <d v="2024-07-02T17:14:43"/>
    <n v="0.75472222210373729"/>
    <x v="0"/>
    <m/>
    <m/>
    <x v="1"/>
    <x v="17"/>
    <x v="0"/>
    <x v="3"/>
    <x v="8"/>
    <n v="3"/>
    <s v=""/>
    <d v="1899-12-30T07:40:48"/>
    <n v="6.7950000000488942"/>
    <n v="0"/>
    <n v="6.7950000000488942"/>
  </r>
  <r>
    <s v="E002"/>
    <s v="EO11"/>
    <x v="3548"/>
    <x v="0"/>
    <s v="E3"/>
    <s v="0100046984"/>
    <s v="TRANSP. Y CEMENTOS HIDALGO, S.L."/>
    <s v="0022002955"/>
    <s v="VILLARES DE LA REINA - ARIDOS ARELS"/>
    <s v="000000000000003218"/>
    <x v="7"/>
    <d v="2024-07-02T00:00:00"/>
    <d v="1899-12-30T10:14:19"/>
    <s v="03/07 08:00h ARELSA"/>
    <d v="2024-07-03T00:00:00"/>
    <x v="10"/>
    <x v="2"/>
    <x v="3669"/>
    <d v="2024-07-02T00:00:00"/>
    <d v="1899-12-30T18:05:49"/>
    <n v="274"/>
    <s v="E00274"/>
    <s v="RUTA KMS.274"/>
    <x v="212"/>
    <x v="0"/>
    <x v="0"/>
    <x v="2"/>
    <x v="0"/>
    <d v="2024-07-02T10:14:19"/>
    <x v="396"/>
    <n v="21.761388888931833"/>
    <d v="2024-07-02T18:05:49"/>
    <d v="1899-12-30T03:39:12"/>
    <d v="2024-07-02T21:45:01"/>
    <n v="10.249722222390119"/>
    <x v="0"/>
    <m/>
    <m/>
    <x v="1"/>
    <x v="17"/>
    <x v="0"/>
    <x v="3"/>
    <x v="9"/>
    <n v="3"/>
    <s v=""/>
    <d v="1900-01-02T15:40:48"/>
    <n v="17.108055555598501"/>
    <n v="12"/>
    <n v="5.1080555555985008"/>
  </r>
  <r>
    <s v="E002"/>
    <s v="EO11"/>
    <x v="3549"/>
    <x v="0"/>
    <s v="E3"/>
    <s v="0100049282"/>
    <s v="PREFABRICADOS ARIAS, S.L."/>
    <s v="0022002482"/>
    <s v="TORAL DE MERAYO"/>
    <s v="000000000000000055"/>
    <x v="3"/>
    <d v="2024-07-02T00:00:00"/>
    <d v="1899-12-30T10:47:27"/>
    <s v="02/07 16:00h"/>
    <d v="2024-07-02T00:00:00"/>
    <x v="12"/>
    <x v="2"/>
    <x v="3670"/>
    <d v="2024-07-02T00:00:00"/>
    <d v="1899-12-30T14:40:34"/>
    <n v="25"/>
    <s v="E00025"/>
    <s v="RUTA KMS.025"/>
    <x v="29"/>
    <x v="0"/>
    <x v="0"/>
    <x v="2"/>
    <x v="0"/>
    <d v="2024-07-02T10:47:27"/>
    <x v="368"/>
    <n v="5.2091666665510274"/>
    <d v="2024-07-02T14:40:34"/>
    <d v="1899-12-30T00:20:00"/>
    <d v="2024-07-02T15:00:34"/>
    <n v="0.99055555538507178"/>
    <x v="0"/>
    <m/>
    <m/>
    <x v="1"/>
    <x v="17"/>
    <x v="0"/>
    <x v="3"/>
    <x v="13"/>
    <n v="3"/>
    <s v=""/>
    <d v="1899-12-30T08:00:00"/>
    <n v="3.8758333332176944"/>
    <n v="0"/>
    <n v="3.8758333332176944"/>
  </r>
  <r>
    <s v="E002"/>
    <s v="EO11"/>
    <x v="3550"/>
    <x v="0"/>
    <s v="E4"/>
    <s v="0100029597"/>
    <s v="RECAREY MAT. CONSTRUCCIÓN S.L."/>
    <s v="0020002332"/>
    <s v="PADREIRO DESTINO"/>
    <s v="000000000000002906"/>
    <x v="4"/>
    <d v="2024-07-02T00:00:00"/>
    <d v="1899-12-30T11:17:12"/>
    <s v="03/07"/>
    <d v="2024-07-03T00:00:00"/>
    <x v="6"/>
    <x v="2"/>
    <x v="3671"/>
    <d v="2024-07-02T00:00:00"/>
    <d v="1899-12-30T15:08:34"/>
    <n v="247"/>
    <s v="E00247"/>
    <s v="RUTA KMS.247"/>
    <x v="32"/>
    <x v="0"/>
    <x v="0"/>
    <x v="2"/>
    <x v="1"/>
    <d v="2024-07-02T11:17:12"/>
    <x v="352"/>
    <n v="32.713333333376795"/>
    <d v="2024-07-02T15:08:34"/>
    <d v="1899-12-30T03:17:36"/>
    <d v="2024-07-02T18:26:10"/>
    <n v="25.563888888980728"/>
    <x v="0"/>
    <m/>
    <m/>
    <x v="1"/>
    <x v="17"/>
    <x v="0"/>
    <x v="3"/>
    <x v="4"/>
    <n v="3"/>
    <s v=""/>
    <d v="1900-01-02T07:02:24"/>
    <n v="28.420000000043462"/>
    <n v="12"/>
    <n v="16.420000000043462"/>
  </r>
  <r>
    <s v="E002"/>
    <s v="EO11"/>
    <x v="3551"/>
    <x v="0"/>
    <s v="E3"/>
    <s v="0100022674"/>
    <s v="COMERCIAL SILOS DE GALICIA, S.L."/>
    <s v="0022002564"/>
    <s v="LOMBA"/>
    <s v="000000000000000055"/>
    <x v="3"/>
    <d v="2024-07-02T00:00:00"/>
    <d v="1899-12-30T11:22:16"/>
    <s v="02/07 17:00H - TV3"/>
    <d v="2024-07-02T00:00:00"/>
    <x v="9"/>
    <x v="5"/>
    <x v="3672"/>
    <d v="2024-07-02T00:00:00"/>
    <d v="1899-12-30T15:28:19"/>
    <n v="72"/>
    <s v="E00072"/>
    <s v="RUTA KMS.072"/>
    <x v="10"/>
    <x v="0"/>
    <x v="0"/>
    <x v="0"/>
    <x v="0"/>
    <d v="2024-07-02T11:22:16"/>
    <x v="370"/>
    <n v="5.6288888889248483"/>
    <d v="2024-07-02T15:28:19"/>
    <d v="1899-12-30T00:57:36"/>
    <d v="2024-07-02T16:25:55"/>
    <n v="0.56805555563187227"/>
    <x v="0"/>
    <m/>
    <m/>
    <x v="1"/>
    <x v="17"/>
    <x v="0"/>
    <x v="3"/>
    <x v="4"/>
    <n v="3"/>
    <s v=""/>
    <d v="1899-12-30T23:02:24"/>
    <n v="3.6688888889248483"/>
    <n v="0"/>
    <n v="3.6688888889248483"/>
  </r>
  <r>
    <s v="E002"/>
    <s v="EO11"/>
    <x v="3552"/>
    <x v="0"/>
    <s v="E3"/>
    <s v="0100056422"/>
    <s v="CIERRES Y CONSTRUCCIONES FEITO, S.L"/>
    <s v="0022002818"/>
    <s v="SANTA MARIA DE BOVEDA"/>
    <s v="000000000000003042"/>
    <x v="0"/>
    <d v="2024-07-02T00:00:00"/>
    <d v="1899-12-30T11:28:41"/>
    <s v="03/07 08:00 urge sin"/>
    <d v="2024-07-03T00:00:00"/>
    <x v="10"/>
    <x v="2"/>
    <x v="3673"/>
    <d v="2024-07-02T00:00:00"/>
    <d v="1899-12-30T17:55:07"/>
    <n v="108"/>
    <s v="E00108"/>
    <s v="RUTA KMS.108"/>
    <x v="8"/>
    <x v="0"/>
    <x v="0"/>
    <x v="2"/>
    <x v="0"/>
    <d v="2024-07-02T11:28:41"/>
    <x v="396"/>
    <n v="20.521944444451947"/>
    <d v="2024-07-02T17:55:07"/>
    <d v="1899-12-30T01:26:24"/>
    <d v="2024-07-02T19:21:31"/>
    <n v="12.641388888994697"/>
    <x v="0"/>
    <m/>
    <m/>
    <x v="1"/>
    <x v="17"/>
    <x v="0"/>
    <x v="3"/>
    <x v="5"/>
    <n v="3"/>
    <s v=""/>
    <d v="1899-12-31T10:33:36"/>
    <n v="18.081944444451945"/>
    <n v="12"/>
    <n v="6.0819444444519455"/>
  </r>
  <r>
    <s v="E002"/>
    <s v="EO11"/>
    <x v="3553"/>
    <x v="0"/>
    <s v="E3"/>
    <s v="0100051530"/>
    <s v="MYHNOR MORTEROS Y HORMIGONES DEL"/>
    <s v="0022002573"/>
    <s v="MONTESALGUEIRO"/>
    <s v="000000000000000055"/>
    <x v="3"/>
    <d v="2024-07-02T00:00:00"/>
    <d v="1899-12-30T11:48:45"/>
    <s v="03/07 08:30h"/>
    <d v="2024-07-03T00:00:00"/>
    <x v="23"/>
    <x v="2"/>
    <x v="3674"/>
    <d v="2024-07-02T00:00:00"/>
    <d v="1899-12-30T18:49:23"/>
    <n v="153"/>
    <s v="E00153"/>
    <s v="RUTA KMS.153"/>
    <x v="13"/>
    <x v="0"/>
    <x v="0"/>
    <x v="2"/>
    <x v="0"/>
    <d v="2024-07-02T11:48:45"/>
    <x v="402"/>
    <n v="20.687499999941792"/>
    <d v="2024-07-02T18:49:23"/>
    <d v="1899-12-30T02:02:24"/>
    <d v="2024-07-02T20:51:47"/>
    <n v="11.636944444442634"/>
    <x v="0"/>
    <m/>
    <m/>
    <x v="1"/>
    <x v="17"/>
    <x v="0"/>
    <x v="3"/>
    <x v="9"/>
    <n v="3"/>
    <s v=""/>
    <d v="1900-01-01T00:57:36"/>
    <n v="17.647499999941793"/>
    <n v="12"/>
    <n v="5.6474999999417932"/>
  </r>
  <r>
    <s v="E002"/>
    <s v="EO11"/>
    <x v="3554"/>
    <x v="0"/>
    <s v="E3"/>
    <s v="0100022370"/>
    <s v="PREFABRICADOS LUIS BARROS S.L."/>
    <s v="0022002536"/>
    <s v="PUXEIROS"/>
    <s v="000000000000000055"/>
    <x v="3"/>
    <d v="2024-07-02T00:00:00"/>
    <d v="1899-12-30T12:10:41"/>
    <s v="04/07 07:45H Silo 2"/>
    <d v="2024-07-04T00:00:00"/>
    <x v="30"/>
    <x v="3"/>
    <x v="3675"/>
    <d v="2024-07-03T00:00:00"/>
    <d v="1899-12-30T17:54:24"/>
    <n v="15"/>
    <s v="E00015"/>
    <s v="RUTA KMS.015"/>
    <x v="15"/>
    <x v="0"/>
    <x v="0"/>
    <x v="0"/>
    <x v="0"/>
    <d v="2024-07-02T12:10:41"/>
    <x v="408"/>
    <n v="43.57194444432389"/>
    <d v="2024-07-03T17:54:24"/>
    <d v="1899-12-30T00:12:00"/>
    <d v="2024-07-03T18:06:24"/>
    <n v="13.643333333311602"/>
    <x v="0"/>
    <m/>
    <m/>
    <x v="1"/>
    <x v="20"/>
    <x v="0"/>
    <x v="3"/>
    <x v="5"/>
    <n v="4"/>
    <s v=""/>
    <d v="1899-12-30T04:48:00"/>
    <n v="42.371944444323887"/>
    <n v="24"/>
    <n v="18.371944444323887"/>
  </r>
  <r>
    <s v="E002"/>
    <s v="EO11"/>
    <x v="3555"/>
    <x v="0"/>
    <s v="E3"/>
    <s v="0100022370"/>
    <s v="PREFABRICADOS LUIS BARROS S.L."/>
    <s v="0022002536"/>
    <s v="PUXEIROS"/>
    <s v="000000000000000055"/>
    <x v="3"/>
    <d v="2024-07-02T00:00:00"/>
    <d v="1899-12-30T12:11:34"/>
    <s v="03/07 11h Silo  2"/>
    <d v="2024-07-03T00:00:00"/>
    <x v="24"/>
    <x v="2"/>
    <x v="3676"/>
    <d v="2024-07-03T00:00:00"/>
    <d v="1899-12-30T07:57:51"/>
    <n v="222"/>
    <s v="E00222"/>
    <s v="RUTA KMS.222"/>
    <x v="21"/>
    <x v="0"/>
    <x v="0"/>
    <x v="2"/>
    <x v="0"/>
    <d v="2024-07-02T12:11:34"/>
    <x v="409"/>
    <n v="22.807222222269047"/>
    <d v="2024-07-03T07:57:51"/>
    <d v="1899-12-30T02:57:36"/>
    <d v="2024-07-03T10:55:27"/>
    <n v="7.5833333248738199E-2"/>
    <x v="0"/>
    <m/>
    <m/>
    <x v="1"/>
    <x v="20"/>
    <x v="0"/>
    <x v="3"/>
    <x v="11"/>
    <n v="4"/>
    <s v=""/>
    <d v="1900-01-01T23:02:24"/>
    <n v="18.847222222269046"/>
    <n v="12"/>
    <n v="6.8472222222690462"/>
  </r>
  <r>
    <s v="E002"/>
    <s v="EO11"/>
    <x v="3556"/>
    <x v="0"/>
    <s v="E3"/>
    <s v="0100053492"/>
    <s v="HORMIGONES Y MINERALES S.L."/>
    <s v="0022002720"/>
    <s v="DEHESAS"/>
    <s v="000000000000000055"/>
    <x v="3"/>
    <d v="2024-07-02T00:00:00"/>
    <d v="1899-12-30T12:13:54"/>
    <s v="02/07 URGE"/>
    <d v="2024-07-02T00:00:00"/>
    <x v="9"/>
    <x v="2"/>
    <x v="3677"/>
    <d v="2024-07-02T00:00:00"/>
    <d v="1899-12-30T15:45:38"/>
    <n v="20"/>
    <s v="E00020"/>
    <s v="RUTA KMS.020"/>
    <x v="8"/>
    <x v="0"/>
    <x v="0"/>
    <x v="2"/>
    <x v="0"/>
    <d v="2024-07-02T12:13:54"/>
    <x v="370"/>
    <n v="4.7683333333698101"/>
    <d v="2024-07-02T15:45:38"/>
    <d v="1899-12-30T00:16:00"/>
    <d v="2024-07-02T16:01:38"/>
    <n v="0.97277777781710029"/>
    <x v="0"/>
    <m/>
    <m/>
    <x v="1"/>
    <x v="17"/>
    <x v="0"/>
    <x v="3"/>
    <x v="4"/>
    <n v="3"/>
    <s v=""/>
    <d v="1899-12-30T06:24:00"/>
    <n v="3.5016666667031435"/>
    <n v="0"/>
    <n v="3.5016666667031435"/>
  </r>
  <r>
    <s v="E002"/>
    <s v="EO11"/>
    <x v="3557"/>
    <x v="0"/>
    <s v="E4"/>
    <s v="0100042299"/>
    <s v="B.FANDIÑO LADO, S.L"/>
    <s v="0020002995"/>
    <s v="VALDEPEÑAS"/>
    <s v="000000000000002906"/>
    <x v="4"/>
    <d v="2024-07-02T00:00:00"/>
    <d v="1899-12-30T12:16:46"/>
    <s v="cem + mor llamara an"/>
    <d v="2024-07-02T00:00:00"/>
    <x v="6"/>
    <x v="2"/>
    <x v="3678"/>
    <d v="2024-07-02T00:00:00"/>
    <d v="1899-12-30T17:24:13"/>
    <n v="283"/>
    <s v="E00283"/>
    <s v="RUTA KMS.283"/>
    <x v="17"/>
    <x v="0"/>
    <x v="0"/>
    <x v="2"/>
    <x v="1"/>
    <d v="2024-07-02T12:16:46"/>
    <x v="354"/>
    <n v="7.720555555599276"/>
    <d v="2024-07-02T17:24:13"/>
    <d v="1899-12-30T03:46:24"/>
    <d v="2024-07-02T21:10:37"/>
    <n v="-1.1769444443634711"/>
    <x v="1"/>
    <m/>
    <m/>
    <x v="1"/>
    <x v="17"/>
    <x v="1"/>
    <x v="3"/>
    <x v="5"/>
    <n v="3"/>
    <s v=""/>
    <d v="1900-01-02T18:33:36"/>
    <n v="2.9472222222659425"/>
    <n v="0"/>
    <n v="2.9472222222659425"/>
  </r>
  <r>
    <s v="E002"/>
    <s v="EO11"/>
    <x v="3558"/>
    <x v="0"/>
    <s v="E4"/>
    <s v="0100000511"/>
    <s v="FERRETERIA Y CNES. SAR S.L"/>
    <s v="0019001265"/>
    <s v="ARES"/>
    <s v="000000000000002906"/>
    <x v="4"/>
    <d v="2024-07-02T00:00:00"/>
    <d v="1899-12-30T12:45:38"/>
    <s v="03/07 FARDOS CON PAL"/>
    <d v="2024-07-03T00:00:00"/>
    <x v="6"/>
    <x v="2"/>
    <x v="3679"/>
    <d v="2024-07-03T00:00:00"/>
    <d v="1899-12-30T11:36:04"/>
    <n v="199"/>
    <s v="E00199"/>
    <s v="RUTA KMS.199"/>
    <x v="379"/>
    <x v="0"/>
    <x v="0"/>
    <x v="2"/>
    <x v="1"/>
    <d v="2024-07-02T12:45:38"/>
    <x v="352"/>
    <n v="31.239444444479886"/>
    <d v="2024-07-03T11:36:04"/>
    <d v="1899-12-30T02:39:12"/>
    <d v="2024-07-03T14:15:16"/>
    <n v="5.745555555622559"/>
    <x v="0"/>
    <m/>
    <m/>
    <x v="1"/>
    <x v="20"/>
    <x v="0"/>
    <x v="3"/>
    <x v="2"/>
    <n v="4"/>
    <s v=""/>
    <d v="1900-01-01T15:40:48"/>
    <n v="27.586111111146554"/>
    <n v="12"/>
    <n v="15.586111111146554"/>
  </r>
  <r>
    <s v="E002"/>
    <s v="EO11"/>
    <x v="3559"/>
    <x v="0"/>
    <s v="E4"/>
    <s v="0100008603"/>
    <s v="GARCIA DAPENA JOSE ANGEL"/>
    <s v="0020000561"/>
    <s v="SOUTELO"/>
    <s v="000000000000002906"/>
    <x v="4"/>
    <d v="2024-07-02T00:00:00"/>
    <d v="1899-12-30T12:55:56"/>
    <s v="04/07  antes 12"/>
    <d v="2024-07-04T00:00:00"/>
    <x v="6"/>
    <x v="4"/>
    <x v="3680"/>
    <d v="2024-07-04T00:00:00"/>
    <d v="1899-12-30T08:08:02"/>
    <n v="67"/>
    <s v="E00067"/>
    <s v="RUTA KMS.067"/>
    <x v="213"/>
    <x v="0"/>
    <x v="0"/>
    <x v="0"/>
    <x v="1"/>
    <d v="2024-07-02T12:55:56"/>
    <x v="410"/>
    <n v="55.067777777847368"/>
    <d v="2024-07-04T08:08:02"/>
    <d v="1899-12-30T00:53:36"/>
    <d v="2024-07-04T09:01:38"/>
    <n v="10.972777777933516"/>
    <x v="0"/>
    <m/>
    <m/>
    <x v="1"/>
    <x v="21"/>
    <x v="0"/>
    <x v="3"/>
    <x v="0"/>
    <n v="5"/>
    <s v=""/>
    <d v="1899-12-30T21:26:24"/>
    <n v="53.174444444514037"/>
    <n v="24"/>
    <n v="29.174444444514037"/>
  </r>
  <r>
    <s v="E002"/>
    <s v="EO11"/>
    <x v="3560"/>
    <x v="0"/>
    <s v="E3"/>
    <s v="0432000110"/>
    <s v="PREBETONG HORMIGONES, S.A."/>
    <s v="0021000042"/>
    <s v="REIGOSA"/>
    <s v="000000000000000055"/>
    <x v="3"/>
    <d v="2024-07-02T00:00:00"/>
    <d v="1899-12-30T12:56:49"/>
    <s v="03/07 11:30h"/>
    <d v="2024-07-03T00:00:00"/>
    <x v="8"/>
    <x v="2"/>
    <x v="3681"/>
    <d v="2024-07-03T00:00:00"/>
    <d v="1899-12-30T08:21:12"/>
    <n v="262"/>
    <s v="E00262"/>
    <s v="RUTA KMS.262"/>
    <x v="4"/>
    <x v="0"/>
    <x v="0"/>
    <x v="2"/>
    <x v="0"/>
    <d v="2024-07-02T12:56:49"/>
    <x v="411"/>
    <n v="23.053055555617902"/>
    <d v="2024-07-03T08:21:12"/>
    <d v="1899-12-30T03:29:36"/>
    <d v="2024-07-03T11:50:48"/>
    <n v="0.15333333320450038"/>
    <x v="0"/>
    <m/>
    <m/>
    <x v="1"/>
    <x v="20"/>
    <x v="0"/>
    <x v="3"/>
    <x v="0"/>
    <n v="4"/>
    <s v=""/>
    <d v="1900-01-02T11:50:24"/>
    <n v="18.55972222228457"/>
    <n v="12"/>
    <n v="6.5597222222845701"/>
  </r>
  <r>
    <s v="E002"/>
    <s v="EO11"/>
    <x v="3561"/>
    <x v="0"/>
    <s v="E3"/>
    <s v="0100000455"/>
    <s v="FORJADOS HERMANOS DURAN S.L."/>
    <s v="0022000130"/>
    <s v="AS NEVES (GRANEL)"/>
    <s v="000000000000002853"/>
    <x v="6"/>
    <d v="2024-07-02T00:00:00"/>
    <d v="1899-12-30T12:57:09"/>
    <s v="03/07 09:00h"/>
    <d v="2024-07-03T00:00:00"/>
    <x v="15"/>
    <x v="2"/>
    <x v="3682"/>
    <d v="2024-07-02T00:00:00"/>
    <d v="1899-12-30T16:06:51"/>
    <n v="205"/>
    <s v="E00205"/>
    <s v="RUTA KMS.205"/>
    <x v="37"/>
    <x v="0"/>
    <x v="0"/>
    <x v="2"/>
    <x v="0"/>
    <d v="2024-07-02T12:57:09"/>
    <x v="412"/>
    <n v="20.04749999998603"/>
    <d v="2024-07-02T16:06:51"/>
    <d v="1899-12-30T02:44:00"/>
    <d v="2024-07-02T18:50:51"/>
    <n v="14.152499999909196"/>
    <x v="0"/>
    <m/>
    <m/>
    <x v="1"/>
    <x v="17"/>
    <x v="0"/>
    <x v="3"/>
    <x v="8"/>
    <n v="3"/>
    <s v=""/>
    <d v="1900-01-01T17:36:00"/>
    <n v="16.314166666652696"/>
    <n v="12"/>
    <n v="4.3141666666526959"/>
  </r>
  <r>
    <s v="E002"/>
    <s v="EO11"/>
    <x v="3562"/>
    <x v="0"/>
    <s v="E3"/>
    <s v="0432000110"/>
    <s v="PREBETONG HORMIGONES, S.A."/>
    <s v="0021000042"/>
    <s v="REIGOSA"/>
    <s v="000000000000003044"/>
    <x v="2"/>
    <d v="2024-07-02T00:00:00"/>
    <d v="1899-12-30T12:57:54"/>
    <s v="03/07 12:0h CARGAR S"/>
    <d v="2024-07-03T00:00:00"/>
    <x v="8"/>
    <x v="2"/>
    <x v="3683"/>
    <d v="2024-07-02T00:00:00"/>
    <d v="1899-12-30T18:43:56"/>
    <n v="262"/>
    <s v="E00262"/>
    <s v="RUTA KMS.262"/>
    <x v="27"/>
    <x v="0"/>
    <x v="0"/>
    <x v="2"/>
    <x v="0"/>
    <d v="2024-07-02T12:57:54"/>
    <x v="411"/>
    <n v="23.035000000032596"/>
    <d v="2024-07-02T18:43:56"/>
    <d v="1899-12-30T03:29:36"/>
    <d v="2024-07-02T22:13:32"/>
    <n v="13.77444444433786"/>
    <x v="0"/>
    <m/>
    <m/>
    <x v="1"/>
    <x v="17"/>
    <x v="0"/>
    <x v="3"/>
    <x v="9"/>
    <n v="3"/>
    <s v=""/>
    <d v="1900-01-02T11:50:24"/>
    <n v="18.541666666699264"/>
    <n v="12"/>
    <n v="6.541666666699264"/>
  </r>
  <r>
    <s v="E002"/>
    <s v="EO11"/>
    <x v="3563"/>
    <x v="0"/>
    <s v="E3"/>
    <s v="0100009172"/>
    <s v="BAÑEZANA DE HORMIGONES MIGUEL S.L."/>
    <s v="0022002290"/>
    <s v="LA BAÑEZA"/>
    <s v="000000000000000055"/>
    <x v="3"/>
    <d v="2024-07-02T00:00:00"/>
    <d v="1899-12-30T13:24:17"/>
    <s v="03/07 08:00h"/>
    <d v="2024-07-03T00:00:00"/>
    <x v="10"/>
    <x v="2"/>
    <x v="3684"/>
    <d v="2024-07-02T00:00:00"/>
    <d v="1899-12-30T19:45:58"/>
    <n v="105"/>
    <s v="E00105"/>
    <s v="RUTA KMS.105"/>
    <x v="29"/>
    <x v="0"/>
    <x v="0"/>
    <x v="2"/>
    <x v="0"/>
    <d v="2024-07-02T13:24:17"/>
    <x v="396"/>
    <n v="18.595277777756564"/>
    <d v="2024-07-02T19:45:58"/>
    <d v="1899-12-30T01:24:00"/>
    <d v="2024-07-02T21:09:58"/>
    <n v="10.833888888882939"/>
    <x v="0"/>
    <m/>
    <m/>
    <x v="1"/>
    <x v="17"/>
    <x v="0"/>
    <x v="3"/>
    <x v="10"/>
    <n v="3"/>
    <s v=""/>
    <d v="1899-12-31T09:36:00"/>
    <n v="16.195277777756566"/>
    <n v="12"/>
    <n v="4.1952777777565657"/>
  </r>
  <r>
    <s v="E002"/>
    <s v="EO11"/>
    <x v="3564"/>
    <x v="0"/>
    <s v="E3"/>
    <s v="0432000110"/>
    <s v="PREBETONG HORMIGONES, S.A."/>
    <s v="0022001522"/>
    <s v="SAN COSME DE BARREIRO"/>
    <s v="000000000000000055"/>
    <x v="3"/>
    <d v="2024-07-02T00:00:00"/>
    <d v="1899-12-30T15:13:39"/>
    <s v="03/07 15:30h"/>
    <d v="2024-07-03T00:00:00"/>
    <x v="22"/>
    <x v="2"/>
    <x v="3685"/>
    <d v="2024-07-03T00:00:00"/>
    <d v="1899-12-30T11:49:57"/>
    <n v="205"/>
    <s v="E00205"/>
    <s v="RUTA KMS.205"/>
    <x v="26"/>
    <x v="0"/>
    <x v="0"/>
    <x v="2"/>
    <x v="0"/>
    <d v="2024-07-02T15:13:39"/>
    <x v="413"/>
    <n v="24.27250000013737"/>
    <d v="2024-07-03T11:49:57"/>
    <d v="1899-12-30T02:44:00"/>
    <d v="2024-07-03T14:33:57"/>
    <n v="0.93416666676057503"/>
    <x v="0"/>
    <m/>
    <m/>
    <x v="1"/>
    <x v="20"/>
    <x v="0"/>
    <x v="3"/>
    <x v="2"/>
    <n v="4"/>
    <s v=""/>
    <d v="1900-01-01T17:36:00"/>
    <n v="20.539166666804036"/>
    <n v="12"/>
    <n v="8.5391666668040358"/>
  </r>
  <r>
    <s v="E002"/>
    <s v="EO11"/>
    <x v="3565"/>
    <x v="0"/>
    <s v="E3"/>
    <s v="0432000110"/>
    <s v="PREBETONG HORMIGONES, S.A."/>
    <s v="0022001522"/>
    <s v="SAN COSME DE BARREIRO"/>
    <s v="000000000000003044"/>
    <x v="2"/>
    <d v="2024-07-02T00:00:00"/>
    <d v="1899-12-30T15:14:30"/>
    <s v="03/07 16:30h IVAV 42"/>
    <d v="2024-07-03T00:00:00"/>
    <x v="11"/>
    <x v="2"/>
    <x v="3686"/>
    <d v="2024-07-03T00:00:00"/>
    <d v="1899-12-30T13:00:11"/>
    <n v="205"/>
    <s v="E00205"/>
    <s v="RUTA KMS.205"/>
    <x v="20"/>
    <x v="0"/>
    <x v="0"/>
    <x v="2"/>
    <x v="0"/>
    <d v="2024-07-02T15:14:30"/>
    <x v="414"/>
    <n v="25.258333333418705"/>
    <d v="2024-07-03T13:00:11"/>
    <d v="1899-12-30T02:44:00"/>
    <d v="2024-07-03T15:44:11"/>
    <n v="0.76361111114965752"/>
    <x v="0"/>
    <m/>
    <m/>
    <x v="1"/>
    <x v="20"/>
    <x v="0"/>
    <x v="3"/>
    <x v="7"/>
    <n v="4"/>
    <s v=""/>
    <d v="1900-01-01T17:36:00"/>
    <n v="21.52500000008537"/>
    <n v="12"/>
    <n v="9.5250000000853703"/>
  </r>
  <r>
    <s v="E002"/>
    <s v="EO11"/>
    <x v="3566"/>
    <x v="0"/>
    <s v="E3"/>
    <s v="0432000181"/>
    <s v="PREBETONG LUGO HORMIGONES, S.A."/>
    <s v="0022001450"/>
    <s v="LUGO"/>
    <s v="000000000000000055"/>
    <x v="3"/>
    <d v="2024-07-02T00:00:00"/>
    <d v="1899-12-30T15:15:18"/>
    <s v="03/07 09:00h"/>
    <d v="2024-07-03T00:00:00"/>
    <x v="15"/>
    <x v="2"/>
    <x v="3687"/>
    <d v="2024-07-02T00:00:00"/>
    <d v="1899-12-30T21:27:17"/>
    <n v="108"/>
    <s v="E00108"/>
    <s v="RUTA KMS.108"/>
    <x v="26"/>
    <x v="0"/>
    <x v="0"/>
    <x v="2"/>
    <x v="0"/>
    <d v="2024-07-02T15:15:18"/>
    <x v="412"/>
    <n v="17.744999999937136"/>
    <d v="2024-07-02T21:27:17"/>
    <d v="1899-12-30T01:26:24"/>
    <d v="2024-07-02T22:53:41"/>
    <n v="10.105277777882293"/>
    <x v="0"/>
    <m/>
    <m/>
    <x v="1"/>
    <x v="17"/>
    <x v="0"/>
    <x v="3"/>
    <x v="16"/>
    <n v="3"/>
    <s v=""/>
    <d v="1899-12-31T10:33:36"/>
    <n v="15.304999999937134"/>
    <n v="12"/>
    <n v="3.3049999999371344"/>
  </r>
  <r>
    <s v="E002"/>
    <s v="EO11"/>
    <x v="3567"/>
    <x v="0"/>
    <s v="E3"/>
    <s v="0432000181"/>
    <s v="PREBETONG LUGO HORMIGONES, S.A."/>
    <s v="0022001450"/>
    <s v="LUGO"/>
    <s v="000000000000000055"/>
    <x v="3"/>
    <d v="2024-07-02T00:00:00"/>
    <d v="1899-12-30T15:15:49"/>
    <s v="03/07 10:30h"/>
    <d v="2024-07-03T00:00:00"/>
    <x v="20"/>
    <x v="2"/>
    <x v="3688"/>
    <d v="2024-07-03T00:00:00"/>
    <d v="1899-12-30T08:40:29"/>
    <n v="108"/>
    <s v="E00108"/>
    <s v="RUTA KMS.108"/>
    <x v="16"/>
    <x v="0"/>
    <x v="0"/>
    <x v="2"/>
    <x v="0"/>
    <d v="2024-07-02T15:15:49"/>
    <x v="415"/>
    <n v="19.23638888890855"/>
    <d v="2024-07-03T08:40:29"/>
    <d v="1899-12-30T01:26:24"/>
    <d v="2024-07-03T10:06:53"/>
    <n v="0.38527777791023254"/>
    <x v="0"/>
    <m/>
    <m/>
    <x v="1"/>
    <x v="20"/>
    <x v="0"/>
    <x v="3"/>
    <x v="0"/>
    <n v="4"/>
    <s v=""/>
    <d v="1899-12-31T10:33:36"/>
    <n v="16.796388888908549"/>
    <n v="12"/>
    <n v="4.7963888889085489"/>
  </r>
  <r>
    <s v="E002"/>
    <s v="EO11"/>
    <x v="3568"/>
    <x v="0"/>
    <s v="E3"/>
    <s v="0432000181"/>
    <s v="PREBETONG LUGO HORMIGONES, S.A."/>
    <s v="0022001450"/>
    <s v="LUGO"/>
    <s v="000000000000000055"/>
    <x v="3"/>
    <d v="2024-07-02T00:00:00"/>
    <d v="1899-12-30T15:16:07"/>
    <s v="03/07 de tarde 1º"/>
    <d v="2024-07-03T00:00:00"/>
    <x v="2"/>
    <x v="2"/>
    <x v="3689"/>
    <d v="2024-07-03T00:00:00"/>
    <d v="1899-12-30T15:51:53"/>
    <n v="108"/>
    <s v="E00108"/>
    <s v="RUTA KMS.108"/>
    <x v="266"/>
    <x v="0"/>
    <x v="0"/>
    <x v="2"/>
    <x v="0"/>
    <d v="2024-07-02T15:16:07"/>
    <x v="416"/>
    <n v="26.731388888962101"/>
    <d v="2024-07-03T15:51:53"/>
    <d v="1899-12-30T01:26:24"/>
    <d v="2024-07-03T17:18:17"/>
    <n v="0.69527777790790424"/>
    <x v="0"/>
    <m/>
    <m/>
    <x v="1"/>
    <x v="20"/>
    <x v="0"/>
    <x v="3"/>
    <x v="4"/>
    <n v="4"/>
    <s v=""/>
    <d v="1899-12-31T10:33:36"/>
    <n v="24.2913888889621"/>
    <n v="12"/>
    <n v="12.2913888889621"/>
  </r>
  <r>
    <s v="E002"/>
    <s v="EO11"/>
    <x v="3569"/>
    <x v="0"/>
    <s v="E3"/>
    <s v="0432000181"/>
    <s v="PREBETONG LUGO HORMIGONES, S.A."/>
    <s v="0022002590"/>
    <s v="MONFORTE"/>
    <s v="000000000000000055"/>
    <x v="3"/>
    <d v="2024-07-02T00:00:00"/>
    <d v="1899-12-30T15:16:36"/>
    <s v="03/07 12:00h"/>
    <d v="2024-07-03T00:00:00"/>
    <x v="8"/>
    <x v="2"/>
    <x v="3690"/>
    <d v="2024-07-03T00:00:00"/>
    <d v="1899-12-30T10:07:57"/>
    <n v="102"/>
    <s v="E00102"/>
    <s v="RUTA KMS.102"/>
    <x v="380"/>
    <x v="0"/>
    <x v="0"/>
    <x v="2"/>
    <x v="0"/>
    <d v="2024-07-02T15:16:36"/>
    <x v="411"/>
    <n v="20.723333333269693"/>
    <d v="2024-07-03T10:07:57"/>
    <d v="1899-12-30T01:21:36"/>
    <d v="2024-07-03T11:29:33"/>
    <n v="0.50750000006519258"/>
    <x v="0"/>
    <m/>
    <m/>
    <x v="1"/>
    <x v="20"/>
    <x v="0"/>
    <x v="3"/>
    <x v="1"/>
    <n v="4"/>
    <s v=""/>
    <d v="1899-12-31T08:38:24"/>
    <n v="18.363333333269694"/>
    <n v="12"/>
    <n v="6.3633333332696935"/>
  </r>
  <r>
    <s v="E002"/>
    <s v="EO11"/>
    <x v="3570"/>
    <x v="0"/>
    <s v="E3"/>
    <s v="0432000110"/>
    <s v="PREBETONG HORMIGONES, S.A."/>
    <s v="0021000010"/>
    <s v="LA GRELA"/>
    <s v="000000000000003043"/>
    <x v="5"/>
    <d v="2024-07-02T00:00:00"/>
    <d v="1899-12-30T15:17:14"/>
    <s v="03/07 08:30h SILO 2"/>
    <d v="2024-07-03T00:00:00"/>
    <x v="23"/>
    <x v="2"/>
    <x v="3691"/>
    <d v="2024-07-02T00:00:00"/>
    <d v="1899-12-30T16:53:41"/>
    <n v="211"/>
    <s v="E00211"/>
    <s v="RUTA KMS.211"/>
    <x v="0"/>
    <x v="0"/>
    <x v="0"/>
    <x v="2"/>
    <x v="0"/>
    <d v="2024-07-02T15:17:14"/>
    <x v="402"/>
    <n v="17.212777777633164"/>
    <d v="2024-07-02T16:53:41"/>
    <d v="1899-12-30T02:48:48"/>
    <d v="2024-07-02T19:42:29"/>
    <n v="12.79194444429595"/>
    <x v="0"/>
    <m/>
    <m/>
    <x v="1"/>
    <x v="17"/>
    <x v="0"/>
    <x v="3"/>
    <x v="8"/>
    <n v="3"/>
    <s v=""/>
    <d v="1900-01-01T19:31:12"/>
    <n v="13.399444444299832"/>
    <n v="12"/>
    <n v="1.3994444442998315"/>
  </r>
  <r>
    <s v="E002"/>
    <s v="EO11"/>
    <x v="3571"/>
    <x v="0"/>
    <s v="E3"/>
    <s v="0432000110"/>
    <s v="PREBETONG HORMIGONES, S.A."/>
    <s v="0021000010"/>
    <s v="LA GRELA"/>
    <s v="000000000000000055"/>
    <x v="3"/>
    <d v="2024-07-02T00:00:00"/>
    <d v="1899-12-30T15:22:38"/>
    <s v="02/07 x TARDE"/>
    <d v="2024-07-02T00:00:00"/>
    <x v="4"/>
    <x v="0"/>
    <x v="3692"/>
    <d v="2024-07-02T00:00:00"/>
    <d v="1899-12-30T16:23:16"/>
    <n v="2"/>
    <s v="E00002"/>
    <s v="RUTA KMS.0002"/>
    <x v="7"/>
    <x v="0"/>
    <x v="0"/>
    <x v="0"/>
    <x v="0"/>
    <d v="2024-07-02T15:22:38"/>
    <x v="367"/>
    <n v="3.622777777723968"/>
    <d v="2024-07-02T16:23:16"/>
    <d v="1899-12-30T00:01:36"/>
    <d v="2024-07-02T16:24:52"/>
    <n v="2.5855555555899628"/>
    <x v="0"/>
    <m/>
    <m/>
    <x v="1"/>
    <x v="17"/>
    <x v="0"/>
    <x v="3"/>
    <x v="8"/>
    <n v="3"/>
    <s v=""/>
    <d v="1899-12-30T00:38:24"/>
    <n v="2.5961111110573012"/>
    <n v="0"/>
    <n v="2.5961111110573012"/>
  </r>
  <r>
    <s v="E002"/>
    <s v="EO11"/>
    <x v="3572"/>
    <x v="0"/>
    <s v="E3"/>
    <s v="0100010280"/>
    <s v="ANLLACO, S.A."/>
    <s v="0022000631"/>
    <s v="CABAÑINAS"/>
    <s v="000000000000000055"/>
    <x v="3"/>
    <d v="2024-07-02T00:00:00"/>
    <d v="1899-12-30T16:00:23"/>
    <s v="03/07 08:00h"/>
    <d v="2024-07-03T00:00:00"/>
    <x v="10"/>
    <x v="2"/>
    <x v="3693"/>
    <d v="2024-07-02T00:00:00"/>
    <d v="1899-12-30T20:49:20"/>
    <n v="32"/>
    <s v="E00032"/>
    <s v="RUTA KMS.032"/>
    <x v="319"/>
    <x v="0"/>
    <x v="0"/>
    <x v="2"/>
    <x v="0"/>
    <d v="2024-07-02T16:00:23"/>
    <x v="396"/>
    <n v="15.993611111131031"/>
    <d v="2024-07-02T20:49:20"/>
    <d v="1899-12-30T00:25:36"/>
    <d v="2024-07-02T21:14:56"/>
    <n v="10.751111111138016"/>
    <x v="0"/>
    <m/>
    <m/>
    <x v="1"/>
    <x v="17"/>
    <x v="0"/>
    <x v="3"/>
    <x v="14"/>
    <n v="3"/>
    <s v=""/>
    <d v="1899-12-30T10:14:24"/>
    <n v="14.566944444464365"/>
    <n v="12"/>
    <n v="2.5669444444643652"/>
  </r>
  <r>
    <s v="E002"/>
    <s v="EO11"/>
    <x v="3573"/>
    <x v="0"/>
    <s v="E3"/>
    <s v="0100051530"/>
    <s v="MYHNOR MORTEROS Y HORMIGONES DEL"/>
    <s v="0022002945"/>
    <s v="ESTACION INTERMODAL - A CORUÑA"/>
    <s v="000000000000000055"/>
    <x v="3"/>
    <d v="2024-07-02T00:00:00"/>
    <d v="1899-12-30T16:03:04"/>
    <s v="02/07 x TARDE"/>
    <d v="2024-07-02T00:00:00"/>
    <x v="2"/>
    <x v="0"/>
    <x v="3694"/>
    <d v="2024-07-02T00:00:00"/>
    <d v="1899-12-30T16:39:20"/>
    <n v="7"/>
    <s v="E00007"/>
    <s v="RUTA KMS.007"/>
    <x v="3"/>
    <x v="0"/>
    <x v="0"/>
    <x v="0"/>
    <x v="0"/>
    <d v="2024-07-02T16:03:04"/>
    <x v="373"/>
    <n v="1.9488888888736255"/>
    <d v="2024-07-02T16:39:20"/>
    <d v="1899-12-30T00:05:36"/>
    <d v="2024-07-02T16:44:56"/>
    <n v="1.2511111110798083"/>
    <x v="0"/>
    <m/>
    <m/>
    <x v="1"/>
    <x v="17"/>
    <x v="0"/>
    <x v="3"/>
    <x v="8"/>
    <n v="3"/>
    <s v=""/>
    <d v="1899-12-30T02:14:24"/>
    <n v="0.85555555554029228"/>
    <n v="0"/>
    <n v="0.85555555554029228"/>
  </r>
  <r>
    <s v="E002"/>
    <s v="EO11"/>
    <x v="3574"/>
    <x v="0"/>
    <s v="E3"/>
    <s v="0100051530"/>
    <s v="MYHNOR MORTEROS Y HORMIGONES DEL"/>
    <s v="0022002945"/>
    <s v="ESTACION INTERMODAL - A CORUÑA"/>
    <s v="000000000000000055"/>
    <x v="3"/>
    <d v="2024-07-02T00:00:00"/>
    <d v="1899-12-30T16:06:47"/>
    <s v="03/07 08:00h"/>
    <d v="2024-07-03T00:00:00"/>
    <x v="10"/>
    <x v="0"/>
    <x v="3695"/>
    <d v="2024-07-02T00:00:00"/>
    <d v="1899-12-30T17:51:30"/>
    <n v="7"/>
    <s v="E00007"/>
    <s v="RUTA KMS.007"/>
    <x v="7"/>
    <x v="0"/>
    <x v="0"/>
    <x v="0"/>
    <x v="0"/>
    <d v="2024-07-02T16:06:47"/>
    <x v="396"/>
    <n v="15.886944444500841"/>
    <d v="2024-07-02T17:51:30"/>
    <d v="1899-12-30T00:05:36"/>
    <d v="2024-07-02T17:57:06"/>
    <n v="14.048333333339542"/>
    <x v="0"/>
    <m/>
    <m/>
    <x v="1"/>
    <x v="17"/>
    <x v="0"/>
    <x v="3"/>
    <x v="5"/>
    <n v="3"/>
    <s v=""/>
    <d v="1899-12-30T02:14:24"/>
    <n v="14.793611111167507"/>
    <n v="12"/>
    <n v="2.7936111111675075"/>
  </r>
  <r>
    <s v="E002"/>
    <s v="EO11"/>
    <x v="3575"/>
    <x v="0"/>
    <s v="E3"/>
    <s v="0100051530"/>
    <s v="MYHNOR MORTEROS Y HORMIGONES DEL"/>
    <s v="0022002945"/>
    <s v="ESTACION INTERMODAL - A CORUÑA"/>
    <s v="000000000000000055"/>
    <x v="3"/>
    <d v="2024-07-02T00:00:00"/>
    <d v="1899-12-30T16:07:21"/>
    <s v="03/07 09:00h"/>
    <d v="2024-07-03T00:00:00"/>
    <x v="15"/>
    <x v="0"/>
    <x v="3696"/>
    <d v="2024-07-03T00:00:00"/>
    <d v="1899-12-30T08:26:51"/>
    <n v="7"/>
    <s v="E00007"/>
    <s v="RUTA KMS.007"/>
    <x v="3"/>
    <x v="0"/>
    <x v="0"/>
    <x v="0"/>
    <x v="0"/>
    <d v="2024-07-02T16:07:21"/>
    <x v="412"/>
    <n v="16.877500000060536"/>
    <d v="2024-07-03T08:26:51"/>
    <d v="1899-12-30T00:05:36"/>
    <d v="2024-07-03T08:32:27"/>
    <n v="0.45916666660923511"/>
    <x v="0"/>
    <m/>
    <m/>
    <x v="1"/>
    <x v="20"/>
    <x v="0"/>
    <x v="3"/>
    <x v="0"/>
    <n v="4"/>
    <s v=""/>
    <d v="1899-12-30T02:14:24"/>
    <n v="15.784166666727202"/>
    <n v="12"/>
    <n v="3.7841666667272023"/>
  </r>
  <r>
    <s v="E002"/>
    <s v="EO11"/>
    <x v="3576"/>
    <x v="0"/>
    <s v="E3"/>
    <s v="0100028413"/>
    <s v="HORMIGONES CARRAL, S.L."/>
    <s v="0022002990"/>
    <s v="PUERTO EXTERIOR DE FERROL"/>
    <s v="000000000000003042"/>
    <x v="0"/>
    <d v="2024-07-02T00:00:00"/>
    <d v="1899-12-30T16:10:50"/>
    <s v="03/07 09:00h - 1º"/>
    <d v="2024-07-03T00:00:00"/>
    <x v="15"/>
    <x v="0"/>
    <x v="3697"/>
    <d v="2024-07-02T00:00:00"/>
    <d v="1899-12-30T17:30:17"/>
    <n v="71"/>
    <s v="E00071"/>
    <s v="RUTA KMS.071"/>
    <x v="1"/>
    <x v="0"/>
    <x v="0"/>
    <x v="0"/>
    <x v="0"/>
    <d v="2024-07-02T16:10:50"/>
    <x v="412"/>
    <n v="16.819444444379769"/>
    <d v="2024-07-02T17:30:17"/>
    <d v="1899-12-30T00:56:48"/>
    <d v="2024-07-02T18:27:05"/>
    <n v="14.548611111065838"/>
    <x v="0"/>
    <m/>
    <m/>
    <x v="1"/>
    <x v="17"/>
    <x v="0"/>
    <x v="3"/>
    <x v="5"/>
    <n v="3"/>
    <s v=""/>
    <d v="1899-12-30T22:43:12"/>
    <n v="14.872777777713102"/>
    <n v="12"/>
    <n v="2.8727777777131021"/>
  </r>
  <r>
    <s v="E002"/>
    <s v="EO11"/>
    <x v="3577"/>
    <x v="0"/>
    <s v="E3"/>
    <s v="0100028413"/>
    <s v="HORMIGONES CARRAL, S.L."/>
    <s v="0022002990"/>
    <s v="PUERTO EXTERIOR DE FERROL"/>
    <s v="000000000000003042"/>
    <x v="0"/>
    <d v="2024-07-02T00:00:00"/>
    <d v="1899-12-30T16:11:17"/>
    <s v="03/07 10:00h - 2º"/>
    <d v="2024-07-03T00:00:00"/>
    <x v="17"/>
    <x v="2"/>
    <x v="3698"/>
    <d v="2024-07-02T00:00:00"/>
    <d v="1899-12-30T20:29:40"/>
    <n v="212"/>
    <s v="E00212"/>
    <s v="RUTA KMS.212"/>
    <x v="6"/>
    <x v="0"/>
    <x v="0"/>
    <x v="2"/>
    <x v="0"/>
    <d v="2024-07-02T16:11:17"/>
    <x v="398"/>
    <n v="17.811944444314577"/>
    <d v="2024-07-02T20:29:40"/>
    <d v="1899-12-30T02:49:36"/>
    <d v="2024-07-02T23:19:16"/>
    <n v="10.678888888796791"/>
    <x v="0"/>
    <m/>
    <m/>
    <x v="1"/>
    <x v="17"/>
    <x v="0"/>
    <x v="3"/>
    <x v="14"/>
    <n v="3"/>
    <s v=""/>
    <d v="1900-01-01T19:50:24"/>
    <n v="13.98527777764791"/>
    <n v="12"/>
    <n v="1.9852777776479105"/>
  </r>
  <r>
    <s v="E002"/>
    <s v="EO11"/>
    <x v="3578"/>
    <x v="0"/>
    <s v="E3"/>
    <s v="0432000110"/>
    <s v="PREBETONG HORMIGONES, S.A."/>
    <s v="0021000011"/>
    <s v="MEIXOEIRO"/>
    <s v="000000000000000055"/>
    <x v="3"/>
    <d v="2024-07-02T00:00:00"/>
    <d v="1899-12-30T18:27:56"/>
    <s v="03/07  12:00h"/>
    <d v="2024-07-03T00:00:00"/>
    <x v="8"/>
    <x v="3"/>
    <x v="3699"/>
    <d v="2024-07-03T00:00:00"/>
    <d v="1899-12-30T12:11:26"/>
    <n v="18"/>
    <s v="E00018"/>
    <s v="RUTA KMS.018"/>
    <x v="19"/>
    <x v="0"/>
    <x v="0"/>
    <x v="0"/>
    <x v="0"/>
    <d v="2024-07-02T18:27:56"/>
    <x v="411"/>
    <n v="17.534444444405381"/>
    <d v="2024-07-03T12:11:26"/>
    <d v="1899-12-30T00:14:24"/>
    <d v="2024-07-03T12:25:50"/>
    <n v="-0.43055555562023073"/>
    <x v="0"/>
    <m/>
    <m/>
    <x v="1"/>
    <x v="20"/>
    <x v="0"/>
    <x v="3"/>
    <x v="3"/>
    <n v="4"/>
    <s v=""/>
    <d v="1899-12-30T05:45:36"/>
    <n v="16.294444444405382"/>
    <n v="12"/>
    <n v="4.2944444444053822"/>
  </r>
  <r>
    <s v="E002"/>
    <s v="EO11"/>
    <x v="3579"/>
    <x v="0"/>
    <s v="E3"/>
    <s v="0432000110"/>
    <s v="PREBETONG HORMIGONES, S.A."/>
    <s v="0021000011"/>
    <s v="MEIXOEIRO"/>
    <s v="000000000000000055"/>
    <x v="3"/>
    <d v="2024-07-02T00:00:00"/>
    <d v="1899-12-30T18:28:35"/>
    <s v="03/07 URGE"/>
    <d v="2024-07-03T00:00:00"/>
    <x v="9"/>
    <x v="5"/>
    <x v="3700"/>
    <d v="2024-07-03T00:00:00"/>
    <d v="1899-12-30T13:30:51"/>
    <n v="89"/>
    <s v="E00089"/>
    <s v="RUTA KMS.089"/>
    <x v="14"/>
    <x v="0"/>
    <x v="0"/>
    <x v="0"/>
    <x v="0"/>
    <d v="2024-07-02T18:28:35"/>
    <x v="417"/>
    <n v="22.523611111217178"/>
    <d v="2024-07-03T13:30:51"/>
    <d v="1899-12-30T01:11:12"/>
    <d v="2024-07-03T14:42:03"/>
    <n v="2.2991666668094695"/>
    <x v="0"/>
    <m/>
    <m/>
    <x v="1"/>
    <x v="20"/>
    <x v="0"/>
    <x v="3"/>
    <x v="7"/>
    <n v="4"/>
    <s v=""/>
    <d v="1899-12-31T04:28:48"/>
    <n v="20.336944444550511"/>
    <n v="12"/>
    <n v="8.336944444550511"/>
  </r>
  <r>
    <s v="E002"/>
    <s v="EO11"/>
    <x v="3580"/>
    <x v="0"/>
    <s v="E3"/>
    <s v="0100022674"/>
    <s v="COMERCIAL SILOS DE GALICIA, S.L."/>
    <s v="0022002564"/>
    <s v="LOMBA"/>
    <s v="000000000000000055"/>
    <x v="3"/>
    <d v="2024-07-02T00:00:00"/>
    <d v="1899-12-30T18:29:16"/>
    <s v="03:07  12H"/>
    <d v="2024-07-03T00:00:00"/>
    <x v="8"/>
    <x v="5"/>
    <x v="3701"/>
    <d v="2024-07-03T00:00:00"/>
    <d v="1899-12-30T09:22:00"/>
    <n v="72"/>
    <s v="E00072"/>
    <s v="RUTA KMS.072"/>
    <x v="14"/>
    <x v="0"/>
    <x v="0"/>
    <x v="0"/>
    <x v="0"/>
    <d v="2024-07-02T18:29:16"/>
    <x v="411"/>
    <n v="17.512222222227138"/>
    <d v="2024-07-03T09:22:00"/>
    <d v="1899-12-30T00:57:36"/>
    <d v="2024-07-03T10:19:36"/>
    <n v="1.6733333333395422"/>
    <x v="0"/>
    <m/>
    <m/>
    <x v="1"/>
    <x v="20"/>
    <x v="0"/>
    <x v="3"/>
    <x v="6"/>
    <n v="4"/>
    <s v=""/>
    <d v="1899-12-30T23:02:24"/>
    <n v="15.552222222227137"/>
    <n v="12"/>
    <n v="3.5522222222271367"/>
  </r>
  <r>
    <s v="E002"/>
    <s v="EO11"/>
    <x v="3581"/>
    <x v="0"/>
    <s v="E3"/>
    <s v="0100010248"/>
    <s v="HORMIGONES MONTERROSO, S.L."/>
    <s v="0022000630"/>
    <s v="MONTERROSO"/>
    <s v="000000000000000055"/>
    <x v="3"/>
    <d v="2024-07-02T00:00:00"/>
    <d v="1899-12-30T18:30:54"/>
    <s v="03/07 12:30H"/>
    <d v="2024-07-03T00:00:00"/>
    <x v="19"/>
    <x v="2"/>
    <x v="3702"/>
    <d v="2024-07-03T00:00:00"/>
    <d v="1899-12-30T10:28:53"/>
    <n v="138"/>
    <s v="E00138"/>
    <s v="RUTA KMS.138"/>
    <x v="5"/>
    <x v="0"/>
    <x v="0"/>
    <x v="2"/>
    <x v="0"/>
    <d v="2024-07-02T18:30:54"/>
    <x v="418"/>
    <n v="17.98499999998603"/>
    <d v="2024-07-03T10:28:53"/>
    <d v="1899-12-30T01:50:24"/>
    <d v="2024-07-03T12:19:17"/>
    <n v="0.17861111112870276"/>
    <x v="0"/>
    <m/>
    <m/>
    <x v="1"/>
    <x v="20"/>
    <x v="0"/>
    <x v="3"/>
    <x v="1"/>
    <n v="4"/>
    <s v=""/>
    <d v="1899-12-31T20:09:36"/>
    <n v="15.14499999998603"/>
    <n v="12"/>
    <n v="3.1449999999860303"/>
  </r>
  <r>
    <s v="E002"/>
    <s v="EO11"/>
    <x v="3582"/>
    <x v="0"/>
    <s v="E3"/>
    <s v="0100022370"/>
    <s v="PREFABRICADOS LUIS BARROS S.L."/>
    <s v="0022002536"/>
    <s v="PUXEIROS"/>
    <s v="000000000000000055"/>
    <x v="3"/>
    <d v="2024-07-02T00:00:00"/>
    <d v="1899-12-30T19:54:46"/>
    <s v="04/07 11h Silo. 3"/>
    <d v="2024-07-04T00:00:00"/>
    <x v="24"/>
    <x v="3"/>
    <x v="3703"/>
    <d v="2024-07-04T00:00:00"/>
    <d v="1899-12-30T09:52:41"/>
    <n v="15"/>
    <s v="E00015"/>
    <s v="RUTA KMS.015"/>
    <x v="19"/>
    <x v="0"/>
    <x v="0"/>
    <x v="0"/>
    <x v="0"/>
    <d v="2024-07-02T19:54:46"/>
    <x v="419"/>
    <n v="39.087222222355194"/>
    <d v="2024-07-04T09:52:41"/>
    <d v="1899-12-30T00:12:00"/>
    <d v="2024-07-04T10:04:41"/>
    <n v="0.92194444447522983"/>
    <x v="0"/>
    <m/>
    <m/>
    <x v="1"/>
    <x v="21"/>
    <x v="0"/>
    <x v="3"/>
    <x v="6"/>
    <n v="5"/>
    <s v=""/>
    <d v="1899-12-30T04:48:00"/>
    <n v="37.887222222355192"/>
    <n v="24"/>
    <n v="13.887222222355192"/>
  </r>
  <r>
    <s v="E002"/>
    <s v="EO11"/>
    <x v="3583"/>
    <x v="0"/>
    <s v="E3"/>
    <s v="0100022370"/>
    <s v="PREFABRICADOS LUIS BARROS S.L."/>
    <s v="0022002536"/>
    <s v="PUXEIROS"/>
    <s v="000000000000000055"/>
    <x v="3"/>
    <d v="2024-07-02T00:00:00"/>
    <d v="1899-12-30T19:55:04"/>
    <s v="04/07 12h Silo. 3"/>
    <d v="2024-07-04T00:00:00"/>
    <x v="8"/>
    <x v="3"/>
    <x v="3704"/>
    <d v="2024-07-04T00:00:00"/>
    <d v="1899-12-30T10:46:04"/>
    <n v="15"/>
    <s v="E00015"/>
    <s v="RUTA KMS.015"/>
    <x v="10"/>
    <x v="0"/>
    <x v="0"/>
    <x v="0"/>
    <x v="0"/>
    <d v="2024-07-02T19:55:04"/>
    <x v="420"/>
    <n v="40.082222222175915"/>
    <d v="2024-07-04T10:46:04"/>
    <d v="1899-12-30T00:12:00"/>
    <d v="2024-07-04T10:58:04"/>
    <n v="1.0322222221875563"/>
    <x v="0"/>
    <m/>
    <m/>
    <x v="1"/>
    <x v="21"/>
    <x v="0"/>
    <x v="3"/>
    <x v="1"/>
    <n v="5"/>
    <s v=""/>
    <d v="1899-12-30T04:48:00"/>
    <n v="38.882222222175912"/>
    <n v="24"/>
    <n v="14.882222222175912"/>
  </r>
  <r>
    <s v="E002"/>
    <s v="EO11"/>
    <x v="3584"/>
    <x v="0"/>
    <s v="E3"/>
    <s v="0100022370"/>
    <s v="PREFABRICADOS LUIS BARROS S.L."/>
    <s v="0022002691"/>
    <s v="BUEU"/>
    <s v="000000000000000055"/>
    <x v="3"/>
    <d v="2024-07-02T00:00:00"/>
    <d v="1899-12-30T19:55:29"/>
    <s v="04/07 15h Preguntar"/>
    <d v="2024-07-04T00:00:00"/>
    <x v="7"/>
    <x v="3"/>
    <x v="3705"/>
    <d v="2024-07-04T00:00:00"/>
    <d v="1899-12-30T11:38:25"/>
    <n v="59"/>
    <s v="E00059"/>
    <s v="RUTA KMS.059"/>
    <x v="19"/>
    <x v="0"/>
    <x v="0"/>
    <x v="0"/>
    <x v="0"/>
    <d v="2024-07-02T19:55:29"/>
    <x v="404"/>
    <n v="43.075277777854353"/>
    <d v="2024-07-04T11:38:25"/>
    <d v="1899-12-30T00:47:12"/>
    <d v="2024-07-04T12:25:37"/>
    <n v="2.5730555554619059"/>
    <x v="0"/>
    <m/>
    <m/>
    <x v="1"/>
    <x v="21"/>
    <x v="0"/>
    <x v="3"/>
    <x v="2"/>
    <n v="5"/>
    <s v=""/>
    <d v="1899-12-30T18:52:48"/>
    <n v="41.288611111187684"/>
    <n v="24"/>
    <n v="17.288611111187684"/>
  </r>
  <r>
    <s v="E002"/>
    <s v="EO11"/>
    <x v="3585"/>
    <x v="0"/>
    <s v="E3"/>
    <s v="0432000165"/>
    <s v="MORTEROS DE GALICIA S.L."/>
    <s v="0022001550"/>
    <s v="SUSANA"/>
    <s v="000000000000000055"/>
    <x v="3"/>
    <d v="2024-07-03T00:00:00"/>
    <d v="1899-12-30T11:22:34"/>
    <s v="03/07 Por la mañana"/>
    <d v="2024-07-03T00:00:00"/>
    <x v="22"/>
    <x v="4"/>
    <x v="3706"/>
    <d v="2024-07-03T00:00:00"/>
    <d v="1899-12-30T13:13:19"/>
    <n v="1"/>
    <s v="E00001"/>
    <s v="RUTA KMS.0001"/>
    <x v="38"/>
    <x v="0"/>
    <x v="0"/>
    <x v="0"/>
    <x v="0"/>
    <d v="2024-07-03T11:22:34"/>
    <x v="413"/>
    <n v="4.1238888889783993"/>
    <d v="2024-07-03T13:13:19"/>
    <d v="1899-12-30T00:00:48"/>
    <d v="2024-07-03T13:14:07"/>
    <n v="2.2647222223458812"/>
    <x v="0"/>
    <m/>
    <m/>
    <x v="1"/>
    <x v="20"/>
    <x v="0"/>
    <x v="3"/>
    <x v="7"/>
    <n v="4"/>
    <s v=""/>
    <d v="1899-12-30T00:19:12"/>
    <n v="3.1105555556450657"/>
    <n v="0"/>
    <n v="3.1105555556450657"/>
  </r>
  <r>
    <s v="E002"/>
    <s v="EO11"/>
    <x v="3586"/>
    <x v="0"/>
    <s v="E4"/>
    <s v="0100005979"/>
    <s v="GERMAN IGLESIAS S.L."/>
    <s v="0019001480"/>
    <s v="SIGUEIRO"/>
    <s v="000000000000002906"/>
    <x v="4"/>
    <d v="2024-07-03T00:00:00"/>
    <d v="1899-12-30T11:34:03"/>
    <s v="04/07 CEM + MORTERO"/>
    <d v="2024-07-04T00:00:00"/>
    <x v="6"/>
    <x v="4"/>
    <x v="3707"/>
    <d v="2024-07-04T00:00:00"/>
    <d v="1899-12-30T11:31:59"/>
    <n v="20"/>
    <s v="E00020"/>
    <s v="RUTA KMS.020"/>
    <x v="213"/>
    <x v="0"/>
    <x v="0"/>
    <x v="0"/>
    <x v="1"/>
    <d v="2024-07-03T11:34:03"/>
    <x v="410"/>
    <n v="32.432500000053551"/>
    <d v="2024-07-04T11:31:59"/>
    <d v="1899-12-30T00:16:00"/>
    <d v="2024-07-04T11:47:59"/>
    <n v="8.2002777778543532"/>
    <x v="0"/>
    <m/>
    <m/>
    <x v="1"/>
    <x v="21"/>
    <x v="0"/>
    <x v="3"/>
    <x v="2"/>
    <n v="5"/>
    <s v=""/>
    <d v="1899-12-30T06:24:00"/>
    <n v="31.165833333386885"/>
    <n v="12"/>
    <n v="19.165833333386885"/>
  </r>
  <r>
    <s v="E002"/>
    <s v="EO11"/>
    <x v="3587"/>
    <x v="0"/>
    <s v="E3"/>
    <s v="0100048420"/>
    <s v="RODIÑAS PRETENSADOS, S. L."/>
    <s v="0022002398"/>
    <s v="CALO"/>
    <s v="000000000000003042"/>
    <x v="0"/>
    <d v="2024-07-03T00:00:00"/>
    <d v="1899-12-30T13:02:10"/>
    <s v="04/07 10:00h SILO 3"/>
    <d v="2024-07-04T00:00:00"/>
    <x v="17"/>
    <x v="0"/>
    <x v="3708"/>
    <d v="2024-07-04T00:00:00"/>
    <d v="1899-12-30T08:19:04"/>
    <n v="89"/>
    <s v="E00089"/>
    <s v="RUTA KMS.089"/>
    <x v="2"/>
    <x v="0"/>
    <x v="0"/>
    <x v="0"/>
    <x v="0"/>
    <d v="2024-07-03T13:02:10"/>
    <x v="421"/>
    <n v="20.963888888829388"/>
    <d v="2024-07-04T08:19:04"/>
    <d v="1899-12-30T01:11:12"/>
    <d v="2024-07-04T09:30:16"/>
    <n v="0.49555555562255904"/>
    <x v="0"/>
    <m/>
    <m/>
    <x v="1"/>
    <x v="21"/>
    <x v="0"/>
    <x v="3"/>
    <x v="0"/>
    <n v="5"/>
    <s v=""/>
    <d v="1899-12-31T04:28:48"/>
    <n v="18.77722222216272"/>
    <n v="12"/>
    <n v="6.7772222221627203"/>
  </r>
  <r>
    <s v="E002"/>
    <s v="EO11"/>
    <x v="3588"/>
    <x v="0"/>
    <s v="E3"/>
    <s v="0100048420"/>
    <s v="RODIÑAS PRETENSADOS, S. L."/>
    <s v="0022002398"/>
    <s v="CALO"/>
    <s v="000000000000003042"/>
    <x v="0"/>
    <d v="2024-07-03T00:00:00"/>
    <d v="1899-12-30T13:03:21"/>
    <s v="04/07 x MAÑANA - C02"/>
    <d v="2024-07-04T00:00:00"/>
    <x v="14"/>
    <x v="4"/>
    <x v="3709"/>
    <d v="2024-07-04T00:00:00"/>
    <d v="1899-12-30T12:04:54"/>
    <n v="15"/>
    <s v="E00015"/>
    <s v="RUTA KMS.015"/>
    <x v="2"/>
    <x v="0"/>
    <x v="0"/>
    <x v="0"/>
    <x v="0"/>
    <d v="2024-07-03T13:03:21"/>
    <x v="422"/>
    <n v="23.944166666537058"/>
    <d v="2024-07-04T12:04:54"/>
    <d v="1899-12-30T00:12:00"/>
    <d v="2024-07-04T12:16:54"/>
    <n v="0.71833333326503634"/>
    <x v="0"/>
    <m/>
    <m/>
    <x v="1"/>
    <x v="21"/>
    <x v="0"/>
    <x v="3"/>
    <x v="3"/>
    <n v="5"/>
    <s v=""/>
    <d v="1899-12-30T04:48:00"/>
    <n v="22.744166666537058"/>
    <n v="12"/>
    <n v="10.744166666537058"/>
  </r>
  <r>
    <s v="E002"/>
    <s v="EO11"/>
    <x v="3589"/>
    <x v="0"/>
    <s v="E3"/>
    <s v="0100053492"/>
    <s v="HORMIGONES Y MINERALES S.L."/>
    <s v="0022002720"/>
    <s v="DEHESAS"/>
    <s v="000000000000000055"/>
    <x v="3"/>
    <d v="2024-07-03T00:00:00"/>
    <d v="1899-12-30T13:28:49"/>
    <s v="04/07 URGE 1ª HORA"/>
    <d v="2024-07-04T00:00:00"/>
    <x v="0"/>
    <x v="2"/>
    <x v="3710"/>
    <d v="2024-07-03T00:00:00"/>
    <d v="1899-12-30T19:18:51"/>
    <n v="20"/>
    <s v="E00020"/>
    <s v="RUTA KMS.020"/>
    <x v="30"/>
    <x v="0"/>
    <x v="0"/>
    <x v="2"/>
    <x v="0"/>
    <d v="2024-07-03T13:28:49"/>
    <x v="423"/>
    <n v="24.01972222229233"/>
    <d v="2024-07-03T19:18:51"/>
    <d v="1899-12-30T00:16:00"/>
    <d v="2024-07-03T19:34:51"/>
    <n v="17.91916666663019"/>
    <x v="0"/>
    <m/>
    <m/>
    <x v="1"/>
    <x v="20"/>
    <x v="0"/>
    <x v="3"/>
    <x v="10"/>
    <n v="4"/>
    <s v=""/>
    <d v="1899-12-30T06:24:00"/>
    <n v="22.753055555625664"/>
    <n v="12"/>
    <n v="10.753055555625664"/>
  </r>
  <r>
    <s v="E002"/>
    <s v="EO11"/>
    <x v="3590"/>
    <x v="0"/>
    <s v="E3"/>
    <s v="0432000181"/>
    <s v="PREBETONG LUGO HORMIGONES, S.A."/>
    <s v="0022001450"/>
    <s v="LUGO"/>
    <s v="000000000000000055"/>
    <x v="3"/>
    <d v="2024-07-03T00:00:00"/>
    <d v="1899-12-30T14:04:28"/>
    <s v="04/07 09:30h"/>
    <d v="2024-07-04T00:00:00"/>
    <x v="21"/>
    <x v="2"/>
    <x v="3711"/>
    <d v="2024-07-03T00:00:00"/>
    <d v="1899-12-30T20:36:12"/>
    <n v="108"/>
    <s v="E00108"/>
    <s v="RUTA KMS.108"/>
    <x v="26"/>
    <x v="0"/>
    <x v="0"/>
    <x v="2"/>
    <x v="0"/>
    <d v="2024-07-03T14:04:28"/>
    <x v="424"/>
    <n v="19.425555555615574"/>
    <d v="2024-07-03T20:36:12"/>
    <d v="1899-12-30T01:26:24"/>
    <d v="2024-07-03T22:02:36"/>
    <n v="11.45666666678153"/>
    <x v="0"/>
    <m/>
    <m/>
    <x v="1"/>
    <x v="20"/>
    <x v="0"/>
    <x v="3"/>
    <x v="14"/>
    <n v="4"/>
    <s v=""/>
    <d v="1899-12-31T10:33:36"/>
    <n v="16.985555555615573"/>
    <n v="12"/>
    <n v="4.9855555556155728"/>
  </r>
  <r>
    <s v="E002"/>
    <s v="EO11"/>
    <x v="3591"/>
    <x v="0"/>
    <s v="E3"/>
    <s v="0432000181"/>
    <s v="PREBETONG LUGO HORMIGONES, S.A."/>
    <s v="0022001450"/>
    <s v="LUGO"/>
    <s v="000000000000000055"/>
    <x v="3"/>
    <d v="2024-07-03T00:00:00"/>
    <d v="1899-12-30T14:05:55"/>
    <s v="04/07 10:30h"/>
    <d v="2024-07-04T00:00:00"/>
    <x v="20"/>
    <x v="2"/>
    <x v="3712"/>
    <d v="2024-07-03T00:00:00"/>
    <d v="1899-12-30T21:45:09"/>
    <n v="108"/>
    <s v="E00108"/>
    <s v="RUTA KMS.108"/>
    <x v="29"/>
    <x v="0"/>
    <x v="0"/>
    <x v="2"/>
    <x v="0"/>
    <d v="2024-07-03T14:05:55"/>
    <x v="425"/>
    <n v="20.401388888829388"/>
    <d v="2024-07-03T21:45:09"/>
    <d v="1899-12-30T01:26:24"/>
    <d v="2024-07-03T23:11:33"/>
    <n v="11.307499999995343"/>
    <x v="0"/>
    <m/>
    <m/>
    <x v="1"/>
    <x v="20"/>
    <x v="0"/>
    <x v="3"/>
    <x v="16"/>
    <n v="4"/>
    <s v=""/>
    <d v="1899-12-31T10:33:36"/>
    <n v="17.961388888829386"/>
    <n v="12"/>
    <n v="5.9613888888293864"/>
  </r>
  <r>
    <s v="E002"/>
    <s v="EO11"/>
    <x v="3592"/>
    <x v="0"/>
    <s v="E3"/>
    <s v="0432000110"/>
    <s v="PREBETONG HORMIGONES, S.A."/>
    <s v="0021000011"/>
    <s v="MEIXOEIRO"/>
    <s v="000000000000000055"/>
    <x v="3"/>
    <d v="2024-07-03T00:00:00"/>
    <d v="1899-12-30T15:11:53"/>
    <s v="04/07 x TARDE"/>
    <d v="2024-07-04T00:00:00"/>
    <x v="4"/>
    <x v="3"/>
    <x v="3713"/>
    <d v="2024-07-04T00:00:00"/>
    <d v="1899-12-30T17:20:40"/>
    <n v="18"/>
    <s v="E00018"/>
    <s v="RUTA KMS.018"/>
    <x v="15"/>
    <x v="0"/>
    <x v="0"/>
    <x v="0"/>
    <x v="0"/>
    <d v="2024-07-03T15:11:53"/>
    <x v="426"/>
    <n v="27.801944444363471"/>
    <d v="2024-07-04T17:20:40"/>
    <d v="1899-12-30T00:14:24"/>
    <d v="2024-07-04T17:35:04"/>
    <n v="1.4155555553734303"/>
    <x v="0"/>
    <m/>
    <m/>
    <x v="1"/>
    <x v="21"/>
    <x v="0"/>
    <x v="3"/>
    <x v="5"/>
    <n v="5"/>
    <s v=""/>
    <d v="1899-12-30T05:45:36"/>
    <n v="26.561944444363473"/>
    <n v="12"/>
    <n v="14.561944444363473"/>
  </r>
  <r>
    <s v="E002"/>
    <s v="EO11"/>
    <x v="3593"/>
    <x v="0"/>
    <s v="E3"/>
    <s v="0100010280"/>
    <s v="ANLLACO, S.A."/>
    <s v="0022000631"/>
    <s v="CABAÑINAS"/>
    <s v="000000000000000055"/>
    <x v="3"/>
    <d v="2024-07-03T00:00:00"/>
    <d v="1899-12-30T15:12:33"/>
    <s v="04/07 de mañana"/>
    <d v="2024-07-04T00:00:00"/>
    <x v="19"/>
    <x v="2"/>
    <x v="3714"/>
    <d v="2024-07-03T00:00:00"/>
    <d v="1899-12-30T20:08:01"/>
    <n v="32"/>
    <s v="E00032"/>
    <s v="RUTA KMS.032"/>
    <x v="23"/>
    <x v="0"/>
    <x v="0"/>
    <x v="2"/>
    <x v="0"/>
    <d v="2024-07-03T15:12:33"/>
    <x v="427"/>
    <n v="21.290833333390765"/>
    <d v="2024-07-03T20:08:01"/>
    <d v="1899-12-30T00:25:36"/>
    <d v="2024-07-03T20:33:37"/>
    <n v="15.939722222217824"/>
    <x v="0"/>
    <m/>
    <m/>
    <x v="1"/>
    <x v="20"/>
    <x v="0"/>
    <x v="3"/>
    <x v="14"/>
    <n v="4"/>
    <s v=""/>
    <d v="1899-12-30T10:14:24"/>
    <n v="19.864166666724099"/>
    <n v="12"/>
    <n v="7.864166666724099"/>
  </r>
  <r>
    <s v="E002"/>
    <s v="EO11"/>
    <x v="3594"/>
    <x v="0"/>
    <s v="E3"/>
    <s v="0100010280"/>
    <s v="ANLLACO, S.A."/>
    <s v="0022000631"/>
    <s v="CABAÑINAS"/>
    <s v="000000000000000055"/>
    <x v="3"/>
    <d v="2024-07-03T00:00:00"/>
    <d v="1899-12-30T15:13:25"/>
    <s v="04/07 de tarde SILVA"/>
    <d v="2024-07-04T00:00:00"/>
    <x v="9"/>
    <x v="2"/>
    <x v="3715"/>
    <d v="2024-07-04T00:00:00"/>
    <d v="1899-12-30T13:55:32"/>
    <n v="32"/>
    <s v="E00032"/>
    <s v="RUTA KMS.032"/>
    <x v="319"/>
    <x v="0"/>
    <x v="0"/>
    <x v="2"/>
    <x v="0"/>
    <d v="2024-07-03T15:13:25"/>
    <x v="428"/>
    <n v="25.776388888887595"/>
    <d v="2024-07-04T13:55:32"/>
    <d v="1899-12-30T00:25:36"/>
    <d v="2024-07-04T14:21:08"/>
    <n v="2.6477777778636664"/>
    <x v="0"/>
    <m/>
    <m/>
    <x v="1"/>
    <x v="21"/>
    <x v="0"/>
    <x v="3"/>
    <x v="7"/>
    <n v="5"/>
    <s v=""/>
    <d v="1899-12-30T10:14:24"/>
    <n v="24.34972222222093"/>
    <n v="12"/>
    <n v="12.34972222222093"/>
  </r>
  <r>
    <s v="E002"/>
    <s v="EO11"/>
    <x v="3595"/>
    <x v="0"/>
    <s v="E4"/>
    <s v="0100031736"/>
    <s v="ALMACENES LUIS FDEZ. GALLEGO, S. L."/>
    <s v="0019001240"/>
    <s v="PONFERRADA"/>
    <s v="000000000000002906"/>
    <x v="4"/>
    <d v="2024-07-03T00:00:00"/>
    <d v="1899-12-30T15:13:30"/>
    <s v="04/07 FARDOS CON PAL"/>
    <d v="2024-07-04T00:00:00"/>
    <x v="6"/>
    <x v="2"/>
    <x v="3716"/>
    <d v="2024-07-04T00:00:00"/>
    <d v="1899-12-30T15:16:53"/>
    <n v="20"/>
    <s v="E00020"/>
    <s v="RUTA KMS.020"/>
    <x v="215"/>
    <x v="0"/>
    <x v="0"/>
    <x v="2"/>
    <x v="1"/>
    <d v="2024-07-03T15:13:30"/>
    <x v="410"/>
    <n v="28.775000000023283"/>
    <d v="2024-07-04T15:16:53"/>
    <d v="1899-12-30T00:16:00"/>
    <d v="2024-07-04T15:32:53"/>
    <n v="4.4519444445613772"/>
    <x v="0"/>
    <m/>
    <m/>
    <x v="1"/>
    <x v="21"/>
    <x v="0"/>
    <x v="3"/>
    <x v="4"/>
    <n v="5"/>
    <s v=""/>
    <d v="1899-12-30T06:24:00"/>
    <n v="27.508333333356617"/>
    <n v="12"/>
    <n v="15.508333333356617"/>
  </r>
  <r>
    <s v="E002"/>
    <s v="EO11"/>
    <x v="3596"/>
    <x v="0"/>
    <s v="E3"/>
    <s v="0100018657"/>
    <s v="POSTES XEIXALVO, S.L. UNIPERSONAL"/>
    <s v="0022002665"/>
    <s v="XEIXALVO"/>
    <s v="000000000000003042"/>
    <x v="0"/>
    <d v="2024-07-03T00:00:00"/>
    <d v="1899-12-30T15:14:13"/>
    <s v="04/07 08:00h NAVE 1"/>
    <d v="2024-07-04T00:00:00"/>
    <x v="10"/>
    <x v="5"/>
    <x v="3717"/>
    <d v="2024-07-04T00:00:00"/>
    <d v="1899-12-30T08:31:14"/>
    <n v="13"/>
    <s v="E00013"/>
    <s v="RUTA KMS.013"/>
    <x v="14"/>
    <x v="0"/>
    <x v="0"/>
    <x v="0"/>
    <x v="0"/>
    <d v="2024-07-03T15:14:13"/>
    <x v="429"/>
    <n v="16.76305555558065"/>
    <d v="2024-07-04T08:31:14"/>
    <d v="1899-12-30T00:10:24"/>
    <d v="2024-07-04T08:41:38"/>
    <n v="-0.69388888886896893"/>
    <x v="0"/>
    <m/>
    <m/>
    <x v="1"/>
    <x v="21"/>
    <x v="0"/>
    <x v="3"/>
    <x v="0"/>
    <n v="5"/>
    <s v=""/>
    <d v="1899-12-30T04:09:36"/>
    <n v="15.589722222247318"/>
    <n v="12"/>
    <n v="3.5897222222473175"/>
  </r>
  <r>
    <s v="E002"/>
    <s v="EO11"/>
    <x v="3597"/>
    <x v="0"/>
    <s v="E3"/>
    <s v="0432000110"/>
    <s v="PREBETONG HORMIGONES, S.A."/>
    <s v="0021000023"/>
    <s v="TREMOEDO"/>
    <s v="000000000000000055"/>
    <x v="3"/>
    <d v="2024-07-03T00:00:00"/>
    <d v="1899-12-30T15:43:50"/>
    <s v="sustiuye 132813101"/>
    <d v="2024-07-03T00:00:00"/>
    <x v="6"/>
    <x v="4"/>
    <x v="3718"/>
    <d v="2024-07-03T00:00:00"/>
    <d v="1899-12-30T15:44:52"/>
    <n v="84"/>
    <s v="E00084"/>
    <s v="RUTA KMS.084"/>
    <x v="4"/>
    <x v="0"/>
    <x v="0"/>
    <x v="0"/>
    <x v="0"/>
    <d v="2024-07-03T15:43:50"/>
    <x v="352"/>
    <n v="4.2694444445078261"/>
    <d v="2024-07-03T15:44:52"/>
    <d v="1899-12-30T01:07:12"/>
    <d v="2024-07-03T16:52:04"/>
    <n v="3.1322222222224809"/>
    <x v="0"/>
    <m/>
    <m/>
    <x v="1"/>
    <x v="20"/>
    <x v="0"/>
    <x v="3"/>
    <x v="4"/>
    <n v="4"/>
    <s v=""/>
    <d v="1899-12-31T02:52:48"/>
    <n v="2.149444444507826"/>
    <n v="0"/>
    <n v="2.149444444507826"/>
  </r>
  <r>
    <s v="E002"/>
    <s v="EO11"/>
    <x v="3598"/>
    <x v="0"/>
    <s v="E3"/>
    <s v="0100022370"/>
    <s v="PREFABRICADOS LUIS BARROS S.L."/>
    <s v="0022002704"/>
    <s v="TOMIÑO"/>
    <s v="000000000000000055"/>
    <x v="3"/>
    <d v="2024-07-03T00:00:00"/>
    <d v="1899-12-30T15:47:28"/>
    <s v="04/07 15h Silo 1"/>
    <d v="2024-07-04T00:00:00"/>
    <x v="7"/>
    <x v="3"/>
    <x v="3719"/>
    <d v="2024-07-04T00:00:00"/>
    <d v="1899-12-30T12:14:59"/>
    <n v="26"/>
    <s v="E00026"/>
    <s v="RUTA KMS.026"/>
    <x v="10"/>
    <x v="0"/>
    <x v="0"/>
    <x v="0"/>
    <x v="0"/>
    <d v="2024-07-03T15:47:28"/>
    <x v="404"/>
    <n v="23.208888888882939"/>
    <d v="2024-07-04T12:14:59"/>
    <d v="1899-12-30T00:20:48"/>
    <d v="2024-07-04T12:35:47"/>
    <n v="2.403611111047212"/>
    <x v="0"/>
    <m/>
    <m/>
    <x v="1"/>
    <x v="21"/>
    <x v="0"/>
    <x v="3"/>
    <x v="3"/>
    <n v="5"/>
    <s v=""/>
    <d v="1899-12-30T08:19:12"/>
    <n v="21.862222222216271"/>
    <n v="12"/>
    <n v="9.8622222222162712"/>
  </r>
  <r>
    <s v="E002"/>
    <s v="EO11"/>
    <x v="3599"/>
    <x v="0"/>
    <s v="E3"/>
    <s v="0432000165"/>
    <s v="MORTEROS DE GALICIA S.L."/>
    <s v="0022001550"/>
    <s v="SUSANA"/>
    <s v="000000000000000055"/>
    <x v="3"/>
    <d v="2024-07-03T00:00:00"/>
    <d v="1899-12-30T11:17:44"/>
    <s v="03/07 12:30h"/>
    <d v="2024-07-03T00:00:00"/>
    <x v="19"/>
    <x v="4"/>
    <x v="3720"/>
    <d v="2024-07-03T00:00:00"/>
    <d v="1899-12-30T11:39:59"/>
    <n v="1"/>
    <s v="E00001"/>
    <s v="RUTA KMS.0001"/>
    <x v="38"/>
    <x v="0"/>
    <x v="0"/>
    <x v="0"/>
    <x v="0"/>
    <d v="2024-07-03T11:17:44"/>
    <x v="418"/>
    <n v="1.2044444445054978"/>
    <d v="2024-07-03T11:39:59"/>
    <d v="1899-12-30T00:00:48"/>
    <d v="2024-07-03T11:40:47"/>
    <n v="0.82027777779148892"/>
    <x v="0"/>
    <m/>
    <m/>
    <x v="1"/>
    <x v="20"/>
    <x v="0"/>
    <x v="3"/>
    <x v="2"/>
    <n v="4"/>
    <s v=""/>
    <d v="1899-12-30T00:19:12"/>
    <n v="0.19111111117216439"/>
    <n v="0"/>
    <n v="0.19111111117216439"/>
  </r>
  <r>
    <s v="E002"/>
    <s v="EO11"/>
    <x v="3600"/>
    <x v="0"/>
    <s v="E4"/>
    <s v="0100000155"/>
    <s v="GARCIA FABERO S.L."/>
    <s v="0019000222"/>
    <s v="FABERO DEL BIERZO"/>
    <s v="000000000000003091"/>
    <x v="8"/>
    <d v="2024-07-03T00:00:00"/>
    <d v="1899-12-30T10:05:35"/>
    <s v="04/07 11FAR32 + 3FAR"/>
    <d v="2024-07-04T00:00:00"/>
    <x v="22"/>
    <x v="2"/>
    <x v="3721"/>
    <d v="2024-07-03T00:00:00"/>
    <d v="1899-12-30T19:26:28"/>
    <n v="43"/>
    <s v="E00043"/>
    <s v="RUTA KMS.043"/>
    <x v="215"/>
    <x v="0"/>
    <x v="1"/>
    <x v="2"/>
    <x v="1"/>
    <d v="2024-07-03T10:05:35"/>
    <x v="430"/>
    <n v="29.40694444446126"/>
    <d v="2024-07-03T19:26:28"/>
    <d v="1899-12-30T00:34:24"/>
    <d v="2024-07-03T20:00:52"/>
    <n v="19.485555555671453"/>
    <x v="0"/>
    <m/>
    <m/>
    <x v="1"/>
    <x v="20"/>
    <x v="0"/>
    <x v="3"/>
    <x v="10"/>
    <n v="4"/>
    <s v=""/>
    <d v="1899-12-30T13:45:36"/>
    <n v="27.833611111127926"/>
    <n v="12"/>
    <n v="15.833611111127926"/>
  </r>
  <r>
    <s v="E002"/>
    <s v="EO11"/>
    <x v="3600"/>
    <x v="0"/>
    <s v="E4"/>
    <s v="0100000155"/>
    <s v="GARCIA FABERO S.L."/>
    <s v="0019000222"/>
    <s v="FABERO DEL BIERZO"/>
    <s v="000000000000002906"/>
    <x v="4"/>
    <d v="2024-07-03T00:00:00"/>
    <d v="1899-12-30T10:05:35"/>
    <s v="04/07 11FAR32 + 3FAR"/>
    <d v="2024-07-04T00:00:00"/>
    <x v="22"/>
    <x v="2"/>
    <x v="3721"/>
    <d v="2024-07-03T00:00:00"/>
    <d v="1899-12-30T19:26:28"/>
    <n v="43"/>
    <s v="E00043"/>
    <s v="RUTA KMS.043"/>
    <x v="215"/>
    <x v="0"/>
    <x v="0"/>
    <x v="2"/>
    <x v="1"/>
    <d v="2024-07-03T10:05:35"/>
    <x v="430"/>
    <n v="29.40694444446126"/>
    <d v="2024-07-03T19:26:28"/>
    <d v="1899-12-30T00:34:24"/>
    <d v="2024-07-03T20:00:52"/>
    <n v="19.485555555671453"/>
    <x v="0"/>
    <m/>
    <m/>
    <x v="1"/>
    <x v="20"/>
    <x v="0"/>
    <x v="3"/>
    <x v="10"/>
    <n v="4"/>
    <s v=""/>
    <d v="1899-12-30T13:45:36"/>
    <n v="27.833611111127926"/>
    <n v="12"/>
    <n v="15.833611111127926"/>
  </r>
  <r>
    <s v="E002"/>
    <s v="EO11"/>
    <x v="3601"/>
    <x v="0"/>
    <s v="E3"/>
    <s v="0432000110"/>
    <s v="PREBETONG HORMIGONES, S.A."/>
    <s v="0021000010"/>
    <s v="LA GRELA"/>
    <s v="000000000000000055"/>
    <x v="3"/>
    <d v="2024-07-03T00:00:00"/>
    <d v="1899-12-30T10:04:54"/>
    <s v="03/07 14h 1º"/>
    <d v="2024-07-03T00:00:00"/>
    <x v="1"/>
    <x v="0"/>
    <x v="3722"/>
    <d v="2024-07-03T00:00:00"/>
    <d v="1899-12-30T12:04:06"/>
    <n v="2"/>
    <s v="E00002"/>
    <s v="RUTA KMS.0002"/>
    <x v="7"/>
    <x v="0"/>
    <x v="0"/>
    <x v="0"/>
    <x v="0"/>
    <d v="2024-07-03T10:04:54"/>
    <x v="400"/>
    <n v="3.9183333333930932"/>
    <d v="2024-07-03T12:04:06"/>
    <d v="1899-12-30T00:01:36"/>
    <d v="2024-07-03T12:05:42"/>
    <n v="1.9050000000279397"/>
    <x v="0"/>
    <m/>
    <m/>
    <x v="1"/>
    <x v="20"/>
    <x v="0"/>
    <x v="3"/>
    <x v="3"/>
    <n v="4"/>
    <s v=""/>
    <d v="1899-12-30T00:38:24"/>
    <n v="2.8916666667264264"/>
    <n v="0"/>
    <n v="2.8916666667264264"/>
  </r>
  <r>
    <s v="E002"/>
    <s v="EO11"/>
    <x v="3602"/>
    <x v="0"/>
    <s v="E3"/>
    <s v="0432000110"/>
    <s v="PREBETONG HORMIGONES, S.A."/>
    <s v="0021000010"/>
    <s v="LA GRELA"/>
    <s v="000000000000003043"/>
    <x v="5"/>
    <d v="2024-07-03T00:00:00"/>
    <d v="1899-12-30T10:04:40"/>
    <s v="04/07 08h SILO 2 TOR"/>
    <d v="2024-07-04T00:00:00"/>
    <x v="10"/>
    <x v="2"/>
    <x v="3723"/>
    <d v="2024-07-03T00:00:00"/>
    <d v="1899-12-30T16:56:01"/>
    <n v="211"/>
    <s v="E00211"/>
    <s v="RUTA KMS.211"/>
    <x v="21"/>
    <x v="0"/>
    <x v="0"/>
    <x v="2"/>
    <x v="0"/>
    <d v="2024-07-03T10:04:40"/>
    <x v="429"/>
    <n v="21.922222222317941"/>
    <d v="2024-07-03T16:56:01"/>
    <d v="1899-12-30T02:48:48"/>
    <d v="2024-07-03T19:44:49"/>
    <n v="12.253055555513129"/>
    <x v="0"/>
    <m/>
    <m/>
    <x v="1"/>
    <x v="20"/>
    <x v="0"/>
    <x v="3"/>
    <x v="8"/>
    <n v="4"/>
    <s v=""/>
    <d v="1900-01-01T19:31:12"/>
    <n v="18.108888888984609"/>
    <n v="12"/>
    <n v="6.1088888889846089"/>
  </r>
  <r>
    <s v="E002"/>
    <s v="EO11"/>
    <x v="3603"/>
    <x v="0"/>
    <s v="E4"/>
    <s v="0100042978"/>
    <s v="ALMACENES GALLARDO, C.B."/>
    <s v="0020003027"/>
    <s v="ESCAIRON"/>
    <s v="000000000000003091"/>
    <x v="8"/>
    <d v="2024-07-03T00:00:00"/>
    <d v="1899-12-30T09:37:02"/>
    <s v="04/07 FARDOS CON PAL"/>
    <d v="2024-07-04T00:00:00"/>
    <x v="6"/>
    <x v="2"/>
    <x v="3724"/>
    <d v="2024-07-04T00:00:00"/>
    <d v="1899-12-30T10:20:32"/>
    <n v="109"/>
    <s v="E00109"/>
    <s v="RUTA KMS.109"/>
    <x v="215"/>
    <x v="0"/>
    <x v="0"/>
    <x v="2"/>
    <x v="1"/>
    <d v="2024-07-03T09:37:02"/>
    <x v="410"/>
    <n v="34.382777777791489"/>
    <d v="2024-07-04T10:20:32"/>
    <d v="1899-12-30T01:27:12"/>
    <d v="2024-07-04T11:47:44"/>
    <n v="8.2044444446219131"/>
    <x v="0"/>
    <m/>
    <m/>
    <x v="1"/>
    <x v="21"/>
    <x v="0"/>
    <x v="3"/>
    <x v="1"/>
    <n v="5"/>
    <s v=""/>
    <d v="1899-12-31T10:52:48"/>
    <n v="31.929444444458156"/>
    <n v="12"/>
    <n v="19.929444444458156"/>
  </r>
  <r>
    <s v="E002"/>
    <s v="EO11"/>
    <x v="3604"/>
    <x v="0"/>
    <s v="E3"/>
    <s v="0100059105"/>
    <s v="TUNEL DE RANTE UTE"/>
    <s v="0022002985"/>
    <s v="SAN CIBRAO - UTE TUNEL DE RANTE"/>
    <s v="000000000000003042"/>
    <x v="0"/>
    <d v="2024-07-03T00:00:00"/>
    <d v="1899-12-30T09:26:43"/>
    <s v="03/07 x tarde"/>
    <d v="2024-07-03T00:00:00"/>
    <x v="2"/>
    <x v="5"/>
    <x v="3725"/>
    <d v="2024-07-03T00:00:00"/>
    <d v="1899-12-30T17:22:12"/>
    <n v="12"/>
    <s v="E00012"/>
    <s v="RUTA KMS.012"/>
    <x v="14"/>
    <x v="0"/>
    <x v="0"/>
    <x v="0"/>
    <x v="0"/>
    <d v="2024-07-03T09:26:43"/>
    <x v="416"/>
    <n v="8.5547222222085111"/>
    <d v="2024-07-03T17:22:12"/>
    <d v="1899-12-30T00:09:36"/>
    <d v="2024-07-03T17:31:48"/>
    <n v="0.47000000003026798"/>
    <x v="0"/>
    <m/>
    <m/>
    <x v="1"/>
    <x v="20"/>
    <x v="0"/>
    <x v="3"/>
    <x v="5"/>
    <n v="4"/>
    <s v=""/>
    <d v="1899-12-30T03:50:24"/>
    <n v="7.3947222222085109"/>
    <n v="0"/>
    <n v="7.3947222222085109"/>
  </r>
  <r>
    <s v="E002"/>
    <s v="EO11"/>
    <x v="3605"/>
    <x v="0"/>
    <s v="E3"/>
    <s v="0100059105"/>
    <s v="TUNEL DE RANTE UTE"/>
    <s v="0022002985"/>
    <s v="SAN CIBRAO - UTE TUNEL DE RANTE"/>
    <s v="000000000000003042"/>
    <x v="0"/>
    <d v="2024-07-03T00:00:00"/>
    <d v="1899-12-30T09:26:05"/>
    <s v="03/07 x MAÑANA"/>
    <d v="2024-07-03T00:00:00"/>
    <x v="0"/>
    <x v="5"/>
    <x v="3726"/>
    <d v="2024-07-03T00:00:00"/>
    <d v="1899-12-30T10:47:11"/>
    <n v="12"/>
    <s v="E00012"/>
    <s v="RUTA KMS.012"/>
    <x v="11"/>
    <x v="0"/>
    <x v="0"/>
    <x v="0"/>
    <x v="0"/>
    <d v="2024-07-03T09:26:05"/>
    <x v="431"/>
    <n v="4.0652777777868323"/>
    <d v="2024-07-03T10:47:11"/>
    <d v="1899-12-30T00:09:36"/>
    <d v="2024-07-03T10:56:47"/>
    <n v="2.5536111110122874"/>
    <x v="0"/>
    <m/>
    <m/>
    <x v="1"/>
    <x v="20"/>
    <x v="0"/>
    <x v="3"/>
    <x v="1"/>
    <n v="4"/>
    <s v=""/>
    <d v="1899-12-30T03:50:24"/>
    <n v="2.9052777777868322"/>
    <n v="0"/>
    <n v="2.9052777777868322"/>
  </r>
  <r>
    <s v="E002"/>
    <s v="EO11"/>
    <x v="3606"/>
    <x v="0"/>
    <s v="E4"/>
    <s v="0100031736"/>
    <s v="ALMACENES LUIS FDEZ. GALLEGO, S. L."/>
    <s v="0019001120"/>
    <s v="BEMBIBRE"/>
    <s v="000000000000002906"/>
    <x v="4"/>
    <d v="2024-07-03T00:00:00"/>
    <d v="1899-12-30T09:24:16"/>
    <s v="04/07 CEM+MORTERO"/>
    <d v="2024-07-04T00:00:00"/>
    <x v="6"/>
    <x v="2"/>
    <x v="3727"/>
    <d v="2024-07-04T00:00:00"/>
    <d v="1899-12-30T17:17:22"/>
    <n v="39"/>
    <s v="E00039"/>
    <s v="RUTA KMS.039"/>
    <x v="17"/>
    <x v="0"/>
    <x v="1"/>
    <x v="2"/>
    <x v="1"/>
    <d v="2024-07-03T09:24:16"/>
    <x v="410"/>
    <n v="34.595555555541068"/>
    <d v="2024-07-04T17:17:22"/>
    <d v="1899-12-30T00:31:12"/>
    <d v="2024-07-04T17:48:34"/>
    <n v="2.190555555629544"/>
    <x v="0"/>
    <m/>
    <m/>
    <x v="1"/>
    <x v="21"/>
    <x v="0"/>
    <x v="3"/>
    <x v="5"/>
    <n v="5"/>
    <s v=""/>
    <d v="1899-12-30T12:28:48"/>
    <n v="33.075555555541065"/>
    <n v="12"/>
    <n v="21.075555555541065"/>
  </r>
  <r>
    <s v="E002"/>
    <s v="EO11"/>
    <x v="3606"/>
    <x v="0"/>
    <s v="E4"/>
    <s v="0100031736"/>
    <s v="ALMACENES LUIS FDEZ. GALLEGO, S. L."/>
    <s v="0019001120"/>
    <s v="BEMBIBRE"/>
    <s v="000000000000003091"/>
    <x v="8"/>
    <d v="2024-07-03T00:00:00"/>
    <d v="1899-12-30T09:24:16"/>
    <s v="04/07 CEM+MORTERO"/>
    <d v="2024-07-04T00:00:00"/>
    <x v="6"/>
    <x v="2"/>
    <x v="3727"/>
    <d v="2024-07-04T00:00:00"/>
    <d v="1899-12-30T17:17:22"/>
    <n v="39"/>
    <s v="E00039"/>
    <s v="RUTA KMS.039"/>
    <x v="17"/>
    <x v="0"/>
    <x v="0"/>
    <x v="2"/>
    <x v="1"/>
    <d v="2024-07-03T09:24:16"/>
    <x v="410"/>
    <n v="34.595555555541068"/>
    <d v="2024-07-04T17:17:22"/>
    <d v="1899-12-30T00:31:12"/>
    <d v="2024-07-04T17:48:34"/>
    <n v="2.190555555629544"/>
    <x v="0"/>
    <m/>
    <m/>
    <x v="1"/>
    <x v="21"/>
    <x v="0"/>
    <x v="3"/>
    <x v="5"/>
    <n v="5"/>
    <s v=""/>
    <d v="1899-12-30T12:28:48"/>
    <n v="33.075555555541065"/>
    <n v="12"/>
    <n v="21.075555555541065"/>
  </r>
  <r>
    <s v="E002"/>
    <s v="EO11"/>
    <x v="3607"/>
    <x v="0"/>
    <s v="E3"/>
    <s v="0100000764"/>
    <s v="HORMIGONES BERGANTIÑOS S.A."/>
    <s v="0022000268"/>
    <s v="ESPIRITU SANTO"/>
    <s v="000000000000000055"/>
    <x v="3"/>
    <d v="2024-07-03T00:00:00"/>
    <d v="1899-12-30T09:13:10"/>
    <s v="03/07 X LA TARDE"/>
    <d v="2024-07-03T00:00:00"/>
    <x v="2"/>
    <x v="0"/>
    <x v="3728"/>
    <d v="2024-07-03T00:00:00"/>
    <d v="1899-12-30T15:39:42"/>
    <n v="15"/>
    <s v="E00015"/>
    <s v="RUTA KMS.015"/>
    <x v="3"/>
    <x v="0"/>
    <x v="0"/>
    <x v="0"/>
    <x v="0"/>
    <d v="2024-07-03T09:13:10"/>
    <x v="416"/>
    <n v="8.7805555555969477"/>
    <d v="2024-07-03T15:39:42"/>
    <d v="1899-12-30T00:12:00"/>
    <d v="2024-07-03T15:51:42"/>
    <n v="2.1383333334233612"/>
    <x v="0"/>
    <m/>
    <m/>
    <x v="1"/>
    <x v="20"/>
    <x v="0"/>
    <x v="3"/>
    <x v="4"/>
    <n v="4"/>
    <s v=""/>
    <d v="1899-12-30T04:48:00"/>
    <n v="7.5805555555969484"/>
    <n v="0"/>
    <n v="7.5805555555969484"/>
  </r>
  <r>
    <s v="E002"/>
    <s v="EO11"/>
    <x v="3608"/>
    <x v="0"/>
    <s v="E3"/>
    <s v="0100048420"/>
    <s v="RODIÑAS PRETENSADOS, S. L."/>
    <s v="0022002397"/>
    <s v="TEIXEIRO"/>
    <s v="000000000000003218"/>
    <x v="7"/>
    <d v="2024-07-03T00:00:00"/>
    <d v="1899-12-30T09:12:55"/>
    <s v="03/07 X LA TARDE"/>
    <d v="2024-07-03T00:00:00"/>
    <x v="4"/>
    <x v="2"/>
    <x v="3729"/>
    <d v="2024-07-03T00:00:00"/>
    <d v="1899-12-30T16:43:51"/>
    <n v="151"/>
    <s v="E00151"/>
    <s v="RUTA KMS.151"/>
    <x v="39"/>
    <x v="0"/>
    <x v="0"/>
    <x v="2"/>
    <x v="0"/>
    <d v="2024-07-03T09:12:55"/>
    <x v="432"/>
    <n v="9.784722222131677"/>
    <d v="2024-07-03T16:43:51"/>
    <d v="1899-12-30T02:00:48"/>
    <d v="2024-07-03T18:44:39"/>
    <n v="0.25583333324175328"/>
    <x v="0"/>
    <m/>
    <m/>
    <x v="1"/>
    <x v="20"/>
    <x v="0"/>
    <x v="3"/>
    <x v="8"/>
    <n v="4"/>
    <s v=""/>
    <d v="1900-01-01T00:19:12"/>
    <n v="6.7713888887983433"/>
    <n v="0"/>
    <n v="6.7713888887983433"/>
  </r>
  <r>
    <s v="E002"/>
    <s v="EO11"/>
    <x v="3609"/>
    <x v="0"/>
    <s v="E3"/>
    <s v="0100000764"/>
    <s v="HORMIGONES BERGANTIÑOS S.A."/>
    <s v="0022000268"/>
    <s v="ESPIRITU SANTO"/>
    <s v="000000000000000055"/>
    <x v="3"/>
    <d v="2024-07-03T00:00:00"/>
    <d v="1899-12-30T09:12:32"/>
    <s v="03/07 X LA MAÑANA"/>
    <d v="2024-07-03T00:00:00"/>
    <x v="7"/>
    <x v="0"/>
    <x v="3730"/>
    <d v="2024-07-03T00:00:00"/>
    <d v="1899-12-30T12:20:48"/>
    <n v="15"/>
    <s v="E00015"/>
    <s v="RUTA KMS.015"/>
    <x v="3"/>
    <x v="0"/>
    <x v="0"/>
    <x v="0"/>
    <x v="0"/>
    <d v="2024-07-03T09:12:32"/>
    <x v="403"/>
    <n v="5.7911111111752689"/>
    <d v="2024-07-03T12:20:48"/>
    <d v="1899-12-30T00:12:00"/>
    <d v="2024-07-03T12:32:48"/>
    <n v="2.4533333333674818"/>
    <x v="0"/>
    <m/>
    <m/>
    <x v="1"/>
    <x v="20"/>
    <x v="0"/>
    <x v="3"/>
    <x v="3"/>
    <n v="4"/>
    <s v=""/>
    <d v="1899-12-30T04:48:00"/>
    <n v="4.5911111111752687"/>
    <n v="0"/>
    <n v="4.5911111111752687"/>
  </r>
  <r>
    <s v="E002"/>
    <s v="EO11"/>
    <x v="3610"/>
    <x v="0"/>
    <s v="E3"/>
    <s v="0100048420"/>
    <s v="RODIÑAS PRETENSADOS, S. L."/>
    <s v="0022002397"/>
    <s v="TEIXEIRO"/>
    <s v="000000000000003218"/>
    <x v="7"/>
    <d v="2024-07-03T00:00:00"/>
    <d v="1899-12-30T09:12:28"/>
    <s v="03/07 16:00H"/>
    <d v="2024-07-03T00:00:00"/>
    <x v="12"/>
    <x v="2"/>
    <x v="3731"/>
    <d v="2024-07-03T00:00:00"/>
    <d v="1899-12-30T14:29:11"/>
    <n v="151"/>
    <s v="E00151"/>
    <s v="RUTA KMS.151"/>
    <x v="41"/>
    <x v="0"/>
    <x v="0"/>
    <x v="2"/>
    <x v="0"/>
    <d v="2024-07-03T09:12:28"/>
    <x v="433"/>
    <n v="6.7922222221386619"/>
    <d v="2024-07-03T14:29:11"/>
    <d v="1899-12-30T02:00:48"/>
    <d v="2024-07-03T16:29:59"/>
    <n v="-0.49972222239011899"/>
    <x v="0"/>
    <m/>
    <m/>
    <x v="1"/>
    <x v="20"/>
    <x v="0"/>
    <x v="3"/>
    <x v="13"/>
    <n v="4"/>
    <s v=""/>
    <d v="1900-01-01T00:19:12"/>
    <n v="3.7788888888053282"/>
    <n v="0"/>
    <n v="3.7788888888053282"/>
  </r>
  <r>
    <s v="E002"/>
    <s v="EO11"/>
    <x v="3611"/>
    <x v="0"/>
    <s v="E3"/>
    <s v="0100051530"/>
    <s v="MYHNOR MORTEROS Y HORMIGONES DEL"/>
    <s v="0022002945"/>
    <s v="ESTACION INTERMODAL - A CORUÑA"/>
    <s v="000000000000000055"/>
    <x v="3"/>
    <d v="2024-07-03T00:00:00"/>
    <d v="1899-12-30T09:06:54"/>
    <s v="03/07 15:00h"/>
    <d v="2024-07-03T00:00:00"/>
    <x v="7"/>
    <x v="0"/>
    <x v="3732"/>
    <d v="2024-07-03T00:00:00"/>
    <d v="1899-12-30T15:20:42"/>
    <n v="7"/>
    <s v="E00007"/>
    <s v="RUTA KMS.007"/>
    <x v="7"/>
    <x v="0"/>
    <x v="0"/>
    <x v="0"/>
    <x v="0"/>
    <d v="2024-07-03T09:06:54"/>
    <x v="403"/>
    <n v="5.8850000000093132"/>
    <d v="2024-07-03T15:20:42"/>
    <d v="1899-12-30T00:05:36"/>
    <d v="2024-07-03T15:26:18"/>
    <n v="-0.43833333329530433"/>
    <x v="0"/>
    <m/>
    <m/>
    <x v="1"/>
    <x v="20"/>
    <x v="0"/>
    <x v="3"/>
    <x v="4"/>
    <n v="4"/>
    <s v=""/>
    <d v="1899-12-30T02:14:24"/>
    <n v="4.7916666666759795"/>
    <n v="0"/>
    <n v="4.7916666666759795"/>
  </r>
  <r>
    <s v="E002"/>
    <s v="EO11"/>
    <x v="3612"/>
    <x v="0"/>
    <s v="E3"/>
    <s v="0100053492"/>
    <s v="HORMIGONES Y MINERALES S.L."/>
    <s v="0022002720"/>
    <s v="DEHESAS"/>
    <s v="000000000000000055"/>
    <x v="3"/>
    <d v="2024-07-03T00:00:00"/>
    <d v="1899-12-30T09:00:10"/>
    <s v="03/07 LIMITE 15:30H"/>
    <d v="2024-07-03T00:00:00"/>
    <x v="22"/>
    <x v="2"/>
    <x v="3733"/>
    <d v="2024-07-03T00:00:00"/>
    <d v="1899-12-30T14:34:02"/>
    <n v="20"/>
    <s v="E00020"/>
    <s v="RUTA KMS.020"/>
    <x v="212"/>
    <x v="0"/>
    <x v="0"/>
    <x v="2"/>
    <x v="0"/>
    <d v="2024-07-03T09:00:10"/>
    <x v="413"/>
    <n v="6.497222222329583"/>
    <d v="2024-07-03T14:34:02"/>
    <d v="1899-12-30T00:16:00"/>
    <d v="2024-07-03T14:50:02"/>
    <n v="0.66611111123347655"/>
    <x v="0"/>
    <m/>
    <m/>
    <x v="1"/>
    <x v="20"/>
    <x v="0"/>
    <x v="3"/>
    <x v="13"/>
    <n v="4"/>
    <s v=""/>
    <d v="1899-12-30T06:24:00"/>
    <n v="5.2305555556629164"/>
    <n v="0"/>
    <n v="5.2305555556629164"/>
  </r>
  <r>
    <s v="E002"/>
    <s v="EO11"/>
    <x v="3613"/>
    <x v="0"/>
    <s v="E3"/>
    <s v="0432000181"/>
    <s v="PREBETONG LUGO HORMIGONES, S.A."/>
    <s v="0022001450"/>
    <s v="LUGO"/>
    <s v="000000000000000055"/>
    <x v="3"/>
    <d v="2024-07-03T00:00:00"/>
    <d v="1899-12-30T09:00:01"/>
    <s v="03/07 de tarde 2º"/>
    <d v="2024-07-03T00:00:00"/>
    <x v="2"/>
    <x v="2"/>
    <x v="3734"/>
    <d v="2024-07-03T00:00:00"/>
    <d v="1899-12-30T14:18:49"/>
    <n v="108"/>
    <s v="E00108"/>
    <s v="RUTA KMS.108"/>
    <x v="348"/>
    <x v="0"/>
    <x v="0"/>
    <x v="2"/>
    <x v="0"/>
    <d v="2024-07-03T09:00:01"/>
    <x v="416"/>
    <n v="8.9997222221572883"/>
    <d v="2024-07-03T14:18:49"/>
    <d v="1899-12-30T01:26:24"/>
    <d v="2024-07-03T15:45:13"/>
    <n v="2.2463888889178634"/>
    <x v="0"/>
    <m/>
    <m/>
    <x v="1"/>
    <x v="20"/>
    <x v="0"/>
    <x v="3"/>
    <x v="13"/>
    <n v="4"/>
    <s v=""/>
    <d v="1899-12-31T10:33:36"/>
    <n v="6.5597222221572888"/>
    <n v="0"/>
    <n v="6.5597222221572888"/>
  </r>
  <r>
    <s v="E002"/>
    <s v="EO11"/>
    <x v="3614"/>
    <x v="0"/>
    <s v="E3"/>
    <s v="0432000110"/>
    <s v="PREBETONG HORMIGONES, S.A."/>
    <s v="0021000012"/>
    <s v="OURENSE"/>
    <s v="000000000000000055"/>
    <x v="3"/>
    <d v="2024-07-03T00:00:00"/>
    <d v="1899-12-30T08:59:42"/>
    <s v="03/07 08:30H"/>
    <d v="2024-07-04T00:00:00"/>
    <x v="23"/>
    <x v="2"/>
    <x v="3735"/>
    <d v="2024-07-03T00:00:00"/>
    <d v="1899-12-30T17:43:28"/>
    <n v="146"/>
    <s v="E00146"/>
    <s v="RUTA KMS.146"/>
    <x v="11"/>
    <x v="0"/>
    <x v="0"/>
    <x v="2"/>
    <x v="0"/>
    <d v="2024-07-03T08:59:42"/>
    <x v="434"/>
    <n v="23.504999999888241"/>
    <d v="2024-07-03T17:43:28"/>
    <d v="1899-12-30T01:56:48"/>
    <d v="2024-07-03T19:40:16"/>
    <n v="12.828888888820074"/>
    <x v="0"/>
    <m/>
    <m/>
    <x v="1"/>
    <x v="20"/>
    <x v="0"/>
    <x v="3"/>
    <x v="5"/>
    <n v="4"/>
    <s v=""/>
    <d v="1899-12-31T22:43:12"/>
    <n v="20.558333333221576"/>
    <n v="12"/>
    <n v="8.5583333332215759"/>
  </r>
  <r>
    <s v="E002"/>
    <s v="EO11"/>
    <x v="3615"/>
    <x v="0"/>
    <s v="E3"/>
    <s v="0100046984"/>
    <s v="TRANSP. Y CEMENTOS HIDALGO, S.L."/>
    <s v="0022002955"/>
    <s v="VILLARES DE LA REINA - ARIDOS ARELS"/>
    <s v="000000000000003218"/>
    <x v="7"/>
    <d v="2024-07-03T00:00:00"/>
    <d v="1899-12-30T08:58:57"/>
    <s v="04/07 8h ARELSA VILL"/>
    <d v="2024-07-04T00:00:00"/>
    <x v="10"/>
    <x v="2"/>
    <x v="3736"/>
    <d v="2024-07-03T00:00:00"/>
    <d v="1899-12-30T18:21:49"/>
    <n v="274"/>
    <s v="E00274"/>
    <s v="RUTA KMS.274"/>
    <x v="16"/>
    <x v="0"/>
    <x v="0"/>
    <x v="2"/>
    <x v="0"/>
    <d v="2024-07-03T08:58:57"/>
    <x v="429"/>
    <n v="23.017500000132713"/>
    <d v="2024-07-03T18:21:49"/>
    <d v="1899-12-30T03:39:12"/>
    <d v="2024-07-03T22:01:01"/>
    <n v="9.9830555557273328"/>
    <x v="0"/>
    <m/>
    <m/>
    <x v="1"/>
    <x v="20"/>
    <x v="0"/>
    <x v="3"/>
    <x v="9"/>
    <n v="4"/>
    <s v=""/>
    <d v="1900-01-02T15:40:48"/>
    <n v="18.364166666799381"/>
    <n v="12"/>
    <n v="6.364166666799381"/>
  </r>
  <r>
    <s v="E002"/>
    <s v="EO11"/>
    <x v="3616"/>
    <x v="0"/>
    <s v="E3"/>
    <s v="0100000764"/>
    <s v="HORMIGONES BERGANTIÑOS S.A."/>
    <s v="0022000267"/>
    <s v="CARBALLO"/>
    <s v="000000000000000055"/>
    <x v="3"/>
    <d v="2024-07-03T00:00:00"/>
    <d v="1899-12-30T08:58:06"/>
    <s v="04/07 de tarde"/>
    <d v="2024-07-04T00:00:00"/>
    <x v="2"/>
    <x v="0"/>
    <x v="3737"/>
    <d v="2024-07-04T00:00:00"/>
    <d v="1899-12-30T12:41:52"/>
    <n v="33"/>
    <s v="E00033"/>
    <s v="RUTA KMS.033"/>
    <x v="1"/>
    <x v="0"/>
    <x v="0"/>
    <x v="0"/>
    <x v="0"/>
    <d v="2024-07-03T08:58:06"/>
    <x v="435"/>
    <n v="33.031666666734964"/>
    <d v="2024-07-04T12:41:52"/>
    <d v="1899-12-30T00:26:24"/>
    <d v="2024-07-04T13:08:16"/>
    <n v="4.8622222222038545"/>
    <x v="0"/>
    <m/>
    <m/>
    <x v="1"/>
    <x v="21"/>
    <x v="0"/>
    <x v="3"/>
    <x v="3"/>
    <n v="5"/>
    <s v=""/>
    <d v="1899-12-30T10:33:36"/>
    <n v="31.591666666734966"/>
    <n v="12"/>
    <n v="19.591666666734966"/>
  </r>
  <r>
    <s v="E002"/>
    <s v="EO11"/>
    <x v="3617"/>
    <x v="0"/>
    <s v="E3"/>
    <s v="0100000764"/>
    <s v="HORMIGONES BERGANTIÑOS S.A."/>
    <s v="0022000267"/>
    <s v="CARBALLO"/>
    <s v="000000000000000055"/>
    <x v="3"/>
    <d v="2024-07-03T00:00:00"/>
    <d v="1899-12-30T08:57:45"/>
    <s v="04/07 de mañana"/>
    <d v="2024-07-04T00:00:00"/>
    <x v="1"/>
    <x v="0"/>
    <x v="3738"/>
    <d v="2024-07-04T00:00:00"/>
    <d v="1899-12-30T10:32:10"/>
    <n v="33"/>
    <s v="E00033"/>
    <s v="RUTA KMS.033"/>
    <x v="3"/>
    <x v="0"/>
    <x v="0"/>
    <x v="0"/>
    <x v="0"/>
    <d v="2024-07-03T08:57:45"/>
    <x v="436"/>
    <n v="29.037500000093132"/>
    <d v="2024-07-04T10:32:10"/>
    <d v="1899-12-30T00:26:24"/>
    <d v="2024-07-04T10:58:34"/>
    <n v="3.0238888888852671"/>
    <x v="0"/>
    <m/>
    <m/>
    <x v="1"/>
    <x v="21"/>
    <x v="0"/>
    <x v="3"/>
    <x v="1"/>
    <n v="5"/>
    <s v=""/>
    <d v="1899-12-30T10:33:36"/>
    <n v="27.597500000093131"/>
    <n v="12"/>
    <n v="15.597500000093131"/>
  </r>
  <r>
    <s v="E002"/>
    <s v="EO11"/>
    <x v="3618"/>
    <x v="0"/>
    <s v="E3"/>
    <s v="0100058086"/>
    <s v="BETONVAL HORMIGONES, S.L."/>
    <s v="0022002936"/>
    <s v="BARCO DE VALDEORRAS"/>
    <s v="000000000000000055"/>
    <x v="3"/>
    <d v="2024-07-03T00:00:00"/>
    <d v="1899-12-30T08:35:46"/>
    <s v="03/07 lo antes posib"/>
    <d v="2024-07-03T00:00:00"/>
    <x v="18"/>
    <x v="2"/>
    <x v="3739"/>
    <d v="2024-07-03T00:00:00"/>
    <d v="1899-12-30T16:51:54"/>
    <n v="31"/>
    <s v="E00031"/>
    <s v="RUTA KMS.031"/>
    <x v="5"/>
    <x v="0"/>
    <x v="0"/>
    <x v="2"/>
    <x v="0"/>
    <d v="2024-07-03T08:35:46"/>
    <x v="437"/>
    <n v="8.9038888887735084"/>
    <d v="2024-07-03T16:51:54"/>
    <d v="1899-12-30T00:24:48"/>
    <d v="2024-07-03T17:16:42"/>
    <n v="0.22166666662087664"/>
    <x v="0"/>
    <m/>
    <m/>
    <x v="1"/>
    <x v="20"/>
    <x v="0"/>
    <x v="3"/>
    <x v="8"/>
    <n v="4"/>
    <s v=""/>
    <d v="1899-12-30T09:55:12"/>
    <n v="7.4905555554401744"/>
    <n v="0"/>
    <n v="7.4905555554401744"/>
  </r>
  <r>
    <s v="E002"/>
    <s v="EO11"/>
    <x v="3619"/>
    <x v="0"/>
    <s v="E3"/>
    <s v="0100059274"/>
    <s v="UTE O BARCO"/>
    <s v="0022002995"/>
    <s v="O BARCO"/>
    <s v="000000000000003044"/>
    <x v="2"/>
    <d v="2024-07-03T00:00:00"/>
    <d v="1899-12-30T07:50:36"/>
    <s v="03/07 de tarde- IAV"/>
    <d v="2024-07-03T00:00:00"/>
    <x v="18"/>
    <x v="2"/>
    <x v="3740"/>
    <d v="2024-07-03T00:00:00"/>
    <d v="1899-12-30T17:27:33"/>
    <n v="32"/>
    <s v="E00032"/>
    <s v="RUTA KMS.032"/>
    <x v="349"/>
    <x v="0"/>
    <x v="0"/>
    <x v="2"/>
    <x v="0"/>
    <d v="2024-07-03T07:50:36"/>
    <x v="437"/>
    <n v="9.656666666676756"/>
    <d v="2024-07-03T17:27:33"/>
    <d v="1899-12-30T00:25:36"/>
    <d v="2024-07-03T17:53:09"/>
    <n v="-0.38583333342103288"/>
    <x v="0"/>
    <m/>
    <m/>
    <x v="1"/>
    <x v="20"/>
    <x v="0"/>
    <x v="3"/>
    <x v="5"/>
    <n v="4"/>
    <s v=""/>
    <d v="1899-12-30T10:14:24"/>
    <n v="8.2300000000100901"/>
    <n v="0"/>
    <n v="8.2300000000100901"/>
  </r>
  <r>
    <s v="E002"/>
    <s v="EO11"/>
    <x v="3620"/>
    <x v="0"/>
    <s v="E3"/>
    <s v="0432000110"/>
    <s v="PREBETONG HORMIGONES, S.A."/>
    <s v="0022002920"/>
    <s v="PLANTA MOVIL OURAL"/>
    <s v="000000000000003043"/>
    <x v="5"/>
    <d v="2024-07-03T00:00:00"/>
    <d v="1899-12-30T07:46:05"/>
    <s v="03/07 17h CARGAR EN"/>
    <d v="2024-07-03T00:00:00"/>
    <x v="18"/>
    <x v="2"/>
    <x v="3741"/>
    <d v="2024-07-03T00:00:00"/>
    <d v="1899-12-30T15:01:53"/>
    <n v="123"/>
    <s v="E00123"/>
    <s v="RUTA KMS.123"/>
    <x v="22"/>
    <x v="0"/>
    <x v="0"/>
    <x v="2"/>
    <x v="0"/>
    <d v="2024-07-03T07:46:05"/>
    <x v="437"/>
    <n v="9.7319444444146939"/>
    <d v="2024-07-03T15:01:53"/>
    <d v="1899-12-30T01:38:24"/>
    <d v="2024-07-03T16:40:17"/>
    <n v="0.82861111097736284"/>
    <x v="0"/>
    <m/>
    <m/>
    <x v="1"/>
    <x v="20"/>
    <x v="0"/>
    <x v="3"/>
    <x v="4"/>
    <n v="4"/>
    <s v=""/>
    <d v="1899-12-31T15:21:36"/>
    <n v="7.0919444444146933"/>
    <n v="0"/>
    <n v="7.0919444444146933"/>
  </r>
  <r>
    <s v="E002"/>
    <s v="EO11"/>
    <x v="3621"/>
    <x v="0"/>
    <s v="E3"/>
    <s v="0100022674"/>
    <s v="COMERCIAL SILOS DE GALICIA, S.L."/>
    <s v="0022002149"/>
    <s v="SALVATERRA DE MIÑO"/>
    <s v="000000000000003218"/>
    <x v="7"/>
    <d v="2024-07-03T00:00:00"/>
    <d v="1899-12-30T07:44:10"/>
    <s v="03/07 lo antes posib"/>
    <d v="2024-07-03T00:00:00"/>
    <x v="3"/>
    <x v="2"/>
    <x v="3742"/>
    <d v="2024-07-03T00:00:00"/>
    <d v="1899-12-30T14:01:20"/>
    <n v="205"/>
    <s v="E00205"/>
    <s v="RUTA KMS.205"/>
    <x v="0"/>
    <x v="0"/>
    <x v="0"/>
    <x v="2"/>
    <x v="0"/>
    <d v="2024-07-03T07:44:10"/>
    <x v="397"/>
    <n v="10.763888888934162"/>
    <d v="2024-07-03T14:01:20"/>
    <d v="1899-12-30T02:44:00"/>
    <d v="2024-07-03T16:45:20"/>
    <n v="1.7444444444845431"/>
    <x v="0"/>
    <m/>
    <m/>
    <x v="1"/>
    <x v="20"/>
    <x v="0"/>
    <x v="3"/>
    <x v="13"/>
    <n v="4"/>
    <s v=""/>
    <d v="1900-01-01T17:36:00"/>
    <n v="7.0305555556008272"/>
    <n v="0"/>
    <n v="7.0305555556008272"/>
  </r>
  <r>
    <s v="E002"/>
    <s v="EO11"/>
    <x v="3622"/>
    <x v="0"/>
    <s v="E3"/>
    <s v="0432000110"/>
    <s v="PREBETONG HORMIGONES, S.A."/>
    <s v="0021000011"/>
    <s v="MEIXOEIRO"/>
    <s v="000000000000000055"/>
    <x v="3"/>
    <d v="2024-07-02T00:00:00"/>
    <d v="1899-12-30T18:27:07"/>
    <s v="03:07 9H"/>
    <d v="2024-07-03T00:00:00"/>
    <x v="15"/>
    <x v="2"/>
    <x v="3743"/>
    <d v="2024-07-02T00:00:00"/>
    <d v="1899-12-30T21:08:13"/>
    <n v="246"/>
    <s v="E00246"/>
    <s v="RUTA KMS.246"/>
    <x v="348"/>
    <x v="0"/>
    <x v="0"/>
    <x v="2"/>
    <x v="0"/>
    <d v="2024-07-02T18:27:07"/>
    <x v="412"/>
    <n v="14.548055555555038"/>
    <d v="2024-07-02T21:08:13"/>
    <d v="1899-12-30T03:16:48"/>
    <d v="2024-07-03T00:25:01"/>
    <n v="8.5830555555294268"/>
    <x v="0"/>
    <m/>
    <m/>
    <x v="1"/>
    <x v="17"/>
    <x v="0"/>
    <x v="3"/>
    <x v="16"/>
    <n v="3"/>
    <s v=""/>
    <d v="1900-01-02T06:43:12"/>
    <n v="10.268055555555039"/>
    <n v="12"/>
    <n v="-1.7319444444449612"/>
  </r>
  <r>
    <s v="E002"/>
    <s v="EO11"/>
    <x v="3623"/>
    <x v="0"/>
    <s v="E3"/>
    <s v="0100008915"/>
    <s v="COMERCIAL ARROYO CONSTRUCCIÓN, S.A."/>
    <s v="0022002560"/>
    <s v="VILAVELLA"/>
    <s v="000000000000003042"/>
    <x v="0"/>
    <d v="2024-07-02T00:00:00"/>
    <d v="1899-12-30T18:26:02"/>
    <s v="03/07 15:30h"/>
    <d v="2024-07-03T00:00:00"/>
    <x v="22"/>
    <x v="2"/>
    <x v="3744"/>
    <d v="2024-07-03T00:00:00"/>
    <d v="1899-12-30T12:58:11"/>
    <n v="103"/>
    <s v="E00103"/>
    <s v="RUTA KMS.103"/>
    <x v="23"/>
    <x v="0"/>
    <x v="0"/>
    <x v="2"/>
    <x v="0"/>
    <d v="2024-07-02T18:26:02"/>
    <x v="413"/>
    <n v="21.066111111198552"/>
    <d v="2024-07-03T12:58:11"/>
    <d v="1899-12-30T01:22:24"/>
    <d v="2024-07-03T14:20:35"/>
    <n v="1.1569444444030523"/>
    <x v="0"/>
    <m/>
    <m/>
    <x v="1"/>
    <x v="20"/>
    <x v="0"/>
    <x v="3"/>
    <x v="3"/>
    <n v="4"/>
    <s v=""/>
    <d v="1899-12-31T08:57:36"/>
    <n v="18.692777777865217"/>
    <n v="12"/>
    <n v="6.6927777778652171"/>
  </r>
  <r>
    <s v="E002"/>
    <s v="EO11"/>
    <x v="3624"/>
    <x v="0"/>
    <s v="E3"/>
    <s v="0100008915"/>
    <s v="COMERCIAL ARROYO CONSTRUCCIÓN, S.A."/>
    <s v="0022002560"/>
    <s v="VILAVELLA"/>
    <s v="000000000000003042"/>
    <x v="0"/>
    <d v="2024-07-02T00:00:00"/>
    <d v="1899-12-30T18:25:41"/>
    <s v="03/07 14:30h"/>
    <d v="2024-07-03T00:00:00"/>
    <x v="13"/>
    <x v="2"/>
    <x v="3745"/>
    <d v="2024-07-03T00:00:00"/>
    <d v="1899-12-30T11:30:23"/>
    <n v="103"/>
    <s v="E00103"/>
    <s v="RUTA KMS.103"/>
    <x v="13"/>
    <x v="0"/>
    <x v="0"/>
    <x v="2"/>
    <x v="0"/>
    <d v="2024-07-02T18:25:41"/>
    <x v="438"/>
    <n v="20.071944444382098"/>
    <d v="2024-07-03T11:30:23"/>
    <d v="1899-12-30T01:22:24"/>
    <d v="2024-07-03T12:52:47"/>
    <n v="1.6202777776052244"/>
    <x v="0"/>
    <m/>
    <m/>
    <x v="1"/>
    <x v="20"/>
    <x v="0"/>
    <x v="3"/>
    <x v="2"/>
    <n v="4"/>
    <s v=""/>
    <d v="1899-12-31T08:57:36"/>
    <n v="17.698611111048763"/>
    <n v="12"/>
    <n v="5.6986111110487627"/>
  </r>
  <r>
    <s v="E002"/>
    <s v="EO11"/>
    <x v="3625"/>
    <x v="0"/>
    <s v="E4"/>
    <s v="0100037460"/>
    <s v="CASA ARSENIO Y 9 MAS, S. L."/>
    <s v="0019000546"/>
    <s v="SAN AMARO (CARBALLIÑO)"/>
    <s v="000000000000002906"/>
    <x v="4"/>
    <d v="2024-07-02T00:00:00"/>
    <d v="1899-12-30T18:03:45"/>
    <s v="03/07"/>
    <d v="2024-07-03T00:00:00"/>
    <x v="6"/>
    <x v="2"/>
    <x v="3746"/>
    <d v="2024-07-03T00:00:00"/>
    <d v="1899-12-30T08:44:15"/>
    <n v="167"/>
    <s v="E00167"/>
    <s v="RUTA KMS.167"/>
    <x v="31"/>
    <x v="0"/>
    <x v="0"/>
    <x v="2"/>
    <x v="1"/>
    <d v="2024-07-02T18:03:45"/>
    <x v="352"/>
    <n v="25.937500000116415"/>
    <d v="2024-07-03T08:44:15"/>
    <d v="1899-12-30T02:13:36"/>
    <d v="2024-07-03T10:57:51"/>
    <n v="9.0358333335025236"/>
    <x v="0"/>
    <m/>
    <m/>
    <x v="1"/>
    <x v="20"/>
    <x v="0"/>
    <x v="3"/>
    <x v="0"/>
    <n v="4"/>
    <s v=""/>
    <d v="1900-01-01T05:26:24"/>
    <n v="22.710833333449749"/>
    <n v="12"/>
    <n v="10.710833333449749"/>
  </r>
  <r>
    <s v="E002"/>
    <s v="EO11"/>
    <x v="3626"/>
    <x v="0"/>
    <s v="E4"/>
    <s v="0100000136"/>
    <s v="CONSTRUDECO NORTE S.L."/>
    <s v="0019000806"/>
    <s v="NARON"/>
    <s v="000000000000002906"/>
    <x v="4"/>
    <d v="2024-07-02T00:00:00"/>
    <d v="1899-12-30T16:53:35"/>
    <s v="03/07 Neiraortegal"/>
    <d v="2024-07-03T00:00:00"/>
    <x v="6"/>
    <x v="2"/>
    <x v="3747"/>
    <d v="2024-07-03T00:00:00"/>
    <d v="1899-12-30T10:33:23"/>
    <n v="196"/>
    <s v="E00196"/>
    <s v="RUTA KMS.196"/>
    <x v="215"/>
    <x v="0"/>
    <x v="0"/>
    <x v="2"/>
    <x v="1"/>
    <d v="2024-07-02T16:53:35"/>
    <x v="352"/>
    <n v="27.106944444472902"/>
    <d v="2024-07-03T10:33:23"/>
    <d v="1899-12-30T02:36:48"/>
    <d v="2024-07-03T13:10:11"/>
    <n v="6.8302777776843868"/>
    <x v="0"/>
    <m/>
    <m/>
    <x v="1"/>
    <x v="20"/>
    <x v="0"/>
    <x v="3"/>
    <x v="1"/>
    <n v="4"/>
    <s v=""/>
    <d v="1900-01-01T14:43:12"/>
    <n v="23.493611111139568"/>
    <n v="12"/>
    <n v="11.493611111139568"/>
  </r>
  <r>
    <s v="E002"/>
    <s v="EO11"/>
    <x v="3627"/>
    <x v="0"/>
    <s v="E3"/>
    <s v="0100000865"/>
    <s v="HORMIGONES SINDO CASTRO S.L."/>
    <s v="0022000428"/>
    <s v="VILLAMARTIN A."/>
    <s v="000000000000000055"/>
    <x v="3"/>
    <d v="2024-07-02T00:00:00"/>
    <d v="1899-12-30T16:35:58"/>
    <s v="03/07 11:00h"/>
    <d v="2024-07-03T00:00:00"/>
    <x v="24"/>
    <x v="2"/>
    <x v="3748"/>
    <d v="2024-07-03T00:00:00"/>
    <d v="1899-12-30T11:10:14"/>
    <n v="4"/>
    <s v="E00004"/>
    <s v="RUTA KMS.004"/>
    <x v="23"/>
    <x v="0"/>
    <x v="0"/>
    <x v="2"/>
    <x v="0"/>
    <d v="2024-07-02T16:35:58"/>
    <x v="409"/>
    <n v="18.400555555592291"/>
    <d v="2024-07-03T11:10:14"/>
    <d v="1899-12-30T00:03:12"/>
    <d v="2024-07-03T11:13:26"/>
    <n v="-0.22388888883870095"/>
    <x v="0"/>
    <m/>
    <m/>
    <x v="1"/>
    <x v="20"/>
    <x v="0"/>
    <x v="3"/>
    <x v="2"/>
    <n v="4"/>
    <s v=""/>
    <d v="1899-12-30T01:16:48"/>
    <n v="17.347222222258956"/>
    <n v="12"/>
    <n v="5.3472222222589565"/>
  </r>
  <r>
    <s v="E002"/>
    <s v="EO11"/>
    <x v="3628"/>
    <x v="0"/>
    <s v="E3"/>
    <s v="0100053492"/>
    <s v="HORMIGONES Y MINERALES S.L."/>
    <s v="0022002720"/>
    <s v="DEHESAS"/>
    <s v="000000000000000055"/>
    <x v="3"/>
    <d v="2024-07-02T00:00:00"/>
    <d v="1899-12-30T16:16:33"/>
    <s v="02/07 URGE"/>
    <d v="2024-07-02T00:00:00"/>
    <x v="4"/>
    <x v="2"/>
    <x v="3749"/>
    <d v="2024-07-02T00:00:00"/>
    <d v="1899-12-30T17:52:49"/>
    <n v="20"/>
    <s v="E00020"/>
    <s v="RUTA KMS.020"/>
    <x v="6"/>
    <x v="0"/>
    <x v="0"/>
    <x v="2"/>
    <x v="0"/>
    <d v="2024-07-02T16:16:33"/>
    <x v="367"/>
    <n v="2.7241666666232049"/>
    <d v="2024-07-02T17:52:49"/>
    <d v="1899-12-30T00:16:00"/>
    <d v="2024-07-02T18:08:49"/>
    <n v="0.85305555554805323"/>
    <x v="0"/>
    <m/>
    <m/>
    <x v="1"/>
    <x v="17"/>
    <x v="0"/>
    <x v="3"/>
    <x v="5"/>
    <n v="3"/>
    <s v=""/>
    <d v="1899-12-30T06:24:00"/>
    <n v="1.4574999999565383"/>
    <n v="0"/>
    <n v="1.4574999999565383"/>
  </r>
  <r>
    <s v="E002"/>
    <s v="EO11"/>
    <x v="3629"/>
    <x v="0"/>
    <s v="E3"/>
    <s v="0432000110"/>
    <s v="PREBETONG HORMIGONES, S.A."/>
    <s v="0022001685"/>
    <s v="O CRUCEIRO"/>
    <s v="000000000000000055"/>
    <x v="3"/>
    <d v="2024-07-02T00:00:00"/>
    <d v="1899-12-30T16:14:44"/>
    <s v="03/07 11:30h"/>
    <d v="2024-07-03T00:00:00"/>
    <x v="16"/>
    <x v="2"/>
    <x v="3750"/>
    <d v="2024-07-03T00:00:00"/>
    <d v="1899-12-30T09:00:52"/>
    <n v="204"/>
    <s v="E00204"/>
    <s v="RUTA KMS.204"/>
    <x v="9"/>
    <x v="0"/>
    <x v="0"/>
    <x v="2"/>
    <x v="0"/>
    <d v="2024-07-02T16:14:44"/>
    <x v="439"/>
    <n v="19.254444444319233"/>
    <d v="2024-07-03T09:00:52"/>
    <d v="1899-12-30T02:43:12"/>
    <d v="2024-07-03T11:44:04"/>
    <n v="-0.23444444459164515"/>
    <x v="0"/>
    <m/>
    <m/>
    <x v="1"/>
    <x v="20"/>
    <x v="0"/>
    <x v="3"/>
    <x v="6"/>
    <n v="4"/>
    <s v=""/>
    <d v="1900-01-01T17:16:48"/>
    <n v="15.534444444319234"/>
    <n v="12"/>
    <n v="3.5344444443192344"/>
  </r>
  <r>
    <s v="E002"/>
    <s v="EO11"/>
    <x v="3630"/>
    <x v="0"/>
    <s v="E3"/>
    <s v="0100010280"/>
    <s v="ANLLACO, S.A."/>
    <s v="0022000631"/>
    <s v="CABAÑINAS"/>
    <s v="000000000000000055"/>
    <x v="3"/>
    <d v="2024-07-02T00:00:00"/>
    <d v="1899-12-30T16:14:12"/>
    <s v="03/07 14:30h"/>
    <d v="2024-07-03T00:00:00"/>
    <x v="13"/>
    <x v="2"/>
    <x v="3751"/>
    <d v="2024-07-03T00:00:00"/>
    <d v="1899-12-30T13:32:03"/>
    <n v="32"/>
    <s v="E00032"/>
    <s v="RUTA KMS.032"/>
    <x v="37"/>
    <x v="0"/>
    <x v="0"/>
    <x v="2"/>
    <x v="0"/>
    <d v="2024-07-02T16:14:12"/>
    <x v="438"/>
    <n v="22.263333333190531"/>
    <d v="2024-07-03T13:32:03"/>
    <d v="1899-12-30T00:25:36"/>
    <d v="2024-07-03T13:57:39"/>
    <n v="0.53916666662553325"/>
    <x v="0"/>
    <m/>
    <m/>
    <x v="1"/>
    <x v="20"/>
    <x v="0"/>
    <x v="3"/>
    <x v="7"/>
    <n v="4"/>
    <s v=""/>
    <d v="1899-12-30T10:14:24"/>
    <n v="20.836666666523865"/>
    <n v="12"/>
    <n v="8.8366666665238647"/>
  </r>
  <r>
    <s v="E002"/>
    <s v="EO11"/>
    <x v="3631"/>
    <x v="0"/>
    <s v="E3"/>
    <s v="0100028413"/>
    <s v="HORMIGONES CARRAL, S.L."/>
    <s v="0022002990"/>
    <s v="PUERTO EXTERIOR DE FERROL"/>
    <s v="000000000000003042"/>
    <x v="0"/>
    <d v="2024-07-02T00:00:00"/>
    <d v="1899-12-30T16:13:42"/>
    <s v="03/07 19:30h - 7º"/>
    <d v="2024-07-03T00:00:00"/>
    <x v="5"/>
    <x v="0"/>
    <x v="3752"/>
    <d v="2024-07-03T00:00:00"/>
    <d v="1899-12-30T15:56:26"/>
    <n v="71"/>
    <s v="E00071"/>
    <s v="RUTA KMS.071"/>
    <x v="1"/>
    <x v="0"/>
    <x v="0"/>
    <x v="0"/>
    <x v="0"/>
    <d v="2024-07-02T16:13:42"/>
    <x v="440"/>
    <n v="27.271666666609235"/>
    <d v="2024-07-03T15:56:26"/>
    <d v="1899-12-30T00:56:48"/>
    <d v="2024-07-03T16:53:14"/>
    <n v="2.6127777777146548"/>
    <x v="0"/>
    <m/>
    <m/>
    <x v="1"/>
    <x v="20"/>
    <x v="0"/>
    <x v="3"/>
    <x v="4"/>
    <n v="4"/>
    <s v=""/>
    <d v="1899-12-30T22:43:12"/>
    <n v="25.32499999994257"/>
    <n v="12"/>
    <n v="13.32499999994257"/>
  </r>
  <r>
    <s v="E002"/>
    <s v="EO11"/>
    <x v="3632"/>
    <x v="0"/>
    <s v="E3"/>
    <s v="0100028413"/>
    <s v="HORMIGONES CARRAL, S.L."/>
    <s v="0022002990"/>
    <s v="PUERTO EXTERIOR DE FERROL"/>
    <s v="000000000000003042"/>
    <x v="0"/>
    <d v="2024-07-02T00:00:00"/>
    <d v="1899-12-30T16:13:21"/>
    <s v="03/07 18:30h - 6º"/>
    <d v="2024-07-03T00:00:00"/>
    <x v="3"/>
    <x v="0"/>
    <x v="3753"/>
    <d v="2024-07-03T00:00:00"/>
    <d v="1899-12-30T15:36:16"/>
    <n v="71"/>
    <s v="E00071"/>
    <s v="RUTA KMS.071"/>
    <x v="2"/>
    <x v="0"/>
    <x v="0"/>
    <x v="0"/>
    <x v="0"/>
    <d v="2024-07-02T16:13:21"/>
    <x v="397"/>
    <n v="26.277500000142027"/>
    <d v="2024-07-03T15:36:16"/>
    <d v="1899-12-30T00:56:48"/>
    <d v="2024-07-03T16:33:04"/>
    <n v="1.9488888888736255"/>
    <x v="0"/>
    <m/>
    <m/>
    <x v="1"/>
    <x v="20"/>
    <x v="0"/>
    <x v="3"/>
    <x v="4"/>
    <n v="4"/>
    <s v=""/>
    <d v="1899-12-30T22:43:12"/>
    <n v="24.330833333475361"/>
    <n v="12"/>
    <n v="12.330833333475361"/>
  </r>
  <r>
    <s v="E002"/>
    <s v="EO11"/>
    <x v="3633"/>
    <x v="0"/>
    <s v="E3"/>
    <s v="0100028413"/>
    <s v="HORMIGONES CARRAL, S.L."/>
    <s v="0022002990"/>
    <s v="PUERTO EXTERIOR DE FERROL"/>
    <s v="000000000000003042"/>
    <x v="0"/>
    <d v="2024-07-02T00:00:00"/>
    <d v="1899-12-30T16:12:58"/>
    <s v="03/07 17:30h - 5º"/>
    <d v="2024-07-03T00:00:00"/>
    <x v="18"/>
    <x v="0"/>
    <x v="3754"/>
    <d v="2024-07-03T00:00:00"/>
    <d v="1899-12-30T11:47:05"/>
    <n v="71"/>
    <s v="E00071"/>
    <s v="RUTA KMS.071"/>
    <x v="1"/>
    <x v="0"/>
    <x v="0"/>
    <x v="0"/>
    <x v="0"/>
    <d v="2024-07-02T16:12:58"/>
    <x v="437"/>
    <n v="25.283888888836373"/>
    <d v="2024-07-03T11:47:05"/>
    <d v="1899-12-30T00:56:48"/>
    <d v="2024-07-03T12:43:53"/>
    <n v="4.7686111110378988"/>
    <x v="0"/>
    <m/>
    <m/>
    <x v="1"/>
    <x v="20"/>
    <x v="0"/>
    <x v="3"/>
    <x v="2"/>
    <n v="4"/>
    <s v=""/>
    <d v="1899-12-30T22:43:12"/>
    <n v="23.337222222169707"/>
    <n v="12"/>
    <n v="11.337222222169707"/>
  </r>
  <r>
    <s v="E002"/>
    <s v="EO11"/>
    <x v="3634"/>
    <x v="0"/>
    <s v="E3"/>
    <s v="0100028413"/>
    <s v="HORMIGONES CARRAL, S.L."/>
    <s v="0022002990"/>
    <s v="PUERTO EXTERIOR DE FERROL"/>
    <s v="000000000000003042"/>
    <x v="0"/>
    <d v="2024-07-02T00:00:00"/>
    <d v="1899-12-30T16:12:18"/>
    <s v="03/07 15:30h - 4º"/>
    <d v="2024-07-03T00:00:00"/>
    <x v="22"/>
    <x v="0"/>
    <x v="3755"/>
    <d v="2024-07-03T00:00:00"/>
    <d v="1899-12-30T11:28:34"/>
    <n v="71"/>
    <s v="E00071"/>
    <s v="RUTA KMS.071"/>
    <x v="2"/>
    <x v="0"/>
    <x v="0"/>
    <x v="0"/>
    <x v="0"/>
    <d v="2024-07-02T16:12:18"/>
    <x v="413"/>
    <n v="23.29500000004191"/>
    <d v="2024-07-03T11:28:34"/>
    <d v="1899-12-30T00:56:48"/>
    <d v="2024-07-03T12:25:22"/>
    <n v="3.0772222222876735"/>
    <x v="0"/>
    <m/>
    <m/>
    <x v="1"/>
    <x v="20"/>
    <x v="0"/>
    <x v="3"/>
    <x v="2"/>
    <n v="4"/>
    <s v=""/>
    <d v="1899-12-30T22:43:12"/>
    <n v="21.348333333375244"/>
    <n v="12"/>
    <n v="9.3483333333752441"/>
  </r>
  <r>
    <s v="E002"/>
    <s v="EO11"/>
    <x v="3635"/>
    <x v="0"/>
    <s v="E3"/>
    <s v="0100028413"/>
    <s v="HORMIGONES CARRAL, S.L."/>
    <s v="0022002990"/>
    <s v="PUERTO EXTERIOR DE FERROL"/>
    <s v="000000000000003042"/>
    <x v="0"/>
    <d v="2024-07-02T00:00:00"/>
    <d v="1899-12-30T16:11:46"/>
    <s v="03/07 13:30h - 3º"/>
    <d v="2024-07-03T00:00:00"/>
    <x v="0"/>
    <x v="2"/>
    <x v="3756"/>
    <d v="2024-07-02T00:00:00"/>
    <d v="1899-12-30T19:52:39"/>
    <n v="212"/>
    <s v="E00212"/>
    <s v="RUTA KMS.212"/>
    <x v="30"/>
    <x v="0"/>
    <x v="0"/>
    <x v="2"/>
    <x v="0"/>
    <d v="2024-07-02T16:11:46"/>
    <x v="431"/>
    <n v="21.303888888854999"/>
    <d v="2024-07-02T19:52:39"/>
    <d v="1899-12-30T02:49:36"/>
    <d v="2024-07-02T22:42:15"/>
    <n v="14.795833333279006"/>
    <x v="0"/>
    <m/>
    <m/>
    <x v="1"/>
    <x v="17"/>
    <x v="0"/>
    <x v="3"/>
    <x v="10"/>
    <n v="3"/>
    <s v=""/>
    <d v="1900-01-01T19:50:24"/>
    <n v="17.477222222188331"/>
    <n v="12"/>
    <n v="5.4772222221883311"/>
  </r>
  <r>
    <s v="E002"/>
    <s v="EO11"/>
    <x v="3636"/>
    <x v="0"/>
    <s v="E3"/>
    <s v="0432000181"/>
    <s v="PREBETONG LUGO HORMIGONES, S.A."/>
    <s v="0022002590"/>
    <s v="MONFORTE"/>
    <s v="000000000000000055"/>
    <x v="3"/>
    <d v="2024-07-03T00:00:00"/>
    <d v="1899-12-30T15:48:26"/>
    <s v="04/07 10h"/>
    <d v="2024-07-04T00:00:00"/>
    <x v="17"/>
    <x v="2"/>
    <x v="3757"/>
    <d v="2024-07-03T00:00:00"/>
    <d v="1899-12-30T20:53:09"/>
    <n v="102"/>
    <s v="E00102"/>
    <s v="RUTA KMS.102"/>
    <x v="319"/>
    <x v="0"/>
    <x v="0"/>
    <x v="2"/>
    <x v="0"/>
    <d v="2024-07-03T15:48:26"/>
    <x v="421"/>
    <n v="18.192777777789161"/>
    <d v="2024-07-03T20:53:09"/>
    <d v="1899-12-30T01:21:36"/>
    <d v="2024-07-03T22:14:45"/>
    <n v="11.754166666651145"/>
    <x v="0"/>
    <m/>
    <m/>
    <x v="1"/>
    <x v="20"/>
    <x v="0"/>
    <x v="3"/>
    <x v="14"/>
    <n v="4"/>
    <s v=""/>
    <d v="1899-12-31T08:38:24"/>
    <n v="15.832777777789161"/>
    <n v="12"/>
    <n v="3.8327777777891612"/>
  </r>
  <r>
    <s v="E002"/>
    <s v="EO11"/>
    <x v="3637"/>
    <x v="0"/>
    <s v="E3"/>
    <s v="0100000865"/>
    <s v="HORMIGONES SINDO CASTRO S.L."/>
    <s v="0022000428"/>
    <s v="VILLAMARTIN A."/>
    <s v="000000000000000922"/>
    <x v="2"/>
    <d v="2024-07-03T00:00:00"/>
    <d v="1899-12-30T16:04:00"/>
    <s v="04/07 09:00h C22"/>
    <d v="2024-07-04T00:00:00"/>
    <x v="15"/>
    <x v="1"/>
    <x v="3758"/>
    <d v="2024-07-03T00:00:00"/>
    <d v="1899-12-30T17:08:34"/>
    <n v="114"/>
    <s v="E00114"/>
    <s v="RUTA KMS.114"/>
    <x v="380"/>
    <x v="0"/>
    <x v="0"/>
    <x v="1"/>
    <x v="0"/>
    <d v="2024-07-03T16:04:00"/>
    <x v="441"/>
    <n v="16.933333333348855"/>
    <d v="2024-07-03T17:08:34"/>
    <d v="1899-12-30T01:31:12"/>
    <d v="2024-07-03T18:39:46"/>
    <n v="14.337222222180571"/>
    <x v="0"/>
    <m/>
    <m/>
    <x v="1"/>
    <x v="20"/>
    <x v="0"/>
    <x v="3"/>
    <x v="5"/>
    <n v="4"/>
    <s v=""/>
    <d v="1899-12-31T12:28:48"/>
    <n v="14.413333333348856"/>
    <n v="12"/>
    <n v="2.4133333333488558"/>
  </r>
  <r>
    <s v="E002"/>
    <s v="EO11"/>
    <x v="3638"/>
    <x v="0"/>
    <s v="E3"/>
    <s v="0100000865"/>
    <s v="HORMIGONES SINDO CASTRO S.L."/>
    <s v="0022000428"/>
    <s v="VILLAMARTIN A."/>
    <s v="000000000000000055"/>
    <x v="3"/>
    <d v="2024-07-03T00:00:00"/>
    <d v="1899-12-30T16:06:10"/>
    <s v="04/07 11:00h"/>
    <d v="2024-07-04T00:00:00"/>
    <x v="24"/>
    <x v="2"/>
    <x v="3759"/>
    <d v="2024-07-04T00:00:00"/>
    <d v="1899-12-30T10:26:11"/>
    <n v="4"/>
    <s v="E00004"/>
    <s v="RUTA KMS.004"/>
    <x v="380"/>
    <x v="0"/>
    <x v="0"/>
    <x v="2"/>
    <x v="0"/>
    <d v="2024-07-03T16:06:10"/>
    <x v="419"/>
    <n v="18.897222222236451"/>
    <d v="2024-07-04T10:26:11"/>
    <d v="1899-12-30T00:03:12"/>
    <d v="2024-07-04T10:29:23"/>
    <n v="0.51027777779381722"/>
    <x v="0"/>
    <m/>
    <m/>
    <x v="1"/>
    <x v="21"/>
    <x v="0"/>
    <x v="3"/>
    <x v="1"/>
    <n v="5"/>
    <s v=""/>
    <d v="1899-12-30T01:16:48"/>
    <n v="17.843888888903116"/>
    <n v="12"/>
    <n v="5.8438888889031162"/>
  </r>
  <r>
    <s v="E002"/>
    <s v="EO11"/>
    <x v="3639"/>
    <x v="0"/>
    <s v="E3"/>
    <s v="0100000865"/>
    <s v="HORMIGONES SINDO CASTRO S.L."/>
    <s v="0022000428"/>
    <s v="VILLAMARTIN A."/>
    <s v="000000000000000922"/>
    <x v="2"/>
    <d v="2024-07-03T00:00:00"/>
    <d v="1899-12-30T16:06:44"/>
    <s v="04/07 12:00h- C26"/>
    <d v="2024-07-04T00:00:00"/>
    <x v="8"/>
    <x v="1"/>
    <x v="3760"/>
    <d v="2024-07-04T00:00:00"/>
    <d v="1899-12-30T09:03:40"/>
    <n v="114"/>
    <s v="E00114"/>
    <s v="RUTA KMS.114"/>
    <x v="266"/>
    <x v="0"/>
    <x v="0"/>
    <x v="1"/>
    <x v="0"/>
    <d v="2024-07-03T16:06:44"/>
    <x v="420"/>
    <n v="19.887777777796146"/>
    <d v="2024-07-04T09:03:40"/>
    <d v="1899-12-30T01:31:12"/>
    <d v="2024-07-04T10:34:52"/>
    <n v="1.4188888889621012"/>
    <x v="0"/>
    <m/>
    <m/>
    <x v="1"/>
    <x v="21"/>
    <x v="0"/>
    <x v="3"/>
    <x v="6"/>
    <n v="5"/>
    <s v=""/>
    <d v="1899-12-31T12:28:48"/>
    <n v="17.367777777796146"/>
    <n v="12"/>
    <n v="5.367777777796146"/>
  </r>
  <r>
    <s v="E002"/>
    <s v="EO11"/>
    <x v="3640"/>
    <x v="0"/>
    <s v="E3"/>
    <s v="0432000181"/>
    <s v="PREBETONG LUGO HORMIGONES, S.A."/>
    <s v="0022001450"/>
    <s v="LUGO"/>
    <s v="000000000000000055"/>
    <x v="3"/>
    <d v="2024-07-03T00:00:00"/>
    <d v="1899-12-30T16:07:26"/>
    <s v="04/07 12:30h"/>
    <d v="2024-07-04T00:00:00"/>
    <x v="19"/>
    <x v="2"/>
    <x v="3761"/>
    <d v="2024-07-04T00:00:00"/>
    <d v="1899-12-30T08:56:38"/>
    <n v="108"/>
    <s v="E00108"/>
    <s v="RUTA KMS.108"/>
    <x v="22"/>
    <x v="0"/>
    <x v="0"/>
    <x v="2"/>
    <x v="0"/>
    <d v="2024-07-03T16:07:26"/>
    <x v="427"/>
    <n v="20.376111111254431"/>
    <d v="2024-07-04T08:56:38"/>
    <d v="1899-12-30T01:26:24"/>
    <d v="2024-07-04T10:23:02"/>
    <n v="2.1161111112451181"/>
    <x v="0"/>
    <m/>
    <m/>
    <x v="1"/>
    <x v="21"/>
    <x v="0"/>
    <x v="3"/>
    <x v="0"/>
    <n v="5"/>
    <s v=""/>
    <d v="1899-12-31T10:33:36"/>
    <n v="17.93611111125443"/>
    <n v="12"/>
    <n v="5.93611111125443"/>
  </r>
  <r>
    <s v="E002"/>
    <s v="EO11"/>
    <x v="3641"/>
    <x v="0"/>
    <s v="E4"/>
    <s v="0100030716"/>
    <s v="GRUPO GARCIA DO RIBEIRO, S. L."/>
    <s v="0019000461"/>
    <s v="RIBADAVIA"/>
    <s v="000000000000002906"/>
    <x v="4"/>
    <d v="2024-07-03T00:00:00"/>
    <d v="1899-12-30T16:14:17"/>
    <s v="04/07 FARDOS CON PAL"/>
    <d v="2024-07-04T00:00:00"/>
    <x v="6"/>
    <x v="2"/>
    <x v="3762"/>
    <d v="2024-07-04T00:00:00"/>
    <d v="1899-12-30T11:28:04"/>
    <n v="166"/>
    <s v="E00166"/>
    <s v="RUTA KMS.166"/>
    <x v="17"/>
    <x v="0"/>
    <x v="0"/>
    <x v="2"/>
    <x v="1"/>
    <d v="2024-07-03T16:14:17"/>
    <x v="410"/>
    <n v="27.761944444442634"/>
    <d v="2024-07-04T11:28:04"/>
    <d v="1899-12-30T02:12:48"/>
    <d v="2024-07-04T13:40:52"/>
    <n v="6.3188888890435919"/>
    <x v="0"/>
    <m/>
    <m/>
    <x v="1"/>
    <x v="21"/>
    <x v="0"/>
    <x v="3"/>
    <x v="2"/>
    <n v="5"/>
    <s v=""/>
    <d v="1900-01-01T05:07:12"/>
    <n v="24.548611111109299"/>
    <n v="12"/>
    <n v="12.548611111109299"/>
  </r>
  <r>
    <s v="E002"/>
    <s v="EO11"/>
    <x v="3642"/>
    <x v="0"/>
    <s v="E3"/>
    <s v="0432000110"/>
    <s v="PREBETONG HORMIGONES, S.A."/>
    <s v="0022001012"/>
    <s v="FENE"/>
    <s v="000000000000000055"/>
    <x v="3"/>
    <d v="2024-07-03T00:00:00"/>
    <d v="1899-12-30T16:16:11"/>
    <s v="04/07 08:30h"/>
    <d v="2024-07-04T00:00:00"/>
    <x v="23"/>
    <x v="2"/>
    <x v="3763"/>
    <d v="2024-07-03T00:00:00"/>
    <d v="1899-12-30T18:28:46"/>
    <n v="192"/>
    <s v="E00192"/>
    <s v="RUTA KMS.192"/>
    <x v="27"/>
    <x v="0"/>
    <x v="0"/>
    <x v="2"/>
    <x v="0"/>
    <d v="2024-07-03T16:16:11"/>
    <x v="434"/>
    <n v="16.230277777765878"/>
    <d v="2024-07-03T18:28:46"/>
    <d v="1899-12-30T02:33:36"/>
    <d v="2024-07-03T21:02:22"/>
    <n v="11.460555555531755"/>
    <x v="0"/>
    <m/>
    <m/>
    <x v="1"/>
    <x v="20"/>
    <x v="0"/>
    <x v="3"/>
    <x v="9"/>
    <n v="4"/>
    <s v=""/>
    <d v="1900-01-01T13:26:24"/>
    <n v="12.670277777765877"/>
    <n v="12"/>
    <n v="0.67027777776587705"/>
  </r>
  <r>
    <s v="E002"/>
    <s v="EO11"/>
    <x v="3643"/>
    <x v="0"/>
    <s v="E3"/>
    <s v="0100000764"/>
    <s v="HORMIGONES BERGANTIÑOS S.A."/>
    <s v="0022000268"/>
    <s v="ESPIRITU SANTO"/>
    <s v="000000000000000055"/>
    <x v="3"/>
    <d v="2024-07-03T00:00:00"/>
    <d v="1899-12-30T16:17:13"/>
    <s v="04/07 11h"/>
    <d v="2024-07-04T00:00:00"/>
    <x v="24"/>
    <x v="0"/>
    <x v="3764"/>
    <d v="2024-07-04T00:00:00"/>
    <d v="1899-12-30T09:02:28"/>
    <n v="15"/>
    <s v="E00015"/>
    <s v="RUTA KMS.015"/>
    <x v="7"/>
    <x v="0"/>
    <x v="0"/>
    <x v="0"/>
    <x v="0"/>
    <d v="2024-07-03T16:17:13"/>
    <x v="419"/>
    <n v="18.713055555650499"/>
    <d v="2024-07-04T09:02:28"/>
    <d v="1899-12-30T00:12:00"/>
    <d v="2024-07-04T09:14:28"/>
    <n v="1.7588888889877126"/>
    <x v="0"/>
    <m/>
    <m/>
    <x v="1"/>
    <x v="21"/>
    <x v="0"/>
    <x v="3"/>
    <x v="6"/>
    <n v="5"/>
    <s v=""/>
    <d v="1899-12-30T04:48:00"/>
    <n v="17.513055555650499"/>
    <n v="12"/>
    <n v="5.5130555556504994"/>
  </r>
  <r>
    <s v="E002"/>
    <s v="EO11"/>
    <x v="3644"/>
    <x v="0"/>
    <s v="E3"/>
    <s v="0100000764"/>
    <s v="HORMIGONES BERGANTIÑOS S.A."/>
    <s v="0022000268"/>
    <s v="ESPIRITU SANTO"/>
    <s v="000000000000000055"/>
    <x v="3"/>
    <d v="2024-07-03T00:00:00"/>
    <d v="1899-12-30T16:17:35"/>
    <s v="04/07 x MAÑANA"/>
    <d v="2024-07-04T00:00:00"/>
    <x v="14"/>
    <x v="0"/>
    <x v="3765"/>
    <d v="2024-07-04T00:00:00"/>
    <d v="1899-12-30T12:45:10"/>
    <n v="15"/>
    <s v="E00015"/>
    <s v="RUTA KMS.015"/>
    <x v="7"/>
    <x v="0"/>
    <x v="0"/>
    <x v="0"/>
    <x v="0"/>
    <d v="2024-07-03T16:17:35"/>
    <x v="422"/>
    <n v="20.706944444391411"/>
    <d v="2024-07-04T12:45:10"/>
    <d v="1899-12-30T00:12:00"/>
    <d v="2024-07-04T12:57:10"/>
    <n v="4.7222222259733826E-2"/>
    <x v="0"/>
    <m/>
    <m/>
    <x v="1"/>
    <x v="21"/>
    <x v="0"/>
    <x v="3"/>
    <x v="3"/>
    <n v="5"/>
    <s v=""/>
    <d v="1899-12-30T04:48:00"/>
    <n v="19.506944444391412"/>
    <n v="12"/>
    <n v="7.5069444443914115"/>
  </r>
  <r>
    <s v="E002"/>
    <s v="EO11"/>
    <x v="3645"/>
    <x v="0"/>
    <s v="E3"/>
    <s v="0100051530"/>
    <s v="MYHNOR MORTEROS Y HORMIGONES DEL"/>
    <s v="0022002945"/>
    <s v="ESTACION INTERMODAL - A CORUÑA"/>
    <s v="000000000000000055"/>
    <x v="3"/>
    <d v="2024-07-03T00:00:00"/>
    <d v="1899-12-30T16:22:29"/>
    <s v="04/07 08:30h"/>
    <d v="2024-07-04T00:00:00"/>
    <x v="34"/>
    <x v="0"/>
    <x v="3766"/>
    <d v="2024-07-03T00:00:00"/>
    <d v="1899-12-30T17:36:06"/>
    <n v="7"/>
    <s v="E00007"/>
    <s v="RUTA KMS.007"/>
    <x v="7"/>
    <x v="0"/>
    <x v="0"/>
    <x v="0"/>
    <x v="0"/>
    <d v="2024-07-03T16:22:29"/>
    <x v="442"/>
    <n v="8.125277777784504"/>
    <d v="2024-07-03T17:36:06"/>
    <d v="1899-12-30T00:05:36"/>
    <d v="2024-07-03T17:41:42"/>
    <n v="6.8050000001094304"/>
    <x v="0"/>
    <m/>
    <m/>
    <x v="1"/>
    <x v="20"/>
    <x v="0"/>
    <x v="3"/>
    <x v="5"/>
    <n v="4"/>
    <s v=""/>
    <d v="1899-12-30T02:14:24"/>
    <n v="7.0319444444511703"/>
    <n v="12"/>
    <n v="-4.9680555555488297"/>
  </r>
  <r>
    <s v="E002"/>
    <s v="EO11"/>
    <x v="3646"/>
    <x v="0"/>
    <s v="E3"/>
    <s v="0100051530"/>
    <s v="MYHNOR MORTEROS Y HORMIGONES DEL"/>
    <s v="0022002574"/>
    <s v="A CORUÑA"/>
    <s v="000000000000000055"/>
    <x v="3"/>
    <d v="2024-07-03T00:00:00"/>
    <d v="1899-12-30T16:24:16"/>
    <s v="04/07 12:00h"/>
    <d v="2024-07-04T00:00:00"/>
    <x v="8"/>
    <x v="0"/>
    <x v="3767"/>
    <d v="2024-07-04T00:00:00"/>
    <d v="1899-12-30T11:29:28"/>
    <n v="2"/>
    <s v="E00002"/>
    <s v="RUTA KMS.0002"/>
    <x v="1"/>
    <x v="0"/>
    <x v="0"/>
    <x v="0"/>
    <x v="0"/>
    <d v="2024-07-03T16:24:16"/>
    <x v="420"/>
    <n v="19.595555555541068"/>
    <d v="2024-07-04T11:29:28"/>
    <d v="1899-12-30T00:01:36"/>
    <d v="2024-07-04T11:31:04"/>
    <n v="0.48222222231561318"/>
    <x v="0"/>
    <m/>
    <m/>
    <x v="1"/>
    <x v="21"/>
    <x v="0"/>
    <x v="3"/>
    <x v="2"/>
    <n v="5"/>
    <s v=""/>
    <d v="1899-12-30T00:38:24"/>
    <n v="18.568888888874401"/>
    <n v="12"/>
    <n v="6.568888888874401"/>
  </r>
  <r>
    <s v="E002"/>
    <s v="EO11"/>
    <x v="3647"/>
    <x v="0"/>
    <s v="E3"/>
    <s v="0100028413"/>
    <s v="HORMIGONES CARRAL, S.L."/>
    <s v="0022002990"/>
    <s v="PUERTO EXTERIOR DE FERROL"/>
    <s v="000000000000003042"/>
    <x v="0"/>
    <d v="2024-07-03T00:00:00"/>
    <d v="1899-12-30T16:28:54"/>
    <s v="04/07 09:30h - 1º"/>
    <d v="2024-07-04T00:00:00"/>
    <x v="14"/>
    <x v="0"/>
    <x v="3768"/>
    <d v="2024-07-03T00:00:00"/>
    <d v="1899-12-30T17:43:18"/>
    <n v="71"/>
    <s v="E00071"/>
    <s v="RUTA KMS.071"/>
    <x v="3"/>
    <x v="0"/>
    <x v="0"/>
    <x v="0"/>
    <x v="0"/>
    <d v="2024-07-03T16:28:54"/>
    <x v="422"/>
    <n v="20.518333333195187"/>
    <d v="2024-07-03T17:43:18"/>
    <d v="1899-12-30T00:56:48"/>
    <d v="2024-07-03T18:40:06"/>
    <n v="18.331666666490491"/>
    <x v="0"/>
    <m/>
    <m/>
    <x v="1"/>
    <x v="20"/>
    <x v="0"/>
    <x v="3"/>
    <x v="5"/>
    <n v="4"/>
    <s v=""/>
    <d v="1899-12-30T22:43:12"/>
    <n v="18.571666666528522"/>
    <n v="12"/>
    <n v="6.5716666665285217"/>
  </r>
  <r>
    <s v="E002"/>
    <s v="EO11"/>
    <x v="3648"/>
    <x v="0"/>
    <s v="E3"/>
    <s v="0100028413"/>
    <s v="HORMIGONES CARRAL, S.L."/>
    <s v="0022002990"/>
    <s v="PUERTO EXTERIOR DE FERROL"/>
    <s v="000000000000003042"/>
    <x v="0"/>
    <d v="2024-07-03T00:00:00"/>
    <d v="1899-12-30T16:30:50"/>
    <s v="04/07 11:30h - 2º"/>
    <d v="2024-07-04T00:00:00"/>
    <x v="0"/>
    <x v="0"/>
    <x v="3769"/>
    <d v="2024-07-04T00:00:00"/>
    <d v="1899-12-30T08:43:07"/>
    <n v="71"/>
    <s v="E00071"/>
    <s v="RUTA KMS.071"/>
    <x v="1"/>
    <x v="0"/>
    <x v="0"/>
    <x v="0"/>
    <x v="0"/>
    <d v="2024-07-03T16:30:50"/>
    <x v="423"/>
    <n v="20.986111111182254"/>
    <d v="2024-07-04T08:43:07"/>
    <d v="1899-12-30T00:56:48"/>
    <d v="2024-07-04T09:39:55"/>
    <n v="3.8347222221200354"/>
    <x v="0"/>
    <m/>
    <m/>
    <x v="1"/>
    <x v="21"/>
    <x v="0"/>
    <x v="3"/>
    <x v="0"/>
    <n v="5"/>
    <s v=""/>
    <d v="1899-12-30T22:43:12"/>
    <n v="19.039444444515588"/>
    <n v="12"/>
    <n v="7.0394444445155884"/>
  </r>
  <r>
    <s v="E002"/>
    <s v="EO11"/>
    <x v="3649"/>
    <x v="0"/>
    <s v="E3"/>
    <s v="0100028413"/>
    <s v="HORMIGONES CARRAL, S.L."/>
    <s v="0022002990"/>
    <s v="PUERTO EXTERIOR DE FERROL"/>
    <s v="000000000000003042"/>
    <x v="0"/>
    <d v="2024-07-03T00:00:00"/>
    <d v="1899-12-30T16:31:27"/>
    <s v="04/07 15:30h - 3º"/>
    <d v="2024-07-04T00:00:00"/>
    <x v="22"/>
    <x v="2"/>
    <x v="3770"/>
    <d v="2024-07-04T00:00:00"/>
    <d v="1899-12-30T10:39:10"/>
    <n v="212"/>
    <s v="E00212"/>
    <s v="RUTA KMS.212"/>
    <x v="23"/>
    <x v="0"/>
    <x v="0"/>
    <x v="2"/>
    <x v="0"/>
    <d v="2024-07-03T16:31:27"/>
    <x v="430"/>
    <n v="22.975833333330229"/>
    <d v="2024-07-04T10:39:10"/>
    <d v="1899-12-30T02:49:36"/>
    <d v="2024-07-04T13:28:46"/>
    <n v="2.0205555557040498"/>
    <x v="0"/>
    <m/>
    <m/>
    <x v="1"/>
    <x v="21"/>
    <x v="0"/>
    <x v="3"/>
    <x v="1"/>
    <n v="5"/>
    <s v=""/>
    <d v="1900-01-01T19:50:24"/>
    <n v="19.149166666663561"/>
    <n v="12"/>
    <n v="7.1491666666635609"/>
  </r>
  <r>
    <s v="E002"/>
    <s v="EO11"/>
    <x v="3650"/>
    <x v="0"/>
    <s v="E3"/>
    <s v="0100028413"/>
    <s v="HORMIGONES CARRAL, S.L."/>
    <s v="0022002990"/>
    <s v="PUERTO EXTERIOR DE FERROL"/>
    <s v="000000000000003042"/>
    <x v="0"/>
    <d v="2024-07-03T00:00:00"/>
    <d v="1899-12-30T16:31:49"/>
    <s v="04/07 18:30h - 4º"/>
    <d v="2024-07-04T00:00:00"/>
    <x v="3"/>
    <x v="2"/>
    <x v="3771"/>
    <d v="2024-07-04T00:00:00"/>
    <d v="1899-12-30T13:18:19"/>
    <n v="212"/>
    <s v="E00212"/>
    <s v="RUTA KMS.212"/>
    <x v="266"/>
    <x v="0"/>
    <x v="0"/>
    <x v="2"/>
    <x v="0"/>
    <d v="2024-07-03T16:31:49"/>
    <x v="443"/>
    <n v="25.969722222362179"/>
    <d v="2024-07-04T13:18:19"/>
    <d v="1899-12-30T02:49:36"/>
    <d v="2024-07-04T16:07:55"/>
    <n v="2.3680555555620231"/>
    <x v="0"/>
    <m/>
    <m/>
    <x v="1"/>
    <x v="21"/>
    <x v="0"/>
    <x v="3"/>
    <x v="7"/>
    <n v="5"/>
    <s v=""/>
    <d v="1900-01-01T19:50:24"/>
    <n v="22.143055555695511"/>
    <n v="12"/>
    <n v="10.143055555695511"/>
  </r>
  <r>
    <s v="E002"/>
    <s v="EO11"/>
    <x v="3651"/>
    <x v="0"/>
    <s v="E3"/>
    <s v="0100028413"/>
    <s v="HORMIGONES CARRAL, S.L."/>
    <s v="0022002990"/>
    <s v="PUERTO EXTERIOR DE FERROL"/>
    <s v="000000000000003042"/>
    <x v="0"/>
    <d v="2024-07-03T00:00:00"/>
    <d v="1899-12-30T16:32:15"/>
    <s v="04/07 17:30h - 5º"/>
    <d v="2024-07-04T00:00:00"/>
    <x v="18"/>
    <x v="2"/>
    <x v="3772"/>
    <d v="2024-07-04T00:00:00"/>
    <d v="1899-12-30T09:01:47"/>
    <n v="212"/>
    <s v="E00212"/>
    <s v="RUTA KMS.212"/>
    <x v="6"/>
    <x v="0"/>
    <x v="0"/>
    <x v="2"/>
    <x v="0"/>
    <d v="2024-07-03T16:32:15"/>
    <x v="444"/>
    <n v="24.962499999906868"/>
    <d v="2024-07-04T09:01:47"/>
    <d v="1899-12-30T02:49:36"/>
    <d v="2024-07-04T11:51:23"/>
    <n v="5.6436111110961065"/>
    <x v="0"/>
    <m/>
    <m/>
    <x v="1"/>
    <x v="21"/>
    <x v="0"/>
    <x v="3"/>
    <x v="6"/>
    <n v="5"/>
    <s v=""/>
    <d v="1900-01-01T19:50:24"/>
    <n v="21.1358333332402"/>
    <n v="12"/>
    <n v="9.1358333332401997"/>
  </r>
  <r>
    <s v="E002"/>
    <s v="EO11"/>
    <x v="3652"/>
    <x v="0"/>
    <s v="E3"/>
    <s v="0432000110"/>
    <s v="PREBETONG HORMIGONES, S.A."/>
    <s v="0021000042"/>
    <s v="REIGOSA"/>
    <s v="000000000000000055"/>
    <x v="3"/>
    <d v="2024-07-03T00:00:00"/>
    <d v="1899-12-30T17:10:05"/>
    <s v="04/07 10h"/>
    <d v="2024-07-04T00:00:00"/>
    <x v="17"/>
    <x v="3"/>
    <x v="3773"/>
    <d v="2024-07-03T00:00:00"/>
    <d v="1899-12-30T18:12:58"/>
    <n v="52"/>
    <s v="E00052"/>
    <s v="RUTA KMS.052"/>
    <x v="10"/>
    <x v="0"/>
    <x v="0"/>
    <x v="0"/>
    <x v="0"/>
    <d v="2024-07-03T17:10:05"/>
    <x v="421"/>
    <n v="16.831944444333203"/>
    <d v="2024-07-03T18:12:58"/>
    <d v="1899-12-30T00:41:36"/>
    <d v="2024-07-03T18:54:34"/>
    <n v="15.090555555419996"/>
    <x v="0"/>
    <m/>
    <m/>
    <x v="1"/>
    <x v="20"/>
    <x v="0"/>
    <x v="3"/>
    <x v="9"/>
    <n v="4"/>
    <s v=""/>
    <d v="1899-12-30T16:38:24"/>
    <n v="15.138611110999868"/>
    <n v="12"/>
    <n v="3.138611110999868"/>
  </r>
  <r>
    <s v="E002"/>
    <s v="EO11"/>
    <x v="3653"/>
    <x v="0"/>
    <s v="E3"/>
    <s v="0100000785"/>
    <s v="ARIDOS DO MENDO S.L."/>
    <s v="0022000297"/>
    <s v="SALVATERRA"/>
    <s v="000000000000000055"/>
    <x v="3"/>
    <d v="2024-07-03T00:00:00"/>
    <d v="1899-12-30T17:41:54"/>
    <s v="04/07 x MAÑANA"/>
    <d v="2024-07-04T00:00:00"/>
    <x v="14"/>
    <x v="3"/>
    <x v="3774"/>
    <d v="2024-07-04T00:00:00"/>
    <d v="1899-12-30T11:52:10"/>
    <n v="18"/>
    <s v="E00018"/>
    <s v="RUTA KMS.018"/>
    <x v="15"/>
    <x v="0"/>
    <x v="0"/>
    <x v="0"/>
    <x v="0"/>
    <d v="2024-07-03T17:41:54"/>
    <x v="422"/>
    <n v="19.301666666578967"/>
    <d v="2024-07-04T11:52:10"/>
    <d v="1899-12-30T00:14:24"/>
    <d v="2024-07-04T12:06:34"/>
    <n v="0.89055555540835485"/>
    <x v="0"/>
    <m/>
    <m/>
    <x v="1"/>
    <x v="21"/>
    <x v="0"/>
    <x v="3"/>
    <x v="2"/>
    <n v="5"/>
    <s v=""/>
    <d v="1899-12-30T05:45:36"/>
    <n v="18.061666666578969"/>
    <n v="12"/>
    <n v="6.0616666665789687"/>
  </r>
  <r>
    <s v="E002"/>
    <s v="EO11"/>
    <x v="3654"/>
    <x v="0"/>
    <s v="E3"/>
    <s v="0100051530"/>
    <s v="MYHNOR MORTEROS Y HORMIGONES DEL"/>
    <s v="0022002572"/>
    <s v="MELIDE"/>
    <s v="000000000000000055"/>
    <x v="3"/>
    <d v="2024-07-03T00:00:00"/>
    <d v="1899-12-30T18:18:29"/>
    <s v="04/07 x MAÑANA"/>
    <d v="2024-07-04T00:00:00"/>
    <x v="8"/>
    <x v="2"/>
    <x v="3775"/>
    <d v="2024-07-03T00:00:00"/>
    <d v="1899-12-30T06:41:28"/>
    <n v="160"/>
    <s v="E00160"/>
    <s v="RUTA KMS.160"/>
    <x v="13"/>
    <x v="0"/>
    <x v="0"/>
    <x v="2"/>
    <x v="0"/>
    <d v="2024-07-03T18:18:29"/>
    <x v="420"/>
    <n v="17.691944444377441"/>
    <d v="2024-07-03T06:41:28"/>
    <d v="1899-12-30T02:08:00"/>
    <d v="2024-07-03T08:49:28"/>
    <n v="27.175555555557366"/>
    <x v="0"/>
    <m/>
    <m/>
    <x v="1"/>
    <x v="20"/>
    <x v="0"/>
    <x v="3"/>
    <x v="12"/>
    <n v="4"/>
    <s v=""/>
    <d v="1900-01-01T03:12:00"/>
    <n v="14.558611111044108"/>
    <n v="12"/>
    <n v="2.5586111110441081"/>
  </r>
  <r>
    <s v="E002"/>
    <s v="EO11"/>
    <x v="3655"/>
    <x v="0"/>
    <s v="E3"/>
    <s v="0100056297"/>
    <s v="HORMIGONES HORPASA, S.L."/>
    <s v="0022002815"/>
    <s v="BARRO (SEQUEIROS)"/>
    <s v="000000000000000055"/>
    <x v="3"/>
    <d v="2024-07-03T00:00:00"/>
    <d v="1899-12-30T18:58:20"/>
    <s v="04/07 URGE"/>
    <d v="2024-07-04T00:00:00"/>
    <x v="20"/>
    <x v="3"/>
    <x v="3776"/>
    <d v="2024-07-04T00:00:00"/>
    <d v="1899-12-30T08:48:35"/>
    <n v="58"/>
    <s v="E00058"/>
    <s v="RUTA KMS.058"/>
    <x v="15"/>
    <x v="0"/>
    <x v="0"/>
    <x v="0"/>
    <x v="0"/>
    <d v="2024-07-03T18:58:20"/>
    <x v="425"/>
    <n v="15.5277777776937"/>
    <d v="2024-07-04T08:48:35"/>
    <d v="1899-12-30T00:46:24"/>
    <d v="2024-07-04T09:34:59"/>
    <n v="0.91694444435415789"/>
    <x v="0"/>
    <m/>
    <m/>
    <x v="1"/>
    <x v="21"/>
    <x v="0"/>
    <x v="3"/>
    <x v="0"/>
    <n v="5"/>
    <s v=""/>
    <d v="1899-12-30T18:33:36"/>
    <n v="13.754444444360367"/>
    <n v="12"/>
    <n v="1.7544444443603666"/>
  </r>
  <r>
    <s v="E002"/>
    <s v="EO11"/>
    <x v="3656"/>
    <x v="0"/>
    <s v="E3"/>
    <s v="0100052179"/>
    <s v="RICO DIAZ JOSE LUIS"/>
    <s v="0022002605"/>
    <s v="CASTROVERDE (GRANEL)"/>
    <s v="000000000000000055"/>
    <x v="3"/>
    <d v="2024-07-03T00:00:00"/>
    <d v="1899-12-30T19:14:17"/>
    <s v="04/07 x la mañana"/>
    <d v="2024-07-04T00:00:00"/>
    <x v="24"/>
    <x v="2"/>
    <x v="3777"/>
    <d v="2024-07-03T00:00:00"/>
    <d v="1899-12-30T21:19:00"/>
    <n v="115"/>
    <s v="E00115"/>
    <s v="RUTA KMS.115"/>
    <x v="5"/>
    <x v="0"/>
    <x v="0"/>
    <x v="2"/>
    <x v="0"/>
    <d v="2024-07-03T19:14:17"/>
    <x v="419"/>
    <n v="15.761944444442634"/>
    <d v="2024-07-03T21:19:00"/>
    <d v="1899-12-30T01:32:00"/>
    <d v="2024-07-03T22:51:00"/>
    <n v="12.150000000139698"/>
    <x v="0"/>
    <m/>
    <m/>
    <x v="1"/>
    <x v="20"/>
    <x v="0"/>
    <x v="3"/>
    <x v="16"/>
    <n v="4"/>
    <s v=""/>
    <d v="1899-12-31T12:48:00"/>
    <n v="13.2286111111093"/>
    <n v="12"/>
    <n v="1.2286111111093003"/>
  </r>
  <r>
    <s v="E002"/>
    <s v="EO11"/>
    <x v="3657"/>
    <x v="0"/>
    <s v="E4"/>
    <s v="0100059005"/>
    <s v="MIGUEL SALINERO S.L."/>
    <s v="0019001521"/>
    <s v="PEÑARANDA DE BRACAMONTE-MIGUEL SALI"/>
    <s v="000000000000003091"/>
    <x v="8"/>
    <d v="2024-07-03T00:00:00"/>
    <d v="1899-12-30T19:59:19"/>
    <s v="05/07 URGE FARDOS +"/>
    <d v="2024-07-05T00:00:00"/>
    <x v="6"/>
    <x v="2"/>
    <x v="3778"/>
    <d v="2024-07-04T00:00:00"/>
    <d v="1899-12-30T19:23:06"/>
    <n v="312"/>
    <s v="E00312"/>
    <s v="RUTA KMS.312"/>
    <x v="28"/>
    <x v="0"/>
    <x v="0"/>
    <x v="2"/>
    <x v="1"/>
    <d v="2024-07-03T19:59:19"/>
    <x v="445"/>
    <n v="48.011388888931833"/>
    <d v="2024-07-04T19:23:06"/>
    <d v="1899-12-30T04:09:36"/>
    <d v="2024-07-04T23:32:42"/>
    <n v="20.455000000074506"/>
    <x v="0"/>
    <m/>
    <m/>
    <x v="1"/>
    <x v="21"/>
    <x v="0"/>
    <x v="3"/>
    <x v="10"/>
    <n v="5"/>
    <s v=""/>
    <d v="1900-01-03T03:50:24"/>
    <n v="42.851388888931837"/>
    <n v="24"/>
    <n v="18.851388888931837"/>
  </r>
  <r>
    <s v="E002"/>
    <s v="EO11"/>
    <x v="3658"/>
    <x v="0"/>
    <s v="E3"/>
    <s v="0100059105"/>
    <s v="TUNEL DE RANTE UTE"/>
    <s v="0022002985"/>
    <s v="SAN CIBRAO - UTE TUNEL DE RANTE"/>
    <s v="000000000000003042"/>
    <x v="0"/>
    <d v="2024-07-04T00:00:00"/>
    <d v="1899-12-30T07:47:34"/>
    <s v="04/07 2º confirmo al"/>
    <d v="2024-07-04T00:00:00"/>
    <x v="13"/>
    <x v="5"/>
    <x v="3779"/>
    <d v="2024-07-04T00:00:00"/>
    <d v="1899-12-30T11:41:30"/>
    <n v="12"/>
    <s v="E00012"/>
    <s v="RUTA KMS.012"/>
    <x v="14"/>
    <x v="0"/>
    <x v="0"/>
    <x v="0"/>
    <x v="0"/>
    <d v="2024-07-04T07:47:34"/>
    <x v="446"/>
    <n v="6.7072222221759148"/>
    <d v="2024-07-04T11:41:30"/>
    <d v="1899-12-30T00:09:36"/>
    <d v="2024-07-04T11:51:06"/>
    <n v="2.6483333331998438"/>
    <x v="0"/>
    <m/>
    <m/>
    <x v="1"/>
    <x v="21"/>
    <x v="0"/>
    <x v="3"/>
    <x v="2"/>
    <n v="5"/>
    <s v=""/>
    <d v="1899-12-30T03:50:24"/>
    <n v="5.5472222221759147"/>
    <n v="0"/>
    <n v="5.5472222221759147"/>
  </r>
  <r>
    <s v="E002"/>
    <s v="EO11"/>
    <x v="3659"/>
    <x v="0"/>
    <s v="E3"/>
    <s v="0100059105"/>
    <s v="TUNEL DE RANTE UTE"/>
    <s v="0022002985"/>
    <s v="SAN CIBRAO - UTE TUNEL DE RANTE"/>
    <s v="000000000000003042"/>
    <x v="0"/>
    <d v="2024-07-04T00:00:00"/>
    <d v="1899-12-30T07:48:30"/>
    <s v="04/07 de tarde"/>
    <d v="2024-07-04T00:00:00"/>
    <x v="11"/>
    <x v="5"/>
    <x v="3780"/>
    <d v="2024-07-04T00:00:00"/>
    <d v="1899-12-30T17:15:55"/>
    <n v="12"/>
    <s v="E00012"/>
    <s v="RUTA KMS.012"/>
    <x v="14"/>
    <x v="0"/>
    <x v="0"/>
    <x v="0"/>
    <x v="0"/>
    <d v="2024-07-04T07:48:30"/>
    <x v="447"/>
    <n v="8.6916666667093523"/>
    <d v="2024-07-04T17:15:55"/>
    <d v="1899-12-30T00:09:36"/>
    <d v="2024-07-04T17:25:31"/>
    <n v="-0.92527777788927779"/>
    <x v="1"/>
    <m/>
    <m/>
    <x v="1"/>
    <x v="21"/>
    <x v="1"/>
    <x v="3"/>
    <x v="5"/>
    <n v="5"/>
    <s v=""/>
    <d v="1899-12-30T03:50:24"/>
    <n v="7.5316666667093521"/>
    <n v="0"/>
    <n v="7.5316666667093521"/>
  </r>
  <r>
    <s v="E002"/>
    <s v="EO11"/>
    <x v="3660"/>
    <x v="0"/>
    <s v="E3"/>
    <s v="0432000110"/>
    <s v="PREBETONG HORMIGONES, S.A."/>
    <s v="0022002920"/>
    <s v="PLANTA MOVIL OURAL"/>
    <s v="000000000000003043"/>
    <x v="5"/>
    <d v="2024-07-04T00:00:00"/>
    <d v="1899-12-30T07:48:50"/>
    <s v="04/07 15:00 CARGAR E"/>
    <d v="2024-07-04T00:00:00"/>
    <x v="7"/>
    <x v="2"/>
    <x v="3781"/>
    <d v="2024-07-04T00:00:00"/>
    <d v="1899-12-30T11:52:14"/>
    <n v="123"/>
    <s v="E00123"/>
    <s v="RUTA KMS.123"/>
    <x v="13"/>
    <x v="0"/>
    <x v="0"/>
    <x v="2"/>
    <x v="0"/>
    <d v="2024-07-04T07:48:50"/>
    <x v="404"/>
    <n v="7.18611111107748"/>
    <d v="2024-07-04T11:52:14"/>
    <d v="1899-12-30T01:38:24"/>
    <d v="2024-07-04T13:30:38"/>
    <n v="1.4894444444216788"/>
    <x v="0"/>
    <m/>
    <m/>
    <x v="1"/>
    <x v="21"/>
    <x v="0"/>
    <x v="3"/>
    <x v="2"/>
    <n v="5"/>
    <s v=""/>
    <d v="1899-12-31T15:21:36"/>
    <n v="4.5461111110774803"/>
    <n v="0"/>
    <n v="4.5461111110774803"/>
  </r>
  <r>
    <s v="E002"/>
    <s v="EO11"/>
    <x v="3661"/>
    <x v="0"/>
    <s v="E3"/>
    <s v="0100009172"/>
    <s v="BAÑEZANA DE HORMIGONES MIGUEL S.L."/>
    <s v="0022002290"/>
    <s v="LA BAÑEZA"/>
    <s v="000000000000000055"/>
    <x v="3"/>
    <d v="2024-07-04T00:00:00"/>
    <d v="1899-12-30T09:04:12"/>
    <s v="04/07 15:00h"/>
    <d v="2024-07-04T00:00:00"/>
    <x v="7"/>
    <x v="2"/>
    <x v="3782"/>
    <d v="2024-07-04T00:00:00"/>
    <d v="1899-12-30T11:59:01"/>
    <n v="105"/>
    <s v="E00105"/>
    <s v="RUTA KMS.105"/>
    <x v="21"/>
    <x v="0"/>
    <x v="0"/>
    <x v="2"/>
    <x v="0"/>
    <d v="2024-07-04T09:04:12"/>
    <x v="404"/>
    <n v="5.9300000000512227"/>
    <d v="2024-07-04T11:59:01"/>
    <d v="1899-12-30T01:24:00"/>
    <d v="2024-07-04T13:23:01"/>
    <n v="1.6163888888549991"/>
    <x v="0"/>
    <m/>
    <m/>
    <x v="1"/>
    <x v="21"/>
    <x v="0"/>
    <x v="3"/>
    <x v="2"/>
    <n v="5"/>
    <s v=""/>
    <d v="1899-12-31T09:36:00"/>
    <n v="3.5300000000512224"/>
    <n v="0"/>
    <n v="3.5300000000512224"/>
  </r>
  <r>
    <s v="E002"/>
    <s v="EO11"/>
    <x v="3662"/>
    <x v="0"/>
    <s v="E3"/>
    <s v="0432000181"/>
    <s v="PREBETONG LUGO HORMIGONES, S.A."/>
    <s v="0022001450"/>
    <s v="LUGO"/>
    <s v="000000000000000055"/>
    <x v="3"/>
    <d v="2024-07-04T00:00:00"/>
    <d v="1899-12-30T09:12:40"/>
    <s v="04/07 16:00h"/>
    <d v="2024-07-04T00:00:00"/>
    <x v="12"/>
    <x v="2"/>
    <x v="3783"/>
    <d v="2024-07-04T00:00:00"/>
    <d v="1899-12-30T12:12:42"/>
    <n v="108"/>
    <s v="E00108"/>
    <s v="RUTA KMS.108"/>
    <x v="380"/>
    <x v="0"/>
    <x v="0"/>
    <x v="2"/>
    <x v="0"/>
    <d v="2024-07-04T09:12:40"/>
    <x v="448"/>
    <n v="6.7888888888992369"/>
    <d v="2024-07-04T12:12:42"/>
    <d v="1899-12-30T01:26:24"/>
    <d v="2024-07-04T13:39:06"/>
    <n v="2.348333333269693"/>
    <x v="0"/>
    <m/>
    <m/>
    <x v="1"/>
    <x v="21"/>
    <x v="0"/>
    <x v="3"/>
    <x v="3"/>
    <n v="5"/>
    <s v=""/>
    <d v="1899-12-31T10:33:36"/>
    <n v="4.3488888888992374"/>
    <n v="0"/>
    <n v="4.3488888888992374"/>
  </r>
  <r>
    <s v="E002"/>
    <s v="EO11"/>
    <x v="3663"/>
    <x v="0"/>
    <s v="E3"/>
    <s v="0100000841"/>
    <s v="CNES. VOCES CHANTADA S.L."/>
    <s v="0022000387"/>
    <s v="CHANTADA"/>
    <s v="000000000000000055"/>
    <x v="3"/>
    <d v="2024-07-04T00:00:00"/>
    <d v="1899-12-30T09:25:03"/>
    <s v="04/07 x DIA"/>
    <d v="2024-07-04T00:00:00"/>
    <x v="2"/>
    <x v="2"/>
    <x v="3784"/>
    <d v="2024-07-04T00:00:00"/>
    <d v="1899-12-30T13:15:10"/>
    <n v="140"/>
    <s v="E00140"/>
    <s v="RUTA KMS.140"/>
    <x v="11"/>
    <x v="0"/>
    <x v="0"/>
    <x v="2"/>
    <x v="0"/>
    <d v="2024-07-04T09:25:03"/>
    <x v="435"/>
    <n v="8.5825000000186265"/>
    <d v="2024-07-04T13:15:10"/>
    <d v="1899-12-30T01:52:00"/>
    <d v="2024-07-04T15:07:10"/>
    <n v="2.8805555555736646"/>
    <x v="0"/>
    <m/>
    <m/>
    <x v="1"/>
    <x v="21"/>
    <x v="0"/>
    <x v="3"/>
    <x v="7"/>
    <n v="5"/>
    <s v=""/>
    <d v="1899-12-31T20:48:00"/>
    <n v="5.7158333333519593"/>
    <n v="0"/>
    <n v="5.7158333333519593"/>
  </r>
  <r>
    <s v="E002"/>
    <s v="EO11"/>
    <x v="3664"/>
    <x v="0"/>
    <s v="E3"/>
    <s v="0432000110"/>
    <s v="PREBETONG HORMIGONES, S.A."/>
    <s v="0021000023"/>
    <s v="TREMOEDO"/>
    <s v="000000000000003044"/>
    <x v="2"/>
    <d v="2024-07-04T00:00:00"/>
    <d v="1899-12-30T09:26:27"/>
    <s v="05/07 09:30h SILO 1"/>
    <d v="2024-07-05T00:00:00"/>
    <x v="21"/>
    <x v="2"/>
    <x v="3785"/>
    <d v="2024-07-04T00:00:00"/>
    <d v="1899-12-30T18:25:45"/>
    <n v="289"/>
    <s v="E00289"/>
    <s v="RUTA KMS.289"/>
    <x v="9"/>
    <x v="0"/>
    <x v="0"/>
    <x v="2"/>
    <x v="0"/>
    <d v="2024-07-04T09:26:27"/>
    <x v="449"/>
    <n v="24.059166666702367"/>
    <d v="2024-07-04T18:25:45"/>
    <d v="1899-12-30T03:51:12"/>
    <d v="2024-07-04T22:16:57"/>
    <n v="11.217500000086147"/>
    <x v="0"/>
    <m/>
    <m/>
    <x v="1"/>
    <x v="21"/>
    <x v="0"/>
    <x v="3"/>
    <x v="9"/>
    <n v="5"/>
    <s v=""/>
    <d v="1900-01-02T20:28:48"/>
    <n v="19.205833333369036"/>
    <n v="12"/>
    <n v="7.2058333333690356"/>
  </r>
  <r>
    <s v="E002"/>
    <s v="EO11"/>
    <x v="3665"/>
    <x v="0"/>
    <s v="E3"/>
    <s v="0432000110"/>
    <s v="PREBETONG HORMIGONES, S.A."/>
    <s v="0021000010"/>
    <s v="LA GRELA"/>
    <s v="000000000000000055"/>
    <x v="3"/>
    <d v="2024-07-04T00:00:00"/>
    <d v="1899-12-30T09:27:19"/>
    <s v="04/07 x MAÑANA"/>
    <d v="2024-07-04T00:00:00"/>
    <x v="0"/>
    <x v="0"/>
    <x v="3786"/>
    <d v="2024-07-04T00:00:00"/>
    <d v="1899-12-30T11:07:22"/>
    <n v="2"/>
    <s v="E00002"/>
    <s v="RUTA KMS.0002"/>
    <x v="7"/>
    <x v="0"/>
    <x v="0"/>
    <x v="0"/>
    <x v="0"/>
    <d v="2024-07-04T09:27:19"/>
    <x v="423"/>
    <n v="4.0447222221409902"/>
    <d v="2024-07-04T11:07:22"/>
    <d v="1899-12-30T00:01:36"/>
    <d v="2024-07-04T11:08:58"/>
    <n v="2.3505555556621403"/>
    <x v="0"/>
    <m/>
    <m/>
    <x v="1"/>
    <x v="21"/>
    <x v="0"/>
    <x v="3"/>
    <x v="2"/>
    <n v="5"/>
    <s v=""/>
    <d v="1899-12-30T00:38:24"/>
    <n v="3.0180555554743238"/>
    <n v="0"/>
    <n v="3.0180555554743238"/>
  </r>
  <r>
    <s v="E002"/>
    <s v="EO11"/>
    <x v="3666"/>
    <x v="0"/>
    <s v="E3"/>
    <s v="0432000110"/>
    <s v="PREBETONG HORMIGONES, S.A."/>
    <s v="0021000010"/>
    <s v="LA GRELA"/>
    <s v="000000000000003043"/>
    <x v="5"/>
    <d v="2024-07-04T00:00:00"/>
    <d v="1899-12-30T09:35:32"/>
    <s v="04/07 x DIA SILO 2 T"/>
    <d v="2024-07-04T00:00:00"/>
    <x v="9"/>
    <x v="2"/>
    <x v="3787"/>
    <d v="2024-07-04T00:00:00"/>
    <d v="1899-12-30T11:29:44"/>
    <n v="211"/>
    <s v="E00211"/>
    <s v="RUTA KMS.211"/>
    <x v="41"/>
    <x v="0"/>
    <x v="0"/>
    <x v="2"/>
    <x v="0"/>
    <d v="2024-07-04T09:35:32"/>
    <x v="428"/>
    <n v="7.4077777778729796"/>
    <d v="2024-07-04T11:29:44"/>
    <d v="1899-12-30T02:48:48"/>
    <d v="2024-07-04T14:18:32"/>
    <n v="2.691111111198552"/>
    <x v="0"/>
    <m/>
    <m/>
    <x v="1"/>
    <x v="21"/>
    <x v="0"/>
    <x v="3"/>
    <x v="2"/>
    <n v="5"/>
    <s v=""/>
    <d v="1900-01-01T19:31:12"/>
    <n v="3.5944444445396462"/>
    <n v="0"/>
    <n v="3.5944444445396462"/>
  </r>
  <r>
    <s v="E002"/>
    <s v="EO11"/>
    <x v="3667"/>
    <x v="0"/>
    <s v="E3"/>
    <s v="0100058086"/>
    <s v="BETONVAL HORMIGONES, S.L."/>
    <s v="0022002936"/>
    <s v="BARCO DE VALDEORRAS"/>
    <s v="000000000000000055"/>
    <x v="3"/>
    <d v="2024-07-04T00:00:00"/>
    <d v="1899-12-30T09:44:53"/>
    <s v="04/07 15:00h"/>
    <d v="2024-07-04T00:00:00"/>
    <x v="7"/>
    <x v="2"/>
    <x v="3788"/>
    <d v="2024-07-04T00:00:00"/>
    <d v="1899-12-30T12:45:34"/>
    <n v="31"/>
    <s v="E00031"/>
    <s v="RUTA KMS.031"/>
    <x v="20"/>
    <x v="0"/>
    <x v="0"/>
    <x v="2"/>
    <x v="0"/>
    <d v="2024-07-04T09:44:53"/>
    <x v="404"/>
    <n v="5.2519444443751127"/>
    <d v="2024-07-04T12:45:34"/>
    <d v="1899-12-30T00:24:48"/>
    <d v="2024-07-04T13:10:22"/>
    <n v="1.8272222222294658"/>
    <x v="0"/>
    <m/>
    <m/>
    <x v="1"/>
    <x v="21"/>
    <x v="0"/>
    <x v="3"/>
    <x v="3"/>
    <n v="5"/>
    <s v=""/>
    <d v="1899-12-30T09:55:12"/>
    <n v="3.8386111110417795"/>
    <n v="0"/>
    <n v="3.8386111110417795"/>
  </r>
  <r>
    <s v="E002"/>
    <s v="EO11"/>
    <x v="3668"/>
    <x v="0"/>
    <s v="E3"/>
    <s v="0100048420"/>
    <s v="RODIÑAS PRETENSADOS, S. L."/>
    <s v="0022002397"/>
    <s v="TEIXEIRO"/>
    <s v="000000000000003218"/>
    <x v="7"/>
    <d v="2024-07-04T00:00:00"/>
    <d v="1899-12-30T10:22:02"/>
    <s v="05/07 09:30h"/>
    <d v="2024-07-05T00:00:00"/>
    <x v="21"/>
    <x v="2"/>
    <x v="3789"/>
    <d v="2024-07-04T00:00:00"/>
    <d v="1899-12-30T17:47:45"/>
    <n v="151"/>
    <s v="E00151"/>
    <s v="RUTA KMS.151"/>
    <x v="16"/>
    <x v="0"/>
    <x v="0"/>
    <x v="2"/>
    <x v="0"/>
    <d v="2024-07-04T10:22:02"/>
    <x v="449"/>
    <n v="23.132777777791489"/>
    <d v="2024-07-04T17:47:45"/>
    <d v="1899-12-30T02:00:48"/>
    <d v="2024-07-04T19:48:33"/>
    <n v="13.690833333414048"/>
    <x v="0"/>
    <m/>
    <m/>
    <x v="1"/>
    <x v="21"/>
    <x v="0"/>
    <x v="3"/>
    <x v="5"/>
    <n v="5"/>
    <s v=""/>
    <d v="1900-01-01T00:19:12"/>
    <n v="20.119444444458157"/>
    <n v="12"/>
    <n v="8.1194444444581571"/>
  </r>
  <r>
    <s v="E002"/>
    <s v="EO11"/>
    <x v="3669"/>
    <x v="0"/>
    <s v="E3"/>
    <s v="0100046984"/>
    <s v="TRANSP. Y CEMENTOS HIDALGO, S.L."/>
    <s v="0022002955"/>
    <s v="VILLARES DE LA REINA - ARIDOS ARELS"/>
    <s v="000000000000003218"/>
    <x v="7"/>
    <d v="2024-07-04T00:00:00"/>
    <d v="1899-12-30T10:28:07"/>
    <s v="05/07 08:00h ARELSA"/>
    <d v="2024-07-05T00:00:00"/>
    <x v="10"/>
    <x v="2"/>
    <x v="3790"/>
    <d v="2024-07-04T00:00:00"/>
    <d v="1899-12-30T17:03:10"/>
    <n v="274"/>
    <s v="E00274"/>
    <s v="RUTA KMS.274"/>
    <x v="37"/>
    <x v="0"/>
    <x v="0"/>
    <x v="2"/>
    <x v="0"/>
    <d v="2024-07-04T10:28:07"/>
    <x v="450"/>
    <n v="21.53138888895046"/>
    <d v="2024-07-04T17:03:10"/>
    <d v="1899-12-30T03:39:12"/>
    <d v="2024-07-04T20:42:22"/>
    <n v="11.293888889020309"/>
    <x v="0"/>
    <m/>
    <m/>
    <x v="1"/>
    <x v="21"/>
    <x v="0"/>
    <x v="3"/>
    <x v="5"/>
    <n v="5"/>
    <s v=""/>
    <d v="1900-01-02T15:40:48"/>
    <n v="16.878055555617127"/>
    <n v="12"/>
    <n v="4.8780555556171272"/>
  </r>
  <r>
    <s v="E002"/>
    <s v="EO11"/>
    <x v="3670"/>
    <x v="0"/>
    <s v="E4"/>
    <s v="0100026403"/>
    <s v="BRICOSALNES, S.L."/>
    <s v="0062000031"/>
    <s v="RIBADUMIA"/>
    <s v="000000000000002906"/>
    <x v="4"/>
    <d v="2024-07-04T00:00:00"/>
    <d v="1899-12-30T10:53:34"/>
    <s v="05/07 FARDOS CON PAL"/>
    <d v="2024-07-05T00:00:00"/>
    <x v="6"/>
    <x v="2"/>
    <x v="3791"/>
    <d v="2024-07-04T00:00:00"/>
    <d v="1899-12-30T18:19:57"/>
    <n v="261"/>
    <s v="E00261"/>
    <s v="RUTA KMS.261"/>
    <x v="32"/>
    <x v="0"/>
    <x v="0"/>
    <x v="2"/>
    <x v="1"/>
    <d v="2024-07-04T10:53:34"/>
    <x v="445"/>
    <n v="33.107222222315613"/>
    <d v="2024-07-04T18:19:57"/>
    <d v="1899-12-30T03:28:48"/>
    <d v="2024-07-04T21:48:45"/>
    <n v="22.187500000116415"/>
    <x v="0"/>
    <m/>
    <m/>
    <x v="1"/>
    <x v="21"/>
    <x v="0"/>
    <x v="3"/>
    <x v="9"/>
    <n v="5"/>
    <s v=""/>
    <d v="1900-01-02T11:31:12"/>
    <n v="28.627222222315613"/>
    <n v="12"/>
    <n v="16.627222222315613"/>
  </r>
  <r>
    <s v="E002"/>
    <s v="EO11"/>
    <x v="3671"/>
    <x v="0"/>
    <s v="E3"/>
    <s v="0100004325"/>
    <s v="HIJOS DE JOSE LOSADA CANCELO S.A."/>
    <s v="0022002181"/>
    <s v="NEDA"/>
    <s v="000000000000000055"/>
    <x v="3"/>
    <d v="2024-07-04T00:00:00"/>
    <d v="1899-12-30T11:05:47"/>
    <s v="04/07 18:30h MAXIMO"/>
    <d v="2024-07-04T00:00:00"/>
    <x v="3"/>
    <x v="2"/>
    <x v="3792"/>
    <d v="2024-07-04T00:00:00"/>
    <d v="1899-12-30T11:54:09"/>
    <n v="204"/>
    <s v="E00204"/>
    <s v="RUTA KMS.204"/>
    <x v="26"/>
    <x v="0"/>
    <x v="0"/>
    <x v="2"/>
    <x v="0"/>
    <d v="2024-07-04T11:05:47"/>
    <x v="443"/>
    <n v="7.4036111111054197"/>
    <d v="2024-07-04T11:54:09"/>
    <d v="1899-12-30T02:43:12"/>
    <d v="2024-07-04T14:37:21"/>
    <n v="3.8774999999441206"/>
    <x v="0"/>
    <m/>
    <m/>
    <x v="1"/>
    <x v="21"/>
    <x v="0"/>
    <x v="3"/>
    <x v="2"/>
    <n v="5"/>
    <s v=""/>
    <d v="1900-01-01T17:16:48"/>
    <n v="3.6836111111054191"/>
    <n v="0"/>
    <n v="3.6836111111054191"/>
  </r>
  <r>
    <s v="E002"/>
    <s v="EO11"/>
    <x v="3672"/>
    <x v="0"/>
    <s v="E3"/>
    <s v="0100022350"/>
    <s v="LUSO GALAICA DE TRAVIESAS, S.A."/>
    <s v="0022001365"/>
    <s v="O CARBALLIÑO"/>
    <s v="000000000000001054"/>
    <x v="1"/>
    <d v="2024-07-04T00:00:00"/>
    <d v="1899-12-30T11:23:29"/>
    <s v="04/07 x la mañana 1º"/>
    <d v="2024-07-04T00:00:00"/>
    <x v="1"/>
    <x v="1"/>
    <x v="3793"/>
    <d v="2024-07-04T00:00:00"/>
    <d v="1899-12-30T12:22:24"/>
    <n v="90"/>
    <s v="E00090"/>
    <s v="RUTA KMS.090"/>
    <x v="27"/>
    <x v="0"/>
    <x v="0"/>
    <x v="1"/>
    <x v="0"/>
    <d v="2024-07-04T11:23:29"/>
    <x v="436"/>
    <n v="2.6086111111217178"/>
    <d v="2024-07-04T12:22:24"/>
    <d v="1899-12-30T01:12:00"/>
    <d v="2024-07-04T13:34:24"/>
    <n v="0.42666666669538245"/>
    <x v="0"/>
    <m/>
    <m/>
    <x v="1"/>
    <x v="21"/>
    <x v="0"/>
    <x v="3"/>
    <x v="3"/>
    <n v="5"/>
    <s v=""/>
    <d v="1899-12-31T04:48:00"/>
    <n v="0.40861111112171788"/>
    <n v="0"/>
    <n v="0.40861111112171788"/>
  </r>
  <r>
    <s v="E002"/>
    <s v="EO11"/>
    <x v="3673"/>
    <x v="0"/>
    <s v="E3"/>
    <s v="0100022350"/>
    <s v="LUSO GALAICA DE TRAVIESAS, S.A."/>
    <s v="0022001365"/>
    <s v="O CARBALLIÑO"/>
    <s v="000000000000001054"/>
    <x v="1"/>
    <d v="2024-07-04T00:00:00"/>
    <d v="1899-12-30T11:24:25"/>
    <s v="04/07  2º-C17"/>
    <d v="2024-07-04T00:00:00"/>
    <x v="3"/>
    <x v="1"/>
    <x v="3794"/>
    <d v="2024-07-04T00:00:00"/>
    <d v="1899-12-30T15:43:24"/>
    <n v="90"/>
    <s v="E00090"/>
    <s v="RUTA KMS.090"/>
    <x v="22"/>
    <x v="0"/>
    <x v="0"/>
    <x v="1"/>
    <x v="0"/>
    <d v="2024-07-04T11:24:25"/>
    <x v="443"/>
    <n v="7.0930555555969477"/>
    <d v="2024-07-04T15:43:24"/>
    <d v="1899-12-30T01:12:00"/>
    <d v="2024-07-04T16:55:24"/>
    <n v="1.5766666666022502"/>
    <x v="0"/>
    <m/>
    <m/>
    <x v="1"/>
    <x v="21"/>
    <x v="0"/>
    <x v="3"/>
    <x v="4"/>
    <n v="5"/>
    <s v=""/>
    <d v="1899-12-31T04:48:00"/>
    <n v="4.8930555555969475"/>
    <n v="0"/>
    <n v="4.8930555555969475"/>
  </r>
  <r>
    <s v="E002"/>
    <s v="EO11"/>
    <x v="3674"/>
    <x v="0"/>
    <s v="E3"/>
    <s v="0432000110"/>
    <s v="PREBETONG HORMIGONES, S.A."/>
    <s v="0022001522"/>
    <s v="SAN COSME DE BARREIRO"/>
    <s v="000000000000000055"/>
    <x v="3"/>
    <d v="2024-07-04T00:00:00"/>
    <d v="1899-12-30T11:40:14"/>
    <s v="05/07  11:30h"/>
    <d v="2024-07-05T00:00:00"/>
    <x v="16"/>
    <x v="2"/>
    <x v="3795"/>
    <d v="2024-07-04T00:00:00"/>
    <d v="1899-12-30T20:17:46"/>
    <n v="205"/>
    <s v="E00205"/>
    <s v="RUTA KMS.205"/>
    <x v="380"/>
    <x v="0"/>
    <x v="0"/>
    <x v="2"/>
    <x v="0"/>
    <d v="2024-07-04T11:40:14"/>
    <x v="451"/>
    <n v="23.829444444389082"/>
    <d v="2024-07-04T20:17:46"/>
    <d v="1899-12-30T02:44:00"/>
    <d v="2024-07-04T23:01:46"/>
    <n v="12.470555555541068"/>
    <x v="0"/>
    <m/>
    <m/>
    <x v="1"/>
    <x v="21"/>
    <x v="0"/>
    <x v="3"/>
    <x v="14"/>
    <n v="5"/>
    <s v=""/>
    <d v="1900-01-01T17:36:00"/>
    <n v="20.096111111055748"/>
    <n v="12"/>
    <n v="8.0961111110557482"/>
  </r>
  <r>
    <s v="E002"/>
    <s v="EO11"/>
    <x v="3675"/>
    <x v="0"/>
    <s v="E3"/>
    <s v="0432000110"/>
    <s v="PREBETONG HORMIGONES, S.A."/>
    <s v="0021000042"/>
    <s v="REIGOSA"/>
    <s v="000000000000000055"/>
    <x v="3"/>
    <d v="2024-07-04T00:00:00"/>
    <d v="1899-12-30T11:40:52"/>
    <s v="04/07 16:00h"/>
    <d v="2024-07-04T00:00:00"/>
    <x v="12"/>
    <x v="3"/>
    <x v="3796"/>
    <d v="2024-07-04T00:00:00"/>
    <d v="1899-12-30T14:30:45"/>
    <n v="52"/>
    <s v="E00052"/>
    <s v="RUTA KMS.052"/>
    <x v="15"/>
    <x v="0"/>
    <x v="0"/>
    <x v="0"/>
    <x v="0"/>
    <d v="2024-07-04T11:40:52"/>
    <x v="448"/>
    <n v="4.3188888888107613"/>
    <d v="2024-07-04T14:30:45"/>
    <d v="1899-12-30T00:41:36"/>
    <d v="2024-07-04T15:12:21"/>
    <n v="0.79416666651377454"/>
    <x v="0"/>
    <m/>
    <m/>
    <x v="1"/>
    <x v="21"/>
    <x v="0"/>
    <x v="3"/>
    <x v="13"/>
    <n v="5"/>
    <s v=""/>
    <d v="1899-12-30T16:38:24"/>
    <n v="2.6255555554774279"/>
    <n v="0"/>
    <n v="2.6255555554774279"/>
  </r>
  <r>
    <s v="E002"/>
    <s v="EO11"/>
    <x v="3676"/>
    <x v="0"/>
    <s v="E3"/>
    <s v="0100053492"/>
    <s v="HORMIGONES Y MINERALES S.L."/>
    <s v="0022002722"/>
    <s v="MONFORTE"/>
    <s v="000000000000000055"/>
    <x v="3"/>
    <d v="2024-07-04T00:00:00"/>
    <d v="1899-12-30T11:41:52"/>
    <s v="04/07 URGE"/>
    <d v="2024-07-04T00:00:00"/>
    <x v="2"/>
    <x v="2"/>
    <x v="3797"/>
    <d v="2024-07-04T00:00:00"/>
    <d v="1899-12-30T14:04:25"/>
    <n v="102"/>
    <s v="E00102"/>
    <s v="RUTA KMS.102"/>
    <x v="4"/>
    <x v="0"/>
    <x v="0"/>
    <x v="2"/>
    <x v="0"/>
    <d v="2024-07-04T11:41:52"/>
    <x v="435"/>
    <n v="6.3022222221479751"/>
    <d v="2024-07-04T14:04:25"/>
    <d v="1899-12-30T01:21:36"/>
    <d v="2024-07-04T15:26:01"/>
    <n v="2.5663888889830559"/>
    <x v="0"/>
    <m/>
    <m/>
    <x v="1"/>
    <x v="21"/>
    <x v="0"/>
    <x v="3"/>
    <x v="13"/>
    <n v="5"/>
    <s v=""/>
    <d v="1899-12-31T08:38:24"/>
    <n v="3.9422222221479748"/>
    <n v="0"/>
    <n v="3.9422222221479748"/>
  </r>
  <r>
    <s v="E002"/>
    <s v="EO11"/>
    <x v="3677"/>
    <x v="0"/>
    <s v="E3"/>
    <s v="0100043821"/>
    <s v="ALMACENES FORNEAS, S. L."/>
    <s v="0022002633"/>
    <s v="SAMPAIO (GRANEL)"/>
    <s v="000000000000000055"/>
    <x v="3"/>
    <d v="2024-07-04T00:00:00"/>
    <d v="1899-12-30T12:17:08"/>
    <s v="04/07 17:00h SILVANO"/>
    <d v="2024-07-04T00:00:00"/>
    <x v="9"/>
    <x v="2"/>
    <x v="3798"/>
    <d v="2024-07-04T00:00:00"/>
    <d v="1899-12-30T13:22:35"/>
    <n v="140"/>
    <s v="E00140"/>
    <s v="RUTA KMS.140"/>
    <x v="381"/>
    <x v="0"/>
    <x v="0"/>
    <x v="2"/>
    <x v="0"/>
    <d v="2024-07-04T12:17:08"/>
    <x v="428"/>
    <n v="4.7144444444566034"/>
    <d v="2024-07-04T13:22:35"/>
    <d v="1899-12-30T01:52:00"/>
    <d v="2024-07-04T15:14:35"/>
    <n v="1.7569444446125999"/>
    <x v="0"/>
    <m/>
    <m/>
    <x v="1"/>
    <x v="21"/>
    <x v="0"/>
    <x v="3"/>
    <x v="7"/>
    <n v="5"/>
    <s v=""/>
    <d v="1899-12-31T20:48:00"/>
    <n v="1.8477777777899367"/>
    <n v="0"/>
    <n v="1.8477777777899367"/>
  </r>
  <r>
    <s v="E002"/>
    <s v="EO11"/>
    <x v="3678"/>
    <x v="0"/>
    <s v="E3"/>
    <s v="0432000110"/>
    <s v="PREBETONG HORMIGONES, S.A."/>
    <s v="0021000023"/>
    <s v="TREMOEDO"/>
    <s v="000000000000000055"/>
    <x v="3"/>
    <d v="2024-07-04T00:00:00"/>
    <d v="1899-12-30T13:01:21"/>
    <s v="04/07 17:00h SILO 2"/>
    <d v="2024-07-04T00:00:00"/>
    <x v="9"/>
    <x v="3"/>
    <x v="3799"/>
    <d v="2024-07-04T00:00:00"/>
    <d v="1899-12-30T15:34:33"/>
    <n v="72"/>
    <s v="E00072"/>
    <s v="RUTA KMS.072"/>
    <x v="10"/>
    <x v="0"/>
    <x v="0"/>
    <x v="0"/>
    <x v="0"/>
    <d v="2024-07-04T13:01:21"/>
    <x v="428"/>
    <n v="3.9775000000954606"/>
    <d v="2024-07-04T15:34:33"/>
    <d v="1899-12-30T00:57:36"/>
    <d v="2024-07-04T16:32:09"/>
    <n v="0.46416666673030704"/>
    <x v="0"/>
    <m/>
    <m/>
    <x v="1"/>
    <x v="21"/>
    <x v="0"/>
    <x v="3"/>
    <x v="4"/>
    <n v="5"/>
    <s v=""/>
    <d v="1899-12-30T23:02:24"/>
    <n v="2.0175000000954606"/>
    <n v="0"/>
    <n v="2.0175000000954606"/>
  </r>
  <r>
    <s v="E002"/>
    <s v="EO11"/>
    <x v="3679"/>
    <x v="0"/>
    <s v="E3"/>
    <s v="0432000110"/>
    <s v="PREBETONG HORMIGONES, S.A."/>
    <s v="0021000011"/>
    <s v="MEIXOEIRO"/>
    <s v="000000000000000055"/>
    <x v="3"/>
    <d v="2024-07-04T00:00:00"/>
    <d v="1899-12-30T14:10:16"/>
    <s v="05/07 11h"/>
    <d v="2024-07-05T00:00:00"/>
    <x v="24"/>
    <x v="2"/>
    <x v="3800"/>
    <d v="2024-07-04T00:00:00"/>
    <d v="1899-12-30T19:31:56"/>
    <n v="246"/>
    <s v="E00246"/>
    <s v="RUTA KMS.246"/>
    <x v="5"/>
    <x v="0"/>
    <x v="0"/>
    <x v="2"/>
    <x v="0"/>
    <d v="2024-07-04T14:10:16"/>
    <x v="452"/>
    <n v="20.828888888878282"/>
    <d v="2024-07-04T19:31:56"/>
    <d v="1899-12-30T03:16:48"/>
    <d v="2024-07-04T22:48:44"/>
    <n v="12.187777777842712"/>
    <x v="0"/>
    <m/>
    <m/>
    <x v="1"/>
    <x v="21"/>
    <x v="0"/>
    <x v="3"/>
    <x v="10"/>
    <n v="5"/>
    <s v=""/>
    <d v="1900-01-02T06:43:12"/>
    <n v="16.548888888878281"/>
    <n v="12"/>
    <n v="4.548888888878281"/>
  </r>
  <r>
    <s v="E002"/>
    <s v="EO11"/>
    <x v="3680"/>
    <x v="0"/>
    <s v="E3"/>
    <s v="0100022674"/>
    <s v="COMERCIAL SILOS DE GALICIA, S.L."/>
    <s v="0022002564"/>
    <s v="LOMBA"/>
    <s v="000000000000000055"/>
    <x v="3"/>
    <d v="2024-07-04T00:00:00"/>
    <d v="1899-12-30T14:10:35"/>
    <s v="05/07 08:00h"/>
    <d v="2024-07-05T00:00:00"/>
    <x v="10"/>
    <x v="2"/>
    <x v="3801"/>
    <d v="2024-07-04T00:00:00"/>
    <d v="1899-12-30T18:02:24"/>
    <n v="230"/>
    <s v="E00230"/>
    <s v="RUTA KMS.230"/>
    <x v="13"/>
    <x v="0"/>
    <x v="0"/>
    <x v="2"/>
    <x v="0"/>
    <d v="2024-07-04T14:10:35"/>
    <x v="450"/>
    <n v="17.823611111089122"/>
    <d v="2024-07-04T18:02:24"/>
    <d v="1899-12-30T03:04:00"/>
    <d v="2024-07-04T21:06:24"/>
    <n v="10.893333333428018"/>
    <x v="0"/>
    <m/>
    <m/>
    <x v="1"/>
    <x v="21"/>
    <x v="0"/>
    <x v="3"/>
    <x v="9"/>
    <n v="5"/>
    <s v=""/>
    <d v="1900-01-02T01:36:00"/>
    <n v="13.756944444422455"/>
    <n v="12"/>
    <n v="1.7569444444224551"/>
  </r>
  <r>
    <s v="E002"/>
    <s v="EO11"/>
    <x v="3681"/>
    <x v="0"/>
    <s v="E3"/>
    <s v="0100056297"/>
    <s v="HORMIGONES HORPASA, S.L."/>
    <s v="0022002815"/>
    <s v="BARRO (SEQUEIROS)"/>
    <s v="000000000000000055"/>
    <x v="3"/>
    <d v="2024-07-04T00:00:00"/>
    <d v="1899-12-30T14:10:40"/>
    <s v="04/07 urge"/>
    <d v="2024-07-04T00:00:00"/>
    <x v="18"/>
    <x v="3"/>
    <x v="3802"/>
    <d v="2024-07-04T00:00:00"/>
    <d v="1899-12-30T15:08:53"/>
    <n v="58"/>
    <s v="E00058"/>
    <s v="RUTA KMS.058"/>
    <x v="19"/>
    <x v="0"/>
    <x v="0"/>
    <x v="0"/>
    <x v="0"/>
    <d v="2024-07-04T14:10:40"/>
    <x v="444"/>
    <n v="3.3222222221083939"/>
    <d v="2024-07-04T15:08:53"/>
    <d v="1899-12-30T00:46:24"/>
    <d v="2024-07-04T15:55:17"/>
    <n v="1.5786111109773628"/>
    <x v="0"/>
    <m/>
    <m/>
    <x v="1"/>
    <x v="21"/>
    <x v="0"/>
    <x v="3"/>
    <x v="4"/>
    <n v="5"/>
    <s v=""/>
    <d v="1899-12-30T18:33:36"/>
    <n v="1.5488888887750605"/>
    <n v="0"/>
    <n v="1.5488888887750605"/>
  </r>
  <r>
    <s v="E002"/>
    <s v="EO11"/>
    <x v="3682"/>
    <x v="0"/>
    <s v="E3"/>
    <s v="0100053492"/>
    <s v="HORMIGONES Y MINERALES S.L."/>
    <s v="0022002720"/>
    <s v="DEHESAS"/>
    <s v="000000000000000055"/>
    <x v="3"/>
    <d v="2024-07-04T00:00:00"/>
    <d v="1899-12-30T14:12:14"/>
    <s v="04/07 urgente"/>
    <d v="2024-07-04T00:00:00"/>
    <x v="3"/>
    <x v="2"/>
    <x v="3803"/>
    <d v="2024-07-04T00:00:00"/>
    <d v="1899-12-30T16:49:08"/>
    <n v="20"/>
    <s v="E00020"/>
    <s v="RUTA KMS.020"/>
    <x v="30"/>
    <x v="0"/>
    <x v="0"/>
    <x v="2"/>
    <x v="0"/>
    <d v="2024-07-04T14:12:14"/>
    <x v="443"/>
    <n v="4.2961111111217178"/>
    <d v="2024-07-04T16:49:08"/>
    <d v="1899-12-30T00:16:00"/>
    <d v="2024-07-04T17:05:08"/>
    <n v="1.4144444445264526"/>
    <x v="0"/>
    <m/>
    <m/>
    <x v="1"/>
    <x v="21"/>
    <x v="0"/>
    <x v="3"/>
    <x v="8"/>
    <n v="5"/>
    <s v=""/>
    <d v="1899-12-30T06:24:00"/>
    <n v="3.0294444444550512"/>
    <n v="0"/>
    <n v="3.0294444444550512"/>
  </r>
  <r>
    <s v="E002"/>
    <s v="EO11"/>
    <x v="3683"/>
    <x v="0"/>
    <s v="E3"/>
    <s v="0100051530"/>
    <s v="MYHNOR MORTEROS Y HORMIGONES DEL"/>
    <s v="0022002573"/>
    <s v="MONTESALGUEIRO"/>
    <s v="000000000000000055"/>
    <x v="3"/>
    <d v="2024-07-04T00:00:00"/>
    <d v="1899-12-30T15:20:22"/>
    <s v="05/07 08:30h"/>
    <d v="2024-07-05T00:00:00"/>
    <x v="23"/>
    <x v="2"/>
    <x v="3804"/>
    <d v="2024-07-04T00:00:00"/>
    <d v="1899-12-30T18:45:32"/>
    <n v="153"/>
    <s v="E00153"/>
    <s v="RUTA KMS.153"/>
    <x v="27"/>
    <x v="0"/>
    <x v="0"/>
    <x v="2"/>
    <x v="0"/>
    <d v="2024-07-04T15:20:22"/>
    <x v="453"/>
    <n v="17.160555555426981"/>
    <d v="2024-07-04T18:45:32"/>
    <d v="1899-12-30T02:02:24"/>
    <d v="2024-07-04T20:47:56"/>
    <n v="11.70111111109145"/>
    <x v="0"/>
    <m/>
    <m/>
    <x v="1"/>
    <x v="21"/>
    <x v="0"/>
    <x v="3"/>
    <x v="9"/>
    <n v="5"/>
    <s v=""/>
    <d v="1900-01-01T00:57:36"/>
    <n v="14.120555555426982"/>
    <n v="12"/>
    <n v="2.1205555554269822"/>
  </r>
  <r>
    <s v="E002"/>
    <s v="EO11"/>
    <x v="3684"/>
    <x v="0"/>
    <s v="E3"/>
    <s v="0100013649"/>
    <s v="HORMIGONES MARBE HISPANIA, S.L."/>
    <s v="0022002481"/>
    <s v="PLANTA LALIN"/>
    <s v="000000000000000055"/>
    <x v="3"/>
    <d v="2024-07-04T00:00:00"/>
    <d v="1899-12-30T16:09:41"/>
    <s v="05/07 9h"/>
    <d v="2024-07-05T00:00:00"/>
    <x v="15"/>
    <x v="5"/>
    <x v="3805"/>
    <d v="2024-07-04T00:00:00"/>
    <d v="1899-12-30T18:27:56"/>
    <n v="58"/>
    <s v="E00058"/>
    <s v="RUTA KMS.058"/>
    <x v="11"/>
    <x v="0"/>
    <x v="0"/>
    <x v="0"/>
    <x v="0"/>
    <d v="2024-07-04T16:09:41"/>
    <x v="454"/>
    <n v="16.838611111161299"/>
    <d v="2024-07-04T18:27:56"/>
    <d v="1899-12-30T00:46:24"/>
    <d v="2024-07-04T19:14:20"/>
    <n v="13.761111111030914"/>
    <x v="0"/>
    <m/>
    <m/>
    <x v="1"/>
    <x v="21"/>
    <x v="0"/>
    <x v="3"/>
    <x v="9"/>
    <n v="5"/>
    <s v=""/>
    <d v="1899-12-30T18:33:36"/>
    <n v="15.065277777827966"/>
    <n v="12"/>
    <n v="3.0652777778279656"/>
  </r>
  <r>
    <s v="E002"/>
    <s v="EO11"/>
    <x v="3685"/>
    <x v="0"/>
    <s v="E3"/>
    <s v="0100053398"/>
    <s v="HORMIGONES ANPASA, S.L.U."/>
    <s v="0022002666"/>
    <s v="OUTARIZ"/>
    <s v="000000000000003218"/>
    <x v="7"/>
    <d v="2024-07-04T00:00:00"/>
    <d v="1899-12-30T16:10:10"/>
    <s v="05/07 8h"/>
    <d v="2024-07-05T00:00:00"/>
    <x v="10"/>
    <x v="2"/>
    <x v="3806"/>
    <d v="2024-07-04T00:00:00"/>
    <d v="1899-12-30T19:03:08"/>
    <n v="145"/>
    <s v="E00145"/>
    <s v="RUTA KMS.145"/>
    <x v="21"/>
    <x v="0"/>
    <x v="0"/>
    <x v="2"/>
    <x v="0"/>
    <d v="2024-07-04T16:10:10"/>
    <x v="450"/>
    <n v="15.830555555527098"/>
    <d v="2024-07-04T19:03:08"/>
    <d v="1899-12-30T01:56:00"/>
    <d v="2024-07-04T20:59:08"/>
    <n v="11.014444444561377"/>
    <x v="0"/>
    <m/>
    <m/>
    <x v="1"/>
    <x v="21"/>
    <x v="0"/>
    <x v="3"/>
    <x v="10"/>
    <n v="5"/>
    <s v=""/>
    <d v="1899-12-31T22:24:00"/>
    <n v="12.897222222193765"/>
    <n v="12"/>
    <n v="0.89722222219376491"/>
  </r>
  <r>
    <s v="E002"/>
    <s v="EO11"/>
    <x v="3686"/>
    <x v="0"/>
    <s v="E3"/>
    <s v="0100004325"/>
    <s v="HIJOS DE JOSE LOSADA CANCELO S.A."/>
    <s v="0022002181"/>
    <s v="NEDA"/>
    <s v="000000000000000055"/>
    <x v="3"/>
    <d v="2024-07-04T00:00:00"/>
    <d v="1899-12-30T17:03:13"/>
    <s v="05/07 09:00h"/>
    <d v="2024-07-05T00:00:00"/>
    <x v="15"/>
    <x v="2"/>
    <x v="3807"/>
    <d v="2024-07-04T00:00:00"/>
    <d v="1899-12-30T19:54:03"/>
    <n v="204"/>
    <s v="E00204"/>
    <s v="RUTA KMS.204"/>
    <x v="6"/>
    <x v="0"/>
    <x v="0"/>
    <x v="2"/>
    <x v="0"/>
    <d v="2024-07-04T17:03:13"/>
    <x v="454"/>
    <n v="15.946388888871297"/>
    <d v="2024-07-04T19:54:03"/>
    <d v="1899-12-30T02:43:12"/>
    <d v="2024-07-04T22:37:15"/>
    <n v="10.379166666709352"/>
    <x v="0"/>
    <m/>
    <m/>
    <x v="1"/>
    <x v="21"/>
    <x v="0"/>
    <x v="3"/>
    <x v="10"/>
    <n v="5"/>
    <s v=""/>
    <d v="1900-01-01T17:16:48"/>
    <n v="12.226388888871297"/>
    <n v="12"/>
    <n v="0.2263888888712966"/>
  </r>
  <r>
    <s v="E002"/>
    <s v="EO11"/>
    <x v="3687"/>
    <x v="0"/>
    <s v="E3"/>
    <s v="0100004325"/>
    <s v="HIJOS DE JOSE LOSADA CANCELO S.A."/>
    <s v="0022002181"/>
    <s v="NEDA"/>
    <s v="000000000000000055"/>
    <x v="3"/>
    <d v="2024-07-04T00:00:00"/>
    <d v="1899-12-30T17:09:13"/>
    <s v="05/07 11:00h"/>
    <d v="2024-07-05T00:00:00"/>
    <x v="24"/>
    <x v="2"/>
    <x v="3808"/>
    <d v="2024-07-04T00:00:00"/>
    <d v="1899-12-30T20:05:59"/>
    <n v="204"/>
    <s v="E00204"/>
    <s v="RUTA KMS.204"/>
    <x v="30"/>
    <x v="0"/>
    <x v="0"/>
    <x v="2"/>
    <x v="0"/>
    <d v="2024-07-04T17:09:13"/>
    <x v="452"/>
    <n v="17.846388888952788"/>
    <d v="2024-07-04T20:05:59"/>
    <d v="1899-12-30T02:43:12"/>
    <d v="2024-07-04T22:49:11"/>
    <n v="12.180277777835727"/>
    <x v="0"/>
    <m/>
    <m/>
    <x v="1"/>
    <x v="21"/>
    <x v="0"/>
    <x v="3"/>
    <x v="14"/>
    <n v="5"/>
    <s v=""/>
    <d v="1900-01-01T17:16:48"/>
    <n v="14.126388888952787"/>
    <n v="12"/>
    <n v="2.1263888889527873"/>
  </r>
  <r>
    <s v="E002"/>
    <s v="EO11"/>
    <x v="3688"/>
    <x v="0"/>
    <s v="E3"/>
    <s v="0100028413"/>
    <s v="HORMIGONES CARRAL, S.L."/>
    <s v="0022002746"/>
    <s v="NARON"/>
    <s v="000000000000003042"/>
    <x v="0"/>
    <d v="2024-07-04T00:00:00"/>
    <d v="1899-12-30T17:45:23"/>
    <s v="SUSTITUYE 1322308792"/>
    <d v="2024-07-04T00:00:00"/>
    <x v="35"/>
    <x v="2"/>
    <x v="3809"/>
    <d v="2024-07-04T00:00:00"/>
    <d v="1899-12-30T17:50:57"/>
    <n v="196"/>
    <s v="E00196"/>
    <s v="RUTA KMS.196"/>
    <x v="8"/>
    <x v="0"/>
    <x v="0"/>
    <x v="2"/>
    <x v="0"/>
    <d v="2024-07-04T17:45:23"/>
    <x v="455"/>
    <n v="6.2269444444100372"/>
    <d v="2024-07-04T17:50:57"/>
    <d v="1899-12-30T02:36:48"/>
    <d v="2024-07-04T20:27:45"/>
    <n v="3.5208333331975155"/>
    <x v="0"/>
    <m/>
    <m/>
    <x v="1"/>
    <x v="21"/>
    <x v="0"/>
    <x v="3"/>
    <x v="5"/>
    <n v="5"/>
    <s v=""/>
    <d v="1900-01-01T14:43:12"/>
    <n v="2.613611111076704"/>
    <n v="0"/>
    <n v="2.613611111076704"/>
  </r>
  <r>
    <s v="E002"/>
    <s v="EO11"/>
    <x v="3689"/>
    <x v="0"/>
    <s v="E3"/>
    <s v="0100022370"/>
    <s v="PREFABRICADOS LUIS BARROS S.L."/>
    <s v="0022002532"/>
    <s v="NIGRAN"/>
    <s v="000000000000000055"/>
    <x v="3"/>
    <d v="2024-07-04T00:00:00"/>
    <d v="1899-12-30T18:10:04"/>
    <s v="05/07 8h 42 F.BLOQUE"/>
    <d v="2024-07-05T00:00:00"/>
    <x v="10"/>
    <x v="2"/>
    <x v="3810"/>
    <d v="2024-07-04T00:00:00"/>
    <d v="1899-12-30T19:06:17"/>
    <n v="245"/>
    <s v="E00245"/>
    <s v="RUTA KMS.245"/>
    <x v="4"/>
    <x v="0"/>
    <x v="0"/>
    <x v="2"/>
    <x v="0"/>
    <d v="2024-07-04T18:10:04"/>
    <x v="450"/>
    <n v="13.832222222350538"/>
    <d v="2024-07-04T19:06:17"/>
    <d v="1899-12-30T03:16:00"/>
    <d v="2024-07-04T22:22:17"/>
    <n v="9.628611111198552"/>
    <x v="0"/>
    <m/>
    <m/>
    <x v="1"/>
    <x v="21"/>
    <x v="0"/>
    <x v="3"/>
    <x v="10"/>
    <n v="5"/>
    <s v=""/>
    <d v="1900-01-02T06:24:00"/>
    <n v="9.5655555556838721"/>
    <n v="12"/>
    <n v="-2.4344444443161279"/>
  </r>
  <r>
    <s v="E002"/>
    <s v="EO11"/>
    <x v="3690"/>
    <x v="0"/>
    <s v="E3"/>
    <s v="0432000110"/>
    <s v="PREBETONG HORMIGONES, S.A."/>
    <s v="0021000010"/>
    <s v="LA GRELA"/>
    <s v="000000000000000055"/>
    <x v="3"/>
    <d v="2024-07-04T00:00:00"/>
    <d v="1899-12-30T19:09:07"/>
    <s v="05/07 9:00"/>
    <d v="2024-07-05T00:00:00"/>
    <x v="15"/>
    <x v="0"/>
    <x v="3811"/>
    <d v="2024-07-05T00:00:00"/>
    <d v="1899-12-30T08:25:14"/>
    <n v="2"/>
    <s v="E00002"/>
    <s v="RUTA KMS.0002"/>
    <x v="2"/>
    <x v="0"/>
    <x v="0"/>
    <x v="0"/>
    <x v="0"/>
    <d v="2024-07-04T19:09:07"/>
    <x v="454"/>
    <n v="13.848055555543397"/>
    <d v="2024-07-05T08:25:14"/>
    <d v="1899-12-30T00:01:36"/>
    <d v="2024-07-05T08:26:50"/>
    <n v="0.55277777777519077"/>
    <x v="0"/>
    <m/>
    <m/>
    <x v="1"/>
    <x v="22"/>
    <x v="0"/>
    <x v="3"/>
    <x v="0"/>
    <n v="6"/>
    <s v=""/>
    <d v="1899-12-30T00:38:24"/>
    <n v="12.821388888876729"/>
    <n v="12"/>
    <n v="0.82138888887672934"/>
  </r>
  <r>
    <s v="E002"/>
    <s v="EO21"/>
    <x v="3691"/>
    <x v="0"/>
    <s v="E3"/>
    <s v="0100050338"/>
    <s v="PRISMOTEPI, LDA."/>
    <s v="0022002522"/>
    <s v="FAMALIÇÃO"/>
    <s v="000000000000000055"/>
    <x v="3"/>
    <d v="2024-07-02T00:00:00"/>
    <d v="1899-12-30T12:12:26"/>
    <s v="03/07 8h"/>
    <d v="2024-07-03T00:00:00"/>
    <x v="10"/>
    <x v="2"/>
    <x v="3812"/>
    <d v="2024-07-02T00:00:00"/>
    <d v="1899-12-30T16:04:33"/>
    <n v="273"/>
    <s v="E00273"/>
    <s v="RUTA KMS.273"/>
    <x v="266"/>
    <x v="0"/>
    <x v="0"/>
    <x v="2"/>
    <x v="0"/>
    <d v="2024-07-02T12:12:26"/>
    <x v="396"/>
    <n v="19.792777777765878"/>
    <d v="2024-07-02T16:04:33"/>
    <d v="1899-12-30T03:38:24"/>
    <d v="2024-07-02T19:42:57"/>
    <n v="12.284166666737292"/>
    <x v="0"/>
    <m/>
    <m/>
    <x v="1"/>
    <x v="17"/>
    <x v="0"/>
    <x v="3"/>
    <x v="8"/>
    <n v="3"/>
    <s v=""/>
    <d v="1900-01-02T15:21:36"/>
    <n v="15.152777777765877"/>
    <n v="12"/>
    <n v="3.152777777765877"/>
  </r>
  <r>
    <s v="E002"/>
    <s v="EO21"/>
    <x v="3692"/>
    <x v="0"/>
    <s v="E3"/>
    <s v="0100050338"/>
    <s v="PRISMOTEPI, LDA."/>
    <s v="0022002522"/>
    <s v="FAMALIÇÃO"/>
    <s v="000000000000000055"/>
    <x v="3"/>
    <d v="2024-07-02T00:00:00"/>
    <d v="1899-12-30T12:12:49"/>
    <s v="03/07 11h"/>
    <d v="2024-07-03T00:00:00"/>
    <x v="24"/>
    <x v="2"/>
    <x v="3813"/>
    <d v="2024-07-02T00:00:00"/>
    <d v="1899-12-30T20:05:26"/>
    <n v="273"/>
    <s v="E00273"/>
    <s v="RUTA KMS.273"/>
    <x v="39"/>
    <x v="0"/>
    <x v="0"/>
    <x v="2"/>
    <x v="0"/>
    <d v="2024-07-02T12:12:49"/>
    <x v="409"/>
    <n v="22.786388888955116"/>
    <d v="2024-07-02T20:05:26"/>
    <d v="1899-12-30T03:38:24"/>
    <d v="2024-07-02T23:43:50"/>
    <n v="11.269444444624241"/>
    <x v="0"/>
    <m/>
    <m/>
    <x v="1"/>
    <x v="17"/>
    <x v="0"/>
    <x v="3"/>
    <x v="14"/>
    <n v="3"/>
    <s v=""/>
    <d v="1900-01-02T15:21:36"/>
    <n v="18.146388888955116"/>
    <n v="12"/>
    <n v="6.1463888889551157"/>
  </r>
  <r>
    <s v="E002"/>
    <s v="EO21"/>
    <x v="3693"/>
    <x v="0"/>
    <s v="E3"/>
    <s v="0100050338"/>
    <s v="PRISMOTEPI, LDA."/>
    <s v="0022002522"/>
    <s v="FAMALIÇÃO"/>
    <s v="000000000000000055"/>
    <x v="3"/>
    <d v="2024-07-02T00:00:00"/>
    <d v="1899-12-30T12:13:07"/>
    <s v="03/07 15:00H"/>
    <d v="2024-07-03T00:00:00"/>
    <x v="12"/>
    <x v="2"/>
    <x v="3814"/>
    <d v="2024-07-03T00:00:00"/>
    <d v="1899-12-30T10:49:31"/>
    <n v="273"/>
    <s v="E00273"/>
    <s v="RUTA KMS.273"/>
    <x v="8"/>
    <x v="0"/>
    <x v="0"/>
    <x v="2"/>
    <x v="0"/>
    <d v="2024-07-02T12:13:07"/>
    <x v="433"/>
    <n v="27.781388888892252"/>
    <d v="2024-07-03T10:49:31"/>
    <d v="1899-12-30T03:38:24"/>
    <d v="2024-07-03T14:27:55"/>
    <n v="1.534722222131677"/>
    <x v="0"/>
    <m/>
    <m/>
    <x v="1"/>
    <x v="20"/>
    <x v="0"/>
    <x v="3"/>
    <x v="1"/>
    <n v="4"/>
    <s v=""/>
    <d v="1900-01-02T15:21:36"/>
    <n v="23.141388888892251"/>
    <n v="12"/>
    <n v="11.141388888892251"/>
  </r>
  <r>
    <s v="E002"/>
    <s v="EO21"/>
    <x v="3694"/>
    <x v="0"/>
    <s v="E3"/>
    <s v="0100053327"/>
    <s v="ABTF BETAO, LDA."/>
    <s v="0022002997"/>
    <s v="MACEDO DE CAVALEIROS"/>
    <s v="000000000000000055"/>
    <x v="3"/>
    <d v="2024-07-02T00:00:00"/>
    <d v="1899-12-30T15:01:55"/>
    <s v="03/07 14:00h"/>
    <d v="2024-07-03T00:00:00"/>
    <x v="7"/>
    <x v="2"/>
    <x v="3815"/>
    <d v="2024-07-03T00:00:00"/>
    <d v="1899-12-30T11:32:45"/>
    <n v="223"/>
    <s v="E00223"/>
    <s v="RUTA KMS.223"/>
    <x v="29"/>
    <x v="0"/>
    <x v="0"/>
    <x v="2"/>
    <x v="0"/>
    <d v="2024-07-02T15:01:55"/>
    <x v="403"/>
    <n v="23.968055555596948"/>
    <d v="2024-07-03T11:32:45"/>
    <d v="1899-12-30T02:58:24"/>
    <d v="2024-07-03T14:31:09"/>
    <n v="0.48083333327667788"/>
    <x v="0"/>
    <m/>
    <m/>
    <x v="1"/>
    <x v="20"/>
    <x v="0"/>
    <x v="3"/>
    <x v="2"/>
    <n v="4"/>
    <s v=""/>
    <d v="1900-01-01T23:21:36"/>
    <n v="19.994722222263615"/>
    <n v="12"/>
    <n v="7.994722222263615"/>
  </r>
  <r>
    <s v="E002"/>
    <s v="EO21"/>
    <x v="3695"/>
    <x v="0"/>
    <s v="E3"/>
    <s v="0100053327"/>
    <s v="ABTF BETAO, LDA."/>
    <s v="0022002997"/>
    <s v="MACEDO DE CAVALEIROS"/>
    <s v="000000000000000055"/>
    <x v="3"/>
    <d v="2024-07-02T00:00:00"/>
    <d v="1899-12-30T18:15:58"/>
    <s v="03/07 08:00h"/>
    <d v="2024-07-03T00:00:00"/>
    <x v="10"/>
    <x v="2"/>
    <x v="3816"/>
    <d v="2024-07-02T00:00:00"/>
    <d v="1899-12-30T19:26:35"/>
    <n v="223"/>
    <s v="E00223"/>
    <s v="RUTA KMS.223"/>
    <x v="22"/>
    <x v="0"/>
    <x v="0"/>
    <x v="2"/>
    <x v="0"/>
    <d v="2024-07-02T18:15:58"/>
    <x v="396"/>
    <n v="13.733888888906222"/>
    <d v="2024-07-02T19:26:35"/>
    <d v="1899-12-30T02:58:24"/>
    <d v="2024-07-02T22:24:59"/>
    <n v="9.5836111111566424"/>
    <x v="0"/>
    <m/>
    <m/>
    <x v="1"/>
    <x v="17"/>
    <x v="0"/>
    <x v="3"/>
    <x v="10"/>
    <n v="3"/>
    <s v=""/>
    <d v="1900-01-01T23:21:36"/>
    <n v="9.7605555555728891"/>
    <n v="12"/>
    <n v="-2.2394444444271109"/>
  </r>
  <r>
    <s v="E002"/>
    <s v="EO21"/>
    <x v="3696"/>
    <x v="0"/>
    <s v="E3"/>
    <s v="0100050338"/>
    <s v="PRISMOTEPI, LDA."/>
    <s v="0022002522"/>
    <s v="FAMALIÇÃO"/>
    <s v="000000000000000055"/>
    <x v="3"/>
    <d v="2024-07-03T00:00:00"/>
    <d v="1899-12-30T11:48:42"/>
    <s v="04/07 8h"/>
    <d v="2024-07-04T00:00:00"/>
    <x v="10"/>
    <x v="2"/>
    <x v="3817"/>
    <d v="2024-07-03T00:00:00"/>
    <d v="1899-12-30T18:52:00"/>
    <n v="273"/>
    <s v="E00273"/>
    <s v="RUTA KMS.273"/>
    <x v="9"/>
    <x v="0"/>
    <x v="0"/>
    <x v="2"/>
    <x v="0"/>
    <d v="2024-07-03T11:48:42"/>
    <x v="429"/>
    <n v="20.18833333341172"/>
    <d v="2024-07-03T18:52:00"/>
    <d v="1899-12-30T03:38:24"/>
    <d v="2024-07-03T22:30:24"/>
    <n v="9.4933333334047347"/>
    <x v="0"/>
    <m/>
    <m/>
    <x v="1"/>
    <x v="20"/>
    <x v="0"/>
    <x v="3"/>
    <x v="9"/>
    <n v="4"/>
    <s v=""/>
    <d v="1900-01-02T15:21:36"/>
    <n v="15.548333333411719"/>
    <n v="12"/>
    <n v="3.5483333334117191"/>
  </r>
  <r>
    <s v="E002"/>
    <s v="EO21"/>
    <x v="3697"/>
    <x v="0"/>
    <s v="E3"/>
    <s v="0100050338"/>
    <s v="PRISMOTEPI, LDA."/>
    <s v="0022002522"/>
    <s v="FAMALIÇÃO"/>
    <s v="000000000000000055"/>
    <x v="3"/>
    <d v="2024-07-03T00:00:00"/>
    <d v="1899-12-30T11:55:46"/>
    <s v="04/07 11h"/>
    <d v="2024-07-04T00:00:00"/>
    <x v="24"/>
    <x v="2"/>
    <x v="3818"/>
    <d v="2024-07-03T00:00:00"/>
    <d v="1899-12-30T19:45:03"/>
    <n v="273"/>
    <s v="E00273"/>
    <s v="RUTA KMS.273"/>
    <x v="212"/>
    <x v="0"/>
    <x v="0"/>
    <x v="2"/>
    <x v="0"/>
    <d v="2024-07-03T11:55:46"/>
    <x v="419"/>
    <n v="23.070555555692408"/>
    <d v="2024-07-03T19:45:03"/>
    <d v="1899-12-30T03:38:24"/>
    <d v="2024-07-03T23:23:27"/>
    <n v="11.609166666807141"/>
    <x v="0"/>
    <m/>
    <m/>
    <x v="1"/>
    <x v="20"/>
    <x v="0"/>
    <x v="3"/>
    <x v="10"/>
    <n v="4"/>
    <s v=""/>
    <d v="1900-01-02T15:21:36"/>
    <n v="18.430555555692408"/>
    <n v="12"/>
    <n v="6.4305555556924077"/>
  </r>
  <r>
    <s v="E002"/>
    <s v="EO21"/>
    <x v="3698"/>
    <x v="0"/>
    <s v="E3"/>
    <s v="0100053327"/>
    <s v="ABTF BETAO, LDA."/>
    <s v="0022003000"/>
    <s v="MOGADOURO"/>
    <s v="000000000000000055"/>
    <x v="3"/>
    <d v="2024-07-03T00:00:00"/>
    <d v="1899-12-30T12:09:18"/>
    <s v="04/07 08:00h"/>
    <d v="2024-07-04T00:00:00"/>
    <x v="10"/>
    <x v="2"/>
    <x v="3819"/>
    <d v="2024-07-03T00:00:00"/>
    <d v="1899-12-30T18:04:43"/>
    <n v="243"/>
    <s v="E00243"/>
    <s v="RUTA KMS.243"/>
    <x v="37"/>
    <x v="0"/>
    <x v="0"/>
    <x v="2"/>
    <x v="0"/>
    <d v="2024-07-03T12:09:18"/>
    <x v="429"/>
    <n v="19.84499999997206"/>
    <d v="2024-07-03T18:04:43"/>
    <d v="1899-12-30T03:14:24"/>
    <d v="2024-07-03T21:19:07"/>
    <n v="10.681388888857327"/>
    <x v="0"/>
    <m/>
    <m/>
    <x v="1"/>
    <x v="20"/>
    <x v="0"/>
    <x v="3"/>
    <x v="9"/>
    <n v="4"/>
    <s v=""/>
    <d v="1900-01-02T05:45:36"/>
    <n v="15.604999999972058"/>
    <n v="12"/>
    <n v="3.6049999999720583"/>
  </r>
  <r>
    <s v="E002"/>
    <s v="EO21"/>
    <x v="3699"/>
    <x v="0"/>
    <s v="E3"/>
    <s v="0100053327"/>
    <s v="ABTF BETAO, LDA."/>
    <s v="0022002997"/>
    <s v="MACEDO DE CAVALEIROS"/>
    <s v="000000000000000055"/>
    <x v="3"/>
    <d v="2024-07-04T00:00:00"/>
    <d v="1899-12-30T10:38:38"/>
    <s v="05/07 08:00h"/>
    <d v="2024-07-05T00:00:00"/>
    <x v="10"/>
    <x v="2"/>
    <x v="3820"/>
    <d v="2024-07-04T00:00:00"/>
    <d v="1899-12-30T17:10:49"/>
    <n v="223"/>
    <s v="E00223"/>
    <s v="RUTA KMS.223"/>
    <x v="20"/>
    <x v="0"/>
    <x v="0"/>
    <x v="2"/>
    <x v="0"/>
    <d v="2024-07-04T10:38:38"/>
    <x v="450"/>
    <n v="21.356111111235805"/>
    <d v="2024-07-04T17:10:49"/>
    <d v="1899-12-30T02:58:24"/>
    <d v="2024-07-04T20:09:13"/>
    <n v="11.846388888952788"/>
    <x v="0"/>
    <m/>
    <m/>
    <x v="1"/>
    <x v="21"/>
    <x v="0"/>
    <x v="3"/>
    <x v="5"/>
    <n v="5"/>
    <s v=""/>
    <d v="1900-01-01T23:21:36"/>
    <n v="17.382777777902472"/>
    <n v="12"/>
    <n v="5.3827777779024721"/>
  </r>
  <r>
    <s v="E002"/>
    <s v="EO21"/>
    <x v="3700"/>
    <x v="0"/>
    <s v="E3"/>
    <s v="0100050338"/>
    <s v="PRISMOTEPI, LDA."/>
    <s v="0022002522"/>
    <s v="FAMALIÇÃO"/>
    <s v="000000000000000055"/>
    <x v="3"/>
    <d v="2024-07-04T00:00:00"/>
    <d v="1899-12-30T12:11:36"/>
    <s v="05/07 08:00h"/>
    <d v="2024-07-05T00:00:00"/>
    <x v="10"/>
    <x v="3"/>
    <x v="3821"/>
    <d v="2024-07-04T00:00:00"/>
    <d v="1899-12-30T18:00:18"/>
    <n v="103"/>
    <s v="E00103"/>
    <s v="RUTA KMS.103"/>
    <x v="19"/>
    <x v="0"/>
    <x v="0"/>
    <x v="0"/>
    <x v="0"/>
    <d v="2024-07-04T12:11:36"/>
    <x v="450"/>
    <n v="19.806666666758247"/>
    <d v="2024-07-04T18:00:18"/>
    <d v="1899-12-30T01:22:24"/>
    <d v="2024-07-04T19:22:42"/>
    <n v="12.621666666702367"/>
    <x v="0"/>
    <m/>
    <m/>
    <x v="1"/>
    <x v="21"/>
    <x v="0"/>
    <x v="3"/>
    <x v="9"/>
    <n v="5"/>
    <s v=""/>
    <d v="1899-12-31T08:57:36"/>
    <n v="17.433333333424912"/>
    <n v="12"/>
    <n v="5.4333333334249119"/>
  </r>
  <r>
    <s v="E026"/>
    <s v="EO79"/>
    <x v="3701"/>
    <x v="0"/>
    <s v="E4"/>
    <s v="0433000279"/>
    <s v="CEMENTOS DE GRANADILLA, S.L."/>
    <s v="0068001793"/>
    <s v="POLIGONO"/>
    <s v="000000000000003209"/>
    <x v="63"/>
    <d v="2024-07-02T00:00:00"/>
    <d v="1899-12-30T16:10:21"/>
    <s v="PEDIDO 05/07 ENSACAD"/>
    <d v="2024-07-05T00:00:00"/>
    <x v="1"/>
    <x v="13"/>
    <x v="3822"/>
    <d v="2024-07-03T00:00:00"/>
    <d v="1899-12-30T07:01:31"/>
    <n v="2"/>
    <s v="E0053G"/>
    <s v="Entorno Fábrica"/>
    <x v="216"/>
    <x v="0"/>
    <x v="0"/>
    <x v="7"/>
    <x v="1"/>
    <d v="2024-07-02T16:10:21"/>
    <x v="374"/>
    <n v="69.827500000130385"/>
    <d v="2024-07-03T07:01:31"/>
    <d v="1899-12-30T00:01:36"/>
    <d v="2024-07-03T07:03:07"/>
    <n v="54.948055555752944"/>
    <x v="0"/>
    <m/>
    <m/>
    <x v="1"/>
    <x v="20"/>
    <x v="0"/>
    <x v="3"/>
    <x v="11"/>
    <n v="4"/>
    <s v=""/>
    <d v="1899-12-30T00:38:24"/>
    <n v="68.800833333463714"/>
    <n v="36"/>
    <n v="32.800833333463714"/>
  </r>
  <r>
    <s v="E026"/>
    <s v="EO79"/>
    <x v="3702"/>
    <x v="0"/>
    <s v="E4"/>
    <s v="0433000279"/>
    <s v="CEMENTOS DE GRANADILLA, S.L."/>
    <s v="0068001793"/>
    <s v="POLIGONO"/>
    <s v="000000000000003209"/>
    <x v="63"/>
    <d v="2024-07-02T00:00:00"/>
    <d v="1899-12-30T16:10:36"/>
    <s v="PEDIDO 05/07 ENSACAD"/>
    <d v="2024-07-05T00:00:00"/>
    <x v="1"/>
    <x v="13"/>
    <x v="3823"/>
    <d v="2024-07-03T00:00:00"/>
    <d v="1899-12-30T08:12:52"/>
    <n v="2"/>
    <s v="E0053G"/>
    <s v="Entorno Fábrica"/>
    <x v="216"/>
    <x v="0"/>
    <x v="0"/>
    <x v="7"/>
    <x v="1"/>
    <d v="2024-07-02T16:10:36"/>
    <x v="374"/>
    <n v="69.823333333362825"/>
    <d v="2024-07-03T08:12:52"/>
    <d v="1899-12-30T00:01:36"/>
    <d v="2024-07-03T08:14:28"/>
    <n v="53.758888888929505"/>
    <x v="0"/>
    <m/>
    <m/>
    <x v="1"/>
    <x v="20"/>
    <x v="0"/>
    <x v="3"/>
    <x v="0"/>
    <n v="4"/>
    <s v=""/>
    <d v="1899-12-30T00:38:24"/>
    <n v="68.796666666696154"/>
    <n v="36"/>
    <n v="32.796666666696154"/>
  </r>
  <r>
    <s v="E026"/>
    <s v="EO79"/>
    <x v="3703"/>
    <x v="0"/>
    <s v="E4"/>
    <s v="0433000279"/>
    <s v="CEMENTOS DE GRANADILLA, S.L."/>
    <s v="0068001793"/>
    <s v="POLIGONO"/>
    <s v="000000000000003209"/>
    <x v="63"/>
    <d v="2024-07-02T00:00:00"/>
    <d v="1899-12-30T16:10:50"/>
    <s v="PEDIDO 05/07 ENSACAD"/>
    <d v="2024-07-05T00:00:00"/>
    <x v="1"/>
    <x v="13"/>
    <x v="3824"/>
    <d v="2024-07-03T00:00:00"/>
    <d v="1899-12-30T09:28:57"/>
    <n v="2"/>
    <s v="E0053G"/>
    <s v="Entorno Fábrica"/>
    <x v="216"/>
    <x v="0"/>
    <x v="0"/>
    <x v="7"/>
    <x v="1"/>
    <d v="2024-07-02T16:10:50"/>
    <x v="374"/>
    <n v="69.819444444437977"/>
    <d v="2024-07-03T09:28:57"/>
    <d v="1899-12-30T00:01:36"/>
    <d v="2024-07-03T09:30:33"/>
    <n v="52.490833333460614"/>
    <x v="0"/>
    <m/>
    <m/>
    <x v="1"/>
    <x v="20"/>
    <x v="0"/>
    <x v="3"/>
    <x v="6"/>
    <n v="4"/>
    <s v=""/>
    <d v="1899-12-30T00:38:24"/>
    <n v="68.792777777771306"/>
    <n v="36"/>
    <n v="32.792777777771306"/>
  </r>
  <r>
    <s v="E026"/>
    <s v="EO79"/>
    <x v="3704"/>
    <x v="0"/>
    <s v="E4"/>
    <s v="0433000279"/>
    <s v="CEMENTOS DE GRANADILLA, S.L."/>
    <s v="0068001793"/>
    <s v="POLIGONO"/>
    <s v="000000000000003209"/>
    <x v="63"/>
    <d v="2024-07-02T00:00:00"/>
    <d v="1899-12-30T16:11:06"/>
    <s v="PEDIDO 05/07 ENSACAD"/>
    <d v="2024-07-05T00:00:00"/>
    <x v="1"/>
    <x v="13"/>
    <x v="3825"/>
    <d v="2024-07-03T00:00:00"/>
    <d v="1899-12-30T11:00:17"/>
    <n v="2"/>
    <s v="E0053G"/>
    <s v="Entorno Fábrica"/>
    <x v="216"/>
    <x v="0"/>
    <x v="0"/>
    <x v="7"/>
    <x v="1"/>
    <d v="2024-07-02T16:11:06"/>
    <x v="374"/>
    <n v="69.815000000002328"/>
    <d v="2024-07-03T11:00:17"/>
    <d v="1899-12-30T00:01:36"/>
    <d v="2024-07-03T11:01:53"/>
    <n v="50.968611111282371"/>
    <x v="0"/>
    <m/>
    <m/>
    <x v="1"/>
    <x v="20"/>
    <x v="0"/>
    <x v="3"/>
    <x v="2"/>
    <n v="4"/>
    <s v=""/>
    <d v="1899-12-30T00:38:24"/>
    <n v="68.788333333335657"/>
    <n v="36"/>
    <n v="32.788333333335657"/>
  </r>
  <r>
    <s v="E026"/>
    <s v="EO79"/>
    <x v="3705"/>
    <x v="0"/>
    <s v="E4"/>
    <s v="0433000279"/>
    <s v="CEMENTOS DE GRANADILLA, S.L."/>
    <s v="0068001793"/>
    <s v="POLIGONO"/>
    <s v="000000000000003209"/>
    <x v="63"/>
    <d v="2024-07-02T00:00:00"/>
    <d v="1899-12-30T16:11:25"/>
    <s v="PEDIDO 05/07 ENSACAD"/>
    <d v="2024-07-05T00:00:00"/>
    <x v="1"/>
    <x v="13"/>
    <x v="3826"/>
    <d v="2024-07-03T00:00:00"/>
    <d v="1899-12-30T12:23:02"/>
    <n v="2"/>
    <s v="E0053G"/>
    <s v="Entorno Fábrica"/>
    <x v="216"/>
    <x v="0"/>
    <x v="0"/>
    <x v="7"/>
    <x v="1"/>
    <d v="2024-07-02T16:11:25"/>
    <x v="374"/>
    <n v="69.809722222213168"/>
    <d v="2024-07-03T12:23:02"/>
    <d v="1899-12-30T00:01:36"/>
    <d v="2024-07-03T12:24:38"/>
    <n v="49.589444444573019"/>
    <x v="0"/>
    <m/>
    <m/>
    <x v="1"/>
    <x v="20"/>
    <x v="0"/>
    <x v="3"/>
    <x v="3"/>
    <n v="4"/>
    <s v=""/>
    <d v="1899-12-30T00:38:24"/>
    <n v="68.783055555546497"/>
    <n v="36"/>
    <n v="32.783055555546497"/>
  </r>
  <r>
    <s v="E026"/>
    <s v="EO79"/>
    <x v="3706"/>
    <x v="0"/>
    <s v="E4"/>
    <s v="0433000279"/>
    <s v="CEMENTOS DE GRANADILLA, S.L."/>
    <s v="0068001793"/>
    <s v="POLIGONO"/>
    <s v="000000000000003209"/>
    <x v="63"/>
    <d v="2024-07-02T00:00:00"/>
    <d v="1899-12-30T16:11:46"/>
    <s v="PEDIDO 05/07 ENSACAD"/>
    <d v="2024-07-05T00:00:00"/>
    <x v="1"/>
    <x v="13"/>
    <x v="3827"/>
    <d v="2024-07-03T00:00:00"/>
    <d v="1899-12-30T12:28:02"/>
    <n v="2"/>
    <s v="E0053G"/>
    <s v="Entorno Fábrica"/>
    <x v="151"/>
    <x v="0"/>
    <x v="0"/>
    <x v="7"/>
    <x v="1"/>
    <d v="2024-07-02T16:11:46"/>
    <x v="374"/>
    <n v="69.803888888913207"/>
    <d v="2024-07-03T12:28:02"/>
    <d v="1899-12-30T00:01:36"/>
    <d v="2024-07-03T12:29:38"/>
    <n v="49.506111111142673"/>
    <x v="0"/>
    <m/>
    <m/>
    <x v="1"/>
    <x v="20"/>
    <x v="0"/>
    <x v="3"/>
    <x v="3"/>
    <n v="4"/>
    <s v=""/>
    <d v="1899-12-30T00:38:24"/>
    <n v="68.777222222246536"/>
    <n v="36"/>
    <n v="32.777222222246536"/>
  </r>
  <r>
    <s v="E026"/>
    <s v="EO79"/>
    <x v="3707"/>
    <x v="0"/>
    <s v="E4"/>
    <s v="0433000279"/>
    <s v="CEMENTOS DE GRANADILLA, S.L."/>
    <s v="0068001793"/>
    <s v="POLIGONO"/>
    <s v="000000000000003209"/>
    <x v="63"/>
    <d v="2024-07-02T00:00:00"/>
    <d v="1899-12-30T16:12:03"/>
    <s v="PEDIDO 05/07 ENSACAD"/>
    <d v="2024-07-05T00:00:00"/>
    <x v="1"/>
    <x v="13"/>
    <x v="3828"/>
    <d v="2024-07-03T00:00:00"/>
    <d v="1899-12-30T12:52:18"/>
    <n v="2"/>
    <s v="E0053G"/>
    <s v="Entorno Fábrica"/>
    <x v="151"/>
    <x v="0"/>
    <x v="0"/>
    <x v="7"/>
    <x v="1"/>
    <d v="2024-07-02T16:12:03"/>
    <x v="374"/>
    <n v="69.799166666809469"/>
    <d v="2024-07-03T12:52:18"/>
    <d v="1899-12-30T00:01:36"/>
    <d v="2024-07-03T12:53:54"/>
    <n v="49.101666666800156"/>
    <x v="0"/>
    <m/>
    <m/>
    <x v="1"/>
    <x v="20"/>
    <x v="0"/>
    <x v="3"/>
    <x v="3"/>
    <n v="4"/>
    <s v=""/>
    <d v="1899-12-30T00:38:24"/>
    <n v="68.772500000142799"/>
    <n v="36"/>
    <n v="32.772500000142799"/>
  </r>
  <r>
    <s v="E026"/>
    <s v="EO79"/>
    <x v="3708"/>
    <x v="0"/>
    <s v="E4"/>
    <s v="0433000279"/>
    <s v="CEMENTOS DE GRANADILLA, S.L."/>
    <s v="0068001793"/>
    <s v="POLIGONO"/>
    <s v="000000000000003209"/>
    <x v="63"/>
    <d v="2024-07-02T00:00:00"/>
    <d v="1899-12-30T16:12:27"/>
    <s v="PEDIDO 05/07 ENSACAD"/>
    <d v="2024-07-05T00:00:00"/>
    <x v="1"/>
    <x v="13"/>
    <x v="3829"/>
    <d v="2024-07-03T00:00:00"/>
    <d v="1899-12-30T13:33:56"/>
    <n v="2"/>
    <s v="E0053G"/>
    <s v="Entorno Fábrica"/>
    <x v="216"/>
    <x v="0"/>
    <x v="0"/>
    <x v="7"/>
    <x v="1"/>
    <d v="2024-07-02T16:12:27"/>
    <x v="374"/>
    <n v="69.792499999981374"/>
    <d v="2024-07-03T13:33:56"/>
    <d v="1899-12-30T00:01:36"/>
    <d v="2024-07-03T13:35:32"/>
    <n v="48.407777777931187"/>
    <x v="0"/>
    <m/>
    <m/>
    <x v="1"/>
    <x v="20"/>
    <x v="0"/>
    <x v="3"/>
    <x v="7"/>
    <n v="4"/>
    <s v=""/>
    <d v="1899-12-30T00:38:24"/>
    <n v="68.765833333314703"/>
    <n v="36"/>
    <n v="32.765833333314703"/>
  </r>
  <r>
    <s v="E016"/>
    <s v="EM11"/>
    <x v="3709"/>
    <x v="0"/>
    <s v="E2"/>
    <s v="0100004369"/>
    <s v="PREFABRICADOS EIROS S.L."/>
    <s v="0020001260"/>
    <s v="MEIRA"/>
    <s v="000000000000190161"/>
    <x v="109"/>
    <d v="2024-06-25T00:00:00"/>
    <d v="1899-12-30T16:20:22"/>
    <s v="27/06 7 pal PEDIDO N"/>
    <d v="2024-06-27T00:00:00"/>
    <x v="6"/>
    <x v="6"/>
    <x v="3830"/>
    <d v="2024-07-02T00:00:00"/>
    <d v="1899-12-30T16:21:31"/>
    <n v="140"/>
    <s v="E00140"/>
    <s v="RUTA KMS.140"/>
    <x v="43"/>
    <x v="0"/>
    <x v="0"/>
    <x v="3"/>
    <x v="0"/>
    <d v="2024-06-25T16:20:22"/>
    <x v="265"/>
    <n v="51.660555555601604"/>
    <d v="2024-07-02T16:21:31"/>
    <d v="1899-12-30T01:52:00"/>
    <d v="2024-07-02T18:13:31"/>
    <n v="-118.22527777764481"/>
    <x v="1"/>
    <m/>
    <m/>
    <x v="1"/>
    <x v="17"/>
    <x v="3"/>
    <x v="3"/>
    <x v="8"/>
    <n v="3"/>
    <s v=""/>
    <d v="1899-12-31T20:48:00"/>
    <n v="48.793888888934937"/>
    <n v="24"/>
    <n v="24.793888888934937"/>
  </r>
  <r>
    <s v="E016"/>
    <s v="EM11"/>
    <x v="3709"/>
    <x v="0"/>
    <s v="E2"/>
    <s v="0100004369"/>
    <s v="PREFABRICADOS EIROS S.L."/>
    <s v="0020001260"/>
    <s v="MEIRA"/>
    <s v="000000000000190412"/>
    <x v="134"/>
    <d v="2024-06-25T00:00:00"/>
    <d v="1899-12-30T16:20:22"/>
    <s v="27/06 7 pal PEDIDO N"/>
    <d v="2024-06-27T00:00:00"/>
    <x v="6"/>
    <x v="6"/>
    <x v="3830"/>
    <d v="2024-07-02T00:00:00"/>
    <d v="1899-12-30T16:21:31"/>
    <n v="140"/>
    <s v="E00140"/>
    <s v="RUTA KMS.140"/>
    <x v="43"/>
    <x v="0"/>
    <x v="1"/>
    <x v="3"/>
    <x v="0"/>
    <d v="2024-06-25T16:20:22"/>
    <x v="265"/>
    <n v="51.660555555601604"/>
    <d v="2024-07-02T16:21:31"/>
    <d v="1899-12-30T01:52:00"/>
    <d v="2024-07-02T18:13:31"/>
    <n v="-118.22527777764481"/>
    <x v="1"/>
    <m/>
    <m/>
    <x v="1"/>
    <x v="17"/>
    <x v="3"/>
    <x v="3"/>
    <x v="8"/>
    <n v="3"/>
    <s v=""/>
    <d v="1899-12-31T20:48:00"/>
    <n v="48.793888888934937"/>
    <n v="24"/>
    <n v="24.793888888934937"/>
  </r>
  <r>
    <s v="E016"/>
    <s v="EM11"/>
    <x v="3709"/>
    <x v="0"/>
    <s v="E2"/>
    <s v="0100004369"/>
    <s v="PREFABRICADOS EIROS S.L."/>
    <s v="0020001260"/>
    <s v="MEIRA"/>
    <s v="000000000000190412"/>
    <x v="134"/>
    <d v="2024-06-25T00:00:00"/>
    <d v="1899-12-30T16:20:22"/>
    <s v="27/06 7 pal PEDIDO N"/>
    <d v="2024-06-27T00:00:00"/>
    <x v="6"/>
    <x v="6"/>
    <x v="3830"/>
    <d v="2024-07-02T00:00:00"/>
    <d v="1899-12-30T16:21:31"/>
    <n v="140"/>
    <s v="E00140"/>
    <s v="RUTA KMS.140"/>
    <x v="43"/>
    <x v="0"/>
    <x v="2"/>
    <x v="3"/>
    <x v="0"/>
    <d v="2024-06-25T16:20:22"/>
    <x v="265"/>
    <n v="51.660555555601604"/>
    <d v="2024-07-02T16:21:31"/>
    <d v="1899-12-30T01:52:00"/>
    <d v="2024-07-02T18:13:31"/>
    <n v="-118.22527777764481"/>
    <x v="1"/>
    <m/>
    <m/>
    <x v="1"/>
    <x v="17"/>
    <x v="3"/>
    <x v="3"/>
    <x v="8"/>
    <n v="3"/>
    <s v=""/>
    <d v="1899-12-31T20:48:00"/>
    <n v="48.793888888934937"/>
    <n v="24"/>
    <n v="24.793888888934937"/>
  </r>
  <r>
    <s v="E016"/>
    <s v="EM11"/>
    <x v="3710"/>
    <x v="0"/>
    <s v="E2"/>
    <s v="0100029268"/>
    <s v="PEREIRA MATERIALES DE CONSTR. S.L."/>
    <s v="0020002320"/>
    <s v="EL BARCO DE VALDEORRAS"/>
    <s v="000000000000191580"/>
    <x v="36"/>
    <d v="2024-06-27T00:00:00"/>
    <d v="1899-12-30T20:53:55"/>
    <s v="28/06 SERVIR"/>
    <d v="2024-07-28T00:00:00"/>
    <x v="6"/>
    <x v="6"/>
    <x v="3831"/>
    <d v="2024-07-02T00:00:00"/>
    <d v="1899-12-30T13:50:56"/>
    <n v="189"/>
    <s v="E00189"/>
    <s v="RUTA KMS.189"/>
    <x v="28"/>
    <x v="0"/>
    <x v="0"/>
    <x v="3"/>
    <x v="0"/>
    <d v="2024-06-27T20:53:55"/>
    <x v="456"/>
    <n v="743.10138888889924"/>
    <d v="2024-07-02T13:50:56"/>
    <d v="1899-12-30T02:31:12"/>
    <d v="2024-07-02T16:22:08"/>
    <n v="627.63111111108446"/>
    <x v="0"/>
    <m/>
    <m/>
    <x v="1"/>
    <x v="17"/>
    <x v="0"/>
    <x v="3"/>
    <x v="7"/>
    <n v="3"/>
    <s v=""/>
    <d v="1900-01-01T12:28:48"/>
    <n v="739.58138888889926"/>
    <n v="60"/>
    <n v="679.58138888889926"/>
  </r>
  <r>
    <s v="E016"/>
    <s v="EM11"/>
    <x v="3710"/>
    <x v="0"/>
    <s v="E2"/>
    <s v="0100029268"/>
    <s v="PEREIRA MATERIALES DE CONSTR. S.L."/>
    <s v="0020002320"/>
    <s v="EL BARCO DE VALDEORRAS"/>
    <s v="000000000000191581"/>
    <x v="34"/>
    <d v="2024-06-27T00:00:00"/>
    <d v="1899-12-30T20:53:55"/>
    <s v="28/06 SERVIR"/>
    <d v="2024-07-28T00:00:00"/>
    <x v="6"/>
    <x v="6"/>
    <x v="3831"/>
    <d v="2024-07-02T00:00:00"/>
    <d v="1899-12-30T13:50:56"/>
    <n v="189"/>
    <s v="E00189"/>
    <s v="RUTA KMS.189"/>
    <x v="28"/>
    <x v="0"/>
    <x v="1"/>
    <x v="3"/>
    <x v="0"/>
    <d v="2024-06-27T20:53:55"/>
    <x v="456"/>
    <n v="743.10138888889924"/>
    <d v="2024-07-02T13:50:56"/>
    <d v="1899-12-30T02:31:12"/>
    <d v="2024-07-02T16:22:08"/>
    <n v="627.63111111108446"/>
    <x v="0"/>
    <m/>
    <m/>
    <x v="1"/>
    <x v="17"/>
    <x v="0"/>
    <x v="3"/>
    <x v="7"/>
    <n v="3"/>
    <s v=""/>
    <d v="1900-01-01T12:28:48"/>
    <n v="739.58138888889926"/>
    <n v="60"/>
    <n v="679.58138888889926"/>
  </r>
  <r>
    <s v="E016"/>
    <s v="EM11"/>
    <x v="3710"/>
    <x v="0"/>
    <s v="E2"/>
    <s v="0100029268"/>
    <s v="PEREIRA MATERIALES DE CONSTR. S.L."/>
    <s v="0020002320"/>
    <s v="EL BARCO DE VALDEORRAS"/>
    <s v="000000000000190190"/>
    <x v="16"/>
    <d v="2024-06-27T00:00:00"/>
    <d v="1899-12-30T20:53:55"/>
    <s v="28/06 SERVIR"/>
    <d v="2024-07-28T00:00:00"/>
    <x v="6"/>
    <x v="6"/>
    <x v="3831"/>
    <d v="2024-07-02T00:00:00"/>
    <d v="1899-12-30T13:50:56"/>
    <n v="189"/>
    <s v="E00189"/>
    <s v="RUTA KMS.189"/>
    <x v="28"/>
    <x v="0"/>
    <x v="2"/>
    <x v="3"/>
    <x v="0"/>
    <d v="2024-06-27T20:53:55"/>
    <x v="456"/>
    <n v="743.10138888889924"/>
    <d v="2024-07-02T13:50:56"/>
    <d v="1899-12-30T02:31:12"/>
    <d v="2024-07-02T16:22:08"/>
    <n v="627.63111111108446"/>
    <x v="0"/>
    <m/>
    <m/>
    <x v="1"/>
    <x v="17"/>
    <x v="0"/>
    <x v="3"/>
    <x v="7"/>
    <n v="3"/>
    <s v=""/>
    <d v="1900-01-01T12:28:48"/>
    <n v="739.58138888889926"/>
    <n v="60"/>
    <n v="679.58138888889926"/>
  </r>
  <r>
    <s v="E016"/>
    <s v="EM11"/>
    <x v="3710"/>
    <x v="0"/>
    <s v="E2"/>
    <s v="0100029268"/>
    <s v="PEREIRA MATERIALES DE CONSTR. S.L."/>
    <s v="0020002320"/>
    <s v="EL BARCO DE VALDEORRAS"/>
    <s v="000000000000190191"/>
    <x v="13"/>
    <d v="2024-06-27T00:00:00"/>
    <d v="1899-12-30T20:53:55"/>
    <s v="28/06 SERVIR"/>
    <d v="2024-07-28T00:00:00"/>
    <x v="6"/>
    <x v="6"/>
    <x v="3831"/>
    <d v="2024-07-02T00:00:00"/>
    <d v="1899-12-30T13:50:56"/>
    <n v="189"/>
    <s v="E00189"/>
    <s v="RUTA KMS.189"/>
    <x v="28"/>
    <x v="0"/>
    <x v="3"/>
    <x v="3"/>
    <x v="0"/>
    <d v="2024-06-27T20:53:55"/>
    <x v="456"/>
    <n v="743.10138888889924"/>
    <d v="2024-07-02T13:50:56"/>
    <d v="1899-12-30T02:31:12"/>
    <d v="2024-07-02T16:22:08"/>
    <n v="627.63111111108446"/>
    <x v="0"/>
    <m/>
    <m/>
    <x v="1"/>
    <x v="17"/>
    <x v="0"/>
    <x v="3"/>
    <x v="7"/>
    <n v="3"/>
    <s v=""/>
    <d v="1900-01-01T12:28:48"/>
    <n v="739.58138888889926"/>
    <n v="60"/>
    <n v="679.58138888889926"/>
  </r>
  <r>
    <s v="E016"/>
    <s v="EM11"/>
    <x v="3710"/>
    <x v="0"/>
    <s v="E2"/>
    <s v="0100029268"/>
    <s v="PEREIRA MATERIALES DE CONSTR. S.L."/>
    <s v="0020002320"/>
    <s v="EL BARCO DE VALDEORRAS"/>
    <s v="000000000000190140"/>
    <x v="21"/>
    <d v="2024-06-27T00:00:00"/>
    <d v="1899-12-30T20:53:55"/>
    <s v="28/06 SERVIR"/>
    <d v="2024-07-28T00:00:00"/>
    <x v="6"/>
    <x v="6"/>
    <x v="3831"/>
    <d v="2024-07-02T00:00:00"/>
    <d v="1899-12-30T13:50:56"/>
    <n v="189"/>
    <s v="E00189"/>
    <s v="RUTA KMS.189"/>
    <x v="28"/>
    <x v="0"/>
    <x v="4"/>
    <x v="3"/>
    <x v="0"/>
    <d v="2024-06-27T20:53:55"/>
    <x v="456"/>
    <n v="743.10138888889924"/>
    <d v="2024-07-02T13:50:56"/>
    <d v="1899-12-30T02:31:12"/>
    <d v="2024-07-02T16:22:08"/>
    <n v="627.63111111108446"/>
    <x v="0"/>
    <m/>
    <m/>
    <x v="1"/>
    <x v="17"/>
    <x v="0"/>
    <x v="3"/>
    <x v="7"/>
    <n v="3"/>
    <s v=""/>
    <d v="1900-01-01T12:28:48"/>
    <n v="739.58138888889926"/>
    <n v="60"/>
    <n v="679.58138888889926"/>
  </r>
  <r>
    <s v="E016"/>
    <s v="EM11"/>
    <x v="3710"/>
    <x v="0"/>
    <s v="E2"/>
    <s v="0100029268"/>
    <s v="PEREIRA MATERIALES DE CONSTR. S.L."/>
    <s v="0020002320"/>
    <s v="EL BARCO DE VALDEORRAS"/>
    <s v="000000000000191610"/>
    <x v="15"/>
    <d v="2024-06-27T00:00:00"/>
    <d v="1899-12-30T20:53:55"/>
    <s v="28/06 SERVIR"/>
    <d v="2024-07-28T00:00:00"/>
    <x v="6"/>
    <x v="6"/>
    <x v="3831"/>
    <d v="2024-07-02T00:00:00"/>
    <d v="1899-12-30T13:50:56"/>
    <n v="189"/>
    <s v="E00189"/>
    <s v="RUTA KMS.189"/>
    <x v="28"/>
    <x v="0"/>
    <x v="5"/>
    <x v="3"/>
    <x v="0"/>
    <d v="2024-06-27T20:53:55"/>
    <x v="456"/>
    <n v="743.10138888889924"/>
    <d v="2024-07-02T13:50:56"/>
    <d v="1899-12-30T02:31:12"/>
    <d v="2024-07-02T16:22:08"/>
    <n v="627.63111111108446"/>
    <x v="0"/>
    <m/>
    <m/>
    <x v="1"/>
    <x v="17"/>
    <x v="0"/>
    <x v="3"/>
    <x v="7"/>
    <n v="3"/>
    <s v=""/>
    <d v="1900-01-01T12:28:48"/>
    <n v="739.58138888889926"/>
    <n v="60"/>
    <n v="679.58138888889926"/>
  </r>
  <r>
    <s v="E016"/>
    <s v="EM11"/>
    <x v="3711"/>
    <x v="0"/>
    <s v="E2"/>
    <s v="0100051737"/>
    <s v="CONSTRU-KALOR VIANA S.L."/>
    <s v="0017006348"/>
    <s v="VIANA DO BOLO"/>
    <s v="000000000000191212"/>
    <x v="18"/>
    <d v="2024-06-28T00:00:00"/>
    <d v="1899-12-30T13:59:01"/>
    <s v="01/07 12pal"/>
    <d v="2024-07-01T00:00:00"/>
    <x v="6"/>
    <x v="6"/>
    <x v="3832"/>
    <d v="2024-07-03T00:00:00"/>
    <d v="1899-12-30T09:26:02"/>
    <n v="202"/>
    <s v="E00202"/>
    <s v="RUTA KMS.202"/>
    <x v="28"/>
    <x v="0"/>
    <x v="0"/>
    <x v="3"/>
    <x v="0"/>
    <d v="2024-06-28T13:59:01"/>
    <x v="327"/>
    <n v="78.016388888878282"/>
    <d v="2024-07-03T09:26:02"/>
    <d v="1899-12-30T02:41:36"/>
    <d v="2024-07-03T12:07:38"/>
    <n v="-40.127222222217824"/>
    <x v="1"/>
    <m/>
    <m/>
    <x v="1"/>
    <x v="20"/>
    <x v="3"/>
    <x v="3"/>
    <x v="6"/>
    <n v="4"/>
    <s v=""/>
    <d v="1900-01-01T16:38:24"/>
    <n v="74.323055555544954"/>
    <n v="36"/>
    <n v="38.323055555544954"/>
  </r>
  <r>
    <s v="E016"/>
    <s v="EM11"/>
    <x v="3711"/>
    <x v="0"/>
    <s v="E2"/>
    <s v="0100051737"/>
    <s v="CONSTRU-KALOR VIANA S.L."/>
    <s v="0017006348"/>
    <s v="VIANA DO BOLO"/>
    <s v="000000000000190140"/>
    <x v="21"/>
    <d v="2024-06-28T00:00:00"/>
    <d v="1899-12-30T13:59:01"/>
    <s v="01/07 12pal"/>
    <d v="2024-07-01T00:00:00"/>
    <x v="6"/>
    <x v="6"/>
    <x v="3832"/>
    <d v="2024-07-03T00:00:00"/>
    <d v="1899-12-30T09:26:02"/>
    <n v="202"/>
    <s v="E00202"/>
    <s v="RUTA KMS.202"/>
    <x v="28"/>
    <x v="0"/>
    <x v="1"/>
    <x v="3"/>
    <x v="0"/>
    <d v="2024-06-28T13:59:01"/>
    <x v="327"/>
    <n v="78.016388888878282"/>
    <d v="2024-07-03T09:26:02"/>
    <d v="1899-12-30T02:41:36"/>
    <d v="2024-07-03T12:07:38"/>
    <n v="-40.127222222217824"/>
    <x v="1"/>
    <m/>
    <m/>
    <x v="1"/>
    <x v="20"/>
    <x v="3"/>
    <x v="3"/>
    <x v="6"/>
    <n v="4"/>
    <s v=""/>
    <d v="1900-01-01T16:38:24"/>
    <n v="74.323055555544954"/>
    <n v="36"/>
    <n v="38.323055555544954"/>
  </r>
  <r>
    <s v="E016"/>
    <s v="EM11"/>
    <x v="3711"/>
    <x v="0"/>
    <s v="E2"/>
    <s v="0100051737"/>
    <s v="CONSTRU-KALOR VIANA S.L."/>
    <s v="0017006348"/>
    <s v="VIANA DO BOLO"/>
    <s v="000000000000191610"/>
    <x v="15"/>
    <d v="2024-06-28T00:00:00"/>
    <d v="1899-12-30T13:59:01"/>
    <s v="01/07 12pal"/>
    <d v="2024-07-01T00:00:00"/>
    <x v="6"/>
    <x v="6"/>
    <x v="3832"/>
    <d v="2024-07-03T00:00:00"/>
    <d v="1899-12-30T09:26:02"/>
    <n v="202"/>
    <s v="E00202"/>
    <s v="RUTA KMS.202"/>
    <x v="28"/>
    <x v="0"/>
    <x v="2"/>
    <x v="3"/>
    <x v="0"/>
    <d v="2024-06-28T13:59:01"/>
    <x v="327"/>
    <n v="78.016388888878282"/>
    <d v="2024-07-03T09:26:02"/>
    <d v="1899-12-30T02:41:36"/>
    <d v="2024-07-03T12:07:38"/>
    <n v="-40.127222222217824"/>
    <x v="1"/>
    <m/>
    <m/>
    <x v="1"/>
    <x v="20"/>
    <x v="3"/>
    <x v="3"/>
    <x v="6"/>
    <n v="4"/>
    <s v=""/>
    <d v="1900-01-01T16:38:24"/>
    <n v="74.323055555544954"/>
    <n v="36"/>
    <n v="38.323055555544954"/>
  </r>
  <r>
    <s v="E016"/>
    <s v="EM11"/>
    <x v="3711"/>
    <x v="0"/>
    <s v="E2"/>
    <s v="0100051737"/>
    <s v="CONSTRU-KALOR VIANA S.L."/>
    <s v="0017006348"/>
    <s v="VIANA DO BOLO"/>
    <s v="000000000000190069"/>
    <x v="78"/>
    <d v="2024-06-28T00:00:00"/>
    <d v="1899-12-30T13:59:01"/>
    <s v="01/07 12pal"/>
    <d v="2024-07-01T00:00:00"/>
    <x v="6"/>
    <x v="6"/>
    <x v="3832"/>
    <d v="2024-07-03T00:00:00"/>
    <d v="1899-12-30T09:26:02"/>
    <n v="202"/>
    <s v="E00202"/>
    <s v="RUTA KMS.202"/>
    <x v="28"/>
    <x v="0"/>
    <x v="3"/>
    <x v="3"/>
    <x v="0"/>
    <d v="2024-06-28T13:59:01"/>
    <x v="327"/>
    <n v="78.016388888878282"/>
    <d v="2024-07-03T09:26:02"/>
    <d v="1899-12-30T02:41:36"/>
    <d v="2024-07-03T12:07:38"/>
    <n v="-40.127222222217824"/>
    <x v="1"/>
    <m/>
    <m/>
    <x v="1"/>
    <x v="20"/>
    <x v="3"/>
    <x v="3"/>
    <x v="6"/>
    <n v="4"/>
    <s v=""/>
    <d v="1900-01-01T16:38:24"/>
    <n v="74.323055555544954"/>
    <n v="36"/>
    <n v="38.323055555544954"/>
  </r>
  <r>
    <s v="E016"/>
    <s v="EM11"/>
    <x v="3711"/>
    <x v="0"/>
    <s v="E2"/>
    <s v="0100051737"/>
    <s v="CONSTRU-KALOR VIANA S.L."/>
    <s v="0017006348"/>
    <s v="VIANA DO BOLO"/>
    <s v="000000000000190870"/>
    <x v="19"/>
    <d v="2024-06-28T00:00:00"/>
    <d v="1899-12-30T13:59:01"/>
    <s v="01/07 12pal"/>
    <d v="2024-07-01T00:00:00"/>
    <x v="6"/>
    <x v="6"/>
    <x v="3832"/>
    <d v="2024-07-03T00:00:00"/>
    <d v="1899-12-30T09:26:02"/>
    <n v="202"/>
    <s v="E00202"/>
    <s v="RUTA KMS.202"/>
    <x v="28"/>
    <x v="0"/>
    <x v="4"/>
    <x v="3"/>
    <x v="0"/>
    <d v="2024-06-28T13:59:01"/>
    <x v="327"/>
    <n v="78.016388888878282"/>
    <d v="2024-07-03T09:26:02"/>
    <d v="1899-12-30T02:41:36"/>
    <d v="2024-07-03T12:07:38"/>
    <n v="-40.127222222217824"/>
    <x v="1"/>
    <m/>
    <m/>
    <x v="1"/>
    <x v="20"/>
    <x v="3"/>
    <x v="3"/>
    <x v="6"/>
    <n v="4"/>
    <s v=""/>
    <d v="1900-01-01T16:38:24"/>
    <n v="74.323055555544954"/>
    <n v="36"/>
    <n v="38.323055555544954"/>
  </r>
  <r>
    <s v="E016"/>
    <s v="EM11"/>
    <x v="3711"/>
    <x v="0"/>
    <s v="E2"/>
    <s v="0100051737"/>
    <s v="CONSTRU-KALOR VIANA S.L."/>
    <s v="0017006348"/>
    <s v="VIANA DO BOLO"/>
    <s v="000000000000190191"/>
    <x v="13"/>
    <d v="2024-06-28T00:00:00"/>
    <d v="1899-12-30T13:59:01"/>
    <s v="01/07 12pal"/>
    <d v="2024-07-01T00:00:00"/>
    <x v="6"/>
    <x v="6"/>
    <x v="3832"/>
    <d v="2024-07-03T00:00:00"/>
    <d v="1899-12-30T09:26:02"/>
    <n v="202"/>
    <s v="E00202"/>
    <s v="RUTA KMS.202"/>
    <x v="28"/>
    <x v="0"/>
    <x v="5"/>
    <x v="3"/>
    <x v="0"/>
    <d v="2024-06-28T13:59:01"/>
    <x v="327"/>
    <n v="78.016388888878282"/>
    <d v="2024-07-03T09:26:02"/>
    <d v="1899-12-30T02:41:36"/>
    <d v="2024-07-03T12:07:38"/>
    <n v="-40.127222222217824"/>
    <x v="1"/>
    <m/>
    <m/>
    <x v="1"/>
    <x v="20"/>
    <x v="3"/>
    <x v="3"/>
    <x v="6"/>
    <n v="4"/>
    <s v=""/>
    <d v="1900-01-01T16:38:24"/>
    <n v="74.323055555544954"/>
    <n v="36"/>
    <n v="38.323055555544954"/>
  </r>
  <r>
    <s v="E016"/>
    <s v="EM11"/>
    <x v="3711"/>
    <x v="0"/>
    <s v="E2"/>
    <s v="0100051737"/>
    <s v="CONSTRU-KALOR VIANA S.L."/>
    <s v="0017006348"/>
    <s v="VIANA DO BOLO"/>
    <s v="000000000000190017"/>
    <x v="14"/>
    <d v="2024-06-28T00:00:00"/>
    <d v="1899-12-30T13:59:01"/>
    <s v="01/07 12pal"/>
    <d v="2024-07-01T00:00:00"/>
    <x v="6"/>
    <x v="6"/>
    <x v="3832"/>
    <d v="2024-07-03T00:00:00"/>
    <d v="1899-12-30T09:26:02"/>
    <n v="202"/>
    <s v="E00202"/>
    <s v="RUTA KMS.202"/>
    <x v="28"/>
    <x v="0"/>
    <x v="6"/>
    <x v="3"/>
    <x v="0"/>
    <d v="2024-06-28T13:59:01"/>
    <x v="327"/>
    <n v="78.016388888878282"/>
    <d v="2024-07-03T09:26:02"/>
    <d v="1899-12-30T02:41:36"/>
    <d v="2024-07-03T12:07:38"/>
    <n v="-40.127222222217824"/>
    <x v="1"/>
    <m/>
    <m/>
    <x v="1"/>
    <x v="20"/>
    <x v="3"/>
    <x v="3"/>
    <x v="6"/>
    <n v="4"/>
    <s v=""/>
    <d v="1900-01-01T16:38:24"/>
    <n v="74.323055555544954"/>
    <n v="36"/>
    <n v="38.323055555544954"/>
  </r>
  <r>
    <s v="E016"/>
    <s v="EM11"/>
    <x v="3711"/>
    <x v="0"/>
    <s v="E2"/>
    <s v="0100051737"/>
    <s v="CONSTRU-KALOR VIANA S.L."/>
    <s v="0017006348"/>
    <s v="VIANA DO BOLO"/>
    <s v="000000000000191212"/>
    <x v="18"/>
    <d v="2024-06-28T00:00:00"/>
    <d v="1899-12-30T13:59:01"/>
    <s v="01/07 12pal"/>
    <d v="2024-07-01T00:00:00"/>
    <x v="6"/>
    <x v="6"/>
    <x v="3832"/>
    <d v="2024-07-03T00:00:00"/>
    <d v="1899-12-30T09:26:02"/>
    <n v="202"/>
    <s v="E00202"/>
    <s v="RUTA KMS.202"/>
    <x v="28"/>
    <x v="0"/>
    <x v="7"/>
    <x v="3"/>
    <x v="0"/>
    <d v="2024-06-28T13:59:01"/>
    <x v="327"/>
    <n v="78.016388888878282"/>
    <d v="2024-07-03T09:26:02"/>
    <d v="1899-12-30T02:41:36"/>
    <d v="2024-07-03T12:07:38"/>
    <n v="-40.127222222217824"/>
    <x v="1"/>
    <m/>
    <m/>
    <x v="1"/>
    <x v="20"/>
    <x v="3"/>
    <x v="3"/>
    <x v="6"/>
    <n v="4"/>
    <s v=""/>
    <d v="1900-01-01T16:38:24"/>
    <n v="74.323055555544954"/>
    <n v="36"/>
    <n v="38.323055555544954"/>
  </r>
  <r>
    <s v="E016"/>
    <s v="EM11"/>
    <x v="3712"/>
    <x v="0"/>
    <s v="E2"/>
    <s v="0100000141"/>
    <s v="BLOQUES CANDO S.L."/>
    <s v="0020000559"/>
    <s v="CASTRO DE REY"/>
    <s v="000000000000190193"/>
    <x v="69"/>
    <d v="2024-06-28T00:00:00"/>
    <d v="1899-12-30T15:57:34"/>
    <s v="MARTES Y  RECOGER AM"/>
    <d v="2024-07-02T00:00:00"/>
    <x v="6"/>
    <x v="6"/>
    <x v="3833"/>
    <d v="2024-07-02T00:00:00"/>
    <d v="1899-12-30T11:03:36"/>
    <n v="108"/>
    <s v="E00108"/>
    <s v="RUTA KMS.108"/>
    <x v="42"/>
    <x v="2"/>
    <x v="0"/>
    <x v="3"/>
    <x v="0"/>
    <d v="2024-06-28T15:57:34"/>
    <x v="354"/>
    <n v="100.04055555554805"/>
    <d v="2024-07-02T11:03:36"/>
    <d v="1899-12-30T01:26:24"/>
    <d v="2024-07-02T12:30:00"/>
    <n v="7.500000000174623"/>
    <x v="0"/>
    <m/>
    <m/>
    <x v="1"/>
    <x v="17"/>
    <x v="0"/>
    <x v="3"/>
    <x v="2"/>
    <n v="3"/>
    <s v=""/>
    <d v="1899-12-31T10:33:36"/>
    <n v="97.600555555548056"/>
    <n v="48"/>
    <n v="49.600555555548056"/>
  </r>
  <r>
    <s v="E016"/>
    <s v="EM11"/>
    <x v="3713"/>
    <x v="0"/>
    <s v="E2"/>
    <s v="0100000418"/>
    <s v="LOPEZ ALONSO BENITO"/>
    <s v="0017006082"/>
    <s v="FLARIZ"/>
    <s v="000000000000190140"/>
    <x v="21"/>
    <d v="2024-07-01T00:00:00"/>
    <d v="1899-12-30T12:16:05"/>
    <s v="03/07 Cto + mort"/>
    <d v="2024-07-03T00:00:00"/>
    <x v="6"/>
    <x v="7"/>
    <x v="3834"/>
    <d v="2024-07-03T00:00:00"/>
    <d v="1899-12-30T11:33:58"/>
    <n v="147"/>
    <s v="E00147"/>
    <s v="RUTA KMS.147"/>
    <x v="36"/>
    <x v="0"/>
    <x v="0"/>
    <x v="3"/>
    <x v="0"/>
    <d v="2024-07-01T12:16:05"/>
    <x v="352"/>
    <n v="55.731944444531109"/>
    <d v="2024-07-03T11:33:58"/>
    <d v="1899-12-30T01:57:36"/>
    <d v="2024-07-03T13:31:34"/>
    <n v="6.4738888889551163"/>
    <x v="0"/>
    <m/>
    <m/>
    <x v="1"/>
    <x v="20"/>
    <x v="0"/>
    <x v="3"/>
    <x v="2"/>
    <n v="4"/>
    <s v=""/>
    <d v="1899-12-31T23:02:24"/>
    <n v="52.771944444531108"/>
    <n v="24"/>
    <n v="28.771944444531108"/>
  </r>
  <r>
    <s v="E016"/>
    <s v="EM11"/>
    <x v="3713"/>
    <x v="0"/>
    <s v="E2"/>
    <s v="0100000418"/>
    <s v="LOPEZ ALONSO BENITO"/>
    <s v="0017006082"/>
    <s v="FLARIZ"/>
    <s v="000000000000190870"/>
    <x v="19"/>
    <d v="2024-07-01T00:00:00"/>
    <d v="1899-12-30T12:16:05"/>
    <s v="03/07 Cto + mort"/>
    <d v="2024-07-03T00:00:00"/>
    <x v="6"/>
    <x v="7"/>
    <x v="3834"/>
    <d v="2024-07-03T00:00:00"/>
    <d v="1899-12-30T11:33:58"/>
    <n v="147"/>
    <s v="E00147"/>
    <s v="RUTA KMS.147"/>
    <x v="36"/>
    <x v="0"/>
    <x v="1"/>
    <x v="3"/>
    <x v="0"/>
    <d v="2024-07-01T12:16:05"/>
    <x v="352"/>
    <n v="55.731944444531109"/>
    <d v="2024-07-03T11:33:58"/>
    <d v="1899-12-30T01:57:36"/>
    <d v="2024-07-03T13:31:34"/>
    <n v="6.4738888889551163"/>
    <x v="0"/>
    <m/>
    <m/>
    <x v="1"/>
    <x v="20"/>
    <x v="0"/>
    <x v="3"/>
    <x v="2"/>
    <n v="4"/>
    <s v=""/>
    <d v="1899-12-31T23:02:24"/>
    <n v="52.771944444531108"/>
    <n v="24"/>
    <n v="28.771944444531108"/>
  </r>
  <r>
    <s v="E016"/>
    <s v="EM11"/>
    <x v="3713"/>
    <x v="0"/>
    <s v="E2"/>
    <s v="0100000418"/>
    <s v="LOPEZ ALONSO BENITO"/>
    <s v="0017006082"/>
    <s v="FLARIZ"/>
    <s v="000000000000210214"/>
    <x v="22"/>
    <d v="2024-07-01T00:00:00"/>
    <d v="1899-12-30T12:16:05"/>
    <s v="03/07 Cto + mort"/>
    <d v="2024-07-03T00:00:00"/>
    <x v="6"/>
    <x v="7"/>
    <x v="3834"/>
    <d v="2024-07-03T00:00:00"/>
    <d v="1899-12-30T11:33:58"/>
    <n v="147"/>
    <s v="E00147"/>
    <s v="RUTA KMS.147"/>
    <x v="36"/>
    <x v="0"/>
    <x v="2"/>
    <x v="3"/>
    <x v="0"/>
    <d v="2024-07-01T12:16:05"/>
    <x v="352"/>
    <n v="55.731944444531109"/>
    <d v="2024-07-03T11:33:58"/>
    <d v="1899-12-30T01:57:36"/>
    <d v="2024-07-03T13:31:34"/>
    <n v="6.4738888889551163"/>
    <x v="0"/>
    <m/>
    <m/>
    <x v="1"/>
    <x v="20"/>
    <x v="0"/>
    <x v="3"/>
    <x v="2"/>
    <n v="4"/>
    <s v=""/>
    <d v="1899-12-31T23:02:24"/>
    <n v="52.771944444531108"/>
    <n v="24"/>
    <n v="28.771944444531108"/>
  </r>
  <r>
    <s v="E016"/>
    <s v="EM11"/>
    <x v="3714"/>
    <x v="0"/>
    <s v="E2"/>
    <s v="0100049992"/>
    <s v="ALMACENES SALTON SL"/>
    <s v="0017006140"/>
    <s v="BUEU"/>
    <s v="000000000000190010"/>
    <x v="20"/>
    <d v="2024-07-02T00:00:00"/>
    <d v="1899-12-30T08:39:44"/>
    <s v="02/07 Servir"/>
    <d v="2024-07-02T00:00:00"/>
    <x v="6"/>
    <x v="6"/>
    <x v="3835"/>
    <d v="2024-07-03T00:00:00"/>
    <d v="1899-12-30T11:14:48"/>
    <n v="95"/>
    <s v="E00095"/>
    <s v="RUTA KMS.095"/>
    <x v="213"/>
    <x v="0"/>
    <x v="0"/>
    <x v="3"/>
    <x v="0"/>
    <d v="2024-07-02T08:39:44"/>
    <x v="354"/>
    <n v="11.337777777865995"/>
    <d v="2024-07-03T11:14:48"/>
    <d v="1899-12-30T01:16:00"/>
    <d v="2024-07-03T12:30:48"/>
    <n v="-16.513333333132323"/>
    <x v="1"/>
    <m/>
    <m/>
    <x v="1"/>
    <x v="20"/>
    <x v="3"/>
    <x v="3"/>
    <x v="2"/>
    <n v="4"/>
    <s v=""/>
    <d v="1899-12-31T06:24:00"/>
    <n v="9.071111111199329"/>
    <n v="0"/>
    <n v="9.071111111199329"/>
  </r>
  <r>
    <s v="E016"/>
    <s v="EM11"/>
    <x v="3714"/>
    <x v="0"/>
    <s v="E2"/>
    <s v="0100049992"/>
    <s v="ALMACENES SALTON SL"/>
    <s v="0017006140"/>
    <s v="BUEU"/>
    <s v="000000000000190017"/>
    <x v="14"/>
    <d v="2024-07-02T00:00:00"/>
    <d v="1899-12-30T08:39:44"/>
    <s v="02/07 Servir"/>
    <d v="2024-07-02T00:00:00"/>
    <x v="6"/>
    <x v="6"/>
    <x v="3835"/>
    <d v="2024-07-03T00:00:00"/>
    <d v="1899-12-30T11:14:48"/>
    <n v="95"/>
    <s v="E00095"/>
    <s v="RUTA KMS.095"/>
    <x v="213"/>
    <x v="0"/>
    <x v="1"/>
    <x v="3"/>
    <x v="0"/>
    <d v="2024-07-02T08:39:44"/>
    <x v="354"/>
    <n v="11.337777777865995"/>
    <d v="2024-07-03T11:14:48"/>
    <d v="1899-12-30T01:16:00"/>
    <d v="2024-07-03T12:30:48"/>
    <n v="-16.513333333132323"/>
    <x v="1"/>
    <m/>
    <m/>
    <x v="1"/>
    <x v="20"/>
    <x v="3"/>
    <x v="3"/>
    <x v="2"/>
    <n v="4"/>
    <s v=""/>
    <d v="1899-12-31T06:24:00"/>
    <n v="9.071111111199329"/>
    <n v="0"/>
    <n v="9.071111111199329"/>
  </r>
  <r>
    <s v="E016"/>
    <s v="EM11"/>
    <x v="3714"/>
    <x v="0"/>
    <s v="E2"/>
    <s v="0100049992"/>
    <s v="ALMACENES SALTON SL"/>
    <s v="0017006140"/>
    <s v="BUEU"/>
    <s v="000000000000190140"/>
    <x v="21"/>
    <d v="2024-07-02T00:00:00"/>
    <d v="1899-12-30T08:39:44"/>
    <s v="02/07 Servir"/>
    <d v="2024-07-02T00:00:00"/>
    <x v="6"/>
    <x v="6"/>
    <x v="3835"/>
    <d v="2024-07-03T00:00:00"/>
    <d v="1899-12-30T11:14:48"/>
    <n v="95"/>
    <s v="E00095"/>
    <s v="RUTA KMS.095"/>
    <x v="213"/>
    <x v="0"/>
    <x v="2"/>
    <x v="3"/>
    <x v="0"/>
    <d v="2024-07-02T08:39:44"/>
    <x v="354"/>
    <n v="11.337777777865995"/>
    <d v="2024-07-03T11:14:48"/>
    <d v="1899-12-30T01:16:00"/>
    <d v="2024-07-03T12:30:48"/>
    <n v="-16.513333333132323"/>
    <x v="1"/>
    <m/>
    <m/>
    <x v="1"/>
    <x v="20"/>
    <x v="3"/>
    <x v="3"/>
    <x v="2"/>
    <n v="4"/>
    <s v=""/>
    <d v="1899-12-31T06:24:00"/>
    <n v="9.071111111199329"/>
    <n v="0"/>
    <n v="9.071111111199329"/>
  </r>
  <r>
    <s v="E016"/>
    <s v="EM11"/>
    <x v="3714"/>
    <x v="0"/>
    <s v="E2"/>
    <s v="0100049992"/>
    <s v="ALMACENES SALTON SL"/>
    <s v="0017006140"/>
    <s v="BUEU"/>
    <s v="000000000000190191"/>
    <x v="13"/>
    <d v="2024-07-02T00:00:00"/>
    <d v="1899-12-30T08:39:44"/>
    <s v="02/07 Servir"/>
    <d v="2024-07-02T00:00:00"/>
    <x v="6"/>
    <x v="6"/>
    <x v="3835"/>
    <d v="2024-07-03T00:00:00"/>
    <d v="1899-12-30T11:14:48"/>
    <n v="95"/>
    <s v="E00095"/>
    <s v="RUTA KMS.095"/>
    <x v="213"/>
    <x v="0"/>
    <x v="3"/>
    <x v="3"/>
    <x v="0"/>
    <d v="2024-07-02T08:39:44"/>
    <x v="354"/>
    <n v="11.337777777865995"/>
    <d v="2024-07-03T11:14:48"/>
    <d v="1899-12-30T01:16:00"/>
    <d v="2024-07-03T12:30:48"/>
    <n v="-16.513333333132323"/>
    <x v="1"/>
    <m/>
    <m/>
    <x v="1"/>
    <x v="20"/>
    <x v="3"/>
    <x v="3"/>
    <x v="2"/>
    <n v="4"/>
    <s v=""/>
    <d v="1899-12-31T06:24:00"/>
    <n v="9.071111111199329"/>
    <n v="0"/>
    <n v="9.071111111199329"/>
  </r>
  <r>
    <s v="E016"/>
    <s v="EM11"/>
    <x v="3714"/>
    <x v="0"/>
    <s v="E2"/>
    <s v="0100049992"/>
    <s v="ALMACENES SALTON SL"/>
    <s v="0017006140"/>
    <s v="BUEU"/>
    <s v="000000000000190018"/>
    <x v="94"/>
    <d v="2024-07-02T00:00:00"/>
    <d v="1899-12-30T08:39:44"/>
    <s v="02/07 Servir"/>
    <d v="2024-07-02T00:00:00"/>
    <x v="6"/>
    <x v="6"/>
    <x v="3835"/>
    <d v="2024-07-03T00:00:00"/>
    <d v="1899-12-30T11:14:48"/>
    <n v="95"/>
    <s v="E00095"/>
    <s v="RUTA KMS.095"/>
    <x v="213"/>
    <x v="0"/>
    <x v="4"/>
    <x v="3"/>
    <x v="0"/>
    <d v="2024-07-02T08:39:44"/>
    <x v="354"/>
    <n v="11.337777777865995"/>
    <d v="2024-07-03T11:14:48"/>
    <d v="1899-12-30T01:16:00"/>
    <d v="2024-07-03T12:30:48"/>
    <n v="-16.513333333132323"/>
    <x v="1"/>
    <m/>
    <m/>
    <x v="1"/>
    <x v="20"/>
    <x v="3"/>
    <x v="3"/>
    <x v="2"/>
    <n v="4"/>
    <s v=""/>
    <d v="1899-12-31T06:24:00"/>
    <n v="9.071111111199329"/>
    <n v="0"/>
    <n v="9.071111111199329"/>
  </r>
  <r>
    <s v="E016"/>
    <s v="EM11"/>
    <x v="3715"/>
    <x v="0"/>
    <s v="E2"/>
    <s v="0100021405"/>
    <s v="MAT. DE CONST. FERNANDO ALONSO,S.L."/>
    <s v="0020001986"/>
    <s v="BEADE"/>
    <s v="000000000000191212"/>
    <x v="18"/>
    <d v="2024-07-02T00:00:00"/>
    <d v="1899-12-30T10:38:19"/>
    <s v="03/07 ref. pili stoc"/>
    <d v="2024-07-03T00:00:00"/>
    <x v="6"/>
    <x v="6"/>
    <x v="3836"/>
    <d v="2024-07-02T00:00:00"/>
    <d v="1899-12-30T17:56:27"/>
    <n v="104"/>
    <s v="E00104"/>
    <s v="RUTA KMS.104"/>
    <x v="213"/>
    <x v="0"/>
    <x v="0"/>
    <x v="3"/>
    <x v="0"/>
    <d v="2024-07-02T10:38:19"/>
    <x v="352"/>
    <n v="33.361388889024965"/>
    <d v="2024-07-02T17:56:27"/>
    <d v="1899-12-30T01:23:12"/>
    <d v="2024-07-02T19:19:39"/>
    <n v="24.672500000044238"/>
    <x v="0"/>
    <m/>
    <m/>
    <x v="1"/>
    <x v="17"/>
    <x v="0"/>
    <x v="3"/>
    <x v="5"/>
    <n v="3"/>
    <s v=""/>
    <d v="1899-12-31T09:16:48"/>
    <n v="30.974722222358299"/>
    <n v="12"/>
    <n v="18.974722222358299"/>
  </r>
  <r>
    <s v="E016"/>
    <s v="EM11"/>
    <x v="3715"/>
    <x v="0"/>
    <s v="E2"/>
    <s v="0100021405"/>
    <s v="MAT. DE CONST. FERNANDO ALONSO,S.L."/>
    <s v="0020001986"/>
    <s v="BEADE"/>
    <s v="000000000000190194"/>
    <x v="73"/>
    <d v="2024-07-02T00:00:00"/>
    <d v="1899-12-30T10:38:19"/>
    <s v="03/07 ref. pili stoc"/>
    <d v="2024-07-03T00:00:00"/>
    <x v="6"/>
    <x v="6"/>
    <x v="3836"/>
    <d v="2024-07-02T00:00:00"/>
    <d v="1899-12-30T17:56:27"/>
    <n v="104"/>
    <s v="E00104"/>
    <s v="RUTA KMS.104"/>
    <x v="213"/>
    <x v="0"/>
    <x v="1"/>
    <x v="3"/>
    <x v="0"/>
    <d v="2024-07-02T10:38:19"/>
    <x v="352"/>
    <n v="33.361388889024965"/>
    <d v="2024-07-02T17:56:27"/>
    <d v="1899-12-30T01:23:12"/>
    <d v="2024-07-02T19:19:39"/>
    <n v="24.672500000044238"/>
    <x v="0"/>
    <m/>
    <m/>
    <x v="1"/>
    <x v="17"/>
    <x v="0"/>
    <x v="3"/>
    <x v="5"/>
    <n v="3"/>
    <s v=""/>
    <d v="1899-12-31T09:16:48"/>
    <n v="30.974722222358299"/>
    <n v="12"/>
    <n v="18.974722222358299"/>
  </r>
  <r>
    <s v="E016"/>
    <s v="EM11"/>
    <x v="3715"/>
    <x v="0"/>
    <s v="E2"/>
    <s v="0100021405"/>
    <s v="MAT. DE CONST. FERNANDO ALONSO,S.L."/>
    <s v="0020001986"/>
    <s v="BEADE"/>
    <s v="000000000000210214"/>
    <x v="22"/>
    <d v="2024-07-02T00:00:00"/>
    <d v="1899-12-30T10:38:19"/>
    <s v="03/07 ref. pili stoc"/>
    <d v="2024-07-03T00:00:00"/>
    <x v="6"/>
    <x v="6"/>
    <x v="3836"/>
    <d v="2024-07-02T00:00:00"/>
    <d v="1899-12-30T17:56:27"/>
    <n v="104"/>
    <s v="E00104"/>
    <s v="RUTA KMS.104"/>
    <x v="213"/>
    <x v="0"/>
    <x v="2"/>
    <x v="3"/>
    <x v="0"/>
    <d v="2024-07-02T10:38:19"/>
    <x v="352"/>
    <n v="33.361388889024965"/>
    <d v="2024-07-02T17:56:27"/>
    <d v="1899-12-30T01:23:12"/>
    <d v="2024-07-02T19:19:39"/>
    <n v="24.672500000044238"/>
    <x v="0"/>
    <m/>
    <m/>
    <x v="1"/>
    <x v="17"/>
    <x v="0"/>
    <x v="3"/>
    <x v="5"/>
    <n v="3"/>
    <s v=""/>
    <d v="1899-12-31T09:16:48"/>
    <n v="30.974722222358299"/>
    <n v="12"/>
    <n v="18.974722222358299"/>
  </r>
  <r>
    <s v="E016"/>
    <s v="EM11"/>
    <x v="3715"/>
    <x v="0"/>
    <s v="E2"/>
    <s v="0100021405"/>
    <s v="MAT. DE CONST. FERNANDO ALONSO,S.L."/>
    <s v="0020001986"/>
    <s v="BEADE"/>
    <s v="000000000000210216"/>
    <x v="130"/>
    <d v="2024-07-02T00:00:00"/>
    <d v="1899-12-30T10:38:19"/>
    <s v="03/07 ref. pili stoc"/>
    <d v="2024-07-03T00:00:00"/>
    <x v="6"/>
    <x v="6"/>
    <x v="3836"/>
    <d v="2024-07-02T00:00:00"/>
    <d v="1899-12-30T17:56:27"/>
    <n v="104"/>
    <s v="E00104"/>
    <s v="RUTA KMS.104"/>
    <x v="213"/>
    <x v="0"/>
    <x v="3"/>
    <x v="3"/>
    <x v="0"/>
    <d v="2024-07-02T10:38:19"/>
    <x v="352"/>
    <n v="33.361388889024965"/>
    <d v="2024-07-02T17:56:27"/>
    <d v="1899-12-30T01:23:12"/>
    <d v="2024-07-02T19:19:39"/>
    <n v="24.672500000044238"/>
    <x v="0"/>
    <m/>
    <m/>
    <x v="1"/>
    <x v="17"/>
    <x v="0"/>
    <x v="3"/>
    <x v="5"/>
    <n v="3"/>
    <s v=""/>
    <d v="1899-12-31T09:16:48"/>
    <n v="30.974722222358299"/>
    <n v="12"/>
    <n v="18.974722222358299"/>
  </r>
  <r>
    <s v="E016"/>
    <s v="EM11"/>
    <x v="3715"/>
    <x v="0"/>
    <s v="E2"/>
    <s v="0100021405"/>
    <s v="MAT. DE CONST. FERNANDO ALONSO,S.L."/>
    <s v="0020001986"/>
    <s v="BEADE"/>
    <s v="000000000000190193"/>
    <x v="69"/>
    <d v="2024-07-02T00:00:00"/>
    <d v="1899-12-30T10:38:19"/>
    <s v="03/07 ref. pili stoc"/>
    <d v="2024-07-03T00:00:00"/>
    <x v="6"/>
    <x v="6"/>
    <x v="3836"/>
    <d v="2024-07-02T00:00:00"/>
    <d v="1899-12-30T17:56:27"/>
    <n v="104"/>
    <s v="E00104"/>
    <s v="RUTA KMS.104"/>
    <x v="213"/>
    <x v="0"/>
    <x v="4"/>
    <x v="3"/>
    <x v="0"/>
    <d v="2024-07-02T10:38:19"/>
    <x v="352"/>
    <n v="33.361388889024965"/>
    <d v="2024-07-02T17:56:27"/>
    <d v="1899-12-30T01:23:12"/>
    <d v="2024-07-02T19:19:39"/>
    <n v="24.672500000044238"/>
    <x v="0"/>
    <m/>
    <m/>
    <x v="1"/>
    <x v="17"/>
    <x v="0"/>
    <x v="3"/>
    <x v="5"/>
    <n v="3"/>
    <s v=""/>
    <d v="1899-12-31T09:16:48"/>
    <n v="30.974722222358299"/>
    <n v="12"/>
    <n v="18.974722222358299"/>
  </r>
  <r>
    <s v="E016"/>
    <s v="EM11"/>
    <x v="3715"/>
    <x v="0"/>
    <s v="E2"/>
    <s v="0100021405"/>
    <s v="MAT. DE CONST. FERNANDO ALONSO,S.L."/>
    <s v="0020001986"/>
    <s v="BEADE"/>
    <s v="000000000000190191"/>
    <x v="13"/>
    <d v="2024-07-02T00:00:00"/>
    <d v="1899-12-30T10:38:19"/>
    <s v="03/07 ref. pili stoc"/>
    <d v="2024-07-03T00:00:00"/>
    <x v="6"/>
    <x v="6"/>
    <x v="3836"/>
    <d v="2024-07-02T00:00:00"/>
    <d v="1899-12-30T17:56:27"/>
    <n v="104"/>
    <s v="E00104"/>
    <s v="RUTA KMS.104"/>
    <x v="213"/>
    <x v="0"/>
    <x v="5"/>
    <x v="3"/>
    <x v="0"/>
    <d v="2024-07-02T10:38:19"/>
    <x v="352"/>
    <n v="33.361388889024965"/>
    <d v="2024-07-02T17:56:27"/>
    <d v="1899-12-30T01:23:12"/>
    <d v="2024-07-02T19:19:39"/>
    <n v="24.672500000044238"/>
    <x v="0"/>
    <m/>
    <m/>
    <x v="1"/>
    <x v="17"/>
    <x v="0"/>
    <x v="3"/>
    <x v="5"/>
    <n v="3"/>
    <s v=""/>
    <d v="1899-12-31T09:16:48"/>
    <n v="30.974722222358299"/>
    <n v="12"/>
    <n v="18.974722222358299"/>
  </r>
  <r>
    <s v="E016"/>
    <s v="EM11"/>
    <x v="3715"/>
    <x v="0"/>
    <s v="E2"/>
    <s v="0100021405"/>
    <s v="MAT. DE CONST. FERNANDO ALONSO,S.L."/>
    <s v="0020001986"/>
    <s v="BEADE"/>
    <s v="000000000000190870"/>
    <x v="19"/>
    <d v="2024-07-02T00:00:00"/>
    <d v="1899-12-30T10:38:19"/>
    <s v="03/07 ref. pili stoc"/>
    <d v="2024-07-03T00:00:00"/>
    <x v="6"/>
    <x v="6"/>
    <x v="3836"/>
    <d v="2024-07-02T00:00:00"/>
    <d v="1899-12-30T17:56:27"/>
    <n v="104"/>
    <s v="E00104"/>
    <s v="RUTA KMS.104"/>
    <x v="213"/>
    <x v="0"/>
    <x v="6"/>
    <x v="3"/>
    <x v="0"/>
    <d v="2024-07-02T10:38:19"/>
    <x v="352"/>
    <n v="33.361388889024965"/>
    <d v="2024-07-02T17:56:27"/>
    <d v="1899-12-30T01:23:12"/>
    <d v="2024-07-02T19:19:39"/>
    <n v="24.672500000044238"/>
    <x v="0"/>
    <m/>
    <m/>
    <x v="1"/>
    <x v="17"/>
    <x v="0"/>
    <x v="3"/>
    <x v="5"/>
    <n v="3"/>
    <s v=""/>
    <d v="1899-12-31T09:16:48"/>
    <n v="30.974722222358299"/>
    <n v="12"/>
    <n v="18.974722222358299"/>
  </r>
  <r>
    <s v="E016"/>
    <s v="EM11"/>
    <x v="3715"/>
    <x v="0"/>
    <s v="E2"/>
    <s v="0100021405"/>
    <s v="MAT. DE CONST. FERNANDO ALONSO,S.L."/>
    <s v="0020001986"/>
    <s v="BEADE"/>
    <s v="000000000000190140"/>
    <x v="21"/>
    <d v="2024-07-02T00:00:00"/>
    <d v="1899-12-30T10:38:19"/>
    <s v="03/07 ref. pili stoc"/>
    <d v="2024-07-03T00:00:00"/>
    <x v="6"/>
    <x v="6"/>
    <x v="3836"/>
    <d v="2024-07-02T00:00:00"/>
    <d v="1899-12-30T17:56:27"/>
    <n v="104"/>
    <s v="E00104"/>
    <s v="RUTA KMS.104"/>
    <x v="213"/>
    <x v="0"/>
    <x v="7"/>
    <x v="3"/>
    <x v="0"/>
    <d v="2024-07-02T10:38:19"/>
    <x v="352"/>
    <n v="33.361388889024965"/>
    <d v="2024-07-02T17:56:27"/>
    <d v="1899-12-30T01:23:12"/>
    <d v="2024-07-02T19:19:39"/>
    <n v="24.672500000044238"/>
    <x v="0"/>
    <m/>
    <m/>
    <x v="1"/>
    <x v="17"/>
    <x v="0"/>
    <x v="3"/>
    <x v="5"/>
    <n v="3"/>
    <s v=""/>
    <d v="1899-12-31T09:16:48"/>
    <n v="30.974722222358299"/>
    <n v="12"/>
    <n v="18.974722222358299"/>
  </r>
  <r>
    <s v="E016"/>
    <s v="EM11"/>
    <x v="3716"/>
    <x v="0"/>
    <s v="E2"/>
    <s v="0100031736"/>
    <s v="ALMACENES LUIS FDEZ. GALLEGO, S. L."/>
    <s v="0017006824"/>
    <s v="COLUMBRIANOS"/>
    <s v="000000000000190870"/>
    <x v="19"/>
    <d v="2024-07-02T00:00:00"/>
    <d v="1899-12-30T10:43:32"/>
    <s v="04/07 17 pal"/>
    <d v="2024-07-04T00:00:00"/>
    <x v="6"/>
    <x v="6"/>
    <x v="3837"/>
    <d v="2024-07-04T00:00:00"/>
    <d v="1899-12-30T11:09:39"/>
    <n v="219"/>
    <s v="E00219"/>
    <s v="RUTA KMS.219"/>
    <x v="28"/>
    <x v="0"/>
    <x v="0"/>
    <x v="3"/>
    <x v="0"/>
    <d v="2024-07-02T10:43:32"/>
    <x v="410"/>
    <n v="57.274444444512483"/>
    <d v="2024-07-04T11:09:39"/>
    <d v="1899-12-30T02:55:12"/>
    <d v="2024-07-04T14:04:51"/>
    <n v="5.9191666668048128"/>
    <x v="0"/>
    <m/>
    <m/>
    <x v="1"/>
    <x v="21"/>
    <x v="0"/>
    <x v="3"/>
    <x v="2"/>
    <n v="5"/>
    <s v=""/>
    <d v="1900-01-01T22:04:48"/>
    <n v="53.354444444512481"/>
    <n v="24"/>
    <n v="29.354444444512481"/>
  </r>
  <r>
    <s v="E016"/>
    <s v="EM11"/>
    <x v="3716"/>
    <x v="0"/>
    <s v="E2"/>
    <s v="0100031736"/>
    <s v="ALMACENES LUIS FDEZ. GALLEGO, S. L."/>
    <s v="0017006824"/>
    <s v="COLUMBRIANOS"/>
    <s v="000000000000191610"/>
    <x v="15"/>
    <d v="2024-07-02T00:00:00"/>
    <d v="1899-12-30T10:43:32"/>
    <s v="04/07 17 pal"/>
    <d v="2024-07-04T00:00:00"/>
    <x v="6"/>
    <x v="6"/>
    <x v="3837"/>
    <d v="2024-07-04T00:00:00"/>
    <d v="1899-12-30T11:09:39"/>
    <n v="219"/>
    <s v="E00219"/>
    <s v="RUTA KMS.219"/>
    <x v="28"/>
    <x v="0"/>
    <x v="1"/>
    <x v="3"/>
    <x v="0"/>
    <d v="2024-07-02T10:43:32"/>
    <x v="410"/>
    <n v="57.274444444512483"/>
    <d v="2024-07-04T11:09:39"/>
    <d v="1899-12-30T02:55:12"/>
    <d v="2024-07-04T14:04:51"/>
    <n v="5.9191666668048128"/>
    <x v="0"/>
    <m/>
    <m/>
    <x v="1"/>
    <x v="21"/>
    <x v="0"/>
    <x v="3"/>
    <x v="2"/>
    <n v="5"/>
    <s v=""/>
    <d v="1900-01-01T22:04:48"/>
    <n v="53.354444444512481"/>
    <n v="24"/>
    <n v="29.354444444512481"/>
  </r>
  <r>
    <s v="E016"/>
    <s v="EM11"/>
    <x v="3716"/>
    <x v="0"/>
    <s v="E2"/>
    <s v="0100031736"/>
    <s v="ALMACENES LUIS FDEZ. GALLEGO, S. L."/>
    <s v="0017006824"/>
    <s v="COLUMBRIANOS"/>
    <s v="000000000000210253"/>
    <x v="102"/>
    <d v="2024-07-02T00:00:00"/>
    <d v="1899-12-30T10:43:32"/>
    <s v="04/07 17 pal"/>
    <d v="2024-07-04T00:00:00"/>
    <x v="6"/>
    <x v="6"/>
    <x v="3837"/>
    <d v="2024-07-04T00:00:00"/>
    <d v="1899-12-30T11:09:39"/>
    <n v="219"/>
    <s v="E00219"/>
    <s v="RUTA KMS.219"/>
    <x v="28"/>
    <x v="0"/>
    <x v="2"/>
    <x v="3"/>
    <x v="0"/>
    <d v="2024-07-02T10:43:32"/>
    <x v="410"/>
    <n v="57.274444444512483"/>
    <d v="2024-07-04T11:09:39"/>
    <d v="1899-12-30T02:55:12"/>
    <d v="2024-07-04T14:04:51"/>
    <n v="5.9191666668048128"/>
    <x v="0"/>
    <m/>
    <m/>
    <x v="1"/>
    <x v="21"/>
    <x v="0"/>
    <x v="3"/>
    <x v="2"/>
    <n v="5"/>
    <s v=""/>
    <d v="1900-01-01T22:04:48"/>
    <n v="53.354444444512481"/>
    <n v="24"/>
    <n v="29.354444444512481"/>
  </r>
  <r>
    <s v="E016"/>
    <s v="EM11"/>
    <x v="3716"/>
    <x v="0"/>
    <s v="E2"/>
    <s v="0100031736"/>
    <s v="ALMACENES LUIS FDEZ. GALLEGO, S. L."/>
    <s v="0017006824"/>
    <s v="COLUMBRIANOS"/>
    <s v="000000000000210254"/>
    <x v="103"/>
    <d v="2024-07-02T00:00:00"/>
    <d v="1899-12-30T10:43:32"/>
    <s v="04/07 17 pal"/>
    <d v="2024-07-04T00:00:00"/>
    <x v="6"/>
    <x v="6"/>
    <x v="3837"/>
    <d v="2024-07-04T00:00:00"/>
    <d v="1899-12-30T11:09:39"/>
    <n v="219"/>
    <s v="E00219"/>
    <s v="RUTA KMS.219"/>
    <x v="28"/>
    <x v="0"/>
    <x v="3"/>
    <x v="3"/>
    <x v="0"/>
    <d v="2024-07-02T10:43:32"/>
    <x v="410"/>
    <n v="57.274444444512483"/>
    <d v="2024-07-04T11:09:39"/>
    <d v="1899-12-30T02:55:12"/>
    <d v="2024-07-04T14:04:51"/>
    <n v="5.9191666668048128"/>
    <x v="0"/>
    <m/>
    <m/>
    <x v="1"/>
    <x v="21"/>
    <x v="0"/>
    <x v="3"/>
    <x v="2"/>
    <n v="5"/>
    <s v=""/>
    <d v="1900-01-01T22:04:48"/>
    <n v="53.354444444512481"/>
    <n v="24"/>
    <n v="29.354444444512481"/>
  </r>
  <r>
    <s v="E016"/>
    <s v="EM11"/>
    <x v="3716"/>
    <x v="0"/>
    <s v="E2"/>
    <s v="0100031736"/>
    <s v="ALMACENES LUIS FDEZ. GALLEGO, S. L."/>
    <s v="0017006824"/>
    <s v="COLUMBRIANOS"/>
    <s v="000000000000210250"/>
    <x v="135"/>
    <d v="2024-07-02T00:00:00"/>
    <d v="1899-12-30T10:43:32"/>
    <s v="04/07 17 pal"/>
    <d v="2024-07-04T00:00:00"/>
    <x v="6"/>
    <x v="6"/>
    <x v="3837"/>
    <d v="2024-07-04T00:00:00"/>
    <d v="1899-12-30T11:09:39"/>
    <n v="219"/>
    <s v="E00219"/>
    <s v="RUTA KMS.219"/>
    <x v="28"/>
    <x v="0"/>
    <x v="4"/>
    <x v="3"/>
    <x v="0"/>
    <d v="2024-07-02T10:43:32"/>
    <x v="410"/>
    <n v="57.274444444512483"/>
    <d v="2024-07-04T11:09:39"/>
    <d v="1899-12-30T02:55:12"/>
    <d v="2024-07-04T14:04:51"/>
    <n v="5.9191666668048128"/>
    <x v="0"/>
    <m/>
    <m/>
    <x v="1"/>
    <x v="21"/>
    <x v="0"/>
    <x v="3"/>
    <x v="2"/>
    <n v="5"/>
    <s v=""/>
    <d v="1900-01-01T22:04:48"/>
    <n v="53.354444444512481"/>
    <n v="24"/>
    <n v="29.354444444512481"/>
  </r>
  <r>
    <s v="E016"/>
    <s v="EM11"/>
    <x v="3716"/>
    <x v="0"/>
    <s v="E2"/>
    <s v="0100031736"/>
    <s v="ALMACENES LUIS FDEZ. GALLEGO, S. L."/>
    <s v="0017006824"/>
    <s v="COLUMBRIANOS"/>
    <s v="000000000000191212"/>
    <x v="18"/>
    <d v="2024-07-02T00:00:00"/>
    <d v="1899-12-30T10:43:32"/>
    <s v="04/07 17 pal"/>
    <d v="2024-07-04T00:00:00"/>
    <x v="6"/>
    <x v="6"/>
    <x v="3837"/>
    <d v="2024-07-04T00:00:00"/>
    <d v="1899-12-30T11:09:39"/>
    <n v="219"/>
    <s v="E00219"/>
    <s v="RUTA KMS.219"/>
    <x v="28"/>
    <x v="0"/>
    <x v="5"/>
    <x v="3"/>
    <x v="0"/>
    <d v="2024-07-02T10:43:32"/>
    <x v="410"/>
    <n v="57.274444444512483"/>
    <d v="2024-07-04T11:09:39"/>
    <d v="1899-12-30T02:55:12"/>
    <d v="2024-07-04T14:04:51"/>
    <n v="5.9191666668048128"/>
    <x v="0"/>
    <m/>
    <m/>
    <x v="1"/>
    <x v="21"/>
    <x v="0"/>
    <x v="3"/>
    <x v="2"/>
    <n v="5"/>
    <s v=""/>
    <d v="1900-01-01T22:04:48"/>
    <n v="53.354444444512481"/>
    <n v="24"/>
    <n v="29.354444444512481"/>
  </r>
  <r>
    <s v="E016"/>
    <s v="EM11"/>
    <x v="3716"/>
    <x v="0"/>
    <s v="E2"/>
    <s v="0100031736"/>
    <s v="ALMACENES LUIS FDEZ. GALLEGO, S. L."/>
    <s v="0017006824"/>
    <s v="COLUMBRIANOS"/>
    <s v="000000000000190010"/>
    <x v="20"/>
    <d v="2024-07-02T00:00:00"/>
    <d v="1899-12-30T10:43:32"/>
    <s v="04/07 17 pal"/>
    <d v="2024-07-04T00:00:00"/>
    <x v="6"/>
    <x v="6"/>
    <x v="3837"/>
    <d v="2024-07-04T00:00:00"/>
    <d v="1899-12-30T11:09:39"/>
    <n v="219"/>
    <s v="E00219"/>
    <s v="RUTA KMS.219"/>
    <x v="28"/>
    <x v="0"/>
    <x v="6"/>
    <x v="3"/>
    <x v="0"/>
    <d v="2024-07-02T10:43:32"/>
    <x v="410"/>
    <n v="57.274444444512483"/>
    <d v="2024-07-04T11:09:39"/>
    <d v="1899-12-30T02:55:12"/>
    <d v="2024-07-04T14:04:51"/>
    <n v="5.9191666668048128"/>
    <x v="0"/>
    <m/>
    <m/>
    <x v="1"/>
    <x v="21"/>
    <x v="0"/>
    <x v="3"/>
    <x v="2"/>
    <n v="5"/>
    <s v=""/>
    <d v="1900-01-01T22:04:48"/>
    <n v="53.354444444512481"/>
    <n v="24"/>
    <n v="29.354444444512481"/>
  </r>
  <r>
    <s v="E016"/>
    <s v="EM11"/>
    <x v="3716"/>
    <x v="0"/>
    <s v="E2"/>
    <s v="0100031736"/>
    <s v="ALMACENES LUIS FDEZ. GALLEGO, S. L."/>
    <s v="0017006824"/>
    <s v="COLUMBRIANOS"/>
    <s v="000000000000190062"/>
    <x v="35"/>
    <d v="2024-07-02T00:00:00"/>
    <d v="1899-12-30T10:43:32"/>
    <s v="04/07 17 pal"/>
    <d v="2024-07-04T00:00:00"/>
    <x v="6"/>
    <x v="6"/>
    <x v="3837"/>
    <d v="2024-07-04T00:00:00"/>
    <d v="1899-12-30T11:09:39"/>
    <n v="219"/>
    <s v="E00219"/>
    <s v="RUTA KMS.219"/>
    <x v="28"/>
    <x v="0"/>
    <x v="7"/>
    <x v="3"/>
    <x v="0"/>
    <d v="2024-07-02T10:43:32"/>
    <x v="410"/>
    <n v="57.274444444512483"/>
    <d v="2024-07-04T11:09:39"/>
    <d v="1899-12-30T02:55:12"/>
    <d v="2024-07-04T14:04:51"/>
    <n v="5.9191666668048128"/>
    <x v="0"/>
    <m/>
    <m/>
    <x v="1"/>
    <x v="21"/>
    <x v="0"/>
    <x v="3"/>
    <x v="2"/>
    <n v="5"/>
    <s v=""/>
    <d v="1900-01-01T22:04:48"/>
    <n v="53.354444444512481"/>
    <n v="24"/>
    <n v="29.354444444512481"/>
  </r>
  <r>
    <s v="E016"/>
    <s v="EM11"/>
    <x v="3716"/>
    <x v="0"/>
    <s v="E2"/>
    <s v="0100031736"/>
    <s v="ALMACENES LUIS FDEZ. GALLEGO, S. L."/>
    <s v="0017006824"/>
    <s v="COLUMBRIANOS"/>
    <s v="000000000000190017"/>
    <x v="14"/>
    <d v="2024-07-02T00:00:00"/>
    <d v="1899-12-30T10:43:32"/>
    <s v="04/07 17 pal"/>
    <d v="2024-07-04T00:00:00"/>
    <x v="6"/>
    <x v="6"/>
    <x v="3837"/>
    <d v="2024-07-04T00:00:00"/>
    <d v="1899-12-30T11:09:39"/>
    <n v="219"/>
    <s v="E00219"/>
    <s v="RUTA KMS.219"/>
    <x v="28"/>
    <x v="0"/>
    <x v="8"/>
    <x v="3"/>
    <x v="0"/>
    <d v="2024-07-02T10:43:32"/>
    <x v="410"/>
    <n v="57.274444444512483"/>
    <d v="2024-07-04T11:09:39"/>
    <d v="1899-12-30T02:55:12"/>
    <d v="2024-07-04T14:04:51"/>
    <n v="5.9191666668048128"/>
    <x v="0"/>
    <m/>
    <m/>
    <x v="1"/>
    <x v="21"/>
    <x v="0"/>
    <x v="3"/>
    <x v="2"/>
    <n v="5"/>
    <s v=""/>
    <d v="1900-01-01T22:04:48"/>
    <n v="53.354444444512481"/>
    <n v="24"/>
    <n v="29.354444444512481"/>
  </r>
  <r>
    <s v="E016"/>
    <s v="EM11"/>
    <x v="3716"/>
    <x v="0"/>
    <s v="E2"/>
    <s v="0100031736"/>
    <s v="ALMACENES LUIS FDEZ. GALLEGO, S. L."/>
    <s v="0017006824"/>
    <s v="COLUMBRIANOS"/>
    <s v="000000000000190191"/>
    <x v="13"/>
    <d v="2024-07-02T00:00:00"/>
    <d v="1899-12-30T10:43:32"/>
    <s v="04/07 17 pal"/>
    <d v="2024-07-04T00:00:00"/>
    <x v="6"/>
    <x v="6"/>
    <x v="3837"/>
    <d v="2024-07-04T00:00:00"/>
    <d v="1899-12-30T11:09:39"/>
    <n v="219"/>
    <s v="E00219"/>
    <s v="RUTA KMS.219"/>
    <x v="28"/>
    <x v="0"/>
    <x v="9"/>
    <x v="3"/>
    <x v="0"/>
    <d v="2024-07-02T10:43:32"/>
    <x v="410"/>
    <n v="57.274444444512483"/>
    <d v="2024-07-04T11:09:39"/>
    <d v="1899-12-30T02:55:12"/>
    <d v="2024-07-04T14:04:51"/>
    <n v="5.9191666668048128"/>
    <x v="0"/>
    <m/>
    <m/>
    <x v="1"/>
    <x v="21"/>
    <x v="0"/>
    <x v="3"/>
    <x v="2"/>
    <n v="5"/>
    <s v=""/>
    <d v="1900-01-01T22:04:48"/>
    <n v="53.354444444512481"/>
    <n v="24"/>
    <n v="29.354444444512481"/>
  </r>
  <r>
    <s v="E016"/>
    <s v="EM11"/>
    <x v="3717"/>
    <x v="0"/>
    <s v="E2"/>
    <s v="0100000136"/>
    <s v="CONSTRUDECO NORTE S.L."/>
    <s v="0017007772"/>
    <s v="SATE CASA CONSISTORIAL BERGONDO"/>
    <s v="000000000008000891"/>
    <x v="136"/>
    <d v="2024-07-02T00:00:00"/>
    <d v="1899-12-30T12:02:19"/>
    <s v="pendiente 1436551698"/>
    <d v="2024-07-02T00:00:00"/>
    <x v="6"/>
    <x v="6"/>
    <x v="3838"/>
    <d v="2024-07-02T00:00:00"/>
    <d v="1899-12-30T14:46:32"/>
    <n v="71"/>
    <s v="E00071"/>
    <s v="RUTA KMS.071"/>
    <x v="42"/>
    <x v="0"/>
    <x v="0"/>
    <x v="3"/>
    <x v="0"/>
    <d v="2024-07-02T12:02:19"/>
    <x v="354"/>
    <n v="7.9613888890016824"/>
    <d v="2024-07-02T14:46:32"/>
    <d v="1899-12-30T00:56:48"/>
    <d v="2024-07-02T15:43:20"/>
    <n v="4.277777777868323"/>
    <x v="0"/>
    <m/>
    <m/>
    <x v="1"/>
    <x v="17"/>
    <x v="0"/>
    <x v="3"/>
    <x v="13"/>
    <n v="3"/>
    <s v=""/>
    <d v="1899-12-30T22:43:12"/>
    <n v="6.0147222223350161"/>
    <n v="0"/>
    <n v="6.0147222223350161"/>
  </r>
  <r>
    <s v="E016"/>
    <s v="EM11"/>
    <x v="3718"/>
    <x v="0"/>
    <s v="E2"/>
    <s v="0100046853"/>
    <s v="OTERO ESPIÑEIRA, MANUEL"/>
    <s v="0017005756"/>
    <s v="CURTIS"/>
    <s v="000000000000003107"/>
    <x v="24"/>
    <d v="2024-07-02T00:00:00"/>
    <d v="1899-12-30T12:05:35"/>
    <s v="02/07 4 pal"/>
    <d v="2024-07-02T00:00:00"/>
    <x v="6"/>
    <x v="6"/>
    <x v="3839"/>
    <d v="2024-07-02T00:00:00"/>
    <d v="1899-12-30T16:25:34"/>
    <n v="51"/>
    <s v="E00051"/>
    <s v="RUTA KMS.051"/>
    <x v="43"/>
    <x v="0"/>
    <x v="0"/>
    <x v="3"/>
    <x v="0"/>
    <d v="2024-07-02T12:05:35"/>
    <x v="354"/>
    <n v="7.9069444445776753"/>
    <d v="2024-07-02T16:25:34"/>
    <d v="1899-12-30T00:40:48"/>
    <d v="2024-07-02T17:06:22"/>
    <n v="2.8938888888806105"/>
    <x v="0"/>
    <m/>
    <m/>
    <x v="1"/>
    <x v="17"/>
    <x v="0"/>
    <x v="3"/>
    <x v="8"/>
    <n v="3"/>
    <s v=""/>
    <d v="1899-12-30T16:19:12"/>
    <n v="6.2269444445776756"/>
    <n v="0"/>
    <n v="6.2269444445776756"/>
  </r>
  <r>
    <s v="E016"/>
    <s v="EM11"/>
    <x v="3718"/>
    <x v="0"/>
    <s v="E2"/>
    <s v="0100046853"/>
    <s v="OTERO ESPIÑEIRA, MANUEL"/>
    <s v="0017005756"/>
    <s v="CURTIS"/>
    <s v="000000000000190010"/>
    <x v="20"/>
    <d v="2024-07-02T00:00:00"/>
    <d v="1899-12-30T12:05:35"/>
    <s v="02/07 4 pal"/>
    <d v="2024-07-02T00:00:00"/>
    <x v="6"/>
    <x v="6"/>
    <x v="3839"/>
    <d v="2024-07-02T00:00:00"/>
    <d v="1899-12-30T16:25:34"/>
    <n v="51"/>
    <s v="E00051"/>
    <s v="RUTA KMS.051"/>
    <x v="43"/>
    <x v="0"/>
    <x v="1"/>
    <x v="3"/>
    <x v="0"/>
    <d v="2024-07-02T12:05:35"/>
    <x v="354"/>
    <n v="7.9069444445776753"/>
    <d v="2024-07-02T16:25:34"/>
    <d v="1899-12-30T00:40:48"/>
    <d v="2024-07-02T17:06:22"/>
    <n v="2.8938888888806105"/>
    <x v="0"/>
    <m/>
    <m/>
    <x v="1"/>
    <x v="17"/>
    <x v="0"/>
    <x v="3"/>
    <x v="8"/>
    <n v="3"/>
    <s v=""/>
    <d v="1899-12-30T16:19:12"/>
    <n v="6.2269444445776756"/>
    <n v="0"/>
    <n v="6.2269444445776756"/>
  </r>
  <r>
    <s v="E016"/>
    <s v="EM11"/>
    <x v="3718"/>
    <x v="0"/>
    <s v="E2"/>
    <s v="0100046853"/>
    <s v="OTERO ESPIÑEIRA, MANUEL"/>
    <s v="0017005756"/>
    <s v="CURTIS"/>
    <s v="000000000000191212"/>
    <x v="18"/>
    <d v="2024-07-02T00:00:00"/>
    <d v="1899-12-30T12:05:35"/>
    <s v="02/07 4 pal"/>
    <d v="2024-07-02T00:00:00"/>
    <x v="6"/>
    <x v="6"/>
    <x v="3839"/>
    <d v="2024-07-02T00:00:00"/>
    <d v="1899-12-30T16:25:34"/>
    <n v="51"/>
    <s v="E00051"/>
    <s v="RUTA KMS.051"/>
    <x v="43"/>
    <x v="0"/>
    <x v="2"/>
    <x v="3"/>
    <x v="0"/>
    <d v="2024-07-02T12:05:35"/>
    <x v="354"/>
    <n v="7.9069444445776753"/>
    <d v="2024-07-02T16:25:34"/>
    <d v="1899-12-30T00:40:48"/>
    <d v="2024-07-02T17:06:22"/>
    <n v="2.8938888888806105"/>
    <x v="0"/>
    <m/>
    <m/>
    <x v="1"/>
    <x v="17"/>
    <x v="0"/>
    <x v="3"/>
    <x v="8"/>
    <n v="3"/>
    <s v=""/>
    <d v="1899-12-30T16:19:12"/>
    <n v="6.2269444445776756"/>
    <n v="0"/>
    <n v="6.2269444445776756"/>
  </r>
  <r>
    <s v="E016"/>
    <s v="EM11"/>
    <x v="3719"/>
    <x v="0"/>
    <s v="E2"/>
    <s v="0100042299"/>
    <s v="B.FANDIÑO LADO, S.L"/>
    <s v="0017006048"/>
    <s v="DESTINO VALDEPEÑAS"/>
    <s v="000000000000191212"/>
    <x v="18"/>
    <d v="2024-07-02T00:00:00"/>
    <d v="1899-12-30T12:17:48"/>
    <s v="cem + mor llamara an"/>
    <d v="2024-07-03T00:00:00"/>
    <x v="6"/>
    <x v="7"/>
    <x v="3840"/>
    <d v="2024-07-02T00:00:00"/>
    <d v="1899-12-30T17:05:04"/>
    <n v="283"/>
    <s v="E00283"/>
    <s v="RUTA KMS.283"/>
    <x v="17"/>
    <x v="0"/>
    <x v="0"/>
    <x v="3"/>
    <x v="0"/>
    <d v="2024-07-02T12:17:48"/>
    <x v="352"/>
    <n v="31.703333333367482"/>
    <d v="2024-07-02T17:05:04"/>
    <d v="1899-12-30T03:46:24"/>
    <d v="2024-07-02T20:51:28"/>
    <n v="23.142222222173586"/>
    <x v="0"/>
    <m/>
    <m/>
    <x v="1"/>
    <x v="17"/>
    <x v="0"/>
    <x v="3"/>
    <x v="5"/>
    <n v="3"/>
    <s v=""/>
    <d v="1900-01-02T18:33:36"/>
    <n v="26.930000000034148"/>
    <n v="12"/>
    <n v="14.930000000034148"/>
  </r>
  <r>
    <s v="E016"/>
    <s v="EM11"/>
    <x v="3720"/>
    <x v="0"/>
    <s v="E2"/>
    <s v="0100000743"/>
    <s v="TEAIS S.A."/>
    <s v="0017006307"/>
    <s v="SABON"/>
    <s v="000000000000003107"/>
    <x v="24"/>
    <d v="2024-07-02T00:00:00"/>
    <d v="1899-12-30T12:22:50"/>
    <s v="03/07"/>
    <d v="2024-07-03T00:00:00"/>
    <x v="6"/>
    <x v="6"/>
    <x v="3841"/>
    <d v="2024-07-02T00:00:00"/>
    <d v="1899-12-30T17:02:04"/>
    <n v="94"/>
    <s v="E00094"/>
    <s v="RUTA KMS.094"/>
    <x v="382"/>
    <x v="0"/>
    <x v="0"/>
    <x v="3"/>
    <x v="0"/>
    <d v="2024-07-02T12:22:50"/>
    <x v="352"/>
    <n v="31.619444444426335"/>
    <d v="2024-07-02T17:02:04"/>
    <d v="1899-12-30T01:15:12"/>
    <d v="2024-07-02T18:17:16"/>
    <n v="25.712222222238779"/>
    <x v="0"/>
    <m/>
    <m/>
    <x v="1"/>
    <x v="17"/>
    <x v="0"/>
    <x v="3"/>
    <x v="5"/>
    <n v="3"/>
    <s v=""/>
    <d v="1899-12-31T06:04:48"/>
    <n v="29.366111111093002"/>
    <n v="12"/>
    <n v="17.366111111093002"/>
  </r>
  <r>
    <s v="E016"/>
    <s v="EM11"/>
    <x v="3721"/>
    <x v="0"/>
    <s v="E2"/>
    <s v="0100008603"/>
    <s v="GARCIA DAPENA JOSE ANGEL"/>
    <s v="0020000561"/>
    <s v="SOUTELO"/>
    <s v="000000000000210214"/>
    <x v="22"/>
    <d v="2024-07-02T00:00:00"/>
    <d v="1899-12-30T12:56:21"/>
    <s v="04/07 antes 12:"/>
    <d v="2024-07-04T00:00:00"/>
    <x v="6"/>
    <x v="6"/>
    <x v="3842"/>
    <d v="2024-07-04T00:00:00"/>
    <d v="1899-12-30T08:00:29"/>
    <n v="66"/>
    <s v="E00066"/>
    <s v="RUTA KMS.066"/>
    <x v="213"/>
    <x v="0"/>
    <x v="0"/>
    <x v="3"/>
    <x v="0"/>
    <d v="2024-07-02T12:56:21"/>
    <x v="410"/>
    <n v="55.060833333351184"/>
    <d v="2024-07-04T08:00:29"/>
    <d v="1899-12-30T00:52:48"/>
    <d v="2024-07-04T08:53:17"/>
    <n v="11.111944444477558"/>
    <x v="0"/>
    <m/>
    <m/>
    <x v="1"/>
    <x v="21"/>
    <x v="0"/>
    <x v="3"/>
    <x v="0"/>
    <n v="5"/>
    <s v=""/>
    <d v="1899-12-30T21:07:12"/>
    <n v="53.180833333351181"/>
    <n v="24"/>
    <n v="29.180833333351181"/>
  </r>
  <r>
    <s v="E016"/>
    <s v="EM11"/>
    <x v="3721"/>
    <x v="0"/>
    <s v="E2"/>
    <s v="0100008603"/>
    <s v="GARCIA DAPENA JOSE ANGEL"/>
    <s v="0020000561"/>
    <s v="SOUTELO"/>
    <s v="000000000000191212"/>
    <x v="18"/>
    <d v="2024-07-02T00:00:00"/>
    <d v="1899-12-30T12:56:21"/>
    <s v="04/07 antes 12:"/>
    <d v="2024-07-04T00:00:00"/>
    <x v="6"/>
    <x v="6"/>
    <x v="3842"/>
    <d v="2024-07-04T00:00:00"/>
    <d v="1899-12-30T08:00:29"/>
    <n v="66"/>
    <s v="E00066"/>
    <s v="RUTA KMS.066"/>
    <x v="213"/>
    <x v="0"/>
    <x v="1"/>
    <x v="3"/>
    <x v="0"/>
    <d v="2024-07-02T12:56:21"/>
    <x v="410"/>
    <n v="55.060833333351184"/>
    <d v="2024-07-04T08:00:29"/>
    <d v="1899-12-30T00:52:48"/>
    <d v="2024-07-04T08:53:17"/>
    <n v="11.111944444477558"/>
    <x v="0"/>
    <m/>
    <m/>
    <x v="1"/>
    <x v="21"/>
    <x v="0"/>
    <x v="3"/>
    <x v="0"/>
    <n v="5"/>
    <s v=""/>
    <d v="1899-12-30T21:07:12"/>
    <n v="53.180833333351181"/>
    <n v="24"/>
    <n v="29.180833333351181"/>
  </r>
  <r>
    <s v="E016"/>
    <s v="EM11"/>
    <x v="3721"/>
    <x v="0"/>
    <s v="E2"/>
    <s v="0100008603"/>
    <s v="GARCIA DAPENA JOSE ANGEL"/>
    <s v="0020000561"/>
    <s v="SOUTELO"/>
    <s v="000000000000190010"/>
    <x v="20"/>
    <d v="2024-07-02T00:00:00"/>
    <d v="1899-12-30T12:56:21"/>
    <s v="04/07 antes 12:"/>
    <d v="2024-07-04T00:00:00"/>
    <x v="6"/>
    <x v="6"/>
    <x v="3842"/>
    <d v="2024-07-04T00:00:00"/>
    <d v="1899-12-30T08:00:29"/>
    <n v="66"/>
    <s v="E00066"/>
    <s v="RUTA KMS.066"/>
    <x v="213"/>
    <x v="0"/>
    <x v="2"/>
    <x v="3"/>
    <x v="0"/>
    <d v="2024-07-02T12:56:21"/>
    <x v="410"/>
    <n v="55.060833333351184"/>
    <d v="2024-07-04T08:00:29"/>
    <d v="1899-12-30T00:52:48"/>
    <d v="2024-07-04T08:53:17"/>
    <n v="11.111944444477558"/>
    <x v="0"/>
    <m/>
    <m/>
    <x v="1"/>
    <x v="21"/>
    <x v="0"/>
    <x v="3"/>
    <x v="0"/>
    <n v="5"/>
    <s v=""/>
    <d v="1899-12-30T21:07:12"/>
    <n v="53.180833333351181"/>
    <n v="24"/>
    <n v="29.180833333351181"/>
  </r>
  <r>
    <s v="E016"/>
    <s v="EM11"/>
    <x v="3721"/>
    <x v="0"/>
    <s v="E2"/>
    <s v="0100008603"/>
    <s v="GARCIA DAPENA JOSE ANGEL"/>
    <s v="0020000561"/>
    <s v="SOUTELO"/>
    <s v="000000000000190190"/>
    <x v="16"/>
    <d v="2024-07-02T00:00:00"/>
    <d v="1899-12-30T12:56:21"/>
    <s v="04/07 antes 12:"/>
    <d v="2024-07-04T00:00:00"/>
    <x v="6"/>
    <x v="6"/>
    <x v="3842"/>
    <d v="2024-07-04T00:00:00"/>
    <d v="1899-12-30T08:00:29"/>
    <n v="66"/>
    <s v="E00066"/>
    <s v="RUTA KMS.066"/>
    <x v="213"/>
    <x v="0"/>
    <x v="3"/>
    <x v="3"/>
    <x v="0"/>
    <d v="2024-07-02T12:56:21"/>
    <x v="410"/>
    <n v="55.060833333351184"/>
    <d v="2024-07-04T08:00:29"/>
    <d v="1899-12-30T00:52:48"/>
    <d v="2024-07-04T08:53:17"/>
    <n v="11.111944444477558"/>
    <x v="0"/>
    <m/>
    <m/>
    <x v="1"/>
    <x v="21"/>
    <x v="0"/>
    <x v="3"/>
    <x v="0"/>
    <n v="5"/>
    <s v=""/>
    <d v="1899-12-30T21:07:12"/>
    <n v="53.180833333351181"/>
    <n v="24"/>
    <n v="29.180833333351181"/>
  </r>
  <r>
    <s v="E016"/>
    <s v="EM11"/>
    <x v="3721"/>
    <x v="0"/>
    <s v="E2"/>
    <s v="0100008603"/>
    <s v="GARCIA DAPENA JOSE ANGEL"/>
    <s v="0020000561"/>
    <s v="SOUTELO"/>
    <s v="000000000000190140"/>
    <x v="21"/>
    <d v="2024-07-02T00:00:00"/>
    <d v="1899-12-30T12:56:21"/>
    <s v="04/07 antes 12:"/>
    <d v="2024-07-04T00:00:00"/>
    <x v="6"/>
    <x v="6"/>
    <x v="3842"/>
    <d v="2024-07-04T00:00:00"/>
    <d v="1899-12-30T08:00:29"/>
    <n v="66"/>
    <s v="E00066"/>
    <s v="RUTA KMS.066"/>
    <x v="213"/>
    <x v="0"/>
    <x v="4"/>
    <x v="3"/>
    <x v="0"/>
    <d v="2024-07-02T12:56:21"/>
    <x v="410"/>
    <n v="55.060833333351184"/>
    <d v="2024-07-04T08:00:29"/>
    <d v="1899-12-30T00:52:48"/>
    <d v="2024-07-04T08:53:17"/>
    <n v="11.111944444477558"/>
    <x v="0"/>
    <m/>
    <m/>
    <x v="1"/>
    <x v="21"/>
    <x v="0"/>
    <x v="3"/>
    <x v="0"/>
    <n v="5"/>
    <s v=""/>
    <d v="1899-12-30T21:07:12"/>
    <n v="53.180833333351181"/>
    <n v="24"/>
    <n v="29.180833333351181"/>
  </r>
  <r>
    <s v="E016"/>
    <s v="EM11"/>
    <x v="3721"/>
    <x v="0"/>
    <s v="E2"/>
    <s v="0100008603"/>
    <s v="GARCIA DAPENA JOSE ANGEL"/>
    <s v="0020000561"/>
    <s v="SOUTELO"/>
    <s v="000000000000003080"/>
    <x v="26"/>
    <d v="2024-07-02T00:00:00"/>
    <d v="1899-12-30T12:56:21"/>
    <s v="04/07 antes 12:"/>
    <d v="2024-07-04T00:00:00"/>
    <x v="6"/>
    <x v="6"/>
    <x v="3842"/>
    <d v="2024-07-04T00:00:00"/>
    <d v="1899-12-30T08:00:29"/>
    <n v="66"/>
    <s v="E00066"/>
    <s v="RUTA KMS.066"/>
    <x v="213"/>
    <x v="0"/>
    <x v="5"/>
    <x v="3"/>
    <x v="0"/>
    <d v="2024-07-02T12:56:21"/>
    <x v="410"/>
    <n v="55.060833333351184"/>
    <d v="2024-07-04T08:00:29"/>
    <d v="1899-12-30T00:52:48"/>
    <d v="2024-07-04T08:53:17"/>
    <n v="11.111944444477558"/>
    <x v="0"/>
    <m/>
    <m/>
    <x v="1"/>
    <x v="21"/>
    <x v="0"/>
    <x v="3"/>
    <x v="0"/>
    <n v="5"/>
    <s v=""/>
    <d v="1899-12-30T21:07:12"/>
    <n v="53.180833333351181"/>
    <n v="24"/>
    <n v="29.180833333351181"/>
  </r>
  <r>
    <s v="E016"/>
    <s v="EM11"/>
    <x v="3722"/>
    <x v="0"/>
    <s v="E2"/>
    <s v="0100000088"/>
    <s v="ALMACENES MENDEZ S.L."/>
    <s v="0020000306"/>
    <s v="MEIRA"/>
    <s v="000000000000190140"/>
    <x v="21"/>
    <d v="2024-07-02T00:00:00"/>
    <d v="1899-12-30T16:19:00"/>
    <s v="03/07 6PALS"/>
    <d v="2024-07-03T00:00:00"/>
    <x v="6"/>
    <x v="6"/>
    <x v="3843"/>
    <d v="2024-07-02T00:00:00"/>
    <d v="1899-12-30T16:31:43"/>
    <n v="137"/>
    <s v="E00137"/>
    <s v="RUTA KMS.137"/>
    <x v="43"/>
    <x v="0"/>
    <x v="1"/>
    <x v="3"/>
    <x v="0"/>
    <d v="2024-07-02T16:19:00"/>
    <x v="352"/>
    <n v="27.683333333465271"/>
    <d v="2024-07-02T16:31:43"/>
    <d v="1899-12-30T01:49:36"/>
    <d v="2024-07-02T18:21:19"/>
    <n v="25.644722222175915"/>
    <x v="0"/>
    <m/>
    <m/>
    <x v="1"/>
    <x v="17"/>
    <x v="0"/>
    <x v="3"/>
    <x v="8"/>
    <n v="3"/>
    <s v=""/>
    <d v="1899-12-31T19:50:24"/>
    <n v="24.856666666798603"/>
    <n v="12"/>
    <n v="12.856666666798603"/>
  </r>
  <r>
    <s v="E016"/>
    <s v="EM11"/>
    <x v="3722"/>
    <x v="0"/>
    <s v="E2"/>
    <s v="0100000088"/>
    <s v="ALMACENES MENDEZ S.L."/>
    <s v="0020000306"/>
    <s v="MEIRA"/>
    <s v="000000000000190870"/>
    <x v="19"/>
    <d v="2024-07-02T00:00:00"/>
    <d v="1899-12-30T16:19:00"/>
    <s v="03/07 6PALS"/>
    <d v="2024-07-03T00:00:00"/>
    <x v="6"/>
    <x v="6"/>
    <x v="3843"/>
    <d v="2024-07-02T00:00:00"/>
    <d v="1899-12-30T16:31:43"/>
    <n v="137"/>
    <s v="E00137"/>
    <s v="RUTA KMS.137"/>
    <x v="43"/>
    <x v="0"/>
    <x v="2"/>
    <x v="3"/>
    <x v="0"/>
    <d v="2024-07-02T16:19:00"/>
    <x v="352"/>
    <n v="27.683333333465271"/>
    <d v="2024-07-02T16:31:43"/>
    <d v="1899-12-30T01:49:36"/>
    <d v="2024-07-02T18:21:19"/>
    <n v="25.644722222175915"/>
    <x v="0"/>
    <m/>
    <m/>
    <x v="1"/>
    <x v="17"/>
    <x v="0"/>
    <x v="3"/>
    <x v="8"/>
    <n v="3"/>
    <s v=""/>
    <d v="1899-12-31T19:50:24"/>
    <n v="24.856666666798603"/>
    <n v="12"/>
    <n v="12.856666666798603"/>
  </r>
  <r>
    <s v="E016"/>
    <s v="EM11"/>
    <x v="3722"/>
    <x v="0"/>
    <s v="E2"/>
    <s v="0100000088"/>
    <s v="ALMACENES MENDEZ S.L."/>
    <s v="0020000306"/>
    <s v="MEIRA"/>
    <s v="000000000000191212"/>
    <x v="18"/>
    <d v="2024-07-02T00:00:00"/>
    <d v="1899-12-30T16:19:00"/>
    <s v="03/07 6PALS"/>
    <d v="2024-07-03T00:00:00"/>
    <x v="6"/>
    <x v="6"/>
    <x v="3843"/>
    <d v="2024-07-02T00:00:00"/>
    <d v="1899-12-30T16:31:43"/>
    <n v="137"/>
    <s v="E00137"/>
    <s v="RUTA KMS.137"/>
    <x v="43"/>
    <x v="0"/>
    <x v="3"/>
    <x v="3"/>
    <x v="0"/>
    <d v="2024-07-02T16:19:00"/>
    <x v="352"/>
    <n v="27.683333333465271"/>
    <d v="2024-07-02T16:31:43"/>
    <d v="1899-12-30T01:49:36"/>
    <d v="2024-07-02T18:21:19"/>
    <n v="25.644722222175915"/>
    <x v="0"/>
    <m/>
    <m/>
    <x v="1"/>
    <x v="17"/>
    <x v="0"/>
    <x v="3"/>
    <x v="8"/>
    <n v="3"/>
    <s v=""/>
    <d v="1899-12-31T19:50:24"/>
    <n v="24.856666666798603"/>
    <n v="12"/>
    <n v="12.856666666798603"/>
  </r>
  <r>
    <s v="E016"/>
    <s v="EM11"/>
    <x v="3722"/>
    <x v="0"/>
    <s v="E2"/>
    <s v="0100000088"/>
    <s v="ALMACENES MENDEZ S.L."/>
    <s v="0020000306"/>
    <s v="MEIRA"/>
    <s v="000000000000190191"/>
    <x v="13"/>
    <d v="2024-07-02T00:00:00"/>
    <d v="1899-12-30T16:19:00"/>
    <s v="03/07 6PALS"/>
    <d v="2024-07-03T00:00:00"/>
    <x v="6"/>
    <x v="6"/>
    <x v="3843"/>
    <d v="2024-07-02T00:00:00"/>
    <d v="1899-12-30T16:31:43"/>
    <n v="137"/>
    <s v="E00137"/>
    <s v="RUTA KMS.137"/>
    <x v="43"/>
    <x v="0"/>
    <x v="4"/>
    <x v="3"/>
    <x v="0"/>
    <d v="2024-07-02T16:19:00"/>
    <x v="352"/>
    <n v="27.683333333465271"/>
    <d v="2024-07-02T16:31:43"/>
    <d v="1899-12-30T01:49:36"/>
    <d v="2024-07-02T18:21:19"/>
    <n v="25.644722222175915"/>
    <x v="0"/>
    <m/>
    <m/>
    <x v="1"/>
    <x v="17"/>
    <x v="0"/>
    <x v="3"/>
    <x v="8"/>
    <n v="3"/>
    <s v=""/>
    <d v="1899-12-31T19:50:24"/>
    <n v="24.856666666798603"/>
    <n v="12"/>
    <n v="12.856666666798603"/>
  </r>
  <r>
    <s v="E016"/>
    <s v="EM11"/>
    <x v="3723"/>
    <x v="0"/>
    <s v="E2"/>
    <s v="0100028559"/>
    <s v="EDIFICACIONES ALDEOLA, S.L."/>
    <s v="0017007726"/>
    <s v="AV. NOVO MESOIRO, 17 A CORUÑA"/>
    <s v="000000000000190030"/>
    <x v="33"/>
    <d v="2024-07-02T00:00:00"/>
    <d v="1899-12-30T16:47:19"/>
    <s v="03/07 8167FXL"/>
    <d v="2024-07-03T00:00:00"/>
    <x v="6"/>
    <x v="6"/>
    <x v="3844"/>
    <d v="2024-07-03T00:00:00"/>
    <d v="1899-12-30T11:37:18"/>
    <n v="87"/>
    <s v="E00087"/>
    <s v="RUTA KMS.087"/>
    <x v="44"/>
    <x v="0"/>
    <x v="0"/>
    <x v="3"/>
    <x v="0"/>
    <d v="2024-07-02T16:47:19"/>
    <x v="352"/>
    <n v="27.211388888885267"/>
    <d v="2024-07-03T11:37:18"/>
    <d v="1899-12-30T01:09:36"/>
    <d v="2024-07-03T12:46:54"/>
    <n v="7.218333333497867"/>
    <x v="0"/>
    <m/>
    <m/>
    <x v="1"/>
    <x v="20"/>
    <x v="0"/>
    <x v="3"/>
    <x v="2"/>
    <n v="4"/>
    <s v=""/>
    <d v="1899-12-31T03:50:24"/>
    <n v="25.051388888885267"/>
    <n v="12"/>
    <n v="13.051388888885267"/>
  </r>
  <r>
    <s v="E016"/>
    <s v="EM11"/>
    <x v="3724"/>
    <x v="0"/>
    <s v="E2"/>
    <s v="0100000208"/>
    <s v="PREFABRICADOS DENA S.L."/>
    <s v="0017007763"/>
    <s v="P. DENA-BRIZO ECOSISTEMAS-SANXENXO"/>
    <s v="000000000000190023"/>
    <x v="32"/>
    <d v="2024-07-02T00:00:00"/>
    <d v="1899-12-30T16:54:59"/>
    <s v="E8167FXL S/PED2024/0"/>
    <d v="2024-07-03T00:00:00"/>
    <x v="6"/>
    <x v="6"/>
    <x v="3845"/>
    <d v="2024-07-03T00:00:00"/>
    <d v="1899-12-30T08:14:55"/>
    <n v="87"/>
    <s v="E00087"/>
    <s v="RUTA KMS.087"/>
    <x v="44"/>
    <x v="0"/>
    <x v="0"/>
    <x v="3"/>
    <x v="0"/>
    <d v="2024-07-02T16:54:59"/>
    <x v="352"/>
    <n v="27.083611111098435"/>
    <d v="2024-07-03T08:14:55"/>
    <d v="1899-12-30T01:09:36"/>
    <d v="2024-07-03T09:24:31"/>
    <n v="10.591388888948131"/>
    <x v="0"/>
    <m/>
    <m/>
    <x v="1"/>
    <x v="20"/>
    <x v="0"/>
    <x v="3"/>
    <x v="0"/>
    <n v="4"/>
    <s v=""/>
    <d v="1899-12-31T03:50:24"/>
    <n v="24.923611111098435"/>
    <n v="12"/>
    <n v="12.923611111098435"/>
  </r>
  <r>
    <s v="E016"/>
    <s v="EM11"/>
    <x v="3725"/>
    <x v="0"/>
    <s v="E2"/>
    <s v="0100000296"/>
    <s v="ARIAS NADELA S.L."/>
    <s v="0020000190"/>
    <s v="LUGO"/>
    <s v="000000000000191610"/>
    <x v="15"/>
    <d v="2024-07-02T00:00:00"/>
    <d v="1899-12-30T19:30:09"/>
    <s v="03/07 4PALS"/>
    <d v="2024-07-03T00:00:00"/>
    <x v="6"/>
    <x v="6"/>
    <x v="3846"/>
    <d v="2024-07-03T00:00:00"/>
    <d v="1899-12-30T11:54:38"/>
    <n v="114"/>
    <s v="E00114"/>
    <s v="RUTA KMS.114"/>
    <x v="382"/>
    <x v="0"/>
    <x v="0"/>
    <x v="3"/>
    <x v="0"/>
    <d v="2024-07-02T19:30:09"/>
    <x v="352"/>
    <n v="24.497499999997672"/>
    <d v="2024-07-03T11:54:38"/>
    <d v="1899-12-30T01:31:12"/>
    <d v="2024-07-03T13:25:50"/>
    <n v="6.5694444444961846"/>
    <x v="0"/>
    <m/>
    <m/>
    <x v="1"/>
    <x v="20"/>
    <x v="0"/>
    <x v="3"/>
    <x v="2"/>
    <n v="4"/>
    <s v=""/>
    <d v="1899-12-31T12:28:48"/>
    <n v="21.977499999997672"/>
    <n v="12"/>
    <n v="9.9774999999976721"/>
  </r>
  <r>
    <s v="E016"/>
    <s v="EM11"/>
    <x v="3725"/>
    <x v="0"/>
    <s v="E2"/>
    <s v="0100000296"/>
    <s v="ARIAS NADELA S.L."/>
    <s v="0020000190"/>
    <s v="LUGO"/>
    <s v="000000000000191212"/>
    <x v="18"/>
    <d v="2024-07-02T00:00:00"/>
    <d v="1899-12-30T19:30:09"/>
    <s v="03/07 4PALS"/>
    <d v="2024-07-03T00:00:00"/>
    <x v="6"/>
    <x v="6"/>
    <x v="3846"/>
    <d v="2024-07-03T00:00:00"/>
    <d v="1899-12-30T11:54:38"/>
    <n v="114"/>
    <s v="E00114"/>
    <s v="RUTA KMS.114"/>
    <x v="382"/>
    <x v="0"/>
    <x v="1"/>
    <x v="3"/>
    <x v="0"/>
    <d v="2024-07-02T19:30:09"/>
    <x v="352"/>
    <n v="24.497499999997672"/>
    <d v="2024-07-03T11:54:38"/>
    <d v="1899-12-30T01:31:12"/>
    <d v="2024-07-03T13:25:50"/>
    <n v="6.5694444444961846"/>
    <x v="0"/>
    <m/>
    <m/>
    <x v="1"/>
    <x v="20"/>
    <x v="0"/>
    <x v="3"/>
    <x v="2"/>
    <n v="4"/>
    <s v=""/>
    <d v="1899-12-31T12:28:48"/>
    <n v="21.977499999997672"/>
    <n v="12"/>
    <n v="9.9774999999976721"/>
  </r>
  <r>
    <s v="E016"/>
    <s v="EM11"/>
    <x v="3726"/>
    <x v="0"/>
    <s v="E2"/>
    <s v="0100053436"/>
    <s v="IMAGAL CERAMICA Y BAÑO, S.L."/>
    <s v="0017006616"/>
    <s v="ALMACEN CEAO LUGO"/>
    <s v="000000000000191921"/>
    <x v="137"/>
    <d v="2024-07-03T00:00:00"/>
    <d v="1899-12-30T08:48:28"/>
    <s v="PC2404117 - LUG 10"/>
    <d v="2024-07-03T00:00:00"/>
    <x v="6"/>
    <x v="6"/>
    <x v="3847"/>
    <d v="2024-07-03T00:00:00"/>
    <d v="1899-12-30T11:50:07"/>
    <n v="111"/>
    <s v="E00111"/>
    <s v="RUTA KMS.111"/>
    <x v="382"/>
    <x v="0"/>
    <x v="0"/>
    <x v="3"/>
    <x v="0"/>
    <d v="2024-07-03T08:48:28"/>
    <x v="352"/>
    <n v="11.192222222336568"/>
    <d v="2024-07-03T11:50:07"/>
    <d v="1899-12-30T01:28:48"/>
    <d v="2024-07-03T13:18:55"/>
    <n v="6.68472222215496"/>
    <x v="0"/>
    <m/>
    <m/>
    <x v="1"/>
    <x v="20"/>
    <x v="0"/>
    <x v="3"/>
    <x v="2"/>
    <n v="4"/>
    <s v=""/>
    <d v="1899-12-31T11:31:12"/>
    <n v="8.7122222223365675"/>
    <n v="0"/>
    <n v="8.7122222223365675"/>
  </r>
  <r>
    <s v="E016"/>
    <s v="EM11"/>
    <x v="3726"/>
    <x v="0"/>
    <s v="E2"/>
    <s v="0100053436"/>
    <s v="IMAGAL CERAMICA Y BAÑO, S.L."/>
    <s v="0017006616"/>
    <s v="ALMACEN CEAO LUGO"/>
    <s v="000000000000190140"/>
    <x v="21"/>
    <d v="2024-07-03T00:00:00"/>
    <d v="1899-12-30T08:48:28"/>
    <s v="PC2404117 - LUG 10"/>
    <d v="2024-07-03T00:00:00"/>
    <x v="6"/>
    <x v="6"/>
    <x v="3847"/>
    <d v="2024-07-03T00:00:00"/>
    <d v="1899-12-30T11:50:07"/>
    <n v="111"/>
    <s v="E00111"/>
    <s v="RUTA KMS.111"/>
    <x v="382"/>
    <x v="0"/>
    <x v="1"/>
    <x v="3"/>
    <x v="0"/>
    <d v="2024-07-03T08:48:28"/>
    <x v="352"/>
    <n v="11.192222222336568"/>
    <d v="2024-07-03T11:50:07"/>
    <d v="1899-12-30T01:28:48"/>
    <d v="2024-07-03T13:18:55"/>
    <n v="6.68472222215496"/>
    <x v="0"/>
    <m/>
    <m/>
    <x v="1"/>
    <x v="20"/>
    <x v="0"/>
    <x v="3"/>
    <x v="2"/>
    <n v="4"/>
    <s v=""/>
    <d v="1899-12-31T11:31:12"/>
    <n v="8.7122222223365675"/>
    <n v="0"/>
    <n v="8.7122222223365675"/>
  </r>
  <r>
    <s v="E016"/>
    <s v="EM11"/>
    <x v="3726"/>
    <x v="0"/>
    <s v="E2"/>
    <s v="0100053436"/>
    <s v="IMAGAL CERAMICA Y BAÑO, S.L."/>
    <s v="0017006616"/>
    <s v="ALMACEN CEAO LUGO"/>
    <s v="000000000000190870"/>
    <x v="19"/>
    <d v="2024-07-03T00:00:00"/>
    <d v="1899-12-30T08:48:28"/>
    <s v="PC2404117 - LUG 10"/>
    <d v="2024-07-03T00:00:00"/>
    <x v="6"/>
    <x v="6"/>
    <x v="3847"/>
    <d v="2024-07-03T00:00:00"/>
    <d v="1899-12-30T11:50:07"/>
    <n v="111"/>
    <s v="E00111"/>
    <s v="RUTA KMS.111"/>
    <x v="382"/>
    <x v="0"/>
    <x v="2"/>
    <x v="3"/>
    <x v="0"/>
    <d v="2024-07-03T08:48:28"/>
    <x v="352"/>
    <n v="11.192222222336568"/>
    <d v="2024-07-03T11:50:07"/>
    <d v="1899-12-30T01:28:48"/>
    <d v="2024-07-03T13:18:55"/>
    <n v="6.68472222215496"/>
    <x v="0"/>
    <m/>
    <m/>
    <x v="1"/>
    <x v="20"/>
    <x v="0"/>
    <x v="3"/>
    <x v="2"/>
    <n v="4"/>
    <s v=""/>
    <d v="1899-12-31T11:31:12"/>
    <n v="8.7122222223365675"/>
    <n v="0"/>
    <n v="8.7122222223365675"/>
  </r>
  <r>
    <s v="E016"/>
    <s v="EM11"/>
    <x v="3726"/>
    <x v="0"/>
    <s v="E2"/>
    <s v="0100053436"/>
    <s v="IMAGAL CERAMICA Y BAÑO, S.L."/>
    <s v="0017006616"/>
    <s v="ALMACEN CEAO LUGO"/>
    <s v="000000000000190010"/>
    <x v="20"/>
    <d v="2024-07-03T00:00:00"/>
    <d v="1899-12-30T08:48:28"/>
    <s v="PC2404117 - LUG 10"/>
    <d v="2024-07-03T00:00:00"/>
    <x v="6"/>
    <x v="6"/>
    <x v="3847"/>
    <d v="2024-07-03T00:00:00"/>
    <d v="1899-12-30T11:50:07"/>
    <n v="111"/>
    <s v="E00111"/>
    <s v="RUTA KMS.111"/>
    <x v="382"/>
    <x v="0"/>
    <x v="3"/>
    <x v="3"/>
    <x v="0"/>
    <d v="2024-07-03T08:48:28"/>
    <x v="352"/>
    <n v="11.192222222336568"/>
    <d v="2024-07-03T11:50:07"/>
    <d v="1899-12-30T01:28:48"/>
    <d v="2024-07-03T13:18:55"/>
    <n v="6.68472222215496"/>
    <x v="0"/>
    <m/>
    <m/>
    <x v="1"/>
    <x v="20"/>
    <x v="0"/>
    <x v="3"/>
    <x v="2"/>
    <n v="4"/>
    <s v=""/>
    <d v="1899-12-31T11:31:12"/>
    <n v="8.7122222223365675"/>
    <n v="0"/>
    <n v="8.7122222223365675"/>
  </r>
  <r>
    <s v="E016"/>
    <s v="EM11"/>
    <x v="3726"/>
    <x v="0"/>
    <s v="E2"/>
    <s v="0100053436"/>
    <s v="IMAGAL CERAMICA Y BAÑO, S.L."/>
    <s v="0017006616"/>
    <s v="ALMACEN CEAO LUGO"/>
    <s v="000000000000191212"/>
    <x v="18"/>
    <d v="2024-07-03T00:00:00"/>
    <d v="1899-12-30T08:48:28"/>
    <s v="PC2404117 - LUG 10"/>
    <d v="2024-07-03T00:00:00"/>
    <x v="6"/>
    <x v="6"/>
    <x v="3847"/>
    <d v="2024-07-03T00:00:00"/>
    <d v="1899-12-30T11:50:07"/>
    <n v="111"/>
    <s v="E00111"/>
    <s v="RUTA KMS.111"/>
    <x v="382"/>
    <x v="0"/>
    <x v="4"/>
    <x v="3"/>
    <x v="0"/>
    <d v="2024-07-03T08:48:28"/>
    <x v="352"/>
    <n v="11.192222222336568"/>
    <d v="2024-07-03T11:50:07"/>
    <d v="1899-12-30T01:28:48"/>
    <d v="2024-07-03T13:18:55"/>
    <n v="6.68472222215496"/>
    <x v="0"/>
    <m/>
    <m/>
    <x v="1"/>
    <x v="20"/>
    <x v="0"/>
    <x v="3"/>
    <x v="2"/>
    <n v="4"/>
    <s v=""/>
    <d v="1899-12-31T11:31:12"/>
    <n v="8.7122222223365675"/>
    <n v="0"/>
    <n v="8.7122222223365675"/>
  </r>
  <r>
    <s v="E016"/>
    <s v="EM11"/>
    <x v="3726"/>
    <x v="0"/>
    <s v="E2"/>
    <s v="0100053436"/>
    <s v="IMAGAL CERAMICA Y BAÑO, S.L."/>
    <s v="0017006616"/>
    <s v="ALMACEN CEAO LUGO"/>
    <s v="000000000000210550"/>
    <x v="11"/>
    <d v="2024-07-03T00:00:00"/>
    <d v="1899-12-30T08:48:28"/>
    <s v="PC2404117 - LUG 10"/>
    <d v="2024-07-03T00:00:00"/>
    <x v="6"/>
    <x v="6"/>
    <x v="3847"/>
    <d v="2024-07-03T00:00:00"/>
    <d v="1899-12-30T11:50:07"/>
    <n v="111"/>
    <s v="E00111"/>
    <s v="RUTA KMS.111"/>
    <x v="382"/>
    <x v="0"/>
    <x v="5"/>
    <x v="3"/>
    <x v="0"/>
    <d v="2024-07-03T08:48:28"/>
    <x v="352"/>
    <n v="11.192222222336568"/>
    <d v="2024-07-03T11:50:07"/>
    <d v="1899-12-30T01:28:48"/>
    <d v="2024-07-03T13:18:55"/>
    <n v="6.68472222215496"/>
    <x v="0"/>
    <m/>
    <m/>
    <x v="1"/>
    <x v="20"/>
    <x v="0"/>
    <x v="3"/>
    <x v="2"/>
    <n v="4"/>
    <s v=""/>
    <d v="1899-12-31T11:31:12"/>
    <n v="8.7122222223365675"/>
    <n v="0"/>
    <n v="8.7122222223365675"/>
  </r>
  <r>
    <s v="E016"/>
    <s v="EM11"/>
    <x v="3726"/>
    <x v="0"/>
    <s v="E2"/>
    <s v="0100053436"/>
    <s v="IMAGAL CERAMICA Y BAÑO, S.L."/>
    <s v="0017006616"/>
    <s v="ALMACEN CEAO LUGO"/>
    <s v="000000000000003080"/>
    <x v="26"/>
    <d v="2024-07-03T00:00:00"/>
    <d v="1899-12-30T08:48:28"/>
    <s v="PC2404117 - LUG 10"/>
    <d v="2024-07-03T00:00:00"/>
    <x v="6"/>
    <x v="6"/>
    <x v="3847"/>
    <d v="2024-07-03T00:00:00"/>
    <d v="1899-12-30T11:50:07"/>
    <n v="111"/>
    <s v="E00111"/>
    <s v="RUTA KMS.111"/>
    <x v="382"/>
    <x v="0"/>
    <x v="6"/>
    <x v="3"/>
    <x v="0"/>
    <d v="2024-07-03T08:48:28"/>
    <x v="352"/>
    <n v="11.192222222336568"/>
    <d v="2024-07-03T11:50:07"/>
    <d v="1899-12-30T01:28:48"/>
    <d v="2024-07-03T13:18:55"/>
    <n v="6.68472222215496"/>
    <x v="0"/>
    <m/>
    <m/>
    <x v="1"/>
    <x v="20"/>
    <x v="0"/>
    <x v="3"/>
    <x v="2"/>
    <n v="4"/>
    <s v=""/>
    <d v="1899-12-31T11:31:12"/>
    <n v="8.7122222223365675"/>
    <n v="0"/>
    <n v="8.7122222223365675"/>
  </r>
  <r>
    <s v="E016"/>
    <s v="EM11"/>
    <x v="3726"/>
    <x v="0"/>
    <s v="E2"/>
    <s v="0100053436"/>
    <s v="IMAGAL CERAMICA Y BAÑO, S.L."/>
    <s v="0017006616"/>
    <s v="ALMACEN CEAO LUGO"/>
    <s v="000000000000191610"/>
    <x v="15"/>
    <d v="2024-07-03T00:00:00"/>
    <d v="1899-12-30T08:48:28"/>
    <s v="PC2404117 - LUG 10"/>
    <d v="2024-07-03T00:00:00"/>
    <x v="6"/>
    <x v="6"/>
    <x v="3847"/>
    <d v="2024-07-03T00:00:00"/>
    <d v="1899-12-30T11:50:07"/>
    <n v="111"/>
    <s v="E00111"/>
    <s v="RUTA KMS.111"/>
    <x v="382"/>
    <x v="0"/>
    <x v="7"/>
    <x v="3"/>
    <x v="0"/>
    <d v="2024-07-03T08:48:28"/>
    <x v="352"/>
    <n v="11.192222222336568"/>
    <d v="2024-07-03T11:50:07"/>
    <d v="1899-12-30T01:28:48"/>
    <d v="2024-07-03T13:18:55"/>
    <n v="6.68472222215496"/>
    <x v="0"/>
    <m/>
    <m/>
    <x v="1"/>
    <x v="20"/>
    <x v="0"/>
    <x v="3"/>
    <x v="2"/>
    <n v="4"/>
    <s v=""/>
    <d v="1899-12-31T11:31:12"/>
    <n v="8.7122222223365675"/>
    <n v="0"/>
    <n v="8.7122222223365675"/>
  </r>
  <r>
    <s v="E016"/>
    <s v="EM11"/>
    <x v="3727"/>
    <x v="0"/>
    <s v="E2"/>
    <s v="0100031736"/>
    <s v="ALMACENES LUIS FDEZ. GALLEGO, S. L."/>
    <s v="0017006531"/>
    <s v="BEMBIBRE"/>
    <s v="000000000000191212"/>
    <x v="18"/>
    <d v="2024-07-03T00:00:00"/>
    <d v="1899-12-30T09:20:55"/>
    <s v="04/07 CEM+MORTERO"/>
    <d v="2024-07-04T00:00:00"/>
    <x v="6"/>
    <x v="7"/>
    <x v="3848"/>
    <d v="2024-07-04T00:00:00"/>
    <d v="1899-12-30T17:02:42"/>
    <n v="35"/>
    <s v="E00035"/>
    <s v="RUTA KMS.035"/>
    <x v="17"/>
    <x v="0"/>
    <x v="0"/>
    <x v="3"/>
    <x v="0"/>
    <d v="2024-07-03T09:20:55"/>
    <x v="410"/>
    <n v="34.651388889004011"/>
    <d v="2024-07-04T17:02:42"/>
    <d v="1899-12-30T00:28:00"/>
    <d v="2024-07-04T17:30:42"/>
    <n v="2.4883333335164934"/>
    <x v="0"/>
    <m/>
    <m/>
    <x v="1"/>
    <x v="21"/>
    <x v="0"/>
    <x v="3"/>
    <x v="5"/>
    <n v="5"/>
    <s v=""/>
    <d v="1899-12-30T11:12:00"/>
    <n v="33.184722222337342"/>
    <n v="12"/>
    <n v="21.184722222337342"/>
  </r>
  <r>
    <s v="E016"/>
    <s v="EM11"/>
    <x v="3727"/>
    <x v="0"/>
    <s v="E2"/>
    <s v="0100031736"/>
    <s v="ALMACENES LUIS FDEZ. GALLEGO, S. L."/>
    <s v="0017006531"/>
    <s v="BEMBIBRE"/>
    <s v="000000000000190010"/>
    <x v="20"/>
    <d v="2024-07-03T00:00:00"/>
    <d v="1899-12-30T09:20:55"/>
    <s v="04/07 CEM+MORTERO"/>
    <d v="2024-07-04T00:00:00"/>
    <x v="6"/>
    <x v="7"/>
    <x v="3848"/>
    <d v="2024-07-04T00:00:00"/>
    <d v="1899-12-30T17:02:42"/>
    <n v="35"/>
    <s v="E00035"/>
    <s v="RUTA KMS.035"/>
    <x v="17"/>
    <x v="0"/>
    <x v="1"/>
    <x v="3"/>
    <x v="0"/>
    <d v="2024-07-03T09:20:55"/>
    <x v="410"/>
    <n v="34.651388889004011"/>
    <d v="2024-07-04T17:02:42"/>
    <d v="1899-12-30T00:28:00"/>
    <d v="2024-07-04T17:30:42"/>
    <n v="2.4883333335164934"/>
    <x v="0"/>
    <m/>
    <m/>
    <x v="1"/>
    <x v="21"/>
    <x v="0"/>
    <x v="3"/>
    <x v="5"/>
    <n v="5"/>
    <s v=""/>
    <d v="1899-12-30T11:12:00"/>
    <n v="33.184722222337342"/>
    <n v="12"/>
    <n v="21.184722222337342"/>
  </r>
  <r>
    <s v="E016"/>
    <s v="EM11"/>
    <x v="3727"/>
    <x v="0"/>
    <s v="E2"/>
    <s v="0100031736"/>
    <s v="ALMACENES LUIS FDEZ. GALLEGO, S. L."/>
    <s v="0017006531"/>
    <s v="BEMBIBRE"/>
    <s v="000000000000190870"/>
    <x v="19"/>
    <d v="2024-07-03T00:00:00"/>
    <d v="1899-12-30T09:20:55"/>
    <s v="04/07 CEM+MORTERO"/>
    <d v="2024-07-04T00:00:00"/>
    <x v="6"/>
    <x v="7"/>
    <x v="3848"/>
    <d v="2024-07-04T00:00:00"/>
    <d v="1899-12-30T17:02:42"/>
    <n v="35"/>
    <s v="E00035"/>
    <s v="RUTA KMS.035"/>
    <x v="17"/>
    <x v="0"/>
    <x v="2"/>
    <x v="3"/>
    <x v="0"/>
    <d v="2024-07-03T09:20:55"/>
    <x v="410"/>
    <n v="34.651388889004011"/>
    <d v="2024-07-04T17:02:42"/>
    <d v="1899-12-30T00:28:00"/>
    <d v="2024-07-04T17:30:42"/>
    <n v="2.4883333335164934"/>
    <x v="0"/>
    <m/>
    <m/>
    <x v="1"/>
    <x v="21"/>
    <x v="0"/>
    <x v="3"/>
    <x v="5"/>
    <n v="5"/>
    <s v=""/>
    <d v="1899-12-30T11:12:00"/>
    <n v="33.184722222337342"/>
    <n v="12"/>
    <n v="21.184722222337342"/>
  </r>
  <r>
    <s v="E016"/>
    <s v="EM11"/>
    <x v="3727"/>
    <x v="0"/>
    <s v="E2"/>
    <s v="0100031736"/>
    <s v="ALMACENES LUIS FDEZ. GALLEGO, S. L."/>
    <s v="0017006531"/>
    <s v="BEMBIBRE"/>
    <s v="000000000000191610"/>
    <x v="15"/>
    <d v="2024-07-03T00:00:00"/>
    <d v="1899-12-30T09:20:55"/>
    <s v="04/07 CEM+MORTERO"/>
    <d v="2024-07-04T00:00:00"/>
    <x v="6"/>
    <x v="7"/>
    <x v="3848"/>
    <d v="2024-07-04T00:00:00"/>
    <d v="1899-12-30T17:02:42"/>
    <n v="35"/>
    <s v="E00035"/>
    <s v="RUTA KMS.035"/>
    <x v="17"/>
    <x v="0"/>
    <x v="3"/>
    <x v="3"/>
    <x v="0"/>
    <d v="2024-07-03T09:20:55"/>
    <x v="410"/>
    <n v="34.651388889004011"/>
    <d v="2024-07-04T17:02:42"/>
    <d v="1899-12-30T00:28:00"/>
    <d v="2024-07-04T17:30:42"/>
    <n v="2.4883333335164934"/>
    <x v="0"/>
    <m/>
    <m/>
    <x v="1"/>
    <x v="21"/>
    <x v="0"/>
    <x v="3"/>
    <x v="5"/>
    <n v="5"/>
    <s v=""/>
    <d v="1899-12-30T11:12:00"/>
    <n v="33.184722222337342"/>
    <n v="12"/>
    <n v="21.184722222337342"/>
  </r>
  <r>
    <s v="E016"/>
    <s v="EM11"/>
    <x v="3728"/>
    <x v="0"/>
    <s v="E2"/>
    <s v="0100000386"/>
    <s v="ACCESORIOS LOURO S.L."/>
    <s v="0017005862"/>
    <s v="GUILLAREI"/>
    <s v="000000000000190191"/>
    <x v="13"/>
    <d v="2024-07-03T00:00:00"/>
    <d v="1899-12-30T10:10:45"/>
    <s v="03/07"/>
    <d v="2024-07-03T00:00:00"/>
    <x v="6"/>
    <x v="6"/>
    <x v="3849"/>
    <d v="2024-07-03T00:00:00"/>
    <d v="1899-12-30T10:14:34"/>
    <n v="119"/>
    <s v="E00119"/>
    <s v="RUTA KMS.119"/>
    <x v="42"/>
    <x v="0"/>
    <x v="0"/>
    <x v="3"/>
    <x v="0"/>
    <d v="2024-07-03T10:10:45"/>
    <x v="352"/>
    <n v="9.8208333334769122"/>
    <d v="2024-07-03T10:14:34"/>
    <d v="1899-12-30T01:35:12"/>
    <d v="2024-07-03T11:49:46"/>
    <n v="8.1705555556691252"/>
    <x v="0"/>
    <m/>
    <m/>
    <x v="1"/>
    <x v="20"/>
    <x v="0"/>
    <x v="3"/>
    <x v="1"/>
    <n v="4"/>
    <s v=""/>
    <d v="1899-12-31T14:04:48"/>
    <n v="7.2341666668102462"/>
    <n v="0"/>
    <n v="7.2341666668102462"/>
  </r>
  <r>
    <s v="E016"/>
    <s v="EM11"/>
    <x v="3728"/>
    <x v="0"/>
    <s v="E2"/>
    <s v="0100000386"/>
    <s v="ACCESORIOS LOURO S.L."/>
    <s v="0017005862"/>
    <s v="GUILLAREI"/>
    <s v="000000000000190140"/>
    <x v="21"/>
    <d v="2024-07-03T00:00:00"/>
    <d v="1899-12-30T10:10:45"/>
    <s v="03/07"/>
    <d v="2024-07-03T00:00:00"/>
    <x v="6"/>
    <x v="6"/>
    <x v="3849"/>
    <d v="2024-07-03T00:00:00"/>
    <d v="1899-12-30T10:14:34"/>
    <n v="119"/>
    <s v="E00119"/>
    <s v="RUTA KMS.119"/>
    <x v="42"/>
    <x v="0"/>
    <x v="1"/>
    <x v="3"/>
    <x v="0"/>
    <d v="2024-07-03T10:10:45"/>
    <x v="352"/>
    <n v="9.8208333334769122"/>
    <d v="2024-07-03T10:14:34"/>
    <d v="1899-12-30T01:35:12"/>
    <d v="2024-07-03T11:49:46"/>
    <n v="8.1705555556691252"/>
    <x v="0"/>
    <m/>
    <m/>
    <x v="1"/>
    <x v="20"/>
    <x v="0"/>
    <x v="3"/>
    <x v="1"/>
    <n v="4"/>
    <s v=""/>
    <d v="1899-12-31T14:04:48"/>
    <n v="7.2341666668102462"/>
    <n v="0"/>
    <n v="7.2341666668102462"/>
  </r>
  <r>
    <s v="E016"/>
    <s v="EM11"/>
    <x v="3728"/>
    <x v="0"/>
    <s v="E2"/>
    <s v="0100000386"/>
    <s v="ACCESORIOS LOURO S.L."/>
    <s v="0017005862"/>
    <s v="GUILLAREI"/>
    <s v="000000000000190017"/>
    <x v="14"/>
    <d v="2024-07-03T00:00:00"/>
    <d v="1899-12-30T10:10:45"/>
    <s v="03/07"/>
    <d v="2024-07-03T00:00:00"/>
    <x v="6"/>
    <x v="6"/>
    <x v="3849"/>
    <d v="2024-07-03T00:00:00"/>
    <d v="1899-12-30T10:14:34"/>
    <n v="119"/>
    <s v="E00119"/>
    <s v="RUTA KMS.119"/>
    <x v="42"/>
    <x v="0"/>
    <x v="2"/>
    <x v="3"/>
    <x v="0"/>
    <d v="2024-07-03T10:10:45"/>
    <x v="352"/>
    <n v="9.8208333334769122"/>
    <d v="2024-07-03T10:14:34"/>
    <d v="1899-12-30T01:35:12"/>
    <d v="2024-07-03T11:49:46"/>
    <n v="8.1705555556691252"/>
    <x v="0"/>
    <m/>
    <m/>
    <x v="1"/>
    <x v="20"/>
    <x v="0"/>
    <x v="3"/>
    <x v="1"/>
    <n v="4"/>
    <s v=""/>
    <d v="1899-12-31T14:04:48"/>
    <n v="7.2341666668102462"/>
    <n v="0"/>
    <n v="7.2341666668102462"/>
  </r>
  <r>
    <s v="E016"/>
    <s v="EM11"/>
    <x v="3728"/>
    <x v="0"/>
    <s v="E2"/>
    <s v="0100000386"/>
    <s v="ACCESORIOS LOURO S.L."/>
    <s v="0017005862"/>
    <s v="GUILLAREI"/>
    <s v="000000000000190071"/>
    <x v="89"/>
    <d v="2024-07-03T00:00:00"/>
    <d v="1899-12-30T10:10:45"/>
    <s v="03/07"/>
    <d v="2024-07-03T00:00:00"/>
    <x v="6"/>
    <x v="6"/>
    <x v="3849"/>
    <d v="2024-07-03T00:00:00"/>
    <d v="1899-12-30T10:14:34"/>
    <n v="119"/>
    <s v="E00119"/>
    <s v="RUTA KMS.119"/>
    <x v="42"/>
    <x v="0"/>
    <x v="3"/>
    <x v="3"/>
    <x v="0"/>
    <d v="2024-07-03T10:10:45"/>
    <x v="352"/>
    <n v="9.8208333334769122"/>
    <d v="2024-07-03T10:14:34"/>
    <d v="1899-12-30T01:35:12"/>
    <d v="2024-07-03T11:49:46"/>
    <n v="8.1705555556691252"/>
    <x v="0"/>
    <m/>
    <m/>
    <x v="1"/>
    <x v="20"/>
    <x v="0"/>
    <x v="3"/>
    <x v="1"/>
    <n v="4"/>
    <s v=""/>
    <d v="1899-12-31T14:04:48"/>
    <n v="7.2341666668102462"/>
    <n v="0"/>
    <n v="7.2341666668102462"/>
  </r>
  <r>
    <s v="E016"/>
    <s v="EM11"/>
    <x v="3729"/>
    <x v="0"/>
    <s v="E2"/>
    <s v="0100000386"/>
    <s v="ACCESORIOS LOURO S.L."/>
    <s v="0017005863"/>
    <s v="GUILLAREI COLAS Y TAPAJUNTAS"/>
    <s v="000000000000210214"/>
    <x v="22"/>
    <d v="2024-07-03T00:00:00"/>
    <d v="1899-12-30T10:12:22"/>
    <s v="03/07"/>
    <d v="2024-07-03T00:00:00"/>
    <x v="6"/>
    <x v="6"/>
    <x v="3850"/>
    <d v="2024-07-03T00:00:00"/>
    <d v="1899-12-30T10:18:47"/>
    <n v="119"/>
    <s v="E00119"/>
    <s v="RUTA KMS.119"/>
    <x v="42"/>
    <x v="0"/>
    <x v="0"/>
    <x v="3"/>
    <x v="0"/>
    <d v="2024-07-03T10:12:22"/>
    <x v="352"/>
    <n v="9.7938888890203089"/>
    <d v="2024-07-03T10:18:47"/>
    <d v="1899-12-30T01:35:12"/>
    <d v="2024-07-03T11:53:59"/>
    <n v="8.1002777778776363"/>
    <x v="0"/>
    <m/>
    <m/>
    <x v="1"/>
    <x v="20"/>
    <x v="0"/>
    <x v="3"/>
    <x v="1"/>
    <n v="4"/>
    <s v=""/>
    <d v="1899-12-31T14:04:48"/>
    <n v="7.2072222223536428"/>
    <n v="0"/>
    <n v="7.2072222223536428"/>
  </r>
  <r>
    <s v="E016"/>
    <s v="EM11"/>
    <x v="3730"/>
    <x v="0"/>
    <s v="E2"/>
    <s v="0100005979"/>
    <s v="GERMAN IGLESIAS S.L."/>
    <s v="0020001572"/>
    <s v="OROSO"/>
    <s v="000000000000190017"/>
    <x v="14"/>
    <d v="2024-07-03T00:00:00"/>
    <d v="1899-12-30T11:30:26"/>
    <s v="04/07 CEM + MORTERO"/>
    <d v="2024-07-04T00:00:00"/>
    <x v="6"/>
    <x v="6"/>
    <x v="3851"/>
    <d v="2024-07-04T00:00:00"/>
    <d v="1899-12-30T11:29:48"/>
    <n v="31"/>
    <s v="E00031"/>
    <s v="RUTA KMS.031"/>
    <x v="213"/>
    <x v="0"/>
    <x v="0"/>
    <x v="3"/>
    <x v="0"/>
    <d v="2024-07-03T11:30:26"/>
    <x v="410"/>
    <n v="32.492777777777519"/>
    <d v="2024-07-04T11:29:48"/>
    <d v="1899-12-30T00:24:48"/>
    <d v="2024-07-04T11:54:36"/>
    <n v="8.0899999999674037"/>
    <x v="0"/>
    <m/>
    <m/>
    <x v="1"/>
    <x v="21"/>
    <x v="0"/>
    <x v="3"/>
    <x v="2"/>
    <n v="5"/>
    <s v=""/>
    <d v="1899-12-30T09:55:12"/>
    <n v="31.079444444444185"/>
    <n v="12"/>
    <n v="19.079444444444185"/>
  </r>
  <r>
    <s v="E016"/>
    <s v="EM11"/>
    <x v="3730"/>
    <x v="0"/>
    <s v="E2"/>
    <s v="0100005979"/>
    <s v="GERMAN IGLESIAS S.L."/>
    <s v="0020001572"/>
    <s v="OROSO"/>
    <s v="000000000000191212"/>
    <x v="18"/>
    <d v="2024-07-03T00:00:00"/>
    <d v="1899-12-30T11:30:26"/>
    <s v="04/07 CEM + MORTERO"/>
    <d v="2024-07-04T00:00:00"/>
    <x v="6"/>
    <x v="6"/>
    <x v="3851"/>
    <d v="2024-07-04T00:00:00"/>
    <d v="1899-12-30T11:29:48"/>
    <n v="31"/>
    <s v="E00031"/>
    <s v="RUTA KMS.031"/>
    <x v="213"/>
    <x v="0"/>
    <x v="1"/>
    <x v="3"/>
    <x v="0"/>
    <d v="2024-07-03T11:30:26"/>
    <x v="410"/>
    <n v="32.492777777777519"/>
    <d v="2024-07-04T11:29:48"/>
    <d v="1899-12-30T00:24:48"/>
    <d v="2024-07-04T11:54:36"/>
    <n v="8.0899999999674037"/>
    <x v="0"/>
    <m/>
    <m/>
    <x v="1"/>
    <x v="21"/>
    <x v="0"/>
    <x v="3"/>
    <x v="2"/>
    <n v="5"/>
    <s v=""/>
    <d v="1899-12-30T09:55:12"/>
    <n v="31.079444444444185"/>
    <n v="12"/>
    <n v="19.079444444444185"/>
  </r>
  <r>
    <s v="E016"/>
    <s v="EM11"/>
    <x v="3731"/>
    <x v="0"/>
    <s v="E2"/>
    <s v="0100000208"/>
    <s v="PREFABRICADOS DENA S.L."/>
    <s v="0020000085"/>
    <s v="DENA - MEAÑO"/>
    <s v="000000000000191610"/>
    <x v="15"/>
    <d v="2024-07-03T00:00:00"/>
    <d v="1899-12-30T19:16:17"/>
    <s v="04/07  c 4385"/>
    <d v="2024-07-04T00:00:00"/>
    <x v="6"/>
    <x v="6"/>
    <x v="3852"/>
    <d v="2024-07-04T00:00:00"/>
    <d v="1899-12-30T13:14:36"/>
    <n v="78"/>
    <s v="E00078"/>
    <s v="RUTA KMS.078"/>
    <x v="350"/>
    <x v="0"/>
    <x v="0"/>
    <x v="3"/>
    <x v="0"/>
    <d v="2024-07-03T19:16:17"/>
    <x v="410"/>
    <n v="24.728611111175269"/>
    <d v="2024-07-04T13:14:36"/>
    <d v="1899-12-30T01:02:24"/>
    <d v="2024-07-04T14:17:00"/>
    <n v="5.71666666661622"/>
    <x v="0"/>
    <m/>
    <m/>
    <x v="1"/>
    <x v="21"/>
    <x v="0"/>
    <x v="3"/>
    <x v="7"/>
    <n v="5"/>
    <s v=""/>
    <d v="1899-12-31T00:57:36"/>
    <n v="22.68861111117527"/>
    <n v="12"/>
    <n v="10.68861111117527"/>
  </r>
  <r>
    <s v="E016"/>
    <s v="EM11"/>
    <x v="3731"/>
    <x v="0"/>
    <s v="E2"/>
    <s v="0100000208"/>
    <s v="PREFABRICADOS DENA S.L."/>
    <s v="0020000085"/>
    <s v="DENA - MEAÑO"/>
    <s v="000000000000191610"/>
    <x v="15"/>
    <d v="2024-07-03T00:00:00"/>
    <d v="1899-12-30T19:16:17"/>
    <s v="04/07  c 4385"/>
    <d v="2024-07-04T00:00:00"/>
    <x v="6"/>
    <x v="6"/>
    <x v="3852"/>
    <d v="2024-07-04T00:00:00"/>
    <d v="1899-12-30T13:14:36"/>
    <n v="78"/>
    <s v="E00078"/>
    <s v="RUTA KMS.078"/>
    <x v="350"/>
    <x v="0"/>
    <x v="1"/>
    <x v="3"/>
    <x v="0"/>
    <d v="2024-07-03T19:16:17"/>
    <x v="410"/>
    <n v="24.728611111175269"/>
    <d v="2024-07-04T13:14:36"/>
    <d v="1899-12-30T01:02:24"/>
    <d v="2024-07-04T14:17:00"/>
    <n v="5.71666666661622"/>
    <x v="0"/>
    <m/>
    <m/>
    <x v="1"/>
    <x v="21"/>
    <x v="0"/>
    <x v="3"/>
    <x v="7"/>
    <n v="5"/>
    <s v=""/>
    <d v="1899-12-31T00:57:36"/>
    <n v="22.68861111117527"/>
    <n v="12"/>
    <n v="10.68861111117527"/>
  </r>
  <r>
    <s v="E016"/>
    <s v="EM11"/>
    <x v="3731"/>
    <x v="0"/>
    <s v="E2"/>
    <s v="0100000208"/>
    <s v="PREFABRICADOS DENA S.L."/>
    <s v="0020000085"/>
    <s v="DENA - MEAÑO"/>
    <s v="000000000000190010"/>
    <x v="20"/>
    <d v="2024-07-03T00:00:00"/>
    <d v="1899-12-30T19:16:17"/>
    <s v="04/07  c 4385"/>
    <d v="2024-07-04T00:00:00"/>
    <x v="6"/>
    <x v="6"/>
    <x v="3852"/>
    <d v="2024-07-04T00:00:00"/>
    <d v="1899-12-30T13:14:36"/>
    <n v="78"/>
    <s v="E00078"/>
    <s v="RUTA KMS.078"/>
    <x v="350"/>
    <x v="0"/>
    <x v="2"/>
    <x v="3"/>
    <x v="0"/>
    <d v="2024-07-03T19:16:17"/>
    <x v="410"/>
    <n v="24.728611111175269"/>
    <d v="2024-07-04T13:14:36"/>
    <d v="1899-12-30T01:02:24"/>
    <d v="2024-07-04T14:17:00"/>
    <n v="5.71666666661622"/>
    <x v="0"/>
    <m/>
    <m/>
    <x v="1"/>
    <x v="21"/>
    <x v="0"/>
    <x v="3"/>
    <x v="7"/>
    <n v="5"/>
    <s v=""/>
    <d v="1899-12-31T00:57:36"/>
    <n v="22.68861111117527"/>
    <n v="12"/>
    <n v="10.68861111117527"/>
  </r>
  <r>
    <s v="E016"/>
    <s v="EM11"/>
    <x v="3731"/>
    <x v="0"/>
    <s v="E2"/>
    <s v="0100000208"/>
    <s v="PREFABRICADOS DENA S.L."/>
    <s v="0020000085"/>
    <s v="DENA - MEAÑO"/>
    <s v="000000000000190017"/>
    <x v="14"/>
    <d v="2024-07-03T00:00:00"/>
    <d v="1899-12-30T19:16:17"/>
    <s v="04/07  c 4385"/>
    <d v="2024-07-04T00:00:00"/>
    <x v="6"/>
    <x v="6"/>
    <x v="3852"/>
    <d v="2024-07-04T00:00:00"/>
    <d v="1899-12-30T13:14:36"/>
    <n v="78"/>
    <s v="E00078"/>
    <s v="RUTA KMS.078"/>
    <x v="350"/>
    <x v="0"/>
    <x v="3"/>
    <x v="3"/>
    <x v="0"/>
    <d v="2024-07-03T19:16:17"/>
    <x v="410"/>
    <n v="24.728611111175269"/>
    <d v="2024-07-04T13:14:36"/>
    <d v="1899-12-30T01:02:24"/>
    <d v="2024-07-04T14:17:00"/>
    <n v="5.71666666661622"/>
    <x v="0"/>
    <m/>
    <m/>
    <x v="1"/>
    <x v="21"/>
    <x v="0"/>
    <x v="3"/>
    <x v="7"/>
    <n v="5"/>
    <s v=""/>
    <d v="1899-12-31T00:57:36"/>
    <n v="22.68861111117527"/>
    <n v="12"/>
    <n v="10.68861111117527"/>
  </r>
  <r>
    <s v="E016"/>
    <s v="EM11"/>
    <x v="3731"/>
    <x v="0"/>
    <s v="E2"/>
    <s v="0100000208"/>
    <s v="PREFABRICADOS DENA S.L."/>
    <s v="0020000085"/>
    <s v="DENA - MEAÑO"/>
    <s v="000000000000190191"/>
    <x v="13"/>
    <d v="2024-07-03T00:00:00"/>
    <d v="1899-12-30T19:16:17"/>
    <s v="04/07  c 4385"/>
    <d v="2024-07-04T00:00:00"/>
    <x v="6"/>
    <x v="6"/>
    <x v="3852"/>
    <d v="2024-07-04T00:00:00"/>
    <d v="1899-12-30T13:14:36"/>
    <n v="78"/>
    <s v="E00078"/>
    <s v="RUTA KMS.078"/>
    <x v="350"/>
    <x v="0"/>
    <x v="4"/>
    <x v="3"/>
    <x v="0"/>
    <d v="2024-07-03T19:16:17"/>
    <x v="410"/>
    <n v="24.728611111175269"/>
    <d v="2024-07-04T13:14:36"/>
    <d v="1899-12-30T01:02:24"/>
    <d v="2024-07-04T14:17:00"/>
    <n v="5.71666666661622"/>
    <x v="0"/>
    <m/>
    <m/>
    <x v="1"/>
    <x v="21"/>
    <x v="0"/>
    <x v="3"/>
    <x v="7"/>
    <n v="5"/>
    <s v=""/>
    <d v="1899-12-31T00:57:36"/>
    <n v="22.68861111117527"/>
    <n v="12"/>
    <n v="10.68861111117527"/>
  </r>
  <r>
    <s v="E016"/>
    <s v="EM11"/>
    <x v="3731"/>
    <x v="0"/>
    <s v="E2"/>
    <s v="0100000208"/>
    <s v="PREFABRICADOS DENA S.L."/>
    <s v="0020000085"/>
    <s v="DENA - MEAÑO"/>
    <s v="000000000000191212"/>
    <x v="18"/>
    <d v="2024-07-03T00:00:00"/>
    <d v="1899-12-30T19:16:17"/>
    <s v="04/07  c 4385"/>
    <d v="2024-07-04T00:00:00"/>
    <x v="6"/>
    <x v="6"/>
    <x v="3852"/>
    <d v="2024-07-04T00:00:00"/>
    <d v="1899-12-30T13:14:36"/>
    <n v="78"/>
    <s v="E00078"/>
    <s v="RUTA KMS.078"/>
    <x v="350"/>
    <x v="0"/>
    <x v="5"/>
    <x v="3"/>
    <x v="0"/>
    <d v="2024-07-03T19:16:17"/>
    <x v="410"/>
    <n v="24.728611111175269"/>
    <d v="2024-07-04T13:14:36"/>
    <d v="1899-12-30T01:02:24"/>
    <d v="2024-07-04T14:17:00"/>
    <n v="5.71666666661622"/>
    <x v="0"/>
    <m/>
    <m/>
    <x v="1"/>
    <x v="21"/>
    <x v="0"/>
    <x v="3"/>
    <x v="7"/>
    <n v="5"/>
    <s v=""/>
    <d v="1899-12-31T00:57:36"/>
    <n v="22.68861111117527"/>
    <n v="12"/>
    <n v="10.68861111117527"/>
  </r>
  <r>
    <s v="E016"/>
    <s v="EM11"/>
    <x v="3732"/>
    <x v="0"/>
    <s v="E2"/>
    <s v="0100057524"/>
    <s v="NOA DESIGN AND ARCHITECTURE SL"/>
    <s v="0017007728"/>
    <s v="90 VIV.MIRADOR MATOGRANDE-A CORUÑA"/>
    <s v="000000000000190023"/>
    <x v="32"/>
    <d v="2024-07-04T00:00:00"/>
    <d v="1899-12-30T08:58:07"/>
    <s v="04/07 8167FXL"/>
    <d v="2024-07-04T00:00:00"/>
    <x v="6"/>
    <x v="6"/>
    <x v="3853"/>
    <d v="2024-07-04T00:00:00"/>
    <d v="1899-12-30T09:33:55"/>
    <n v="86"/>
    <s v="E00086"/>
    <s v="RUTA KMS.086"/>
    <x v="44"/>
    <x v="0"/>
    <x v="0"/>
    <x v="3"/>
    <x v="0"/>
    <d v="2024-07-04T08:58:07"/>
    <x v="410"/>
    <n v="11.03138888895046"/>
    <d v="2024-07-04T09:33:55"/>
    <d v="1899-12-30T01:08:48"/>
    <d v="2024-07-04T10:42:43"/>
    <n v="9.2880555556621403"/>
    <x v="0"/>
    <m/>
    <m/>
    <x v="1"/>
    <x v="21"/>
    <x v="0"/>
    <x v="3"/>
    <x v="6"/>
    <n v="5"/>
    <s v=""/>
    <d v="1899-12-31T03:31:12"/>
    <n v="8.8847222222837932"/>
    <n v="0"/>
    <n v="8.8847222222837932"/>
  </r>
  <r>
    <s v="E016"/>
    <s v="EM11"/>
    <x v="3733"/>
    <x v="0"/>
    <s v="E2"/>
    <s v="0100052799"/>
    <s v="CONSTRUCTORA NISTAL Y BELLO, SA"/>
    <s v="0017007808"/>
    <s v="RONDA DA MURALLA LUGO"/>
    <s v="000000000000190030"/>
    <x v="33"/>
    <d v="2024-07-04T00:00:00"/>
    <d v="1899-12-30T09:44:28"/>
    <s v="04/07 8167FXL"/>
    <d v="2024-07-04T00:00:00"/>
    <x v="6"/>
    <x v="6"/>
    <x v="3854"/>
    <d v="2024-07-04T00:00:00"/>
    <d v="1899-12-30T12:46:21"/>
    <n v="0"/>
    <s v="E00000"/>
    <s v="RUTA KMS.0000"/>
    <x v="44"/>
    <x v="0"/>
    <x v="0"/>
    <x v="3"/>
    <x v="0"/>
    <d v="2024-07-04T09:44:28"/>
    <x v="410"/>
    <n v="10.258888888929505"/>
    <d v="2024-07-04T12:46:21"/>
    <d v="1899-12-30T00:00:00"/>
    <d v="2024-07-04T12:46:21"/>
    <n v="7.2275000000372529"/>
    <x v="0"/>
    <m/>
    <m/>
    <x v="1"/>
    <x v="21"/>
    <x v="0"/>
    <x v="3"/>
    <x v="3"/>
    <n v="5"/>
    <s v=""/>
    <d v="1899-12-30T00:00:00"/>
    <n v="9.2588888889295049"/>
    <n v="0"/>
    <n v="9.2588888889295049"/>
  </r>
  <r>
    <s v="E016"/>
    <s v="EM11"/>
    <x v="3734"/>
    <x v="0"/>
    <s v="E2"/>
    <s v="0100021405"/>
    <s v="MAT. DE CONST. FERNANDO ALONSO,S.L."/>
    <s v="0020001986"/>
    <s v="BEADE"/>
    <s v="000000000000190069"/>
    <x v="78"/>
    <d v="2024-07-04T00:00:00"/>
    <d v="1899-12-30T10:43:44"/>
    <s v="05/07 18 Pal"/>
    <d v="2024-07-05T00:00:00"/>
    <x v="6"/>
    <x v="6"/>
    <x v="3855"/>
    <d v="2024-07-04T00:00:00"/>
    <d v="1899-12-30T17:47:03"/>
    <n v="104"/>
    <s v="E00104"/>
    <s v="RUTA KMS.104"/>
    <x v="42"/>
    <x v="0"/>
    <x v="0"/>
    <x v="3"/>
    <x v="0"/>
    <d v="2024-07-04T10:43:44"/>
    <x v="445"/>
    <n v="33.271111111098435"/>
    <d v="2024-07-04T17:47:03"/>
    <d v="1899-12-30T01:23:12"/>
    <d v="2024-07-04T19:10:15"/>
    <n v="24.829166666662786"/>
    <x v="0"/>
    <m/>
    <m/>
    <x v="1"/>
    <x v="21"/>
    <x v="0"/>
    <x v="3"/>
    <x v="5"/>
    <n v="5"/>
    <s v=""/>
    <d v="1899-12-31T09:16:48"/>
    <n v="30.884444444431768"/>
    <n v="12"/>
    <n v="18.884444444431768"/>
  </r>
  <r>
    <s v="E016"/>
    <s v="EM11"/>
    <x v="3734"/>
    <x v="0"/>
    <s v="E2"/>
    <s v="0100021405"/>
    <s v="MAT. DE CONST. FERNANDO ALONSO,S.L."/>
    <s v="0020001986"/>
    <s v="BEADE"/>
    <s v="000000000000190100"/>
    <x v="72"/>
    <d v="2024-07-04T00:00:00"/>
    <d v="1899-12-30T10:43:44"/>
    <s v="05/07 18 Pal"/>
    <d v="2024-07-05T00:00:00"/>
    <x v="6"/>
    <x v="6"/>
    <x v="3855"/>
    <d v="2024-07-04T00:00:00"/>
    <d v="1899-12-30T17:47:03"/>
    <n v="104"/>
    <s v="E00104"/>
    <s v="RUTA KMS.104"/>
    <x v="42"/>
    <x v="0"/>
    <x v="1"/>
    <x v="3"/>
    <x v="0"/>
    <d v="2024-07-04T10:43:44"/>
    <x v="445"/>
    <n v="33.271111111098435"/>
    <d v="2024-07-04T17:47:03"/>
    <d v="1899-12-30T01:23:12"/>
    <d v="2024-07-04T19:10:15"/>
    <n v="24.829166666662786"/>
    <x v="0"/>
    <m/>
    <m/>
    <x v="1"/>
    <x v="21"/>
    <x v="0"/>
    <x v="3"/>
    <x v="5"/>
    <n v="5"/>
    <s v=""/>
    <d v="1899-12-31T09:16:48"/>
    <n v="30.884444444431768"/>
    <n v="12"/>
    <n v="18.884444444431768"/>
  </r>
  <r>
    <s v="E016"/>
    <s v="EM11"/>
    <x v="3734"/>
    <x v="0"/>
    <s v="E2"/>
    <s v="0100021405"/>
    <s v="MAT. DE CONST. FERNANDO ALONSO,S.L."/>
    <s v="0020001986"/>
    <s v="BEADE"/>
    <s v="000000000000190140"/>
    <x v="21"/>
    <d v="2024-07-04T00:00:00"/>
    <d v="1899-12-30T10:43:44"/>
    <s v="05/07 18 Pal"/>
    <d v="2024-07-05T00:00:00"/>
    <x v="6"/>
    <x v="6"/>
    <x v="3855"/>
    <d v="2024-07-04T00:00:00"/>
    <d v="1899-12-30T17:47:03"/>
    <n v="104"/>
    <s v="E00104"/>
    <s v="RUTA KMS.104"/>
    <x v="42"/>
    <x v="0"/>
    <x v="2"/>
    <x v="3"/>
    <x v="0"/>
    <d v="2024-07-04T10:43:44"/>
    <x v="445"/>
    <n v="33.271111111098435"/>
    <d v="2024-07-04T17:47:03"/>
    <d v="1899-12-30T01:23:12"/>
    <d v="2024-07-04T19:10:15"/>
    <n v="24.829166666662786"/>
    <x v="0"/>
    <m/>
    <m/>
    <x v="1"/>
    <x v="21"/>
    <x v="0"/>
    <x v="3"/>
    <x v="5"/>
    <n v="5"/>
    <s v=""/>
    <d v="1899-12-31T09:16:48"/>
    <n v="30.884444444431768"/>
    <n v="12"/>
    <n v="18.884444444431768"/>
  </r>
  <r>
    <s v="E016"/>
    <s v="EM11"/>
    <x v="3734"/>
    <x v="0"/>
    <s v="E2"/>
    <s v="0100021405"/>
    <s v="MAT. DE CONST. FERNANDO ALONSO,S.L."/>
    <s v="0020001986"/>
    <s v="BEADE"/>
    <s v="000000000000191212"/>
    <x v="18"/>
    <d v="2024-07-04T00:00:00"/>
    <d v="1899-12-30T10:43:44"/>
    <s v="05/07 18 Pal"/>
    <d v="2024-07-05T00:00:00"/>
    <x v="6"/>
    <x v="6"/>
    <x v="3855"/>
    <d v="2024-07-04T00:00:00"/>
    <d v="1899-12-30T17:47:03"/>
    <n v="104"/>
    <s v="E00104"/>
    <s v="RUTA KMS.104"/>
    <x v="42"/>
    <x v="0"/>
    <x v="3"/>
    <x v="3"/>
    <x v="0"/>
    <d v="2024-07-04T10:43:44"/>
    <x v="445"/>
    <n v="33.271111111098435"/>
    <d v="2024-07-04T17:47:03"/>
    <d v="1899-12-30T01:23:12"/>
    <d v="2024-07-04T19:10:15"/>
    <n v="24.829166666662786"/>
    <x v="0"/>
    <m/>
    <m/>
    <x v="1"/>
    <x v="21"/>
    <x v="0"/>
    <x v="3"/>
    <x v="5"/>
    <n v="5"/>
    <s v=""/>
    <d v="1899-12-31T09:16:48"/>
    <n v="30.884444444431768"/>
    <n v="12"/>
    <n v="18.884444444431768"/>
  </r>
  <r>
    <s v="E016"/>
    <s v="EM11"/>
    <x v="3734"/>
    <x v="0"/>
    <s v="E2"/>
    <s v="0100021405"/>
    <s v="MAT. DE CONST. FERNANDO ALONSO,S.L."/>
    <s v="0020001986"/>
    <s v="BEADE"/>
    <s v="000000000000190010"/>
    <x v="20"/>
    <d v="2024-07-04T00:00:00"/>
    <d v="1899-12-30T10:43:44"/>
    <s v="05/07 18 Pal"/>
    <d v="2024-07-05T00:00:00"/>
    <x v="6"/>
    <x v="6"/>
    <x v="3855"/>
    <d v="2024-07-04T00:00:00"/>
    <d v="1899-12-30T17:47:03"/>
    <n v="104"/>
    <s v="E00104"/>
    <s v="RUTA KMS.104"/>
    <x v="42"/>
    <x v="0"/>
    <x v="4"/>
    <x v="3"/>
    <x v="0"/>
    <d v="2024-07-04T10:43:44"/>
    <x v="445"/>
    <n v="33.271111111098435"/>
    <d v="2024-07-04T17:47:03"/>
    <d v="1899-12-30T01:23:12"/>
    <d v="2024-07-04T19:10:15"/>
    <n v="24.829166666662786"/>
    <x v="0"/>
    <m/>
    <m/>
    <x v="1"/>
    <x v="21"/>
    <x v="0"/>
    <x v="3"/>
    <x v="5"/>
    <n v="5"/>
    <s v=""/>
    <d v="1899-12-31T09:16:48"/>
    <n v="30.884444444431768"/>
    <n v="12"/>
    <n v="18.884444444431768"/>
  </r>
  <r>
    <s v="E016"/>
    <s v="EM11"/>
    <x v="3734"/>
    <x v="0"/>
    <s v="E2"/>
    <s v="0100021405"/>
    <s v="MAT. DE CONST. FERNANDO ALONSO,S.L."/>
    <s v="0020001986"/>
    <s v="BEADE"/>
    <s v="000000000000003080"/>
    <x v="26"/>
    <d v="2024-07-04T00:00:00"/>
    <d v="1899-12-30T10:43:44"/>
    <s v="05/07 18 Pal"/>
    <d v="2024-07-05T00:00:00"/>
    <x v="6"/>
    <x v="6"/>
    <x v="3855"/>
    <d v="2024-07-04T00:00:00"/>
    <d v="1899-12-30T17:47:03"/>
    <n v="104"/>
    <s v="E00104"/>
    <s v="RUTA KMS.104"/>
    <x v="42"/>
    <x v="0"/>
    <x v="5"/>
    <x v="3"/>
    <x v="0"/>
    <d v="2024-07-04T10:43:44"/>
    <x v="445"/>
    <n v="33.271111111098435"/>
    <d v="2024-07-04T17:47:03"/>
    <d v="1899-12-30T01:23:12"/>
    <d v="2024-07-04T19:10:15"/>
    <n v="24.829166666662786"/>
    <x v="0"/>
    <m/>
    <m/>
    <x v="1"/>
    <x v="21"/>
    <x v="0"/>
    <x v="3"/>
    <x v="5"/>
    <n v="5"/>
    <s v=""/>
    <d v="1899-12-31T09:16:48"/>
    <n v="30.884444444431768"/>
    <n v="12"/>
    <n v="18.884444444431768"/>
  </r>
  <r>
    <s v="E016"/>
    <s v="EM11"/>
    <x v="3735"/>
    <x v="0"/>
    <s v="E2"/>
    <s v="0100000136"/>
    <s v="CONSTRUDECO NORTE S.L."/>
    <s v="0020000513"/>
    <s v="BURELA"/>
    <s v="000000000000191610"/>
    <x v="15"/>
    <d v="2024-07-04T00:00:00"/>
    <d v="1899-12-30T11:24:29"/>
    <s v="05/07"/>
    <d v="2024-07-05T00:00:00"/>
    <x v="6"/>
    <x v="6"/>
    <x v="3856"/>
    <d v="2024-07-04T00:00:00"/>
    <d v="1899-12-30T18:01:31"/>
    <n v="186"/>
    <s v="E00186"/>
    <s v="RUTA KMS.186"/>
    <x v="213"/>
    <x v="0"/>
    <x v="0"/>
    <x v="3"/>
    <x v="0"/>
    <d v="2024-07-04T11:24:29"/>
    <x v="445"/>
    <n v="32.591944444575347"/>
    <d v="2024-07-04T18:01:31"/>
    <d v="1899-12-30T02:28:48"/>
    <d v="2024-07-04T20:30:19"/>
    <n v="23.494722222327255"/>
    <x v="0"/>
    <m/>
    <m/>
    <x v="1"/>
    <x v="21"/>
    <x v="0"/>
    <x v="3"/>
    <x v="9"/>
    <n v="5"/>
    <s v=""/>
    <d v="1900-01-01T11:31:12"/>
    <n v="29.111944444575347"/>
    <n v="12"/>
    <n v="17.111944444575347"/>
  </r>
  <r>
    <s v="E016"/>
    <s v="EM11"/>
    <x v="3735"/>
    <x v="0"/>
    <s v="E2"/>
    <s v="0100000136"/>
    <s v="CONSTRUDECO NORTE S.L."/>
    <s v="0020000513"/>
    <s v="BURELA"/>
    <s v="000000000000190193"/>
    <x v="69"/>
    <d v="2024-07-04T00:00:00"/>
    <d v="1899-12-30T11:24:29"/>
    <s v="05/07"/>
    <d v="2024-07-05T00:00:00"/>
    <x v="6"/>
    <x v="6"/>
    <x v="3856"/>
    <d v="2024-07-04T00:00:00"/>
    <d v="1899-12-30T18:01:31"/>
    <n v="186"/>
    <s v="E00186"/>
    <s v="RUTA KMS.186"/>
    <x v="213"/>
    <x v="0"/>
    <x v="1"/>
    <x v="3"/>
    <x v="0"/>
    <d v="2024-07-04T11:24:29"/>
    <x v="445"/>
    <n v="32.591944444575347"/>
    <d v="2024-07-04T18:01:31"/>
    <d v="1899-12-30T02:28:48"/>
    <d v="2024-07-04T20:30:19"/>
    <n v="23.494722222327255"/>
    <x v="0"/>
    <m/>
    <m/>
    <x v="1"/>
    <x v="21"/>
    <x v="0"/>
    <x v="3"/>
    <x v="9"/>
    <n v="5"/>
    <s v=""/>
    <d v="1900-01-01T11:31:12"/>
    <n v="29.111944444575347"/>
    <n v="12"/>
    <n v="17.111944444575347"/>
  </r>
  <r>
    <s v="E016"/>
    <s v="EM11"/>
    <x v="3735"/>
    <x v="0"/>
    <s v="E2"/>
    <s v="0100000136"/>
    <s v="CONSTRUDECO NORTE S.L."/>
    <s v="0020000513"/>
    <s v="BURELA"/>
    <s v="000000000000190140"/>
    <x v="21"/>
    <d v="2024-07-04T00:00:00"/>
    <d v="1899-12-30T11:24:29"/>
    <s v="05/07"/>
    <d v="2024-07-05T00:00:00"/>
    <x v="6"/>
    <x v="6"/>
    <x v="3856"/>
    <d v="2024-07-04T00:00:00"/>
    <d v="1899-12-30T18:01:31"/>
    <n v="186"/>
    <s v="E00186"/>
    <s v="RUTA KMS.186"/>
    <x v="213"/>
    <x v="0"/>
    <x v="2"/>
    <x v="3"/>
    <x v="0"/>
    <d v="2024-07-04T11:24:29"/>
    <x v="445"/>
    <n v="32.591944444575347"/>
    <d v="2024-07-04T18:01:31"/>
    <d v="1899-12-30T02:28:48"/>
    <d v="2024-07-04T20:30:19"/>
    <n v="23.494722222327255"/>
    <x v="0"/>
    <m/>
    <m/>
    <x v="1"/>
    <x v="21"/>
    <x v="0"/>
    <x v="3"/>
    <x v="9"/>
    <n v="5"/>
    <s v=""/>
    <d v="1900-01-01T11:31:12"/>
    <n v="29.111944444575347"/>
    <n v="12"/>
    <n v="17.111944444575347"/>
  </r>
  <r>
    <s v="E016"/>
    <s v="EM11"/>
    <x v="3735"/>
    <x v="0"/>
    <s v="E2"/>
    <s v="0100000136"/>
    <s v="CONSTRUDECO NORTE S.L."/>
    <s v="0020000513"/>
    <s v="BURELA"/>
    <s v="000000000000190194"/>
    <x v="73"/>
    <d v="2024-07-04T00:00:00"/>
    <d v="1899-12-30T11:24:29"/>
    <s v="05/07"/>
    <d v="2024-07-05T00:00:00"/>
    <x v="6"/>
    <x v="6"/>
    <x v="3856"/>
    <d v="2024-07-04T00:00:00"/>
    <d v="1899-12-30T18:01:31"/>
    <n v="186"/>
    <s v="E00186"/>
    <s v="RUTA KMS.186"/>
    <x v="213"/>
    <x v="0"/>
    <x v="3"/>
    <x v="3"/>
    <x v="0"/>
    <d v="2024-07-04T11:24:29"/>
    <x v="445"/>
    <n v="32.591944444575347"/>
    <d v="2024-07-04T18:01:31"/>
    <d v="1899-12-30T02:28:48"/>
    <d v="2024-07-04T20:30:19"/>
    <n v="23.494722222327255"/>
    <x v="0"/>
    <m/>
    <m/>
    <x v="1"/>
    <x v="21"/>
    <x v="0"/>
    <x v="3"/>
    <x v="9"/>
    <n v="5"/>
    <s v=""/>
    <d v="1900-01-01T11:31:12"/>
    <n v="29.111944444575347"/>
    <n v="12"/>
    <n v="17.111944444575347"/>
  </r>
  <r>
    <s v="E016"/>
    <s v="EM11"/>
    <x v="3735"/>
    <x v="0"/>
    <s v="E2"/>
    <s v="0100000136"/>
    <s v="CONSTRUDECO NORTE S.L."/>
    <s v="0020000513"/>
    <s v="BURELA"/>
    <s v="000000000000191212"/>
    <x v="18"/>
    <d v="2024-07-04T00:00:00"/>
    <d v="1899-12-30T11:24:29"/>
    <s v="05/07"/>
    <d v="2024-07-05T00:00:00"/>
    <x v="6"/>
    <x v="6"/>
    <x v="3856"/>
    <d v="2024-07-04T00:00:00"/>
    <d v="1899-12-30T18:01:31"/>
    <n v="186"/>
    <s v="E00186"/>
    <s v="RUTA KMS.186"/>
    <x v="213"/>
    <x v="0"/>
    <x v="4"/>
    <x v="3"/>
    <x v="0"/>
    <d v="2024-07-04T11:24:29"/>
    <x v="445"/>
    <n v="32.591944444575347"/>
    <d v="2024-07-04T18:01:31"/>
    <d v="1899-12-30T02:28:48"/>
    <d v="2024-07-04T20:30:19"/>
    <n v="23.494722222327255"/>
    <x v="0"/>
    <m/>
    <m/>
    <x v="1"/>
    <x v="21"/>
    <x v="0"/>
    <x v="3"/>
    <x v="9"/>
    <n v="5"/>
    <s v=""/>
    <d v="1900-01-01T11:31:12"/>
    <n v="29.111944444575347"/>
    <n v="12"/>
    <n v="17.111944444575347"/>
  </r>
  <r>
    <s v="E016"/>
    <s v="EM11"/>
    <x v="3735"/>
    <x v="0"/>
    <s v="E2"/>
    <s v="0100000136"/>
    <s v="CONSTRUDECO NORTE S.L."/>
    <s v="0020000513"/>
    <s v="BURELA"/>
    <s v="000000000000210217"/>
    <x v="70"/>
    <d v="2024-07-04T00:00:00"/>
    <d v="1899-12-30T11:24:29"/>
    <s v="05/07"/>
    <d v="2024-07-05T00:00:00"/>
    <x v="6"/>
    <x v="6"/>
    <x v="3856"/>
    <d v="2024-07-04T00:00:00"/>
    <d v="1899-12-30T18:01:31"/>
    <n v="186"/>
    <s v="E00186"/>
    <s v="RUTA KMS.186"/>
    <x v="213"/>
    <x v="0"/>
    <x v="5"/>
    <x v="3"/>
    <x v="0"/>
    <d v="2024-07-04T11:24:29"/>
    <x v="445"/>
    <n v="32.591944444575347"/>
    <d v="2024-07-04T18:01:31"/>
    <d v="1899-12-30T02:28:48"/>
    <d v="2024-07-04T20:30:19"/>
    <n v="23.494722222327255"/>
    <x v="0"/>
    <m/>
    <m/>
    <x v="1"/>
    <x v="21"/>
    <x v="0"/>
    <x v="3"/>
    <x v="9"/>
    <n v="5"/>
    <s v=""/>
    <d v="1900-01-01T11:31:12"/>
    <n v="29.111944444575347"/>
    <n v="12"/>
    <n v="17.111944444575347"/>
  </r>
  <r>
    <s v="E016"/>
    <s v="EM11"/>
    <x v="3736"/>
    <x v="0"/>
    <s v="E2"/>
    <s v="0100049233"/>
    <s v="POMBO ARTEIXO, S. L."/>
    <s v="0017006044"/>
    <s v="ARTEIXO"/>
    <s v="000000000000191212"/>
    <x v="18"/>
    <d v="2024-07-04T00:00:00"/>
    <d v="1899-12-30T13:56:04"/>
    <s v="Obra Lukia"/>
    <d v="2024-07-05T00:00:00"/>
    <x v="6"/>
    <x v="6"/>
    <x v="3857"/>
    <d v="2024-07-04T00:00:00"/>
    <d v="1899-12-30T17:36:41"/>
    <n v="68"/>
    <s v="E00068"/>
    <s v="RUTA KMS.068"/>
    <x v="382"/>
    <x v="0"/>
    <x v="0"/>
    <x v="3"/>
    <x v="0"/>
    <d v="2024-07-04T13:56:04"/>
    <x v="445"/>
    <n v="30.065555555687752"/>
    <d v="2024-07-04T17:36:41"/>
    <d v="1899-12-30T00:54:24"/>
    <d v="2024-07-04T18:31:05"/>
    <n v="25.481944444589317"/>
    <x v="0"/>
    <m/>
    <m/>
    <x v="1"/>
    <x v="21"/>
    <x v="0"/>
    <x v="3"/>
    <x v="5"/>
    <n v="5"/>
    <s v=""/>
    <d v="1899-12-30T21:45:36"/>
    <n v="28.158888889021085"/>
    <n v="12"/>
    <n v="16.158888889021085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3858"/>
    <d v="2024-07-02T00:00:00"/>
    <d v="1899-12-30T14:26:00"/>
    <n v="29"/>
    <s v="E00029"/>
    <s v="RUTA KMS.029"/>
    <x v="47"/>
    <x v="0"/>
    <x v="0"/>
    <x v="4"/>
    <x v="0"/>
    <d v="2024-06-06T17:59:38"/>
    <x v="53"/>
    <n v="26.00611111120088"/>
    <d v="2024-07-02T14:26:00"/>
    <d v="1899-12-30T00:23:12"/>
    <d v="2024-07-02T14:49:12"/>
    <n v="-594.81999999994878"/>
    <x v="1"/>
    <m/>
    <m/>
    <x v="1"/>
    <x v="17"/>
    <x v="3"/>
    <x v="3"/>
    <x v="13"/>
    <n v="3"/>
    <s v=""/>
    <d v="1899-12-30T09:16:48"/>
    <n v="24.619444444534214"/>
    <n v="12"/>
    <n v="12.619444444534214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3859"/>
    <d v="2024-07-02T00:00:00"/>
    <d v="1899-12-30T14:48:43"/>
    <n v="29"/>
    <s v="E00029"/>
    <s v="RUTA KMS.029"/>
    <x v="321"/>
    <x v="0"/>
    <x v="0"/>
    <x v="4"/>
    <x v="0"/>
    <d v="2024-06-06T17:59:38"/>
    <x v="53"/>
    <n v="26.00611111120088"/>
    <d v="2024-07-02T14:48:43"/>
    <d v="1899-12-30T00:23:12"/>
    <d v="2024-07-02T15:11:55"/>
    <n v="-595.19861111103091"/>
    <x v="1"/>
    <m/>
    <m/>
    <x v="1"/>
    <x v="17"/>
    <x v="3"/>
    <x v="3"/>
    <x v="13"/>
    <n v="3"/>
    <s v=""/>
    <d v="1899-12-30T09:16:48"/>
    <n v="24.619444444534214"/>
    <n v="12"/>
    <n v="12.619444444534214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3860"/>
    <d v="2024-07-02T00:00:00"/>
    <d v="1899-12-30T16:35:23"/>
    <n v="29"/>
    <s v="E00029"/>
    <s v="RUTA KMS.029"/>
    <x v="47"/>
    <x v="0"/>
    <x v="0"/>
    <x v="4"/>
    <x v="0"/>
    <d v="2024-06-06T17:59:38"/>
    <x v="53"/>
    <n v="26.00611111120088"/>
    <d v="2024-07-02T16:35:23"/>
    <d v="1899-12-30T00:23:12"/>
    <d v="2024-07-02T16:58:35"/>
    <n v="-596.97638888878282"/>
    <x v="1"/>
    <m/>
    <m/>
    <x v="1"/>
    <x v="17"/>
    <x v="3"/>
    <x v="3"/>
    <x v="8"/>
    <n v="3"/>
    <s v=""/>
    <d v="1899-12-30T09:16:48"/>
    <n v="24.619444444534214"/>
    <n v="12"/>
    <n v="12.619444444534214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3861"/>
    <d v="2024-07-03T00:00:00"/>
    <d v="1899-12-30T05:53:50"/>
    <n v="29"/>
    <s v="E00029"/>
    <s v="RUTA KMS.029"/>
    <x v="383"/>
    <x v="0"/>
    <x v="0"/>
    <x v="4"/>
    <x v="0"/>
    <d v="2024-06-06T17:59:38"/>
    <x v="53"/>
    <n v="26.00611111120088"/>
    <d v="2024-07-03T05:53:50"/>
    <d v="1899-12-30T00:23:12"/>
    <d v="2024-07-03T06:17:02"/>
    <n v="-610.28388888883637"/>
    <x v="1"/>
    <m/>
    <m/>
    <x v="1"/>
    <x v="20"/>
    <x v="3"/>
    <x v="3"/>
    <x v="15"/>
    <n v="4"/>
    <s v=""/>
    <d v="1899-12-30T09:16:48"/>
    <n v="24.619444444534214"/>
    <n v="12"/>
    <n v="12.619444444534214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3862"/>
    <d v="2024-07-03T00:00:00"/>
    <d v="1899-12-30T07:34:30"/>
    <n v="29"/>
    <s v="E00029"/>
    <s v="RUTA KMS.029"/>
    <x v="383"/>
    <x v="0"/>
    <x v="0"/>
    <x v="4"/>
    <x v="0"/>
    <d v="2024-06-06T17:59:38"/>
    <x v="53"/>
    <n v="26.00611111120088"/>
    <d v="2024-07-03T07:34:30"/>
    <d v="1899-12-30T00:23:12"/>
    <d v="2024-07-03T07:57:42"/>
    <n v="-611.96166666661156"/>
    <x v="1"/>
    <m/>
    <m/>
    <x v="1"/>
    <x v="20"/>
    <x v="3"/>
    <x v="3"/>
    <x v="11"/>
    <n v="4"/>
    <s v=""/>
    <d v="1899-12-30T09:16:48"/>
    <n v="24.619444444534214"/>
    <n v="12"/>
    <n v="12.619444444534214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3863"/>
    <d v="2024-07-03T00:00:00"/>
    <d v="1899-12-30T10:34:53"/>
    <n v="29"/>
    <s v="E00029"/>
    <s v="RUTA KMS.029"/>
    <x v="47"/>
    <x v="0"/>
    <x v="0"/>
    <x v="4"/>
    <x v="0"/>
    <d v="2024-06-06T17:59:38"/>
    <x v="53"/>
    <n v="26.00611111120088"/>
    <d v="2024-07-03T10:34:53"/>
    <d v="1899-12-30T00:23:12"/>
    <d v="2024-07-03T10:58:05"/>
    <n v="-614.96805555542232"/>
    <x v="1"/>
    <m/>
    <m/>
    <x v="1"/>
    <x v="20"/>
    <x v="3"/>
    <x v="3"/>
    <x v="1"/>
    <n v="4"/>
    <s v=""/>
    <d v="1899-12-30T09:16:48"/>
    <n v="24.619444444534214"/>
    <n v="12"/>
    <n v="12.619444444534214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3864"/>
    <d v="2024-07-03T00:00:00"/>
    <d v="1899-12-30T12:21:38"/>
    <n v="29"/>
    <s v="E00029"/>
    <s v="RUTA KMS.029"/>
    <x v="47"/>
    <x v="0"/>
    <x v="0"/>
    <x v="4"/>
    <x v="0"/>
    <d v="2024-06-06T17:59:38"/>
    <x v="53"/>
    <n v="26.00611111120088"/>
    <d v="2024-07-03T12:21:38"/>
    <d v="1899-12-30T00:23:12"/>
    <d v="2024-07-03T12:44:50"/>
    <n v="-616.74722222203854"/>
    <x v="1"/>
    <m/>
    <m/>
    <x v="1"/>
    <x v="20"/>
    <x v="3"/>
    <x v="3"/>
    <x v="3"/>
    <n v="4"/>
    <s v=""/>
    <d v="1899-12-30T09:16:48"/>
    <n v="24.619444444534214"/>
    <n v="12"/>
    <n v="12.619444444534214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3865"/>
    <d v="2024-07-03T00:00:00"/>
    <d v="1899-12-30T13:58:07"/>
    <n v="29"/>
    <s v="E00029"/>
    <s v="RUTA KMS.029"/>
    <x v="47"/>
    <x v="0"/>
    <x v="0"/>
    <x v="4"/>
    <x v="0"/>
    <d v="2024-06-06T17:59:38"/>
    <x v="53"/>
    <n v="26.00611111120088"/>
    <d v="2024-07-03T13:58:07"/>
    <d v="1899-12-30T00:23:12"/>
    <d v="2024-07-03T14:21:19"/>
    <n v="-618.35527777770767"/>
    <x v="1"/>
    <m/>
    <m/>
    <x v="1"/>
    <x v="20"/>
    <x v="3"/>
    <x v="3"/>
    <x v="7"/>
    <n v="4"/>
    <s v=""/>
    <d v="1899-12-30T09:16:48"/>
    <n v="24.619444444534214"/>
    <n v="12"/>
    <n v="12.619444444534214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3866"/>
    <d v="2024-07-03T00:00:00"/>
    <d v="1899-12-30T15:05:42"/>
    <n v="29"/>
    <s v="E00029"/>
    <s v="RUTA KMS.029"/>
    <x v="48"/>
    <x v="0"/>
    <x v="0"/>
    <x v="4"/>
    <x v="0"/>
    <d v="2024-06-06T17:59:38"/>
    <x v="53"/>
    <n v="26.00611111120088"/>
    <d v="2024-07-03T15:05:42"/>
    <d v="1899-12-30T00:23:12"/>
    <d v="2024-07-03T15:28:54"/>
    <n v="-619.48166666657198"/>
    <x v="1"/>
    <m/>
    <m/>
    <x v="1"/>
    <x v="20"/>
    <x v="3"/>
    <x v="3"/>
    <x v="4"/>
    <n v="4"/>
    <s v=""/>
    <d v="1899-12-30T09:16:48"/>
    <n v="24.619444444534214"/>
    <n v="12"/>
    <n v="12.619444444534214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3867"/>
    <d v="2024-07-03T00:00:00"/>
    <d v="1899-12-30T16:25:14"/>
    <n v="29"/>
    <s v="E00029"/>
    <s v="RUTA KMS.029"/>
    <x v="47"/>
    <x v="0"/>
    <x v="0"/>
    <x v="4"/>
    <x v="0"/>
    <d v="2024-06-06T17:59:38"/>
    <x v="53"/>
    <n v="26.00611111120088"/>
    <d v="2024-07-03T16:25:14"/>
    <d v="1899-12-30T00:23:12"/>
    <d v="2024-07-03T16:48:26"/>
    <n v="-620.80722222203622"/>
    <x v="1"/>
    <m/>
    <m/>
    <x v="1"/>
    <x v="20"/>
    <x v="3"/>
    <x v="3"/>
    <x v="8"/>
    <n v="4"/>
    <s v=""/>
    <d v="1899-12-30T09:16:48"/>
    <n v="24.619444444534214"/>
    <n v="12"/>
    <n v="12.619444444534214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3868"/>
    <d v="2024-07-03T00:00:00"/>
    <d v="1899-12-30T16:40:32"/>
    <n v="29"/>
    <s v="E00029"/>
    <s v="RUTA KMS.029"/>
    <x v="321"/>
    <x v="0"/>
    <x v="0"/>
    <x v="4"/>
    <x v="0"/>
    <d v="2024-06-06T17:59:38"/>
    <x v="53"/>
    <n v="26.00611111120088"/>
    <d v="2024-07-03T16:40:32"/>
    <d v="1899-12-30T00:23:12"/>
    <d v="2024-07-03T17:03:44"/>
    <n v="-621.06222222209908"/>
    <x v="1"/>
    <m/>
    <m/>
    <x v="1"/>
    <x v="20"/>
    <x v="3"/>
    <x v="3"/>
    <x v="8"/>
    <n v="4"/>
    <s v=""/>
    <d v="1899-12-30T09:16:48"/>
    <n v="24.619444444534214"/>
    <n v="12"/>
    <n v="12.619444444534214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3869"/>
    <d v="2024-07-04T00:00:00"/>
    <d v="1899-12-30T05:34:49"/>
    <n v="29"/>
    <s v="E00029"/>
    <s v="RUTA KMS.029"/>
    <x v="47"/>
    <x v="0"/>
    <x v="0"/>
    <x v="4"/>
    <x v="0"/>
    <d v="2024-06-06T17:59:38"/>
    <x v="53"/>
    <n v="26.00611111120088"/>
    <d v="2024-07-04T05:34:49"/>
    <d v="1899-12-30T00:23:12"/>
    <d v="2024-07-04T05:58:01"/>
    <n v="-633.96694444434252"/>
    <x v="1"/>
    <m/>
    <m/>
    <x v="1"/>
    <x v="21"/>
    <x v="3"/>
    <x v="3"/>
    <x v="15"/>
    <n v="5"/>
    <s v=""/>
    <d v="1899-12-30T09:16:48"/>
    <n v="24.619444444534214"/>
    <n v="12"/>
    <n v="12.619444444534214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3870"/>
    <d v="2024-07-04T00:00:00"/>
    <d v="1899-12-30T06:54:00"/>
    <n v="29"/>
    <s v="E00029"/>
    <s v="RUTA KMS.029"/>
    <x v="47"/>
    <x v="0"/>
    <x v="0"/>
    <x v="4"/>
    <x v="0"/>
    <d v="2024-06-06T17:59:38"/>
    <x v="53"/>
    <n v="26.00611111120088"/>
    <d v="2024-07-04T06:54:00"/>
    <d v="1899-12-30T00:23:12"/>
    <d v="2024-07-04T07:17:12"/>
    <n v="-635.28666666650679"/>
    <x v="1"/>
    <m/>
    <m/>
    <x v="1"/>
    <x v="21"/>
    <x v="3"/>
    <x v="3"/>
    <x v="12"/>
    <n v="5"/>
    <s v=""/>
    <d v="1899-12-30T09:16:48"/>
    <n v="24.619444444534214"/>
    <n v="12"/>
    <n v="12.619444444534214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3871"/>
    <d v="2024-07-04T00:00:00"/>
    <d v="1899-12-30T08:20:56"/>
    <n v="29"/>
    <s v="E00029"/>
    <s v="RUTA KMS.029"/>
    <x v="47"/>
    <x v="0"/>
    <x v="0"/>
    <x v="4"/>
    <x v="0"/>
    <d v="2024-06-06T17:59:38"/>
    <x v="53"/>
    <n v="26.00611111120088"/>
    <d v="2024-07-04T08:20:56"/>
    <d v="1899-12-30T00:23:12"/>
    <d v="2024-07-04T08:44:08"/>
    <n v="-636.73555555549683"/>
    <x v="1"/>
    <m/>
    <m/>
    <x v="1"/>
    <x v="21"/>
    <x v="3"/>
    <x v="3"/>
    <x v="0"/>
    <n v="5"/>
    <s v=""/>
    <d v="1899-12-30T09:16:48"/>
    <n v="24.619444444534214"/>
    <n v="12"/>
    <n v="12.619444444534214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3872"/>
    <d v="2024-07-04T00:00:00"/>
    <d v="1899-12-30T09:46:49"/>
    <n v="29"/>
    <s v="E00029"/>
    <s v="RUTA KMS.029"/>
    <x v="47"/>
    <x v="0"/>
    <x v="0"/>
    <x v="4"/>
    <x v="0"/>
    <d v="2024-06-06T17:59:38"/>
    <x v="53"/>
    <n v="26.00611111120088"/>
    <d v="2024-07-04T09:46:49"/>
    <d v="1899-12-30T00:23:12"/>
    <d v="2024-07-04T10:10:01"/>
    <n v="-638.16694444423774"/>
    <x v="1"/>
    <m/>
    <m/>
    <x v="1"/>
    <x v="21"/>
    <x v="3"/>
    <x v="3"/>
    <x v="6"/>
    <n v="5"/>
    <s v=""/>
    <d v="1899-12-30T09:16:48"/>
    <n v="24.619444444534214"/>
    <n v="12"/>
    <n v="12.619444444534214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3873"/>
    <d v="2024-07-04T00:00:00"/>
    <d v="1899-12-30T11:44:40"/>
    <n v="29"/>
    <s v="E00029"/>
    <s v="RUTA KMS.029"/>
    <x v="47"/>
    <x v="0"/>
    <x v="0"/>
    <x v="4"/>
    <x v="0"/>
    <d v="2024-06-06T17:59:38"/>
    <x v="53"/>
    <n v="26.00611111120088"/>
    <d v="2024-07-04T11:44:40"/>
    <d v="1899-12-30T00:23:12"/>
    <d v="2024-07-04T12:07:52"/>
    <n v="-640.13111111096805"/>
    <x v="1"/>
    <m/>
    <m/>
    <x v="1"/>
    <x v="21"/>
    <x v="3"/>
    <x v="3"/>
    <x v="2"/>
    <n v="5"/>
    <s v=""/>
    <d v="1899-12-30T09:16:48"/>
    <n v="24.619444444534214"/>
    <n v="12"/>
    <n v="12.619444444534214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3874"/>
    <d v="2024-07-04T00:00:00"/>
    <d v="1899-12-30T13:10:46"/>
    <n v="29"/>
    <s v="E00029"/>
    <s v="RUTA KMS.029"/>
    <x v="383"/>
    <x v="0"/>
    <x v="0"/>
    <x v="4"/>
    <x v="0"/>
    <d v="2024-06-06T17:59:38"/>
    <x v="53"/>
    <n v="26.00611111120088"/>
    <d v="2024-07-04T13:10:46"/>
    <d v="1899-12-30T00:23:12"/>
    <d v="2024-07-04T13:33:58"/>
    <n v="-641.56611111096572"/>
    <x v="1"/>
    <m/>
    <m/>
    <x v="1"/>
    <x v="21"/>
    <x v="3"/>
    <x v="3"/>
    <x v="7"/>
    <n v="5"/>
    <s v=""/>
    <d v="1899-12-30T09:16:48"/>
    <n v="24.619444444534214"/>
    <n v="12"/>
    <n v="12.619444444534214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3875"/>
    <d v="2024-07-04T00:00:00"/>
    <d v="1899-12-30T15:18:40"/>
    <n v="29"/>
    <s v="E00029"/>
    <s v="RUTA KMS.029"/>
    <x v="47"/>
    <x v="0"/>
    <x v="0"/>
    <x v="4"/>
    <x v="0"/>
    <d v="2024-06-06T17:59:38"/>
    <x v="53"/>
    <n v="26.00611111120088"/>
    <d v="2024-07-04T15:18:40"/>
    <d v="1899-12-30T00:23:12"/>
    <d v="2024-07-04T15:41:52"/>
    <n v="-643.69777777773561"/>
    <x v="1"/>
    <m/>
    <m/>
    <x v="1"/>
    <x v="21"/>
    <x v="3"/>
    <x v="3"/>
    <x v="4"/>
    <n v="5"/>
    <s v=""/>
    <d v="1899-12-30T09:16:48"/>
    <n v="24.619444444534214"/>
    <n v="12"/>
    <n v="12.619444444534214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3876"/>
    <d v="2024-07-04T00:00:00"/>
    <d v="1899-12-30T17:21:42"/>
    <n v="29"/>
    <s v="E00029"/>
    <s v="RUTA KMS.029"/>
    <x v="384"/>
    <x v="0"/>
    <x v="0"/>
    <x v="4"/>
    <x v="0"/>
    <d v="2024-06-06T17:59:38"/>
    <x v="53"/>
    <n v="26.00611111120088"/>
    <d v="2024-07-04T17:21:42"/>
    <d v="1899-12-30T00:23:12"/>
    <d v="2024-07-04T17:44:54"/>
    <n v="-645.74833333329298"/>
    <x v="1"/>
    <m/>
    <m/>
    <x v="1"/>
    <x v="21"/>
    <x v="3"/>
    <x v="3"/>
    <x v="5"/>
    <n v="5"/>
    <s v=""/>
    <d v="1899-12-30T09:16:48"/>
    <n v="24.619444444534214"/>
    <n v="12"/>
    <n v="12.619444444534214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3877"/>
    <d v="2024-07-04T00:00:00"/>
    <d v="1899-12-30T17:48:35"/>
    <n v="29"/>
    <s v="E00029"/>
    <s v="RUTA KMS.029"/>
    <x v="295"/>
    <x v="0"/>
    <x v="0"/>
    <x v="4"/>
    <x v="0"/>
    <d v="2024-06-06T17:59:38"/>
    <x v="53"/>
    <n v="26.00611111120088"/>
    <d v="2024-07-04T17:48:35"/>
    <d v="1899-12-30T00:23:12"/>
    <d v="2024-07-04T18:11:47"/>
    <n v="-646.19638888881309"/>
    <x v="1"/>
    <m/>
    <m/>
    <x v="1"/>
    <x v="21"/>
    <x v="3"/>
    <x v="3"/>
    <x v="5"/>
    <n v="5"/>
    <s v=""/>
    <d v="1899-12-30T09:16:48"/>
    <n v="24.619444444534214"/>
    <n v="12"/>
    <n v="12.619444444534214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3878"/>
    <d v="2024-07-04T00:00:00"/>
    <d v="1899-12-30T17:58:18"/>
    <n v="29"/>
    <s v="E00029"/>
    <s v="RUTA KMS.029"/>
    <x v="321"/>
    <x v="0"/>
    <x v="0"/>
    <x v="4"/>
    <x v="0"/>
    <d v="2024-06-06T17:59:38"/>
    <x v="53"/>
    <n v="26.00611111120088"/>
    <d v="2024-07-04T17:58:18"/>
    <d v="1899-12-30T00:23:12"/>
    <d v="2024-07-04T18:21:30"/>
    <n v="-646.3583333332208"/>
    <x v="1"/>
    <m/>
    <m/>
    <x v="1"/>
    <x v="21"/>
    <x v="3"/>
    <x v="3"/>
    <x v="5"/>
    <n v="5"/>
    <s v=""/>
    <d v="1899-12-30T09:16:48"/>
    <n v="24.619444444534214"/>
    <n v="12"/>
    <n v="12.619444444534214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3879"/>
    <d v="2024-07-05T00:00:00"/>
    <d v="1899-12-30T07:08:23"/>
    <n v="29"/>
    <s v="E00029"/>
    <s v="RUTA KMS.029"/>
    <x v="321"/>
    <x v="0"/>
    <x v="0"/>
    <x v="4"/>
    <x v="0"/>
    <d v="2024-06-06T17:59:38"/>
    <x v="53"/>
    <n v="26.00611111120088"/>
    <d v="2024-07-05T07:08:23"/>
    <d v="1899-12-30T00:23:12"/>
    <d v="2024-07-05T07:31:35"/>
    <n v="-659.52638888871297"/>
    <x v="1"/>
    <m/>
    <m/>
    <x v="1"/>
    <x v="22"/>
    <x v="3"/>
    <x v="3"/>
    <x v="11"/>
    <n v="6"/>
    <s v=""/>
    <d v="1899-12-30T09:16:48"/>
    <n v="24.619444444534214"/>
    <n v="12"/>
    <n v="12.619444444534214"/>
  </r>
  <r>
    <s v="E002"/>
    <s v="EO55"/>
    <x v="3737"/>
    <x v="0"/>
    <s v="E4"/>
    <s v="0100058375"/>
    <s v="GRUPO PUYA 68, S.L."/>
    <s v="0046005786"/>
    <s v="B. SOLIS LA QUINTA-BENAHAVIS"/>
    <s v="000000000000003283"/>
    <x v="39"/>
    <d v="2024-06-26T00:00:00"/>
    <d v="1899-12-30T17:22:31"/>
    <s v="03/07 08:00h"/>
    <d v="2024-07-03T00:00:00"/>
    <x v="10"/>
    <x v="8"/>
    <x v="3880"/>
    <d v="2024-07-02T00:00:00"/>
    <d v="1899-12-30T14:30:51"/>
    <n v="93"/>
    <s v="E00093"/>
    <s v="RUTA KMS.093"/>
    <x v="55"/>
    <x v="0"/>
    <x v="0"/>
    <x v="4"/>
    <x v="1"/>
    <d v="2024-06-26T17:22:31"/>
    <x v="396"/>
    <n v="158.62472222233191"/>
    <d v="2024-07-02T14:30:51"/>
    <d v="1899-12-30T01:14:24"/>
    <d v="2024-07-02T15:45:15"/>
    <n v="16.245833333465271"/>
    <x v="0"/>
    <m/>
    <m/>
    <x v="1"/>
    <x v="17"/>
    <x v="0"/>
    <x v="3"/>
    <x v="13"/>
    <n v="3"/>
    <s v=""/>
    <d v="1899-12-31T05:45:36"/>
    <n v="156.3847222223319"/>
    <n v="60"/>
    <n v="96.384722222331902"/>
  </r>
  <r>
    <s v="E002"/>
    <s v="EO55"/>
    <x v="3738"/>
    <x v="0"/>
    <s v="E4"/>
    <s v="0100058375"/>
    <s v="GRUPO PUYA 68, S.L."/>
    <s v="0046005331"/>
    <s v="ALMACEN-S.PEDRO ALCANTARA"/>
    <s v="000000000000003283"/>
    <x v="39"/>
    <d v="2024-06-27T00:00:00"/>
    <d v="1899-12-30T16:11:07"/>
    <s v="Pedido diario"/>
    <d v="2024-07-04T00:00:00"/>
    <x v="6"/>
    <x v="8"/>
    <x v="3881"/>
    <d v="2024-07-04T00:00:00"/>
    <d v="1899-12-30T09:19:59"/>
    <n v="84"/>
    <s v="E00084"/>
    <s v="RUTA KMS.084"/>
    <x v="51"/>
    <x v="0"/>
    <x v="0"/>
    <x v="4"/>
    <x v="1"/>
    <d v="2024-06-27T16:11:07"/>
    <x v="410"/>
    <n v="171.81472222233424"/>
    <d v="2024-07-04T09:19:59"/>
    <d v="1899-12-30T01:07:12"/>
    <d v="2024-07-04T10:27:11"/>
    <n v="9.5469444444752298"/>
    <x v="0"/>
    <m/>
    <m/>
    <x v="1"/>
    <x v="21"/>
    <x v="0"/>
    <x v="3"/>
    <x v="6"/>
    <n v="5"/>
    <s v=""/>
    <d v="1899-12-31T02:52:48"/>
    <n v="169.69472222233424"/>
    <n v="60"/>
    <n v="109.69472222233424"/>
  </r>
  <r>
    <s v="E002"/>
    <s v="EO55"/>
    <x v="3739"/>
    <x v="0"/>
    <s v="E4"/>
    <s v="0100018498"/>
    <s v="MATCON HNOS. GAMEZ DOMINGUEZ, S.L."/>
    <s v="0046000431"/>
    <s v="MALAGA (CNO. MEDIOAMBIENTAL Nº29)"/>
    <s v="000000000000003283"/>
    <x v="39"/>
    <d v="2024-06-27T00:00:00"/>
    <d v="1899-12-30T18:08:40"/>
    <s v="03/07 en el día"/>
    <d v="2024-07-03T00:00:00"/>
    <x v="9"/>
    <x v="8"/>
    <x v="3882"/>
    <d v="2024-07-03T00:00:00"/>
    <d v="1899-12-30T13:19:22"/>
    <n v="22"/>
    <s v="E00022"/>
    <s v="RUTA KMS.022"/>
    <x v="51"/>
    <x v="0"/>
    <x v="0"/>
    <x v="4"/>
    <x v="1"/>
    <d v="2024-06-27T18:08:40"/>
    <x v="417"/>
    <n v="142.85555555555038"/>
    <d v="2024-07-03T13:19:22"/>
    <d v="1899-12-30T00:17:36"/>
    <d v="2024-07-03T13:36:58"/>
    <n v="3.3838888890459202"/>
    <x v="0"/>
    <m/>
    <m/>
    <x v="1"/>
    <x v="20"/>
    <x v="0"/>
    <x v="3"/>
    <x v="7"/>
    <n v="4"/>
    <s v=""/>
    <d v="1899-12-30T07:02:24"/>
    <n v="141.56222222221706"/>
    <n v="60"/>
    <n v="81.562222222217059"/>
  </r>
  <r>
    <s v="E002"/>
    <s v="EO55"/>
    <x v="3740"/>
    <x v="0"/>
    <s v="E3"/>
    <s v="0100037768"/>
    <s v="MINAS DE AGUAS TEÑIDAS, S.A.U. (MAT"/>
    <s v="0046004165"/>
    <s v="ZREP4500031988_5  HORMIGON VALDELAM"/>
    <s v="000000000000003236"/>
    <x v="48"/>
    <d v="2024-07-01T00:00:00"/>
    <d v="1899-12-30T10:35:38"/>
    <s v="02/07 15:00"/>
    <d v="2024-07-02T00:00:00"/>
    <x v="7"/>
    <x v="9"/>
    <x v="3883"/>
    <d v="2024-07-02T00:00:00"/>
    <d v="1899-12-30T14:38:59"/>
    <n v="85"/>
    <s v="E00085"/>
    <s v="RUTA KMS.085"/>
    <x v="105"/>
    <x v="0"/>
    <x v="0"/>
    <x v="5"/>
    <x v="0"/>
    <d v="2024-07-01T10:35:38"/>
    <x v="337"/>
    <n v="28.406111111165956"/>
    <d v="2024-07-02T14:38:59"/>
    <d v="1899-12-30T01:08:00"/>
    <d v="2024-07-02T15:46:59"/>
    <n v="-0.78305555559927598"/>
    <x v="1"/>
    <m/>
    <m/>
    <x v="1"/>
    <x v="17"/>
    <x v="1"/>
    <x v="3"/>
    <x v="13"/>
    <n v="3"/>
    <s v=""/>
    <d v="1899-12-31T03:12:00"/>
    <n v="26.272777777832623"/>
    <n v="12"/>
    <n v="14.272777777832623"/>
  </r>
  <r>
    <s v="E002"/>
    <s v="EO55"/>
    <x v="3741"/>
    <x v="0"/>
    <s v="E3"/>
    <s v="0100057966"/>
    <s v="HORPRESOL, SRL"/>
    <s v="0046005112"/>
    <s v="PLANTA ALMERIA"/>
    <s v="000000000000003269"/>
    <x v="44"/>
    <d v="2024-07-01T00:00:00"/>
    <d v="1899-12-30T13:35:34"/>
    <s v="votorantim 16:00"/>
    <d v="2024-07-02T00:00:00"/>
    <x v="12"/>
    <x v="8"/>
    <x v="3884"/>
    <d v="2024-07-02T00:00:00"/>
    <d v="1899-12-30T14:57:36"/>
    <n v="195"/>
    <s v="E00195"/>
    <s v="RUTA KMS.195"/>
    <x v="121"/>
    <x v="0"/>
    <x v="0"/>
    <x v="4"/>
    <x v="0"/>
    <d v="2024-07-01T13:35:34"/>
    <x v="368"/>
    <n v="26.407222222129349"/>
    <d v="2024-07-02T14:57:36"/>
    <d v="1899-12-30T02:36:00"/>
    <d v="2024-07-02T17:33:36"/>
    <n v="-1.5600000000558794"/>
    <x v="1"/>
    <m/>
    <m/>
    <x v="1"/>
    <x v="17"/>
    <x v="2"/>
    <x v="3"/>
    <x v="13"/>
    <n v="3"/>
    <s v=""/>
    <d v="1900-01-01T14:24:00"/>
    <n v="22.807222222129347"/>
    <n v="12"/>
    <n v="10.807222222129347"/>
  </r>
  <r>
    <s v="E002"/>
    <s v="EO55"/>
    <x v="3742"/>
    <x v="0"/>
    <s v="E3"/>
    <s v="0100057966"/>
    <s v="HORPRESOL, SRL"/>
    <s v="0046005112"/>
    <s v="PLANTA ALMERIA"/>
    <s v="000000000000003269"/>
    <x v="44"/>
    <d v="2024-07-01T00:00:00"/>
    <d v="1899-12-30T16:25:39"/>
    <s v="GESTRANS"/>
    <d v="2024-07-02T00:00:00"/>
    <x v="5"/>
    <x v="8"/>
    <x v="3885"/>
    <d v="2024-07-02T00:00:00"/>
    <d v="1899-12-30T15:18:41"/>
    <n v="195"/>
    <s v="E00195"/>
    <s v="RUTA KMS.195"/>
    <x v="73"/>
    <x v="0"/>
    <x v="0"/>
    <x v="4"/>
    <x v="0"/>
    <d v="2024-07-01T16:25:39"/>
    <x v="392"/>
    <n v="27.072500000009313"/>
    <d v="2024-07-02T15:18:41"/>
    <d v="1899-12-30T02:36:00"/>
    <d v="2024-07-02T17:54:41"/>
    <n v="1.5886111112195067"/>
    <x v="0"/>
    <m/>
    <m/>
    <x v="1"/>
    <x v="17"/>
    <x v="0"/>
    <x v="3"/>
    <x v="4"/>
    <n v="3"/>
    <s v=""/>
    <d v="1900-01-01T14:24:00"/>
    <n v="23.472500000009312"/>
    <n v="12"/>
    <n v="11.472500000009312"/>
  </r>
  <r>
    <s v="E002"/>
    <s v="EO55"/>
    <x v="3743"/>
    <x v="0"/>
    <s v="E3"/>
    <s v="0100037768"/>
    <s v="MINAS DE AGUAS TEÑIDAS, S.A.U. (MAT"/>
    <s v="0046003118"/>
    <s v="ZREP4500031988_1 VALDELAMUSA PASTA"/>
    <s v="000000000000001782"/>
    <x v="46"/>
    <d v="2024-07-01T00:00:00"/>
    <d v="1899-12-30T16:58:11"/>
    <s v="02/07 10:00 5º"/>
    <d v="2024-07-02T00:00:00"/>
    <x v="6"/>
    <x v="9"/>
    <x v="3886"/>
    <d v="2024-07-02T00:00:00"/>
    <d v="1899-12-30T15:06:02"/>
    <n v="85"/>
    <s v="E00085"/>
    <s v="RUTA KMS.085"/>
    <x v="91"/>
    <x v="0"/>
    <x v="0"/>
    <x v="5"/>
    <x v="0"/>
    <d v="2024-07-01T16:58:11"/>
    <x v="354"/>
    <n v="27.030277777870651"/>
    <d v="2024-07-02T15:06:02"/>
    <d v="1899-12-30T01:08:00"/>
    <d v="2024-07-02T16:14:02"/>
    <n v="3.7661111112101935"/>
    <x v="0"/>
    <m/>
    <m/>
    <x v="1"/>
    <x v="17"/>
    <x v="0"/>
    <x v="3"/>
    <x v="4"/>
    <n v="3"/>
    <s v=""/>
    <d v="1899-12-31T03:12:00"/>
    <n v="24.896944444537318"/>
    <n v="12"/>
    <n v="12.896944444537318"/>
  </r>
  <r>
    <s v="E002"/>
    <s v="EO55"/>
    <x v="3744"/>
    <x v="0"/>
    <s v="E3"/>
    <s v="0100037768"/>
    <s v="MINAS DE AGUAS TEÑIDAS, S.A.U. (MAT"/>
    <s v="0046004267"/>
    <s v="ZREP4500031988_2 MAGDALENA PASTA"/>
    <s v="000000000000001782"/>
    <x v="46"/>
    <d v="2024-07-01T00:00:00"/>
    <d v="1899-12-30T17:10:26"/>
    <s v="02/07 12:00 7º"/>
    <d v="2024-07-02T00:00:00"/>
    <x v="6"/>
    <x v="9"/>
    <x v="3887"/>
    <d v="2024-07-02T00:00:00"/>
    <d v="1899-12-30T16:48:13"/>
    <n v="85"/>
    <s v="E00085"/>
    <s v="RUTA KMS.085"/>
    <x v="88"/>
    <x v="0"/>
    <x v="0"/>
    <x v="5"/>
    <x v="0"/>
    <d v="2024-07-01T17:10:26"/>
    <x v="354"/>
    <n v="26.826111111149658"/>
    <d v="2024-07-02T16:48:13"/>
    <d v="1899-12-30T01:08:00"/>
    <d v="2024-07-02T17:56:13"/>
    <n v="2.0630555555108003"/>
    <x v="0"/>
    <m/>
    <m/>
    <x v="1"/>
    <x v="17"/>
    <x v="0"/>
    <x v="3"/>
    <x v="8"/>
    <n v="3"/>
    <s v=""/>
    <d v="1899-12-31T03:12:00"/>
    <n v="24.692777777816325"/>
    <n v="12"/>
    <n v="12.692777777816325"/>
  </r>
  <r>
    <s v="E002"/>
    <s v="EO55"/>
    <x v="3745"/>
    <x v="0"/>
    <s v="E3"/>
    <s v="0100037768"/>
    <s v="MINAS DE AGUAS TEÑIDAS, S.A.U. (MAT"/>
    <s v="0046004267"/>
    <s v="ZREP4500031988_2 MAGDALENA PASTA"/>
    <s v="000000000000001782"/>
    <x v="46"/>
    <d v="2024-07-01T00:00:00"/>
    <d v="1899-12-30T17:11:20"/>
    <s v="02/07 14:00 9º"/>
    <d v="2024-07-02T00:00:00"/>
    <x v="6"/>
    <x v="9"/>
    <x v="3888"/>
    <d v="2024-07-02T00:00:00"/>
    <d v="1899-12-30T15:19:29"/>
    <n v="85"/>
    <s v="E00085"/>
    <s v="RUTA KMS.085"/>
    <x v="385"/>
    <x v="0"/>
    <x v="0"/>
    <x v="5"/>
    <x v="0"/>
    <d v="2024-07-01T17:11:20"/>
    <x v="354"/>
    <n v="26.811111111135688"/>
    <d v="2024-07-02T15:19:29"/>
    <d v="1899-12-30T01:08:00"/>
    <d v="2024-07-02T16:27:29"/>
    <n v="3.5419444445287809"/>
    <x v="0"/>
    <m/>
    <m/>
    <x v="1"/>
    <x v="17"/>
    <x v="0"/>
    <x v="3"/>
    <x v="4"/>
    <n v="3"/>
    <s v=""/>
    <d v="1899-12-31T03:12:00"/>
    <n v="24.677777777802355"/>
    <n v="12"/>
    <n v="12.677777777802355"/>
  </r>
  <r>
    <s v="E002"/>
    <s v="EO55"/>
    <x v="3746"/>
    <x v="0"/>
    <s v="E3"/>
    <s v="0100018624"/>
    <s v="VIPRELUC, S.L."/>
    <s v="0046000748"/>
    <s v="PUENTE GENIL"/>
    <s v="000000000000003264"/>
    <x v="41"/>
    <d v="2024-07-01T00:00:00"/>
    <d v="1899-12-30T17:12:24"/>
    <s v="04/07 08:00h Nº 223"/>
    <d v="2024-07-04T00:00:00"/>
    <x v="10"/>
    <x v="8"/>
    <x v="3889"/>
    <d v="2024-07-04T00:00:00"/>
    <d v="1899-12-30T06:52:11"/>
    <n v="127"/>
    <s v="E00127"/>
    <s v="RUTA KMS.127"/>
    <x v="62"/>
    <x v="0"/>
    <x v="0"/>
    <x v="4"/>
    <x v="0"/>
    <d v="2024-07-01T17:12:24"/>
    <x v="429"/>
    <n v="62.793333333393093"/>
    <d v="2024-07-04T06:52:11"/>
    <d v="1899-12-30T01:41:36"/>
    <d v="2024-07-04T08:33:47"/>
    <n v="-0.56305555551080033"/>
    <x v="0"/>
    <m/>
    <m/>
    <x v="1"/>
    <x v="21"/>
    <x v="0"/>
    <x v="3"/>
    <x v="12"/>
    <n v="5"/>
    <s v=""/>
    <d v="1899-12-31T16:38:24"/>
    <n v="60.100000000059758"/>
    <n v="36"/>
    <n v="24.100000000059758"/>
  </r>
  <r>
    <s v="E002"/>
    <s v="EO55"/>
    <x v="3747"/>
    <x v="0"/>
    <s v="E4"/>
    <s v="0100030200"/>
    <s v="LEROY MERLIN ESPAÑA,S.L.U."/>
    <s v="0046005553"/>
    <s v="CORDOBA (59)"/>
    <s v="000000000000003295"/>
    <x v="45"/>
    <d v="2024-07-01T00:00:00"/>
    <d v="1899-12-30T17:17:56"/>
    <s v="85988396 03/07 D7:00"/>
    <d v="2024-07-03T00:00:00"/>
    <x v="17"/>
    <x v="8"/>
    <x v="3890"/>
    <d v="2024-07-02T00:00:00"/>
    <d v="1899-12-30T16:04:07"/>
    <n v="167"/>
    <s v="E00167"/>
    <s v="RUTA KMS.167"/>
    <x v="386"/>
    <x v="0"/>
    <x v="0"/>
    <x v="4"/>
    <x v="1"/>
    <d v="2024-07-01T17:17:56"/>
    <x v="398"/>
    <n v="40.701111110975035"/>
    <d v="2024-07-02T16:04:07"/>
    <d v="1899-12-30T02:13:36"/>
    <d v="2024-07-02T18:17:43"/>
    <n v="15.704722222290002"/>
    <x v="0"/>
    <m/>
    <m/>
    <x v="1"/>
    <x v="17"/>
    <x v="0"/>
    <x v="3"/>
    <x v="8"/>
    <n v="3"/>
    <s v=""/>
    <d v="1900-01-01T05:26:24"/>
    <n v="37.474444444308368"/>
    <n v="24"/>
    <n v="13.474444444308368"/>
  </r>
  <r>
    <s v="E002"/>
    <s v="EO55"/>
    <x v="3748"/>
    <x v="0"/>
    <s v="E4"/>
    <s v="0100059427"/>
    <s v="ISMAEL NATIVIDAD ALPUENTE, S.L."/>
    <s v="0046005779"/>
    <s v="MASSAMAGREL- ISMAEL NATIVIDAD ALPUE"/>
    <s v="000000000000003283"/>
    <x v="39"/>
    <d v="2024-07-01T00:00:00"/>
    <d v="1899-12-30T17:55:36"/>
    <s v="04/07 08:00h"/>
    <d v="2024-07-04T00:00:00"/>
    <x v="10"/>
    <x v="8"/>
    <x v="3891"/>
    <d v="2024-07-03T00:00:00"/>
    <d v="1899-12-30T14:34:22"/>
    <n v="644"/>
    <s v="E00644"/>
    <s v="RUTA KMS.644"/>
    <x v="387"/>
    <x v="0"/>
    <x v="0"/>
    <x v="4"/>
    <x v="1"/>
    <d v="2024-07-01T17:55:36"/>
    <x v="429"/>
    <n v="62.073333333421033"/>
    <d v="2024-07-03T14:34:22"/>
    <d v="1899-12-30T08:35:12"/>
    <d v="2024-07-03T23:09:34"/>
    <n v="8.840555555652827"/>
    <x v="0"/>
    <m/>
    <m/>
    <x v="1"/>
    <x v="20"/>
    <x v="0"/>
    <x v="3"/>
    <x v="13"/>
    <n v="4"/>
    <s v=""/>
    <d v="1900-01-07T14:04:48"/>
    <n v="52.486666666754367"/>
    <n v="36"/>
    <n v="16.486666666754367"/>
  </r>
  <r>
    <s v="E002"/>
    <s v="EO55"/>
    <x v="3749"/>
    <x v="0"/>
    <s v="E3"/>
    <s v="0100037768"/>
    <s v="MINAS DE AGUAS TEÑIDAS, S.A.U. (MAT"/>
    <s v="0046003118"/>
    <s v="ZREP4500031988_1 VALDELAMUSA PASTA"/>
    <s v="000000000000001782"/>
    <x v="46"/>
    <d v="2024-07-02T00:00:00"/>
    <d v="1899-12-30T08:13:24"/>
    <s v="02/07 13:00 8º"/>
    <d v="2024-07-02T00:00:00"/>
    <x v="6"/>
    <x v="9"/>
    <x v="3892"/>
    <d v="2024-07-02T00:00:00"/>
    <d v="1899-12-30T15:40:19"/>
    <n v="85"/>
    <s v="E00085"/>
    <s v="RUTA KMS.085"/>
    <x v="93"/>
    <x v="0"/>
    <x v="0"/>
    <x v="5"/>
    <x v="0"/>
    <d v="2024-07-02T08:13:24"/>
    <x v="354"/>
    <n v="11.776666666672099"/>
    <d v="2024-07-02T15:40:19"/>
    <d v="1899-12-30T01:08:00"/>
    <d v="2024-07-02T16:48:19"/>
    <n v="3.1947222223388962"/>
    <x v="0"/>
    <m/>
    <m/>
    <x v="1"/>
    <x v="17"/>
    <x v="0"/>
    <x v="3"/>
    <x v="4"/>
    <n v="3"/>
    <s v=""/>
    <d v="1899-12-31T03:12:00"/>
    <n v="9.6433333333387665"/>
    <n v="0"/>
    <n v="9.6433333333387665"/>
  </r>
  <r>
    <s v="E002"/>
    <s v="EO55"/>
    <x v="3750"/>
    <x v="0"/>
    <s v="E3"/>
    <s v="0100037768"/>
    <s v="MINAS DE AGUAS TEÑIDAS, S.A.U. (MAT"/>
    <s v="0046003118"/>
    <s v="ZREP4500031988_1 VALDELAMUSA PASTA"/>
    <s v="000000000000001782"/>
    <x v="46"/>
    <d v="2024-07-02T00:00:00"/>
    <d v="1899-12-30T08:14:16"/>
    <s v="02/07 15:00 10º"/>
    <d v="2024-07-02T00:00:00"/>
    <x v="6"/>
    <x v="9"/>
    <x v="3893"/>
    <d v="2024-07-02T00:00:00"/>
    <d v="1899-12-30T17:21:10"/>
    <n v="85"/>
    <s v="E00085"/>
    <s v="RUTA KMS.085"/>
    <x v="92"/>
    <x v="0"/>
    <x v="0"/>
    <x v="5"/>
    <x v="0"/>
    <d v="2024-07-02T08:14:16"/>
    <x v="354"/>
    <n v="11.762222222343553"/>
    <d v="2024-07-02T17:21:10"/>
    <d v="1899-12-30T01:08:00"/>
    <d v="2024-07-02T18:29:10"/>
    <n v="1.5138888889923692"/>
    <x v="0"/>
    <m/>
    <m/>
    <x v="1"/>
    <x v="17"/>
    <x v="0"/>
    <x v="3"/>
    <x v="5"/>
    <n v="3"/>
    <s v=""/>
    <d v="1899-12-31T03:12:00"/>
    <n v="9.62888888901022"/>
    <n v="0"/>
    <n v="9.62888888901022"/>
  </r>
  <r>
    <s v="E002"/>
    <s v="EO55"/>
    <x v="3751"/>
    <x v="0"/>
    <s v="E3"/>
    <s v="0100037768"/>
    <s v="MINAS DE AGUAS TEÑIDAS, S.A.U. (MAT"/>
    <s v="0046004267"/>
    <s v="ZREP4500031988_2 MAGDALENA PASTA"/>
    <s v="000000000000001782"/>
    <x v="46"/>
    <d v="2024-07-02T00:00:00"/>
    <d v="1899-12-30T08:14:48"/>
    <s v="02/07 15:00 10º"/>
    <d v="2024-07-02T00:00:00"/>
    <x v="6"/>
    <x v="9"/>
    <x v="3894"/>
    <d v="2024-07-02T00:00:00"/>
    <d v="1899-12-30T16:54:47"/>
    <n v="85"/>
    <s v="E00085"/>
    <s v="RUTA KMS.085"/>
    <x v="94"/>
    <x v="0"/>
    <x v="0"/>
    <x v="5"/>
    <x v="0"/>
    <d v="2024-07-02T08:14:48"/>
    <x v="354"/>
    <n v="11.753333333472256"/>
    <d v="2024-07-02T16:54:47"/>
    <d v="1899-12-30T01:08:00"/>
    <d v="2024-07-02T18:02:47"/>
    <n v="1.9536111111519858"/>
    <x v="0"/>
    <m/>
    <m/>
    <x v="1"/>
    <x v="17"/>
    <x v="0"/>
    <x v="3"/>
    <x v="8"/>
    <n v="3"/>
    <s v=""/>
    <d v="1899-12-31T03:12:00"/>
    <n v="9.6200000001389228"/>
    <n v="0"/>
    <n v="9.6200000001389228"/>
  </r>
  <r>
    <s v="E002"/>
    <s v="EO55"/>
    <x v="3752"/>
    <x v="0"/>
    <s v="E3"/>
    <s v="0100037768"/>
    <s v="MINAS DE AGUAS TEÑIDAS, S.A.U. (MAT"/>
    <s v="0046004267"/>
    <s v="ZREP4500031988_2 MAGDALENA PASTA"/>
    <s v="000000000000001782"/>
    <x v="46"/>
    <d v="2024-07-02T00:00:00"/>
    <d v="1899-12-30T08:15:19"/>
    <s v="02/07 16:00 11º"/>
    <d v="2024-07-02T00:00:00"/>
    <x v="6"/>
    <x v="9"/>
    <x v="3895"/>
    <d v="2024-07-03T00:00:00"/>
    <d v="1899-12-30T07:05:08"/>
    <n v="85"/>
    <s v="E00085"/>
    <s v="RUTA KMS.085"/>
    <x v="96"/>
    <x v="0"/>
    <x v="0"/>
    <x v="5"/>
    <x v="0"/>
    <d v="2024-07-02T08:15:19"/>
    <x v="354"/>
    <n v="11.744722222269047"/>
    <d v="2024-07-03T07:05:08"/>
    <d v="1899-12-30T01:08:00"/>
    <d v="2024-07-03T08:13:08"/>
    <n v="-12.218888888892252"/>
    <x v="1"/>
    <m/>
    <m/>
    <x v="1"/>
    <x v="20"/>
    <x v="3"/>
    <x v="3"/>
    <x v="11"/>
    <n v="4"/>
    <s v=""/>
    <d v="1899-12-31T03:12:00"/>
    <n v="9.6113888889357142"/>
    <n v="0"/>
    <n v="9.6113888889357142"/>
  </r>
  <r>
    <s v="E002"/>
    <s v="EO55"/>
    <x v="3753"/>
    <x v="0"/>
    <s v="E3"/>
    <s v="0100037768"/>
    <s v="MINAS DE AGUAS TEÑIDAS, S.A.U. (MAT"/>
    <s v="0046004267"/>
    <s v="ZREP4500031988_2 MAGDALENA PASTA"/>
    <s v="000000000000001782"/>
    <x v="46"/>
    <d v="2024-07-02T00:00:00"/>
    <d v="1899-12-30T08:15:51"/>
    <s v="02/07 17:00 12º"/>
    <d v="2024-07-02T00:00:00"/>
    <x v="6"/>
    <x v="9"/>
    <x v="3896"/>
    <d v="2024-07-02T00:00:00"/>
    <d v="1899-12-30T17:07:27"/>
    <n v="85"/>
    <s v="E00085"/>
    <s v="RUTA KMS.085"/>
    <x v="89"/>
    <x v="0"/>
    <x v="0"/>
    <x v="5"/>
    <x v="0"/>
    <d v="2024-07-02T08:15:51"/>
    <x v="354"/>
    <n v="11.73583333339775"/>
    <d v="2024-07-02T17:07:27"/>
    <d v="1899-12-30T01:08:00"/>
    <d v="2024-07-02T18:15:27"/>
    <n v="1.7425000001094304"/>
    <x v="0"/>
    <m/>
    <m/>
    <x v="1"/>
    <x v="17"/>
    <x v="0"/>
    <x v="3"/>
    <x v="5"/>
    <n v="3"/>
    <s v=""/>
    <d v="1899-12-31T03:12:00"/>
    <n v="9.602500000064417"/>
    <n v="0"/>
    <n v="9.602500000064417"/>
  </r>
  <r>
    <s v="E002"/>
    <s v="EO55"/>
    <x v="3754"/>
    <x v="0"/>
    <s v="E3"/>
    <s v="0100018437"/>
    <s v="HORMIGONES DE OSUNA, S.L."/>
    <s v="0046000341"/>
    <s v="OSUNA"/>
    <s v="000000000000003269"/>
    <x v="44"/>
    <d v="2024-07-02T00:00:00"/>
    <d v="1899-12-30T08:24:49"/>
    <s v="03/07 07:00h"/>
    <d v="2024-07-03T00:00:00"/>
    <x v="25"/>
    <x v="8"/>
    <x v="3897"/>
    <d v="2024-07-03T00:00:00"/>
    <d v="1899-12-30T06:12:27"/>
    <n v="127"/>
    <s v="E00127"/>
    <s v="RUTA KMS.127"/>
    <x v="78"/>
    <x v="0"/>
    <x v="0"/>
    <x v="4"/>
    <x v="0"/>
    <d v="2024-07-02T08:24:49"/>
    <x v="395"/>
    <n v="22.586388888827059"/>
    <d v="2024-07-03T06:12:27"/>
    <d v="1899-12-30T01:41:36"/>
    <d v="2024-07-03T07:54:03"/>
    <n v="-0.90083333331858739"/>
    <x v="1"/>
    <m/>
    <m/>
    <x v="1"/>
    <x v="20"/>
    <x v="1"/>
    <x v="3"/>
    <x v="12"/>
    <n v="4"/>
    <s v="TRANSPORTES FRANCISCO CASTILLA E HI"/>
    <d v="1899-12-31T16:38:24"/>
    <n v="19.893055555493724"/>
    <n v="12"/>
    <n v="7.8930555554937243"/>
  </r>
  <r>
    <s v="E002"/>
    <s v="EO55"/>
    <x v="3755"/>
    <x v="0"/>
    <s v="E4"/>
    <s v="0100030200"/>
    <s v="LEROY MERLIN ESPAÑA,S.L.U."/>
    <s v="0046005560"/>
    <s v="SEVILLA TOMARES (101)"/>
    <s v="000000000000003295"/>
    <x v="45"/>
    <d v="2024-07-02T00:00:00"/>
    <d v="1899-12-30T08:30:46"/>
    <s v="80125445 04/07 06:00"/>
    <d v="2024-07-04T00:00:00"/>
    <x v="29"/>
    <x v="8"/>
    <x v="3898"/>
    <d v="2024-07-03T00:00:00"/>
    <d v="1899-12-30T14:06:52"/>
    <n v="226"/>
    <s v="E00226"/>
    <s v="RUTA KMS.226"/>
    <x v="55"/>
    <x v="0"/>
    <x v="0"/>
    <x v="4"/>
    <x v="1"/>
    <d v="2024-07-02T08:30:46"/>
    <x v="457"/>
    <n v="45.487222222262062"/>
    <d v="2024-07-03T14:06:52"/>
    <d v="1899-12-30T03:00:48"/>
    <d v="2024-07-03T17:07:40"/>
    <n v="12.872222222329583"/>
    <x v="0"/>
    <m/>
    <m/>
    <x v="1"/>
    <x v="20"/>
    <x v="0"/>
    <x v="3"/>
    <x v="13"/>
    <n v="4"/>
    <s v=""/>
    <d v="1900-01-02T00:19:12"/>
    <n v="41.473888888928727"/>
    <n v="24"/>
    <n v="17.473888888928727"/>
  </r>
  <r>
    <s v="E002"/>
    <s v="EO55"/>
    <x v="3756"/>
    <x v="0"/>
    <s v="E3"/>
    <s v="0100049271"/>
    <s v="MATIAS ARROM BIBILONI, S.L."/>
    <s v="0046005758"/>
    <s v="54/22 PISTA JEREZ DIN 379/22"/>
    <s v="000000000000003264"/>
    <x v="41"/>
    <d v="2024-07-02T00:00:00"/>
    <d v="1899-12-30T08:42:35"/>
    <s v="03/07 De 8 a 12"/>
    <d v="2024-07-03T00:00:00"/>
    <x v="8"/>
    <x v="8"/>
    <x v="3899"/>
    <d v="2024-07-02T00:00:00"/>
    <d v="1899-12-30T17:02:28"/>
    <n v="251"/>
    <s v="E00251"/>
    <s v="RUTA KMS.251"/>
    <x v="102"/>
    <x v="0"/>
    <x v="0"/>
    <x v="4"/>
    <x v="0"/>
    <d v="2024-07-02T08:42:35"/>
    <x v="411"/>
    <n v="27.290277777705342"/>
    <d v="2024-07-02T17:02:28"/>
    <d v="1899-12-30T03:20:48"/>
    <d v="2024-07-02T20:23:16"/>
    <n v="15.612222222145647"/>
    <x v="0"/>
    <m/>
    <m/>
    <x v="1"/>
    <x v="17"/>
    <x v="0"/>
    <x v="3"/>
    <x v="5"/>
    <n v="3"/>
    <s v=""/>
    <d v="1900-01-02T08:19:12"/>
    <n v="22.943611111038674"/>
    <n v="12"/>
    <n v="10.943611111038674"/>
  </r>
  <r>
    <s v="E002"/>
    <s v="EO55"/>
    <x v="3757"/>
    <x v="0"/>
    <s v="E3"/>
    <s v="0100052034"/>
    <s v="GRUPO PUMA ESPAÑA S.L."/>
    <s v="0046005381"/>
    <s v="FABRICA - MALAGA"/>
    <s v="000000000000003264"/>
    <x v="41"/>
    <d v="2024-07-02T00:00:00"/>
    <d v="1899-12-30T09:01:07"/>
    <s v="03/07 08:00h"/>
    <d v="2024-07-03T00:00:00"/>
    <x v="10"/>
    <x v="8"/>
    <x v="3900"/>
    <d v="2024-07-03T00:00:00"/>
    <d v="1899-12-30T06:58:23"/>
    <n v="27"/>
    <s v="E00027"/>
    <s v="RUTA KMS.027"/>
    <x v="66"/>
    <x v="0"/>
    <x v="0"/>
    <x v="4"/>
    <x v="0"/>
    <d v="2024-07-02T09:01:07"/>
    <x v="396"/>
    <n v="22.981388888962101"/>
    <d v="2024-07-03T06:58:23"/>
    <d v="1899-12-30T00:21:36"/>
    <d v="2024-07-03T07:19:59"/>
    <n v="0.66694444458698854"/>
    <x v="0"/>
    <m/>
    <m/>
    <x v="1"/>
    <x v="20"/>
    <x v="0"/>
    <x v="3"/>
    <x v="12"/>
    <n v="4"/>
    <s v=""/>
    <d v="1899-12-30T08:38:24"/>
    <n v="21.621388888962102"/>
    <n v="12"/>
    <n v="9.6213888889621018"/>
  </r>
  <r>
    <s v="E002"/>
    <s v="EO55"/>
    <x v="3758"/>
    <x v="0"/>
    <s v="E3"/>
    <s v="0100058385"/>
    <s v="VIGUETAS UNION, S.L."/>
    <s v="0046005170"/>
    <s v="PTA PREFABRICADOS - LOS CORRALES"/>
    <s v="000000000000003262"/>
    <x v="42"/>
    <d v="2024-07-02T00:00:00"/>
    <d v="1899-12-30T09:09:14"/>
    <s v="A PRIMERA HORA"/>
    <d v="2024-07-03T00:00:00"/>
    <x v="10"/>
    <x v="8"/>
    <x v="3901"/>
    <d v="2024-07-03T00:00:00"/>
    <d v="1899-12-30T06:56:25"/>
    <n v="105"/>
    <s v="E00105"/>
    <s v="RUTA KMS.105"/>
    <x v="241"/>
    <x v="0"/>
    <x v="0"/>
    <x v="4"/>
    <x v="0"/>
    <d v="2024-07-02T09:09:14"/>
    <x v="396"/>
    <n v="22.846111111168284"/>
    <d v="2024-07-03T06:56:25"/>
    <d v="1899-12-30T01:24:00"/>
    <d v="2024-07-03T08:20:25"/>
    <n v="-0.34027777769370005"/>
    <x v="0"/>
    <m/>
    <m/>
    <x v="1"/>
    <x v="20"/>
    <x v="0"/>
    <x v="3"/>
    <x v="12"/>
    <n v="4"/>
    <s v=""/>
    <d v="1899-12-31T09:36:00"/>
    <n v="20.446111111168285"/>
    <n v="12"/>
    <n v="8.4461111111682854"/>
  </r>
  <r>
    <s v="E002"/>
    <s v="EO55"/>
    <x v="3759"/>
    <x v="0"/>
    <s v="E3"/>
    <s v="0100018390"/>
    <s v="FORJADOS TOR S.L."/>
    <s v="0046005202"/>
    <s v="VILLANUEVA DEL TRABUCO"/>
    <s v="000000000000003262"/>
    <x v="42"/>
    <d v="2024-07-02T00:00:00"/>
    <d v="1899-12-30T09:09:35"/>
    <s v="TOR 12:00"/>
    <d v="2024-07-03T00:00:00"/>
    <x v="8"/>
    <x v="8"/>
    <x v="3902"/>
    <d v="2024-07-03T00:00:00"/>
    <d v="1899-12-30T12:14:08"/>
    <n v="62"/>
    <s v="E00062"/>
    <s v="RUTA KMS.062"/>
    <x v="271"/>
    <x v="0"/>
    <x v="0"/>
    <x v="4"/>
    <x v="0"/>
    <d v="2024-07-02T09:09:35"/>
    <x v="411"/>
    <n v="26.840277777810115"/>
    <d v="2024-07-03T12:14:08"/>
    <d v="1899-12-30T00:49:36"/>
    <d v="2024-07-03T13:03:44"/>
    <n v="-1.062222222215496"/>
    <x v="1"/>
    <m/>
    <m/>
    <x v="1"/>
    <x v="20"/>
    <x v="1"/>
    <x v="3"/>
    <x v="3"/>
    <n v="4"/>
    <s v="TRANSPORTES FRANCISCO CASTILLA E HI"/>
    <d v="1899-12-30T19:50:24"/>
    <n v="25.013611111143447"/>
    <n v="12"/>
    <n v="13.013611111143447"/>
  </r>
  <r>
    <s v="E002"/>
    <s v="EO55"/>
    <x v="3760"/>
    <x v="0"/>
    <s v="E3"/>
    <s v="0100021485"/>
    <s v="HORMIGONES DE BAENA, S.L."/>
    <s v="0046001510"/>
    <s v="BAENA"/>
    <s v="000000000000003269"/>
    <x v="44"/>
    <d v="2024-07-02T00:00:00"/>
    <d v="1899-12-30T09:29:22"/>
    <s v="03/07 16:00h"/>
    <d v="2024-07-03T00:00:00"/>
    <x v="12"/>
    <x v="8"/>
    <x v="3903"/>
    <d v="2024-07-03T00:00:00"/>
    <d v="1899-12-30T12:19:43"/>
    <n v="138"/>
    <s v="E00138"/>
    <s v="RUTA KMS.138"/>
    <x v="54"/>
    <x v="0"/>
    <x v="0"/>
    <x v="4"/>
    <x v="0"/>
    <d v="2024-07-02T09:29:22"/>
    <x v="433"/>
    <n v="30.510555555461906"/>
    <d v="2024-07-03T12:19:43"/>
    <d v="1899-12-30T01:50:24"/>
    <d v="2024-07-03T14:10:07"/>
    <n v="1.8313888888224028"/>
    <x v="0"/>
    <m/>
    <m/>
    <x v="1"/>
    <x v="20"/>
    <x v="0"/>
    <x v="3"/>
    <x v="3"/>
    <n v="4"/>
    <s v=""/>
    <d v="1899-12-31T20:09:36"/>
    <n v="27.670555555461906"/>
    <n v="12"/>
    <n v="15.670555555461906"/>
  </r>
  <r>
    <s v="E002"/>
    <s v="EO55"/>
    <x v="3761"/>
    <x v="0"/>
    <s v="E3"/>
    <s v="0432000110"/>
    <s v="PREBETONG HORMIGONES, S.A."/>
    <s v="0046004248"/>
    <s v="CORDOBA (LAS QUEMADILLAS)"/>
    <s v="000000000000003269"/>
    <x v="44"/>
    <d v="2024-07-02T00:00:00"/>
    <d v="1899-12-30T10:23:39"/>
    <s v="a las ocho de la mañ"/>
    <d v="2024-07-03T00:00:00"/>
    <x v="10"/>
    <x v="8"/>
    <x v="3904"/>
    <d v="2024-07-02T00:00:00"/>
    <d v="1899-12-30T17:09:23"/>
    <n v="170"/>
    <s v="E00170"/>
    <s v="RUTA KMS.170"/>
    <x v="82"/>
    <x v="0"/>
    <x v="0"/>
    <x v="4"/>
    <x v="0"/>
    <d v="2024-07-02T10:23:39"/>
    <x v="396"/>
    <n v="21.605833333334886"/>
    <d v="2024-07-02T17:09:23"/>
    <d v="1899-12-30T02:16:00"/>
    <d v="2024-07-02T19:25:23"/>
    <n v="12.57694444450317"/>
    <x v="0"/>
    <m/>
    <m/>
    <x v="1"/>
    <x v="17"/>
    <x v="0"/>
    <x v="3"/>
    <x v="5"/>
    <n v="3"/>
    <s v=""/>
    <d v="1900-01-01T06:24:00"/>
    <n v="18.33916666666822"/>
    <n v="12"/>
    <n v="6.3391666666682198"/>
  </r>
  <r>
    <s v="E002"/>
    <s v="EO55"/>
    <x v="3762"/>
    <x v="0"/>
    <s v="E3"/>
    <s v="0100044172"/>
    <s v="HORMIGONES ASTISOL, S.A."/>
    <s v="0046004616"/>
    <s v="PALMA DEL RIO"/>
    <s v="000000000000003264"/>
    <x v="41"/>
    <d v="2024-07-02T00:00:00"/>
    <d v="1899-12-30T10:42:09"/>
    <s v="03/07 08:00h"/>
    <d v="2024-07-03T00:00:00"/>
    <x v="10"/>
    <x v="8"/>
    <x v="3905"/>
    <d v="2024-07-02T00:00:00"/>
    <d v="1899-12-30T14:36:01"/>
    <n v="198"/>
    <s v="E00198"/>
    <s v="RUTA KMS.198"/>
    <x v="83"/>
    <x v="0"/>
    <x v="0"/>
    <x v="4"/>
    <x v="0"/>
    <d v="2024-07-02T10:42:09"/>
    <x v="396"/>
    <n v="21.297500000044238"/>
    <d v="2024-07-02T14:36:01"/>
    <d v="1899-12-30T02:38:24"/>
    <d v="2024-07-02T17:14:25"/>
    <n v="14.759722222283017"/>
    <x v="0"/>
    <m/>
    <m/>
    <x v="1"/>
    <x v="17"/>
    <x v="0"/>
    <x v="3"/>
    <x v="13"/>
    <n v="3"/>
    <s v=""/>
    <d v="1900-01-01T15:21:36"/>
    <n v="17.657500000044237"/>
    <n v="12"/>
    <n v="5.6575000000442373"/>
  </r>
  <r>
    <s v="E002"/>
    <s v="EO55"/>
    <x v="3763"/>
    <x v="0"/>
    <s v="E3"/>
    <s v="0100041278"/>
    <s v="MOV. DE TIERRAS RIOTINTO, S.L(TINTO"/>
    <s v="0046003387"/>
    <s v="SAN JUAN DEL PUERTO"/>
    <s v="000000000000000837"/>
    <x v="43"/>
    <d v="2024-07-02T00:00:00"/>
    <d v="1899-12-30T10:43:42"/>
    <s v="03/07 08:00h"/>
    <d v="2024-07-03T00:00:00"/>
    <x v="10"/>
    <x v="9"/>
    <x v="3906"/>
    <d v="2024-07-02T00:00:00"/>
    <d v="1899-12-30T19:11:00"/>
    <n v="15"/>
    <s v="E00015"/>
    <s v="RUTA KMS.015"/>
    <x v="59"/>
    <x v="0"/>
    <x v="0"/>
    <x v="5"/>
    <x v="0"/>
    <d v="2024-07-02T10:43:42"/>
    <x v="396"/>
    <n v="21.271666666783858"/>
    <d v="2024-07-02T19:11:00"/>
    <d v="1899-12-30T00:12:00"/>
    <d v="2024-07-02T19:23:00"/>
    <n v="12.616666666755918"/>
    <x v="0"/>
    <m/>
    <m/>
    <x v="1"/>
    <x v="17"/>
    <x v="0"/>
    <x v="3"/>
    <x v="10"/>
    <n v="3"/>
    <s v=""/>
    <d v="1899-12-30T04:48:00"/>
    <n v="20.071666666783859"/>
    <n v="12"/>
    <n v="8.0716666667838588"/>
  </r>
  <r>
    <s v="E002"/>
    <s v="EO55"/>
    <x v="3764"/>
    <x v="0"/>
    <s v="E3"/>
    <s v="0100056152"/>
    <s v="FERRARENA, S.L."/>
    <s v="0046004721"/>
    <s v="AYAMONTE"/>
    <s v="000000000000000837"/>
    <x v="43"/>
    <d v="2024-07-02T00:00:00"/>
    <d v="1899-12-30T10:47:06"/>
    <s v="03/07 08:00h"/>
    <d v="2024-07-03T00:00:00"/>
    <x v="10"/>
    <x v="9"/>
    <x v="3907"/>
    <d v="2024-07-02T00:00:00"/>
    <d v="1899-12-30T18:43:30"/>
    <n v="81"/>
    <s v="E00081"/>
    <s v="RUTA KMS.081"/>
    <x v="86"/>
    <x v="0"/>
    <x v="0"/>
    <x v="5"/>
    <x v="0"/>
    <d v="2024-07-02T10:47:06"/>
    <x v="396"/>
    <n v="21.215000000142027"/>
    <d v="2024-07-02T18:43:30"/>
    <d v="1899-12-30T01:04:48"/>
    <d v="2024-07-02T19:48:18"/>
    <n v="12.195000000181608"/>
    <x v="0"/>
    <m/>
    <m/>
    <x v="1"/>
    <x v="17"/>
    <x v="0"/>
    <x v="3"/>
    <x v="9"/>
    <n v="3"/>
    <s v=""/>
    <d v="1899-12-31T01:55:12"/>
    <n v="19.135000000142028"/>
    <n v="12"/>
    <n v="7.1350000001420284"/>
  </r>
  <r>
    <s v="E002"/>
    <s v="EO55"/>
    <x v="3765"/>
    <x v="0"/>
    <s v="E3"/>
    <s v="0100018407"/>
    <s v="GRUPO UNAMACOR, S.L."/>
    <s v="0046004710"/>
    <s v="HUMILLADERO (PLANTA)"/>
    <s v="000000000000003264"/>
    <x v="41"/>
    <d v="2024-07-02T00:00:00"/>
    <d v="1899-12-30T10:58:05"/>
    <s v="03/07 07:00h"/>
    <d v="2024-07-03T00:00:00"/>
    <x v="25"/>
    <x v="8"/>
    <x v="3908"/>
    <d v="2024-07-02T00:00:00"/>
    <d v="1899-12-30T16:08:11"/>
    <n v="74"/>
    <s v="E00074"/>
    <s v="RUTA KMS.074"/>
    <x v="133"/>
    <x v="0"/>
    <x v="0"/>
    <x v="4"/>
    <x v="0"/>
    <d v="2024-07-02T10:58:05"/>
    <x v="395"/>
    <n v="20.03194444446126"/>
    <d v="2024-07-02T16:08:11"/>
    <d v="1899-12-30T00:59:12"/>
    <d v="2024-07-02T17:07:23"/>
    <n v="13.876944444375113"/>
    <x v="0"/>
    <m/>
    <m/>
    <x v="1"/>
    <x v="17"/>
    <x v="0"/>
    <x v="3"/>
    <x v="8"/>
    <n v="3"/>
    <s v=""/>
    <d v="1899-12-30T23:40:48"/>
    <n v="18.045277777794592"/>
    <n v="12"/>
    <n v="6.0452777777945919"/>
  </r>
  <r>
    <s v="E002"/>
    <s v="EO55"/>
    <x v="3766"/>
    <x v="0"/>
    <s v="E3"/>
    <s v="0432000110"/>
    <s v="PREBETONG HORMIGONES, S.A."/>
    <s v="0046001417"/>
    <s v="CORIA DEL RIO"/>
    <s v="000000000000002032"/>
    <x v="47"/>
    <d v="2024-07-02T00:00:00"/>
    <d v="1899-12-30T11:07:41"/>
    <s v="03/07 08:00 SILO 3"/>
    <d v="2024-07-03T00:00:00"/>
    <x v="10"/>
    <x v="9"/>
    <x v="3909"/>
    <d v="2024-07-02T00:00:00"/>
    <d v="1899-12-30T18:05:03"/>
    <n v="85"/>
    <s v="E00085"/>
    <s v="RUTA KMS.085"/>
    <x v="95"/>
    <x v="0"/>
    <x v="0"/>
    <x v="5"/>
    <x v="0"/>
    <d v="2024-07-02T11:07:41"/>
    <x v="396"/>
    <n v="20.871944444545079"/>
    <d v="2024-07-02T18:05:03"/>
    <d v="1899-12-30T01:08:00"/>
    <d v="2024-07-02T19:13:03"/>
    <n v="12.782500000088476"/>
    <x v="0"/>
    <m/>
    <m/>
    <x v="1"/>
    <x v="17"/>
    <x v="0"/>
    <x v="3"/>
    <x v="9"/>
    <n v="3"/>
    <s v=""/>
    <d v="1899-12-31T03:12:00"/>
    <n v="18.738611111211746"/>
    <n v="12"/>
    <n v="6.7386111112117462"/>
  </r>
  <r>
    <s v="E002"/>
    <s v="EO55"/>
    <x v="3767"/>
    <x v="0"/>
    <s v="E4"/>
    <s v="0100030200"/>
    <s v="LEROY MERLIN ESPAÑA,S.L.U."/>
    <s v="0046005558"/>
    <s v="LOS BARRIOS_2 (115)"/>
    <s v="000000000000003295"/>
    <x v="45"/>
    <d v="2024-07-02T00:00:00"/>
    <d v="1899-12-30T11:20:17"/>
    <s v="81518110 NAVE 03/07"/>
    <d v="2024-07-03T00:00:00"/>
    <x v="24"/>
    <x v="8"/>
    <x v="3910"/>
    <d v="2024-07-03T00:00:00"/>
    <d v="1899-12-30T07:29:06"/>
    <n v="150"/>
    <s v="E00150"/>
    <s v="RUTA KMS.150"/>
    <x v="51"/>
    <x v="0"/>
    <x v="0"/>
    <x v="4"/>
    <x v="1"/>
    <d v="2024-07-02T11:20:17"/>
    <x v="409"/>
    <n v="23.661944444524124"/>
    <d v="2024-07-03T07:29:06"/>
    <d v="1899-12-30T02:00:00"/>
    <d v="2024-07-03T09:29:06"/>
    <n v="1.5150000000139698"/>
    <x v="0"/>
    <m/>
    <m/>
    <x v="1"/>
    <x v="20"/>
    <x v="0"/>
    <x v="3"/>
    <x v="11"/>
    <n v="4"/>
    <s v=""/>
    <d v="1900-01-01T00:00:00"/>
    <n v="20.661944444524124"/>
    <n v="12"/>
    <n v="8.6619444445241243"/>
  </r>
  <r>
    <s v="E002"/>
    <s v="EO55"/>
    <x v="3768"/>
    <x v="0"/>
    <s v="E3"/>
    <s v="0432000110"/>
    <s v="PREBETONG HORMIGONES, S.A."/>
    <s v="0046004248"/>
    <s v="CORDOBA (LAS QUEMADILLAS)"/>
    <s v="000000000000003269"/>
    <x v="44"/>
    <d v="2024-07-02T00:00:00"/>
    <d v="1899-12-30T11:38:12"/>
    <s v="sobre las diez de la"/>
    <d v="2024-07-03T00:00:00"/>
    <x v="17"/>
    <x v="8"/>
    <x v="3911"/>
    <d v="2024-07-03T00:00:00"/>
    <d v="1899-12-30T07:47:52"/>
    <n v="170"/>
    <s v="E00170"/>
    <s v="RUTA KMS.170"/>
    <x v="132"/>
    <x v="0"/>
    <x v="0"/>
    <x v="4"/>
    <x v="0"/>
    <d v="2024-07-02T11:38:12"/>
    <x v="398"/>
    <n v="22.36333333334187"/>
    <d v="2024-07-03T07:47:52"/>
    <d v="1899-12-30T02:16:00"/>
    <d v="2024-07-03T10:03:52"/>
    <n v="-6.4444444491527975E-2"/>
    <x v="0"/>
    <m/>
    <m/>
    <x v="1"/>
    <x v="20"/>
    <x v="0"/>
    <x v="3"/>
    <x v="11"/>
    <n v="4"/>
    <s v=""/>
    <d v="1900-01-01T06:24:00"/>
    <n v="19.096666666675205"/>
    <n v="12"/>
    <n v="7.0966666666752047"/>
  </r>
  <r>
    <s v="E002"/>
    <s v="EO55"/>
    <x v="3769"/>
    <x v="0"/>
    <s v="E4"/>
    <s v="0100058157"/>
    <s v="RIVERO CASTILLA, MANUEL"/>
    <s v="0046005861"/>
    <s v="ALMACEN ARCOS DE LA FRONTERA"/>
    <s v="000000000000003283"/>
    <x v="39"/>
    <d v="2024-07-02T00:00:00"/>
    <d v="1899-12-30T11:51:02"/>
    <s v="05/07De 8a11 7223033"/>
    <d v="2024-07-05T00:00:00"/>
    <x v="24"/>
    <x v="8"/>
    <x v="3912"/>
    <d v="2024-07-04T00:00:00"/>
    <d v="1899-12-30T13:39:05"/>
    <n v="196"/>
    <s v="E00196"/>
    <s v="RUTA KMS.196"/>
    <x v="51"/>
    <x v="0"/>
    <x v="0"/>
    <x v="4"/>
    <x v="1"/>
    <d v="2024-07-02T11:51:02"/>
    <x v="452"/>
    <n v="71.149444444512483"/>
    <d v="2024-07-04T13:39:05"/>
    <d v="1899-12-30T02:36:48"/>
    <d v="2024-07-04T16:15:53"/>
    <n v="18.735277777828742"/>
    <x v="0"/>
    <m/>
    <m/>
    <x v="1"/>
    <x v="21"/>
    <x v="0"/>
    <x v="3"/>
    <x v="7"/>
    <n v="5"/>
    <s v=""/>
    <d v="1900-01-01T14:43:12"/>
    <n v="67.536111111179153"/>
    <n v="36"/>
    <n v="31.536111111179153"/>
  </r>
  <r>
    <s v="E002"/>
    <s v="EO55"/>
    <x v="3770"/>
    <x v="0"/>
    <s v="E3"/>
    <s v="0100018406"/>
    <s v="GRAVAS Y SUMINISTROS S.A.(GRAVISUM)"/>
    <s v="0046005682"/>
    <s v="TRAMO ADIF JABUGO (LOS MARINES)"/>
    <s v="000000000000000837"/>
    <x v="43"/>
    <d v="2024-07-02T00:00:00"/>
    <d v="1899-12-30T12:13:58"/>
    <s v="03/07 10:00h"/>
    <d v="2024-07-03T00:00:00"/>
    <x v="17"/>
    <x v="9"/>
    <x v="3913"/>
    <d v="2024-07-03T00:00:00"/>
    <d v="1899-12-30T09:56:18"/>
    <n v="92"/>
    <s v="E00092"/>
    <s v="RUTA KMS.092"/>
    <x v="94"/>
    <x v="0"/>
    <x v="0"/>
    <x v="5"/>
    <x v="0"/>
    <d v="2024-07-02T12:13:58"/>
    <x v="398"/>
    <n v="21.767222222231794"/>
    <d v="2024-07-03T09:56:18"/>
    <d v="1899-12-30T01:13:36"/>
    <d v="2024-07-03T11:09:54"/>
    <n v="-1.1650000000954606"/>
    <x v="1"/>
    <m/>
    <m/>
    <x v="1"/>
    <x v="20"/>
    <x v="1"/>
    <x v="3"/>
    <x v="6"/>
    <n v="4"/>
    <s v=""/>
    <d v="1899-12-31T05:26:24"/>
    <n v="19.540555555565128"/>
    <n v="12"/>
    <n v="7.5405555555651276"/>
  </r>
  <r>
    <s v="E002"/>
    <s v="EO55"/>
    <x v="3771"/>
    <x v="0"/>
    <s v="E3"/>
    <s v="0100023188"/>
    <s v="MTOS DE TIERRAS Y ARIDOS DEL TINTO,"/>
    <s v="0046001835"/>
    <s v="NERVA"/>
    <s v="000000000000000837"/>
    <x v="43"/>
    <d v="2024-07-02T00:00:00"/>
    <d v="1899-12-30T12:18:13"/>
    <s v="03/07 10:00h"/>
    <d v="2024-07-03T00:00:00"/>
    <x v="17"/>
    <x v="9"/>
    <x v="3914"/>
    <d v="2024-07-03T00:00:00"/>
    <d v="1899-12-30T10:08:33"/>
    <n v="78"/>
    <s v="E00078"/>
    <s v="RUTA KMS.078"/>
    <x v="361"/>
    <x v="0"/>
    <x v="0"/>
    <x v="5"/>
    <x v="0"/>
    <d v="2024-07-02T12:18:13"/>
    <x v="398"/>
    <n v="21.696388888754882"/>
    <d v="2024-07-03T10:08:33"/>
    <d v="1899-12-30T01:02:24"/>
    <d v="2024-07-03T11:10:57"/>
    <n v="-1.1825000001699664"/>
    <x v="1"/>
    <m/>
    <m/>
    <x v="1"/>
    <x v="20"/>
    <x v="1"/>
    <x v="3"/>
    <x v="1"/>
    <n v="4"/>
    <s v=""/>
    <d v="1899-12-31T00:57:36"/>
    <n v="19.656388888754883"/>
    <n v="12"/>
    <n v="7.6563888887548828"/>
  </r>
  <r>
    <s v="E002"/>
    <s v="EO55"/>
    <x v="3772"/>
    <x v="0"/>
    <s v="E3"/>
    <s v="0100018456"/>
    <s v="HORMIGONES PREBESUR S.A."/>
    <s v="0046004055"/>
    <s v="LA CARLOTA"/>
    <s v="000000000000003269"/>
    <x v="44"/>
    <d v="2024-07-02T00:00:00"/>
    <d v="1899-12-30T12:47:00"/>
    <s v="03/07 09:30h"/>
    <d v="2024-07-03T00:00:00"/>
    <x v="21"/>
    <x v="8"/>
    <x v="3915"/>
    <d v="2024-07-02T00:00:00"/>
    <d v="1899-12-30T15:35:56"/>
    <n v="158"/>
    <s v="E00158"/>
    <s v="RUTA KMS.158"/>
    <x v="57"/>
    <x v="0"/>
    <x v="0"/>
    <x v="4"/>
    <x v="0"/>
    <d v="2024-07-02T12:47:00"/>
    <x v="407"/>
    <n v="20.716666666790843"/>
    <d v="2024-07-02T15:35:56"/>
    <d v="1899-12-30T02:06:24"/>
    <d v="2024-07-02T17:42:20"/>
    <n v="15.794444444531109"/>
    <x v="0"/>
    <m/>
    <m/>
    <x v="1"/>
    <x v="17"/>
    <x v="0"/>
    <x v="3"/>
    <x v="4"/>
    <n v="3"/>
    <s v=""/>
    <d v="1900-01-01T02:33:36"/>
    <n v="17.610000000124177"/>
    <n v="12"/>
    <n v="5.6100000001241774"/>
  </r>
  <r>
    <s v="E002"/>
    <s v="EO55"/>
    <x v="3773"/>
    <x v="0"/>
    <s v="E3"/>
    <s v="0100052034"/>
    <s v="GRUPO PUMA ESPAÑA S.L."/>
    <s v="0046005388"/>
    <s v="FABRICA - GRANADA"/>
    <s v="000000000000003264"/>
    <x v="41"/>
    <d v="2024-07-02T00:00:00"/>
    <d v="1899-12-30T12:48:23"/>
    <s v="04/07 07:00h"/>
    <d v="2024-07-04T00:00:00"/>
    <x v="25"/>
    <x v="8"/>
    <x v="3916"/>
    <d v="2024-07-04T00:00:00"/>
    <d v="1899-12-30T05:44:53"/>
    <n v="132"/>
    <s v="E00132"/>
    <s v="RUTA KMS.132"/>
    <x v="64"/>
    <x v="0"/>
    <x v="0"/>
    <x v="4"/>
    <x v="0"/>
    <d v="2024-07-02T12:48:23"/>
    <x v="458"/>
    <n v="42.19361111096805"/>
    <d v="2024-07-04T05:44:53"/>
    <d v="1899-12-30T01:45:36"/>
    <d v="2024-07-04T07:30:29"/>
    <n v="-0.50805555557599291"/>
    <x v="0"/>
    <m/>
    <m/>
    <x v="1"/>
    <x v="21"/>
    <x v="0"/>
    <x v="3"/>
    <x v="15"/>
    <n v="5"/>
    <s v=""/>
    <d v="1899-12-31T18:14:24"/>
    <n v="39.433611110968052"/>
    <n v="24"/>
    <n v="15.433611110968052"/>
  </r>
  <r>
    <s v="E002"/>
    <s v="EO55"/>
    <x v="3774"/>
    <x v="0"/>
    <s v="E3"/>
    <s v="0100029323"/>
    <s v="HORMIGONES COSTASUR, S.L."/>
    <s v="0046005677"/>
    <s v="ADIF_TRAMO GIBRALEON (ZALAMEA)"/>
    <s v="000000000000000837"/>
    <x v="43"/>
    <d v="2024-07-02T00:00:00"/>
    <d v="1899-12-30T12:59:48"/>
    <s v="03/07 11:00h"/>
    <d v="2024-07-03T00:00:00"/>
    <x v="24"/>
    <x v="9"/>
    <x v="3917"/>
    <d v="2024-07-03T00:00:00"/>
    <d v="1899-12-30T12:02:43"/>
    <n v="47"/>
    <s v="E00047"/>
    <s v="RUTA KMS.047"/>
    <x v="96"/>
    <x v="0"/>
    <x v="0"/>
    <x v="5"/>
    <x v="0"/>
    <d v="2024-07-02T12:59:48"/>
    <x v="409"/>
    <n v="22.00333333335584"/>
    <d v="2024-07-03T12:02:43"/>
    <d v="1899-12-30T00:37:36"/>
    <d v="2024-07-03T12:40:19"/>
    <n v="-1.6719444443006068"/>
    <x v="1"/>
    <m/>
    <m/>
    <x v="1"/>
    <x v="20"/>
    <x v="2"/>
    <x v="3"/>
    <x v="3"/>
    <n v="4"/>
    <s v=""/>
    <d v="1899-12-30T15:02:24"/>
    <n v="20.376666666689175"/>
    <n v="12"/>
    <n v="8.3766666666891751"/>
  </r>
  <r>
    <s v="E002"/>
    <s v="EO55"/>
    <x v="3775"/>
    <x v="0"/>
    <s v="E3"/>
    <s v="0100053365"/>
    <s v="WORKBETON, S.L."/>
    <s v="0046004416"/>
    <s v="SALTERAS"/>
    <s v="000000000000000837"/>
    <x v="43"/>
    <d v="2024-07-02T00:00:00"/>
    <d v="1899-12-30T13:02:01"/>
    <s v="03/07/24_8:00h"/>
    <d v="2024-07-03T00:00:00"/>
    <x v="10"/>
    <x v="9"/>
    <x v="3918"/>
    <d v="2024-07-03T00:00:00"/>
    <d v="1899-12-30T07:31:49"/>
    <n v="56"/>
    <s v="E00056"/>
    <s v="RUTA KMS.056"/>
    <x v="231"/>
    <x v="0"/>
    <x v="0"/>
    <x v="5"/>
    <x v="0"/>
    <d v="2024-07-02T13:02:01"/>
    <x v="396"/>
    <n v="18.966388889006339"/>
    <d v="2024-07-03T07:31:49"/>
    <d v="1899-12-30T00:44:48"/>
    <d v="2024-07-03T08:16:37"/>
    <n v="-0.27694444422377273"/>
    <x v="0"/>
    <m/>
    <m/>
    <x v="1"/>
    <x v="20"/>
    <x v="0"/>
    <x v="3"/>
    <x v="11"/>
    <n v="4"/>
    <s v=""/>
    <d v="1899-12-30T17:55:12"/>
    <n v="17.219722222339673"/>
    <n v="12"/>
    <n v="5.2197222223396729"/>
  </r>
  <r>
    <s v="E002"/>
    <s v="EO55"/>
    <x v="3776"/>
    <x v="0"/>
    <s v="E3"/>
    <s v="0100055849"/>
    <s v="HORMECO S.L."/>
    <s v="0046005163"/>
    <s v="SUMIN CEMENTO SILO FYM - MELILLA"/>
    <s v="000000000000003264"/>
    <x v="41"/>
    <d v="2024-07-02T00:00:00"/>
    <d v="1899-12-30T13:04:34"/>
    <s v="02/07 1 viaje"/>
    <d v="2024-07-02T00:00:00"/>
    <x v="26"/>
    <x v="8"/>
    <x v="3919"/>
    <d v="2024-07-02T00:00:00"/>
    <d v="1899-12-30T16:29:25"/>
    <n v="264"/>
    <s v="E00264"/>
    <s v="RUTA KMS.264"/>
    <x v="141"/>
    <x v="0"/>
    <x v="0"/>
    <x v="4"/>
    <x v="0"/>
    <d v="2024-07-02T13:04:34"/>
    <x v="459"/>
    <n v="8.9238888889085501"/>
    <d v="2024-07-02T16:29:25"/>
    <d v="1899-12-30T03:31:12"/>
    <d v="2024-07-02T20:00:37"/>
    <n v="1.9897222221479751"/>
    <x v="0"/>
    <m/>
    <m/>
    <x v="1"/>
    <x v="17"/>
    <x v="0"/>
    <x v="3"/>
    <x v="8"/>
    <n v="3"/>
    <s v=""/>
    <d v="1900-01-02T12:28:48"/>
    <n v="4.4038888889085506"/>
    <n v="0"/>
    <n v="4.4038888889085506"/>
  </r>
  <r>
    <s v="E002"/>
    <s v="EO55"/>
    <x v="3777"/>
    <x v="0"/>
    <s v="E3"/>
    <s v="0100053365"/>
    <s v="WORKBETON, S.L."/>
    <s v="0046004416"/>
    <s v="SALTERAS"/>
    <s v="000000000000000837"/>
    <x v="43"/>
    <d v="2024-07-02T00:00:00"/>
    <d v="1899-12-30T13:08:20"/>
    <s v="03/07/24 12:00h"/>
    <d v="2024-07-03T00:00:00"/>
    <x v="8"/>
    <x v="9"/>
    <x v="3920"/>
    <d v="2024-07-03T00:00:00"/>
    <d v="1899-12-30T14:43:06"/>
    <n v="56"/>
    <s v="E00056"/>
    <s v="RUTA KMS.056"/>
    <x v="361"/>
    <x v="0"/>
    <x v="0"/>
    <x v="5"/>
    <x v="0"/>
    <d v="2024-07-02T13:08:20"/>
    <x v="411"/>
    <n v="22.861111111182254"/>
    <d v="2024-07-03T14:43:06"/>
    <d v="1899-12-30T00:44:48"/>
    <d v="2024-07-03T15:27:54"/>
    <n v="-3.464999999909196"/>
    <x v="1"/>
    <m/>
    <m/>
    <x v="1"/>
    <x v="20"/>
    <x v="3"/>
    <x v="3"/>
    <x v="13"/>
    <n v="4"/>
    <s v=""/>
    <d v="1899-12-30T17:55:12"/>
    <n v="21.114444444515588"/>
    <n v="12"/>
    <n v="9.1144444445155877"/>
  </r>
  <r>
    <s v="E002"/>
    <s v="EO55"/>
    <x v="3778"/>
    <x v="0"/>
    <s v="E3"/>
    <s v="0432000110"/>
    <s v="PREBETONG HORMIGONES, S.A."/>
    <s v="0046005596"/>
    <s v="PLANTA ALHAURIN MORTERO SECO"/>
    <s v="000000000000003269"/>
    <x v="44"/>
    <d v="2024-07-02T00:00:00"/>
    <d v="1899-12-30T13:14:06"/>
    <s v="S-1 Manu"/>
    <d v="2024-07-02T00:00:00"/>
    <x v="3"/>
    <x v="8"/>
    <x v="3921"/>
    <d v="2024-07-02T00:00:00"/>
    <d v="1899-12-30T14:28:01"/>
    <n v="35"/>
    <s v="E00035"/>
    <s v="RUTA KMS.035"/>
    <x v="107"/>
    <x v="0"/>
    <x v="0"/>
    <x v="4"/>
    <x v="0"/>
    <d v="2024-07-02T13:14:06"/>
    <x v="406"/>
    <n v="5.2650000000139698"/>
    <d v="2024-07-02T14:28:01"/>
    <d v="1899-12-30T00:28:00"/>
    <d v="2024-07-02T14:56:01"/>
    <n v="3.5663888889248483"/>
    <x v="0"/>
    <m/>
    <m/>
    <x v="1"/>
    <x v="17"/>
    <x v="0"/>
    <x v="3"/>
    <x v="13"/>
    <n v="3"/>
    <s v=""/>
    <d v="1899-12-30T11:12:00"/>
    <n v="3.7983333333473031"/>
    <n v="0"/>
    <n v="3.7983333333473031"/>
  </r>
  <r>
    <s v="E002"/>
    <s v="EO55"/>
    <x v="3779"/>
    <x v="0"/>
    <s v="E3"/>
    <s v="0100018311"/>
    <s v="ANDALUZA DE MORTEROS, SA (ANDEMOSA)"/>
    <s v="0046005100"/>
    <s v="PLANTA VILLA ROSA (CON TTE) MALAGA"/>
    <s v="000000000000003264"/>
    <x v="41"/>
    <d v="2024-07-02T00:00:00"/>
    <d v="1899-12-30T13:18:16"/>
    <s v="07:00"/>
    <d v="2024-07-03T00:00:00"/>
    <x v="25"/>
    <x v="8"/>
    <x v="3922"/>
    <d v="2024-07-03T00:00:00"/>
    <d v="1899-12-30T06:43:49"/>
    <n v="24"/>
    <s v="E00024"/>
    <s v="RUTA KMS.024"/>
    <x v="85"/>
    <x v="0"/>
    <x v="0"/>
    <x v="4"/>
    <x v="0"/>
    <d v="2024-07-02T13:18:16"/>
    <x v="395"/>
    <n v="17.695555555459578"/>
    <d v="2024-07-03T06:43:49"/>
    <d v="1899-12-30T00:19:12"/>
    <d v="2024-07-03T07:03:01"/>
    <n v="-5.0277777831070125E-2"/>
    <x v="0"/>
    <m/>
    <m/>
    <x v="1"/>
    <x v="20"/>
    <x v="0"/>
    <x v="3"/>
    <x v="12"/>
    <n v="4"/>
    <s v=""/>
    <d v="1899-12-30T07:40:48"/>
    <n v="16.375555555459577"/>
    <n v="12"/>
    <n v="4.3755555554595773"/>
  </r>
  <r>
    <s v="E002"/>
    <s v="EO55"/>
    <x v="3780"/>
    <x v="0"/>
    <s v="E3"/>
    <s v="0100018311"/>
    <s v="ANDALUZA DE MORTEROS, SA (ANDEMOSA)"/>
    <s v="0046005100"/>
    <s v="PLANTA VILLA ROSA (CON TTE) MALAGA"/>
    <s v="000000000000003264"/>
    <x v="41"/>
    <d v="2024-07-02T00:00:00"/>
    <d v="1899-12-30T13:18:41"/>
    <s v="09:00"/>
    <d v="2024-07-03T00:00:00"/>
    <x v="15"/>
    <x v="8"/>
    <x v="3923"/>
    <d v="2024-07-03T00:00:00"/>
    <d v="1899-12-30T08:44:03"/>
    <n v="24"/>
    <s v="E00024"/>
    <s v="RUTA KMS.024"/>
    <x v="85"/>
    <x v="0"/>
    <x v="0"/>
    <x v="4"/>
    <x v="0"/>
    <d v="2024-07-02T13:18:41"/>
    <x v="412"/>
    <n v="19.688611111196224"/>
    <d v="2024-07-03T08:44:03"/>
    <d v="1899-12-30T00:19:12"/>
    <d v="2024-07-03T09:03:15"/>
    <n v="-5.4166666755918413E-2"/>
    <x v="0"/>
    <m/>
    <m/>
    <x v="1"/>
    <x v="20"/>
    <x v="0"/>
    <x v="3"/>
    <x v="0"/>
    <n v="4"/>
    <s v=""/>
    <d v="1899-12-30T07:40:48"/>
    <n v="18.368611111196223"/>
    <n v="12"/>
    <n v="6.3686111111962234"/>
  </r>
  <r>
    <s v="E002"/>
    <s v="EO55"/>
    <x v="3781"/>
    <x v="0"/>
    <s v="E3"/>
    <s v="0100018311"/>
    <s v="ANDALUZA DE MORTEROS, SA (ANDEMOSA)"/>
    <s v="0046005100"/>
    <s v="PLANTA VILLA ROSA (CON TTE) MALAGA"/>
    <s v="000000000000003264"/>
    <x v="41"/>
    <d v="2024-07-02T00:00:00"/>
    <d v="1899-12-30T13:19:07"/>
    <s v="10:30"/>
    <d v="2024-07-03T00:00:00"/>
    <x v="20"/>
    <x v="8"/>
    <x v="3924"/>
    <d v="2024-07-03T00:00:00"/>
    <d v="1899-12-30T11:08:02"/>
    <n v="24"/>
    <s v="E00024"/>
    <s v="RUTA KMS.024"/>
    <x v="85"/>
    <x v="0"/>
    <x v="0"/>
    <x v="4"/>
    <x v="0"/>
    <d v="2024-07-02T13:19:07"/>
    <x v="415"/>
    <n v="21.181388888857327"/>
    <d v="2024-07-03T11:08:02"/>
    <d v="1899-12-30T00:19:12"/>
    <d v="2024-07-03T11:27:14"/>
    <n v="-0.95388888887828216"/>
    <x v="1"/>
    <m/>
    <m/>
    <x v="1"/>
    <x v="20"/>
    <x v="1"/>
    <x v="3"/>
    <x v="2"/>
    <n v="4"/>
    <s v=""/>
    <d v="1899-12-30T07:40:48"/>
    <n v="19.861388888857327"/>
    <n v="12"/>
    <n v="7.8613888888573271"/>
  </r>
  <r>
    <s v="E002"/>
    <s v="EO55"/>
    <x v="3782"/>
    <x v="0"/>
    <s v="E3"/>
    <s v="0100018311"/>
    <s v="ANDALUZA DE MORTEROS, SA (ANDEMOSA)"/>
    <s v="0046005100"/>
    <s v="PLANTA VILLA ROSA (CON TTE) MALAGA"/>
    <s v="000000000000003264"/>
    <x v="41"/>
    <d v="2024-07-02T00:00:00"/>
    <d v="1899-12-30T13:19:38"/>
    <s v="12:00"/>
    <d v="2024-07-03T00:00:00"/>
    <x v="8"/>
    <x v="8"/>
    <x v="3925"/>
    <d v="2024-07-03T00:00:00"/>
    <d v="1899-12-30T13:22:06"/>
    <n v="24"/>
    <s v="E00024"/>
    <s v="RUTA KMS.024"/>
    <x v="85"/>
    <x v="0"/>
    <x v="0"/>
    <x v="4"/>
    <x v="0"/>
    <d v="2024-07-02T13:19:38"/>
    <x v="411"/>
    <n v="22.672777777828742"/>
    <d v="2024-07-03T13:22:06"/>
    <d v="1899-12-30T00:19:12"/>
    <d v="2024-07-03T13:41:18"/>
    <n v="-1.688333333353512"/>
    <x v="1"/>
    <m/>
    <m/>
    <x v="1"/>
    <x v="20"/>
    <x v="2"/>
    <x v="3"/>
    <x v="7"/>
    <n v="4"/>
    <s v=""/>
    <d v="1899-12-30T07:40:48"/>
    <n v="21.352777777828742"/>
    <n v="12"/>
    <n v="9.3527777778287415"/>
  </r>
  <r>
    <s v="E002"/>
    <s v="EO55"/>
    <x v="3783"/>
    <x v="0"/>
    <s v="E3"/>
    <s v="0100053365"/>
    <s v="WORKBETON, S.L."/>
    <s v="0046004640"/>
    <s v="GERENA (CANTERA EIFFAGE)"/>
    <s v="000000000000000837"/>
    <x v="43"/>
    <d v="2024-07-02T00:00:00"/>
    <d v="1899-12-30T13:23:27"/>
    <s v="03/07/24 8:00h"/>
    <d v="2024-07-03T00:00:00"/>
    <x v="10"/>
    <x v="9"/>
    <x v="3926"/>
    <d v="2024-07-02T00:00:00"/>
    <d v="1899-12-30T20:08:41"/>
    <n v="90"/>
    <s v="E00090"/>
    <s v="RUTA KMS.090"/>
    <x v="67"/>
    <x v="0"/>
    <x v="0"/>
    <x v="5"/>
    <x v="0"/>
    <d v="2024-07-02T13:23:27"/>
    <x v="396"/>
    <n v="18.609166666748933"/>
    <d v="2024-07-02T20:08:41"/>
    <d v="1899-12-30T01:12:00"/>
    <d v="2024-07-02T21:20:41"/>
    <n v="10.655277777754236"/>
    <x v="0"/>
    <m/>
    <m/>
    <x v="1"/>
    <x v="17"/>
    <x v="0"/>
    <x v="3"/>
    <x v="14"/>
    <n v="3"/>
    <s v=""/>
    <d v="1899-12-31T04:48:00"/>
    <n v="16.409166666748934"/>
    <n v="12"/>
    <n v="4.4091666667489342"/>
  </r>
  <r>
    <s v="E002"/>
    <s v="EO55"/>
    <x v="3784"/>
    <x v="0"/>
    <s v="E4"/>
    <s v="0100028278"/>
    <s v="CEFERINO CERVERA E HIJOS,S.L."/>
    <s v="0046005485"/>
    <s v="ALMACEN HUÉTOR TÁJAR"/>
    <s v="000000000000003283"/>
    <x v="39"/>
    <d v="2024-07-02T00:00:00"/>
    <d v="1899-12-30T13:24:34"/>
    <s v="03/07 Antes de 13:00"/>
    <d v="2024-07-03T00:00:00"/>
    <x v="14"/>
    <x v="8"/>
    <x v="3927"/>
    <d v="2024-07-03T00:00:00"/>
    <d v="1899-12-30T07:43:44"/>
    <n v="96"/>
    <s v="E00096"/>
    <s v="RUTA KMS.096"/>
    <x v="52"/>
    <x v="0"/>
    <x v="0"/>
    <x v="4"/>
    <x v="1"/>
    <d v="2024-07-02T13:24:34"/>
    <x v="460"/>
    <n v="23.590555555536412"/>
    <d v="2024-07-03T07:43:44"/>
    <d v="1899-12-30T01:16:48"/>
    <d v="2024-07-03T09:00:32"/>
    <n v="3.9911111108958721"/>
    <x v="0"/>
    <m/>
    <m/>
    <x v="1"/>
    <x v="20"/>
    <x v="0"/>
    <x v="3"/>
    <x v="11"/>
    <n v="4"/>
    <s v=""/>
    <d v="1899-12-31T06:43:12"/>
    <n v="21.310555555536411"/>
    <n v="12"/>
    <n v="9.3105555555364106"/>
  </r>
  <r>
    <s v="E002"/>
    <s v="EO55"/>
    <x v="3785"/>
    <x v="0"/>
    <s v="E3"/>
    <s v="0100053365"/>
    <s v="WORKBETON, S.L."/>
    <s v="0046004640"/>
    <s v="GERENA (CANTERA EIFFAGE)"/>
    <s v="000000000000000837"/>
    <x v="43"/>
    <d v="2024-07-02T00:00:00"/>
    <d v="1899-12-30T13:27:55"/>
    <s v="03/07/24 12:00h"/>
    <d v="2024-07-03T00:00:00"/>
    <x v="8"/>
    <x v="9"/>
    <x v="3928"/>
    <d v="2024-07-03T00:00:00"/>
    <d v="1899-12-30T10:57:49"/>
    <n v="90"/>
    <s v="E00090"/>
    <s v="RUTA KMS.090"/>
    <x v="129"/>
    <x v="0"/>
    <x v="0"/>
    <x v="5"/>
    <x v="0"/>
    <d v="2024-07-02T13:27:55"/>
    <x v="411"/>
    <n v="22.5347222223063"/>
    <d v="2024-07-03T10:57:49"/>
    <d v="1899-12-30T01:12:00"/>
    <d v="2024-07-03T12:09:49"/>
    <n v="-0.16361111111473292"/>
    <x v="0"/>
    <m/>
    <m/>
    <x v="1"/>
    <x v="20"/>
    <x v="0"/>
    <x v="3"/>
    <x v="1"/>
    <n v="4"/>
    <s v=""/>
    <d v="1899-12-31T04:48:00"/>
    <n v="20.334722222306301"/>
    <n v="12"/>
    <n v="8.3347222223063007"/>
  </r>
  <r>
    <s v="E002"/>
    <s v="EO55"/>
    <x v="3786"/>
    <x v="0"/>
    <s v="E3"/>
    <s v="0100018407"/>
    <s v="GRUPO UNAMACOR, S.L."/>
    <s v="0046004925"/>
    <s v="HINOJOSA DEL DUQUE (GRANEL)"/>
    <s v="000000000000003264"/>
    <x v="41"/>
    <d v="2024-07-02T00:00:00"/>
    <d v="1899-12-30T13:29:38"/>
    <s v="03/07 De 8 a 13"/>
    <d v="2024-07-03T00:00:00"/>
    <x v="14"/>
    <x v="8"/>
    <x v="3929"/>
    <d v="2024-07-03T00:00:00"/>
    <d v="1899-12-30T12:05:49"/>
    <n v="265"/>
    <s v="E00265"/>
    <s v="RUTA KMS.265"/>
    <x v="175"/>
    <x v="0"/>
    <x v="0"/>
    <x v="4"/>
    <x v="0"/>
    <d v="2024-07-02T13:29:38"/>
    <x v="460"/>
    <n v="23.506111111084465"/>
    <d v="2024-07-03T12:05:49"/>
    <d v="1899-12-30T03:32:00"/>
    <d v="2024-07-03T15:37:49"/>
    <n v="-2.6302777777891606"/>
    <x v="1"/>
    <m/>
    <m/>
    <x v="1"/>
    <x v="20"/>
    <x v="2"/>
    <x v="3"/>
    <x v="3"/>
    <n v="4"/>
    <s v=""/>
    <d v="1900-01-02T12:48:00"/>
    <n v="18.972777777751133"/>
    <n v="12"/>
    <n v="6.9727777777511335"/>
  </r>
  <r>
    <s v="E002"/>
    <s v="EO55"/>
    <x v="3787"/>
    <x v="0"/>
    <s v="E3"/>
    <s v="0432000110"/>
    <s v="PREBETONG HORMIGONES, S.A."/>
    <s v="0046001414"/>
    <s v="HUELVA (F.MONTENEGRO)"/>
    <s v="000000000000000837"/>
    <x v="43"/>
    <d v="2024-07-02T00:00:00"/>
    <d v="1899-12-30T13:44:49"/>
    <s v="08:00"/>
    <d v="2024-07-03T00:00:00"/>
    <x v="10"/>
    <x v="9"/>
    <x v="3930"/>
    <d v="2024-07-02T00:00:00"/>
    <d v="1899-12-30T19:07:58"/>
    <n v="29"/>
    <s v="E00029"/>
    <s v="RUTA KMS.029"/>
    <x v="105"/>
    <x v="0"/>
    <x v="0"/>
    <x v="5"/>
    <x v="0"/>
    <d v="2024-07-02T13:44:49"/>
    <x v="396"/>
    <n v="18.253055555687752"/>
    <d v="2024-07-02T19:07:58"/>
    <d v="1899-12-30T00:23:12"/>
    <d v="2024-07-02T19:31:10"/>
    <n v="12.480555555608589"/>
    <x v="0"/>
    <m/>
    <m/>
    <x v="1"/>
    <x v="17"/>
    <x v="0"/>
    <x v="3"/>
    <x v="10"/>
    <n v="3"/>
    <s v=""/>
    <d v="1899-12-30T09:16:48"/>
    <n v="16.866388889021085"/>
    <n v="12"/>
    <n v="4.8663888890210849"/>
  </r>
  <r>
    <s v="E002"/>
    <s v="EO55"/>
    <x v="3788"/>
    <x v="0"/>
    <s v="E3"/>
    <s v="0432000110"/>
    <s v="PREBETONG HORMIGONES, S.A."/>
    <s v="0046001414"/>
    <s v="HUELVA (F.MONTENEGRO)"/>
    <s v="000000000000000837"/>
    <x v="43"/>
    <d v="2024-07-02T00:00:00"/>
    <d v="1899-12-30T13:45:10"/>
    <s v="10:00"/>
    <d v="2024-07-03T00:00:00"/>
    <x v="17"/>
    <x v="9"/>
    <x v="3931"/>
    <d v="2024-07-03T00:00:00"/>
    <d v="1899-12-30T12:26:59"/>
    <n v="29"/>
    <s v="E00029"/>
    <s v="RUTA KMS.029"/>
    <x v="105"/>
    <x v="0"/>
    <x v="0"/>
    <x v="5"/>
    <x v="0"/>
    <d v="2024-07-02T13:45:10"/>
    <x v="398"/>
    <n v="20.247222222096752"/>
    <d v="2024-07-03T12:26:59"/>
    <d v="1899-12-30T00:23:12"/>
    <d v="2024-07-03T12:50:11"/>
    <n v="-2.8363888888852671"/>
    <x v="1"/>
    <m/>
    <m/>
    <x v="1"/>
    <x v="20"/>
    <x v="2"/>
    <x v="3"/>
    <x v="3"/>
    <n v="4"/>
    <s v=""/>
    <d v="1899-12-30T09:16:48"/>
    <n v="18.860555555430086"/>
    <n v="12"/>
    <n v="6.8605555554300857"/>
  </r>
  <r>
    <s v="E002"/>
    <s v="EO55"/>
    <x v="3789"/>
    <x v="0"/>
    <s v="E3"/>
    <s v="0432000110"/>
    <s v="PREBETONG HORMIGONES, S.A."/>
    <s v="0046001414"/>
    <s v="HUELVA (F.MONTENEGRO)"/>
    <s v="000000000000000837"/>
    <x v="43"/>
    <d v="2024-07-02T00:00:00"/>
    <d v="1899-12-30T13:45:29"/>
    <s v="14:00"/>
    <d v="2024-07-03T00:00:00"/>
    <x v="1"/>
    <x v="9"/>
    <x v="3932"/>
    <d v="2024-07-03T00:00:00"/>
    <d v="1899-12-30T13:07:07"/>
    <n v="29"/>
    <s v="E00029"/>
    <s v="RUTA KMS.029"/>
    <x v="68"/>
    <x v="0"/>
    <x v="0"/>
    <x v="5"/>
    <x v="0"/>
    <d v="2024-07-02T13:45:29"/>
    <x v="400"/>
    <n v="24.241944444424007"/>
    <d v="2024-07-03T13:07:07"/>
    <d v="1899-12-30T00:23:12"/>
    <d v="2024-07-03T13:30:19"/>
    <n v="0.49472222226904705"/>
    <x v="0"/>
    <m/>
    <m/>
    <x v="1"/>
    <x v="20"/>
    <x v="0"/>
    <x v="3"/>
    <x v="7"/>
    <n v="4"/>
    <s v=""/>
    <d v="1899-12-30T09:16:48"/>
    <n v="22.85527777775734"/>
    <n v="12"/>
    <n v="10.85527777775734"/>
  </r>
  <r>
    <s v="E002"/>
    <s v="EO55"/>
    <x v="3790"/>
    <x v="0"/>
    <s v="E3"/>
    <s v="0432000110"/>
    <s v="PREBETONG HORMIGONES, S.A."/>
    <s v="0046001414"/>
    <s v="HUELVA (F.MONTENEGRO)"/>
    <s v="000000000000000837"/>
    <x v="43"/>
    <d v="2024-07-02T00:00:00"/>
    <d v="1899-12-30T13:45:46"/>
    <s v="12:00"/>
    <d v="2024-07-03T00:00:00"/>
    <x v="8"/>
    <x v="9"/>
    <x v="3933"/>
    <d v="2024-07-03T00:00:00"/>
    <d v="1899-12-30T09:49:55"/>
    <n v="29"/>
    <s v="E00029"/>
    <s v="RUTA KMS.029"/>
    <x v="105"/>
    <x v="0"/>
    <x v="0"/>
    <x v="5"/>
    <x v="0"/>
    <d v="2024-07-02T13:45:46"/>
    <x v="411"/>
    <n v="22.237222222262062"/>
    <d v="2024-07-03T09:49:55"/>
    <d v="1899-12-30T00:23:12"/>
    <d v="2024-07-03T10:13:07"/>
    <n v="1.7813888890086673"/>
    <x v="0"/>
    <m/>
    <m/>
    <x v="1"/>
    <x v="20"/>
    <x v="0"/>
    <x v="3"/>
    <x v="6"/>
    <n v="4"/>
    <s v=""/>
    <d v="1899-12-30T09:16:48"/>
    <n v="20.850555555595395"/>
    <n v="12"/>
    <n v="8.8505555555953954"/>
  </r>
  <r>
    <s v="E002"/>
    <s v="EO55"/>
    <x v="3791"/>
    <x v="0"/>
    <s v="E3"/>
    <s v="0432000110"/>
    <s v="PREBETONG HORMIGONES, S.A."/>
    <s v="0046001414"/>
    <s v="HUELVA (F.MONTENEGRO)"/>
    <s v="000000000000000837"/>
    <x v="43"/>
    <d v="2024-07-02T00:00:00"/>
    <d v="1899-12-30T13:46:04"/>
    <s v="11:00"/>
    <d v="2024-07-03T00:00:00"/>
    <x v="24"/>
    <x v="9"/>
    <x v="3934"/>
    <d v="2024-07-03T00:00:00"/>
    <d v="1899-12-30T10:28:41"/>
    <n v="29"/>
    <s v="E00029"/>
    <s v="RUTA KMS.029"/>
    <x v="67"/>
    <x v="0"/>
    <x v="0"/>
    <x v="5"/>
    <x v="0"/>
    <d v="2024-07-02T13:46:04"/>
    <x v="409"/>
    <n v="21.232222222199198"/>
    <d v="2024-07-03T10:28:41"/>
    <d v="1899-12-30T00:23:12"/>
    <d v="2024-07-03T10:51:53"/>
    <n v="0.1352777779684402"/>
    <x v="0"/>
    <m/>
    <m/>
    <x v="1"/>
    <x v="20"/>
    <x v="0"/>
    <x v="3"/>
    <x v="1"/>
    <n v="4"/>
    <s v=""/>
    <d v="1899-12-30T09:16:48"/>
    <n v="19.845555555532531"/>
    <n v="12"/>
    <n v="7.8455555555325311"/>
  </r>
  <r>
    <s v="E002"/>
    <s v="EO55"/>
    <x v="3792"/>
    <x v="0"/>
    <s v="E3"/>
    <s v="0432000110"/>
    <s v="PREBETONG HORMIGONES, S.A."/>
    <s v="0046001414"/>
    <s v="HUELVA (F.MONTENEGRO)"/>
    <s v="000000000000001782"/>
    <x v="46"/>
    <d v="2024-07-02T00:00:00"/>
    <d v="1899-12-30T13:46:23"/>
    <s v="09:00"/>
    <d v="2024-07-03T00:00:00"/>
    <x v="15"/>
    <x v="9"/>
    <x v="3935"/>
    <d v="2024-07-03T00:00:00"/>
    <d v="1899-12-30T07:20:10"/>
    <n v="29"/>
    <s v="E00029"/>
    <s v="RUTA KMS.029"/>
    <x v="385"/>
    <x v="0"/>
    <x v="0"/>
    <x v="5"/>
    <x v="0"/>
    <d v="2024-07-02T13:46:23"/>
    <x v="412"/>
    <n v="19.226944444526453"/>
    <d v="2024-07-03T07:20:10"/>
    <d v="1899-12-30T00:23:12"/>
    <d v="2024-07-03T07:43:22"/>
    <n v="1.2772222223575227"/>
    <x v="0"/>
    <m/>
    <m/>
    <x v="1"/>
    <x v="20"/>
    <x v="0"/>
    <x v="3"/>
    <x v="11"/>
    <n v="4"/>
    <s v=""/>
    <d v="1899-12-30T09:16:48"/>
    <n v="17.840277777859786"/>
    <n v="12"/>
    <n v="5.8402777778597859"/>
  </r>
  <r>
    <s v="E002"/>
    <s v="EO55"/>
    <x v="3793"/>
    <x v="0"/>
    <s v="E3"/>
    <s v="0432000110"/>
    <s v="PREBETONG HORMIGONES, S.A."/>
    <s v="0046001414"/>
    <s v="HUELVA (F.MONTENEGRO)"/>
    <s v="000000000000001782"/>
    <x v="46"/>
    <d v="2024-07-02T00:00:00"/>
    <d v="1899-12-30T13:46:42"/>
    <s v="11:30"/>
    <d v="2024-07-03T00:00:00"/>
    <x v="16"/>
    <x v="9"/>
    <x v="3936"/>
    <d v="2024-07-03T00:00:00"/>
    <d v="1899-12-30T10:53:45"/>
    <n v="29"/>
    <s v="E00029"/>
    <s v="RUTA KMS.029"/>
    <x v="91"/>
    <x v="0"/>
    <x v="0"/>
    <x v="5"/>
    <x v="0"/>
    <d v="2024-07-02T13:46:42"/>
    <x v="439"/>
    <n v="21.721666666679084"/>
    <d v="2024-07-03T10:53:45"/>
    <d v="1899-12-30T00:23:12"/>
    <d v="2024-07-03T11:16:57"/>
    <n v="0.21750000002793968"/>
    <x v="0"/>
    <m/>
    <m/>
    <x v="1"/>
    <x v="20"/>
    <x v="0"/>
    <x v="3"/>
    <x v="1"/>
    <n v="4"/>
    <s v=""/>
    <d v="1899-12-30T09:16:48"/>
    <n v="20.335000000012418"/>
    <n v="12"/>
    <n v="8.3350000000124176"/>
  </r>
  <r>
    <s v="E002"/>
    <s v="EO55"/>
    <x v="3794"/>
    <x v="0"/>
    <s v="E3"/>
    <s v="0432000110"/>
    <s v="PREBETONG HORMIGONES, S.A."/>
    <s v="0046001418"/>
    <s v="SEVILLA (SAN JERONIMO)"/>
    <s v="000000000000000837"/>
    <x v="43"/>
    <d v="2024-07-02T00:00:00"/>
    <d v="1899-12-30T13:53:27"/>
    <s v="03/07 07:00h"/>
    <d v="2024-07-03T00:00:00"/>
    <x v="25"/>
    <x v="9"/>
    <x v="3937"/>
    <d v="2024-07-02T00:00:00"/>
    <d v="1899-12-30T18:54:50"/>
    <n v="80"/>
    <s v="E00080"/>
    <s v="RUTA KMS.080"/>
    <x v="361"/>
    <x v="0"/>
    <x v="0"/>
    <x v="5"/>
    <x v="0"/>
    <d v="2024-07-02T13:53:27"/>
    <x v="395"/>
    <n v="17.109166666574311"/>
    <d v="2024-07-02T18:54:50"/>
    <d v="1899-12-30T01:04:00"/>
    <d v="2024-07-02T19:58:50"/>
    <n v="11.019444444333203"/>
    <x v="0"/>
    <m/>
    <m/>
    <x v="1"/>
    <x v="17"/>
    <x v="0"/>
    <x v="3"/>
    <x v="9"/>
    <n v="3"/>
    <s v=""/>
    <d v="1899-12-31T01:36:00"/>
    <n v="15.042499999907644"/>
    <n v="12"/>
    <n v="3.0424999999076441"/>
  </r>
  <r>
    <s v="E002"/>
    <s v="EO55"/>
    <x v="3795"/>
    <x v="0"/>
    <s v="E3"/>
    <s v="0432000110"/>
    <s v="PREBETONG HORMIGONES, S.A."/>
    <s v="0046001418"/>
    <s v="SEVILLA (SAN JERONIMO)"/>
    <s v="000000000000000837"/>
    <x v="43"/>
    <d v="2024-07-02T00:00:00"/>
    <d v="1899-12-30T13:53:35"/>
    <s v="03/07 09:00h"/>
    <d v="2024-07-03T00:00:00"/>
    <x v="15"/>
    <x v="9"/>
    <x v="3938"/>
    <d v="2024-07-03T00:00:00"/>
    <d v="1899-12-30T08:52:33"/>
    <n v="80"/>
    <s v="E00080"/>
    <s v="RUTA KMS.080"/>
    <x v="93"/>
    <x v="0"/>
    <x v="0"/>
    <x v="5"/>
    <x v="0"/>
    <d v="2024-07-02T13:53:35"/>
    <x v="412"/>
    <n v="19.106944444414694"/>
    <d v="2024-07-03T08:52:33"/>
    <d v="1899-12-30T01:04:00"/>
    <d v="2024-07-03T09:56:33"/>
    <n v="-0.94249999994644895"/>
    <x v="1"/>
    <m/>
    <m/>
    <x v="1"/>
    <x v="20"/>
    <x v="1"/>
    <x v="3"/>
    <x v="0"/>
    <n v="4"/>
    <s v=""/>
    <d v="1899-12-31T01:36:00"/>
    <n v="17.040277777748027"/>
    <n v="12"/>
    <n v="5.0402777777480274"/>
  </r>
  <r>
    <s v="E002"/>
    <s v="EO55"/>
    <x v="3796"/>
    <x v="0"/>
    <s v="E3"/>
    <s v="0432000110"/>
    <s v="PREBETONG HORMIGONES, S.A."/>
    <s v="0046001418"/>
    <s v="SEVILLA (SAN JERONIMO)"/>
    <s v="000000000000000837"/>
    <x v="43"/>
    <d v="2024-07-02T00:00:00"/>
    <d v="1899-12-30T13:53:43"/>
    <s v="03/07 11:00h"/>
    <d v="2024-07-03T00:00:00"/>
    <x v="24"/>
    <x v="9"/>
    <x v="3939"/>
    <d v="2024-07-03T00:00:00"/>
    <d v="1899-12-30T09:08:23"/>
    <n v="80"/>
    <s v="E00080"/>
    <s v="RUTA KMS.080"/>
    <x v="59"/>
    <x v="0"/>
    <x v="0"/>
    <x v="5"/>
    <x v="0"/>
    <d v="2024-07-02T13:53:43"/>
    <x v="409"/>
    <n v="21.104722222255077"/>
    <d v="2024-07-03T09:08:23"/>
    <d v="1899-12-30T01:04:00"/>
    <d v="2024-07-03T10:12:23"/>
    <n v="0.79361111117759719"/>
    <x v="0"/>
    <m/>
    <m/>
    <x v="1"/>
    <x v="20"/>
    <x v="0"/>
    <x v="3"/>
    <x v="6"/>
    <n v="4"/>
    <s v=""/>
    <d v="1899-12-31T01:36:00"/>
    <n v="19.038055555588411"/>
    <n v="12"/>
    <n v="7.0380555555884108"/>
  </r>
  <r>
    <s v="E002"/>
    <s v="EO55"/>
    <x v="3797"/>
    <x v="0"/>
    <s v="E4"/>
    <s v="0100058986"/>
    <s v="COMERCIAL GETAFE NORTE S.L."/>
    <s v="0046005627"/>
    <s v="SUECA-PAREDES Y AISLAMIENTOS"/>
    <s v="000000000000003283"/>
    <x v="39"/>
    <d v="2024-07-02T00:00:00"/>
    <d v="1899-12-30T14:04:04"/>
    <s v="04/07 08:00h"/>
    <d v="2024-07-04T00:00:00"/>
    <x v="10"/>
    <x v="8"/>
    <x v="3940"/>
    <d v="2024-07-03T00:00:00"/>
    <d v="1899-12-30T15:54:16"/>
    <n v="623"/>
    <s v="E00623"/>
    <s v="RUTA KMS.623"/>
    <x v="388"/>
    <x v="0"/>
    <x v="0"/>
    <x v="4"/>
    <x v="1"/>
    <d v="2024-07-02T14:04:04"/>
    <x v="429"/>
    <n v="41.932222222269047"/>
    <d v="2024-07-03T15:54:16"/>
    <d v="1899-12-30T08:18:24"/>
    <d v="2024-07-04T00:12:40"/>
    <n v="7.7888888890156522"/>
    <x v="0"/>
    <m/>
    <m/>
    <x v="1"/>
    <x v="20"/>
    <x v="0"/>
    <x v="3"/>
    <x v="4"/>
    <n v="4"/>
    <s v=""/>
    <d v="1900-01-07T07:21:36"/>
    <n v="32.625555555602382"/>
    <n v="24"/>
    <n v="8.6255555556023822"/>
  </r>
  <r>
    <s v="E002"/>
    <s v="EO55"/>
    <x v="3798"/>
    <x v="0"/>
    <s v="E3"/>
    <s v="0100050987"/>
    <s v="XIMOR MORTEROS, S.L."/>
    <s v="0046004229"/>
    <s v="FUENTES DE ANDALUCIA"/>
    <s v="000000000000003264"/>
    <x v="41"/>
    <d v="2024-07-02T00:00:00"/>
    <d v="1899-12-30T14:08:27"/>
    <s v="03/07 11:00h"/>
    <d v="2024-07-03T00:00:00"/>
    <x v="24"/>
    <x v="8"/>
    <x v="3941"/>
    <d v="2024-07-03T00:00:00"/>
    <d v="1899-12-30T07:12:15"/>
    <n v="165"/>
    <s v="E00165"/>
    <s v="RUTA KMS.165"/>
    <x v="62"/>
    <x v="0"/>
    <x v="0"/>
    <x v="4"/>
    <x v="0"/>
    <d v="2024-07-02T14:08:27"/>
    <x v="409"/>
    <n v="20.859166666748933"/>
    <d v="2024-07-03T07:12:15"/>
    <d v="1899-12-30T02:12:00"/>
    <d v="2024-07-03T09:24:15"/>
    <n v="1.59583333338378"/>
    <x v="0"/>
    <m/>
    <m/>
    <x v="1"/>
    <x v="20"/>
    <x v="0"/>
    <x v="3"/>
    <x v="11"/>
    <n v="4"/>
    <s v=""/>
    <d v="1900-01-01T04:48:00"/>
    <n v="17.659166666748934"/>
    <n v="12"/>
    <n v="5.6591666667489342"/>
  </r>
  <r>
    <s v="E002"/>
    <s v="EO55"/>
    <x v="3799"/>
    <x v="0"/>
    <s v="E3"/>
    <s v="0100053365"/>
    <s v="WORKBETON, S.L."/>
    <s v="0046004416"/>
    <s v="SALTERAS"/>
    <s v="000000000000000837"/>
    <x v="43"/>
    <d v="2024-07-02T00:00:00"/>
    <d v="1899-12-30T14:12:03"/>
    <s v="03/07/24_12:00h"/>
    <d v="2024-07-03T00:00:00"/>
    <x v="8"/>
    <x v="9"/>
    <x v="3942"/>
    <d v="2024-07-03T00:00:00"/>
    <d v="1899-12-30T10:40:16"/>
    <n v="56"/>
    <s v="E00056"/>
    <s v="RUTA KMS.056"/>
    <x v="89"/>
    <x v="0"/>
    <x v="0"/>
    <x v="5"/>
    <x v="0"/>
    <d v="2024-07-02T14:12:03"/>
    <x v="411"/>
    <n v="21.799166666634846"/>
    <d v="2024-07-03T10:40:16"/>
    <d v="1899-12-30T00:44:48"/>
    <d v="2024-07-03T11:25:04"/>
    <n v="0.58222222229233012"/>
    <x v="0"/>
    <m/>
    <m/>
    <x v="1"/>
    <x v="20"/>
    <x v="0"/>
    <x v="3"/>
    <x v="1"/>
    <n v="4"/>
    <s v=""/>
    <d v="1899-12-30T17:55:12"/>
    <n v="20.05249999996818"/>
    <n v="12"/>
    <n v="8.0524999999681803"/>
  </r>
  <r>
    <s v="E002"/>
    <s v="EO55"/>
    <x v="3800"/>
    <x v="0"/>
    <s v="E3"/>
    <s v="0100057966"/>
    <s v="HORPRESOL, SRL"/>
    <s v="0046005111"/>
    <s v="PLANTA FUENGIROLA"/>
    <s v="000000000000003269"/>
    <x v="44"/>
    <d v="2024-07-02T00:00:00"/>
    <d v="1899-12-30T14:12:31"/>
    <s v="votorantim 08:00"/>
    <d v="2024-07-03T00:00:00"/>
    <x v="10"/>
    <x v="8"/>
    <x v="3943"/>
    <d v="2024-07-02T00:00:00"/>
    <d v="1899-12-30T15:12:30"/>
    <n v="57"/>
    <s v="E00057"/>
    <s v="RUTA KMS.057"/>
    <x v="99"/>
    <x v="0"/>
    <x v="0"/>
    <x v="4"/>
    <x v="0"/>
    <d v="2024-07-02T14:12:31"/>
    <x v="396"/>
    <n v="17.791388889017981"/>
    <d v="2024-07-02T15:12:30"/>
    <d v="1899-12-30T00:45:36"/>
    <d v="2024-07-02T15:58:06"/>
    <n v="16.031666666676756"/>
    <x v="0"/>
    <m/>
    <m/>
    <x v="1"/>
    <x v="17"/>
    <x v="0"/>
    <x v="3"/>
    <x v="4"/>
    <n v="3"/>
    <s v=""/>
    <d v="1899-12-30T18:14:24"/>
    <n v="16.031388889017979"/>
    <n v="12"/>
    <n v="4.031388889017979"/>
  </r>
  <r>
    <s v="E002"/>
    <s v="EO55"/>
    <x v="3801"/>
    <x v="0"/>
    <s v="E3"/>
    <s v="0100057966"/>
    <s v="HORPRESOL, SRL"/>
    <s v="0046005111"/>
    <s v="PLANTA FUENGIROLA"/>
    <s v="000000000000003269"/>
    <x v="44"/>
    <d v="2024-07-02T00:00:00"/>
    <d v="1899-12-30T14:12:58"/>
    <s v="votorantim 10:00"/>
    <d v="2024-07-03T00:00:00"/>
    <x v="17"/>
    <x v="8"/>
    <x v="3944"/>
    <d v="2024-07-03T00:00:00"/>
    <d v="1899-12-30T10:09:53"/>
    <n v="57"/>
    <s v="E00057"/>
    <s v="RUTA KMS.057"/>
    <x v="99"/>
    <x v="0"/>
    <x v="0"/>
    <x v="4"/>
    <x v="0"/>
    <d v="2024-07-02T14:12:58"/>
    <x v="398"/>
    <n v="19.78388888889458"/>
    <d v="2024-07-03T10:09:53"/>
    <d v="1899-12-30T00:45:36"/>
    <d v="2024-07-03T10:55:29"/>
    <n v="-0.92472222237847745"/>
    <x v="1"/>
    <m/>
    <m/>
    <x v="1"/>
    <x v="20"/>
    <x v="1"/>
    <x v="3"/>
    <x v="1"/>
    <n v="4"/>
    <s v=""/>
    <d v="1899-12-30T18:14:24"/>
    <n v="18.023888888894579"/>
    <n v="12"/>
    <n v="6.0238888888945787"/>
  </r>
  <r>
    <s v="E002"/>
    <s v="EO55"/>
    <x v="3802"/>
    <x v="0"/>
    <s v="E3"/>
    <s v="0100057966"/>
    <s v="HORPRESOL, SRL"/>
    <s v="0046005111"/>
    <s v="PLANTA FUENGIROLA"/>
    <s v="000000000000003269"/>
    <x v="44"/>
    <d v="2024-07-02T00:00:00"/>
    <d v="1899-12-30T14:13:17"/>
    <s v="votorantim 13:00"/>
    <d v="2024-07-03T00:00:00"/>
    <x v="14"/>
    <x v="8"/>
    <x v="3945"/>
    <d v="2024-07-03T00:00:00"/>
    <d v="1899-12-30T13:10:10"/>
    <n v="57"/>
    <s v="E00057"/>
    <s v="RUTA KMS.057"/>
    <x v="99"/>
    <x v="0"/>
    <x v="0"/>
    <x v="4"/>
    <x v="0"/>
    <d v="2024-07-02T14:13:17"/>
    <x v="460"/>
    <n v="22.77861111110542"/>
    <d v="2024-07-03T13:10:10"/>
    <d v="1899-12-30T00:45:36"/>
    <d v="2024-07-03T13:55:46"/>
    <n v="-0.92944444465683773"/>
    <x v="1"/>
    <m/>
    <m/>
    <x v="1"/>
    <x v="20"/>
    <x v="1"/>
    <x v="3"/>
    <x v="7"/>
    <n v="4"/>
    <s v=""/>
    <d v="1899-12-30T18:14:24"/>
    <n v="21.018611111105418"/>
    <n v="12"/>
    <n v="9.0186111111054181"/>
  </r>
  <r>
    <s v="E002"/>
    <s v="EO55"/>
    <x v="3803"/>
    <x v="0"/>
    <s v="E3"/>
    <s v="0100057966"/>
    <s v="HORPRESOL, SRL"/>
    <s v="0046005105"/>
    <s v="PLANTA MALAGA"/>
    <s v="000000000000003269"/>
    <x v="44"/>
    <d v="2024-07-02T00:00:00"/>
    <d v="1899-12-30T14:13:35"/>
    <s v="votorantim 08:00"/>
    <d v="2024-07-03T00:00:00"/>
    <x v="10"/>
    <x v="8"/>
    <x v="3946"/>
    <d v="2024-07-02T00:00:00"/>
    <d v="1899-12-30T16:53:14"/>
    <n v="24"/>
    <s v="E00024"/>
    <s v="RUTA KMS.024"/>
    <x v="144"/>
    <x v="0"/>
    <x v="0"/>
    <x v="4"/>
    <x v="0"/>
    <d v="2024-07-02T14:13:35"/>
    <x v="396"/>
    <n v="17.773611111100763"/>
    <d v="2024-07-02T16:53:14"/>
    <d v="1899-12-30T00:19:12"/>
    <d v="2024-07-02T17:12:26"/>
    <n v="14.79277777770767"/>
    <x v="0"/>
    <m/>
    <m/>
    <x v="1"/>
    <x v="17"/>
    <x v="0"/>
    <x v="3"/>
    <x v="8"/>
    <n v="3"/>
    <s v=""/>
    <d v="1899-12-30T07:40:48"/>
    <n v="16.453611111100763"/>
    <n v="12"/>
    <n v="4.4536111111007628"/>
  </r>
  <r>
    <s v="E002"/>
    <s v="EO55"/>
    <x v="3804"/>
    <x v="0"/>
    <s v="E3"/>
    <s v="0100057966"/>
    <s v="HORPRESOL, SRL"/>
    <s v="0046005105"/>
    <s v="PLANTA MALAGA"/>
    <s v="000000000000003269"/>
    <x v="44"/>
    <d v="2024-07-02T00:00:00"/>
    <d v="1899-12-30T14:13:57"/>
    <s v="votorantim 11:00"/>
    <d v="2024-07-03T00:00:00"/>
    <x v="24"/>
    <x v="8"/>
    <x v="3947"/>
    <d v="2024-07-03T00:00:00"/>
    <d v="1899-12-30T10:18:51"/>
    <n v="24"/>
    <s v="E00024"/>
    <s v="RUTA KMS.024"/>
    <x v="144"/>
    <x v="0"/>
    <x v="0"/>
    <x v="4"/>
    <x v="0"/>
    <d v="2024-07-02T14:13:57"/>
    <x v="409"/>
    <n v="20.767500000132713"/>
    <d v="2024-07-03T10:18:51"/>
    <d v="1899-12-30T00:19:12"/>
    <d v="2024-07-03T10:38:03"/>
    <n v="0.3658333332859911"/>
    <x v="0"/>
    <m/>
    <m/>
    <x v="1"/>
    <x v="20"/>
    <x v="0"/>
    <x v="3"/>
    <x v="1"/>
    <n v="4"/>
    <s v=""/>
    <d v="1899-12-30T07:40:48"/>
    <n v="19.447500000132713"/>
    <n v="12"/>
    <n v="7.4475000001327132"/>
  </r>
  <r>
    <s v="E002"/>
    <s v="EO55"/>
    <x v="3805"/>
    <x v="0"/>
    <s v="E3"/>
    <s v="0100057966"/>
    <s v="HORPRESOL, SRL"/>
    <s v="0046005112"/>
    <s v="PLANTA ALMERIA"/>
    <s v="000000000000003269"/>
    <x v="44"/>
    <d v="2024-07-02T00:00:00"/>
    <d v="1899-12-30T14:14:18"/>
    <s v="votorantim 12:00"/>
    <d v="2024-07-03T00:00:00"/>
    <x v="8"/>
    <x v="8"/>
    <x v="3948"/>
    <d v="2024-07-02T00:00:00"/>
    <d v="1899-12-30T18:27:52"/>
    <n v="195"/>
    <s v="E00195"/>
    <s v="RUTA KMS.195"/>
    <x v="118"/>
    <x v="0"/>
    <x v="0"/>
    <x v="4"/>
    <x v="0"/>
    <d v="2024-07-02T14:14:18"/>
    <x v="411"/>
    <n v="21.761666666599922"/>
    <d v="2024-07-02T18:27:52"/>
    <d v="1899-12-30T02:36:00"/>
    <d v="2024-07-02T21:03:52"/>
    <n v="14.935555555683095"/>
    <x v="0"/>
    <m/>
    <m/>
    <x v="1"/>
    <x v="17"/>
    <x v="0"/>
    <x v="3"/>
    <x v="9"/>
    <n v="3"/>
    <s v=""/>
    <d v="1900-01-01T14:24:00"/>
    <n v="18.16166666659992"/>
    <n v="12"/>
    <n v="6.1616666665999205"/>
  </r>
  <r>
    <s v="E002"/>
    <s v="EO55"/>
    <x v="3806"/>
    <x v="0"/>
    <s v="E3"/>
    <s v="0100057966"/>
    <s v="HORPRESOL, SRL"/>
    <s v="0046005112"/>
    <s v="PLANTA ALMERIA"/>
    <s v="000000000000003269"/>
    <x v="44"/>
    <d v="2024-07-02T00:00:00"/>
    <d v="1899-12-30T14:14:41"/>
    <s v="votorantim 13:00"/>
    <d v="2024-07-03T00:00:00"/>
    <x v="14"/>
    <x v="8"/>
    <x v="3949"/>
    <d v="2024-07-03T00:00:00"/>
    <d v="1899-12-30T08:51:38"/>
    <n v="195"/>
    <s v="E00195"/>
    <s v="RUTA KMS.195"/>
    <x v="101"/>
    <x v="0"/>
    <x v="0"/>
    <x v="4"/>
    <x v="0"/>
    <d v="2024-07-02T14:14:41"/>
    <x v="460"/>
    <n v="22.755277777730953"/>
    <d v="2024-07-03T08:51:38"/>
    <d v="1899-12-30T02:36:00"/>
    <d v="2024-07-03T11:27:38"/>
    <n v="1.5394444444100372"/>
    <x v="0"/>
    <m/>
    <m/>
    <x v="1"/>
    <x v="20"/>
    <x v="0"/>
    <x v="3"/>
    <x v="0"/>
    <n v="4"/>
    <s v=""/>
    <d v="1900-01-01T14:24:00"/>
    <n v="19.155277777730952"/>
    <n v="12"/>
    <n v="7.1552777777309515"/>
  </r>
  <r>
    <s v="E002"/>
    <s v="EO55"/>
    <x v="3807"/>
    <x v="0"/>
    <s v="E3"/>
    <s v="0100057966"/>
    <s v="HORPRESOL, SRL"/>
    <s v="0046005112"/>
    <s v="PLANTA ALMERIA"/>
    <s v="000000000000003269"/>
    <x v="44"/>
    <d v="2024-07-02T00:00:00"/>
    <d v="1899-12-30T14:15:02"/>
    <s v="votorantim 08:00"/>
    <d v="2024-07-03T00:00:00"/>
    <x v="10"/>
    <x v="8"/>
    <x v="3950"/>
    <d v="2024-07-02T00:00:00"/>
    <d v="1899-12-30T15:29:45"/>
    <n v="195"/>
    <s v="E00195"/>
    <s v="RUTA KMS.195"/>
    <x v="127"/>
    <x v="0"/>
    <x v="0"/>
    <x v="4"/>
    <x v="0"/>
    <d v="2024-07-02T14:15:02"/>
    <x v="396"/>
    <n v="17.749444444547407"/>
    <d v="2024-07-02T15:29:45"/>
    <d v="1899-12-30T02:36:00"/>
    <d v="2024-07-02T18:05:45"/>
    <n v="13.904166666849051"/>
    <x v="0"/>
    <m/>
    <m/>
    <x v="1"/>
    <x v="17"/>
    <x v="0"/>
    <x v="3"/>
    <x v="4"/>
    <n v="3"/>
    <s v=""/>
    <d v="1900-01-01T14:24:00"/>
    <n v="14.149444444547408"/>
    <n v="12"/>
    <n v="2.1494444445474077"/>
  </r>
  <r>
    <s v="E002"/>
    <s v="EO55"/>
    <x v="3808"/>
    <x v="0"/>
    <s v="E3"/>
    <s v="0100057966"/>
    <s v="HORPRESOL, SRL"/>
    <s v="0046005112"/>
    <s v="PLANTA ALMERIA"/>
    <s v="000000000000003269"/>
    <x v="44"/>
    <d v="2024-07-02T00:00:00"/>
    <d v="1899-12-30T14:15:20"/>
    <s v="GESTRANS"/>
    <d v="2024-07-03T00:00:00"/>
    <x v="5"/>
    <x v="8"/>
    <x v="3951"/>
    <d v="2024-07-03T00:00:00"/>
    <d v="1899-12-30T07:22:03"/>
    <n v="195"/>
    <s v="E00195"/>
    <s v="RUTA KMS.195"/>
    <x v="73"/>
    <x v="0"/>
    <x v="0"/>
    <x v="4"/>
    <x v="0"/>
    <d v="2024-07-02T14:15:20"/>
    <x v="440"/>
    <n v="29.244444444368128"/>
    <d v="2024-07-03T07:22:03"/>
    <d v="1899-12-30T02:36:00"/>
    <d v="2024-07-03T09:58:03"/>
    <n v="9.5325000001466833"/>
    <x v="0"/>
    <m/>
    <m/>
    <x v="1"/>
    <x v="20"/>
    <x v="0"/>
    <x v="3"/>
    <x v="11"/>
    <n v="4"/>
    <s v=""/>
    <d v="1900-01-01T14:24:00"/>
    <n v="25.644444444368126"/>
    <n v="12"/>
    <n v="13.644444444368126"/>
  </r>
  <r>
    <s v="E002"/>
    <s v="EO55"/>
    <x v="3809"/>
    <x v="0"/>
    <s v="E3"/>
    <s v="0100057966"/>
    <s v="HORPRESOL, SRL"/>
    <s v="0046005112"/>
    <s v="PLANTA ALMERIA"/>
    <s v="000000000000003269"/>
    <x v="44"/>
    <d v="2024-07-02T00:00:00"/>
    <d v="1899-12-30T14:15:38"/>
    <s v="GESTRANS"/>
    <d v="2024-07-03T00:00:00"/>
    <x v="5"/>
    <x v="8"/>
    <x v="3952"/>
    <d v="2024-07-03T00:00:00"/>
    <d v="1899-12-30T13:53:40"/>
    <n v="195"/>
    <s v="E00195"/>
    <s v="RUTA KMS.195"/>
    <x v="73"/>
    <x v="0"/>
    <x v="0"/>
    <x v="4"/>
    <x v="0"/>
    <d v="2024-07-02T14:15:38"/>
    <x v="440"/>
    <n v="29.239444444421679"/>
    <d v="2024-07-03T13:53:40"/>
    <d v="1899-12-30T02:36:00"/>
    <d v="2024-07-03T16:29:40"/>
    <n v="3.0055555556318723"/>
    <x v="0"/>
    <m/>
    <m/>
    <x v="1"/>
    <x v="20"/>
    <x v="0"/>
    <x v="3"/>
    <x v="7"/>
    <n v="4"/>
    <s v=""/>
    <d v="1900-01-01T14:24:00"/>
    <n v="25.639444444421677"/>
    <n v="12"/>
    <n v="13.639444444421677"/>
  </r>
  <r>
    <s v="E002"/>
    <s v="EO55"/>
    <x v="3810"/>
    <x v="0"/>
    <s v="E3"/>
    <s v="0100057966"/>
    <s v="HORPRESOL, SRL"/>
    <s v="0046005104"/>
    <s v="PLANTA JUNCARIL - FYM -ALBOLOTE"/>
    <s v="000000000000003269"/>
    <x v="44"/>
    <d v="2024-07-02T00:00:00"/>
    <d v="1899-12-30T14:15:55"/>
    <s v="GESTRANS"/>
    <d v="2024-07-03T00:00:00"/>
    <x v="5"/>
    <x v="8"/>
    <x v="3953"/>
    <d v="2024-07-03T00:00:00"/>
    <d v="1899-12-30T12:45:20"/>
    <n v="141"/>
    <s v="E00141"/>
    <s v="RUTA KMS.141"/>
    <x v="74"/>
    <x v="0"/>
    <x v="0"/>
    <x v="4"/>
    <x v="0"/>
    <d v="2024-07-02T14:15:55"/>
    <x v="440"/>
    <n v="29.234722222143319"/>
    <d v="2024-07-03T12:45:20"/>
    <d v="1899-12-30T01:52:48"/>
    <d v="2024-07-03T14:38:08"/>
    <n v="4.8644444444216788"/>
    <x v="0"/>
    <m/>
    <m/>
    <x v="1"/>
    <x v="20"/>
    <x v="0"/>
    <x v="3"/>
    <x v="3"/>
    <n v="4"/>
    <s v=""/>
    <d v="1899-12-31T21:07:12"/>
    <n v="26.354722222143319"/>
    <n v="12"/>
    <n v="14.354722222143319"/>
  </r>
  <r>
    <s v="E002"/>
    <s v="EO55"/>
    <x v="3811"/>
    <x v="0"/>
    <s v="E3"/>
    <s v="0100037768"/>
    <s v="MINAS DE AGUAS TEÑIDAS, S.A.U. (MAT"/>
    <s v="0046004165"/>
    <s v="ZREP4500031988_5  HORMIGON VALDELAM"/>
    <s v="000000000000003236"/>
    <x v="48"/>
    <d v="2024-07-02T00:00:00"/>
    <d v="1899-12-30T14:17:29"/>
    <s v="03/07 08:00"/>
    <d v="2024-07-03T00:00:00"/>
    <x v="10"/>
    <x v="9"/>
    <x v="3954"/>
    <d v="2024-07-02T00:00:00"/>
    <d v="1899-12-30T19:43:23"/>
    <n v="85"/>
    <s v="E00085"/>
    <s v="RUTA KMS.085"/>
    <x v="91"/>
    <x v="0"/>
    <x v="0"/>
    <x v="5"/>
    <x v="0"/>
    <d v="2024-07-02T14:17:29"/>
    <x v="396"/>
    <n v="17.708611111098435"/>
    <d v="2024-07-02T19:43:23"/>
    <d v="1899-12-30T01:08:00"/>
    <d v="2024-07-02T20:51:23"/>
    <n v="11.143611111212522"/>
    <x v="0"/>
    <m/>
    <m/>
    <x v="1"/>
    <x v="17"/>
    <x v="0"/>
    <x v="3"/>
    <x v="10"/>
    <n v="3"/>
    <s v=""/>
    <d v="1899-12-31T03:12:00"/>
    <n v="15.575277777765102"/>
    <n v="12"/>
    <n v="3.5752777777651019"/>
  </r>
  <r>
    <s v="E002"/>
    <s v="EO55"/>
    <x v="3812"/>
    <x v="0"/>
    <s v="E3"/>
    <s v="0100037768"/>
    <s v="MINAS DE AGUAS TEÑIDAS, S.A.U. (MAT"/>
    <s v="0046004165"/>
    <s v="ZREP4500031988_5  HORMIGON VALDELAM"/>
    <s v="000000000000003236"/>
    <x v="48"/>
    <d v="2024-07-02T00:00:00"/>
    <d v="1899-12-30T14:18:31"/>
    <s v="03/07 15:00"/>
    <d v="2024-07-03T00:00:00"/>
    <x v="7"/>
    <x v="9"/>
    <x v="3955"/>
    <d v="2024-07-03T00:00:00"/>
    <d v="1899-12-30T14:24:51"/>
    <n v="85"/>
    <s v="E00085"/>
    <s v="RUTA KMS.085"/>
    <x v="91"/>
    <x v="0"/>
    <x v="0"/>
    <x v="5"/>
    <x v="0"/>
    <d v="2024-07-02T14:18:31"/>
    <x v="403"/>
    <n v="24.691388888808433"/>
    <d v="2024-07-03T14:24:51"/>
    <d v="1899-12-30T01:08:00"/>
    <d v="2024-07-03T15:32:51"/>
    <n v="-0.54749999998603016"/>
    <x v="0"/>
    <m/>
    <m/>
    <x v="1"/>
    <x v="20"/>
    <x v="0"/>
    <x v="3"/>
    <x v="13"/>
    <n v="4"/>
    <s v=""/>
    <d v="1899-12-31T03:12:00"/>
    <n v="22.5580555554751"/>
    <n v="12"/>
    <n v="10.5580555554751"/>
  </r>
  <r>
    <s v="E002"/>
    <s v="EO55"/>
    <x v="3813"/>
    <x v="0"/>
    <s v="E3"/>
    <s v="0100043691"/>
    <s v="PAVESUR DERIVADOS, S.A."/>
    <s v="0046005102"/>
    <s v="PLANTA OJEN"/>
    <s v="000000000000003269"/>
    <x v="44"/>
    <d v="2024-07-02T00:00:00"/>
    <d v="1899-12-30T14:18:52"/>
    <s v="8:00"/>
    <d v="2024-07-03T00:00:00"/>
    <x v="10"/>
    <x v="8"/>
    <x v="3956"/>
    <d v="2024-07-03T00:00:00"/>
    <d v="1899-12-30T07:00:08"/>
    <n v="68"/>
    <s v="E00068"/>
    <s v="RUTA KMS.068"/>
    <x v="69"/>
    <x v="0"/>
    <x v="0"/>
    <x v="4"/>
    <x v="0"/>
    <d v="2024-07-02T14:18:52"/>
    <x v="396"/>
    <n v="17.68555555556668"/>
    <d v="2024-07-03T07:00:08"/>
    <d v="1899-12-30T00:54:24"/>
    <d v="2024-07-03T07:54:32"/>
    <n v="9.1111111280042678E-2"/>
    <x v="0"/>
    <m/>
    <m/>
    <x v="1"/>
    <x v="20"/>
    <x v="0"/>
    <x v="3"/>
    <x v="11"/>
    <n v="4"/>
    <s v=""/>
    <d v="1899-12-30T21:45:36"/>
    <n v="15.778888888900013"/>
    <n v="12"/>
    <n v="3.7788888889000134"/>
  </r>
  <r>
    <s v="E002"/>
    <s v="EO55"/>
    <x v="3814"/>
    <x v="0"/>
    <s v="E3"/>
    <s v="0100058036"/>
    <s v="HORMI CONTADO, S.L."/>
    <s v="0046005174"/>
    <s v="PLANTA DE MANILVA E/O 56"/>
    <s v="000000000000003269"/>
    <x v="44"/>
    <d v="2024-07-02T00:00:00"/>
    <d v="1899-12-30T14:32:49"/>
    <s v=".14:30"/>
    <d v="2024-07-03T00:00:00"/>
    <x v="13"/>
    <x v="8"/>
    <x v="3957"/>
    <d v="2024-07-03T00:00:00"/>
    <d v="1899-12-30T11:39:30"/>
    <n v="118"/>
    <s v="E00118"/>
    <s v="RUTA KMS.118"/>
    <x v="103"/>
    <x v="0"/>
    <x v="0"/>
    <x v="4"/>
    <x v="0"/>
    <d v="2024-07-02T14:32:49"/>
    <x v="438"/>
    <n v="23.953055555582978"/>
    <d v="2024-07-03T11:39:30"/>
    <d v="1899-12-30T01:34:24"/>
    <d v="2024-07-03T13:13:54"/>
    <n v="1.2683333333116025"/>
    <x v="0"/>
    <m/>
    <m/>
    <x v="1"/>
    <x v="20"/>
    <x v="0"/>
    <x v="3"/>
    <x v="2"/>
    <n v="4"/>
    <s v=""/>
    <d v="1899-12-31T13:45:36"/>
    <n v="21.379722222249644"/>
    <n v="12"/>
    <n v="9.3797222222496437"/>
  </r>
  <r>
    <s v="E002"/>
    <s v="EO55"/>
    <x v="3815"/>
    <x v="0"/>
    <s v="E3"/>
    <s v="0100058036"/>
    <s v="HORMI CONTADO, S.L."/>
    <s v="0046005174"/>
    <s v="PLANTA DE MANILVA E/O 56"/>
    <s v="000000000000003269"/>
    <x v="44"/>
    <d v="2024-07-02T00:00:00"/>
    <d v="1899-12-30T14:33:11"/>
    <s v=". 08:00"/>
    <d v="2024-07-03T00:00:00"/>
    <x v="10"/>
    <x v="8"/>
    <x v="3958"/>
    <d v="2024-07-02T00:00:00"/>
    <d v="1899-12-30T17:10:10"/>
    <n v="118"/>
    <s v="E00118"/>
    <s v="RUTA KMS.118"/>
    <x v="143"/>
    <x v="0"/>
    <x v="0"/>
    <x v="4"/>
    <x v="0"/>
    <d v="2024-07-02T14:33:11"/>
    <x v="396"/>
    <n v="17.446944444556721"/>
    <d v="2024-07-02T17:10:10"/>
    <d v="1899-12-30T01:34:24"/>
    <d v="2024-07-02T18:44:34"/>
    <n v="13.257222222222481"/>
    <x v="0"/>
    <m/>
    <m/>
    <x v="1"/>
    <x v="17"/>
    <x v="0"/>
    <x v="3"/>
    <x v="5"/>
    <n v="3"/>
    <s v=""/>
    <d v="1899-12-31T13:45:36"/>
    <n v="14.873611111223386"/>
    <n v="12"/>
    <n v="2.8736111112233864"/>
  </r>
  <r>
    <s v="E002"/>
    <s v="EO55"/>
    <x v="3816"/>
    <x v="0"/>
    <s v="E3"/>
    <s v="0100058036"/>
    <s v="HORMI CONTADO, S.L."/>
    <s v="0046005174"/>
    <s v="PLANTA DE MANILVA E/O 56"/>
    <s v="000000000000003269"/>
    <x v="44"/>
    <d v="2024-07-02T00:00:00"/>
    <d v="1899-12-30T14:33:32"/>
    <s v=".13:00"/>
    <d v="2024-07-03T00:00:00"/>
    <x v="14"/>
    <x v="8"/>
    <x v="3959"/>
    <d v="2024-07-03T00:00:00"/>
    <d v="1899-12-30T10:43:49"/>
    <n v="118"/>
    <s v="E00118"/>
    <s v="RUTA KMS.118"/>
    <x v="143"/>
    <x v="0"/>
    <x v="0"/>
    <x v="4"/>
    <x v="0"/>
    <d v="2024-07-02T14:33:32"/>
    <x v="460"/>
    <n v="22.441111110965721"/>
    <d v="2024-07-03T10:43:49"/>
    <d v="1899-12-30T01:34:24"/>
    <d v="2024-07-03T12:18:13"/>
    <n v="0.69638888875488192"/>
    <x v="0"/>
    <m/>
    <m/>
    <x v="1"/>
    <x v="20"/>
    <x v="0"/>
    <x v="3"/>
    <x v="1"/>
    <n v="4"/>
    <s v=""/>
    <d v="1899-12-31T13:45:36"/>
    <n v="19.867777777632387"/>
    <n v="12"/>
    <n v="7.8677777776323872"/>
  </r>
  <r>
    <s v="E002"/>
    <s v="EO55"/>
    <x v="3817"/>
    <x v="0"/>
    <s v="E3"/>
    <s v="0100058036"/>
    <s v="HORMI CONTADO, S.L."/>
    <s v="0046005174"/>
    <s v="PLANTA DE MANILVA E/O 56"/>
    <s v="000000000000003269"/>
    <x v="44"/>
    <d v="2024-07-02T00:00:00"/>
    <d v="1899-12-30T14:33:54"/>
    <s v=". 11:30"/>
    <d v="2024-07-03T00:00:00"/>
    <x v="16"/>
    <x v="8"/>
    <x v="3960"/>
    <d v="2024-07-03T00:00:00"/>
    <d v="1899-12-30T09:06:46"/>
    <n v="118"/>
    <s v="E00118"/>
    <s v="RUTA KMS.118"/>
    <x v="84"/>
    <x v="0"/>
    <x v="0"/>
    <x v="4"/>
    <x v="0"/>
    <d v="2024-07-02T14:33:54"/>
    <x v="439"/>
    <n v="20.934999999997672"/>
    <d v="2024-07-03T09:06:46"/>
    <d v="1899-12-30T01:34:24"/>
    <d v="2024-07-03T10:41:10"/>
    <n v="0.81388888880610466"/>
    <x v="0"/>
    <m/>
    <m/>
    <x v="1"/>
    <x v="20"/>
    <x v="0"/>
    <x v="3"/>
    <x v="6"/>
    <n v="4"/>
    <s v=""/>
    <d v="1899-12-31T13:45:36"/>
    <n v="18.361666666664338"/>
    <n v="12"/>
    <n v="6.3616666666643376"/>
  </r>
  <r>
    <s v="E002"/>
    <s v="EO55"/>
    <x v="3818"/>
    <x v="0"/>
    <s v="E3"/>
    <s v="0100058036"/>
    <s v="HORMI CONTADO, S.L."/>
    <s v="0046005174"/>
    <s v="PLANTA DE MANILVA E/O 56"/>
    <s v="000000000000003269"/>
    <x v="44"/>
    <d v="2024-07-02T00:00:00"/>
    <d v="1899-12-30T14:34:18"/>
    <s v=".11:00"/>
    <d v="2024-07-03T00:00:00"/>
    <x v="24"/>
    <x v="8"/>
    <x v="3961"/>
    <d v="2024-07-03T00:00:00"/>
    <d v="1899-12-30T10:32:44"/>
    <n v="118"/>
    <s v="E00118"/>
    <s v="RUTA KMS.118"/>
    <x v="98"/>
    <x v="0"/>
    <x v="0"/>
    <x v="4"/>
    <x v="0"/>
    <d v="2024-07-02T14:34:18"/>
    <x v="409"/>
    <n v="20.428333333460614"/>
    <d v="2024-07-03T10:32:44"/>
    <d v="1899-12-30T01:34:24"/>
    <d v="2024-07-03T12:07:08"/>
    <n v="-1.1188888888573274"/>
    <x v="1"/>
    <m/>
    <m/>
    <x v="1"/>
    <x v="20"/>
    <x v="1"/>
    <x v="3"/>
    <x v="1"/>
    <n v="4"/>
    <s v=""/>
    <d v="1899-12-31T13:45:36"/>
    <n v="17.85500000012728"/>
    <n v="12"/>
    <n v="5.8550000001272799"/>
  </r>
  <r>
    <s v="E002"/>
    <s v="EO55"/>
    <x v="3819"/>
    <x v="0"/>
    <s v="E4"/>
    <s v="0100059656"/>
    <s v="ANTONIO TORRICO S.L."/>
    <s v="0046005866"/>
    <s v="HINOJOSA DEL DUQUE"/>
    <s v="000000000000003283"/>
    <x v="39"/>
    <d v="2024-07-02T00:00:00"/>
    <d v="1899-12-30T14:44:15"/>
    <s v="04/07 12:00h"/>
    <d v="2024-07-04T00:00:00"/>
    <x v="8"/>
    <x v="8"/>
    <x v="3962"/>
    <d v="2024-07-03T00:00:00"/>
    <d v="1899-12-30T12:29:41"/>
    <n v="265"/>
    <s v="E00265"/>
    <s v="RUTA KMS.265"/>
    <x v="114"/>
    <x v="0"/>
    <x v="0"/>
    <x v="4"/>
    <x v="1"/>
    <d v="2024-07-02T14:44:15"/>
    <x v="420"/>
    <n v="45.262500000069849"/>
    <d v="2024-07-03T12:29:41"/>
    <d v="1899-12-30T03:32:00"/>
    <d v="2024-07-03T16:01:41"/>
    <n v="19.971944444405381"/>
    <x v="0"/>
    <m/>
    <m/>
    <x v="1"/>
    <x v="20"/>
    <x v="0"/>
    <x v="3"/>
    <x v="3"/>
    <n v="4"/>
    <s v=""/>
    <d v="1900-01-02T12:48:00"/>
    <n v="40.729166666736518"/>
    <n v="24"/>
    <n v="16.729166666736518"/>
  </r>
  <r>
    <s v="E002"/>
    <s v="EO55"/>
    <x v="3820"/>
    <x v="0"/>
    <s v="E3"/>
    <s v="0100058384"/>
    <s v="ADOQUINES Y MARCOS, S.L."/>
    <s v="0046005169"/>
    <s v="PLANTA LA RODA DE ANDALUCIA"/>
    <s v="000000000000003263"/>
    <x v="49"/>
    <d v="2024-07-02T00:00:00"/>
    <d v="1899-12-30T14:48:52"/>
    <s v=". 09:00"/>
    <d v="2024-07-03T00:00:00"/>
    <x v="15"/>
    <x v="8"/>
    <x v="3963"/>
    <d v="2024-07-02T00:00:00"/>
    <d v="1899-12-30T15:53:10"/>
    <n v="90"/>
    <s v="E00090"/>
    <s v="RUTA KMS.090"/>
    <x v="103"/>
    <x v="0"/>
    <x v="0"/>
    <x v="4"/>
    <x v="0"/>
    <d v="2024-07-02T14:48:52"/>
    <x v="412"/>
    <n v="18.185555555624887"/>
    <d v="2024-07-02T15:53:10"/>
    <d v="1899-12-30T01:12:00"/>
    <d v="2024-07-02T17:05:10"/>
    <n v="15.913888888782822"/>
    <x v="0"/>
    <m/>
    <m/>
    <x v="1"/>
    <x v="17"/>
    <x v="0"/>
    <x v="3"/>
    <x v="4"/>
    <n v="3"/>
    <s v=""/>
    <d v="1899-12-31T04:48:00"/>
    <n v="15.985555555624888"/>
    <n v="12"/>
    <n v="3.9855555556248881"/>
  </r>
  <r>
    <s v="E002"/>
    <s v="EO55"/>
    <x v="3821"/>
    <x v="0"/>
    <s v="E3"/>
    <s v="0100058036"/>
    <s v="HORMI CONTADO, S.L."/>
    <s v="0046005175"/>
    <s v="PLANTA DE LA LINEA"/>
    <s v="000000000000003269"/>
    <x v="44"/>
    <d v="2024-07-02T00:00:00"/>
    <d v="1899-12-30T14:57:52"/>
    <s v="03/07 08:00h"/>
    <d v="2024-07-03T00:00:00"/>
    <x v="10"/>
    <x v="8"/>
    <x v="3964"/>
    <d v="2024-07-02T00:00:00"/>
    <d v="1899-12-30T17:22:54"/>
    <n v="143"/>
    <s v="E00143"/>
    <s v="RUTA KMS.143"/>
    <x v="97"/>
    <x v="0"/>
    <x v="0"/>
    <x v="4"/>
    <x v="0"/>
    <d v="2024-07-02T14:57:52"/>
    <x v="396"/>
    <n v="17.035555555543397"/>
    <d v="2024-07-02T17:22:54"/>
    <d v="1899-12-30T01:54:24"/>
    <d v="2024-07-02T19:17:18"/>
    <n v="12.711666666611563"/>
    <x v="0"/>
    <m/>
    <m/>
    <x v="1"/>
    <x v="17"/>
    <x v="0"/>
    <x v="3"/>
    <x v="5"/>
    <n v="3"/>
    <s v=""/>
    <d v="1899-12-31T21:45:36"/>
    <n v="14.12888888887673"/>
    <n v="12"/>
    <n v="2.1288888888767303"/>
  </r>
  <r>
    <s v="E002"/>
    <s v="EO55"/>
    <x v="3822"/>
    <x v="0"/>
    <s v="E3"/>
    <s v="0100058036"/>
    <s v="HORMI CONTADO, S.L."/>
    <s v="0046005175"/>
    <s v="PLANTA DE LA LINEA"/>
    <s v="000000000000003269"/>
    <x v="44"/>
    <d v="2024-07-02T00:00:00"/>
    <d v="1899-12-30T14:57:59"/>
    <s v="03/07 12:00h"/>
    <d v="2024-07-03T00:00:00"/>
    <x v="8"/>
    <x v="8"/>
    <x v="3965"/>
    <d v="2024-07-03T00:00:00"/>
    <d v="1899-12-30T10:51:22"/>
    <n v="143"/>
    <s v="E00143"/>
    <s v="RUTA KMS.143"/>
    <x v="69"/>
    <x v="0"/>
    <x v="0"/>
    <x v="4"/>
    <x v="0"/>
    <d v="2024-07-02T14:57:59"/>
    <x v="411"/>
    <n v="21.033611111110076"/>
    <d v="2024-07-03T10:51:22"/>
    <d v="1899-12-30T01:54:24"/>
    <d v="2024-07-03T12:45:46"/>
    <n v="-0.76277777779614553"/>
    <x v="1"/>
    <m/>
    <m/>
    <x v="1"/>
    <x v="20"/>
    <x v="1"/>
    <x v="3"/>
    <x v="1"/>
    <n v="4"/>
    <s v=""/>
    <d v="1899-12-31T21:45:36"/>
    <n v="18.12694444444341"/>
    <n v="12"/>
    <n v="6.12694444444341"/>
  </r>
  <r>
    <s v="E002"/>
    <s v="EO55"/>
    <x v="3823"/>
    <x v="0"/>
    <s v="E3"/>
    <s v="0432000110"/>
    <s v="PREBETONG HORMIGONES, S.A."/>
    <s v="0046005597"/>
    <s v="PLANTA MORTERO SECO MANILVA"/>
    <s v="000000000000003269"/>
    <x v="44"/>
    <d v="2024-07-02T00:00:00"/>
    <d v="1899-12-30T15:07:58"/>
    <s v="A LAS SIETE DE LA MA"/>
    <d v="2024-07-03T00:00:00"/>
    <x v="22"/>
    <x v="8"/>
    <x v="3966"/>
    <d v="2024-07-02T00:00:00"/>
    <d v="1899-12-30T17:35:58"/>
    <n v="118"/>
    <s v="E00118"/>
    <s v="RUTA KMS.118"/>
    <x v="142"/>
    <x v="0"/>
    <x v="0"/>
    <x v="4"/>
    <x v="0"/>
    <d v="2024-07-02T15:07:58"/>
    <x v="413"/>
    <n v="24.367222222324926"/>
    <d v="2024-07-02T17:35:58"/>
    <d v="1899-12-30T01:34:24"/>
    <d v="2024-07-02T19:10:22"/>
    <n v="20.327222222287674"/>
    <x v="0"/>
    <m/>
    <m/>
    <x v="1"/>
    <x v="17"/>
    <x v="0"/>
    <x v="3"/>
    <x v="5"/>
    <n v="3"/>
    <s v=""/>
    <d v="1899-12-31T13:45:36"/>
    <n v="21.793888888991592"/>
    <n v="12"/>
    <n v="9.7938888889915923"/>
  </r>
  <r>
    <s v="E002"/>
    <s v="EO55"/>
    <x v="3824"/>
    <x v="0"/>
    <s v="E3"/>
    <s v="0432000110"/>
    <s v="PREBETONG HORMIGONES, S.A."/>
    <s v="0046001416"/>
    <s v="ALCALA DE GUADAIRA"/>
    <s v="000000000000000837"/>
    <x v="43"/>
    <d v="2024-07-02T00:00:00"/>
    <d v="1899-12-30T15:18:46"/>
    <s v="03/07 08:00h"/>
    <d v="2024-07-03T00:00:00"/>
    <x v="10"/>
    <x v="9"/>
    <x v="3967"/>
    <d v="2024-07-02T00:00:00"/>
    <d v="1899-12-30T18:02:41"/>
    <n v="83"/>
    <s v="E00083"/>
    <s v="RUTA KMS.083"/>
    <x v="68"/>
    <x v="0"/>
    <x v="0"/>
    <x v="5"/>
    <x v="0"/>
    <d v="2024-07-02T15:18:46"/>
    <x v="396"/>
    <n v="16.687222222331911"/>
    <d v="2024-07-02T18:02:41"/>
    <d v="1899-12-30T01:06:24"/>
    <d v="2024-07-02T19:09:05"/>
    <n v="12.848611111112405"/>
    <x v="0"/>
    <m/>
    <m/>
    <x v="1"/>
    <x v="17"/>
    <x v="0"/>
    <x v="3"/>
    <x v="9"/>
    <n v="3"/>
    <s v=""/>
    <d v="1899-12-31T02:33:36"/>
    <n v="14.580555555665244"/>
    <n v="12"/>
    <n v="2.580555555665244"/>
  </r>
  <r>
    <s v="E002"/>
    <s v="EO55"/>
    <x v="3825"/>
    <x v="0"/>
    <s v="E3"/>
    <s v="0432000110"/>
    <s v="PREBETONG HORMIGONES, S.A."/>
    <s v="0046001416"/>
    <s v="ALCALA DE GUADAIRA"/>
    <s v="000000000000000837"/>
    <x v="43"/>
    <d v="2024-07-02T00:00:00"/>
    <d v="1899-12-30T15:20:02"/>
    <s v="03/07 10:30"/>
    <d v="2024-07-03T00:00:00"/>
    <x v="20"/>
    <x v="9"/>
    <x v="3968"/>
    <d v="2024-07-03T00:00:00"/>
    <d v="1899-12-30T10:24:20"/>
    <n v="83"/>
    <s v="E00083"/>
    <s v="RUTA KMS.083"/>
    <x v="92"/>
    <x v="0"/>
    <x v="0"/>
    <x v="5"/>
    <x v="0"/>
    <d v="2024-07-02T15:20:02"/>
    <x v="415"/>
    <n v="19.166111111117061"/>
    <d v="2024-07-03T10:24:20"/>
    <d v="1899-12-30T01:06:24"/>
    <d v="2024-07-03T11:30:44"/>
    <n v="-1.0122222222271375"/>
    <x v="1"/>
    <m/>
    <m/>
    <x v="1"/>
    <x v="20"/>
    <x v="1"/>
    <x v="3"/>
    <x v="1"/>
    <n v="4"/>
    <s v=""/>
    <d v="1899-12-31T02:33:36"/>
    <n v="17.059444444450396"/>
    <n v="12"/>
    <n v="5.0594444444503957"/>
  </r>
  <r>
    <s v="E002"/>
    <s v="EO55"/>
    <x v="3826"/>
    <x v="0"/>
    <s v="E3"/>
    <s v="0100052254"/>
    <s v="COTUBO PREFABRICADOS S.L.U."/>
    <s v="0046004326"/>
    <s v="LA CARLOTA"/>
    <s v="000000000000003263"/>
    <x v="49"/>
    <d v="2024-07-02T00:00:00"/>
    <d v="1899-12-30T15:21:28"/>
    <s v="03/07 08:00h"/>
    <d v="2024-07-03T00:00:00"/>
    <x v="10"/>
    <x v="8"/>
    <x v="3969"/>
    <d v="2024-07-03T00:00:00"/>
    <d v="1899-12-30T06:38:10"/>
    <n v="158"/>
    <s v="E00158"/>
    <s v="RUTA KMS.158"/>
    <x v="110"/>
    <x v="0"/>
    <x v="0"/>
    <x v="4"/>
    <x v="0"/>
    <d v="2024-07-02T15:21:28"/>
    <x v="396"/>
    <n v="16.642222222290002"/>
    <d v="2024-07-03T06:38:10"/>
    <d v="1899-12-30T02:06:24"/>
    <d v="2024-07-03T08:44:34"/>
    <n v="-0.74277777766110376"/>
    <x v="0"/>
    <m/>
    <m/>
    <x v="1"/>
    <x v="20"/>
    <x v="0"/>
    <x v="3"/>
    <x v="12"/>
    <n v="4"/>
    <s v="TRANSPORTES FRANCISCO CASTILLA E HI"/>
    <d v="1900-01-01T02:33:36"/>
    <n v="13.535555555623336"/>
    <n v="12"/>
    <n v="1.5355555556233362"/>
  </r>
  <r>
    <s v="E002"/>
    <s v="EO55"/>
    <x v="3827"/>
    <x v="0"/>
    <s v="E3"/>
    <s v="0100058036"/>
    <s v="HORMI CONTADO, S.L."/>
    <s v="0046005771"/>
    <s v="PLANTA DE MARBELLA"/>
    <s v="000000000000003269"/>
    <x v="44"/>
    <d v="2024-07-02T00:00:00"/>
    <d v="1899-12-30T15:47:07"/>
    <s v="03/07 08:00h"/>
    <d v="2024-07-03T00:00:00"/>
    <x v="10"/>
    <x v="8"/>
    <x v="3970"/>
    <d v="2024-07-02T00:00:00"/>
    <d v="1899-12-30T17:22:09"/>
    <n v="79"/>
    <s v="E00079"/>
    <s v="RUTA KMS.079"/>
    <x v="364"/>
    <x v="0"/>
    <x v="0"/>
    <x v="4"/>
    <x v="0"/>
    <d v="2024-07-02T15:47:07"/>
    <x v="396"/>
    <n v="16.214722222241107"/>
    <d v="2024-07-02T17:22:09"/>
    <d v="1899-12-30T01:03:12"/>
    <d v="2024-07-02T18:25:21"/>
    <n v="13.577500000130385"/>
    <x v="0"/>
    <m/>
    <m/>
    <x v="1"/>
    <x v="17"/>
    <x v="0"/>
    <x v="3"/>
    <x v="5"/>
    <n v="3"/>
    <s v=""/>
    <d v="1899-12-31T01:16:48"/>
    <n v="14.161388888907775"/>
    <n v="12"/>
    <n v="2.1613888889077746"/>
  </r>
  <r>
    <s v="E002"/>
    <s v="EO55"/>
    <x v="3828"/>
    <x v="0"/>
    <s v="E3"/>
    <s v="0100058036"/>
    <s v="HORMI CONTADO, S.L."/>
    <s v="0046005771"/>
    <s v="PLANTA DE MARBELLA"/>
    <s v="000000000000003269"/>
    <x v="44"/>
    <d v="2024-07-02T00:00:00"/>
    <d v="1899-12-30T15:47:27"/>
    <s v="03/07 13:00h"/>
    <d v="2024-07-03T00:00:00"/>
    <x v="14"/>
    <x v="8"/>
    <x v="3971"/>
    <d v="2024-07-03T00:00:00"/>
    <d v="1899-12-30T10:33:25"/>
    <n v="79"/>
    <s v="E00079"/>
    <s v="RUTA KMS.079"/>
    <x v="364"/>
    <x v="0"/>
    <x v="0"/>
    <x v="4"/>
    <x v="0"/>
    <d v="2024-07-02T15:47:27"/>
    <x v="460"/>
    <n v="21.209166666667443"/>
    <d v="2024-07-03T10:33:25"/>
    <d v="1899-12-30T01:03:12"/>
    <d v="2024-07-03T11:36:37"/>
    <n v="1.3897222221130505"/>
    <x v="0"/>
    <m/>
    <m/>
    <x v="1"/>
    <x v="20"/>
    <x v="0"/>
    <x v="3"/>
    <x v="1"/>
    <n v="4"/>
    <s v=""/>
    <d v="1899-12-31T01:16:48"/>
    <n v="19.155833333334108"/>
    <n v="12"/>
    <n v="7.1558333333341082"/>
  </r>
  <r>
    <s v="E002"/>
    <s v="EO55"/>
    <x v="3829"/>
    <x v="0"/>
    <s v="E3"/>
    <s v="0100058399"/>
    <s v="HORMIGONES ESTEBBUNA, S.L."/>
    <s v="0046005172"/>
    <s v="PLANTA ESTEPONA"/>
    <s v="000000000000003264"/>
    <x v="41"/>
    <d v="2024-07-02T00:00:00"/>
    <d v="1899-12-30T15:47:46"/>
    <s v="03/07 15:00h"/>
    <d v="2024-07-03T00:00:00"/>
    <x v="7"/>
    <x v="8"/>
    <x v="3972"/>
    <d v="2024-07-03T00:00:00"/>
    <d v="1899-12-30T12:13:55"/>
    <n v="110"/>
    <s v="E00110"/>
    <s v="RUTA KMS.110"/>
    <x v="79"/>
    <x v="0"/>
    <x v="0"/>
    <x v="4"/>
    <x v="0"/>
    <d v="2024-07-02T15:47:46"/>
    <x v="403"/>
    <n v="23.20388888893649"/>
    <d v="2024-07-03T12:13:55"/>
    <d v="1899-12-30T01:28:00"/>
    <d v="2024-07-03T13:41:55"/>
    <n v="1.3013888887362555"/>
    <x v="0"/>
    <m/>
    <m/>
    <x v="1"/>
    <x v="20"/>
    <x v="0"/>
    <x v="3"/>
    <x v="3"/>
    <n v="4"/>
    <s v=""/>
    <d v="1899-12-31T11:12:00"/>
    <n v="20.737222222269825"/>
    <n v="12"/>
    <n v="8.7372222222698248"/>
  </r>
  <r>
    <s v="E002"/>
    <s v="EO55"/>
    <x v="3830"/>
    <x v="0"/>
    <s v="E3"/>
    <s v="0100058399"/>
    <s v="HORMIGONES ESTEBBUNA, S.L."/>
    <s v="0046005172"/>
    <s v="PLANTA ESTEPONA"/>
    <s v="000000000000003264"/>
    <x v="41"/>
    <d v="2024-07-02T00:00:00"/>
    <d v="1899-12-30T15:48:02"/>
    <s v="03/07 12:00h"/>
    <d v="2024-07-03T00:00:00"/>
    <x v="8"/>
    <x v="8"/>
    <x v="3973"/>
    <d v="2024-07-03T00:00:00"/>
    <d v="1899-12-30T09:19:46"/>
    <n v="110"/>
    <s v="E00110"/>
    <s v="RUTA KMS.110"/>
    <x v="66"/>
    <x v="0"/>
    <x v="0"/>
    <x v="4"/>
    <x v="0"/>
    <d v="2024-07-02T15:48:02"/>
    <x v="411"/>
    <n v="20.199444444500841"/>
    <d v="2024-07-03T09:19:46"/>
    <d v="1899-12-30T01:28:00"/>
    <d v="2024-07-03T10:47:46"/>
    <n v="1.2038888888200745"/>
    <x v="0"/>
    <m/>
    <m/>
    <x v="1"/>
    <x v="20"/>
    <x v="0"/>
    <x v="3"/>
    <x v="6"/>
    <n v="4"/>
    <s v=""/>
    <d v="1899-12-31T11:12:00"/>
    <n v="17.732777777834176"/>
    <n v="12"/>
    <n v="5.7327777778341762"/>
  </r>
  <r>
    <s v="E002"/>
    <s v="EO55"/>
    <x v="3831"/>
    <x v="0"/>
    <s v="E3"/>
    <s v="0100058399"/>
    <s v="HORMIGONES ESTEBBUNA, S.L."/>
    <s v="0046005172"/>
    <s v="PLANTA ESTEPONA"/>
    <s v="000000000000003264"/>
    <x v="41"/>
    <d v="2024-07-02T00:00:00"/>
    <d v="1899-12-30T15:48:18"/>
    <s v="03/07 10:00h"/>
    <d v="2024-07-03T00:00:00"/>
    <x v="17"/>
    <x v="8"/>
    <x v="3974"/>
    <d v="2024-07-03T00:00:00"/>
    <d v="1899-12-30T07:17:21"/>
    <n v="110"/>
    <s v="E00110"/>
    <s v="RUTA KMS.110"/>
    <x v="79"/>
    <x v="0"/>
    <x v="0"/>
    <x v="4"/>
    <x v="0"/>
    <d v="2024-07-02T15:48:18"/>
    <x v="398"/>
    <n v="18.195000000006985"/>
    <d v="2024-07-03T07:17:21"/>
    <d v="1899-12-30T01:28:00"/>
    <d v="2024-07-03T08:45:21"/>
    <n v="1.2441666665836237"/>
    <x v="0"/>
    <m/>
    <m/>
    <x v="1"/>
    <x v="20"/>
    <x v="0"/>
    <x v="3"/>
    <x v="11"/>
    <n v="4"/>
    <s v=""/>
    <d v="1899-12-31T11:12:00"/>
    <n v="15.72833333334032"/>
    <n v="12"/>
    <n v="3.7283333333403199"/>
  </r>
  <r>
    <s v="E002"/>
    <s v="EO55"/>
    <x v="3832"/>
    <x v="0"/>
    <s v="E3"/>
    <s v="0100057966"/>
    <s v="HORPRESOL, SRL"/>
    <s v="0046005108"/>
    <s v="PLANTA VICAR"/>
    <s v="000000000000003269"/>
    <x v="44"/>
    <d v="2024-07-02T00:00:00"/>
    <d v="1899-12-30T15:48:30"/>
    <s v="GESTRANS"/>
    <d v="2024-07-03T00:00:00"/>
    <x v="5"/>
    <x v="8"/>
    <x v="3975"/>
    <d v="2024-07-03T00:00:00"/>
    <d v="1899-12-30T13:08:26"/>
    <n v="187"/>
    <s v="E00187"/>
    <s v="RUTA KMS.187"/>
    <x v="75"/>
    <x v="0"/>
    <x v="0"/>
    <x v="4"/>
    <x v="0"/>
    <d v="2024-07-02T15:48:30"/>
    <x v="440"/>
    <n v="27.691666666651145"/>
    <d v="2024-07-03T13:08:26"/>
    <d v="1899-12-30T02:29:36"/>
    <d v="2024-07-03T15:38:02"/>
    <n v="3.8661111111869104"/>
    <x v="0"/>
    <m/>
    <m/>
    <x v="1"/>
    <x v="20"/>
    <x v="0"/>
    <x v="3"/>
    <x v="7"/>
    <n v="4"/>
    <s v=""/>
    <d v="1900-01-01T11:50:24"/>
    <n v="24.198333333317812"/>
    <n v="12"/>
    <n v="12.198333333317812"/>
  </r>
  <r>
    <s v="E002"/>
    <s v="EO55"/>
    <x v="3833"/>
    <x v="0"/>
    <s v="E3"/>
    <s v="0100057966"/>
    <s v="HORPRESOL, SRL"/>
    <s v="0046005105"/>
    <s v="PLANTA MALAGA"/>
    <s v="000000000000003269"/>
    <x v="44"/>
    <d v="2024-07-02T00:00:00"/>
    <d v="1899-12-30T15:48:45"/>
    <s v="votorantim 13h"/>
    <d v="2024-07-03T00:00:00"/>
    <x v="14"/>
    <x v="8"/>
    <x v="3976"/>
    <d v="2024-07-03T00:00:00"/>
    <d v="1899-12-30T12:32:15"/>
    <n v="24"/>
    <s v="E00024"/>
    <s v="RUTA KMS.024"/>
    <x v="144"/>
    <x v="0"/>
    <x v="0"/>
    <x v="4"/>
    <x v="0"/>
    <d v="2024-07-02T15:48:45"/>
    <x v="460"/>
    <n v="21.1875"/>
    <d v="2024-07-03T12:32:15"/>
    <d v="1899-12-30T00:19:12"/>
    <d v="2024-07-03T12:51:27"/>
    <n v="0.14249999995809048"/>
    <x v="0"/>
    <m/>
    <m/>
    <x v="1"/>
    <x v="20"/>
    <x v="0"/>
    <x v="3"/>
    <x v="3"/>
    <n v="4"/>
    <s v=""/>
    <d v="1899-12-30T07:40:48"/>
    <n v="19.8675"/>
    <n v="12"/>
    <n v="7.8674999999999997"/>
  </r>
  <r>
    <s v="E002"/>
    <s v="EO55"/>
    <x v="3834"/>
    <x v="0"/>
    <s v="E3"/>
    <s v="0100057966"/>
    <s v="HORPRESOL, SRL"/>
    <s v="0046005107"/>
    <s v="PLANTA RIO GUI-TORROX COSTA"/>
    <s v="000000000000003269"/>
    <x v="44"/>
    <d v="2024-07-02T00:00:00"/>
    <d v="1899-12-30T15:48:57"/>
    <s v="GESTRANS"/>
    <d v="2024-07-03T00:00:00"/>
    <x v="5"/>
    <x v="8"/>
    <x v="3977"/>
    <d v="2024-07-03T00:00:00"/>
    <d v="1899-12-30T10:03:29"/>
    <n v="40"/>
    <s v="E00040"/>
    <s v="RUTA KMS.040"/>
    <x v="74"/>
    <x v="0"/>
    <x v="0"/>
    <x v="4"/>
    <x v="0"/>
    <d v="2024-07-02T15:48:57"/>
    <x v="440"/>
    <n v="27.68416666664416"/>
    <d v="2024-07-03T10:03:29"/>
    <d v="1899-12-30T00:32:00"/>
    <d v="2024-07-03T10:35:29"/>
    <n v="8.9086111110518686"/>
    <x v="0"/>
    <m/>
    <m/>
    <x v="1"/>
    <x v="20"/>
    <x v="0"/>
    <x v="3"/>
    <x v="1"/>
    <n v="4"/>
    <s v=""/>
    <d v="1899-12-30T12:48:00"/>
    <n v="26.150833333310825"/>
    <n v="12"/>
    <n v="14.150833333310825"/>
  </r>
  <r>
    <s v="E002"/>
    <s v="EO55"/>
    <x v="3835"/>
    <x v="0"/>
    <s v="E3"/>
    <s v="0100057966"/>
    <s v="HORPRESOL, SRL"/>
    <s v="0046005107"/>
    <s v="PLANTA RIO GUI-TORROX COSTA"/>
    <s v="000000000000003269"/>
    <x v="44"/>
    <d v="2024-07-02T00:00:00"/>
    <d v="1899-12-30T15:50:42"/>
    <s v="votorantim 12h"/>
    <d v="2024-07-03T00:00:00"/>
    <x v="8"/>
    <x v="8"/>
    <x v="3978"/>
    <d v="2024-07-03T00:00:00"/>
    <d v="1899-12-30T10:40:08"/>
    <n v="40"/>
    <s v="E00040"/>
    <s v="RUTA KMS.040"/>
    <x v="65"/>
    <x v="0"/>
    <x v="0"/>
    <x v="4"/>
    <x v="0"/>
    <d v="2024-07-02T15:50:42"/>
    <x v="411"/>
    <n v="20.154999999969732"/>
    <d v="2024-07-03T10:40:08"/>
    <d v="1899-12-30T00:32:00"/>
    <d v="2024-07-03T11:12:08"/>
    <n v="0.79777777777053416"/>
    <x v="0"/>
    <m/>
    <m/>
    <x v="1"/>
    <x v="20"/>
    <x v="0"/>
    <x v="3"/>
    <x v="1"/>
    <n v="4"/>
    <s v=""/>
    <d v="1899-12-30T12:48:00"/>
    <n v="18.621666666636397"/>
    <n v="12"/>
    <n v="6.621666666636397"/>
  </r>
  <r>
    <s v="E002"/>
    <s v="EO55"/>
    <x v="3836"/>
    <x v="0"/>
    <s v="E3"/>
    <s v="0100057966"/>
    <s v="HORPRESOL, SRL"/>
    <s v="0046005107"/>
    <s v="PLANTA RIO GUI-TORROX COSTA"/>
    <s v="000000000000003269"/>
    <x v="44"/>
    <d v="2024-07-02T00:00:00"/>
    <d v="1899-12-30T15:50:55"/>
    <s v="votorantim 8h"/>
    <d v="2024-07-03T00:00:00"/>
    <x v="10"/>
    <x v="8"/>
    <x v="3979"/>
    <d v="2024-07-02T00:00:00"/>
    <d v="1899-12-30T16:32:06"/>
    <n v="40"/>
    <s v="E00040"/>
    <s v="RUTA KMS.040"/>
    <x v="65"/>
    <x v="0"/>
    <x v="0"/>
    <x v="4"/>
    <x v="0"/>
    <d v="2024-07-02T15:50:55"/>
    <x v="396"/>
    <n v="16.151388888945803"/>
    <d v="2024-07-02T16:32:06"/>
    <d v="1899-12-30T00:32:00"/>
    <d v="2024-07-02T17:04:06"/>
    <n v="14.931666666758247"/>
    <x v="0"/>
    <m/>
    <m/>
    <x v="1"/>
    <x v="17"/>
    <x v="0"/>
    <x v="3"/>
    <x v="8"/>
    <n v="3"/>
    <s v=""/>
    <d v="1899-12-30T12:48:00"/>
    <n v="14.61805555561247"/>
    <n v="12"/>
    <n v="2.6180555556124698"/>
  </r>
  <r>
    <s v="E002"/>
    <s v="EO55"/>
    <x v="3837"/>
    <x v="0"/>
    <s v="E3"/>
    <s v="0100058437"/>
    <s v="SANEAMIENTOS GRANAMAX, SL"/>
    <s v="0046005740"/>
    <s v="PADUL -PREF. HNOS. SANTIAGO"/>
    <s v="000000000000003262"/>
    <x v="42"/>
    <d v="2024-07-02T00:00:00"/>
    <d v="1899-12-30T17:41:05"/>
    <s v="03/07 Lo antes posib"/>
    <d v="2024-07-03T00:00:00"/>
    <x v="1"/>
    <x v="8"/>
    <x v="3980"/>
    <d v="2024-07-03T00:00:00"/>
    <d v="1899-12-30T13:42:45"/>
    <n v="128"/>
    <s v="E00128"/>
    <s v="RUTA KMS.128"/>
    <x v="122"/>
    <x v="0"/>
    <x v="0"/>
    <x v="4"/>
    <x v="0"/>
    <d v="2024-07-02T17:41:05"/>
    <x v="400"/>
    <n v="20.31527777784504"/>
    <d v="2024-07-03T13:42:45"/>
    <d v="1899-12-30T01:42:24"/>
    <d v="2024-07-03T15:25:09"/>
    <n v="-1.4191666666301899"/>
    <x v="1"/>
    <m/>
    <m/>
    <x v="1"/>
    <x v="20"/>
    <x v="1"/>
    <x v="3"/>
    <x v="7"/>
    <n v="4"/>
    <s v=""/>
    <d v="1899-12-31T16:57:36"/>
    <n v="17.608611111178373"/>
    <n v="12"/>
    <n v="5.608611111178373"/>
  </r>
  <r>
    <s v="E002"/>
    <s v="EO55"/>
    <x v="3838"/>
    <x v="0"/>
    <s v="E3"/>
    <s v="0100037768"/>
    <s v="MINAS DE AGUAS TEÑIDAS, S.A.U. (MAT"/>
    <s v="0046003118"/>
    <s v="ZREP4500031988_1 VALDELAMUSA PASTA"/>
    <s v="000000000000001782"/>
    <x v="46"/>
    <d v="2024-07-02T00:00:00"/>
    <d v="1899-12-30T18:48:22"/>
    <s v="03/07 1º"/>
    <d v="2024-07-03T00:00:00"/>
    <x v="6"/>
    <x v="9"/>
    <x v="3981"/>
    <d v="2024-07-03T00:00:00"/>
    <d v="1899-12-30T15:04:55"/>
    <n v="85"/>
    <s v="E00085"/>
    <s v="RUTA KMS.085"/>
    <x v="88"/>
    <x v="0"/>
    <x v="0"/>
    <x v="5"/>
    <x v="0"/>
    <d v="2024-07-02T18:48:22"/>
    <x v="352"/>
    <n v="25.193888888927177"/>
    <d v="2024-07-03T15:04:55"/>
    <d v="1899-12-30T01:08:00"/>
    <d v="2024-07-03T16:12:55"/>
    <n v="3.7847222223063"/>
    <x v="0"/>
    <m/>
    <m/>
    <x v="1"/>
    <x v="20"/>
    <x v="0"/>
    <x v="3"/>
    <x v="4"/>
    <n v="4"/>
    <s v=""/>
    <d v="1899-12-31T03:12:00"/>
    <n v="23.060555555593844"/>
    <n v="12"/>
    <n v="11.060555555593844"/>
  </r>
  <r>
    <s v="E002"/>
    <s v="EO55"/>
    <x v="3839"/>
    <x v="0"/>
    <s v="E3"/>
    <s v="0100037768"/>
    <s v="MINAS DE AGUAS TEÑIDAS, S.A.U. (MAT"/>
    <s v="0046003118"/>
    <s v="ZREP4500031988_1 VALDELAMUSA PASTA"/>
    <s v="000000000000001782"/>
    <x v="46"/>
    <d v="2024-07-02T00:00:00"/>
    <d v="1899-12-30T18:48:52"/>
    <s v="03/07 2º"/>
    <d v="2024-07-03T00:00:00"/>
    <x v="6"/>
    <x v="9"/>
    <x v="3982"/>
    <d v="2024-07-03T00:00:00"/>
    <d v="1899-12-30T14:36:18"/>
    <n v="85"/>
    <s v="E00085"/>
    <s v="RUTA KMS.085"/>
    <x v="129"/>
    <x v="0"/>
    <x v="0"/>
    <x v="5"/>
    <x v="0"/>
    <d v="2024-07-02T18:48:52"/>
    <x v="352"/>
    <n v="25.18555555556668"/>
    <d v="2024-07-03T14:36:18"/>
    <d v="1899-12-30T01:08:00"/>
    <d v="2024-07-03T15:44:18"/>
    <n v="4.2616666666581295"/>
    <x v="0"/>
    <m/>
    <m/>
    <x v="1"/>
    <x v="20"/>
    <x v="0"/>
    <x v="3"/>
    <x v="13"/>
    <n v="4"/>
    <s v=""/>
    <d v="1899-12-31T03:12:00"/>
    <n v="23.052222222233347"/>
    <n v="12"/>
    <n v="11.052222222233347"/>
  </r>
  <r>
    <s v="E002"/>
    <s v="EO55"/>
    <x v="3840"/>
    <x v="0"/>
    <s v="E3"/>
    <s v="0100037768"/>
    <s v="MINAS DE AGUAS TEÑIDAS, S.A.U. (MAT"/>
    <s v="0046003118"/>
    <s v="ZREP4500031988_1 VALDELAMUSA PASTA"/>
    <s v="000000000000001782"/>
    <x v="46"/>
    <d v="2024-07-02T00:00:00"/>
    <d v="1899-12-30T18:49:16"/>
    <s v="03/07 3º"/>
    <d v="2024-07-03T00:00:00"/>
    <x v="6"/>
    <x v="9"/>
    <x v="3983"/>
    <d v="2024-07-03T00:00:00"/>
    <d v="1899-12-30T12:08:31"/>
    <n v="85"/>
    <s v="E00085"/>
    <s v="RUTA KMS.085"/>
    <x v="385"/>
    <x v="0"/>
    <x v="0"/>
    <x v="5"/>
    <x v="0"/>
    <d v="2024-07-02T18:49:16"/>
    <x v="352"/>
    <n v="25.178888888913207"/>
    <d v="2024-07-03T12:08:31"/>
    <d v="1899-12-30T01:08:00"/>
    <d v="2024-07-03T13:16:31"/>
    <n v="6.7247222222504206"/>
    <x v="0"/>
    <m/>
    <m/>
    <x v="1"/>
    <x v="20"/>
    <x v="0"/>
    <x v="3"/>
    <x v="3"/>
    <n v="4"/>
    <s v=""/>
    <d v="1899-12-31T03:12:00"/>
    <n v="23.045555555579874"/>
    <n v="12"/>
    <n v="11.045555555579874"/>
  </r>
  <r>
    <s v="E002"/>
    <s v="EO55"/>
    <x v="3841"/>
    <x v="0"/>
    <s v="E3"/>
    <s v="0100037768"/>
    <s v="MINAS DE AGUAS TEÑIDAS, S.A.U. (MAT"/>
    <s v="0046003118"/>
    <s v="ZREP4500031988_1 VALDELAMUSA PASTA"/>
    <s v="000000000000001782"/>
    <x v="46"/>
    <d v="2024-07-02T00:00:00"/>
    <d v="1899-12-30T18:49:54"/>
    <s v="03/07 4º"/>
    <d v="2024-07-03T00:00:00"/>
    <x v="6"/>
    <x v="9"/>
    <x v="3984"/>
    <d v="2024-07-03T00:00:00"/>
    <d v="1899-12-30T11:21:11"/>
    <n v="85"/>
    <s v="E00085"/>
    <s v="RUTA KMS.085"/>
    <x v="231"/>
    <x v="0"/>
    <x v="0"/>
    <x v="5"/>
    <x v="0"/>
    <d v="2024-07-02T18:49:54"/>
    <x v="352"/>
    <n v="25.168333333334886"/>
    <d v="2024-07-03T11:21:11"/>
    <d v="1899-12-30T01:08:00"/>
    <d v="2024-07-03T12:29:11"/>
    <n v="7.5136111111496575"/>
    <x v="0"/>
    <m/>
    <m/>
    <x v="1"/>
    <x v="20"/>
    <x v="0"/>
    <x v="3"/>
    <x v="2"/>
    <n v="4"/>
    <s v=""/>
    <d v="1899-12-31T03:12:00"/>
    <n v="23.035000000001553"/>
    <n v="12"/>
    <n v="11.035000000001553"/>
  </r>
  <r>
    <s v="E002"/>
    <s v="EO55"/>
    <x v="3842"/>
    <x v="0"/>
    <s v="E3"/>
    <s v="0100037768"/>
    <s v="MINAS DE AGUAS TEÑIDAS, S.A.U. (MAT"/>
    <s v="0046003118"/>
    <s v="ZREP4500031988_1 VALDELAMUSA PASTA"/>
    <s v="000000000000001782"/>
    <x v="46"/>
    <d v="2024-07-02T00:00:00"/>
    <d v="1899-12-30T18:50:19"/>
    <s v="03/07 5º"/>
    <d v="2024-07-03T00:00:00"/>
    <x v="6"/>
    <x v="9"/>
    <x v="3985"/>
    <d v="2024-07-03T00:00:00"/>
    <d v="1899-12-30T18:24:45"/>
    <n v="85"/>
    <s v="E00085"/>
    <s v="RUTA KMS.085"/>
    <x v="105"/>
    <x v="0"/>
    <x v="0"/>
    <x v="5"/>
    <x v="0"/>
    <d v="2024-07-02T18:50:19"/>
    <x v="352"/>
    <n v="25.161388889013324"/>
    <d v="2024-07-03T18:24:45"/>
    <d v="1899-12-30T01:08:00"/>
    <d v="2024-07-03T19:32:45"/>
    <n v="0.45416666666278616"/>
    <x v="0"/>
    <m/>
    <m/>
    <x v="1"/>
    <x v="20"/>
    <x v="0"/>
    <x v="3"/>
    <x v="9"/>
    <n v="4"/>
    <s v=""/>
    <d v="1899-12-31T03:12:00"/>
    <n v="23.028055555679991"/>
    <n v="12"/>
    <n v="11.028055555679991"/>
  </r>
  <r>
    <s v="E002"/>
    <s v="EO55"/>
    <x v="3843"/>
    <x v="0"/>
    <s v="E3"/>
    <s v="0100037768"/>
    <s v="MINAS DE AGUAS TEÑIDAS, S.A.U. (MAT"/>
    <s v="0046003118"/>
    <s v="ZREP4500031988_1 VALDELAMUSA PASTA"/>
    <s v="000000000000001782"/>
    <x v="46"/>
    <d v="2024-07-02T00:00:00"/>
    <d v="1899-12-30T18:50:46"/>
    <s v="03/07 6º"/>
    <d v="2024-07-03T00:00:00"/>
    <x v="6"/>
    <x v="9"/>
    <x v="3986"/>
    <d v="2024-07-03T00:00:00"/>
    <d v="1899-12-30T13:44:18"/>
    <n v="85"/>
    <s v="E00085"/>
    <s v="RUTA KMS.085"/>
    <x v="59"/>
    <x v="0"/>
    <x v="0"/>
    <x v="5"/>
    <x v="0"/>
    <d v="2024-07-02T18:50:46"/>
    <x v="352"/>
    <n v="25.153888889006339"/>
    <d v="2024-07-03T13:44:18"/>
    <d v="1899-12-30T01:08:00"/>
    <d v="2024-07-03T14:52:18"/>
    <n v="5.1283333333558403"/>
    <x v="0"/>
    <m/>
    <m/>
    <x v="1"/>
    <x v="20"/>
    <x v="0"/>
    <x v="3"/>
    <x v="7"/>
    <n v="4"/>
    <s v=""/>
    <d v="1899-12-31T03:12:00"/>
    <n v="23.020555555673006"/>
    <n v="12"/>
    <n v="11.020555555673006"/>
  </r>
  <r>
    <s v="E002"/>
    <s v="EO55"/>
    <x v="3844"/>
    <x v="0"/>
    <s v="E3"/>
    <s v="0100037768"/>
    <s v="MINAS DE AGUAS TEÑIDAS, S.A.U. (MAT"/>
    <s v="0046004267"/>
    <s v="ZREP4500031988_2 MAGDALENA PASTA"/>
    <s v="000000000000001782"/>
    <x v="46"/>
    <d v="2024-07-02T00:00:00"/>
    <d v="1899-12-30T18:52:06"/>
    <s v="03/07 1º"/>
    <d v="2024-07-03T00:00:00"/>
    <x v="6"/>
    <x v="9"/>
    <x v="3987"/>
    <d v="2024-07-03T00:00:00"/>
    <d v="1899-12-30T12:29:08"/>
    <n v="85"/>
    <s v="E00085"/>
    <s v="RUTA KMS.085"/>
    <x v="86"/>
    <x v="0"/>
    <x v="0"/>
    <x v="5"/>
    <x v="0"/>
    <d v="2024-07-02T18:52:06"/>
    <x v="352"/>
    <n v="25.131666666653473"/>
    <d v="2024-07-03T12:29:08"/>
    <d v="1899-12-30T01:08:00"/>
    <d v="2024-07-03T13:37:08"/>
    <n v="6.3811111111426726"/>
    <x v="0"/>
    <m/>
    <m/>
    <x v="1"/>
    <x v="20"/>
    <x v="0"/>
    <x v="3"/>
    <x v="3"/>
    <n v="4"/>
    <s v=""/>
    <d v="1899-12-31T03:12:00"/>
    <n v="22.99833333332014"/>
    <n v="12"/>
    <n v="10.99833333332014"/>
  </r>
  <r>
    <s v="E002"/>
    <s v="EO55"/>
    <x v="3845"/>
    <x v="0"/>
    <s v="E3"/>
    <s v="0100037768"/>
    <s v="MINAS DE AGUAS TEÑIDAS, S.A.U. (MAT"/>
    <s v="0046004267"/>
    <s v="ZREP4500031988_2 MAGDALENA PASTA"/>
    <s v="000000000000001782"/>
    <x v="46"/>
    <d v="2024-07-02T00:00:00"/>
    <d v="1899-12-30T18:52:31"/>
    <s v="03/07 2º"/>
    <d v="2024-07-03T00:00:00"/>
    <x v="6"/>
    <x v="9"/>
    <x v="3988"/>
    <d v="2024-07-03T00:00:00"/>
    <d v="1899-12-30T12:00:45"/>
    <n v="85"/>
    <s v="E00085"/>
    <s v="RUTA KMS.085"/>
    <x v="95"/>
    <x v="0"/>
    <x v="0"/>
    <x v="5"/>
    <x v="0"/>
    <d v="2024-07-02T18:52:31"/>
    <x v="352"/>
    <n v="25.124722222331911"/>
    <d v="2024-07-03T12:00:45"/>
    <d v="1899-12-30T01:08:00"/>
    <d v="2024-07-03T13:08:45"/>
    <n v="6.8541666667442769"/>
    <x v="0"/>
    <m/>
    <m/>
    <x v="1"/>
    <x v="20"/>
    <x v="0"/>
    <x v="3"/>
    <x v="3"/>
    <n v="4"/>
    <s v=""/>
    <d v="1899-12-31T03:12:00"/>
    <n v="22.991388888998578"/>
    <n v="12"/>
    <n v="10.991388888998578"/>
  </r>
  <r>
    <s v="E002"/>
    <s v="EO55"/>
    <x v="3846"/>
    <x v="0"/>
    <s v="E3"/>
    <s v="0100037768"/>
    <s v="MINAS DE AGUAS TEÑIDAS, S.A.U. (MAT"/>
    <s v="0046004267"/>
    <s v="ZREP4500031988_2 MAGDALENA PASTA"/>
    <s v="000000000000001782"/>
    <x v="46"/>
    <d v="2024-07-02T00:00:00"/>
    <d v="1899-12-30T18:52:59"/>
    <s v="03/07 3º"/>
    <d v="2024-07-03T00:00:00"/>
    <x v="6"/>
    <x v="9"/>
    <x v="3989"/>
    <d v="2024-07-03T00:00:00"/>
    <d v="1899-12-30T15:18:52"/>
    <n v="85"/>
    <s v="E00085"/>
    <s v="RUTA KMS.085"/>
    <x v="67"/>
    <x v="0"/>
    <x v="0"/>
    <x v="5"/>
    <x v="0"/>
    <d v="2024-07-02T18:52:59"/>
    <x v="352"/>
    <n v="25.116944444482215"/>
    <d v="2024-07-03T15:18:52"/>
    <d v="1899-12-30T01:08:00"/>
    <d v="2024-07-03T16:26:52"/>
    <n v="3.5522222222643904"/>
    <x v="0"/>
    <m/>
    <m/>
    <x v="1"/>
    <x v="20"/>
    <x v="0"/>
    <x v="3"/>
    <x v="4"/>
    <n v="4"/>
    <s v=""/>
    <d v="1899-12-31T03:12:00"/>
    <n v="22.983611111148882"/>
    <n v="12"/>
    <n v="10.983611111148882"/>
  </r>
  <r>
    <s v="E002"/>
    <s v="EO55"/>
    <x v="3847"/>
    <x v="0"/>
    <s v="E3"/>
    <s v="0100037768"/>
    <s v="MINAS DE AGUAS TEÑIDAS, S.A.U. (MAT"/>
    <s v="0046004267"/>
    <s v="ZREP4500031988_2 MAGDALENA PASTA"/>
    <s v="000000000000001782"/>
    <x v="46"/>
    <d v="2024-07-02T00:00:00"/>
    <d v="1899-12-30T18:53:38"/>
    <s v="03/07 4º"/>
    <d v="2024-07-03T00:00:00"/>
    <x v="6"/>
    <x v="9"/>
    <x v="3990"/>
    <d v="2024-07-03T00:00:00"/>
    <d v="1899-12-30T12:49:15"/>
    <n v="85"/>
    <s v="E00085"/>
    <s v="RUTA KMS.085"/>
    <x v="90"/>
    <x v="0"/>
    <x v="0"/>
    <x v="5"/>
    <x v="0"/>
    <d v="2024-07-02T18:53:38"/>
    <x v="352"/>
    <n v="25.106111111235805"/>
    <d v="2024-07-03T12:49:15"/>
    <d v="1899-12-30T01:08:00"/>
    <d v="2024-07-03T13:57:15"/>
    <n v="6.0458333333954215"/>
    <x v="0"/>
    <m/>
    <m/>
    <x v="1"/>
    <x v="20"/>
    <x v="0"/>
    <x v="3"/>
    <x v="3"/>
    <n v="4"/>
    <s v=""/>
    <d v="1899-12-31T03:12:00"/>
    <n v="22.972777777902472"/>
    <n v="12"/>
    <n v="10.972777777902472"/>
  </r>
  <r>
    <s v="E002"/>
    <s v="EO55"/>
    <x v="3848"/>
    <x v="0"/>
    <s v="E3"/>
    <s v="0100037768"/>
    <s v="MINAS DE AGUAS TEÑIDAS, S.A.U. (MAT"/>
    <s v="0046004267"/>
    <s v="ZREP4500031988_2 MAGDALENA PASTA"/>
    <s v="000000000000001782"/>
    <x v="46"/>
    <d v="2024-07-02T00:00:00"/>
    <d v="1899-12-30T18:54:06"/>
    <s v="03/07 5º"/>
    <d v="2024-07-03T00:00:00"/>
    <x v="6"/>
    <x v="9"/>
    <x v="3991"/>
    <d v="2024-07-03T00:00:00"/>
    <d v="1899-12-30T13:12:25"/>
    <n v="85"/>
    <s v="E00085"/>
    <s v="RUTA KMS.085"/>
    <x v="93"/>
    <x v="0"/>
    <x v="0"/>
    <x v="5"/>
    <x v="0"/>
    <d v="2024-07-02T18:54:06"/>
    <x v="352"/>
    <n v="25.098333333386108"/>
    <d v="2024-07-03T13:12:25"/>
    <d v="1899-12-30T01:08:00"/>
    <d v="2024-07-03T14:20:25"/>
    <n v="5.6597222223063"/>
    <x v="0"/>
    <m/>
    <m/>
    <x v="1"/>
    <x v="20"/>
    <x v="0"/>
    <x v="3"/>
    <x v="7"/>
    <n v="4"/>
    <s v=""/>
    <d v="1899-12-31T03:12:00"/>
    <n v="22.965000000052775"/>
    <n v="12"/>
    <n v="10.965000000052775"/>
  </r>
  <r>
    <s v="E002"/>
    <s v="EO55"/>
    <x v="3849"/>
    <x v="0"/>
    <s v="E3"/>
    <s v="0100052945"/>
    <s v="HORMIGONES ROCIO S.L."/>
    <s v="0046004387"/>
    <s v="ALMONTE"/>
    <s v="000000000000000837"/>
    <x v="43"/>
    <d v="2024-07-03T00:00:00"/>
    <d v="1899-12-30T07:51:12"/>
    <s v="04/07   9h"/>
    <d v="2024-07-04T00:00:00"/>
    <x v="15"/>
    <x v="9"/>
    <x v="3992"/>
    <d v="2024-07-04T00:00:00"/>
    <d v="1899-12-30T08:10:11"/>
    <n v="27"/>
    <s v="E00027"/>
    <s v="RUTA KMS.027"/>
    <x v="89"/>
    <x v="0"/>
    <x v="0"/>
    <x v="5"/>
    <x v="0"/>
    <d v="2024-07-03T07:51:12"/>
    <x v="441"/>
    <n v="25.146666666667443"/>
    <d v="2024-07-04T08:10:11"/>
    <d v="1899-12-30T00:21:36"/>
    <d v="2024-07-04T08:31:47"/>
    <n v="0.47027777787297964"/>
    <x v="0"/>
    <m/>
    <m/>
    <x v="1"/>
    <x v="21"/>
    <x v="0"/>
    <x v="3"/>
    <x v="0"/>
    <n v="5"/>
    <s v=""/>
    <d v="1899-12-30T08:38:24"/>
    <n v="23.786666666667443"/>
    <n v="12"/>
    <n v="11.786666666667443"/>
  </r>
  <r>
    <s v="E002"/>
    <s v="EO55"/>
    <x v="3850"/>
    <x v="0"/>
    <s v="E4"/>
    <s v="0100058438"/>
    <s v="LUQUE LOPEZ, MARIA VICTORIA"/>
    <s v="0046005486"/>
    <s v="ALMACEN-PERIANA"/>
    <s v="000000000000003283"/>
    <x v="39"/>
    <d v="2024-07-03T00:00:00"/>
    <d v="1899-12-30T08:02:52"/>
    <s v="03/07 Lo antes posib"/>
    <d v="2024-07-03T00:00:00"/>
    <x v="14"/>
    <x v="8"/>
    <x v="3993"/>
    <d v="2024-07-03T00:00:00"/>
    <d v="1899-12-30T10:48:02"/>
    <n v="51"/>
    <s v="E00051"/>
    <s v="RUTA KMS.051"/>
    <x v="55"/>
    <x v="0"/>
    <x v="0"/>
    <x v="4"/>
    <x v="1"/>
    <d v="2024-07-03T08:02:52"/>
    <x v="460"/>
    <n v="4.9522222221130505"/>
    <d v="2024-07-03T10:48:02"/>
    <d v="1899-12-30T00:40:48"/>
    <d v="2024-07-03T11:28:50"/>
    <n v="1.5194444442749955"/>
    <x v="0"/>
    <m/>
    <m/>
    <x v="1"/>
    <x v="20"/>
    <x v="0"/>
    <x v="3"/>
    <x v="1"/>
    <n v="4"/>
    <s v=""/>
    <d v="1899-12-30T16:19:12"/>
    <n v="3.2722222221130508"/>
    <n v="0"/>
    <n v="3.2722222221130508"/>
  </r>
  <r>
    <s v="E002"/>
    <s v="EO55"/>
    <x v="3851"/>
    <x v="0"/>
    <s v="E4"/>
    <s v="0100056817"/>
    <s v="ALMACENES MELENDO, S.L."/>
    <s v="0046005503"/>
    <s v="ALMACEN CORDOBA"/>
    <s v="000000000000002882"/>
    <x v="112"/>
    <d v="2024-07-03T00:00:00"/>
    <d v="1899-12-30T08:34:56"/>
    <s v="04/07 7:00 a 15:00h"/>
    <d v="2024-07-04T00:00:00"/>
    <x v="7"/>
    <x v="9"/>
    <x v="3994"/>
    <d v="2024-07-04T00:00:00"/>
    <d v="1899-12-30T10:50:39"/>
    <n v="210"/>
    <s v="E00210"/>
    <s v="RUTA KMS.210"/>
    <x v="389"/>
    <x v="0"/>
    <x v="0"/>
    <x v="5"/>
    <x v="1"/>
    <d v="2024-07-03T08:34:56"/>
    <x v="404"/>
    <n v="30.417777777824085"/>
    <d v="2024-07-04T10:50:39"/>
    <d v="1899-12-30T02:48:00"/>
    <d v="2024-07-04T13:38:39"/>
    <n v="1.3558333333348855"/>
    <x v="0"/>
    <m/>
    <m/>
    <x v="1"/>
    <x v="21"/>
    <x v="0"/>
    <x v="3"/>
    <x v="1"/>
    <n v="5"/>
    <s v=""/>
    <d v="1900-01-01T19:12:00"/>
    <n v="26.617777777824084"/>
    <n v="12"/>
    <n v="14.617777777824084"/>
  </r>
  <r>
    <s v="E002"/>
    <s v="EO55"/>
    <x v="3852"/>
    <x v="0"/>
    <s v="E4"/>
    <s v="0100056817"/>
    <s v="ALMACENES MELENDO, S.L."/>
    <s v="0046005503"/>
    <s v="ALMACEN CORDOBA"/>
    <s v="000000000000002882"/>
    <x v="112"/>
    <d v="2024-07-03T00:00:00"/>
    <d v="1899-12-30T08:35:09"/>
    <s v="04/07 7:00 a 15:00h"/>
    <d v="2024-07-04T00:00:00"/>
    <x v="7"/>
    <x v="9"/>
    <x v="3995"/>
    <d v="2024-07-03T00:00:00"/>
    <d v="1899-12-30T17:15:53"/>
    <n v="210"/>
    <s v="E00210"/>
    <s v="RUTA KMS.210"/>
    <x v="298"/>
    <x v="0"/>
    <x v="0"/>
    <x v="5"/>
    <x v="1"/>
    <d v="2024-07-03T08:35:09"/>
    <x v="404"/>
    <n v="30.414166666741949"/>
    <d v="2024-07-03T17:15:53"/>
    <d v="1899-12-30T02:48:00"/>
    <d v="2024-07-03T20:03:53"/>
    <n v="18.935277777782176"/>
    <x v="0"/>
    <m/>
    <m/>
    <x v="1"/>
    <x v="20"/>
    <x v="0"/>
    <x v="3"/>
    <x v="5"/>
    <n v="4"/>
    <s v=""/>
    <d v="1900-01-01T19:12:00"/>
    <n v="26.614166666741948"/>
    <n v="12"/>
    <n v="14.614166666741948"/>
  </r>
  <r>
    <s v="E002"/>
    <s v="EO55"/>
    <x v="3853"/>
    <x v="0"/>
    <s v="E3"/>
    <s v="0100058352"/>
    <s v="JULIO BAZA, S.A."/>
    <s v="0046005095"/>
    <s v="PLANTA DE BAZA"/>
    <s v="000000000000003264"/>
    <x v="41"/>
    <d v="2024-07-03T00:00:00"/>
    <d v="1899-12-30T08:36:17"/>
    <s v="04/07 09:00h"/>
    <d v="2024-07-04T00:00:00"/>
    <x v="15"/>
    <x v="8"/>
    <x v="3996"/>
    <d v="2024-07-03T00:00:00"/>
    <d v="1899-12-30T16:33:41"/>
    <n v="225"/>
    <s v="E00225"/>
    <s v="RUTA KMS.225"/>
    <x v="97"/>
    <x v="0"/>
    <x v="0"/>
    <x v="4"/>
    <x v="0"/>
    <d v="2024-07-03T08:36:17"/>
    <x v="441"/>
    <n v="24.39527777780313"/>
    <d v="2024-07-03T16:33:41"/>
    <d v="1899-12-30T03:00:00"/>
    <d v="2024-07-03T19:33:41"/>
    <n v="13.438611111079808"/>
    <x v="0"/>
    <m/>
    <m/>
    <x v="1"/>
    <x v="20"/>
    <x v="0"/>
    <x v="3"/>
    <x v="8"/>
    <n v="4"/>
    <s v=""/>
    <d v="1900-01-02T00:00:00"/>
    <n v="20.39527777780313"/>
    <n v="12"/>
    <n v="8.3952777778031304"/>
  </r>
  <r>
    <s v="E002"/>
    <s v="EO55"/>
    <x v="3854"/>
    <x v="0"/>
    <s v="E3"/>
    <s v="0100051343"/>
    <s v="HORMIGONES SANTAELLA, S.L."/>
    <s v="0046004256"/>
    <s v="SANTAELLA"/>
    <s v="000000000000003269"/>
    <x v="44"/>
    <d v="2024-07-03T00:00:00"/>
    <d v="1899-12-30T08:40:56"/>
    <s v="04/07 08:00"/>
    <d v="2024-07-04T00:00:00"/>
    <x v="10"/>
    <x v="8"/>
    <x v="3997"/>
    <d v="2024-07-03T00:00:00"/>
    <d v="1899-12-30T15:22:17"/>
    <n v="151"/>
    <s v="E00151"/>
    <s v="RUTA KMS.151"/>
    <x v="271"/>
    <x v="0"/>
    <x v="0"/>
    <x v="4"/>
    <x v="0"/>
    <d v="2024-07-03T08:40:56"/>
    <x v="429"/>
    <n v="23.317777777905576"/>
    <d v="2024-07-03T15:22:17"/>
    <d v="1899-12-30T02:00:48"/>
    <d v="2024-07-03T17:23:05"/>
    <n v="14.615277777775191"/>
    <x v="0"/>
    <m/>
    <m/>
    <x v="1"/>
    <x v="20"/>
    <x v="0"/>
    <x v="3"/>
    <x v="4"/>
    <n v="4"/>
    <s v="TRANSPORTES FRANCISCO CASTILLA E HI"/>
    <d v="1900-01-01T00:19:12"/>
    <n v="20.304444444572244"/>
    <n v="12"/>
    <n v="8.3044444445722441"/>
  </r>
  <r>
    <s v="E002"/>
    <s v="EO55"/>
    <x v="3855"/>
    <x v="0"/>
    <s v="E3"/>
    <s v="0100018606"/>
    <s v="TRENAS ASOCIADOS, S.L."/>
    <s v="0046005221"/>
    <s v="ESPEJO (CARRETERA CARTEYA)"/>
    <s v="000000000000003264"/>
    <x v="41"/>
    <d v="2024-07-03T00:00:00"/>
    <d v="1899-12-30T08:51:10"/>
    <s v="04/07 08:00h"/>
    <d v="2024-07-04T00:00:00"/>
    <x v="10"/>
    <x v="8"/>
    <x v="3998"/>
    <d v="2024-07-04T00:00:00"/>
    <d v="1899-12-30T05:32:28"/>
    <n v="138"/>
    <s v="E00138"/>
    <s v="RUTA KMS.138"/>
    <x v="53"/>
    <x v="0"/>
    <x v="0"/>
    <x v="4"/>
    <x v="0"/>
    <d v="2024-07-03T08:51:10"/>
    <x v="429"/>
    <n v="23.147222222294658"/>
    <d v="2024-07-04T05:32:28"/>
    <d v="1899-12-30T01:50:24"/>
    <d v="2024-07-04T07:22:52"/>
    <n v="0.61888888897374272"/>
    <x v="0"/>
    <m/>
    <m/>
    <x v="1"/>
    <x v="21"/>
    <x v="0"/>
    <x v="3"/>
    <x v="15"/>
    <n v="5"/>
    <s v="HIBURSANFRE, S.L.U."/>
    <d v="1899-12-31T20:09:36"/>
    <n v="20.307222222294659"/>
    <n v="12"/>
    <n v="8.3072222222946586"/>
  </r>
  <r>
    <s v="E002"/>
    <s v="EO55"/>
    <x v="3856"/>
    <x v="0"/>
    <s v="E3"/>
    <s v="0100049685"/>
    <s v="HORMIGONES CASTRO DEL RIO, S. L."/>
    <s v="0046004155"/>
    <s v="CASTRO DEL RIO"/>
    <s v="000000000000003264"/>
    <x v="41"/>
    <d v="2024-07-03T00:00:00"/>
    <d v="1899-12-30T08:52:09"/>
    <s v="04/07 08:00h"/>
    <d v="2024-07-04T00:00:00"/>
    <x v="10"/>
    <x v="8"/>
    <x v="3999"/>
    <d v="2024-07-04T00:00:00"/>
    <d v="1899-12-30T06:28:05"/>
    <n v="149"/>
    <s v="E00149"/>
    <s v="RUTA KMS.149"/>
    <x v="54"/>
    <x v="0"/>
    <x v="0"/>
    <x v="4"/>
    <x v="0"/>
    <d v="2024-07-03T08:52:09"/>
    <x v="429"/>
    <n v="23.130833333416376"/>
    <d v="2024-07-04T06:28:05"/>
    <d v="1899-12-30T01:59:12"/>
    <d v="2024-07-04T08:27:17"/>
    <n v="-0.45472222217358649"/>
    <x v="0"/>
    <m/>
    <m/>
    <x v="1"/>
    <x v="21"/>
    <x v="0"/>
    <x v="3"/>
    <x v="12"/>
    <n v="5"/>
    <s v=""/>
    <d v="1899-12-31T23:40:48"/>
    <n v="20.144166666749712"/>
    <n v="12"/>
    <n v="8.1441666667497117"/>
  </r>
  <r>
    <s v="E002"/>
    <s v="EO55"/>
    <x v="3857"/>
    <x v="0"/>
    <s v="E3"/>
    <s v="0100018390"/>
    <s v="FORJADOS TOR S.L."/>
    <s v="0046005202"/>
    <s v="VILLANUEVA DEL TRABUCO"/>
    <s v="000000000000003262"/>
    <x v="42"/>
    <d v="2024-07-03T00:00:00"/>
    <d v="1899-12-30T08:58:19"/>
    <s v="TOR 08:00"/>
    <d v="2024-07-04T00:00:00"/>
    <x v="10"/>
    <x v="8"/>
    <x v="4000"/>
    <d v="2024-07-04T00:00:00"/>
    <d v="1899-12-30T07:41:53"/>
    <n v="62"/>
    <s v="E00062"/>
    <s v="RUTA KMS.062"/>
    <x v="60"/>
    <x v="0"/>
    <x v="0"/>
    <x v="4"/>
    <x v="0"/>
    <d v="2024-07-03T08:58:19"/>
    <x v="429"/>
    <n v="23.028055555536412"/>
    <d v="2024-07-04T07:41:53"/>
    <d v="1899-12-30T00:49:36"/>
    <d v="2024-07-04T08:31:29"/>
    <n v="-0.52472222212236375"/>
    <x v="0"/>
    <m/>
    <m/>
    <x v="1"/>
    <x v="21"/>
    <x v="0"/>
    <x v="3"/>
    <x v="11"/>
    <n v="5"/>
    <s v="TRANSPORTES FRANCISCO CASTILLA E HI"/>
    <d v="1899-12-30T19:50:24"/>
    <n v="21.201388888869744"/>
    <n v="12"/>
    <n v="9.2013888888697437"/>
  </r>
  <r>
    <s v="E002"/>
    <s v="EO55"/>
    <x v="3858"/>
    <x v="0"/>
    <s v="E3"/>
    <s v="0100018390"/>
    <s v="FORJADOS TOR S.L."/>
    <s v="0046005202"/>
    <s v="VILLANUEVA DEL TRABUCO"/>
    <s v="000000000000003262"/>
    <x v="42"/>
    <d v="2024-07-03T00:00:00"/>
    <d v="1899-12-30T09:00:11"/>
    <s v="TOR 08:30"/>
    <d v="2024-07-04T00:00:00"/>
    <x v="23"/>
    <x v="8"/>
    <x v="4001"/>
    <d v="2024-07-04T00:00:00"/>
    <d v="1899-12-30T08:05:06"/>
    <n v="62"/>
    <s v="E00062"/>
    <s v="RUTA KMS.062"/>
    <x v="110"/>
    <x v="0"/>
    <x v="0"/>
    <x v="4"/>
    <x v="0"/>
    <d v="2024-07-03T09:00:11"/>
    <x v="434"/>
    <n v="23.496944444370456"/>
    <d v="2024-07-04T08:05:06"/>
    <d v="1899-12-30T00:49:36"/>
    <d v="2024-07-04T08:54:42"/>
    <n v="-0.41166666668141261"/>
    <x v="0"/>
    <m/>
    <m/>
    <x v="1"/>
    <x v="21"/>
    <x v="0"/>
    <x v="3"/>
    <x v="0"/>
    <n v="5"/>
    <s v="TRANSPORTES FRANCISCO CASTILLA E HI"/>
    <d v="1899-12-30T19:50:24"/>
    <n v="21.670277777703788"/>
    <n v="12"/>
    <n v="9.670277777703788"/>
  </r>
  <r>
    <s v="E002"/>
    <s v="EO55"/>
    <x v="3859"/>
    <x v="0"/>
    <s v="E4"/>
    <s v="0100018407"/>
    <s v="GRUPO UNAMACOR, S.L."/>
    <s v="0046000831"/>
    <s v="PALMA DEL RIO (MU|OZ ROLDAN)"/>
    <s v="000000000000002882"/>
    <x v="112"/>
    <d v="2024-07-03T00:00:00"/>
    <d v="1899-12-30T09:10:49"/>
    <s v="04/07 9:30  2/649"/>
    <d v="2024-07-04T00:00:00"/>
    <x v="21"/>
    <x v="9"/>
    <x v="4002"/>
    <d v="2024-07-04T00:00:00"/>
    <d v="1899-12-30T08:47:37"/>
    <n v="150"/>
    <s v="E00150"/>
    <s v="RUTA KMS.150"/>
    <x v="273"/>
    <x v="0"/>
    <x v="0"/>
    <x v="5"/>
    <x v="1"/>
    <d v="2024-07-03T09:10:49"/>
    <x v="424"/>
    <n v="24.319722222222481"/>
    <d v="2024-07-04T08:47:37"/>
    <d v="1899-12-30T02:00:00"/>
    <d v="2024-07-04T10:47:37"/>
    <n v="-1.2936111110611819"/>
    <x v="1"/>
    <m/>
    <m/>
    <x v="1"/>
    <x v="21"/>
    <x v="1"/>
    <x v="3"/>
    <x v="0"/>
    <n v="5"/>
    <s v=""/>
    <d v="1900-01-01T00:00:00"/>
    <n v="21.319722222222481"/>
    <n v="12"/>
    <n v="9.3197222222224809"/>
  </r>
  <r>
    <s v="E002"/>
    <s v="EO55"/>
    <x v="3860"/>
    <x v="0"/>
    <s v="E3"/>
    <s v="0100018465"/>
    <s v="HORMITRES, S.L.L."/>
    <s v="0046000368"/>
    <s v="LA CARLOTA (HORMITRES, S.L.L.)"/>
    <s v="000000000000000837"/>
    <x v="43"/>
    <d v="2024-07-03T00:00:00"/>
    <d v="1899-12-30T09:12:51"/>
    <s v="04/07 De 7 a 13"/>
    <d v="2024-07-04T00:00:00"/>
    <x v="14"/>
    <x v="9"/>
    <x v="4003"/>
    <d v="2024-07-04T00:00:00"/>
    <d v="1899-12-30T09:50:44"/>
    <n v="180"/>
    <s v="E00180"/>
    <s v="RUTA KMS.180"/>
    <x v="91"/>
    <x v="0"/>
    <x v="0"/>
    <x v="5"/>
    <x v="0"/>
    <d v="2024-07-03T09:12:51"/>
    <x v="422"/>
    <n v="27.785833333327901"/>
    <d v="2024-07-04T09:50:44"/>
    <d v="1899-12-30T02:24:00"/>
    <d v="2024-07-04T12:14:44"/>
    <n v="0.75444444443564862"/>
    <x v="0"/>
    <m/>
    <m/>
    <x v="1"/>
    <x v="21"/>
    <x v="0"/>
    <x v="3"/>
    <x v="6"/>
    <n v="5"/>
    <s v=""/>
    <d v="1900-01-01T09:36:00"/>
    <n v="24.385833333327902"/>
    <n v="12"/>
    <n v="12.385833333327902"/>
  </r>
  <r>
    <s v="E002"/>
    <s v="EO55"/>
    <x v="3861"/>
    <x v="0"/>
    <s v="E3"/>
    <s v="0100058384"/>
    <s v="ADOQUINES Y MARCOS, S.L."/>
    <s v="0046005169"/>
    <s v="PLANTA LA RODA DE ANDALUCIA"/>
    <s v="000000000000003263"/>
    <x v="49"/>
    <d v="2024-07-03T00:00:00"/>
    <d v="1899-12-30T09:53:10"/>
    <s v="03/07 14:00h"/>
    <d v="2024-07-03T00:00:00"/>
    <x v="1"/>
    <x v="8"/>
    <x v="4004"/>
    <d v="2024-07-03T00:00:00"/>
    <d v="1899-12-30T11:49:57"/>
    <n v="90"/>
    <s v="E00090"/>
    <s v="RUTA KMS.090"/>
    <x v="97"/>
    <x v="0"/>
    <x v="0"/>
    <x v="4"/>
    <x v="0"/>
    <d v="2024-07-03T09:53:10"/>
    <x v="400"/>
    <n v="4.1138888889108784"/>
    <d v="2024-07-03T11:49:57"/>
    <d v="1899-12-30T01:12:00"/>
    <d v="2024-07-03T13:01:57"/>
    <n v="0.96750000002793968"/>
    <x v="0"/>
    <m/>
    <m/>
    <x v="1"/>
    <x v="20"/>
    <x v="0"/>
    <x v="3"/>
    <x v="2"/>
    <n v="4"/>
    <s v=""/>
    <d v="1899-12-31T04:48:00"/>
    <n v="1.9138888889108783"/>
    <n v="0"/>
    <n v="1.9138888889108783"/>
  </r>
  <r>
    <s v="E002"/>
    <s v="EO55"/>
    <x v="3862"/>
    <x v="0"/>
    <s v="E4"/>
    <s v="0100059527"/>
    <s v="GRES BABILONI"/>
    <s v="0046005821"/>
    <s v="BORRIOL- GRES BABILONI"/>
    <s v="000000000000003283"/>
    <x v="39"/>
    <d v="2024-07-03T00:00:00"/>
    <d v="1899-12-30T10:17:58"/>
    <s v="05/07 08:00h"/>
    <d v="2024-07-05T00:00:00"/>
    <x v="10"/>
    <x v="8"/>
    <x v="4005"/>
    <d v="2024-07-04T00:00:00"/>
    <d v="1899-12-30T15:33:54"/>
    <n v="707"/>
    <s v="E00707"/>
    <s v="RUTA KMS.707"/>
    <x v="390"/>
    <x v="0"/>
    <x v="0"/>
    <x v="4"/>
    <x v="1"/>
    <d v="2024-07-03T10:17:58"/>
    <x v="450"/>
    <n v="45.700555555697065"/>
    <d v="2024-07-04T15:33:54"/>
    <d v="1899-12-30T09:25:36"/>
    <d v="2024-07-05T00:59:30"/>
    <n v="7.0083333333022892"/>
    <x v="0"/>
    <m/>
    <m/>
    <x v="1"/>
    <x v="21"/>
    <x v="0"/>
    <x v="3"/>
    <x v="4"/>
    <n v="5"/>
    <s v=""/>
    <d v="1900-01-08T10:14:24"/>
    <n v="35.273888889030403"/>
    <n v="24"/>
    <n v="11.273888889030403"/>
  </r>
  <r>
    <s v="E002"/>
    <s v="EO55"/>
    <x v="3863"/>
    <x v="0"/>
    <s v="E3"/>
    <s v="0100058414"/>
    <s v="REYALFIL, S.L."/>
    <s v="0046005189"/>
    <s v="PTA DE PREF- RODA  ANDALUCIA"/>
    <s v="000000000000003264"/>
    <x v="41"/>
    <d v="2024-07-03T00:00:00"/>
    <d v="1899-12-30T10:22:31"/>
    <s v="04/07 08:00h"/>
    <d v="2024-07-04T00:00:00"/>
    <x v="10"/>
    <x v="8"/>
    <x v="4006"/>
    <d v="2024-07-04T00:00:00"/>
    <d v="1899-12-30T06:42:11"/>
    <n v="90"/>
    <s v="E00090"/>
    <s v="RUTA KMS.090"/>
    <x v="241"/>
    <x v="0"/>
    <x v="0"/>
    <x v="4"/>
    <x v="0"/>
    <d v="2024-07-03T10:22:31"/>
    <x v="429"/>
    <n v="21.624722222273704"/>
    <d v="2024-07-04T06:42:11"/>
    <d v="1899-12-30T01:12:00"/>
    <d v="2024-07-04T07:54:11"/>
    <n v="9.6944444405380636E-2"/>
    <x v="0"/>
    <m/>
    <m/>
    <x v="1"/>
    <x v="21"/>
    <x v="0"/>
    <x v="3"/>
    <x v="12"/>
    <n v="5"/>
    <s v=""/>
    <d v="1899-12-31T04:48:00"/>
    <n v="19.424722222273704"/>
    <n v="12"/>
    <n v="7.4247222222737044"/>
  </r>
  <r>
    <s v="E002"/>
    <s v="EO55"/>
    <x v="3864"/>
    <x v="0"/>
    <s v="E3"/>
    <s v="0100023188"/>
    <s v="MTOS DE TIERRAS Y ARIDOS DEL TINTO,"/>
    <s v="0046001835"/>
    <s v="NERVA"/>
    <s v="000000000000001782"/>
    <x v="46"/>
    <d v="2024-07-03T00:00:00"/>
    <d v="1899-12-30T10:52:43"/>
    <s v="04/07 08:30h"/>
    <d v="2024-07-04T00:00:00"/>
    <x v="23"/>
    <x v="9"/>
    <x v="4007"/>
    <d v="2024-07-03T00:00:00"/>
    <d v="1899-12-30T19:38:26"/>
    <n v="78"/>
    <s v="E00078"/>
    <s v="RUTA KMS.078"/>
    <x v="59"/>
    <x v="0"/>
    <x v="0"/>
    <x v="5"/>
    <x v="0"/>
    <d v="2024-07-03T10:52:43"/>
    <x v="434"/>
    <n v="21.621388888859656"/>
    <d v="2024-07-03T19:38:26"/>
    <d v="1899-12-30T01:02:24"/>
    <d v="2024-07-03T20:40:50"/>
    <n v="11.819444444321562"/>
    <x v="0"/>
    <m/>
    <m/>
    <x v="1"/>
    <x v="20"/>
    <x v="0"/>
    <x v="3"/>
    <x v="10"/>
    <n v="4"/>
    <s v=""/>
    <d v="1899-12-31T00:57:36"/>
    <n v="19.581388888859657"/>
    <n v="12"/>
    <n v="7.5813888888596566"/>
  </r>
  <r>
    <s v="E002"/>
    <s v="EO55"/>
    <x v="3865"/>
    <x v="0"/>
    <s v="E4"/>
    <s v="0100057845"/>
    <s v="INVERSIONES SEGURA SARRIA, S.L."/>
    <s v="0046005625"/>
    <s v="ARROYO MOLINOS-HNOS NADAL"/>
    <s v="000000000000003283"/>
    <x v="39"/>
    <d v="2024-07-03T00:00:00"/>
    <d v="1899-12-30T11:04:19"/>
    <s v="05/07 C/ Juan de la"/>
    <d v="2024-07-05T00:00:00"/>
    <x v="6"/>
    <x v="8"/>
    <x v="4008"/>
    <d v="2024-07-04T00:00:00"/>
    <d v="1899-12-30T11:21:07"/>
    <n v="536"/>
    <s v="E00536"/>
    <s v="RUTA KMS.536"/>
    <x v="58"/>
    <x v="0"/>
    <x v="0"/>
    <x v="4"/>
    <x v="1"/>
    <d v="2024-07-03T11:04:19"/>
    <x v="445"/>
    <n v="56.92805555567611"/>
    <d v="2024-07-04T11:21:07"/>
    <d v="1899-12-30T07:08:48"/>
    <d v="2024-07-04T18:29:55"/>
    <n v="25.501388888864312"/>
    <x v="0"/>
    <m/>
    <m/>
    <x v="1"/>
    <x v="21"/>
    <x v="0"/>
    <x v="3"/>
    <x v="2"/>
    <n v="5"/>
    <s v=""/>
    <d v="1900-01-06T03:31:12"/>
    <n v="48.781388889009442"/>
    <n v="24"/>
    <n v="24.781388889009442"/>
  </r>
  <r>
    <s v="E002"/>
    <s v="EO55"/>
    <x v="3866"/>
    <x v="0"/>
    <s v="E3"/>
    <s v="0100058384"/>
    <s v="ADOQUINES Y MARCOS, S.L."/>
    <s v="0046005169"/>
    <s v="PLANTA LA RODA DE ANDALUCIA"/>
    <s v="000000000000003263"/>
    <x v="49"/>
    <d v="2024-07-03T00:00:00"/>
    <d v="1899-12-30T11:05:02"/>
    <s v="04/07 11:00h"/>
    <d v="2024-07-04T00:00:00"/>
    <x v="24"/>
    <x v="8"/>
    <x v="4009"/>
    <d v="2024-07-04T00:00:00"/>
    <d v="1899-12-30T10:54:11"/>
    <n v="90"/>
    <s v="E00090"/>
    <s v="RUTA KMS.090"/>
    <x v="60"/>
    <x v="0"/>
    <x v="0"/>
    <x v="4"/>
    <x v="0"/>
    <d v="2024-07-03T11:05:02"/>
    <x v="419"/>
    <n v="23.916111111233477"/>
    <d v="2024-07-04T10:54:11"/>
    <d v="1899-12-30T01:12:00"/>
    <d v="2024-07-04T12:06:11"/>
    <n v="-1.1030555554898456"/>
    <x v="1"/>
    <m/>
    <m/>
    <x v="1"/>
    <x v="21"/>
    <x v="1"/>
    <x v="3"/>
    <x v="1"/>
    <n v="5"/>
    <s v="TRANSPORTES FRANCISCO CASTILLA E HI"/>
    <d v="1899-12-31T04:48:00"/>
    <n v="21.716111111233477"/>
    <n v="12"/>
    <n v="9.7161111112334773"/>
  </r>
  <r>
    <s v="E002"/>
    <s v="EO55"/>
    <x v="3867"/>
    <x v="0"/>
    <s v="E3"/>
    <s v="0100058413"/>
    <s v="PRETENSADOS MALAGUEÑOS, S.L."/>
    <s v="0046005187"/>
    <s v="PLANTA MALAGA"/>
    <s v="000000000000003264"/>
    <x v="41"/>
    <d v="2024-07-03T00:00:00"/>
    <d v="1899-12-30T11:05:37"/>
    <s v="04/07 10:00 PLANTA T"/>
    <d v="2024-07-04T00:00:00"/>
    <x v="17"/>
    <x v="8"/>
    <x v="4010"/>
    <d v="2024-07-03T00:00:00"/>
    <d v="1899-12-30T16:43:20"/>
    <n v="29"/>
    <s v="E00029"/>
    <s v="RUTA KMS.029"/>
    <x v="143"/>
    <x v="0"/>
    <x v="0"/>
    <x v="4"/>
    <x v="0"/>
    <d v="2024-07-03T11:05:37"/>
    <x v="421"/>
    <n v="22.906388888892252"/>
    <d v="2024-07-03T16:43:20"/>
    <d v="1899-12-30T00:23:12"/>
    <d v="2024-07-03T17:06:32"/>
    <n v="16.891111111035571"/>
    <x v="0"/>
    <m/>
    <m/>
    <x v="1"/>
    <x v="20"/>
    <x v="0"/>
    <x v="3"/>
    <x v="8"/>
    <n v="4"/>
    <s v=""/>
    <d v="1899-12-30T09:16:48"/>
    <n v="21.519722222225585"/>
    <n v="12"/>
    <n v="9.5197222222255853"/>
  </r>
  <r>
    <s v="E002"/>
    <s v="EO55"/>
    <x v="3868"/>
    <x v="0"/>
    <s v="E3"/>
    <s v="0100058384"/>
    <s v="ADOQUINES Y MARCOS, S.L."/>
    <s v="0046005169"/>
    <s v="PLANTA LA RODA DE ANDALUCIA"/>
    <s v="000000000000003263"/>
    <x v="49"/>
    <d v="2024-07-03T00:00:00"/>
    <d v="1899-12-30T11:06:03"/>
    <s v="04/07 08:00h"/>
    <d v="2024-07-04T00:00:00"/>
    <x v="10"/>
    <x v="8"/>
    <x v="4011"/>
    <d v="2024-07-03T00:00:00"/>
    <d v="1899-12-30T17:05:49"/>
    <n v="90"/>
    <s v="E00090"/>
    <s v="RUTA KMS.090"/>
    <x v="103"/>
    <x v="0"/>
    <x v="0"/>
    <x v="4"/>
    <x v="0"/>
    <d v="2024-07-03T11:06:03"/>
    <x v="429"/>
    <n v="20.899166666669771"/>
    <d v="2024-07-03T17:05:49"/>
    <d v="1899-12-30T01:12:00"/>
    <d v="2024-07-03T18:17:49"/>
    <n v="13.70305555552477"/>
    <x v="0"/>
    <m/>
    <m/>
    <x v="1"/>
    <x v="20"/>
    <x v="0"/>
    <x v="3"/>
    <x v="5"/>
    <n v="4"/>
    <s v=""/>
    <d v="1899-12-31T04:48:00"/>
    <n v="18.699166666669772"/>
    <n v="12"/>
    <n v="6.6991666666697718"/>
  </r>
  <r>
    <s v="E002"/>
    <s v="EO55"/>
    <x v="3869"/>
    <x v="0"/>
    <s v="E3"/>
    <s v="0100018407"/>
    <s v="GRUPO UNAMACOR, S.L."/>
    <s v="0046004710"/>
    <s v="HUMILLADERO (PLANTA)"/>
    <s v="000000000000003264"/>
    <x v="41"/>
    <d v="2024-07-03T00:00:00"/>
    <d v="1899-12-30T11:12:02"/>
    <s v="04/07 07:00h"/>
    <d v="2024-07-04T00:00:00"/>
    <x v="25"/>
    <x v="8"/>
    <x v="4012"/>
    <d v="2024-07-04T00:00:00"/>
    <d v="1899-12-30T05:59:00"/>
    <n v="74"/>
    <s v="E00074"/>
    <s v="RUTA KMS.074"/>
    <x v="83"/>
    <x v="0"/>
    <x v="0"/>
    <x v="4"/>
    <x v="0"/>
    <d v="2024-07-03T11:12:02"/>
    <x v="458"/>
    <n v="19.79944444441935"/>
    <d v="2024-07-04T05:59:00"/>
    <d v="1899-12-30T00:59:12"/>
    <d v="2024-07-04T06:58:12"/>
    <n v="3.0000000027939677E-2"/>
    <x v="0"/>
    <m/>
    <m/>
    <x v="1"/>
    <x v="21"/>
    <x v="0"/>
    <x v="3"/>
    <x v="15"/>
    <n v="5"/>
    <s v=""/>
    <d v="1899-12-30T23:40:48"/>
    <n v="17.812777777752682"/>
    <n v="12"/>
    <n v="5.8127777777526823"/>
  </r>
  <r>
    <s v="E002"/>
    <s v="EO55"/>
    <x v="3870"/>
    <x v="0"/>
    <s v="E4"/>
    <s v="0100058986"/>
    <s v="COMERCIAL GETAFE NORTE S.L."/>
    <s v="0046005627"/>
    <s v="SUECA-PAREDES Y AISLAMIENTOS"/>
    <s v="000000000000003283"/>
    <x v="39"/>
    <d v="2024-07-03T00:00:00"/>
    <d v="1899-12-30T11:25:35"/>
    <s v="05/07 08:00h"/>
    <d v="2024-07-05T00:00:00"/>
    <x v="10"/>
    <x v="8"/>
    <x v="4013"/>
    <d v="2024-07-04T00:00:00"/>
    <d v="1899-12-30T11:42:24"/>
    <n v="623"/>
    <s v="E00623"/>
    <s v="RUTA KMS.623"/>
    <x v="391"/>
    <x v="0"/>
    <x v="0"/>
    <x v="4"/>
    <x v="1"/>
    <d v="2024-07-03T11:25:35"/>
    <x v="450"/>
    <n v="44.573611111147329"/>
    <d v="2024-07-04T11:42:24"/>
    <d v="1899-12-30T08:18:24"/>
    <d v="2024-07-04T20:00:48"/>
    <n v="11.986666666693054"/>
    <x v="0"/>
    <m/>
    <m/>
    <x v="1"/>
    <x v="21"/>
    <x v="0"/>
    <x v="3"/>
    <x v="2"/>
    <n v="5"/>
    <s v=""/>
    <d v="1900-01-07T07:21:36"/>
    <n v="35.266944444480664"/>
    <n v="24"/>
    <n v="11.266944444480664"/>
  </r>
  <r>
    <s v="E002"/>
    <s v="EO55"/>
    <x v="3871"/>
    <x v="0"/>
    <s v="E3"/>
    <s v="0432000110"/>
    <s v="PREBETONG HORMIGONES, S.A."/>
    <s v="0046001416"/>
    <s v="ALCALA DE GUADAIRA"/>
    <s v="000000000000000837"/>
    <x v="43"/>
    <d v="2024-07-03T00:00:00"/>
    <d v="1899-12-30T11:38:29"/>
    <s v="04/07 7:00"/>
    <d v="2024-07-04T00:00:00"/>
    <x v="25"/>
    <x v="9"/>
    <x v="4014"/>
    <d v="2024-07-04T00:00:00"/>
    <d v="1899-12-30T07:14:42"/>
    <n v="83"/>
    <s v="E00083"/>
    <s v="RUTA KMS.083"/>
    <x v="94"/>
    <x v="0"/>
    <x v="0"/>
    <x v="5"/>
    <x v="0"/>
    <d v="2024-07-03T11:38:29"/>
    <x v="458"/>
    <n v="19.35861111106351"/>
    <d v="2024-07-04T07:14:42"/>
    <d v="1899-12-30T01:06:24"/>
    <d v="2024-07-04T08:21:06"/>
    <n v="-1.3516666667419486"/>
    <x v="1"/>
    <m/>
    <m/>
    <x v="1"/>
    <x v="21"/>
    <x v="1"/>
    <x v="3"/>
    <x v="11"/>
    <n v="5"/>
    <s v=""/>
    <d v="1899-12-31T02:33:36"/>
    <n v="17.251944444396845"/>
    <n v="12"/>
    <n v="5.2519444443968446"/>
  </r>
  <r>
    <s v="E002"/>
    <s v="EO55"/>
    <x v="3872"/>
    <x v="0"/>
    <s v="E3"/>
    <s v="0100037768"/>
    <s v="MINAS DE AGUAS TEÑIDAS, S.A.U. (MAT"/>
    <s v="0046004165"/>
    <s v="ZREP4500031988_5  HORMIGON VALDELAM"/>
    <s v="000000000000003236"/>
    <x v="48"/>
    <d v="2024-07-03T00:00:00"/>
    <d v="1899-12-30T12:08:37"/>
    <s v="04/07 08:00h"/>
    <d v="2024-07-04T00:00:00"/>
    <x v="6"/>
    <x v="9"/>
    <x v="4015"/>
    <d v="2024-07-04T00:00:00"/>
    <d v="1899-12-30T06:52:22"/>
    <n v="85"/>
    <s v="E00085"/>
    <s v="RUTA KMS.085"/>
    <x v="105"/>
    <x v="0"/>
    <x v="0"/>
    <x v="5"/>
    <x v="0"/>
    <d v="2024-07-03T12:08:37"/>
    <x v="410"/>
    <n v="31.856388888903894"/>
    <d v="2024-07-04T06:52:22"/>
    <d v="1899-12-30T01:08:00"/>
    <d v="2024-07-04T08:00:22"/>
    <n v="11.993888888857327"/>
    <x v="0"/>
    <m/>
    <m/>
    <x v="1"/>
    <x v="21"/>
    <x v="0"/>
    <x v="3"/>
    <x v="12"/>
    <n v="5"/>
    <s v=""/>
    <d v="1899-12-31T03:12:00"/>
    <n v="29.723055555570561"/>
    <n v="12"/>
    <n v="17.723055555570561"/>
  </r>
  <r>
    <s v="E002"/>
    <s v="EO55"/>
    <x v="3873"/>
    <x v="0"/>
    <s v="E3"/>
    <s v="0100037768"/>
    <s v="MINAS DE AGUAS TEÑIDAS, S.A.U. (MAT"/>
    <s v="0046004165"/>
    <s v="ZREP4500031988_5  HORMIGON VALDELAM"/>
    <s v="000000000000003236"/>
    <x v="48"/>
    <d v="2024-07-03T00:00:00"/>
    <d v="1899-12-30T12:08:51"/>
    <s v="04/07 15:00h"/>
    <d v="2024-07-04T00:00:00"/>
    <x v="6"/>
    <x v="9"/>
    <x v="4016"/>
    <d v="2024-07-04T00:00:00"/>
    <d v="1899-12-30T17:55:38"/>
    <n v="85"/>
    <s v="E00085"/>
    <s v="RUTA KMS.085"/>
    <x v="105"/>
    <x v="0"/>
    <x v="0"/>
    <x v="5"/>
    <x v="0"/>
    <d v="2024-07-03T12:08:51"/>
    <x v="410"/>
    <n v="31.852499999979045"/>
    <d v="2024-07-04T17:55:38"/>
    <d v="1899-12-30T01:08:00"/>
    <d v="2024-07-04T19:03:38"/>
    <n v="0.93944444454973564"/>
    <x v="0"/>
    <m/>
    <m/>
    <x v="1"/>
    <x v="21"/>
    <x v="0"/>
    <x v="3"/>
    <x v="5"/>
    <n v="5"/>
    <s v=""/>
    <d v="1899-12-31T03:12:00"/>
    <n v="29.719166666645712"/>
    <n v="12"/>
    <n v="17.719166666645712"/>
  </r>
  <r>
    <s v="E002"/>
    <s v="EO55"/>
    <x v="3874"/>
    <x v="0"/>
    <s v="E3"/>
    <s v="0432000110"/>
    <s v="PREBETONG HORMIGONES, S.A."/>
    <s v="0046004248"/>
    <s v="CORDOBA (LAS QUEMADILLAS)"/>
    <s v="000000000000003269"/>
    <x v="44"/>
    <d v="2024-07-03T00:00:00"/>
    <d v="1899-12-30T12:13:15"/>
    <s v="sobre las nueve de l"/>
    <d v="2024-07-04T00:00:00"/>
    <x v="15"/>
    <x v="8"/>
    <x v="4017"/>
    <d v="2024-07-04T00:00:00"/>
    <d v="1899-12-30T06:55:03"/>
    <n v="170"/>
    <s v="E00170"/>
    <s v="RUTA KMS.170"/>
    <x v="82"/>
    <x v="0"/>
    <x v="0"/>
    <x v="4"/>
    <x v="0"/>
    <d v="2024-07-03T12:13:15"/>
    <x v="441"/>
    <n v="20.779166666732635"/>
    <d v="2024-07-04T06:55:03"/>
    <d v="1899-12-30T02:16:00"/>
    <d v="2024-07-04T09:11:03"/>
    <n v="-0.18416666676057503"/>
    <x v="0"/>
    <m/>
    <m/>
    <x v="1"/>
    <x v="21"/>
    <x v="0"/>
    <x v="3"/>
    <x v="12"/>
    <n v="5"/>
    <s v=""/>
    <d v="1900-01-01T06:24:00"/>
    <n v="17.51250000006597"/>
    <n v="12"/>
    <n v="5.5125000000659696"/>
  </r>
  <r>
    <s v="E002"/>
    <s v="EO55"/>
    <x v="3875"/>
    <x v="0"/>
    <s v="E3"/>
    <s v="0100045043"/>
    <s v="HORMIGONES GUADARRANQUE, S.L."/>
    <s v="0046005161"/>
    <s v="PLANTA DE SAN ROQUE"/>
    <s v="000000000000003269"/>
    <x v="44"/>
    <d v="2024-07-03T00:00:00"/>
    <d v="1899-12-30T12:18:54"/>
    <s v="07:00"/>
    <d v="2024-07-04T00:00:00"/>
    <x v="25"/>
    <x v="8"/>
    <x v="4018"/>
    <d v="2024-07-03T00:00:00"/>
    <d v="1899-12-30T15:31:29"/>
    <n v="144"/>
    <s v="E00144"/>
    <s v="RUTA KMS.144"/>
    <x v="63"/>
    <x v="0"/>
    <x v="0"/>
    <x v="4"/>
    <x v="0"/>
    <d v="2024-07-03T12:18:54"/>
    <x v="458"/>
    <n v="18.684999999997672"/>
    <d v="2024-07-03T15:31:29"/>
    <d v="1899-12-30T01:55:12"/>
    <d v="2024-07-03T17:26:41"/>
    <n v="13.555277777602896"/>
    <x v="0"/>
    <m/>
    <m/>
    <x v="1"/>
    <x v="20"/>
    <x v="0"/>
    <x v="3"/>
    <x v="4"/>
    <n v="4"/>
    <s v=""/>
    <d v="1899-12-31T22:04:48"/>
    <n v="15.76499999999767"/>
    <n v="12"/>
    <n v="3.76499999999767"/>
  </r>
  <r>
    <s v="E002"/>
    <s v="EO55"/>
    <x v="3876"/>
    <x v="0"/>
    <s v="E3"/>
    <s v="0100045043"/>
    <s v="HORMIGONES GUADARRANQUE, S.L."/>
    <s v="0046005161"/>
    <s v="PLANTA DE SAN ROQUE"/>
    <s v="000000000000003269"/>
    <x v="44"/>
    <d v="2024-07-03T00:00:00"/>
    <d v="1899-12-30T12:19:12"/>
    <s v="10:00"/>
    <d v="2024-07-04T00:00:00"/>
    <x v="17"/>
    <x v="8"/>
    <x v="4019"/>
    <d v="2024-07-03T00:00:00"/>
    <d v="1899-12-30T15:29:38"/>
    <n v="144"/>
    <s v="E00144"/>
    <s v="RUTA KMS.144"/>
    <x v="98"/>
    <x v="0"/>
    <x v="0"/>
    <x v="4"/>
    <x v="0"/>
    <d v="2024-07-03T12:19:12"/>
    <x v="421"/>
    <n v="21.6799999998766"/>
    <d v="2024-07-03T15:29:38"/>
    <d v="1899-12-30T01:55:12"/>
    <d v="2024-07-03T17:24:50"/>
    <n v="16.586111110984348"/>
    <x v="0"/>
    <m/>
    <m/>
    <x v="1"/>
    <x v="20"/>
    <x v="0"/>
    <x v="3"/>
    <x v="4"/>
    <n v="4"/>
    <s v=""/>
    <d v="1899-12-31T22:04:48"/>
    <n v="18.759999999876598"/>
    <n v="12"/>
    <n v="6.7599999998765981"/>
  </r>
  <r>
    <s v="E002"/>
    <s v="EO55"/>
    <x v="3877"/>
    <x v="0"/>
    <s v="E3"/>
    <s v="0432000110"/>
    <s v="PREBETONG HORMIGONES, S.A."/>
    <s v="0046001416"/>
    <s v="ALCALA DE GUADAIRA"/>
    <s v="000000000000002032"/>
    <x v="47"/>
    <d v="2024-07-03T00:00:00"/>
    <d v="1899-12-30T12:25:59"/>
    <s v="silo nº 3 08:00"/>
    <d v="2024-07-04T00:00:00"/>
    <x v="10"/>
    <x v="9"/>
    <x v="4020"/>
    <d v="2024-07-03T00:00:00"/>
    <d v="1899-12-30T19:21:34"/>
    <n v="83"/>
    <s v="E00083"/>
    <s v="RUTA KMS.083"/>
    <x v="129"/>
    <x v="0"/>
    <x v="0"/>
    <x v="5"/>
    <x v="0"/>
    <d v="2024-07-03T12:25:59"/>
    <x v="429"/>
    <n v="19.566944444552064"/>
    <d v="2024-07-03T19:21:34"/>
    <d v="1899-12-30T01:06:24"/>
    <d v="2024-07-03T20:27:58"/>
    <n v="11.53388888889458"/>
    <x v="0"/>
    <m/>
    <m/>
    <x v="1"/>
    <x v="20"/>
    <x v="0"/>
    <x v="3"/>
    <x v="10"/>
    <n v="4"/>
    <s v=""/>
    <d v="1899-12-31T02:33:36"/>
    <n v="17.460277777885398"/>
    <n v="12"/>
    <n v="5.4602777778853984"/>
  </r>
  <r>
    <s v="E002"/>
    <s v="EO55"/>
    <x v="3878"/>
    <x v="0"/>
    <s v="E3"/>
    <s v="0432000110"/>
    <s v="PREBETONG HORMIGONES, S.A."/>
    <s v="0046001416"/>
    <s v="ALCALA DE GUADAIRA"/>
    <s v="000000000000000837"/>
    <x v="43"/>
    <d v="2024-07-03T00:00:00"/>
    <d v="1899-12-30T12:29:41"/>
    <s v="04/07 09:00h"/>
    <d v="2024-07-04T00:00:00"/>
    <x v="15"/>
    <x v="9"/>
    <x v="4021"/>
    <d v="2024-07-04T00:00:00"/>
    <d v="1899-12-30T07:07:08"/>
    <n v="83"/>
    <s v="E00083"/>
    <s v="RUTA KMS.083"/>
    <x v="88"/>
    <x v="0"/>
    <x v="0"/>
    <x v="5"/>
    <x v="0"/>
    <d v="2024-07-03T12:29:41"/>
    <x v="441"/>
    <n v="20.505277777730953"/>
    <d v="2024-07-04T07:07:08"/>
    <d v="1899-12-30T01:06:24"/>
    <d v="2024-07-04T08:13:32"/>
    <n v="0.77444444439606741"/>
    <x v="0"/>
    <m/>
    <m/>
    <x v="1"/>
    <x v="21"/>
    <x v="0"/>
    <x v="3"/>
    <x v="11"/>
    <n v="5"/>
    <s v=""/>
    <d v="1899-12-31T02:33:36"/>
    <n v="18.398611111064287"/>
    <n v="12"/>
    <n v="6.3986111110642874"/>
  </r>
  <r>
    <s v="E002"/>
    <s v="EO55"/>
    <x v="3879"/>
    <x v="0"/>
    <s v="E3"/>
    <s v="0100057968"/>
    <s v="LOZAC OBRAS Y SERVICIOS, S.L."/>
    <s v="0046005115"/>
    <s v="PLANTA PUERTO SANTA MARIA"/>
    <s v="000000000000003264"/>
    <x v="41"/>
    <d v="2024-07-03T00:00:00"/>
    <d v="1899-12-30T12:33:03"/>
    <s v="04/07 09:00h"/>
    <d v="2024-07-04T00:00:00"/>
    <x v="15"/>
    <x v="8"/>
    <x v="4022"/>
    <d v="2024-07-03T00:00:00"/>
    <d v="1899-12-30T16:48:43"/>
    <n v="254"/>
    <s v="E00254"/>
    <s v="RUTA KMS.254"/>
    <x v="327"/>
    <x v="0"/>
    <x v="0"/>
    <x v="4"/>
    <x v="0"/>
    <d v="2024-07-03T12:33:03"/>
    <x v="441"/>
    <n v="20.449166666599922"/>
    <d v="2024-07-03T16:48:43"/>
    <d v="1899-12-30T03:23:12"/>
    <d v="2024-07-03T20:11:55"/>
    <n v="12.801388889027294"/>
    <x v="0"/>
    <m/>
    <m/>
    <x v="1"/>
    <x v="20"/>
    <x v="0"/>
    <x v="3"/>
    <x v="8"/>
    <n v="4"/>
    <s v=""/>
    <d v="1900-01-02T09:16:48"/>
    <n v="16.062499999933255"/>
    <n v="12"/>
    <n v="4.0624999999332552"/>
  </r>
  <r>
    <s v="E002"/>
    <s v="EO55"/>
    <x v="3880"/>
    <x v="0"/>
    <s v="E3"/>
    <s v="0100057968"/>
    <s v="LOZAC OBRAS Y SERVICIOS, S.L."/>
    <s v="0046005115"/>
    <s v="PLANTA PUERTO SANTA MARIA"/>
    <s v="000000000000003264"/>
    <x v="41"/>
    <d v="2024-07-03T00:00:00"/>
    <d v="1899-12-30T12:33:11"/>
    <s v="04/07 11:00h"/>
    <d v="2024-07-04T00:00:00"/>
    <x v="24"/>
    <x v="8"/>
    <x v="4023"/>
    <d v="2024-07-04T00:00:00"/>
    <d v="1899-12-30T06:36:32"/>
    <n v="254"/>
    <s v="E00254"/>
    <s v="RUTA KMS.254"/>
    <x v="84"/>
    <x v="0"/>
    <x v="0"/>
    <x v="4"/>
    <x v="0"/>
    <d v="2024-07-03T12:33:11"/>
    <x v="419"/>
    <n v="22.446944444440305"/>
    <d v="2024-07-04T06:36:32"/>
    <d v="1899-12-30T03:23:12"/>
    <d v="2024-07-04T09:59:44"/>
    <n v="1.0044444445520639"/>
    <x v="0"/>
    <m/>
    <m/>
    <x v="1"/>
    <x v="21"/>
    <x v="0"/>
    <x v="3"/>
    <x v="12"/>
    <n v="5"/>
    <s v=""/>
    <d v="1900-01-02T09:16:48"/>
    <n v="18.060277777773639"/>
    <n v="12"/>
    <n v="6.0602777777736385"/>
  </r>
  <r>
    <s v="E002"/>
    <s v="EO55"/>
    <x v="3881"/>
    <x v="0"/>
    <s v="E3"/>
    <s v="0100024595"/>
    <s v="HORMIGONES ACEDO, S.L."/>
    <s v="0046003610"/>
    <s v="ANTEQUERA"/>
    <s v="000000000000003264"/>
    <x v="41"/>
    <d v="2024-07-03T00:00:00"/>
    <d v="1899-12-30T12:42:25"/>
    <s v="04/07 08:00 SILO 4"/>
    <d v="2024-07-04T00:00:00"/>
    <x v="10"/>
    <x v="8"/>
    <x v="4024"/>
    <d v="2024-07-04T00:00:00"/>
    <d v="1899-12-30T06:28:56"/>
    <n v="63"/>
    <s v="E00063"/>
    <s v="RUTA KMS.063"/>
    <x v="116"/>
    <x v="0"/>
    <x v="0"/>
    <x v="4"/>
    <x v="0"/>
    <d v="2024-07-03T12:42:25"/>
    <x v="429"/>
    <n v="19.293055555550382"/>
    <d v="2024-07-04T06:28:56"/>
    <d v="1899-12-30T00:50:24"/>
    <d v="2024-07-04T07:19:20"/>
    <n v="0.67777777783339843"/>
    <x v="0"/>
    <m/>
    <m/>
    <x v="1"/>
    <x v="21"/>
    <x v="0"/>
    <x v="3"/>
    <x v="12"/>
    <n v="5"/>
    <s v=""/>
    <d v="1899-12-30T20:09:36"/>
    <n v="17.453055555550382"/>
    <n v="12"/>
    <n v="5.4530555555503817"/>
  </r>
  <r>
    <s v="E002"/>
    <s v="EO55"/>
    <x v="3882"/>
    <x v="0"/>
    <s v="E3"/>
    <s v="0100024595"/>
    <s v="HORMIGONES ACEDO, S.L."/>
    <s v="0046003610"/>
    <s v="ANTEQUERA"/>
    <s v="000000000000003264"/>
    <x v="41"/>
    <d v="2024-07-03T00:00:00"/>
    <d v="1899-12-30T12:42:44"/>
    <s v="04/07 10:00 SILO 4"/>
    <d v="2024-07-04T00:00:00"/>
    <x v="17"/>
    <x v="8"/>
    <x v="4025"/>
    <d v="2024-07-04T00:00:00"/>
    <d v="1899-12-30T09:47:32"/>
    <n v="63"/>
    <s v="E00063"/>
    <s v="RUTA KMS.063"/>
    <x v="116"/>
    <x v="0"/>
    <x v="0"/>
    <x v="4"/>
    <x v="0"/>
    <d v="2024-07-03T12:42:44"/>
    <x v="421"/>
    <n v="21.287777777644806"/>
    <d v="2024-07-04T09:47:32"/>
    <d v="1899-12-30T00:50:24"/>
    <d v="2024-07-04T10:37:56"/>
    <n v="-0.63222222228068858"/>
    <x v="0"/>
    <m/>
    <m/>
    <x v="1"/>
    <x v="21"/>
    <x v="0"/>
    <x v="3"/>
    <x v="6"/>
    <n v="5"/>
    <s v=""/>
    <d v="1899-12-30T20:09:36"/>
    <n v="19.447777777644806"/>
    <n v="12"/>
    <n v="7.4477777776448058"/>
  </r>
  <r>
    <s v="E002"/>
    <s v="EO55"/>
    <x v="3883"/>
    <x v="0"/>
    <s v="E3"/>
    <s v="0100044172"/>
    <s v="HORMIGONES ASTISOL, S.A."/>
    <s v="0046004621"/>
    <s v="ECIJA"/>
    <s v="000000000000003264"/>
    <x v="41"/>
    <d v="2024-07-03T00:00:00"/>
    <d v="1899-12-30T12:48:52"/>
    <s v="04/07 08:00h"/>
    <d v="2024-07-04T00:00:00"/>
    <x v="10"/>
    <x v="8"/>
    <x v="4026"/>
    <d v="2024-07-03T00:00:00"/>
    <d v="1899-12-30T16:19:37"/>
    <n v="139"/>
    <s v="E00139"/>
    <s v="RUTA KMS.139"/>
    <x v="77"/>
    <x v="0"/>
    <x v="0"/>
    <x v="4"/>
    <x v="0"/>
    <d v="2024-07-03T12:48:52"/>
    <x v="429"/>
    <n v="19.18555555556668"/>
    <d v="2024-07-03T16:19:37"/>
    <d v="1899-12-30T01:51:12"/>
    <d v="2024-07-03T18:10:49"/>
    <n v="13.819722222222481"/>
    <x v="0"/>
    <m/>
    <m/>
    <x v="1"/>
    <x v="20"/>
    <x v="0"/>
    <x v="3"/>
    <x v="8"/>
    <n v="4"/>
    <s v="TRANSPORTES FRANCISCO CASTILLA E HI"/>
    <d v="1899-12-31T20:28:48"/>
    <n v="16.332222222233348"/>
    <n v="12"/>
    <n v="4.332222222233348"/>
  </r>
  <r>
    <s v="E002"/>
    <s v="EO55"/>
    <x v="3884"/>
    <x v="0"/>
    <s v="E4"/>
    <s v="0100056469"/>
    <s v="EXC. Y MAT. DE CONST. JOMA S.L."/>
    <s v="0046004733"/>
    <s v="TORRE DE BENAGALBON (ALMACEN)"/>
    <s v="000000000000003283"/>
    <x v="39"/>
    <d v="2024-07-03T00:00:00"/>
    <d v="1899-12-30T12:50:04"/>
    <s v="04/07 Antes de 13:00"/>
    <d v="2024-07-04T00:00:00"/>
    <x v="14"/>
    <x v="8"/>
    <x v="4027"/>
    <d v="2024-07-04T00:00:00"/>
    <d v="1899-12-30T07:24:13"/>
    <n v="12"/>
    <s v="E00012"/>
    <s v="RUTA KMS.012"/>
    <x v="51"/>
    <x v="0"/>
    <x v="0"/>
    <x v="4"/>
    <x v="1"/>
    <d v="2024-07-03T12:50:04"/>
    <x v="422"/>
    <n v="24.165555555489846"/>
    <d v="2024-07-04T07:24:13"/>
    <d v="1899-12-30T00:09:36"/>
    <d v="2024-07-04T07:33:49"/>
    <n v="5.4363888888037764"/>
    <x v="0"/>
    <m/>
    <m/>
    <x v="1"/>
    <x v="21"/>
    <x v="0"/>
    <x v="3"/>
    <x v="11"/>
    <n v="5"/>
    <s v=""/>
    <d v="1899-12-30T03:50:24"/>
    <n v="23.005555555489845"/>
    <n v="12"/>
    <n v="11.005555555489845"/>
  </r>
  <r>
    <s v="E002"/>
    <s v="EO55"/>
    <x v="3885"/>
    <x v="0"/>
    <s v="E3"/>
    <s v="0432000110"/>
    <s v="PREBETONG HORMIGONES, S.A."/>
    <s v="0046001418"/>
    <s v="SEVILLA (SAN JERONIMO)"/>
    <s v="000000000000000837"/>
    <x v="43"/>
    <d v="2024-07-03T00:00:00"/>
    <d v="1899-12-30T12:52:16"/>
    <s v="04/07 07:00h"/>
    <d v="2024-07-04T00:00:00"/>
    <x v="25"/>
    <x v="9"/>
    <x v="4028"/>
    <d v="2024-07-04T00:00:00"/>
    <d v="1899-12-30T06:37:25"/>
    <n v="80"/>
    <s v="E00080"/>
    <s v="RUTA KMS.080"/>
    <x v="96"/>
    <x v="0"/>
    <x v="0"/>
    <x v="5"/>
    <x v="0"/>
    <d v="2024-07-03T12:52:16"/>
    <x v="458"/>
    <n v="18.128888888808433"/>
    <d v="2024-07-04T06:37:25"/>
    <d v="1899-12-30T01:04:00"/>
    <d v="2024-07-04T07:41:25"/>
    <n v="-0.6902777777868323"/>
    <x v="0"/>
    <m/>
    <m/>
    <x v="1"/>
    <x v="21"/>
    <x v="0"/>
    <x v="3"/>
    <x v="12"/>
    <n v="5"/>
    <s v=""/>
    <d v="1899-12-31T01:36:00"/>
    <n v="16.062222222141767"/>
    <n v="12"/>
    <n v="4.0622222221417665"/>
  </r>
  <r>
    <s v="E002"/>
    <s v="EO55"/>
    <x v="3886"/>
    <x v="0"/>
    <s v="E3"/>
    <s v="0432000110"/>
    <s v="PREBETONG HORMIGONES, S.A."/>
    <s v="0046001418"/>
    <s v="SEVILLA (SAN JERONIMO)"/>
    <s v="000000000000000837"/>
    <x v="43"/>
    <d v="2024-07-03T00:00:00"/>
    <d v="1899-12-30T12:52:27"/>
    <s v="04/07 08:30h"/>
    <d v="2024-07-04T00:00:00"/>
    <x v="23"/>
    <x v="9"/>
    <x v="4029"/>
    <d v="2024-07-03T00:00:00"/>
    <d v="1899-12-30T18:52:57"/>
    <n v="80"/>
    <s v="E00080"/>
    <s v="RUTA KMS.080"/>
    <x v="93"/>
    <x v="0"/>
    <x v="0"/>
    <x v="5"/>
    <x v="0"/>
    <d v="2024-07-03T12:52:27"/>
    <x v="434"/>
    <n v="19.625833333237097"/>
    <d v="2024-07-03T18:52:57"/>
    <d v="1899-12-30T01:04:00"/>
    <d v="2024-07-03T19:56:57"/>
    <n v="12.550833333225455"/>
    <x v="0"/>
    <m/>
    <m/>
    <x v="1"/>
    <x v="20"/>
    <x v="0"/>
    <x v="3"/>
    <x v="9"/>
    <n v="4"/>
    <s v=""/>
    <d v="1899-12-31T01:36:00"/>
    <n v="17.55916666657043"/>
    <n v="12"/>
    <n v="5.5591666665704302"/>
  </r>
  <r>
    <s v="E002"/>
    <s v="EO55"/>
    <x v="3887"/>
    <x v="0"/>
    <s v="E3"/>
    <s v="0432000110"/>
    <s v="PREBETONG HORMIGONES, S.A."/>
    <s v="0046001418"/>
    <s v="SEVILLA (SAN JERONIMO)"/>
    <s v="000000000000000837"/>
    <x v="43"/>
    <d v="2024-07-03T00:00:00"/>
    <d v="1899-12-30T12:52:34"/>
    <s v="04/07 09:30h"/>
    <d v="2024-07-04T00:00:00"/>
    <x v="21"/>
    <x v="9"/>
    <x v="4030"/>
    <d v="2024-07-03T00:00:00"/>
    <d v="1899-12-30T19:02:29"/>
    <n v="80"/>
    <s v="E00080"/>
    <s v="RUTA KMS.080"/>
    <x v="106"/>
    <x v="0"/>
    <x v="0"/>
    <x v="5"/>
    <x v="0"/>
    <d v="2024-07-03T12:52:34"/>
    <x v="424"/>
    <n v="20.623888888978399"/>
    <d v="2024-07-03T19:02:29"/>
    <d v="1899-12-30T01:04:00"/>
    <d v="2024-07-03T20:06:29"/>
    <n v="13.391944444505498"/>
    <x v="0"/>
    <m/>
    <m/>
    <x v="1"/>
    <x v="20"/>
    <x v="0"/>
    <x v="3"/>
    <x v="10"/>
    <n v="4"/>
    <s v=""/>
    <d v="1899-12-31T01:36:00"/>
    <n v="18.557222222311733"/>
    <n v="12"/>
    <n v="6.5572222223117329"/>
  </r>
  <r>
    <s v="E002"/>
    <s v="EO55"/>
    <x v="3888"/>
    <x v="0"/>
    <s v="E3"/>
    <s v="0432000110"/>
    <s v="PREBETONG HORMIGONES, S.A."/>
    <s v="0046001418"/>
    <s v="SEVILLA (SAN JERONIMO)"/>
    <s v="000000000000000837"/>
    <x v="43"/>
    <d v="2024-07-03T00:00:00"/>
    <d v="1899-12-30T12:52:42"/>
    <s v="04/07 11:00h"/>
    <d v="2024-07-04T00:00:00"/>
    <x v="24"/>
    <x v="9"/>
    <x v="4031"/>
    <d v="2024-07-04T00:00:00"/>
    <d v="1899-12-30T10:35:38"/>
    <n v="80"/>
    <s v="E00080"/>
    <s v="RUTA KMS.080"/>
    <x v="358"/>
    <x v="0"/>
    <x v="0"/>
    <x v="5"/>
    <x v="0"/>
    <d v="2024-07-03T12:52:42"/>
    <x v="419"/>
    <n v="22.121666666760575"/>
    <d v="2024-07-04T10:35:38"/>
    <d v="1899-12-30T01:04:00"/>
    <d v="2024-07-04T11:39:38"/>
    <n v="-0.6605555554269813"/>
    <x v="0"/>
    <m/>
    <m/>
    <x v="1"/>
    <x v="21"/>
    <x v="0"/>
    <x v="3"/>
    <x v="1"/>
    <n v="5"/>
    <s v=""/>
    <d v="1899-12-31T01:36:00"/>
    <n v="20.055000000093909"/>
    <n v="12"/>
    <n v="8.0550000000939086"/>
  </r>
  <r>
    <s v="E002"/>
    <s v="EO55"/>
    <x v="3889"/>
    <x v="0"/>
    <s v="E3"/>
    <s v="0100043691"/>
    <s v="PAVESUR DERIVADOS, S.A."/>
    <s v="0046005102"/>
    <s v="PLANTA OJEN"/>
    <s v="000000000000003269"/>
    <x v="44"/>
    <d v="2024-07-03T00:00:00"/>
    <d v="1899-12-30T12:54:31"/>
    <s v="11:00"/>
    <d v="2024-07-04T00:00:00"/>
    <x v="24"/>
    <x v="8"/>
    <x v="4032"/>
    <d v="2024-07-04T00:00:00"/>
    <d v="1899-12-30T09:33:42"/>
    <n v="68"/>
    <s v="E00068"/>
    <s v="RUTA KMS.068"/>
    <x v="85"/>
    <x v="0"/>
    <x v="0"/>
    <x v="4"/>
    <x v="0"/>
    <d v="2024-07-03T12:54:31"/>
    <x v="419"/>
    <n v="22.091388888889924"/>
    <d v="2024-07-04T09:33:42"/>
    <d v="1899-12-30T00:54:24"/>
    <d v="2024-07-04T10:28:06"/>
    <n v="0.53166666679317132"/>
    <x v="0"/>
    <m/>
    <m/>
    <x v="1"/>
    <x v="21"/>
    <x v="0"/>
    <x v="3"/>
    <x v="6"/>
    <n v="5"/>
    <s v=""/>
    <d v="1899-12-30T21:45:36"/>
    <n v="20.184722222223257"/>
    <n v="12"/>
    <n v="8.1847222222232574"/>
  </r>
  <r>
    <s v="E002"/>
    <s v="EO55"/>
    <x v="3890"/>
    <x v="0"/>
    <s v="E3"/>
    <s v="0100043691"/>
    <s v="PAVESUR DERIVADOS, S.A."/>
    <s v="0046005102"/>
    <s v="PLANTA OJEN"/>
    <s v="000000000000003269"/>
    <x v="44"/>
    <d v="2024-07-03T00:00:00"/>
    <d v="1899-12-30T12:54:49"/>
    <s v="12:00"/>
    <d v="2024-07-04T00:00:00"/>
    <x v="8"/>
    <x v="8"/>
    <x v="4033"/>
    <d v="2024-07-04T00:00:00"/>
    <d v="1899-12-30T10:53:52"/>
    <n v="68"/>
    <s v="E00068"/>
    <s v="RUTA KMS.068"/>
    <x v="103"/>
    <x v="0"/>
    <x v="0"/>
    <x v="4"/>
    <x v="0"/>
    <d v="2024-07-03T12:54:49"/>
    <x v="420"/>
    <n v="23.086388888885267"/>
    <d v="2024-07-04T10:53:52"/>
    <d v="1899-12-30T00:54:24"/>
    <d v="2024-07-04T11:48:16"/>
    <n v="0.19555555551778525"/>
    <x v="0"/>
    <m/>
    <m/>
    <x v="1"/>
    <x v="21"/>
    <x v="0"/>
    <x v="3"/>
    <x v="1"/>
    <n v="5"/>
    <s v=""/>
    <d v="1899-12-30T21:45:36"/>
    <n v="21.179722222218601"/>
    <n v="12"/>
    <n v="9.1797222222186008"/>
  </r>
  <r>
    <s v="E002"/>
    <s v="EO55"/>
    <x v="3891"/>
    <x v="0"/>
    <s v="E4"/>
    <s v="0100058357"/>
    <s v="ALMACENES HNOS VALERIANO, S.L."/>
    <s v="0046005244"/>
    <s v="ALM S/C-SAN ENRIQUE DE GUADIARO"/>
    <s v="000000000000002882"/>
    <x v="112"/>
    <d v="2024-07-03T00:00:00"/>
    <d v="1899-12-30T13:01:53"/>
    <s v="04/07 De 8 a 14"/>
    <d v="2024-07-04T00:00:00"/>
    <x v="1"/>
    <x v="9"/>
    <x v="4034"/>
    <d v="2024-07-04T00:00:00"/>
    <d v="1899-12-30T08:13:22"/>
    <n v="0"/>
    <s v="E00000"/>
    <s v="RUTA KMS.0000"/>
    <x v="55"/>
    <x v="0"/>
    <x v="0"/>
    <x v="5"/>
    <x v="1"/>
    <d v="2024-07-03T13:01:53"/>
    <x v="436"/>
    <n v="24.968611111224163"/>
    <d v="2024-07-04T08:13:22"/>
    <d v="1899-12-30T00:00:00"/>
    <d v="2024-07-04T08:13:22"/>
    <n v="5.7772222223575227"/>
    <x v="0"/>
    <m/>
    <m/>
    <x v="1"/>
    <x v="21"/>
    <x v="0"/>
    <x v="3"/>
    <x v="0"/>
    <n v="5"/>
    <s v=""/>
    <d v="1899-12-30T00:00:00"/>
    <n v="23.968611111224163"/>
    <n v="12"/>
    <n v="11.968611111224163"/>
  </r>
  <r>
    <s v="E002"/>
    <s v="EO55"/>
    <x v="3892"/>
    <x v="0"/>
    <s v="E3"/>
    <s v="0100058399"/>
    <s v="HORMIGONES ESTEBBUNA, S.L."/>
    <s v="0046005172"/>
    <s v="PLANTA ESTEPONA"/>
    <s v="000000000000003264"/>
    <x v="41"/>
    <d v="2024-07-03T00:00:00"/>
    <d v="1899-12-30T13:08:15"/>
    <s v="04/07 09:00h"/>
    <d v="2024-07-04T00:00:00"/>
    <x v="15"/>
    <x v="8"/>
    <x v="4035"/>
    <d v="2024-07-03T00:00:00"/>
    <d v="1899-12-30T14:03:04"/>
    <n v="110"/>
    <s v="E00110"/>
    <s v="RUTA KMS.110"/>
    <x v="65"/>
    <x v="0"/>
    <x v="0"/>
    <x v="4"/>
    <x v="0"/>
    <d v="2024-07-03T13:08:15"/>
    <x v="441"/>
    <n v="19.862500000046566"/>
    <d v="2024-07-03T14:03:04"/>
    <d v="1899-12-30T01:28:00"/>
    <d v="2024-07-03T15:31:04"/>
    <n v="17.482222222199198"/>
    <x v="0"/>
    <m/>
    <m/>
    <x v="1"/>
    <x v="20"/>
    <x v="0"/>
    <x v="3"/>
    <x v="13"/>
    <n v="4"/>
    <s v=""/>
    <d v="1899-12-31T11:12:00"/>
    <n v="17.395833333379901"/>
    <n v="12"/>
    <n v="5.3958333333799011"/>
  </r>
  <r>
    <s v="E002"/>
    <s v="EO55"/>
    <x v="3893"/>
    <x v="0"/>
    <s v="E3"/>
    <s v="0100058399"/>
    <s v="HORMIGONES ESTEBBUNA, S.L."/>
    <s v="0046005172"/>
    <s v="PLANTA ESTEPONA"/>
    <s v="000000000000003264"/>
    <x v="41"/>
    <d v="2024-07-03T00:00:00"/>
    <d v="1899-12-30T13:08:23"/>
    <s v="04/07 10:00h"/>
    <d v="2024-07-04T00:00:00"/>
    <x v="17"/>
    <x v="8"/>
    <x v="4036"/>
    <d v="2024-07-04T00:00:00"/>
    <d v="1899-12-30T08:22:47"/>
    <n v="110"/>
    <s v="E00110"/>
    <s v="RUTA KMS.110"/>
    <x v="132"/>
    <x v="0"/>
    <x v="0"/>
    <x v="4"/>
    <x v="0"/>
    <d v="2024-07-03T13:08:23"/>
    <x v="421"/>
    <n v="20.860277777770534"/>
    <d v="2024-07-04T08:22:47"/>
    <d v="1899-12-30T01:28:00"/>
    <d v="2024-07-04T09:50:47"/>
    <n v="0.15361111104721203"/>
    <x v="0"/>
    <m/>
    <m/>
    <x v="1"/>
    <x v="21"/>
    <x v="0"/>
    <x v="3"/>
    <x v="0"/>
    <n v="5"/>
    <s v=""/>
    <d v="1899-12-31T11:12:00"/>
    <n v="18.393611111103869"/>
    <n v="12"/>
    <n v="6.3936111111038691"/>
  </r>
  <r>
    <s v="E002"/>
    <s v="EO55"/>
    <x v="3894"/>
    <x v="0"/>
    <s v="E3"/>
    <s v="0100058399"/>
    <s v="HORMIGONES ESTEBBUNA, S.L."/>
    <s v="0046005172"/>
    <s v="PLANTA ESTEPONA"/>
    <s v="000000000000003264"/>
    <x v="41"/>
    <d v="2024-07-03T00:00:00"/>
    <d v="1899-12-30T13:08:30"/>
    <s v="04/07 13:00h"/>
    <d v="2024-07-04T00:00:00"/>
    <x v="14"/>
    <x v="8"/>
    <x v="4037"/>
    <d v="2024-07-04T00:00:00"/>
    <d v="1899-12-30T11:32:26"/>
    <n v="110"/>
    <s v="E00110"/>
    <s v="RUTA KMS.110"/>
    <x v="65"/>
    <x v="0"/>
    <x v="0"/>
    <x v="4"/>
    <x v="0"/>
    <d v="2024-07-03T13:08:30"/>
    <x v="422"/>
    <n v="23.858333333220799"/>
    <d v="2024-07-04T11:32:26"/>
    <d v="1899-12-30T01:28:00"/>
    <d v="2024-07-04T13:00:26"/>
    <n v="-7.2222223388962448E-3"/>
    <x v="0"/>
    <m/>
    <m/>
    <x v="1"/>
    <x v="21"/>
    <x v="0"/>
    <x v="3"/>
    <x v="2"/>
    <n v="5"/>
    <s v=""/>
    <d v="1899-12-31T11:12:00"/>
    <n v="21.391666666554134"/>
    <n v="12"/>
    <n v="9.3916666665541335"/>
  </r>
  <r>
    <s v="E002"/>
    <s v="EO55"/>
    <x v="3895"/>
    <x v="0"/>
    <s v="E3"/>
    <s v="0100053365"/>
    <s v="WORKBETON, S.L."/>
    <s v="0046004416"/>
    <s v="SALTERAS"/>
    <s v="000000000000000837"/>
    <x v="43"/>
    <d v="2024-07-03T00:00:00"/>
    <d v="1899-12-30T13:11:50"/>
    <s v="URGE. 04/07/24_7.00H"/>
    <d v="2024-07-04T00:00:00"/>
    <x v="25"/>
    <x v="9"/>
    <x v="4038"/>
    <d v="2024-07-03T00:00:00"/>
    <d v="1899-12-30T18:39:45"/>
    <n v="56"/>
    <s v="E00056"/>
    <s v="RUTA KMS.056"/>
    <x v="91"/>
    <x v="0"/>
    <x v="0"/>
    <x v="5"/>
    <x v="0"/>
    <d v="2024-07-03T13:11:50"/>
    <x v="458"/>
    <n v="17.802777777775191"/>
    <d v="2024-07-03T18:39:45"/>
    <d v="1899-12-30T00:44:48"/>
    <d v="2024-07-03T19:24:33"/>
    <n v="11.590833333379123"/>
    <x v="0"/>
    <m/>
    <m/>
    <x v="1"/>
    <x v="20"/>
    <x v="0"/>
    <x v="3"/>
    <x v="9"/>
    <n v="4"/>
    <s v=""/>
    <d v="1899-12-30T17:55:12"/>
    <n v="16.056111111108525"/>
    <n v="12"/>
    <n v="4.0561111111085246"/>
  </r>
  <r>
    <s v="E002"/>
    <s v="EO55"/>
    <x v="3896"/>
    <x v="0"/>
    <s v="E3"/>
    <s v="0100053365"/>
    <s v="WORKBETON, S.L."/>
    <s v="0046004416"/>
    <s v="SALTERAS"/>
    <s v="000000000000000837"/>
    <x v="43"/>
    <d v="2024-07-03T00:00:00"/>
    <d v="1899-12-30T13:12:38"/>
    <s v="URGE. 04/07/24_08:00"/>
    <d v="2024-07-04T00:00:00"/>
    <x v="10"/>
    <x v="9"/>
    <x v="4039"/>
    <d v="2024-07-03T00:00:00"/>
    <d v="1899-12-30T16:57:24"/>
    <n v="56"/>
    <s v="E00056"/>
    <s v="RUTA KMS.056"/>
    <x v="95"/>
    <x v="0"/>
    <x v="0"/>
    <x v="5"/>
    <x v="0"/>
    <d v="2024-07-03T13:12:38"/>
    <x v="429"/>
    <n v="18.78944444458466"/>
    <d v="2024-07-03T16:57:24"/>
    <d v="1899-12-30T00:44:48"/>
    <d v="2024-07-03T17:42:12"/>
    <n v="14.296666666748933"/>
    <x v="0"/>
    <m/>
    <m/>
    <x v="1"/>
    <x v="20"/>
    <x v="0"/>
    <x v="3"/>
    <x v="8"/>
    <n v="4"/>
    <s v=""/>
    <d v="1899-12-30T17:55:12"/>
    <n v="17.042777777917994"/>
    <n v="12"/>
    <n v="5.0427777779179941"/>
  </r>
  <r>
    <s v="E002"/>
    <s v="EO55"/>
    <x v="3897"/>
    <x v="0"/>
    <s v="E4"/>
    <s v="0100052034"/>
    <s v="GRUPO PUMA ESPAÑA S.L."/>
    <s v="0046005616"/>
    <s v="MACECU S.L - CUERVA"/>
    <s v="000000000000003277"/>
    <x v="92"/>
    <d v="2024-07-03T00:00:00"/>
    <d v="1899-12-30T13:15:11"/>
    <s v="PC113237-1 05/07 08:"/>
    <d v="2024-07-05T00:00:00"/>
    <x v="10"/>
    <x v="8"/>
    <x v="4040"/>
    <d v="2024-07-04T00:00:00"/>
    <d v="1899-12-30T12:12:19"/>
    <n v="498"/>
    <s v="E00498"/>
    <s v="RUTA KMS.498"/>
    <x v="355"/>
    <x v="0"/>
    <x v="0"/>
    <x v="4"/>
    <x v="1"/>
    <d v="2024-07-03T13:15:11"/>
    <x v="450"/>
    <n v="42.746944444428664"/>
    <d v="2024-07-04T12:12:19"/>
    <d v="1899-12-30T06:38:24"/>
    <d v="2024-07-04T18:50:43"/>
    <n v="13.154722222359851"/>
    <x v="0"/>
    <m/>
    <m/>
    <x v="1"/>
    <x v="21"/>
    <x v="0"/>
    <x v="3"/>
    <x v="3"/>
    <n v="5"/>
    <s v=""/>
    <d v="1900-01-05T15:21:36"/>
    <n v="35.106944444428663"/>
    <n v="24"/>
    <n v="11.106944444428663"/>
  </r>
  <r>
    <s v="E002"/>
    <s v="EO55"/>
    <x v="3898"/>
    <x v="0"/>
    <s v="E3"/>
    <s v="0100057966"/>
    <s v="HORPRESOL, SRL"/>
    <s v="0046005111"/>
    <s v="PLANTA FUENGIROLA"/>
    <s v="000000000000003269"/>
    <x v="44"/>
    <d v="2024-07-03T00:00:00"/>
    <d v="1899-12-30T13:16:05"/>
    <s v="votorantim 14:30"/>
    <d v="2024-07-04T00:00:00"/>
    <x v="13"/>
    <x v="8"/>
    <x v="4041"/>
    <d v="2024-07-04T00:00:00"/>
    <d v="1899-12-30T13:15:41"/>
    <n v="57"/>
    <s v="E00057"/>
    <s v="RUTA KMS.057"/>
    <x v="144"/>
    <x v="0"/>
    <x v="0"/>
    <x v="4"/>
    <x v="0"/>
    <d v="2024-07-03T13:16:05"/>
    <x v="446"/>
    <n v="25.231944444472902"/>
    <d v="2024-07-04T13:15:41"/>
    <d v="1899-12-30T00:45:36"/>
    <d v="2024-07-04T14:01:17"/>
    <n v="0.47861111105885357"/>
    <x v="0"/>
    <m/>
    <m/>
    <x v="1"/>
    <x v="21"/>
    <x v="0"/>
    <x v="3"/>
    <x v="7"/>
    <n v="5"/>
    <s v=""/>
    <d v="1899-12-30T18:14:24"/>
    <n v="23.4719444444729"/>
    <n v="12"/>
    <n v="11.4719444444729"/>
  </r>
  <r>
    <s v="E002"/>
    <s v="EO55"/>
    <x v="3899"/>
    <x v="0"/>
    <s v="E3"/>
    <s v="0100057966"/>
    <s v="HORPRESOL, SRL"/>
    <s v="0046005111"/>
    <s v="PLANTA FUENGIROLA"/>
    <s v="000000000000003269"/>
    <x v="44"/>
    <d v="2024-07-03T00:00:00"/>
    <d v="1899-12-30T13:16:22"/>
    <s v="votorantim 10:00"/>
    <d v="2024-07-04T00:00:00"/>
    <x v="17"/>
    <x v="8"/>
    <x v="4042"/>
    <d v="2024-07-04T00:00:00"/>
    <d v="1899-12-30T10:43:57"/>
    <n v="57"/>
    <s v="E00057"/>
    <s v="RUTA KMS.057"/>
    <x v="130"/>
    <x v="0"/>
    <x v="0"/>
    <x v="4"/>
    <x v="0"/>
    <d v="2024-07-03T13:16:22"/>
    <x v="421"/>
    <n v="20.727222222194541"/>
    <d v="2024-07-04T10:43:57"/>
    <d v="1899-12-30T00:45:36"/>
    <d v="2024-07-04T11:29:33"/>
    <n v="-1.4925000001676381"/>
    <x v="1"/>
    <m/>
    <m/>
    <x v="1"/>
    <x v="21"/>
    <x v="1"/>
    <x v="3"/>
    <x v="1"/>
    <n v="5"/>
    <s v=""/>
    <d v="1899-12-30T18:14:24"/>
    <n v="18.96722222219454"/>
    <n v="12"/>
    <n v="6.9672222221945397"/>
  </r>
  <r>
    <s v="E002"/>
    <s v="EO55"/>
    <x v="3900"/>
    <x v="0"/>
    <s v="E3"/>
    <s v="0100057966"/>
    <s v="HORPRESOL, SRL"/>
    <s v="0046005108"/>
    <s v="PLANTA VICAR"/>
    <s v="000000000000003269"/>
    <x v="44"/>
    <d v="2024-07-03T00:00:00"/>
    <d v="1899-12-30T13:16:46"/>
    <s v="votorantim 08:00"/>
    <d v="2024-07-04T00:00:00"/>
    <x v="10"/>
    <x v="8"/>
    <x v="4043"/>
    <d v="2024-07-03T00:00:00"/>
    <d v="1899-12-30T16:34:30"/>
    <n v="187"/>
    <s v="E00187"/>
    <s v="RUTA KMS.187"/>
    <x v="71"/>
    <x v="0"/>
    <x v="0"/>
    <x v="4"/>
    <x v="0"/>
    <d v="2024-07-03T13:16:46"/>
    <x v="429"/>
    <n v="18.720555555657484"/>
    <d v="2024-07-03T16:34:30"/>
    <d v="1899-12-30T02:29:36"/>
    <d v="2024-07-03T19:04:06"/>
    <n v="12.931666666700039"/>
    <x v="0"/>
    <m/>
    <m/>
    <x v="1"/>
    <x v="20"/>
    <x v="0"/>
    <x v="3"/>
    <x v="8"/>
    <n v="4"/>
    <s v=""/>
    <d v="1900-01-01T11:50:24"/>
    <n v="15.227222222324151"/>
    <n v="12"/>
    <n v="3.2272222223241513"/>
  </r>
  <r>
    <s v="E002"/>
    <s v="EO55"/>
    <x v="3901"/>
    <x v="0"/>
    <s v="E3"/>
    <s v="0100057966"/>
    <s v="HORPRESOL, SRL"/>
    <s v="0046005111"/>
    <s v="PLANTA FUENGIROLA"/>
    <s v="000000000000003269"/>
    <x v="44"/>
    <d v="2024-07-03T00:00:00"/>
    <d v="1899-12-30T13:17:03"/>
    <s v="votorantim 08:00"/>
    <d v="2024-07-04T00:00:00"/>
    <x v="10"/>
    <x v="8"/>
    <x v="4044"/>
    <d v="2024-07-03T00:00:00"/>
    <d v="1899-12-30T14:48:41"/>
    <n v="57"/>
    <s v="E00057"/>
    <s v="RUTA KMS.057"/>
    <x v="144"/>
    <x v="0"/>
    <x v="0"/>
    <x v="4"/>
    <x v="0"/>
    <d v="2024-07-03T13:17:03"/>
    <x v="429"/>
    <n v="18.715833333379123"/>
    <d v="2024-07-03T14:48:41"/>
    <d v="1899-12-30T00:45:36"/>
    <d v="2024-07-03T15:34:17"/>
    <n v="16.42861111118691"/>
    <x v="0"/>
    <m/>
    <m/>
    <x v="1"/>
    <x v="20"/>
    <x v="0"/>
    <x v="3"/>
    <x v="13"/>
    <n v="4"/>
    <s v=""/>
    <d v="1899-12-30T18:14:24"/>
    <n v="16.955833333379122"/>
    <n v="12"/>
    <n v="4.9558333333791218"/>
  </r>
  <r>
    <s v="E002"/>
    <s v="EO55"/>
    <x v="3902"/>
    <x v="0"/>
    <s v="E3"/>
    <s v="0100057966"/>
    <s v="HORPRESOL, SRL"/>
    <s v="0046005111"/>
    <s v="PLANTA FUENGIROLA"/>
    <s v="000000000000003269"/>
    <x v="44"/>
    <d v="2024-07-03T00:00:00"/>
    <d v="1899-12-30T13:17:20"/>
    <s v="votorantim 12:00"/>
    <d v="2024-07-04T00:00:00"/>
    <x v="8"/>
    <x v="8"/>
    <x v="4045"/>
    <d v="2024-07-04T00:00:00"/>
    <d v="1899-12-30T09:55:12"/>
    <n v="57"/>
    <s v="E00057"/>
    <s v="RUTA KMS.057"/>
    <x v="144"/>
    <x v="0"/>
    <x v="0"/>
    <x v="4"/>
    <x v="0"/>
    <d v="2024-07-03T13:17:20"/>
    <x v="420"/>
    <n v="22.711111111042555"/>
    <d v="2024-07-04T09:55:12"/>
    <d v="1899-12-30T00:45:36"/>
    <d v="2024-07-04T10:40:48"/>
    <n v="1.3200000000069849"/>
    <x v="0"/>
    <m/>
    <m/>
    <x v="1"/>
    <x v="21"/>
    <x v="0"/>
    <x v="3"/>
    <x v="6"/>
    <n v="5"/>
    <s v=""/>
    <d v="1899-12-30T18:14:24"/>
    <n v="20.951111111042554"/>
    <n v="12"/>
    <n v="8.9511111110425539"/>
  </r>
  <r>
    <s v="E002"/>
    <s v="EO55"/>
    <x v="3903"/>
    <x v="0"/>
    <s v="E3"/>
    <s v="0100053365"/>
    <s v="WORKBETON, S.L."/>
    <s v="0046004640"/>
    <s v="GERENA (CANTERA EIFFAGE)"/>
    <s v="000000000000000837"/>
    <x v="43"/>
    <d v="2024-07-03T00:00:00"/>
    <d v="1899-12-30T13:17:44"/>
    <s v="URGE. 04/07/24_08:00"/>
    <d v="2024-07-04T00:00:00"/>
    <x v="10"/>
    <x v="9"/>
    <x v="4046"/>
    <d v="2024-07-03T00:00:00"/>
    <d v="1899-12-30T18:28:18"/>
    <n v="90"/>
    <s v="E00090"/>
    <s v="RUTA KMS.090"/>
    <x v="131"/>
    <x v="0"/>
    <x v="0"/>
    <x v="5"/>
    <x v="0"/>
    <d v="2024-07-03T13:17:44"/>
    <x v="429"/>
    <n v="18.70444444444729"/>
    <d v="2024-07-03T18:28:18"/>
    <d v="1899-12-30T01:12:00"/>
    <d v="2024-07-03T19:40:18"/>
    <n v="12.328333333251067"/>
    <x v="0"/>
    <m/>
    <m/>
    <x v="1"/>
    <x v="20"/>
    <x v="0"/>
    <x v="3"/>
    <x v="9"/>
    <n v="4"/>
    <s v=""/>
    <d v="1899-12-31T04:48:00"/>
    <n v="16.504444444447291"/>
    <n v="12"/>
    <n v="4.5044444444472909"/>
  </r>
  <r>
    <s v="E002"/>
    <s v="EO55"/>
    <x v="3904"/>
    <x v="0"/>
    <s v="E3"/>
    <s v="0100053365"/>
    <s v="WORKBETON, S.L."/>
    <s v="0046004640"/>
    <s v="GERENA (CANTERA EIFFAGE)"/>
    <s v="000000000000000837"/>
    <x v="43"/>
    <d v="2024-07-03T00:00:00"/>
    <d v="1899-12-30T13:18:05"/>
    <s v="URGE. 04/07/24_7.00H"/>
    <d v="2024-07-04T00:00:00"/>
    <x v="25"/>
    <x v="9"/>
    <x v="4047"/>
    <d v="2024-07-03T00:00:00"/>
    <d v="1899-12-30T20:08:39"/>
    <n v="90"/>
    <s v="E00090"/>
    <s v="RUTA KMS.090"/>
    <x v="67"/>
    <x v="0"/>
    <x v="0"/>
    <x v="5"/>
    <x v="0"/>
    <d v="2024-07-03T13:18:05"/>
    <x v="458"/>
    <n v="17.698611111030914"/>
    <d v="2024-07-03T20:08:39"/>
    <d v="1899-12-30T01:12:00"/>
    <d v="2024-07-03T21:20:39"/>
    <n v="9.655833333148621"/>
    <x v="0"/>
    <m/>
    <m/>
    <x v="1"/>
    <x v="20"/>
    <x v="0"/>
    <x v="3"/>
    <x v="14"/>
    <n v="4"/>
    <s v=""/>
    <d v="1899-12-31T04:48:00"/>
    <n v="15.498611111030915"/>
    <n v="12"/>
    <n v="3.4986111110309146"/>
  </r>
  <r>
    <s v="E002"/>
    <s v="EO55"/>
    <x v="3905"/>
    <x v="0"/>
    <s v="E3"/>
    <s v="0432000110"/>
    <s v="PREBETONG HORMIGONES, S.A."/>
    <s v="0046001416"/>
    <s v="ALCALA DE GUADAIRA"/>
    <s v="000000000000000837"/>
    <x v="43"/>
    <d v="2024-07-03T00:00:00"/>
    <d v="1899-12-30T13:19:42"/>
    <s v="11:00"/>
    <d v="2024-07-04T00:00:00"/>
    <x v="24"/>
    <x v="9"/>
    <x v="4048"/>
    <d v="2024-07-04T00:00:00"/>
    <d v="1899-12-30T09:41:59"/>
    <n v="83"/>
    <s v="E00083"/>
    <s v="RUTA KMS.083"/>
    <x v="67"/>
    <x v="0"/>
    <x v="0"/>
    <x v="5"/>
    <x v="0"/>
    <d v="2024-07-03T13:19:42"/>
    <x v="419"/>
    <n v="21.671666666690726"/>
    <d v="2024-07-04T09:41:59"/>
    <d v="1899-12-30T01:06:24"/>
    <d v="2024-07-04T10:48:23"/>
    <n v="0.1936111111426726"/>
    <x v="0"/>
    <m/>
    <m/>
    <x v="1"/>
    <x v="21"/>
    <x v="0"/>
    <x v="3"/>
    <x v="6"/>
    <n v="5"/>
    <s v=""/>
    <d v="1899-12-31T02:33:36"/>
    <n v="19.56500000002406"/>
    <n v="12"/>
    <n v="7.5650000000240603"/>
  </r>
  <r>
    <s v="E002"/>
    <s v="EO55"/>
    <x v="3906"/>
    <x v="0"/>
    <s v="E3"/>
    <s v="0100057966"/>
    <s v="HORPRESOL, SRL"/>
    <s v="0046005108"/>
    <s v="PLANTA VICAR"/>
    <s v="000000000000003269"/>
    <x v="44"/>
    <d v="2024-07-03T00:00:00"/>
    <d v="1899-12-30T13:22:49"/>
    <s v="GESTRANS"/>
    <d v="2024-07-04T00:00:00"/>
    <x v="5"/>
    <x v="8"/>
    <x v="4049"/>
    <d v="2024-07-04T00:00:00"/>
    <d v="1899-12-30T14:22:24"/>
    <n v="187"/>
    <s v="E00187"/>
    <s v="RUTA KMS.187"/>
    <x v="75"/>
    <x v="0"/>
    <x v="0"/>
    <x v="4"/>
    <x v="0"/>
    <d v="2024-07-03T13:22:49"/>
    <x v="461"/>
    <n v="30.119722222269047"/>
    <d v="2024-07-04T14:22:24"/>
    <d v="1899-12-30T02:29:36"/>
    <d v="2024-07-04T16:52:00"/>
    <n v="2.6333333333604969"/>
    <x v="0"/>
    <m/>
    <m/>
    <x v="1"/>
    <x v="21"/>
    <x v="0"/>
    <x v="3"/>
    <x v="13"/>
    <n v="5"/>
    <s v=""/>
    <d v="1900-01-01T11:50:24"/>
    <n v="26.626388888935715"/>
    <n v="12"/>
    <n v="14.626388888935715"/>
  </r>
  <r>
    <s v="E002"/>
    <s v="EO55"/>
    <x v="3907"/>
    <x v="0"/>
    <s v="E3"/>
    <s v="0100057966"/>
    <s v="HORPRESOL, SRL"/>
    <s v="0046005108"/>
    <s v="PLANTA VICAR"/>
    <s v="000000000000003269"/>
    <x v="44"/>
    <d v="2024-07-03T00:00:00"/>
    <d v="1899-12-30T13:23:05"/>
    <s v="GESTRANS"/>
    <d v="2024-07-04T00:00:00"/>
    <x v="5"/>
    <x v="8"/>
    <x v="4050"/>
    <d v="2024-07-04T00:00:00"/>
    <d v="1899-12-30T07:26:13"/>
    <n v="187"/>
    <s v="E00187"/>
    <s v="RUTA KMS.187"/>
    <x v="73"/>
    <x v="0"/>
    <x v="0"/>
    <x v="4"/>
    <x v="0"/>
    <d v="2024-07-03T13:23:05"/>
    <x v="461"/>
    <n v="30.115277777833398"/>
    <d v="2024-07-04T07:26:13"/>
    <d v="1899-12-30T02:29:36"/>
    <d v="2024-07-04T09:55:49"/>
    <n v="9.5697222223388962"/>
    <x v="0"/>
    <m/>
    <m/>
    <x v="1"/>
    <x v="21"/>
    <x v="0"/>
    <x v="3"/>
    <x v="11"/>
    <n v="5"/>
    <s v=""/>
    <d v="1900-01-01T11:50:24"/>
    <n v="26.621944444500066"/>
    <n v="12"/>
    <n v="14.621944444500066"/>
  </r>
  <r>
    <s v="E002"/>
    <s v="EO55"/>
    <x v="3908"/>
    <x v="0"/>
    <s v="E3"/>
    <s v="0100057966"/>
    <s v="HORPRESOL, SRL"/>
    <s v="0046005109"/>
    <s v="PLANTA LA RIOJA"/>
    <s v="000000000000003269"/>
    <x v="44"/>
    <d v="2024-07-03T00:00:00"/>
    <d v="1899-12-30T13:23:26"/>
    <s v="votorantim 13:00"/>
    <d v="2024-07-04T00:00:00"/>
    <x v="14"/>
    <x v="8"/>
    <x v="4051"/>
    <d v="2024-07-04T00:00:00"/>
    <d v="1899-12-30T09:42:41"/>
    <n v="211"/>
    <s v="E00211"/>
    <s v="RUTA KMS.211"/>
    <x v="123"/>
    <x v="0"/>
    <x v="0"/>
    <x v="4"/>
    <x v="0"/>
    <d v="2024-07-03T13:23:26"/>
    <x v="422"/>
    <n v="23.609444444300607"/>
    <d v="2024-07-04T09:42:41"/>
    <d v="1899-12-30T02:48:48"/>
    <d v="2024-07-04T12:31:29"/>
    <n v="0.47527777764480561"/>
    <x v="0"/>
    <m/>
    <m/>
    <x v="1"/>
    <x v="21"/>
    <x v="0"/>
    <x v="3"/>
    <x v="6"/>
    <n v="5"/>
    <s v=""/>
    <d v="1900-01-01T19:31:12"/>
    <n v="19.796111110967274"/>
    <n v="12"/>
    <n v="7.7961111109672743"/>
  </r>
  <r>
    <s v="E002"/>
    <s v="EO55"/>
    <x v="3909"/>
    <x v="0"/>
    <s v="E3"/>
    <s v="0100057966"/>
    <s v="HORPRESOL, SRL"/>
    <s v="0046005109"/>
    <s v="PLANTA LA RIOJA"/>
    <s v="000000000000003269"/>
    <x v="44"/>
    <d v="2024-07-03T00:00:00"/>
    <d v="1899-12-30T13:23:44"/>
    <s v="votorantim 08:30"/>
    <d v="2024-07-04T00:00:00"/>
    <x v="23"/>
    <x v="8"/>
    <x v="4052"/>
    <d v="2024-07-03T00:00:00"/>
    <d v="1899-12-30T16:05:01"/>
    <n v="211"/>
    <s v="E00211"/>
    <s v="RUTA KMS.211"/>
    <x v="124"/>
    <x v="0"/>
    <x v="0"/>
    <x v="4"/>
    <x v="0"/>
    <d v="2024-07-03T13:23:44"/>
    <x v="434"/>
    <n v="19.104444444354158"/>
    <d v="2024-07-03T16:05:01"/>
    <d v="1899-12-30T02:48:48"/>
    <d v="2024-07-03T18:53:49"/>
    <n v="13.603055555548053"/>
    <x v="0"/>
    <m/>
    <m/>
    <x v="1"/>
    <x v="20"/>
    <x v="0"/>
    <x v="3"/>
    <x v="8"/>
    <n v="4"/>
    <s v=""/>
    <d v="1900-01-01T19:31:12"/>
    <n v="15.291111111020825"/>
    <n v="12"/>
    <n v="3.2911111110208253"/>
  </r>
  <r>
    <s v="E002"/>
    <s v="EO55"/>
    <x v="3910"/>
    <x v="0"/>
    <s v="E3"/>
    <s v="0100045043"/>
    <s v="HORMIGONES GUADARRANQUE, S.L."/>
    <s v="0046005161"/>
    <s v="PLANTA DE SAN ROQUE"/>
    <s v="000000000000003269"/>
    <x v="44"/>
    <d v="2024-07-03T00:00:00"/>
    <d v="1899-12-30T13:24:00"/>
    <s v="04/07 12:00h"/>
    <d v="2024-07-04T00:00:00"/>
    <x v="8"/>
    <x v="8"/>
    <x v="4053"/>
    <d v="2024-07-04T00:00:00"/>
    <d v="1899-12-30T10:24:16"/>
    <n v="144"/>
    <s v="E00144"/>
    <s v="RUTA KMS.144"/>
    <x v="64"/>
    <x v="0"/>
    <x v="0"/>
    <x v="4"/>
    <x v="0"/>
    <d v="2024-07-03T13:24:00"/>
    <x v="420"/>
    <n v="22.599999999976717"/>
    <d v="2024-07-04T10:24:16"/>
    <d v="1899-12-30T01:55:12"/>
    <d v="2024-07-04T12:19:28"/>
    <n v="-0.3244444445008412"/>
    <x v="0"/>
    <m/>
    <m/>
    <x v="1"/>
    <x v="21"/>
    <x v="0"/>
    <x v="3"/>
    <x v="1"/>
    <n v="5"/>
    <s v=""/>
    <d v="1899-12-31T22:04:48"/>
    <n v="19.679999999976715"/>
    <n v="12"/>
    <n v="7.6799999999767152"/>
  </r>
  <r>
    <s v="E002"/>
    <s v="EO55"/>
    <x v="3911"/>
    <x v="0"/>
    <s v="E3"/>
    <s v="0100057966"/>
    <s v="HORPRESOL, SRL"/>
    <s v="0046005109"/>
    <s v="PLANTA LA RIOJA"/>
    <s v="000000000000003269"/>
    <x v="44"/>
    <d v="2024-07-03T00:00:00"/>
    <d v="1899-12-30T13:24:01"/>
    <s v="votorantim 12:00"/>
    <d v="2024-07-04T00:00:00"/>
    <x v="8"/>
    <x v="8"/>
    <x v="4054"/>
    <d v="2024-07-04T00:00:00"/>
    <d v="1899-12-30T08:38:47"/>
    <n v="211"/>
    <s v="E00211"/>
    <s v="RUTA KMS.211"/>
    <x v="122"/>
    <x v="0"/>
    <x v="0"/>
    <x v="4"/>
    <x v="0"/>
    <d v="2024-07-03T13:24:01"/>
    <x v="420"/>
    <n v="22.599722222308628"/>
    <d v="2024-07-04T08:38:47"/>
    <d v="1899-12-30T02:48:48"/>
    <d v="2024-07-04T11:27:35"/>
    <n v="0.5402777778217569"/>
    <x v="0"/>
    <m/>
    <m/>
    <x v="1"/>
    <x v="21"/>
    <x v="0"/>
    <x v="3"/>
    <x v="0"/>
    <n v="5"/>
    <s v=""/>
    <d v="1900-01-01T19:31:12"/>
    <n v="18.786388888975296"/>
    <n v="12"/>
    <n v="6.7863888889752957"/>
  </r>
  <r>
    <s v="E002"/>
    <s v="EO55"/>
    <x v="3912"/>
    <x v="0"/>
    <s v="E3"/>
    <s v="0100057966"/>
    <s v="HORPRESOL, SRL"/>
    <s v="0046005109"/>
    <s v="PLANTA LA RIOJA"/>
    <s v="000000000000003269"/>
    <x v="44"/>
    <d v="2024-07-03T00:00:00"/>
    <d v="1899-12-30T13:24:22"/>
    <s v="votorantim 09:30"/>
    <d v="2024-07-04T00:00:00"/>
    <x v="21"/>
    <x v="8"/>
    <x v="4055"/>
    <d v="2024-07-03T00:00:00"/>
    <d v="1899-12-30T17:03:33"/>
    <n v="211"/>
    <s v="E00211"/>
    <s v="RUTA KMS.211"/>
    <x v="120"/>
    <x v="0"/>
    <x v="0"/>
    <x v="4"/>
    <x v="0"/>
    <d v="2024-07-03T13:24:22"/>
    <x v="424"/>
    <n v="20.093888888892252"/>
    <d v="2024-07-03T17:03:33"/>
    <d v="1899-12-30T02:48:48"/>
    <d v="2024-07-03T19:52:21"/>
    <n v="13.627500000118744"/>
    <x v="0"/>
    <m/>
    <m/>
    <x v="1"/>
    <x v="20"/>
    <x v="0"/>
    <x v="3"/>
    <x v="5"/>
    <n v="4"/>
    <s v=""/>
    <d v="1900-01-01T19:31:12"/>
    <n v="16.280555555558919"/>
    <n v="12"/>
    <n v="4.2805555555589194"/>
  </r>
  <r>
    <s v="E002"/>
    <s v="EO55"/>
    <x v="3913"/>
    <x v="0"/>
    <s v="E3"/>
    <s v="0100033645"/>
    <s v="HORMIALIA 2007 S.L."/>
    <s v="0046005122"/>
    <s v="PLANTA SAN ROQUE"/>
    <s v="000000000000003262"/>
    <x v="42"/>
    <d v="2024-07-03T00:00:00"/>
    <d v="1899-12-30T13:25:31"/>
    <s v="09:00"/>
    <d v="2024-07-04T00:00:00"/>
    <x v="15"/>
    <x v="8"/>
    <x v="4056"/>
    <d v="2024-07-03T00:00:00"/>
    <d v="1899-12-30T15:41:58"/>
    <n v="144"/>
    <s v="E00144"/>
    <s v="RUTA KMS.144"/>
    <x v="111"/>
    <x v="0"/>
    <x v="0"/>
    <x v="4"/>
    <x v="0"/>
    <d v="2024-07-03T13:25:31"/>
    <x v="441"/>
    <n v="19.574722222227138"/>
    <d v="2024-07-03T15:41:58"/>
    <d v="1899-12-30T01:55:12"/>
    <d v="2024-07-03T17:37:10"/>
    <n v="15.380555555457249"/>
    <x v="0"/>
    <m/>
    <m/>
    <x v="1"/>
    <x v="20"/>
    <x v="0"/>
    <x v="3"/>
    <x v="4"/>
    <n v="4"/>
    <s v=""/>
    <d v="1899-12-31T22:04:48"/>
    <n v="16.654722222227136"/>
    <n v="12"/>
    <n v="4.6547222222271358"/>
  </r>
  <r>
    <s v="E002"/>
    <s v="EO55"/>
    <x v="3914"/>
    <x v="0"/>
    <s v="E3"/>
    <s v="0100018311"/>
    <s v="ANDALUZA DE MORTEROS, SA (ANDEMOSA)"/>
    <s v="0046005100"/>
    <s v="PLANTA VILLA ROSA (CON TTE) MALAGA"/>
    <s v="000000000000003264"/>
    <x v="41"/>
    <d v="2024-07-03T00:00:00"/>
    <d v="1899-12-30T13:29:10"/>
    <s v="09:00"/>
    <d v="2024-07-04T00:00:00"/>
    <x v="15"/>
    <x v="8"/>
    <x v="4057"/>
    <d v="2024-07-04T00:00:00"/>
    <d v="1899-12-30T07:12:50"/>
    <n v="24"/>
    <s v="E00024"/>
    <s v="RUTA KMS.024"/>
    <x v="85"/>
    <x v="0"/>
    <x v="0"/>
    <x v="4"/>
    <x v="0"/>
    <d v="2024-07-03T13:29:10"/>
    <x v="441"/>
    <n v="19.513888888817746"/>
    <d v="2024-07-04T07:12:50"/>
    <d v="1899-12-30T00:19:12"/>
    <d v="2024-07-04T07:32:02"/>
    <n v="1.466111111047212"/>
    <x v="0"/>
    <m/>
    <m/>
    <x v="1"/>
    <x v="21"/>
    <x v="0"/>
    <x v="3"/>
    <x v="11"/>
    <n v="5"/>
    <s v=""/>
    <d v="1899-12-30T07:40:48"/>
    <n v="18.193888888817746"/>
    <n v="12"/>
    <n v="6.1938888888177459"/>
  </r>
  <r>
    <s v="E002"/>
    <s v="EO55"/>
    <x v="3915"/>
    <x v="0"/>
    <s v="E3"/>
    <s v="0100057966"/>
    <s v="HORPRESOL, SRL"/>
    <s v="0046005112"/>
    <s v="PLANTA ALMERIA"/>
    <s v="000000000000003269"/>
    <x v="44"/>
    <d v="2024-07-03T00:00:00"/>
    <d v="1899-12-30T13:51:38"/>
    <s v="votorantim Lo antes"/>
    <d v="2024-07-04T00:00:00"/>
    <x v="8"/>
    <x v="8"/>
    <x v="4058"/>
    <d v="2024-07-04T00:00:00"/>
    <d v="1899-12-30T10:07:54"/>
    <n v="195"/>
    <s v="E00195"/>
    <s v="RUTA KMS.195"/>
    <x v="127"/>
    <x v="0"/>
    <x v="0"/>
    <x v="4"/>
    <x v="0"/>
    <d v="2024-07-03T13:51:38"/>
    <x v="420"/>
    <n v="22.13944444450317"/>
    <d v="2024-07-04T10:07:54"/>
    <d v="1899-12-30T02:36:00"/>
    <d v="2024-07-04T12:43:54"/>
    <n v="-0.7316666665719822"/>
    <x v="0"/>
    <m/>
    <m/>
    <x v="1"/>
    <x v="21"/>
    <x v="0"/>
    <x v="3"/>
    <x v="1"/>
    <n v="5"/>
    <s v=""/>
    <d v="1900-01-01T14:24:00"/>
    <n v="18.539444444503168"/>
    <n v="12"/>
    <n v="6.5394444445031681"/>
  </r>
  <r>
    <s v="E002"/>
    <s v="EO55"/>
    <x v="3916"/>
    <x v="0"/>
    <s v="E3"/>
    <s v="0100057966"/>
    <s v="HORPRESOL, SRL"/>
    <s v="0046005112"/>
    <s v="PLANTA ALMERIA"/>
    <s v="000000000000003269"/>
    <x v="44"/>
    <d v="2024-07-03T00:00:00"/>
    <d v="1899-12-30T13:52:00"/>
    <s v="votorantim 08:00"/>
    <d v="2024-07-04T00:00:00"/>
    <x v="10"/>
    <x v="8"/>
    <x v="4059"/>
    <d v="2024-07-03T00:00:00"/>
    <d v="1899-12-30T16:58:20"/>
    <n v="195"/>
    <s v="E00195"/>
    <s v="RUTA KMS.195"/>
    <x v="113"/>
    <x v="0"/>
    <x v="0"/>
    <x v="4"/>
    <x v="0"/>
    <d v="2024-07-03T13:52:00"/>
    <x v="429"/>
    <n v="18.133333333418705"/>
    <d v="2024-07-03T16:58:20"/>
    <d v="1899-12-30T02:36:00"/>
    <d v="2024-07-03T19:34:20"/>
    <n v="12.427777777891606"/>
    <x v="0"/>
    <m/>
    <m/>
    <x v="1"/>
    <x v="20"/>
    <x v="0"/>
    <x v="3"/>
    <x v="8"/>
    <n v="4"/>
    <s v=""/>
    <d v="1900-01-01T14:24:00"/>
    <n v="14.533333333418705"/>
    <n v="12"/>
    <n v="2.5333333334187049"/>
  </r>
  <r>
    <s v="E002"/>
    <s v="EO55"/>
    <x v="3917"/>
    <x v="0"/>
    <s v="E3"/>
    <s v="0100057966"/>
    <s v="HORPRESOL, SRL"/>
    <s v="0046005112"/>
    <s v="PLANTA ALMERIA"/>
    <s v="000000000000003269"/>
    <x v="44"/>
    <d v="2024-07-03T00:00:00"/>
    <d v="1899-12-30T13:53:20"/>
    <s v="votorantim Lo antes"/>
    <d v="2024-07-04T00:00:00"/>
    <x v="9"/>
    <x v="8"/>
    <x v="4060"/>
    <d v="2024-07-04T00:00:00"/>
    <d v="1899-12-30T15:03:26"/>
    <n v="195"/>
    <s v="E00195"/>
    <s v="RUTA KMS.195"/>
    <x v="69"/>
    <x v="0"/>
    <x v="0"/>
    <x v="4"/>
    <x v="0"/>
    <d v="2024-07-03T13:53:20"/>
    <x v="428"/>
    <n v="27.111111111240461"/>
    <d v="2024-07-04T15:03:26"/>
    <d v="1899-12-30T02:36:00"/>
    <d v="2024-07-04T17:39:26"/>
    <n v="-0.65722222201293334"/>
    <x v="0"/>
    <m/>
    <m/>
    <x v="1"/>
    <x v="21"/>
    <x v="0"/>
    <x v="3"/>
    <x v="4"/>
    <n v="5"/>
    <s v=""/>
    <d v="1900-01-01T14:24:00"/>
    <n v="23.51111111124046"/>
    <n v="12"/>
    <n v="11.51111111124046"/>
  </r>
  <r>
    <s v="E002"/>
    <s v="EO55"/>
    <x v="3918"/>
    <x v="0"/>
    <s v="E3"/>
    <s v="0100055469"/>
    <s v="ALMA SCM, S.L."/>
    <s v="0046005859"/>
    <s v="PUENTE GENIL"/>
    <s v="000000000000003264"/>
    <x v="41"/>
    <d v="2024-07-03T00:00:00"/>
    <d v="1899-12-30T14:08:09"/>
    <s v="04/07 Lo antes posib"/>
    <d v="2024-07-04T00:00:00"/>
    <x v="1"/>
    <x v="8"/>
    <x v="4061"/>
    <d v="2024-07-04T00:00:00"/>
    <d v="1899-12-30T13:33:02"/>
    <n v="127"/>
    <s v="E00127"/>
    <s v="RUTA KMS.127"/>
    <x v="116"/>
    <x v="0"/>
    <x v="0"/>
    <x v="4"/>
    <x v="0"/>
    <d v="2024-07-03T14:08:09"/>
    <x v="436"/>
    <n v="23.864166666695382"/>
    <d v="2024-07-04T13:33:02"/>
    <d v="1899-12-30T01:41:36"/>
    <d v="2024-07-04T15:14:38"/>
    <n v="-1.2438888887409121"/>
    <x v="1"/>
    <m/>
    <m/>
    <x v="1"/>
    <x v="21"/>
    <x v="1"/>
    <x v="3"/>
    <x v="7"/>
    <n v="5"/>
    <s v=""/>
    <d v="1899-12-31T16:38:24"/>
    <n v="21.170833333362047"/>
    <n v="12"/>
    <n v="9.1708333333620473"/>
  </r>
  <r>
    <s v="E002"/>
    <s v="EO55"/>
    <x v="3919"/>
    <x v="0"/>
    <s v="E3"/>
    <s v="0100029323"/>
    <s v="HORMIGONES COSTASUR, S.L."/>
    <s v="0046005677"/>
    <s v="ADIF_TRAMO GIBRALEON (ZALAMEA)"/>
    <s v="000000000000000837"/>
    <x v="43"/>
    <d v="2024-07-03T00:00:00"/>
    <d v="1899-12-30T14:17:29"/>
    <s v="04/07 08:00h"/>
    <d v="2024-07-04T00:00:00"/>
    <x v="10"/>
    <x v="9"/>
    <x v="4062"/>
    <d v="2024-07-04T00:00:00"/>
    <d v="1899-12-30T06:55:49"/>
    <n v="47"/>
    <s v="E00047"/>
    <s v="RUTA KMS.047"/>
    <x v="68"/>
    <x v="0"/>
    <x v="0"/>
    <x v="5"/>
    <x v="0"/>
    <d v="2024-07-03T14:17:29"/>
    <x v="429"/>
    <n v="17.708611111098435"/>
    <d v="2024-07-04T06:55:49"/>
    <d v="1899-12-30T00:37:36"/>
    <d v="2024-07-04T07:33:25"/>
    <n v="0.44305555557366461"/>
    <x v="0"/>
    <m/>
    <m/>
    <x v="1"/>
    <x v="21"/>
    <x v="0"/>
    <x v="3"/>
    <x v="12"/>
    <n v="5"/>
    <s v=""/>
    <d v="1899-12-30T15:02:24"/>
    <n v="16.08194444443177"/>
    <n v="12"/>
    <n v="4.0819444444317696"/>
  </r>
  <r>
    <s v="E002"/>
    <s v="EO55"/>
    <x v="3920"/>
    <x v="0"/>
    <s v="E3"/>
    <s v="0100021485"/>
    <s v="HORMIGONES DE BAENA, S.L."/>
    <s v="0046001510"/>
    <s v="BAENA"/>
    <s v="000000000000003269"/>
    <x v="44"/>
    <d v="2024-07-03T00:00:00"/>
    <d v="1899-12-30T14:18:08"/>
    <s v="04/07 16:00h"/>
    <d v="2024-07-04T00:00:00"/>
    <x v="12"/>
    <x v="8"/>
    <x v="4063"/>
    <d v="2024-07-04T00:00:00"/>
    <d v="1899-12-30T11:52:36"/>
    <n v="138"/>
    <s v="E00138"/>
    <s v="RUTA KMS.138"/>
    <x v="54"/>
    <x v="0"/>
    <x v="0"/>
    <x v="4"/>
    <x v="0"/>
    <d v="2024-07-03T14:18:08"/>
    <x v="448"/>
    <n v="25.69777777773561"/>
    <d v="2024-07-04T11:52:36"/>
    <d v="1899-12-30T01:50:24"/>
    <d v="2024-07-04T13:43:00"/>
    <n v="2.2833333332673647"/>
    <x v="0"/>
    <m/>
    <m/>
    <x v="1"/>
    <x v="21"/>
    <x v="0"/>
    <x v="3"/>
    <x v="2"/>
    <n v="5"/>
    <s v=""/>
    <d v="1899-12-31T20:09:36"/>
    <n v="22.85777777773561"/>
    <n v="12"/>
    <n v="10.85777777773561"/>
  </r>
  <r>
    <s v="E002"/>
    <s v="EO55"/>
    <x v="3921"/>
    <x v="0"/>
    <s v="E4"/>
    <s v="0100058986"/>
    <s v="COMERCIAL GETAFE NORTE S.L."/>
    <s v="0046005661"/>
    <s v="LA PUEBLA DE VALLBONA (VALENCIA)-PA"/>
    <s v="000000000000003283"/>
    <x v="39"/>
    <d v="2024-07-03T00:00:00"/>
    <d v="1899-12-30T14:42:54"/>
    <s v="05/07 08:00h"/>
    <d v="2024-07-05T00:00:00"/>
    <x v="10"/>
    <x v="8"/>
    <x v="4064"/>
    <d v="2024-07-04T00:00:00"/>
    <d v="1899-12-30T14:19:39"/>
    <n v="650"/>
    <s v="E00650"/>
    <s v="RUTA KMS.650"/>
    <x v="392"/>
    <x v="0"/>
    <x v="0"/>
    <x v="4"/>
    <x v="1"/>
    <d v="2024-07-03T14:42:54"/>
    <x v="450"/>
    <n v="41.284999999974389"/>
    <d v="2024-07-04T14:19:39"/>
    <d v="1899-12-30T08:40:00"/>
    <d v="2024-07-04T22:59:39"/>
    <n v="9.0058333334745839"/>
    <x v="0"/>
    <m/>
    <m/>
    <x v="1"/>
    <x v="21"/>
    <x v="0"/>
    <x v="3"/>
    <x v="13"/>
    <n v="5"/>
    <s v=""/>
    <d v="1900-01-07T16:00:00"/>
    <n v="31.618333333307724"/>
    <n v="24"/>
    <n v="7.6183333333077243"/>
  </r>
  <r>
    <s v="E002"/>
    <s v="EO55"/>
    <x v="3922"/>
    <x v="0"/>
    <s v="E3"/>
    <s v="0100058036"/>
    <s v="HORMI CONTADO, S.L."/>
    <s v="0046005175"/>
    <s v="PLANTA DE LA LINEA"/>
    <s v="000000000000003269"/>
    <x v="44"/>
    <d v="2024-07-03T00:00:00"/>
    <d v="1899-12-30T14:46:06"/>
    <s v="04/07 11:00h"/>
    <d v="2024-07-04T00:00:00"/>
    <x v="24"/>
    <x v="8"/>
    <x v="4065"/>
    <d v="2024-07-03T00:00:00"/>
    <d v="1899-12-30T16:19:12"/>
    <n v="143"/>
    <s v="E00143"/>
    <s v="RUTA KMS.143"/>
    <x v="99"/>
    <x v="0"/>
    <x v="0"/>
    <x v="4"/>
    <x v="0"/>
    <d v="2024-07-03T14:46:06"/>
    <x v="419"/>
    <n v="20.231666666746605"/>
    <d v="2024-07-03T16:19:12"/>
    <d v="1899-12-30T01:54:24"/>
    <d v="2024-07-03T18:13:36"/>
    <n v="16.773333333316259"/>
    <x v="0"/>
    <m/>
    <m/>
    <x v="1"/>
    <x v="20"/>
    <x v="0"/>
    <x v="3"/>
    <x v="8"/>
    <n v="4"/>
    <s v=""/>
    <d v="1899-12-31T21:45:36"/>
    <n v="17.325000000079939"/>
    <n v="12"/>
    <n v="5.3250000000799389"/>
  </r>
  <r>
    <s v="E002"/>
    <s v="EO55"/>
    <x v="3923"/>
    <x v="0"/>
    <s v="E3"/>
    <s v="0100037768"/>
    <s v="MINAS DE AGUAS TEÑIDAS, S.A.U. (MAT"/>
    <s v="0046004267"/>
    <s v="ZREP4500031988_2 MAGDALENA PASTA"/>
    <s v="000000000000001782"/>
    <x v="46"/>
    <d v="2024-07-03T00:00:00"/>
    <d v="1899-12-30T14:58:51"/>
    <s v="04/07 6h"/>
    <d v="2024-07-04T00:00:00"/>
    <x v="6"/>
    <x v="9"/>
    <x v="4066"/>
    <d v="2024-07-03T00:00:00"/>
    <d v="1899-12-30T17:20:22"/>
    <n v="85"/>
    <s v="E00085"/>
    <s v="RUTA KMS.085"/>
    <x v="90"/>
    <x v="0"/>
    <x v="0"/>
    <x v="5"/>
    <x v="0"/>
    <d v="2024-07-03T14:58:51"/>
    <x v="410"/>
    <n v="29.019166666665114"/>
    <d v="2024-07-03T17:20:22"/>
    <d v="1899-12-30T01:08:00"/>
    <d v="2024-07-03T18:28:22"/>
    <n v="25.527222222299315"/>
    <x v="0"/>
    <m/>
    <m/>
    <x v="1"/>
    <x v="20"/>
    <x v="0"/>
    <x v="3"/>
    <x v="5"/>
    <n v="4"/>
    <s v=""/>
    <d v="1899-12-31T03:12:00"/>
    <n v="26.885833333331782"/>
    <n v="12"/>
    <n v="14.885833333331782"/>
  </r>
  <r>
    <s v="E002"/>
    <s v="EO55"/>
    <x v="3924"/>
    <x v="0"/>
    <s v="E3"/>
    <s v="0100037768"/>
    <s v="MINAS DE AGUAS TEÑIDAS, S.A.U. (MAT"/>
    <s v="0046004267"/>
    <s v="ZREP4500031988_2 MAGDALENA PASTA"/>
    <s v="000000000000001782"/>
    <x v="46"/>
    <d v="2024-07-03T00:00:00"/>
    <d v="1899-12-30T14:58:58"/>
    <s v="04/07 7h"/>
    <d v="2024-07-04T00:00:00"/>
    <x v="6"/>
    <x v="9"/>
    <x v="4067"/>
    <d v="2024-07-04T00:00:00"/>
    <d v="1899-12-30T13:07:34"/>
    <n v="85"/>
    <s v="E00085"/>
    <s v="RUTA KMS.085"/>
    <x v="95"/>
    <x v="0"/>
    <x v="0"/>
    <x v="5"/>
    <x v="0"/>
    <d v="2024-07-03T14:58:58"/>
    <x v="410"/>
    <n v="29.017222222290002"/>
    <d v="2024-07-04T13:07:34"/>
    <d v="1899-12-30T01:08:00"/>
    <d v="2024-07-04T14:15:34"/>
    <n v="5.7405555555014871"/>
    <x v="0"/>
    <m/>
    <m/>
    <x v="1"/>
    <x v="21"/>
    <x v="0"/>
    <x v="3"/>
    <x v="7"/>
    <n v="5"/>
    <s v=""/>
    <d v="1899-12-31T03:12:00"/>
    <n v="26.883888888956669"/>
    <n v="12"/>
    <n v="14.883888888956669"/>
  </r>
  <r>
    <s v="E002"/>
    <s v="EO55"/>
    <x v="3925"/>
    <x v="0"/>
    <s v="E3"/>
    <s v="0100037768"/>
    <s v="MINAS DE AGUAS TEÑIDAS, S.A.U. (MAT"/>
    <s v="0046004267"/>
    <s v="ZREP4500031988_2 MAGDALENA PASTA"/>
    <s v="000000000000001782"/>
    <x v="46"/>
    <d v="2024-07-03T00:00:00"/>
    <d v="1899-12-30T14:59:06"/>
    <s v="04/07 8h"/>
    <d v="2024-07-04T00:00:00"/>
    <x v="6"/>
    <x v="9"/>
    <x v="4068"/>
    <d v="2024-07-04T00:00:00"/>
    <d v="1899-12-30T10:27:49"/>
    <n v="85"/>
    <s v="E00085"/>
    <s v="RUTA KMS.085"/>
    <x v="68"/>
    <x v="0"/>
    <x v="0"/>
    <x v="5"/>
    <x v="0"/>
    <d v="2024-07-03T14:59:06"/>
    <x v="410"/>
    <n v="29.015000000072177"/>
    <d v="2024-07-04T10:27:49"/>
    <d v="1899-12-30T01:08:00"/>
    <d v="2024-07-04T11:35:49"/>
    <n v="8.4030555555364117"/>
    <x v="0"/>
    <m/>
    <m/>
    <x v="1"/>
    <x v="21"/>
    <x v="0"/>
    <x v="3"/>
    <x v="1"/>
    <n v="5"/>
    <s v=""/>
    <d v="1899-12-31T03:12:00"/>
    <n v="26.881666666738845"/>
    <n v="12"/>
    <n v="14.881666666738845"/>
  </r>
  <r>
    <s v="E002"/>
    <s v="EO55"/>
    <x v="3926"/>
    <x v="0"/>
    <s v="E3"/>
    <s v="0100037768"/>
    <s v="MINAS DE AGUAS TEÑIDAS, S.A.U. (MAT"/>
    <s v="0046003118"/>
    <s v="ZREP4500031988_1 VALDELAMUSA PASTA"/>
    <s v="000000000000001782"/>
    <x v="46"/>
    <d v="2024-07-03T00:00:00"/>
    <d v="1899-12-30T14:59:15"/>
    <s v="04/07 9h"/>
    <d v="2024-07-04T00:00:00"/>
    <x v="6"/>
    <x v="9"/>
    <x v="4069"/>
    <d v="2024-07-04T00:00:00"/>
    <d v="1899-12-30T10:46:39"/>
    <n v="85"/>
    <s v="E00085"/>
    <s v="RUTA KMS.085"/>
    <x v="231"/>
    <x v="0"/>
    <x v="0"/>
    <x v="5"/>
    <x v="0"/>
    <d v="2024-07-03T14:59:15"/>
    <x v="410"/>
    <n v="29.012500000011642"/>
    <d v="2024-07-04T10:46:39"/>
    <d v="1899-12-30T01:08:00"/>
    <d v="2024-07-04T11:54:39"/>
    <n v="8.0891666666138917"/>
    <x v="0"/>
    <m/>
    <m/>
    <x v="1"/>
    <x v="21"/>
    <x v="0"/>
    <x v="3"/>
    <x v="1"/>
    <n v="5"/>
    <s v=""/>
    <d v="1899-12-31T03:12:00"/>
    <n v="26.879166666678309"/>
    <n v="12"/>
    <n v="14.879166666678309"/>
  </r>
  <r>
    <s v="E002"/>
    <s v="EO55"/>
    <x v="3927"/>
    <x v="0"/>
    <s v="E3"/>
    <s v="0100037768"/>
    <s v="MINAS DE AGUAS TEÑIDAS, S.A.U. (MAT"/>
    <s v="0046003118"/>
    <s v="ZREP4500031988_1 VALDELAMUSA PASTA"/>
    <s v="000000000000001782"/>
    <x v="46"/>
    <d v="2024-07-03T00:00:00"/>
    <d v="1899-12-30T14:59:24"/>
    <s v="04/07 10h"/>
    <d v="2024-07-04T00:00:00"/>
    <x v="6"/>
    <x v="9"/>
    <x v="4070"/>
    <d v="2024-07-04T00:00:00"/>
    <d v="1899-12-30T11:55:01"/>
    <n v="85"/>
    <s v="E00085"/>
    <s v="RUTA KMS.085"/>
    <x v="105"/>
    <x v="0"/>
    <x v="0"/>
    <x v="5"/>
    <x v="0"/>
    <d v="2024-07-03T14:59:24"/>
    <x v="410"/>
    <n v="29.010000000125729"/>
    <d v="2024-07-04T11:55:01"/>
    <d v="1899-12-30T01:08:00"/>
    <d v="2024-07-04T13:03:01"/>
    <n v="6.9497222222853452"/>
    <x v="0"/>
    <m/>
    <m/>
    <x v="1"/>
    <x v="21"/>
    <x v="0"/>
    <x v="3"/>
    <x v="2"/>
    <n v="5"/>
    <s v=""/>
    <d v="1899-12-31T03:12:00"/>
    <n v="26.876666666792396"/>
    <n v="12"/>
    <n v="14.876666666792396"/>
  </r>
  <r>
    <s v="E002"/>
    <s v="EO55"/>
    <x v="3928"/>
    <x v="0"/>
    <s v="E3"/>
    <s v="0100037768"/>
    <s v="MINAS DE AGUAS TEÑIDAS, S.A.U. (MAT"/>
    <s v="0046003118"/>
    <s v="ZREP4500031988_1 VALDELAMUSA PASTA"/>
    <s v="000000000000001782"/>
    <x v="46"/>
    <d v="2024-07-03T00:00:00"/>
    <d v="1899-12-30T14:59:31"/>
    <s v="04/07 11h"/>
    <d v="2024-07-04T00:00:00"/>
    <x v="6"/>
    <x v="9"/>
    <x v="4071"/>
    <d v="2024-07-04T00:00:00"/>
    <d v="1899-12-30T10:09:18"/>
    <n v="85"/>
    <s v="E00085"/>
    <s v="RUTA KMS.085"/>
    <x v="129"/>
    <x v="0"/>
    <x v="0"/>
    <x v="5"/>
    <x v="0"/>
    <d v="2024-07-03T14:59:31"/>
    <x v="410"/>
    <n v="29.008055555575993"/>
    <d v="2024-07-04T10:09:18"/>
    <d v="1899-12-30T01:08:00"/>
    <d v="2024-07-04T11:17:18"/>
    <n v="8.7116666666697711"/>
    <x v="0"/>
    <m/>
    <m/>
    <x v="1"/>
    <x v="21"/>
    <x v="0"/>
    <x v="3"/>
    <x v="1"/>
    <n v="5"/>
    <s v=""/>
    <d v="1899-12-31T03:12:00"/>
    <n v="26.87472222224266"/>
    <n v="12"/>
    <n v="14.87472222224266"/>
  </r>
  <r>
    <s v="E002"/>
    <s v="EO55"/>
    <x v="3929"/>
    <x v="0"/>
    <s v="E3"/>
    <s v="0100037768"/>
    <s v="MINAS DE AGUAS TEÑIDAS, S.A.U. (MAT"/>
    <s v="0046003118"/>
    <s v="ZREP4500031988_1 VALDELAMUSA PASTA"/>
    <s v="000000000000001782"/>
    <x v="46"/>
    <d v="2024-07-03T00:00:00"/>
    <d v="1899-12-30T15:00:36"/>
    <s v="04/07 6h"/>
    <d v="2024-07-04T00:00:00"/>
    <x v="6"/>
    <x v="9"/>
    <x v="4072"/>
    <d v="2024-07-04T00:00:00"/>
    <d v="1899-12-30T07:01:00"/>
    <n v="85"/>
    <s v="E00085"/>
    <s v="RUTA KMS.085"/>
    <x v="231"/>
    <x v="0"/>
    <x v="0"/>
    <x v="5"/>
    <x v="0"/>
    <d v="2024-07-03T15:00:36"/>
    <x v="410"/>
    <n v="28.989999999990687"/>
    <d v="2024-07-04T07:01:00"/>
    <d v="1899-12-30T01:08:00"/>
    <d v="2024-07-04T08:09:00"/>
    <n v="11.850000000034925"/>
    <x v="0"/>
    <m/>
    <m/>
    <x v="1"/>
    <x v="21"/>
    <x v="0"/>
    <x v="3"/>
    <x v="11"/>
    <n v="5"/>
    <s v=""/>
    <d v="1899-12-31T03:12:00"/>
    <n v="26.856666666657354"/>
    <n v="12"/>
    <n v="14.856666666657354"/>
  </r>
  <r>
    <s v="E002"/>
    <s v="EO55"/>
    <x v="3930"/>
    <x v="0"/>
    <s v="E3"/>
    <s v="0100037768"/>
    <s v="MINAS DE AGUAS TEÑIDAS, S.A.U. (MAT"/>
    <s v="0046003118"/>
    <s v="ZREP4500031988_1 VALDELAMUSA PASTA"/>
    <s v="000000000000001782"/>
    <x v="46"/>
    <d v="2024-07-03T00:00:00"/>
    <d v="1899-12-30T15:00:47"/>
    <s v="04/07 7h"/>
    <d v="2024-07-04T00:00:00"/>
    <x v="6"/>
    <x v="9"/>
    <x v="4073"/>
    <d v="2024-07-04T00:00:00"/>
    <d v="1899-12-30T14:03:21"/>
    <n v="85"/>
    <s v="E00085"/>
    <s v="RUTA KMS.085"/>
    <x v="67"/>
    <x v="0"/>
    <x v="0"/>
    <x v="5"/>
    <x v="0"/>
    <d v="2024-07-03T15:00:47"/>
    <x v="410"/>
    <n v="28.98694444441935"/>
    <d v="2024-07-04T14:03:21"/>
    <d v="1899-12-30T01:08:00"/>
    <d v="2024-07-04T15:11:21"/>
    <n v="4.8108333333511837"/>
    <x v="0"/>
    <m/>
    <m/>
    <x v="1"/>
    <x v="21"/>
    <x v="0"/>
    <x v="3"/>
    <x v="13"/>
    <n v="5"/>
    <s v=""/>
    <d v="1899-12-31T03:12:00"/>
    <n v="26.853611111086018"/>
    <n v="12"/>
    <n v="14.853611111086018"/>
  </r>
  <r>
    <s v="E002"/>
    <s v="EO55"/>
    <x v="3931"/>
    <x v="0"/>
    <s v="E3"/>
    <s v="0100037768"/>
    <s v="MINAS DE AGUAS TEÑIDAS, S.A.U. (MAT"/>
    <s v="0046003118"/>
    <s v="ZREP4500031988_1 VALDELAMUSA PASTA"/>
    <s v="000000000000001782"/>
    <x v="46"/>
    <d v="2024-07-03T00:00:00"/>
    <d v="1899-12-30T15:00:55"/>
    <s v="04/07 8h"/>
    <d v="2024-07-04T00:00:00"/>
    <x v="6"/>
    <x v="9"/>
    <x v="4074"/>
    <d v="2024-07-04T00:00:00"/>
    <d v="1899-12-30T11:11:40"/>
    <n v="85"/>
    <s v="E00085"/>
    <s v="RUTA KMS.085"/>
    <x v="90"/>
    <x v="0"/>
    <x v="0"/>
    <x v="5"/>
    <x v="0"/>
    <d v="2024-07-03T15:00:55"/>
    <x v="410"/>
    <n v="28.984722222201526"/>
    <d v="2024-07-04T11:11:40"/>
    <d v="1899-12-30T01:08:00"/>
    <d v="2024-07-04T12:19:40"/>
    <n v="7.6722222223179415"/>
    <x v="0"/>
    <m/>
    <m/>
    <x v="1"/>
    <x v="21"/>
    <x v="0"/>
    <x v="3"/>
    <x v="2"/>
    <n v="5"/>
    <s v=""/>
    <d v="1899-12-31T03:12:00"/>
    <n v="26.851388888868193"/>
    <n v="12"/>
    <n v="14.851388888868193"/>
  </r>
  <r>
    <s v="E002"/>
    <s v="EO55"/>
    <x v="3932"/>
    <x v="0"/>
    <s v="E3"/>
    <s v="0100037768"/>
    <s v="MINAS DE AGUAS TEÑIDAS, S.A.U. (MAT"/>
    <s v="0046003118"/>
    <s v="ZREP4500031988_1 VALDELAMUSA PASTA"/>
    <s v="000000000000001782"/>
    <x v="46"/>
    <d v="2024-07-03T00:00:00"/>
    <d v="1899-12-30T15:01:06"/>
    <s v="04/07 9h"/>
    <d v="2024-07-04T00:00:00"/>
    <x v="6"/>
    <x v="9"/>
    <x v="4075"/>
    <d v="2024-07-04T00:00:00"/>
    <d v="1899-12-30T11:19:06"/>
    <n v="85"/>
    <s v="E00085"/>
    <s v="RUTA KMS.085"/>
    <x v="59"/>
    <x v="0"/>
    <x v="0"/>
    <x v="5"/>
    <x v="0"/>
    <d v="2024-07-03T15:01:06"/>
    <x v="410"/>
    <n v="28.981666666804813"/>
    <d v="2024-07-04T11:19:06"/>
    <d v="1899-12-30T01:08:00"/>
    <d v="2024-07-04T12:27:06"/>
    <n v="7.5483333332813345"/>
    <x v="0"/>
    <m/>
    <m/>
    <x v="1"/>
    <x v="21"/>
    <x v="0"/>
    <x v="3"/>
    <x v="2"/>
    <n v="5"/>
    <s v=""/>
    <d v="1899-12-31T03:12:00"/>
    <n v="26.84833333347148"/>
    <n v="12"/>
    <n v="14.84833333347148"/>
  </r>
  <r>
    <s v="E002"/>
    <s v="EO55"/>
    <x v="3933"/>
    <x v="0"/>
    <s v="E3"/>
    <s v="0100037768"/>
    <s v="MINAS DE AGUAS TEÑIDAS, S.A.U. (MAT"/>
    <s v="0046003118"/>
    <s v="ZREP4500031988_1 VALDELAMUSA PASTA"/>
    <s v="000000000000001782"/>
    <x v="46"/>
    <d v="2024-07-03T00:00:00"/>
    <d v="1899-12-30T15:01:14"/>
    <s v="04/07 10h"/>
    <d v="2024-07-04T00:00:00"/>
    <x v="6"/>
    <x v="9"/>
    <x v="4076"/>
    <d v="2024-07-04T00:00:00"/>
    <d v="1899-12-30T11:32:17"/>
    <n v="85"/>
    <s v="E00085"/>
    <s v="RUTA KMS.085"/>
    <x v="385"/>
    <x v="0"/>
    <x v="0"/>
    <x v="5"/>
    <x v="0"/>
    <d v="2024-07-03T15:01:14"/>
    <x v="410"/>
    <n v="28.979444444586989"/>
    <d v="2024-07-04T11:32:17"/>
    <d v="1899-12-30T01:08:00"/>
    <d v="2024-07-04T12:40:17"/>
    <n v="7.3286111112101935"/>
    <x v="0"/>
    <m/>
    <m/>
    <x v="1"/>
    <x v="21"/>
    <x v="0"/>
    <x v="3"/>
    <x v="2"/>
    <n v="5"/>
    <s v=""/>
    <d v="1899-12-31T03:12:00"/>
    <n v="26.846111111253656"/>
    <n v="12"/>
    <n v="14.846111111253656"/>
  </r>
  <r>
    <s v="E002"/>
    <s v="EO55"/>
    <x v="3934"/>
    <x v="0"/>
    <s v="E3"/>
    <s v="0100037768"/>
    <s v="MINAS DE AGUAS TEÑIDAS, S.A.U. (MAT"/>
    <s v="0046003118"/>
    <s v="ZREP4500031988_1 VALDELAMUSA PASTA"/>
    <s v="000000000000001782"/>
    <x v="46"/>
    <d v="2024-07-03T00:00:00"/>
    <d v="1899-12-30T15:01:22"/>
    <s v="04/07 11h"/>
    <d v="2024-07-04T00:00:00"/>
    <x v="6"/>
    <x v="9"/>
    <x v="4077"/>
    <d v="2024-07-04T00:00:00"/>
    <d v="1899-12-30T14:17:10"/>
    <n v="85"/>
    <s v="E00085"/>
    <s v="RUTA KMS.085"/>
    <x v="88"/>
    <x v="0"/>
    <x v="0"/>
    <x v="5"/>
    <x v="0"/>
    <d v="2024-07-03T15:01:22"/>
    <x v="410"/>
    <n v="28.977222222194541"/>
    <d v="2024-07-04T14:17:10"/>
    <d v="1899-12-30T01:08:00"/>
    <d v="2024-07-04T15:25:10"/>
    <n v="4.5805555555270985"/>
    <x v="0"/>
    <m/>
    <m/>
    <x v="1"/>
    <x v="21"/>
    <x v="0"/>
    <x v="3"/>
    <x v="13"/>
    <n v="5"/>
    <s v=""/>
    <d v="1899-12-31T03:12:00"/>
    <n v="26.843888888861208"/>
    <n v="12"/>
    <n v="14.843888888861208"/>
  </r>
  <r>
    <s v="E002"/>
    <s v="EO55"/>
    <x v="3935"/>
    <x v="0"/>
    <s v="E3"/>
    <s v="0100058036"/>
    <s v="HORMI CONTADO, S.L."/>
    <s v="0046005771"/>
    <s v="PLANTA DE MARBELLA"/>
    <s v="000000000000003269"/>
    <x v="44"/>
    <d v="2024-07-03T00:00:00"/>
    <d v="1899-12-30T15:04:05"/>
    <s v="04/07 12:30h"/>
    <d v="2024-07-04T00:00:00"/>
    <x v="19"/>
    <x v="8"/>
    <x v="4078"/>
    <d v="2024-07-04T00:00:00"/>
    <d v="1899-12-30T11:06:06"/>
    <n v="79"/>
    <s v="E00079"/>
    <s v="RUTA KMS.079"/>
    <x v="66"/>
    <x v="0"/>
    <x v="0"/>
    <x v="4"/>
    <x v="0"/>
    <d v="2024-07-03T15:04:05"/>
    <x v="427"/>
    <n v="21.431944444484543"/>
    <d v="2024-07-04T11:06:06"/>
    <d v="1899-12-30T01:03:12"/>
    <d v="2024-07-04T12:09:18"/>
    <n v="0.34499999997206032"/>
    <x v="0"/>
    <m/>
    <m/>
    <x v="1"/>
    <x v="21"/>
    <x v="0"/>
    <x v="3"/>
    <x v="2"/>
    <n v="5"/>
    <s v=""/>
    <d v="1899-12-31T01:16:48"/>
    <n v="19.378611111151208"/>
    <n v="12"/>
    <n v="7.3786111111512085"/>
  </r>
  <r>
    <s v="E002"/>
    <s v="EO55"/>
    <x v="3936"/>
    <x v="0"/>
    <s v="E3"/>
    <s v="0100058036"/>
    <s v="HORMI CONTADO, S.L."/>
    <s v="0046005771"/>
    <s v="PLANTA DE MARBELLA"/>
    <s v="000000000000003269"/>
    <x v="44"/>
    <d v="2024-07-03T00:00:00"/>
    <d v="1899-12-30T15:04:32"/>
    <s v="04/07 08:30h"/>
    <d v="2024-07-04T00:00:00"/>
    <x v="23"/>
    <x v="8"/>
    <x v="4079"/>
    <d v="2024-07-04T00:00:00"/>
    <d v="1899-12-30T06:56:26"/>
    <n v="79"/>
    <s v="E00079"/>
    <s v="RUTA KMS.079"/>
    <x v="66"/>
    <x v="0"/>
    <x v="0"/>
    <x v="4"/>
    <x v="0"/>
    <d v="2024-07-03T15:04:32"/>
    <x v="434"/>
    <n v="17.424444444361143"/>
    <d v="2024-07-04T06:56:26"/>
    <d v="1899-12-30T01:03:12"/>
    <d v="2024-07-04T07:59:38"/>
    <n v="0.50611111102625728"/>
    <x v="0"/>
    <m/>
    <m/>
    <x v="1"/>
    <x v="21"/>
    <x v="0"/>
    <x v="3"/>
    <x v="12"/>
    <n v="5"/>
    <s v=""/>
    <d v="1899-12-31T01:16:48"/>
    <n v="15.371111111027808"/>
    <n v="12"/>
    <n v="3.3711111110278082"/>
  </r>
  <r>
    <s v="E002"/>
    <s v="EO55"/>
    <x v="3937"/>
    <x v="0"/>
    <s v="E3"/>
    <s v="0432000110"/>
    <s v="PREBETONG HORMIGONES, S.A."/>
    <s v="0046001414"/>
    <s v="HUELVA (F.MONTENEGRO)"/>
    <s v="000000000000000837"/>
    <x v="43"/>
    <d v="2024-07-03T00:00:00"/>
    <d v="1899-12-30T15:29:24"/>
    <s v="9:00"/>
    <d v="2024-07-04T00:00:00"/>
    <x v="15"/>
    <x v="9"/>
    <x v="4080"/>
    <d v="2024-07-03T00:00:00"/>
    <d v="1899-12-30T17:34:00"/>
    <n v="29"/>
    <s v="E00029"/>
    <s v="RUTA KMS.029"/>
    <x v="385"/>
    <x v="0"/>
    <x v="0"/>
    <x v="5"/>
    <x v="0"/>
    <d v="2024-07-03T15:29:24"/>
    <x v="441"/>
    <n v="17.510000000009313"/>
    <d v="2024-07-03T17:34:00"/>
    <d v="1899-12-30T00:23:12"/>
    <d v="2024-07-03T17:57:12"/>
    <n v="15.046666666748933"/>
    <x v="0"/>
    <m/>
    <m/>
    <x v="1"/>
    <x v="20"/>
    <x v="0"/>
    <x v="3"/>
    <x v="5"/>
    <n v="4"/>
    <s v=""/>
    <d v="1899-12-30T09:16:48"/>
    <n v="16.123333333342647"/>
    <n v="12"/>
    <n v="4.1233333333426465"/>
  </r>
  <r>
    <s v="E002"/>
    <s v="EO55"/>
    <x v="3938"/>
    <x v="0"/>
    <s v="E3"/>
    <s v="0432000110"/>
    <s v="PREBETONG HORMIGONES, S.A."/>
    <s v="0046001414"/>
    <s v="HUELVA (F.MONTENEGRO)"/>
    <s v="000000000000000837"/>
    <x v="43"/>
    <d v="2024-07-03T00:00:00"/>
    <d v="1899-12-30T15:30:02"/>
    <s v="10:00"/>
    <d v="2024-07-04T00:00:00"/>
    <x v="19"/>
    <x v="9"/>
    <x v="4081"/>
    <d v="2024-07-04T00:00:00"/>
    <d v="1899-12-30T10:02:27"/>
    <n v="29"/>
    <s v="E00029"/>
    <s v="RUTA KMS.029"/>
    <x v="92"/>
    <x v="0"/>
    <x v="0"/>
    <x v="5"/>
    <x v="0"/>
    <d v="2024-07-03T15:30:02"/>
    <x v="427"/>
    <n v="20.9994444444892"/>
    <d v="2024-07-04T10:02:27"/>
    <d v="1899-12-30T00:23:12"/>
    <d v="2024-07-04T10:25:39"/>
    <n v="2.0725000000675209"/>
    <x v="0"/>
    <m/>
    <m/>
    <x v="1"/>
    <x v="21"/>
    <x v="0"/>
    <x v="3"/>
    <x v="1"/>
    <n v="5"/>
    <s v=""/>
    <d v="1899-12-30T09:16:48"/>
    <n v="19.612777777822533"/>
    <n v="12"/>
    <n v="7.612777777822533"/>
  </r>
  <r>
    <s v="E002"/>
    <s v="EO55"/>
    <x v="3939"/>
    <x v="0"/>
    <s v="E3"/>
    <s v="0432000110"/>
    <s v="PREBETONG HORMIGONES, S.A."/>
    <s v="0046001414"/>
    <s v="HUELVA (F.MONTENEGRO)"/>
    <s v="000000000000000837"/>
    <x v="43"/>
    <d v="2024-07-03T00:00:00"/>
    <d v="1899-12-30T15:30:28"/>
    <s v="LO ANTES POSIBLE"/>
    <d v="2024-07-04T00:00:00"/>
    <x v="7"/>
    <x v="9"/>
    <x v="4082"/>
    <d v="2024-07-04T00:00:00"/>
    <d v="1899-12-30T13:35:58"/>
    <n v="29"/>
    <s v="E00029"/>
    <s v="RUTA KMS.029"/>
    <x v="92"/>
    <x v="0"/>
    <x v="0"/>
    <x v="5"/>
    <x v="0"/>
    <d v="2024-07-03T15:30:28"/>
    <x v="404"/>
    <n v="23.492222222266719"/>
    <d v="2024-07-04T13:35:58"/>
    <d v="1899-12-30T00:23:12"/>
    <d v="2024-07-04T13:59:10"/>
    <n v="1.0138888889341615"/>
    <x v="0"/>
    <m/>
    <m/>
    <x v="1"/>
    <x v="21"/>
    <x v="0"/>
    <x v="3"/>
    <x v="7"/>
    <n v="5"/>
    <s v=""/>
    <d v="1899-12-30T09:16:48"/>
    <n v="22.105555555600052"/>
    <n v="12"/>
    <n v="10.105555555600052"/>
  </r>
  <r>
    <s v="E002"/>
    <s v="EO55"/>
    <x v="3940"/>
    <x v="0"/>
    <s v="E3"/>
    <s v="0432000110"/>
    <s v="PREBETONG HORMIGONES, S.A."/>
    <s v="0046001414"/>
    <s v="HUELVA (F.MONTENEGRO)"/>
    <s v="000000000000000837"/>
    <x v="43"/>
    <d v="2024-07-03T00:00:00"/>
    <d v="1899-12-30T15:30:54"/>
    <s v="13:30 horas"/>
    <d v="2024-07-04T00:00:00"/>
    <x v="0"/>
    <x v="9"/>
    <x v="4083"/>
    <d v="2024-07-04T00:00:00"/>
    <d v="1899-12-30T11:38:19"/>
    <n v="29"/>
    <s v="E00029"/>
    <s v="RUTA KMS.029"/>
    <x v="88"/>
    <x v="0"/>
    <x v="0"/>
    <x v="5"/>
    <x v="0"/>
    <d v="2024-07-03T15:30:54"/>
    <x v="423"/>
    <n v="21.984999999927823"/>
    <d v="2024-07-04T11:38:19"/>
    <d v="1899-12-30T00:23:12"/>
    <d v="2024-07-04T12:01:31"/>
    <n v="1.4747222222504206"/>
    <x v="0"/>
    <m/>
    <m/>
    <x v="1"/>
    <x v="21"/>
    <x v="0"/>
    <x v="3"/>
    <x v="2"/>
    <n v="5"/>
    <s v=""/>
    <d v="1899-12-30T09:16:48"/>
    <n v="20.598333333261156"/>
    <n v="12"/>
    <n v="8.5983333332611558"/>
  </r>
  <r>
    <s v="E002"/>
    <s v="EO55"/>
    <x v="3941"/>
    <x v="0"/>
    <s v="E3"/>
    <s v="0100058036"/>
    <s v="HORMI CONTADO, S.L."/>
    <s v="0046005174"/>
    <s v="PLANTA DE MANILVA E/O 56"/>
    <s v="000000000000003269"/>
    <x v="44"/>
    <d v="2024-07-03T00:00:00"/>
    <d v="1899-12-30T15:31:29"/>
    <s v="04/07 11:30h"/>
    <d v="2024-07-04T00:00:00"/>
    <x v="16"/>
    <x v="8"/>
    <x v="4084"/>
    <d v="2024-07-04T00:00:00"/>
    <d v="1899-12-30T09:54:42"/>
    <n v="118"/>
    <s v="E00118"/>
    <s v="RUTA KMS.118"/>
    <x v="102"/>
    <x v="0"/>
    <x v="0"/>
    <x v="4"/>
    <x v="0"/>
    <d v="2024-07-03T15:31:29"/>
    <x v="462"/>
    <n v="19.975277777644806"/>
    <d v="2024-07-04T09:54:42"/>
    <d v="1899-12-30T01:34:24"/>
    <d v="2024-07-04T11:29:06"/>
    <n v="1.4999999839346856E-2"/>
    <x v="0"/>
    <m/>
    <m/>
    <x v="1"/>
    <x v="21"/>
    <x v="0"/>
    <x v="3"/>
    <x v="6"/>
    <n v="5"/>
    <s v=""/>
    <d v="1899-12-31T13:45:36"/>
    <n v="17.401944444311471"/>
    <n v="12"/>
    <n v="5.4019444443114715"/>
  </r>
  <r>
    <s v="E002"/>
    <s v="EO55"/>
    <x v="3942"/>
    <x v="0"/>
    <s v="E3"/>
    <s v="0100058036"/>
    <s v="HORMI CONTADO, S.L."/>
    <s v="0046005174"/>
    <s v="PLANTA DE MANILVA E/O 56"/>
    <s v="000000000000003269"/>
    <x v="44"/>
    <d v="2024-07-03T00:00:00"/>
    <d v="1899-12-30T15:31:50"/>
    <s v="13:30"/>
    <d v="2024-07-04T00:00:00"/>
    <x v="0"/>
    <x v="8"/>
    <x v="4085"/>
    <d v="2024-07-04T00:00:00"/>
    <d v="1899-12-30T11:58:56"/>
    <n v="118"/>
    <s v="E00118"/>
    <s v="RUTA KMS.118"/>
    <x v="79"/>
    <x v="0"/>
    <x v="0"/>
    <x v="4"/>
    <x v="0"/>
    <d v="2024-07-03T15:31:50"/>
    <x v="423"/>
    <n v="21.969444444403052"/>
    <d v="2024-07-04T11:58:56"/>
    <d v="1899-12-30T01:34:24"/>
    <d v="2024-07-04T13:33:20"/>
    <n v="-5.5555555620230734E-2"/>
    <x v="0"/>
    <m/>
    <m/>
    <x v="1"/>
    <x v="21"/>
    <x v="0"/>
    <x v="3"/>
    <x v="2"/>
    <n v="5"/>
    <s v=""/>
    <d v="1899-12-31T13:45:36"/>
    <n v="19.396111111069718"/>
    <n v="12"/>
    <n v="7.3961111110697182"/>
  </r>
  <r>
    <s v="E002"/>
    <s v="EO55"/>
    <x v="3943"/>
    <x v="0"/>
    <s v="E3"/>
    <s v="0100058036"/>
    <s v="HORMI CONTADO, S.L."/>
    <s v="0046005174"/>
    <s v="PLANTA DE MANILVA E/O 56"/>
    <s v="000000000000003269"/>
    <x v="44"/>
    <d v="2024-07-03T00:00:00"/>
    <d v="1899-12-30T15:32:16"/>
    <s v="14:00"/>
    <d v="2024-07-04T00:00:00"/>
    <x v="1"/>
    <x v="8"/>
    <x v="4086"/>
    <d v="2024-07-04T00:00:00"/>
    <d v="1899-12-30T10:17:57"/>
    <n v="118"/>
    <s v="E00118"/>
    <s v="RUTA KMS.118"/>
    <x v="63"/>
    <x v="0"/>
    <x v="0"/>
    <x v="4"/>
    <x v="0"/>
    <d v="2024-07-03T15:32:16"/>
    <x v="436"/>
    <n v="22.462222222296987"/>
    <d v="2024-07-04T10:17:57"/>
    <d v="1899-12-30T01:34:24"/>
    <d v="2024-07-04T11:52:21"/>
    <n v="2.1275000000023283"/>
    <x v="0"/>
    <m/>
    <m/>
    <x v="1"/>
    <x v="21"/>
    <x v="0"/>
    <x v="3"/>
    <x v="1"/>
    <n v="5"/>
    <s v=""/>
    <d v="1899-12-31T13:45:36"/>
    <n v="19.888888888963653"/>
    <n v="12"/>
    <n v="7.8888888889636526"/>
  </r>
  <r>
    <s v="E002"/>
    <s v="EO55"/>
    <x v="3944"/>
    <x v="0"/>
    <s v="E3"/>
    <s v="0100058036"/>
    <s v="HORMI CONTADO, S.L."/>
    <s v="0046005174"/>
    <s v="PLANTA DE MANILVA E/O 56"/>
    <s v="000000000000003269"/>
    <x v="44"/>
    <d v="2024-07-03T00:00:00"/>
    <d v="1899-12-30T15:32:30"/>
    <s v="09:00"/>
    <d v="2024-07-04T00:00:00"/>
    <x v="15"/>
    <x v="8"/>
    <x v="4087"/>
    <d v="2024-07-04T00:00:00"/>
    <d v="1899-12-30T06:17:28"/>
    <n v="118"/>
    <s v="E00118"/>
    <s v="RUTA KMS.118"/>
    <x v="79"/>
    <x v="0"/>
    <x v="0"/>
    <x v="4"/>
    <x v="0"/>
    <d v="2024-07-03T15:32:30"/>
    <x v="441"/>
    <n v="17.458333333313931"/>
    <d v="2024-07-04T06:17:28"/>
    <d v="1899-12-30T01:34:24"/>
    <d v="2024-07-04T07:51:52"/>
    <n v="1.1355555555783212"/>
    <x v="0"/>
    <m/>
    <m/>
    <x v="1"/>
    <x v="21"/>
    <x v="0"/>
    <x v="3"/>
    <x v="12"/>
    <n v="5"/>
    <s v=""/>
    <d v="1899-12-31T13:45:36"/>
    <n v="14.884999999980597"/>
    <n v="12"/>
    <n v="2.8849999999805966"/>
  </r>
  <r>
    <s v="E002"/>
    <s v="EO55"/>
    <x v="3945"/>
    <x v="0"/>
    <s v="E3"/>
    <s v="0100058036"/>
    <s v="HORMI CONTADO, S.L."/>
    <s v="0046005174"/>
    <s v="PLANTA DE MANILVA E/O 56"/>
    <s v="000000000000003269"/>
    <x v="44"/>
    <d v="2024-07-03T00:00:00"/>
    <d v="1899-12-30T15:32:50"/>
    <s v="11:00"/>
    <d v="2024-07-04T00:00:00"/>
    <x v="24"/>
    <x v="8"/>
    <x v="4088"/>
    <d v="2024-07-04T00:00:00"/>
    <d v="1899-12-30T08:12:43"/>
    <n v="118"/>
    <s v="E00118"/>
    <s v="RUTA KMS.118"/>
    <x v="133"/>
    <x v="0"/>
    <x v="0"/>
    <x v="4"/>
    <x v="0"/>
    <d v="2024-07-03T15:32:50"/>
    <x v="419"/>
    <n v="19.452777777914889"/>
    <d v="2024-07-04T08:12:43"/>
    <d v="1899-12-30T01:34:24"/>
    <d v="2024-07-04T09:47:07"/>
    <n v="1.2147222222411074"/>
    <x v="0"/>
    <m/>
    <m/>
    <x v="1"/>
    <x v="21"/>
    <x v="0"/>
    <x v="3"/>
    <x v="0"/>
    <n v="5"/>
    <s v=""/>
    <d v="1899-12-31T13:45:36"/>
    <n v="16.879444444581555"/>
    <n v="12"/>
    <n v="4.879444444581555"/>
  </r>
  <r>
    <s v="E002"/>
    <s v="EO55"/>
    <x v="3946"/>
    <x v="0"/>
    <s v="E3"/>
    <s v="0100057966"/>
    <s v="HORPRESOL, SRL"/>
    <s v="0046005112"/>
    <s v="PLANTA ALMERIA"/>
    <s v="000000000000003269"/>
    <x v="44"/>
    <d v="2024-07-03T00:00:00"/>
    <d v="1899-12-30T16:04:59"/>
    <s v="GESTRANS"/>
    <d v="2024-07-04T00:00:00"/>
    <x v="5"/>
    <x v="8"/>
    <x v="4089"/>
    <d v="2024-07-04T00:00:00"/>
    <d v="1899-12-30T14:21:00"/>
    <n v="195"/>
    <s v="E00195"/>
    <s v="RUTA KMS.195"/>
    <x v="73"/>
    <x v="0"/>
    <x v="0"/>
    <x v="4"/>
    <x v="0"/>
    <d v="2024-07-03T16:04:59"/>
    <x v="461"/>
    <n v="27.416944444470573"/>
    <d v="2024-07-04T14:21:00"/>
    <d v="1899-12-30T02:36:00"/>
    <d v="2024-07-04T16:57:00"/>
    <n v="2.5500000001047738"/>
    <x v="0"/>
    <m/>
    <m/>
    <x v="1"/>
    <x v="21"/>
    <x v="0"/>
    <x v="3"/>
    <x v="13"/>
    <n v="5"/>
    <s v=""/>
    <d v="1900-01-01T14:24:00"/>
    <n v="23.816944444470572"/>
    <n v="12"/>
    <n v="11.816944444470572"/>
  </r>
  <r>
    <s v="E002"/>
    <s v="EO55"/>
    <x v="3947"/>
    <x v="0"/>
    <s v="E3"/>
    <s v="0100057966"/>
    <s v="HORPRESOL, SRL"/>
    <s v="0046005105"/>
    <s v="PLANTA MALAGA"/>
    <s v="000000000000003269"/>
    <x v="44"/>
    <d v="2024-07-03T00:00:00"/>
    <d v="1899-12-30T16:05:15"/>
    <s v="votorantim 08:30"/>
    <d v="2024-07-04T00:00:00"/>
    <x v="23"/>
    <x v="8"/>
    <x v="4090"/>
    <d v="2024-07-04T00:00:00"/>
    <d v="1899-12-30T07:27:09"/>
    <n v="24"/>
    <s v="E00024"/>
    <s v="RUTA KMS.024"/>
    <x v="102"/>
    <x v="0"/>
    <x v="0"/>
    <x v="4"/>
    <x v="0"/>
    <d v="2024-07-03T16:05:15"/>
    <x v="434"/>
    <n v="16.412499999976717"/>
    <d v="2024-07-04T07:27:09"/>
    <d v="1899-12-30T00:19:12"/>
    <d v="2024-07-04T07:46:21"/>
    <n v="0.72749999980442226"/>
    <x v="0"/>
    <m/>
    <m/>
    <x v="1"/>
    <x v="21"/>
    <x v="0"/>
    <x v="3"/>
    <x v="11"/>
    <n v="5"/>
    <s v=""/>
    <d v="1899-12-30T07:40:48"/>
    <n v="15.092499999976717"/>
    <n v="12"/>
    <n v="3.0924999999767167"/>
  </r>
  <r>
    <s v="E002"/>
    <s v="EO55"/>
    <x v="3948"/>
    <x v="0"/>
    <s v="E3"/>
    <s v="0100057966"/>
    <s v="HORPRESOL, SRL"/>
    <s v="0046005105"/>
    <s v="PLANTA MALAGA"/>
    <s v="000000000000003269"/>
    <x v="44"/>
    <d v="2024-07-03T00:00:00"/>
    <d v="1899-12-30T16:05:32"/>
    <s v="votorantim Lo antes"/>
    <d v="2024-07-04T00:00:00"/>
    <x v="8"/>
    <x v="8"/>
    <x v="4091"/>
    <d v="2024-07-04T00:00:00"/>
    <d v="1899-12-30T11:45:40"/>
    <n v="24"/>
    <s v="E00024"/>
    <s v="RUTA KMS.024"/>
    <x v="69"/>
    <x v="0"/>
    <x v="0"/>
    <x v="4"/>
    <x v="0"/>
    <d v="2024-07-03T16:05:32"/>
    <x v="420"/>
    <n v="19.907777777756564"/>
    <d v="2024-07-04T11:45:40"/>
    <d v="1899-12-30T00:19:12"/>
    <d v="2024-07-04T12:04:52"/>
    <n v="-8.1111111212521791E-2"/>
    <x v="0"/>
    <m/>
    <m/>
    <x v="1"/>
    <x v="21"/>
    <x v="0"/>
    <x v="3"/>
    <x v="2"/>
    <n v="5"/>
    <s v=""/>
    <d v="1899-12-30T07:40:48"/>
    <n v="18.587777777756564"/>
    <n v="12"/>
    <n v="6.587777777756564"/>
  </r>
  <r>
    <s v="E002"/>
    <s v="EO55"/>
    <x v="3949"/>
    <x v="0"/>
    <s v="E3"/>
    <s v="0100000928"/>
    <s v="PACADAR S.A."/>
    <s v="0046005066"/>
    <s v="FABRICA DE UTRERA (PS2404)"/>
    <s v="000000000000003262"/>
    <x v="42"/>
    <d v="2024-07-03T00:00:00"/>
    <d v="1899-12-30T16:46:59"/>
    <s v="04/07 15:00h"/>
    <d v="2024-07-04T00:00:00"/>
    <x v="7"/>
    <x v="8"/>
    <x v="4092"/>
    <d v="2024-07-04T00:00:00"/>
    <d v="1899-12-30T10:50:53"/>
    <n v="208"/>
    <s v="E00208"/>
    <s v="RUTA KMS.208"/>
    <x v="393"/>
    <x v="0"/>
    <x v="0"/>
    <x v="4"/>
    <x v="0"/>
    <d v="2024-07-03T16:46:59"/>
    <x v="404"/>
    <n v="22.216944444458932"/>
    <d v="2024-07-04T10:50:53"/>
    <d v="1899-12-30T02:46:24"/>
    <d v="2024-07-04T13:37:17"/>
    <n v="1.378611111198552"/>
    <x v="0"/>
    <m/>
    <m/>
    <x v="1"/>
    <x v="21"/>
    <x v="0"/>
    <x v="3"/>
    <x v="1"/>
    <n v="5"/>
    <s v=""/>
    <d v="1900-01-01T18:33:36"/>
    <n v="18.443611111125598"/>
    <n v="12"/>
    <n v="6.4436111111255983"/>
  </r>
  <r>
    <s v="E002"/>
    <s v="EO55"/>
    <x v="3950"/>
    <x v="0"/>
    <s v="E3"/>
    <s v="0100018406"/>
    <s v="GRAVAS Y SUMINISTROS S.A.(GRAVISUM)"/>
    <s v="0046004922"/>
    <s v="LOS MARINES"/>
    <s v="000000000000000837"/>
    <x v="43"/>
    <d v="2024-07-03T00:00:00"/>
    <d v="1899-12-30T19:01:14"/>
    <s v="04/07 x la mañana an"/>
    <d v="2024-07-04T00:00:00"/>
    <x v="14"/>
    <x v="9"/>
    <x v="4093"/>
    <d v="2024-07-04T00:00:00"/>
    <d v="1899-12-30T10:43:19"/>
    <n v="92"/>
    <s v="E00092"/>
    <s v="RUTA KMS.092"/>
    <x v="89"/>
    <x v="0"/>
    <x v="0"/>
    <x v="5"/>
    <x v="0"/>
    <d v="2024-07-03T19:01:14"/>
    <x v="422"/>
    <n v="17.979444444354158"/>
    <d v="2024-07-04T10:43:19"/>
    <d v="1899-12-30T01:13:36"/>
    <d v="2024-07-04T11:56:55"/>
    <n v="1.0513888887944631"/>
    <x v="0"/>
    <m/>
    <m/>
    <x v="1"/>
    <x v="21"/>
    <x v="0"/>
    <x v="3"/>
    <x v="1"/>
    <n v="5"/>
    <s v=""/>
    <d v="1899-12-31T05:26:24"/>
    <n v="15.752777777687491"/>
    <n v="12"/>
    <n v="3.7527777776874913"/>
  </r>
  <r>
    <s v="E002"/>
    <s v="EO55"/>
    <x v="3951"/>
    <x v="0"/>
    <s v="E3"/>
    <s v="0100058426"/>
    <s v="GRUAS MEDITERRANEO, S.A."/>
    <s v="0046005191"/>
    <s v="PLANTA PURCHIL"/>
    <s v="000000000000003260"/>
    <x v="90"/>
    <d v="2024-07-04T00:00:00"/>
    <d v="1899-12-30T08:10:42"/>
    <s v="04/07 Antes de 14:00"/>
    <d v="2024-07-04T00:00:00"/>
    <x v="1"/>
    <x v="8"/>
    <x v="4094"/>
    <d v="2024-07-04T00:00:00"/>
    <d v="1899-12-30T09:17:21"/>
    <n v="143"/>
    <s v="E00143"/>
    <s v="RUTA KMS.143"/>
    <x v="143"/>
    <x v="0"/>
    <x v="0"/>
    <x v="4"/>
    <x v="0"/>
    <d v="2024-07-04T08:10:42"/>
    <x v="436"/>
    <n v="5.8216666667140089"/>
    <d v="2024-07-04T09:17:21"/>
    <d v="1899-12-30T01:54:24"/>
    <d v="2024-07-04T11:11:45"/>
    <n v="2.8041666666395031"/>
    <x v="0"/>
    <m/>
    <m/>
    <x v="1"/>
    <x v="21"/>
    <x v="0"/>
    <x v="3"/>
    <x v="6"/>
    <n v="5"/>
    <s v=""/>
    <d v="1899-12-31T21:45:36"/>
    <n v="2.9150000000473422"/>
    <n v="0"/>
    <n v="2.9150000000473422"/>
  </r>
  <r>
    <s v="E002"/>
    <s v="EO55"/>
    <x v="3952"/>
    <x v="0"/>
    <s v="E3"/>
    <s v="0100018390"/>
    <s v="FORJADOS TOR S.L."/>
    <s v="0046005202"/>
    <s v="VILLANUEVA DEL TRABUCO"/>
    <s v="000000000000003262"/>
    <x v="42"/>
    <d v="2024-07-04T00:00:00"/>
    <d v="1899-12-30T08:23:05"/>
    <s v="04/07 12:30h"/>
    <d v="2024-07-04T00:00:00"/>
    <x v="19"/>
    <x v="8"/>
    <x v="4095"/>
    <d v="2024-07-04T00:00:00"/>
    <d v="1899-12-30T11:03:20"/>
    <n v="62"/>
    <s v="E00062"/>
    <s v="RUTA KMS.062"/>
    <x v="77"/>
    <x v="0"/>
    <x v="0"/>
    <x v="4"/>
    <x v="0"/>
    <d v="2024-07-04T08:23:05"/>
    <x v="427"/>
    <n v="4.1152777777751908"/>
    <d v="2024-07-04T11:03:20"/>
    <d v="1899-12-30T00:49:36"/>
    <d v="2024-07-04T11:52:56"/>
    <n v="0.61777777795214206"/>
    <x v="0"/>
    <m/>
    <m/>
    <x v="1"/>
    <x v="21"/>
    <x v="0"/>
    <x v="3"/>
    <x v="2"/>
    <n v="5"/>
    <s v="TRANSPORTES FRANCISCO CASTILLA E HI"/>
    <d v="1899-12-30T19:50:24"/>
    <n v="2.2886111111085241"/>
    <n v="0"/>
    <n v="2.2886111111085241"/>
  </r>
  <r>
    <s v="E002"/>
    <s v="EO55"/>
    <x v="3953"/>
    <x v="0"/>
    <s v="E3"/>
    <s v="0100043691"/>
    <s v="PAVESUR DERIVADOS, S.A."/>
    <s v="0046005101"/>
    <s v="PLANTA ALHAURIN"/>
    <s v="000000000000003269"/>
    <x v="44"/>
    <d v="2024-07-04T00:00:00"/>
    <d v="1899-12-30T08:23:44"/>
    <s v="DESCARGAR A LAS 12 A"/>
    <d v="2024-07-04T00:00:00"/>
    <x v="7"/>
    <x v="8"/>
    <x v="4096"/>
    <d v="2024-07-04T00:00:00"/>
    <d v="1899-12-30T11:19:29"/>
    <n v="35"/>
    <s v="E00035"/>
    <s v="RUTA KMS.035"/>
    <x v="98"/>
    <x v="0"/>
    <x v="0"/>
    <x v="4"/>
    <x v="0"/>
    <d v="2024-07-04T08:23:44"/>
    <x v="404"/>
    <n v="6.6044444444705732"/>
    <d v="2024-07-04T11:19:29"/>
    <d v="1899-12-30T00:28:00"/>
    <d v="2024-07-04T11:47:29"/>
    <n v="3.2086111111566424"/>
    <x v="0"/>
    <m/>
    <m/>
    <x v="1"/>
    <x v="21"/>
    <x v="0"/>
    <x v="3"/>
    <x v="2"/>
    <n v="5"/>
    <s v=""/>
    <d v="1899-12-30T11:12:00"/>
    <n v="5.1377777778039064"/>
    <n v="0"/>
    <n v="5.1377777778039064"/>
  </r>
  <r>
    <s v="E002"/>
    <s v="EO55"/>
    <x v="3954"/>
    <x v="0"/>
    <s v="E3"/>
    <s v="0100051798"/>
    <s v="SERVICIOS Y TRANSPORTES ALPAMI S.L."/>
    <s v="0046004396"/>
    <s v="CORDOBA (PLANTA DE TORRECILLA)"/>
    <s v="000000000000003264"/>
    <x v="41"/>
    <d v="2024-07-04T00:00:00"/>
    <d v="1899-12-30T08:39:49"/>
    <s v="05/07 07:00h"/>
    <d v="2024-07-05T00:00:00"/>
    <x v="25"/>
    <x v="8"/>
    <x v="4097"/>
    <d v="2024-07-05T00:00:00"/>
    <d v="1899-12-30T05:28:46"/>
    <n v="161"/>
    <s v="E00161"/>
    <s v="RUTA KMS.161"/>
    <x v="53"/>
    <x v="0"/>
    <x v="0"/>
    <x v="4"/>
    <x v="0"/>
    <d v="2024-07-04T08:39:49"/>
    <x v="463"/>
    <n v="22.336388888885267"/>
    <d v="2024-07-05T05:28:46"/>
    <d v="1899-12-30T02:08:48"/>
    <d v="2024-07-05T07:37:34"/>
    <n v="-0.62611111113801599"/>
    <x v="0"/>
    <m/>
    <m/>
    <x v="1"/>
    <x v="22"/>
    <x v="0"/>
    <x v="3"/>
    <x v="15"/>
    <n v="6"/>
    <s v="HIBURSANFRE, S.L.U."/>
    <d v="1900-01-01T03:31:12"/>
    <n v="19.189722222218599"/>
    <n v="12"/>
    <n v="7.1897222222185988"/>
  </r>
  <r>
    <s v="E002"/>
    <s v="EO55"/>
    <x v="3955"/>
    <x v="0"/>
    <s v="E4"/>
    <s v="0100052034"/>
    <s v="GRUPO PUMA ESPAÑA S.L."/>
    <s v="0046005639"/>
    <s v="EL EJIDO- JOSE ALFEREZ"/>
    <s v="000000000000003277"/>
    <x v="92"/>
    <d v="2024-07-04T00:00:00"/>
    <d v="1899-12-30T08:46:23"/>
    <s v="PC113460-1 Lo antes"/>
    <d v="2024-07-05T00:00:00"/>
    <x v="14"/>
    <x v="8"/>
    <x v="4098"/>
    <d v="2024-07-04T00:00:00"/>
    <d v="1899-12-30T16:16:13"/>
    <n v="163"/>
    <s v="E00163"/>
    <s v="RUTA KMS.163"/>
    <x v="242"/>
    <x v="0"/>
    <x v="0"/>
    <x v="4"/>
    <x v="1"/>
    <d v="2024-07-04T08:46:23"/>
    <x v="464"/>
    <n v="28.22694444435183"/>
    <d v="2024-07-04T16:16:13"/>
    <d v="1899-12-30T02:10:24"/>
    <d v="2024-07-04T18:26:37"/>
    <n v="18.556388888682704"/>
    <x v="0"/>
    <m/>
    <m/>
    <x v="1"/>
    <x v="21"/>
    <x v="0"/>
    <x v="3"/>
    <x v="8"/>
    <n v="5"/>
    <s v=""/>
    <d v="1900-01-01T04:09:36"/>
    <n v="25.053611111018498"/>
    <n v="12"/>
    <n v="13.053611111018498"/>
  </r>
  <r>
    <s v="E002"/>
    <s v="EO55"/>
    <x v="3956"/>
    <x v="0"/>
    <s v="E3"/>
    <s v="0100055849"/>
    <s v="HORMECO S.L."/>
    <s v="0046005163"/>
    <s v="SUMIN CEMENTO SILO FYM - MELILLA"/>
    <s v="000000000000003264"/>
    <x v="41"/>
    <d v="2024-07-04T00:00:00"/>
    <d v="1899-12-30T10:24:01"/>
    <s v="04/07"/>
    <d v="2024-07-04T00:00:00"/>
    <x v="6"/>
    <x v="8"/>
    <x v="4099"/>
    <d v="2024-07-04T00:00:00"/>
    <d v="1899-12-30T12:12:43"/>
    <n v="264"/>
    <s v="E00264"/>
    <s v="RUTA KMS.264"/>
    <x v="81"/>
    <x v="0"/>
    <x v="0"/>
    <x v="4"/>
    <x v="0"/>
    <d v="2024-07-04T10:24:01"/>
    <x v="410"/>
    <n v="9.5997222223668359"/>
    <d v="2024-07-04T12:12:43"/>
    <d v="1899-12-30T03:31:12"/>
    <d v="2024-07-04T15:43:55"/>
    <n v="4.2680555556435138"/>
    <x v="0"/>
    <m/>
    <m/>
    <x v="1"/>
    <x v="21"/>
    <x v="0"/>
    <x v="3"/>
    <x v="3"/>
    <n v="5"/>
    <s v=""/>
    <d v="1900-01-02T12:28:48"/>
    <n v="5.0797222223668363"/>
    <n v="0"/>
    <n v="5.0797222223668363"/>
  </r>
  <r>
    <s v="E002"/>
    <s v="EO55"/>
    <x v="3957"/>
    <x v="0"/>
    <s v="E4"/>
    <s v="0100058304"/>
    <s v="ARENAS DE LA JANDA, S.L."/>
    <s v="0046005251"/>
    <s v="ALMACEN ALMADECONST-ALGECIRAS"/>
    <s v="000000000000003283"/>
    <x v="39"/>
    <d v="2024-07-04T00:00:00"/>
    <d v="1899-12-30T10:48:33"/>
    <s v="05/07 08:00H"/>
    <d v="2024-07-05T00:00:00"/>
    <x v="10"/>
    <x v="8"/>
    <x v="4100"/>
    <d v="2024-07-04T00:00:00"/>
    <d v="1899-12-30T15:20:57"/>
    <n v="154"/>
    <s v="E00154"/>
    <s v="RUTA KMS.154"/>
    <x v="55"/>
    <x v="0"/>
    <x v="0"/>
    <x v="4"/>
    <x v="1"/>
    <d v="2024-07-04T10:48:33"/>
    <x v="450"/>
    <n v="21.190833333414048"/>
    <d v="2024-07-04T15:20:57"/>
    <d v="1899-12-30T02:03:12"/>
    <d v="2024-07-04T17:24:09"/>
    <n v="14.597500000032596"/>
    <x v="0"/>
    <m/>
    <m/>
    <x v="1"/>
    <x v="21"/>
    <x v="0"/>
    <x v="3"/>
    <x v="4"/>
    <n v="5"/>
    <s v=""/>
    <d v="1900-01-01T01:16:48"/>
    <n v="18.137500000080713"/>
    <n v="12"/>
    <n v="6.1375000000807134"/>
  </r>
  <r>
    <s v="E002"/>
    <s v="EO55"/>
    <x v="3958"/>
    <x v="0"/>
    <s v="E3"/>
    <s v="0100057968"/>
    <s v="LOZAC OBRAS Y SERVICIOS, S.L."/>
    <s v="0046005115"/>
    <s v="PLANTA PUERTO SANTA MARIA"/>
    <s v="000000000000003264"/>
    <x v="41"/>
    <d v="2024-07-04T00:00:00"/>
    <d v="1899-12-30T11:08:52"/>
    <s v="05/07 09:00h"/>
    <d v="2024-07-05T00:00:00"/>
    <x v="15"/>
    <x v="8"/>
    <x v="4101"/>
    <d v="2024-07-04T00:00:00"/>
    <d v="1899-12-30T14:32:04"/>
    <n v="254"/>
    <s v="E00254"/>
    <s v="RUTA KMS.254"/>
    <x v="143"/>
    <x v="0"/>
    <x v="0"/>
    <x v="4"/>
    <x v="0"/>
    <d v="2024-07-04T11:08:52"/>
    <x v="454"/>
    <n v="21.852222222194541"/>
    <d v="2024-07-04T14:32:04"/>
    <d v="1899-12-30T03:23:12"/>
    <d v="2024-07-04T17:55:16"/>
    <n v="15.078888888994697"/>
    <x v="0"/>
    <m/>
    <m/>
    <x v="1"/>
    <x v="21"/>
    <x v="0"/>
    <x v="3"/>
    <x v="13"/>
    <n v="5"/>
    <s v=""/>
    <d v="1900-01-02T09:16:48"/>
    <n v="17.465555555527875"/>
    <n v="12"/>
    <n v="5.4655555555278745"/>
  </r>
  <r>
    <s v="E002"/>
    <s v="EO55"/>
    <x v="3959"/>
    <x v="0"/>
    <s v="E3"/>
    <s v="0100043697"/>
    <s v="FORZA HORMIGONES, S.L."/>
    <s v="0046003659"/>
    <s v="ALOZAINA (GRANEL)"/>
    <s v="000000000000003264"/>
    <x v="41"/>
    <d v="2024-07-04T00:00:00"/>
    <d v="1899-12-30T11:17:31"/>
    <s v="05/07 09:00 SILO 2 G"/>
    <d v="2024-07-05T00:00:00"/>
    <x v="15"/>
    <x v="8"/>
    <x v="4102"/>
    <d v="2024-07-04T00:00:00"/>
    <d v="1899-12-30T15:15:17"/>
    <n v="67"/>
    <s v="E00067"/>
    <s v="RUTA KMS.067"/>
    <x v="66"/>
    <x v="0"/>
    <x v="0"/>
    <x v="4"/>
    <x v="0"/>
    <d v="2024-07-04T11:17:31"/>
    <x v="454"/>
    <n v="21.708055555529427"/>
    <d v="2024-07-04T15:15:17"/>
    <d v="1899-12-30T00:53:36"/>
    <d v="2024-07-04T16:08:53"/>
    <n v="16.851944444468245"/>
    <x v="0"/>
    <m/>
    <m/>
    <x v="1"/>
    <x v="21"/>
    <x v="0"/>
    <x v="3"/>
    <x v="4"/>
    <n v="5"/>
    <s v=""/>
    <d v="1899-12-30T21:26:24"/>
    <n v="19.814722222196092"/>
    <n v="12"/>
    <n v="7.8147222221960924"/>
  </r>
  <r>
    <s v="E002"/>
    <s v="EO55"/>
    <x v="3960"/>
    <x v="0"/>
    <s v="E3"/>
    <s v="0100045043"/>
    <s v="HORMIGONES GUADARRANQUE, S.L."/>
    <s v="0046005161"/>
    <s v="PLANTA DE SAN ROQUE"/>
    <s v="000000000000003269"/>
    <x v="44"/>
    <d v="2024-07-04T00:00:00"/>
    <d v="1899-12-30T11:20:20"/>
    <s v="09:00"/>
    <d v="2024-07-05T00:00:00"/>
    <x v="15"/>
    <x v="8"/>
    <x v="4103"/>
    <d v="2024-07-05T00:00:00"/>
    <d v="1899-12-30T06:20:26"/>
    <n v="144"/>
    <s v="E00144"/>
    <s v="RUTA KMS.144"/>
    <x v="63"/>
    <x v="0"/>
    <x v="0"/>
    <x v="4"/>
    <x v="0"/>
    <d v="2024-07-04T11:20:20"/>
    <x v="454"/>
    <n v="21.661111111112405"/>
    <d v="2024-07-05T06:20:26"/>
    <d v="1899-12-30T01:55:12"/>
    <d v="2024-07-05T08:15:38"/>
    <n v="0.73944444442167878"/>
    <x v="0"/>
    <m/>
    <m/>
    <x v="1"/>
    <x v="22"/>
    <x v="0"/>
    <x v="3"/>
    <x v="12"/>
    <n v="6"/>
    <s v=""/>
    <d v="1899-12-31T22:04:48"/>
    <n v="18.741111111112403"/>
    <n v="12"/>
    <n v="6.7411111111124029"/>
  </r>
  <r>
    <s v="E002"/>
    <s v="EO55"/>
    <x v="3961"/>
    <x v="0"/>
    <s v="E3"/>
    <s v="0432000110"/>
    <s v="PREBETONG HORMIGONES, S.A."/>
    <s v="0046004248"/>
    <s v="CORDOBA (LAS QUEMADILLAS)"/>
    <s v="000000000000003269"/>
    <x v="44"/>
    <d v="2024-07-04T00:00:00"/>
    <d v="1899-12-30T11:33:49"/>
    <s v="sobre las diez de la"/>
    <d v="2024-07-05T00:00:00"/>
    <x v="20"/>
    <x v="8"/>
    <x v="4104"/>
    <d v="2024-07-05T00:00:00"/>
    <d v="1899-12-30T07:51:23"/>
    <n v="170"/>
    <s v="E00170"/>
    <s v="RUTA KMS.170"/>
    <x v="82"/>
    <x v="0"/>
    <x v="0"/>
    <x v="4"/>
    <x v="0"/>
    <d v="2024-07-04T11:33:49"/>
    <x v="465"/>
    <n v="22.936388888920192"/>
    <d v="2024-07-05T07:51:23"/>
    <d v="1899-12-30T02:16:00"/>
    <d v="2024-07-05T10:07:23"/>
    <n v="0.37694444437511265"/>
    <x v="0"/>
    <m/>
    <m/>
    <x v="1"/>
    <x v="22"/>
    <x v="0"/>
    <x v="3"/>
    <x v="11"/>
    <n v="6"/>
    <s v=""/>
    <d v="1900-01-01T06:24:00"/>
    <n v="19.669722222253526"/>
    <n v="12"/>
    <n v="7.669722222253526"/>
  </r>
  <r>
    <s v="E002"/>
    <s v="EO55"/>
    <x v="3962"/>
    <x v="0"/>
    <s v="E3"/>
    <s v="0432000110"/>
    <s v="PREBETONG HORMIGONES, S.A."/>
    <s v="0046001417"/>
    <s v="CORIA DEL RIO"/>
    <s v="000000000000000837"/>
    <x v="43"/>
    <d v="2024-07-04T00:00:00"/>
    <d v="1899-12-30T11:38:47"/>
    <s v="05/07 08:00 SILO 2"/>
    <d v="2024-07-05T00:00:00"/>
    <x v="10"/>
    <x v="9"/>
    <x v="4105"/>
    <d v="2024-07-04T00:00:00"/>
    <d v="1899-12-30T16:11:11"/>
    <n v="85"/>
    <s v="E00085"/>
    <s v="RUTA KMS.085"/>
    <x v="68"/>
    <x v="0"/>
    <x v="0"/>
    <x v="5"/>
    <x v="0"/>
    <d v="2024-07-04T11:38:47"/>
    <x v="450"/>
    <n v="20.353611111233477"/>
    <d v="2024-07-04T16:11:11"/>
    <d v="1899-12-30T01:08:00"/>
    <d v="2024-07-04T17:19:11"/>
    <n v="14.680277777777519"/>
    <x v="0"/>
    <m/>
    <m/>
    <x v="1"/>
    <x v="21"/>
    <x v="0"/>
    <x v="3"/>
    <x v="8"/>
    <n v="5"/>
    <s v=""/>
    <d v="1899-12-31T03:12:00"/>
    <n v="18.220277777900144"/>
    <n v="12"/>
    <n v="6.2202777779001437"/>
  </r>
  <r>
    <s v="E002"/>
    <s v="EO55"/>
    <x v="3963"/>
    <x v="0"/>
    <s v="E3"/>
    <s v="0100052945"/>
    <s v="HORMIGONES ROCIO S.L."/>
    <s v="0046004387"/>
    <s v="ALMONTE"/>
    <s v="000000000000000837"/>
    <x v="43"/>
    <d v="2024-07-04T00:00:00"/>
    <d v="1899-12-30T11:40:04"/>
    <s v="URGENTE 9:00"/>
    <d v="2024-07-05T00:00:00"/>
    <x v="15"/>
    <x v="9"/>
    <x v="4106"/>
    <d v="2024-07-05T00:00:00"/>
    <d v="1899-12-30T07:35:37"/>
    <n v="27"/>
    <s v="E00027"/>
    <s v="RUTA KMS.027"/>
    <x v="129"/>
    <x v="0"/>
    <x v="0"/>
    <x v="5"/>
    <x v="0"/>
    <d v="2024-07-04T11:40:04"/>
    <x v="454"/>
    <n v="21.332222222175915"/>
    <d v="2024-07-05T07:35:37"/>
    <d v="1899-12-30T00:21:36"/>
    <d v="2024-07-05T07:57:13"/>
    <n v="1.0463888888480142"/>
    <x v="0"/>
    <m/>
    <m/>
    <x v="1"/>
    <x v="22"/>
    <x v="0"/>
    <x v="3"/>
    <x v="11"/>
    <n v="6"/>
    <s v=""/>
    <d v="1899-12-30T08:38:24"/>
    <n v="19.972222222175915"/>
    <n v="12"/>
    <n v="7.9722222221759154"/>
  </r>
  <r>
    <s v="E002"/>
    <s v="EO55"/>
    <x v="3964"/>
    <x v="0"/>
    <s v="E3"/>
    <s v="0100037768"/>
    <s v="MINAS DE AGUAS TEÑIDAS, S.A.U. (MAT"/>
    <s v="0046004072"/>
    <s v="ZREP4500031988_7  PROYECTO HORMIGON"/>
    <s v="000000000000003236"/>
    <x v="48"/>
    <d v="2024-07-04T00:00:00"/>
    <d v="1899-12-30T11:50:52"/>
    <s v="05/07 SLURRY 1º"/>
    <d v="2024-07-05T00:00:00"/>
    <x v="6"/>
    <x v="9"/>
    <x v="4107"/>
    <d v="2024-07-04T00:00:00"/>
    <d v="1899-12-30T16:30:03"/>
    <n v="85"/>
    <s v="E00085"/>
    <s v="RUTA KMS.085"/>
    <x v="90"/>
    <x v="0"/>
    <x v="0"/>
    <x v="5"/>
    <x v="0"/>
    <d v="2024-07-04T11:50:52"/>
    <x v="445"/>
    <n v="32.152222222241107"/>
    <d v="2024-07-04T16:30:03"/>
    <d v="1899-12-30T01:08:00"/>
    <d v="2024-07-04T17:38:03"/>
    <n v="26.365833333344199"/>
    <x v="0"/>
    <m/>
    <m/>
    <x v="1"/>
    <x v="21"/>
    <x v="0"/>
    <x v="3"/>
    <x v="8"/>
    <n v="5"/>
    <s v=""/>
    <d v="1899-12-31T03:12:00"/>
    <n v="30.018888888907775"/>
    <n v="12"/>
    <n v="18.018888888907775"/>
  </r>
  <r>
    <s v="E002"/>
    <s v="EO55"/>
    <x v="3965"/>
    <x v="0"/>
    <s v="E3"/>
    <s v="0100031076"/>
    <s v="HORMIGONES DE LOS PUERTOS, S.L."/>
    <s v="0046005113"/>
    <s v="PLANTA PUERTO SANTA MARIA"/>
    <s v="000000000000003264"/>
    <x v="41"/>
    <d v="2024-07-04T00:00:00"/>
    <d v="1899-12-30T12:27:51"/>
    <s v="05/07 De 8 a 10"/>
    <d v="2024-07-05T00:00:00"/>
    <x v="17"/>
    <x v="8"/>
    <x v="4108"/>
    <d v="2024-07-04T00:00:00"/>
    <d v="1899-12-30T14:52:38"/>
    <n v="254"/>
    <s v="E00254"/>
    <s v="RUTA KMS.254"/>
    <x v="102"/>
    <x v="0"/>
    <x v="0"/>
    <x v="4"/>
    <x v="0"/>
    <d v="2024-07-04T12:27:51"/>
    <x v="466"/>
    <n v="21.535833333211485"/>
    <d v="2024-07-04T14:52:38"/>
    <d v="1899-12-30T03:23:12"/>
    <d v="2024-07-04T18:15:50"/>
    <n v="15.736111111182254"/>
    <x v="0"/>
    <m/>
    <m/>
    <x v="1"/>
    <x v="21"/>
    <x v="0"/>
    <x v="3"/>
    <x v="13"/>
    <n v="5"/>
    <s v=""/>
    <d v="1900-01-02T09:16:48"/>
    <n v="17.149166666544819"/>
    <n v="12"/>
    <n v="5.1491666665448186"/>
  </r>
  <r>
    <s v="E002"/>
    <s v="EO55"/>
    <x v="3966"/>
    <x v="0"/>
    <s v="E4"/>
    <s v="0100056718"/>
    <s v="SITESUR CIMENTACIONES, S.L."/>
    <s v="0046005872"/>
    <s v="S0958-LA GUARDIA DE JAEN 4-44 SALID"/>
    <s v="000000000000003282"/>
    <x v="40"/>
    <d v="2024-07-04T00:00:00"/>
    <d v="1899-12-30T12:39:23"/>
    <s v="05/07 08:00h"/>
    <d v="2024-07-05T00:00:00"/>
    <x v="10"/>
    <x v="10"/>
    <x v="4109"/>
    <d v="2024-07-04T00:00:00"/>
    <d v="1899-12-30T13:50:29"/>
    <n v="0"/>
    <s v=""/>
    <s v=""/>
    <x v="302"/>
    <x v="0"/>
    <x v="0"/>
    <x v="6"/>
    <x v="1"/>
    <d v="2024-07-04T12:39:23"/>
    <x v="450"/>
    <n v="19.343611111224163"/>
    <d v="2024-07-04T13:50:29"/>
    <d v="1899-12-30T00:00:00"/>
    <d v="2024-07-04T13:50:29"/>
    <n v="18.158611111168284"/>
    <x v="0"/>
    <m/>
    <m/>
    <x v="1"/>
    <x v="21"/>
    <x v="0"/>
    <x v="3"/>
    <x v="7"/>
    <n v="5"/>
    <s v=""/>
    <d v="1899-12-30T00:00:00"/>
    <n v="18.343611111224163"/>
    <n v="12"/>
    <n v="6.3436111112241633"/>
  </r>
  <r>
    <s v="E002"/>
    <s v="EO55"/>
    <x v="3967"/>
    <x v="0"/>
    <s v="E4"/>
    <s v="0100058304"/>
    <s v="ARENAS DE LA JANDA, S.L."/>
    <s v="0046005253"/>
    <s v="ALM CAMPOS MARCERANO-CAMPAMENTO"/>
    <s v="000000000000002882"/>
    <x v="112"/>
    <d v="2024-07-04T00:00:00"/>
    <d v="1899-12-30T12:46:26"/>
    <s v="05/07 A primera hora"/>
    <d v="2024-07-05T00:00:00"/>
    <x v="17"/>
    <x v="9"/>
    <x v="4110"/>
    <d v="2024-07-05T00:00:00"/>
    <d v="1899-12-30T07:38:58"/>
    <n v="0"/>
    <s v="E00000"/>
    <s v="RUTA KMS.0000"/>
    <x v="273"/>
    <x v="0"/>
    <x v="0"/>
    <x v="5"/>
    <x v="1"/>
    <d v="2024-07-04T12:46:26"/>
    <x v="466"/>
    <n v="21.226111111056525"/>
    <d v="2024-07-05T07:38:58"/>
    <d v="1899-12-30T00:00:00"/>
    <d v="2024-07-05T07:38:58"/>
    <n v="2.3505555554875173"/>
    <x v="0"/>
    <m/>
    <m/>
    <x v="1"/>
    <x v="22"/>
    <x v="0"/>
    <x v="3"/>
    <x v="11"/>
    <n v="6"/>
    <s v=""/>
    <d v="1899-12-30T00:00:00"/>
    <n v="20.226111111056525"/>
    <n v="12"/>
    <n v="8.2261111110565253"/>
  </r>
  <r>
    <s v="E002"/>
    <s v="EO55"/>
    <x v="3968"/>
    <x v="0"/>
    <s v="E4"/>
    <s v="0100058304"/>
    <s v="ARENAS DE LA JANDA, S.L."/>
    <s v="0046005247"/>
    <s v="ANA IZQDO SANCHEZ-LINEA CONCEPCION"/>
    <s v="000000000000002882"/>
    <x v="112"/>
    <d v="2024-07-04T00:00:00"/>
    <d v="1899-12-30T12:46:34"/>
    <s v="05/07 A primera hora"/>
    <d v="2024-07-05T00:00:00"/>
    <x v="24"/>
    <x v="9"/>
    <x v="4111"/>
    <d v="2024-07-05T00:00:00"/>
    <d v="1899-12-30T07:08:15"/>
    <n v="331"/>
    <s v="E00331"/>
    <s v="RUTA KMS.331"/>
    <x v="273"/>
    <x v="0"/>
    <x v="0"/>
    <x v="5"/>
    <x v="1"/>
    <d v="2024-07-04T12:46:34"/>
    <x v="452"/>
    <n v="22.223888888955116"/>
    <d v="2024-07-05T07:08:15"/>
    <d v="1899-12-30T04:24:48"/>
    <d v="2024-07-05T11:33:03"/>
    <n v="-0.55083333322545514"/>
    <x v="0"/>
    <m/>
    <m/>
    <x v="1"/>
    <x v="22"/>
    <x v="0"/>
    <x v="3"/>
    <x v="11"/>
    <n v="6"/>
    <s v=""/>
    <d v="1900-01-03T09:55:12"/>
    <n v="16.810555555621782"/>
    <n v="12"/>
    <n v="4.8105555556217823"/>
  </r>
  <r>
    <s v="E002"/>
    <s v="EO55"/>
    <x v="3969"/>
    <x v="0"/>
    <s v="E3"/>
    <s v="0100018390"/>
    <s v="FORJADOS TOR S.L."/>
    <s v="0046005202"/>
    <s v="VILLANUEVA DEL TRABUCO"/>
    <s v="000000000000003262"/>
    <x v="42"/>
    <d v="2024-07-04T00:00:00"/>
    <d v="1899-12-30T13:06:48"/>
    <s v="05/07 08:00h"/>
    <d v="2024-07-05T00:00:00"/>
    <x v="10"/>
    <x v="8"/>
    <x v="4112"/>
    <d v="2024-07-05T00:00:00"/>
    <d v="1899-12-30T07:53:58"/>
    <n v="62"/>
    <s v="E00062"/>
    <s v="RUTA KMS.062"/>
    <x v="78"/>
    <x v="0"/>
    <x v="0"/>
    <x v="4"/>
    <x v="0"/>
    <d v="2024-07-04T13:06:48"/>
    <x v="450"/>
    <n v="18.88666666665813"/>
    <d v="2024-07-05T07:53:58"/>
    <d v="1899-12-30T00:49:36"/>
    <d v="2024-07-05T08:43:34"/>
    <n v="-0.72611111094010994"/>
    <x v="0"/>
    <m/>
    <m/>
    <x v="1"/>
    <x v="22"/>
    <x v="0"/>
    <x v="3"/>
    <x v="11"/>
    <n v="6"/>
    <s v="TRANSPORTES FRANCISCO CASTILLA E HI"/>
    <d v="1899-12-30T19:50:24"/>
    <n v="17.059999999991462"/>
    <n v="12"/>
    <n v="5.0599999999914616"/>
  </r>
  <r>
    <s v="E002"/>
    <s v="EO55"/>
    <x v="3970"/>
    <x v="0"/>
    <s v="E3"/>
    <s v="0100018390"/>
    <s v="FORJADOS TOR S.L."/>
    <s v="0046005202"/>
    <s v="VILLANUEVA DEL TRABUCO"/>
    <s v="000000000000003262"/>
    <x v="42"/>
    <d v="2024-07-04T00:00:00"/>
    <d v="1899-12-30T13:07:13"/>
    <s v="08/07 08:30h"/>
    <d v="2024-07-05T00:00:00"/>
    <x v="23"/>
    <x v="8"/>
    <x v="4113"/>
    <d v="2024-07-05T00:00:00"/>
    <d v="1899-12-30T07:46:50"/>
    <n v="62"/>
    <s v="E00062"/>
    <s v="RUTA KMS.062"/>
    <x v="110"/>
    <x v="0"/>
    <x v="0"/>
    <x v="4"/>
    <x v="0"/>
    <d v="2024-07-04T13:07:13"/>
    <x v="453"/>
    <n v="19.379722222220153"/>
    <d v="2024-07-05T07:46:50"/>
    <d v="1899-12-30T00:49:36"/>
    <d v="2024-07-05T08:36:26"/>
    <n v="-0.1072222221409902"/>
    <x v="0"/>
    <m/>
    <m/>
    <x v="1"/>
    <x v="22"/>
    <x v="0"/>
    <x v="3"/>
    <x v="11"/>
    <n v="6"/>
    <s v="TRANSPORTES FRANCISCO CASTILLA E HI"/>
    <d v="1899-12-30T19:50:24"/>
    <n v="17.553055555553485"/>
    <n v="12"/>
    <n v="5.5530555555534846"/>
  </r>
  <r>
    <s v="E002"/>
    <s v="EO55"/>
    <x v="3971"/>
    <x v="0"/>
    <s v="E3"/>
    <s v="0100058384"/>
    <s v="ADOQUINES Y MARCOS, S.L."/>
    <s v="0046005169"/>
    <s v="PLANTA LA RODA DE ANDALUCIA"/>
    <s v="000000000000003263"/>
    <x v="49"/>
    <d v="2024-07-04T00:00:00"/>
    <d v="1899-12-30T13:08:27"/>
    <s v="05/07 08:30h"/>
    <d v="2024-07-05T00:00:00"/>
    <x v="23"/>
    <x v="8"/>
    <x v="4114"/>
    <d v="2024-07-04T00:00:00"/>
    <d v="1899-12-30T14:18:15"/>
    <n v="90"/>
    <s v="E00090"/>
    <s v="RUTA KMS.090"/>
    <x v="130"/>
    <x v="0"/>
    <x v="0"/>
    <x v="4"/>
    <x v="0"/>
    <d v="2024-07-04T13:08:27"/>
    <x v="453"/>
    <n v="19.359166666574311"/>
    <d v="2024-07-04T14:18:15"/>
    <d v="1899-12-30T01:12:00"/>
    <d v="2024-07-04T15:30:15"/>
    <n v="16.995833333290648"/>
    <x v="0"/>
    <m/>
    <m/>
    <x v="1"/>
    <x v="21"/>
    <x v="0"/>
    <x v="3"/>
    <x v="13"/>
    <n v="5"/>
    <s v=""/>
    <d v="1899-12-31T04:48:00"/>
    <n v="17.159166666574311"/>
    <n v="12"/>
    <n v="5.1591666665743112"/>
  </r>
  <r>
    <s v="E002"/>
    <s v="EO55"/>
    <x v="3972"/>
    <x v="0"/>
    <s v="E3"/>
    <s v="0100018311"/>
    <s v="ANDALUZA DE MORTEROS, SA (ANDEMOSA)"/>
    <s v="0046005100"/>
    <s v="PLANTA VILLA ROSA (CON TTE) MALAGA"/>
    <s v="000000000000003264"/>
    <x v="41"/>
    <d v="2024-07-04T00:00:00"/>
    <d v="1899-12-30T13:14:15"/>
    <s v="07:00"/>
    <d v="2024-07-05T00:00:00"/>
    <x v="25"/>
    <x v="8"/>
    <x v="4115"/>
    <d v="2024-07-05T00:00:00"/>
    <d v="1899-12-30T06:25:45"/>
    <n v="24"/>
    <s v="E00024"/>
    <s v="RUTA KMS.024"/>
    <x v="64"/>
    <x v="0"/>
    <x v="0"/>
    <x v="4"/>
    <x v="0"/>
    <d v="2024-07-04T13:14:15"/>
    <x v="463"/>
    <n v="17.762500000011642"/>
    <d v="2024-07-05T06:25:45"/>
    <d v="1899-12-30T00:19:12"/>
    <d v="2024-07-05T06:44:57"/>
    <n v="0.25083333329530433"/>
    <x v="0"/>
    <m/>
    <m/>
    <x v="1"/>
    <x v="22"/>
    <x v="0"/>
    <x v="3"/>
    <x v="12"/>
    <n v="6"/>
    <s v=""/>
    <d v="1899-12-30T07:40:48"/>
    <n v="16.442500000011641"/>
    <n v="12"/>
    <n v="4.4425000000116412"/>
  </r>
  <r>
    <s v="E002"/>
    <s v="EO55"/>
    <x v="3973"/>
    <x v="0"/>
    <s v="E3"/>
    <s v="0100018311"/>
    <s v="ANDALUZA DE MORTEROS, SA (ANDEMOSA)"/>
    <s v="0046005100"/>
    <s v="PLANTA VILLA ROSA (CON TTE) MALAGA"/>
    <s v="000000000000003264"/>
    <x v="41"/>
    <d v="2024-07-04T00:00:00"/>
    <d v="1899-12-30T13:14:34"/>
    <s v="07:00"/>
    <d v="2024-07-05T00:00:00"/>
    <x v="25"/>
    <x v="8"/>
    <x v="4116"/>
    <d v="2024-07-05T00:00:00"/>
    <d v="1899-12-30T06:31:17"/>
    <n v="24"/>
    <s v="E00024"/>
    <s v="RUTA KMS.024"/>
    <x v="85"/>
    <x v="0"/>
    <x v="0"/>
    <x v="4"/>
    <x v="0"/>
    <d v="2024-07-04T13:14:34"/>
    <x v="463"/>
    <n v="17.757222222222481"/>
    <d v="2024-07-05T06:31:17"/>
    <d v="1899-12-30T00:19:12"/>
    <d v="2024-07-05T06:50:29"/>
    <n v="0.15861111099366099"/>
    <x v="0"/>
    <m/>
    <m/>
    <x v="1"/>
    <x v="22"/>
    <x v="0"/>
    <x v="3"/>
    <x v="12"/>
    <n v="6"/>
    <s v=""/>
    <d v="1899-12-30T07:40:48"/>
    <n v="16.437222222222481"/>
    <n v="12"/>
    <n v="4.4372222222224806"/>
  </r>
  <r>
    <s v="E002"/>
    <s v="EO55"/>
    <x v="3974"/>
    <x v="0"/>
    <s v="E3"/>
    <s v="0100057966"/>
    <s v="HORPRESOL, SRL"/>
    <s v="0046005112"/>
    <s v="PLANTA ALMERIA"/>
    <s v="000000000000003262"/>
    <x v="42"/>
    <d v="2024-07-04T00:00:00"/>
    <d v="1899-12-30T13:16:23"/>
    <s v="votorantim 08:00"/>
    <d v="2024-07-05T00:00:00"/>
    <x v="10"/>
    <x v="8"/>
    <x v="4117"/>
    <d v="2024-07-04T00:00:00"/>
    <d v="1899-12-30T14:59:41"/>
    <n v="195"/>
    <s v="E00195"/>
    <s v="RUTA KMS.195"/>
    <x v="97"/>
    <x v="0"/>
    <x v="0"/>
    <x v="4"/>
    <x v="0"/>
    <d v="2024-07-04T13:16:23"/>
    <x v="450"/>
    <n v="18.726944444468245"/>
    <d v="2024-07-04T14:59:41"/>
    <d v="1899-12-30T02:36:00"/>
    <d v="2024-07-04T17:35:41"/>
    <n v="14.405277777928859"/>
    <x v="0"/>
    <m/>
    <m/>
    <x v="1"/>
    <x v="21"/>
    <x v="0"/>
    <x v="3"/>
    <x v="13"/>
    <n v="5"/>
    <s v=""/>
    <d v="1900-01-01T14:24:00"/>
    <n v="15.126944444468243"/>
    <n v="12"/>
    <n v="3.1269444444682435"/>
  </r>
  <r>
    <s v="E002"/>
    <s v="EO55"/>
    <x v="3975"/>
    <x v="0"/>
    <s v="E3"/>
    <s v="0100057966"/>
    <s v="HORPRESOL, SRL"/>
    <s v="0046005112"/>
    <s v="PLANTA ALMERIA"/>
    <s v="000000000000003269"/>
    <x v="44"/>
    <d v="2024-07-04T00:00:00"/>
    <d v="1899-12-30T13:17:23"/>
    <s v="votorantim 08:00"/>
    <d v="2024-07-05T00:00:00"/>
    <x v="10"/>
    <x v="8"/>
    <x v="4118"/>
    <d v="2024-07-04T00:00:00"/>
    <d v="1899-12-30T15:19:14"/>
    <n v="195"/>
    <s v="E00195"/>
    <s v="RUTA KMS.195"/>
    <x v="71"/>
    <x v="0"/>
    <x v="0"/>
    <x v="4"/>
    <x v="0"/>
    <d v="2024-07-04T13:17:23"/>
    <x v="450"/>
    <n v="18.710277777921874"/>
    <d v="2024-07-04T15:19:14"/>
    <d v="1899-12-30T02:36:00"/>
    <d v="2024-07-04T17:55:14"/>
    <n v="14.079444444563705"/>
    <x v="0"/>
    <m/>
    <m/>
    <x v="1"/>
    <x v="21"/>
    <x v="0"/>
    <x v="3"/>
    <x v="4"/>
    <n v="5"/>
    <s v=""/>
    <d v="1900-01-01T14:24:00"/>
    <n v="15.110277777921873"/>
    <n v="12"/>
    <n v="3.1102777779218727"/>
  </r>
  <r>
    <s v="E002"/>
    <s v="EO55"/>
    <x v="3976"/>
    <x v="0"/>
    <s v="E3"/>
    <s v="0432000110"/>
    <s v="PREBETONG HORMIGONES, S.A."/>
    <s v="0046001418"/>
    <s v="SEVILLA (SAN JERONIMO)"/>
    <s v="000000000000000837"/>
    <x v="43"/>
    <d v="2024-07-04T00:00:00"/>
    <d v="1899-12-30T13:19:30"/>
    <s v="05/07 A LAS SIETE 07"/>
    <d v="2024-07-05T00:00:00"/>
    <x v="25"/>
    <x v="9"/>
    <x v="4119"/>
    <d v="2024-07-04T00:00:00"/>
    <d v="1899-12-30T16:27:26"/>
    <n v="80"/>
    <s v="E00080"/>
    <s v="RUTA KMS.080"/>
    <x v="59"/>
    <x v="0"/>
    <x v="0"/>
    <x v="5"/>
    <x v="0"/>
    <d v="2024-07-04T13:19:30"/>
    <x v="463"/>
    <n v="17.674999999988358"/>
    <d v="2024-07-04T16:27:26"/>
    <d v="1899-12-30T01:04:00"/>
    <d v="2024-07-04T17:31:26"/>
    <n v="13.476111111114733"/>
    <x v="0"/>
    <m/>
    <m/>
    <x v="1"/>
    <x v="21"/>
    <x v="0"/>
    <x v="3"/>
    <x v="8"/>
    <n v="5"/>
    <s v=""/>
    <d v="1899-12-31T01:36:00"/>
    <n v="15.608333333321692"/>
    <n v="12"/>
    <n v="3.608333333321692"/>
  </r>
  <r>
    <s v="E002"/>
    <s v="EO55"/>
    <x v="3977"/>
    <x v="0"/>
    <s v="E3"/>
    <s v="0432000110"/>
    <s v="PREBETONG HORMIGONES, S.A."/>
    <s v="0046001418"/>
    <s v="SEVILLA (SAN JERONIMO)"/>
    <s v="000000000000000837"/>
    <x v="43"/>
    <d v="2024-07-04T00:00:00"/>
    <d v="1899-12-30T13:19:52"/>
    <s v="05/07 08:00h"/>
    <d v="2024-07-05T00:00:00"/>
    <x v="10"/>
    <x v="9"/>
    <x v="4120"/>
    <d v="2024-07-04T00:00:00"/>
    <d v="1899-12-30T17:10:13"/>
    <n v="80"/>
    <s v="E00080"/>
    <s v="RUTA KMS.080"/>
    <x v="87"/>
    <x v="0"/>
    <x v="0"/>
    <x v="5"/>
    <x v="0"/>
    <d v="2024-07-04T13:19:52"/>
    <x v="450"/>
    <n v="18.668888888962101"/>
    <d v="2024-07-04T17:10:13"/>
    <d v="1899-12-30T01:04:00"/>
    <d v="2024-07-04T18:14:13"/>
    <n v="13.76305555558065"/>
    <x v="0"/>
    <m/>
    <m/>
    <x v="1"/>
    <x v="21"/>
    <x v="0"/>
    <x v="3"/>
    <x v="5"/>
    <n v="5"/>
    <s v=""/>
    <d v="1899-12-31T01:36:00"/>
    <n v="16.602222222295435"/>
    <n v="12"/>
    <n v="4.6022222222954348"/>
  </r>
  <r>
    <s v="E002"/>
    <s v="EO55"/>
    <x v="3978"/>
    <x v="0"/>
    <s v="E3"/>
    <s v="0100057966"/>
    <s v="HORPRESOL, SRL"/>
    <s v="0046005109"/>
    <s v="PLANTA LA RIOJA"/>
    <s v="000000000000003269"/>
    <x v="44"/>
    <d v="2024-07-04T00:00:00"/>
    <d v="1899-12-30T13:22:39"/>
    <s v="votorantim 09:30"/>
    <d v="2024-07-05T00:00:00"/>
    <x v="21"/>
    <x v="8"/>
    <x v="4121"/>
    <d v="2024-07-04T00:00:00"/>
    <d v="1899-12-30T16:02:22"/>
    <n v="211"/>
    <s v="E00211"/>
    <s v="RUTA KMS.211"/>
    <x v="364"/>
    <x v="0"/>
    <x v="0"/>
    <x v="4"/>
    <x v="0"/>
    <d v="2024-07-04T13:22:39"/>
    <x v="449"/>
    <n v="20.122500000055879"/>
    <d v="2024-07-04T16:02:22"/>
    <d v="1899-12-30T02:48:48"/>
    <d v="2024-07-04T18:51:10"/>
    <n v="14.647222222178243"/>
    <x v="0"/>
    <m/>
    <m/>
    <x v="1"/>
    <x v="21"/>
    <x v="0"/>
    <x v="3"/>
    <x v="8"/>
    <n v="5"/>
    <s v=""/>
    <d v="1900-01-01T19:31:12"/>
    <n v="16.309166666722547"/>
    <n v="12"/>
    <n v="4.3091666667225468"/>
  </r>
  <r>
    <s v="E002"/>
    <s v="EO55"/>
    <x v="3979"/>
    <x v="0"/>
    <s v="E3"/>
    <s v="0100057966"/>
    <s v="HORPRESOL, SRL"/>
    <s v="0046005109"/>
    <s v="PLANTA LA RIOJA"/>
    <s v="000000000000003269"/>
    <x v="44"/>
    <d v="2024-07-04T00:00:00"/>
    <d v="1899-12-30T13:26:37"/>
    <s v="votorantim 08:30"/>
    <d v="2024-07-05T00:00:00"/>
    <x v="23"/>
    <x v="8"/>
    <x v="4122"/>
    <d v="2024-07-04T00:00:00"/>
    <d v="1899-12-30T16:56:00"/>
    <n v="211"/>
    <s v="E00211"/>
    <s v="RUTA KMS.211"/>
    <x v="118"/>
    <x v="0"/>
    <x v="0"/>
    <x v="4"/>
    <x v="0"/>
    <d v="2024-07-04T13:26:37"/>
    <x v="453"/>
    <n v="19.056388888915535"/>
    <d v="2024-07-04T16:56:00"/>
    <d v="1899-12-30T02:48:48"/>
    <d v="2024-07-04T19:44:48"/>
    <n v="12.753333333239425"/>
    <x v="0"/>
    <m/>
    <m/>
    <x v="1"/>
    <x v="21"/>
    <x v="0"/>
    <x v="3"/>
    <x v="8"/>
    <n v="5"/>
    <s v=""/>
    <d v="1900-01-01T19:31:12"/>
    <n v="15.243055555582202"/>
    <n v="12"/>
    <n v="3.2430555555822025"/>
  </r>
  <r>
    <s v="E002"/>
    <s v="EO55"/>
    <x v="3980"/>
    <x v="0"/>
    <s v="E3"/>
    <s v="0100057966"/>
    <s v="HORPRESOL, SRL"/>
    <s v="0046005111"/>
    <s v="PLANTA FUENGIROLA"/>
    <s v="000000000000003269"/>
    <x v="44"/>
    <d v="2024-07-04T00:00:00"/>
    <d v="1899-12-30T13:27:23"/>
    <s v="votorantim 08:00"/>
    <d v="2024-07-05T00:00:00"/>
    <x v="10"/>
    <x v="8"/>
    <x v="4123"/>
    <d v="2024-07-04T00:00:00"/>
    <d v="1899-12-30T15:34:43"/>
    <n v="57"/>
    <s v="E00057"/>
    <s v="RUTA KMS.057"/>
    <x v="394"/>
    <x v="0"/>
    <x v="0"/>
    <x v="4"/>
    <x v="0"/>
    <d v="2024-07-04T13:27:23"/>
    <x v="450"/>
    <n v="18.543611111235805"/>
    <d v="2024-07-04T15:34:43"/>
    <d v="1899-12-30T00:45:36"/>
    <d v="2024-07-04T16:20:19"/>
    <n v="15.661388888955116"/>
    <x v="0"/>
    <m/>
    <m/>
    <x v="1"/>
    <x v="21"/>
    <x v="0"/>
    <x v="3"/>
    <x v="4"/>
    <n v="5"/>
    <s v=""/>
    <d v="1899-12-30T18:14:24"/>
    <n v="16.783611111235803"/>
    <n v="12"/>
    <n v="4.7836111112358033"/>
  </r>
  <r>
    <s v="E002"/>
    <s v="EO55"/>
    <x v="3981"/>
    <x v="0"/>
    <s v="E3"/>
    <s v="0100057966"/>
    <s v="HORPRESOL, SRL"/>
    <s v="0046005105"/>
    <s v="PLANTA MALAGA"/>
    <s v="000000000000003269"/>
    <x v="44"/>
    <d v="2024-07-04T00:00:00"/>
    <d v="1899-12-30T13:28:14"/>
    <s v="GESTRANS"/>
    <d v="2024-07-05T00:00:00"/>
    <x v="5"/>
    <x v="8"/>
    <x v="4124"/>
    <d v="2024-07-05T00:00:00"/>
    <d v="1899-12-30T07:33:31"/>
    <n v="24"/>
    <s v="E00024"/>
    <s v="RUTA KMS.024"/>
    <x v="76"/>
    <x v="0"/>
    <x v="0"/>
    <x v="4"/>
    <x v="0"/>
    <d v="2024-07-04T13:28:14"/>
    <x v="467"/>
    <n v="30.029444444517139"/>
    <d v="2024-07-05T07:33:31"/>
    <d v="1899-12-30T00:19:12"/>
    <d v="2024-07-05T07:52:43"/>
    <n v="11.62138888874324"/>
    <x v="0"/>
    <m/>
    <m/>
    <x v="1"/>
    <x v="22"/>
    <x v="0"/>
    <x v="3"/>
    <x v="11"/>
    <n v="6"/>
    <s v=""/>
    <d v="1899-12-30T07:40:48"/>
    <n v="28.709444444517139"/>
    <n v="12"/>
    <n v="16.709444444517139"/>
  </r>
  <r>
    <s v="E002"/>
    <s v="EO55"/>
    <x v="3982"/>
    <x v="0"/>
    <s v="E3"/>
    <s v="0100057966"/>
    <s v="HORPRESOL, SRL"/>
    <s v="0046005107"/>
    <s v="PLANTA RIO GUI-TORROX COSTA"/>
    <s v="000000000000003269"/>
    <x v="44"/>
    <d v="2024-07-04T00:00:00"/>
    <d v="1899-12-30T13:29:08"/>
    <s v="votorantim 08:00"/>
    <d v="2024-07-05T00:00:00"/>
    <x v="10"/>
    <x v="8"/>
    <x v="4125"/>
    <d v="2024-07-05T00:00:00"/>
    <d v="1899-12-30T06:21:12"/>
    <n v="40"/>
    <s v="E00040"/>
    <s v="RUTA KMS.040"/>
    <x v="79"/>
    <x v="0"/>
    <x v="0"/>
    <x v="4"/>
    <x v="0"/>
    <d v="2024-07-04T13:29:08"/>
    <x v="450"/>
    <n v="18.514444444561377"/>
    <d v="2024-07-05T06:21:12"/>
    <d v="1899-12-30T00:32:00"/>
    <d v="2024-07-05T06:53:12"/>
    <n v="1.1133333334000781"/>
    <x v="0"/>
    <m/>
    <m/>
    <x v="1"/>
    <x v="22"/>
    <x v="0"/>
    <x v="3"/>
    <x v="12"/>
    <n v="6"/>
    <s v=""/>
    <d v="1899-12-30T12:48:00"/>
    <n v="16.981111111228042"/>
    <n v="12"/>
    <n v="4.9811111112280422"/>
  </r>
  <r>
    <s v="E002"/>
    <s v="EO55"/>
    <x v="3983"/>
    <x v="0"/>
    <s v="E3"/>
    <s v="0100018456"/>
    <s v="HORMIGONES PREBESUR S.A."/>
    <s v="0046004055"/>
    <s v="LA CARLOTA"/>
    <s v="000000000000003268"/>
    <x v="2"/>
    <d v="2024-07-04T00:00:00"/>
    <d v="1899-12-30T13:36:27"/>
    <s v="05/07 ir de 7 a 8 h"/>
    <d v="2024-07-05T00:00:00"/>
    <x v="10"/>
    <x v="8"/>
    <x v="4126"/>
    <d v="2024-07-05T00:00:00"/>
    <d v="1899-12-30T07:11:23"/>
    <n v="158"/>
    <s v="E00158"/>
    <s v="RUTA KMS.158"/>
    <x v="241"/>
    <x v="0"/>
    <x v="0"/>
    <x v="4"/>
    <x v="0"/>
    <d v="2024-07-04T13:36:27"/>
    <x v="450"/>
    <n v="18.392500000074506"/>
    <d v="2024-07-05T07:11:23"/>
    <d v="1899-12-30T02:06:24"/>
    <d v="2024-07-05T09:17:47"/>
    <n v="-1.2963888887898065"/>
    <x v="1"/>
    <m/>
    <m/>
    <x v="1"/>
    <x v="22"/>
    <x v="1"/>
    <x v="3"/>
    <x v="11"/>
    <n v="6"/>
    <s v=""/>
    <d v="1900-01-01T02:33:36"/>
    <n v="15.28583333340784"/>
    <n v="12"/>
    <n v="3.2858333334078402"/>
  </r>
  <r>
    <s v="E002"/>
    <s v="EO55"/>
    <x v="3984"/>
    <x v="0"/>
    <s v="E3"/>
    <s v="0100045291"/>
    <s v="INDUSTRIAS ALHAURINAS DEL"/>
    <s v="0046005099"/>
    <s v="PLANTA - ALHAURIN EL GRANDE"/>
    <s v="000000000000003264"/>
    <x v="41"/>
    <d v="2024-07-04T00:00:00"/>
    <d v="1899-12-30T14:13:09"/>
    <s v="1 08:00"/>
    <d v="2024-07-05T00:00:00"/>
    <x v="10"/>
    <x v="8"/>
    <x v="4127"/>
    <d v="2024-07-04T00:00:00"/>
    <d v="1899-12-30T15:10:52"/>
    <n v="47"/>
    <s v="E00047"/>
    <s v="RUTA KMS.047"/>
    <x v="103"/>
    <x v="0"/>
    <x v="0"/>
    <x v="4"/>
    <x v="0"/>
    <d v="2024-07-04T14:13:09"/>
    <x v="450"/>
    <n v="17.780833333439659"/>
    <d v="2024-07-04T15:10:52"/>
    <d v="1899-12-30T00:37:36"/>
    <d v="2024-07-04T15:48:28"/>
    <n v="16.192222222220153"/>
    <x v="0"/>
    <m/>
    <m/>
    <x v="1"/>
    <x v="21"/>
    <x v="0"/>
    <x v="3"/>
    <x v="4"/>
    <n v="5"/>
    <s v=""/>
    <d v="1899-12-30T15:02:24"/>
    <n v="16.154166666772994"/>
    <n v="12"/>
    <n v="4.1541666667729942"/>
  </r>
  <r>
    <s v="E002"/>
    <s v="EO55"/>
    <x v="3985"/>
    <x v="0"/>
    <s v="E3"/>
    <s v="0100057966"/>
    <s v="HORPRESOL, SRL"/>
    <s v="0046005108"/>
    <s v="PLANTA VICAR"/>
    <s v="000000000000003269"/>
    <x v="44"/>
    <d v="2024-07-04T00:00:00"/>
    <d v="1899-12-30T14:13:39"/>
    <s v="votorantim 12:00"/>
    <d v="2024-07-05T00:00:00"/>
    <x v="8"/>
    <x v="8"/>
    <x v="4128"/>
    <d v="2024-07-05T00:00:00"/>
    <d v="1899-12-30T08:22:11"/>
    <n v="187"/>
    <s v="E00187"/>
    <s v="RUTA KMS.187"/>
    <x v="64"/>
    <x v="0"/>
    <x v="0"/>
    <x v="4"/>
    <x v="0"/>
    <d v="2024-07-04T14:13:39"/>
    <x v="468"/>
    <n v="21.772500000020955"/>
    <d v="2024-07-05T08:22:11"/>
    <d v="1899-12-30T02:29:36"/>
    <d v="2024-07-05T10:51:47"/>
    <n v="1.1369444444426335"/>
    <x v="0"/>
    <m/>
    <m/>
    <x v="1"/>
    <x v="22"/>
    <x v="0"/>
    <x v="3"/>
    <x v="0"/>
    <n v="6"/>
    <s v=""/>
    <d v="1900-01-01T11:50:24"/>
    <n v="18.279166666687622"/>
    <n v="12"/>
    <n v="6.2791666666876225"/>
  </r>
  <r>
    <s v="E002"/>
    <s v="EO55"/>
    <x v="3986"/>
    <x v="0"/>
    <s v="E3"/>
    <s v="0100029323"/>
    <s v="HORMIGONES COSTASUR, S.L."/>
    <s v="0046005677"/>
    <s v="ADIF_TRAMO GIBRALEON (ZALAMEA)"/>
    <s v="000000000000000837"/>
    <x v="43"/>
    <d v="2024-07-04T00:00:00"/>
    <d v="1899-12-30T14:31:16"/>
    <s v="05/07 08:00h"/>
    <d v="2024-07-05T00:00:00"/>
    <x v="10"/>
    <x v="9"/>
    <x v="4129"/>
    <d v="2024-07-05T00:00:00"/>
    <d v="1899-12-30T07:10:48"/>
    <n v="47"/>
    <s v="E00047"/>
    <s v="RUTA KMS.047"/>
    <x v="361"/>
    <x v="0"/>
    <x v="0"/>
    <x v="5"/>
    <x v="0"/>
    <d v="2024-07-04T14:31:16"/>
    <x v="450"/>
    <n v="17.478888888959773"/>
    <d v="2024-07-05T07:10:48"/>
    <d v="1899-12-30T00:37:36"/>
    <d v="2024-07-05T07:48:24"/>
    <n v="0.19333333347458392"/>
    <x v="0"/>
    <m/>
    <m/>
    <x v="1"/>
    <x v="22"/>
    <x v="0"/>
    <x v="3"/>
    <x v="11"/>
    <n v="6"/>
    <s v=""/>
    <d v="1899-12-30T15:02:24"/>
    <n v="15.852222222293108"/>
    <n v="12"/>
    <n v="3.8522222222931077"/>
  </r>
  <r>
    <s v="E002"/>
    <s v="EO55"/>
    <x v="3987"/>
    <x v="0"/>
    <s v="E3"/>
    <s v="0100041278"/>
    <s v="MOV. DE TIERRAS RIOTINTO, S.L(TINTO"/>
    <s v="0046003387"/>
    <s v="SAN JUAN DEL PUERTO"/>
    <s v="000000000000000837"/>
    <x v="43"/>
    <d v="2024-07-04T00:00:00"/>
    <d v="1899-12-30T14:53:35"/>
    <s v="05/07 08:00h"/>
    <d v="2024-07-05T00:00:00"/>
    <x v="10"/>
    <x v="9"/>
    <x v="4130"/>
    <d v="2024-07-05T00:00:00"/>
    <d v="1899-12-30T07:22:59"/>
    <n v="15"/>
    <s v="E00015"/>
    <s v="RUTA KMS.015"/>
    <x v="67"/>
    <x v="0"/>
    <x v="0"/>
    <x v="5"/>
    <x v="0"/>
    <d v="2024-07-04T14:53:35"/>
    <x v="450"/>
    <n v="17.106944444531109"/>
    <d v="2024-07-05T07:22:59"/>
    <d v="1899-12-30T00:12:00"/>
    <d v="2024-07-05T07:34:59"/>
    <n v="0.41694444447057322"/>
    <x v="0"/>
    <m/>
    <m/>
    <x v="1"/>
    <x v="22"/>
    <x v="0"/>
    <x v="3"/>
    <x v="11"/>
    <n v="6"/>
    <s v=""/>
    <d v="1899-12-30T04:48:00"/>
    <n v="15.90694444453111"/>
    <n v="12"/>
    <n v="3.9069444445311099"/>
  </r>
  <r>
    <s v="E002"/>
    <s v="EO55"/>
    <x v="3988"/>
    <x v="0"/>
    <s v="E3"/>
    <s v="0100058399"/>
    <s v="HORMIGONES ESTEBBUNA, S.L."/>
    <s v="0046005172"/>
    <s v="PLANTA ESTEPONA"/>
    <s v="000000000000003264"/>
    <x v="41"/>
    <d v="2024-07-04T00:00:00"/>
    <d v="1899-12-30T15:02:25"/>
    <s v="05/07 08:00h"/>
    <d v="2024-07-05T00:00:00"/>
    <x v="10"/>
    <x v="8"/>
    <x v="4131"/>
    <d v="2024-07-04T00:00:00"/>
    <d v="1899-12-30T15:28:38"/>
    <n v="110"/>
    <s v="E00110"/>
    <s v="RUTA KMS.110"/>
    <x v="99"/>
    <x v="0"/>
    <x v="0"/>
    <x v="4"/>
    <x v="0"/>
    <d v="2024-07-04T15:02:25"/>
    <x v="450"/>
    <n v="16.959722222294658"/>
    <d v="2024-07-04T15:28:38"/>
    <d v="1899-12-30T01:28:00"/>
    <d v="2024-07-04T16:56:38"/>
    <n v="15.056111111131031"/>
    <x v="0"/>
    <m/>
    <m/>
    <x v="1"/>
    <x v="21"/>
    <x v="0"/>
    <x v="3"/>
    <x v="4"/>
    <n v="5"/>
    <s v=""/>
    <d v="1899-12-31T11:12:00"/>
    <n v="14.493055555627992"/>
    <n v="12"/>
    <n v="2.4930555556279916"/>
  </r>
  <r>
    <s v="E002"/>
    <s v="EO55"/>
    <x v="3989"/>
    <x v="0"/>
    <s v="E3"/>
    <s v="0100058399"/>
    <s v="HORMIGONES ESTEBBUNA, S.L."/>
    <s v="0046005172"/>
    <s v="PLANTA ESTEPONA"/>
    <s v="000000000000003264"/>
    <x v="41"/>
    <d v="2024-07-04T00:00:00"/>
    <d v="1899-12-30T15:02:32"/>
    <s v="05/07 10:00h"/>
    <d v="2024-07-05T00:00:00"/>
    <x v="17"/>
    <x v="8"/>
    <x v="4132"/>
    <d v="2024-07-05T00:00:00"/>
    <d v="1899-12-30T07:48:12"/>
    <n v="110"/>
    <s v="E00110"/>
    <s v="RUTA KMS.110"/>
    <x v="144"/>
    <x v="0"/>
    <x v="0"/>
    <x v="4"/>
    <x v="0"/>
    <d v="2024-07-04T15:02:32"/>
    <x v="466"/>
    <n v="18.95777777780313"/>
    <d v="2024-07-05T07:48:12"/>
    <d v="1899-12-30T01:28:00"/>
    <d v="2024-07-05T09:16:12"/>
    <n v="0.72999999986495823"/>
    <x v="0"/>
    <m/>
    <m/>
    <x v="1"/>
    <x v="22"/>
    <x v="0"/>
    <x v="3"/>
    <x v="11"/>
    <n v="6"/>
    <s v=""/>
    <d v="1899-12-31T11:12:00"/>
    <n v="16.491111111136465"/>
    <n v="12"/>
    <n v="4.4911111111364654"/>
  </r>
  <r>
    <s v="E002"/>
    <s v="EO55"/>
    <x v="3990"/>
    <x v="0"/>
    <s v="E3"/>
    <s v="0100058805"/>
    <s v="HORMIGONES, ARIDOS Y SERVICIOS CADI"/>
    <s v="0046005219"/>
    <s v="PLANTA HORMIGON (ARCOS FRONTERA)"/>
    <s v="000000000000003264"/>
    <x v="41"/>
    <d v="2024-07-04T00:00:00"/>
    <d v="1899-12-30T15:05:40"/>
    <s v="05/07 08:00h"/>
    <d v="2024-07-05T00:00:00"/>
    <x v="10"/>
    <x v="8"/>
    <x v="4133"/>
    <d v="2024-07-04T00:00:00"/>
    <d v="1899-12-30T15:36:49"/>
    <n v="196"/>
    <s v="E00196"/>
    <s v="RUTA KMS.196"/>
    <x v="111"/>
    <x v="0"/>
    <x v="0"/>
    <x v="4"/>
    <x v="0"/>
    <d v="2024-07-04T15:05:40"/>
    <x v="450"/>
    <n v="16.90555555553874"/>
    <d v="2024-07-04T15:36:49"/>
    <d v="1899-12-30T02:36:48"/>
    <d v="2024-07-04T18:13:37"/>
    <n v="13.773055555473547"/>
    <x v="0"/>
    <m/>
    <m/>
    <x v="1"/>
    <x v="21"/>
    <x v="0"/>
    <x v="3"/>
    <x v="4"/>
    <n v="5"/>
    <s v=""/>
    <d v="1900-01-01T14:43:12"/>
    <n v="13.292222222205407"/>
    <n v="12"/>
    <n v="1.2922222222054067"/>
  </r>
  <r>
    <s v="E002"/>
    <s v="EO55"/>
    <x v="3991"/>
    <x v="0"/>
    <s v="E3"/>
    <s v="0100058036"/>
    <s v="HORMI CONTADO, S.L."/>
    <s v="0046005174"/>
    <s v="PLANTA DE MANILVA E/O 56"/>
    <s v="000000000000003269"/>
    <x v="44"/>
    <d v="2024-07-04T00:00:00"/>
    <d v="1899-12-30T15:19:06"/>
    <s v="05/07 09:00h"/>
    <d v="2024-07-05T00:00:00"/>
    <x v="15"/>
    <x v="8"/>
    <x v="4134"/>
    <d v="2024-07-05T00:00:00"/>
    <d v="1899-12-30T06:32:50"/>
    <n v="118"/>
    <s v="E00118"/>
    <s v="RUTA KMS.118"/>
    <x v="65"/>
    <x v="0"/>
    <x v="0"/>
    <x v="4"/>
    <x v="0"/>
    <d v="2024-07-04T15:19:06"/>
    <x v="454"/>
    <n v="17.681666666641831"/>
    <d v="2024-07-05T06:32:50"/>
    <d v="1899-12-30T01:34:24"/>
    <d v="2024-07-05T08:07:14"/>
    <n v="0.87944444449385628"/>
    <x v="0"/>
    <m/>
    <m/>
    <x v="1"/>
    <x v="22"/>
    <x v="0"/>
    <x v="3"/>
    <x v="12"/>
    <n v="6"/>
    <s v=""/>
    <d v="1899-12-31T13:45:36"/>
    <n v="15.108333333308497"/>
    <n v="12"/>
    <n v="3.1083333333084973"/>
  </r>
  <r>
    <s v="E002"/>
    <s v="EO55"/>
    <x v="3992"/>
    <x v="0"/>
    <s v="E3"/>
    <s v="0100058036"/>
    <s v="HORMI CONTADO, S.L."/>
    <s v="0046005175"/>
    <s v="PLANTA DE LA LINEA"/>
    <s v="000000000000003269"/>
    <x v="44"/>
    <d v="2024-07-04T00:00:00"/>
    <d v="1899-12-30T15:34:15"/>
    <s v="05/07 12:00h sin fal"/>
    <d v="2024-07-05T00:00:00"/>
    <x v="8"/>
    <x v="8"/>
    <x v="4135"/>
    <d v="2024-07-04T00:00:00"/>
    <d v="1899-12-30T16:35:04"/>
    <n v="143"/>
    <s v="E00143"/>
    <s v="RUTA KMS.143"/>
    <x v="98"/>
    <x v="0"/>
    <x v="0"/>
    <x v="4"/>
    <x v="0"/>
    <d v="2024-07-04T15:34:15"/>
    <x v="468"/>
    <n v="20.429166666639503"/>
    <d v="2024-07-04T16:35:04"/>
    <d v="1899-12-30T01:54:24"/>
    <d v="2024-07-04T18:29:28"/>
    <n v="17.50888888881309"/>
    <x v="0"/>
    <m/>
    <m/>
    <x v="1"/>
    <x v="21"/>
    <x v="0"/>
    <x v="3"/>
    <x v="8"/>
    <n v="5"/>
    <s v=""/>
    <d v="1899-12-31T21:45:36"/>
    <n v="17.522499999972837"/>
    <n v="12"/>
    <n v="5.5224999999728368"/>
  </r>
  <r>
    <s v="E002"/>
    <s v="EO55"/>
    <x v="3993"/>
    <x v="0"/>
    <s v="E3"/>
    <s v="0100037768"/>
    <s v="MINAS DE AGUAS TEÑIDAS, S.A.U. (MAT"/>
    <s v="0046003118"/>
    <s v="ZREP4500031988_1 VALDELAMUSA PASTA"/>
    <s v="000000000000001782"/>
    <x v="46"/>
    <d v="2024-07-04T00:00:00"/>
    <d v="1899-12-30T15:49:14"/>
    <s v="05/07 06:00h"/>
    <d v="2024-07-05T00:00:00"/>
    <x v="6"/>
    <x v="9"/>
    <x v="4136"/>
    <d v="2024-07-04T00:00:00"/>
    <d v="1899-12-30T17:41:30"/>
    <n v="85"/>
    <s v="E00085"/>
    <s v="RUTA KMS.085"/>
    <x v="91"/>
    <x v="0"/>
    <x v="0"/>
    <x v="5"/>
    <x v="0"/>
    <d v="2024-07-04T15:49:14"/>
    <x v="445"/>
    <n v="28.179444444424007"/>
    <d v="2024-07-04T17:41:30"/>
    <d v="1899-12-30T01:08:00"/>
    <d v="2024-07-04T18:49:30"/>
    <n v="25.174999999988358"/>
    <x v="0"/>
    <m/>
    <m/>
    <x v="1"/>
    <x v="21"/>
    <x v="0"/>
    <x v="3"/>
    <x v="5"/>
    <n v="5"/>
    <s v=""/>
    <d v="1899-12-31T03:12:00"/>
    <n v="26.046111111090674"/>
    <n v="12"/>
    <n v="14.046111111090674"/>
  </r>
  <r>
    <s v="E002"/>
    <s v="EO55"/>
    <x v="3994"/>
    <x v="0"/>
    <s v="E3"/>
    <s v="0100037768"/>
    <s v="MINAS DE AGUAS TEÑIDAS, S.A.U. (MAT"/>
    <s v="0046003118"/>
    <s v="ZREP4500031988_1 VALDELAMUSA PASTA"/>
    <s v="000000000000001782"/>
    <x v="46"/>
    <d v="2024-07-04T00:00:00"/>
    <d v="1899-12-30T15:49:37"/>
    <s v="05/07 07:00h"/>
    <d v="2024-07-05T00:00:00"/>
    <x v="6"/>
    <x v="9"/>
    <x v="4137"/>
    <d v="2024-07-05T00:00:00"/>
    <d v="1899-12-30T06:38:41"/>
    <n v="85"/>
    <s v="E00085"/>
    <s v="RUTA KMS.085"/>
    <x v="231"/>
    <x v="0"/>
    <x v="0"/>
    <x v="5"/>
    <x v="0"/>
    <d v="2024-07-04T15:49:37"/>
    <x v="445"/>
    <n v="28.173055555613246"/>
    <d v="2024-07-05T06:38:41"/>
    <d v="1899-12-30T01:08:00"/>
    <d v="2024-07-05T07:46:41"/>
    <n v="12.221944444463588"/>
    <x v="0"/>
    <m/>
    <m/>
    <x v="1"/>
    <x v="22"/>
    <x v="0"/>
    <x v="3"/>
    <x v="12"/>
    <n v="6"/>
    <s v=""/>
    <d v="1899-12-31T03:12:00"/>
    <n v="26.039722222279913"/>
    <n v="12"/>
    <n v="14.039722222279913"/>
  </r>
  <r>
    <s v="E002"/>
    <s v="EO55"/>
    <x v="3995"/>
    <x v="0"/>
    <s v="E3"/>
    <s v="0100037768"/>
    <s v="MINAS DE AGUAS TEÑIDAS, S.A.U. (MAT"/>
    <s v="0046003118"/>
    <s v="ZREP4500031988_1 VALDELAMUSA PASTA"/>
    <s v="000000000000001782"/>
    <x v="46"/>
    <d v="2024-07-04T00:00:00"/>
    <d v="1899-12-30T15:50:02"/>
    <s v="05/07 08:00h"/>
    <d v="2024-07-05T00:00:00"/>
    <x v="6"/>
    <x v="9"/>
    <x v="4138"/>
    <d v="2024-07-04T00:00:00"/>
    <d v="1899-12-30T21:35:17"/>
    <n v="85"/>
    <s v="E00085"/>
    <s v="RUTA KMS.085"/>
    <x v="105"/>
    <x v="0"/>
    <x v="0"/>
    <x v="5"/>
    <x v="0"/>
    <d v="2024-07-04T15:50:02"/>
    <x v="445"/>
    <n v="28.166111111117061"/>
    <d v="2024-07-04T21:35:17"/>
    <d v="1899-12-30T01:08:00"/>
    <d v="2024-07-04T22:43:17"/>
    <n v="21.27861111110542"/>
    <x v="0"/>
    <m/>
    <m/>
    <x v="1"/>
    <x v="21"/>
    <x v="0"/>
    <x v="3"/>
    <x v="16"/>
    <n v="5"/>
    <s v=""/>
    <d v="1899-12-31T03:12:00"/>
    <n v="26.032777777783728"/>
    <n v="12"/>
    <n v="14.032777777783728"/>
  </r>
  <r>
    <s v="E002"/>
    <s v="EO55"/>
    <x v="3996"/>
    <x v="0"/>
    <s v="E3"/>
    <s v="0100037768"/>
    <s v="MINAS DE AGUAS TEÑIDAS, S.A.U. (MAT"/>
    <s v="0046004267"/>
    <s v="ZREP4500031988_2 MAGDALENA PASTA"/>
    <s v="000000000000001782"/>
    <x v="46"/>
    <d v="2024-07-04T00:00:00"/>
    <d v="1899-12-30T15:54:12"/>
    <s v="05/07 06:00h"/>
    <d v="2024-07-05T00:00:00"/>
    <x v="6"/>
    <x v="9"/>
    <x v="4139"/>
    <d v="2024-07-04T00:00:00"/>
    <d v="1899-12-30T16:51:16"/>
    <n v="85"/>
    <s v="E00085"/>
    <s v="RUTA KMS.085"/>
    <x v="92"/>
    <x v="0"/>
    <x v="0"/>
    <x v="5"/>
    <x v="0"/>
    <d v="2024-07-04T15:54:12"/>
    <x v="445"/>
    <n v="28.096666666679084"/>
    <d v="2024-07-04T16:51:16"/>
    <d v="1899-12-30T01:08:00"/>
    <d v="2024-07-04T17:59:16"/>
    <n v="26.01222222216893"/>
    <x v="0"/>
    <m/>
    <m/>
    <x v="1"/>
    <x v="21"/>
    <x v="0"/>
    <x v="3"/>
    <x v="8"/>
    <n v="5"/>
    <s v=""/>
    <d v="1899-12-31T03:12:00"/>
    <n v="25.963333333345751"/>
    <n v="12"/>
    <n v="13.963333333345751"/>
  </r>
  <r>
    <s v="E002"/>
    <s v="EO55"/>
    <x v="3997"/>
    <x v="0"/>
    <s v="E3"/>
    <s v="0100037768"/>
    <s v="MINAS DE AGUAS TEÑIDAS, S.A.U. (MAT"/>
    <s v="0046004267"/>
    <s v="ZREP4500031988_2 MAGDALENA PASTA"/>
    <s v="000000000000001782"/>
    <x v="46"/>
    <d v="2024-07-04T00:00:00"/>
    <d v="1899-12-30T15:54:32"/>
    <s v="05/07 08:00H"/>
    <d v="2024-07-05T00:00:00"/>
    <x v="6"/>
    <x v="9"/>
    <x v="4140"/>
    <d v="2024-07-04T00:00:00"/>
    <d v="1899-12-30T17:47:11"/>
    <n v="85"/>
    <s v="E00085"/>
    <s v="RUTA KMS.085"/>
    <x v="95"/>
    <x v="0"/>
    <x v="0"/>
    <x v="5"/>
    <x v="0"/>
    <d v="2024-07-04T15:54:32"/>
    <x v="445"/>
    <n v="28.091111111221835"/>
    <d v="2024-07-04T17:47:11"/>
    <d v="1899-12-30T01:08:00"/>
    <d v="2024-07-04T18:55:11"/>
    <n v="25.080277777800802"/>
    <x v="0"/>
    <m/>
    <m/>
    <x v="1"/>
    <x v="21"/>
    <x v="0"/>
    <x v="3"/>
    <x v="5"/>
    <n v="5"/>
    <s v=""/>
    <d v="1899-12-31T03:12:00"/>
    <n v="25.957777777888502"/>
    <n v="12"/>
    <n v="13.957777777888502"/>
  </r>
  <r>
    <s v="E002"/>
    <s v="EO56"/>
    <x v="3998"/>
    <x v="0"/>
    <s v="E3"/>
    <s v="0100058154"/>
    <s v="BASEWELL LTD"/>
    <s v="0046005185"/>
    <s v="GIBRALTAR"/>
    <s v="000000000000003268"/>
    <x v="2"/>
    <d v="2024-07-02T00:00:00"/>
    <d v="1899-12-30T16:42:45"/>
    <s v="03/07 De 8 a 13"/>
    <d v="2024-07-03T00:00:00"/>
    <x v="14"/>
    <x v="8"/>
    <x v="4141"/>
    <d v="2024-07-03T00:00:00"/>
    <d v="1899-12-30T06:47:08"/>
    <n v="153"/>
    <s v="E00153"/>
    <s v="RUTA KMS.153"/>
    <x v="63"/>
    <x v="0"/>
    <x v="0"/>
    <x v="4"/>
    <x v="0"/>
    <d v="2024-07-02T16:42:45"/>
    <x v="460"/>
    <n v="20.287499999860302"/>
    <d v="2024-07-03T06:47:08"/>
    <d v="1899-12-30T02:02:24"/>
    <d v="2024-07-03T08:49:32"/>
    <n v="4.1744444444775581"/>
    <x v="0"/>
    <m/>
    <m/>
    <x v="1"/>
    <x v="20"/>
    <x v="0"/>
    <x v="3"/>
    <x v="12"/>
    <n v="4"/>
    <s v=""/>
    <d v="1900-01-01T00:57:36"/>
    <n v="17.247499999860302"/>
    <n v="12"/>
    <n v="5.2474999998603025"/>
  </r>
  <r>
    <s v="E002"/>
    <s v="EO56"/>
    <x v="3999"/>
    <x v="0"/>
    <s v="E3"/>
    <s v="0100058154"/>
    <s v="BASEWELL LTD"/>
    <s v="0046005185"/>
    <s v="GIBRALTAR"/>
    <s v="000000000000003268"/>
    <x v="2"/>
    <d v="2024-07-02T00:00:00"/>
    <d v="1899-12-30T16:42:53"/>
    <s v="03/07 De 8 a 13"/>
    <d v="2024-07-03T00:00:00"/>
    <x v="14"/>
    <x v="8"/>
    <x v="4142"/>
    <d v="2024-07-03T00:00:00"/>
    <d v="1899-12-30T09:13:07"/>
    <n v="153"/>
    <s v="E00153"/>
    <s v="RUTA KMS.153"/>
    <x v="133"/>
    <x v="0"/>
    <x v="0"/>
    <x v="4"/>
    <x v="0"/>
    <d v="2024-07-02T16:42:53"/>
    <x v="460"/>
    <n v="20.285277777642477"/>
    <d v="2024-07-03T09:13:07"/>
    <d v="1899-12-30T02:02:24"/>
    <d v="2024-07-03T11:15:31"/>
    <n v="1.7413888889132068"/>
    <x v="0"/>
    <m/>
    <m/>
    <x v="1"/>
    <x v="20"/>
    <x v="0"/>
    <x v="3"/>
    <x v="6"/>
    <n v="4"/>
    <s v=""/>
    <d v="1900-01-01T00:57:36"/>
    <n v="17.245277777642478"/>
    <n v="12"/>
    <n v="5.2452777776424782"/>
  </r>
  <r>
    <s v="E002"/>
    <s v="EO57"/>
    <x v="4000"/>
    <x v="0"/>
    <s v="E4"/>
    <s v="0100050448"/>
    <s v="FERRETERIA TAMAIDE S.L."/>
    <s v="0068001726"/>
    <s v="SAN MIGUEL"/>
    <s v="000000000000002693"/>
    <x v="50"/>
    <d v="2024-07-01T00:00:00"/>
    <d v="1899-12-30T08:01:50"/>
    <s v="03/07"/>
    <d v="2024-07-03T00:00:00"/>
    <x v="2"/>
    <x v="11"/>
    <x v="4143"/>
    <d v="2024-07-03T00:00:00"/>
    <d v="1899-12-30T13:17:21"/>
    <n v="76"/>
    <s v="E00SMG"/>
    <s v="San Miguel"/>
    <x v="154"/>
    <x v="0"/>
    <x v="0"/>
    <x v="7"/>
    <x v="1"/>
    <d v="2024-07-01T08:01:50"/>
    <x v="416"/>
    <n v="57.969444444403052"/>
    <d v="2024-07-03T13:17:21"/>
    <d v="1899-12-30T01:00:48"/>
    <d v="2024-07-03T14:18:09"/>
    <n v="3.6975000001257285"/>
    <x v="0"/>
    <m/>
    <m/>
    <x v="1"/>
    <x v="20"/>
    <x v="0"/>
    <x v="3"/>
    <x v="7"/>
    <n v="4"/>
    <s v=""/>
    <d v="1899-12-31T00:19:12"/>
    <n v="55.956111111069717"/>
    <n v="24"/>
    <n v="31.956111111069717"/>
  </r>
  <r>
    <s v="E002"/>
    <s v="EO57"/>
    <x v="4001"/>
    <x v="0"/>
    <s v="E4"/>
    <s v="0100037344"/>
    <s v="FERRETERIA CASAGRANDE JOCAR,S.L."/>
    <s v="0068000127"/>
    <s v="ICOD DE LOS VINOS"/>
    <s v="000000000000002693"/>
    <x v="50"/>
    <d v="2024-07-01T00:00:00"/>
    <d v="1899-12-30T12:51:28"/>
    <s v="03/07 primera hora"/>
    <d v="2024-07-03T00:00:00"/>
    <x v="7"/>
    <x v="11"/>
    <x v="4144"/>
    <d v="2024-07-03T00:00:00"/>
    <d v="1899-12-30T06:54:00"/>
    <n v="61"/>
    <s v="E0053T"/>
    <s v="Icod de Los Vinos"/>
    <x v="245"/>
    <x v="0"/>
    <x v="0"/>
    <x v="7"/>
    <x v="1"/>
    <d v="2024-07-01T12:51:28"/>
    <x v="403"/>
    <n v="50.142222222173586"/>
    <d v="2024-07-03T06:54:00"/>
    <d v="1899-12-30T00:48:48"/>
    <d v="2024-07-03T07:42:48"/>
    <n v="7.2866666667396203"/>
    <x v="0"/>
    <m/>
    <m/>
    <x v="1"/>
    <x v="20"/>
    <x v="0"/>
    <x v="3"/>
    <x v="12"/>
    <n v="4"/>
    <s v=""/>
    <d v="1899-12-30T19:31:12"/>
    <n v="48.328888888840254"/>
    <n v="24"/>
    <n v="24.328888888840254"/>
  </r>
  <r>
    <s v="E002"/>
    <s v="EO57"/>
    <x v="4001"/>
    <x v="0"/>
    <s v="E4"/>
    <s v="0100037344"/>
    <s v="FERRETERIA CASAGRANDE JOCAR,S.L."/>
    <s v="0068000127"/>
    <s v="ICOD DE LOS VINOS"/>
    <s v="000000000000003208"/>
    <x v="52"/>
    <d v="2024-07-01T00:00:00"/>
    <d v="1899-12-30T12:51:28"/>
    <s v="03/07 primera hora"/>
    <d v="2024-07-03T00:00:00"/>
    <x v="7"/>
    <x v="11"/>
    <x v="4144"/>
    <d v="2024-07-03T00:00:00"/>
    <d v="1899-12-30T06:54:00"/>
    <n v="61"/>
    <s v="E0053T"/>
    <s v="Icod de Los Vinos"/>
    <x v="245"/>
    <x v="0"/>
    <x v="1"/>
    <x v="7"/>
    <x v="1"/>
    <d v="2024-07-01T12:51:28"/>
    <x v="403"/>
    <n v="50.142222222173586"/>
    <d v="2024-07-03T06:54:00"/>
    <d v="1899-12-30T00:48:48"/>
    <d v="2024-07-03T07:42:48"/>
    <n v="7.2866666667396203"/>
    <x v="0"/>
    <m/>
    <m/>
    <x v="1"/>
    <x v="20"/>
    <x v="0"/>
    <x v="3"/>
    <x v="12"/>
    <n v="4"/>
    <s v=""/>
    <d v="1899-12-30T19:31:12"/>
    <n v="48.328888888840254"/>
    <n v="24"/>
    <n v="24.328888888840254"/>
  </r>
  <r>
    <s v="E002"/>
    <s v="EO57"/>
    <x v="4002"/>
    <x v="0"/>
    <s v="E3"/>
    <s v="0100000878"/>
    <s v="SAINT-GOBAIN WEBER CEMARKSA, S.A."/>
    <s v="0068000496"/>
    <s v="GS EL CHORRILLO"/>
    <s v="000000000000003126"/>
    <x v="53"/>
    <d v="2024-07-01T00:00:00"/>
    <d v="1899-12-30T13:32:02"/>
    <s v="5501591325 03/07 8H"/>
    <d v="2024-07-03T00:00:00"/>
    <x v="24"/>
    <x v="11"/>
    <x v="4145"/>
    <d v="2024-07-03T00:00:00"/>
    <d v="1899-12-30T06:32:23"/>
    <n v="17"/>
    <s v="E0053E"/>
    <s v="El Chorrillo"/>
    <x v="147"/>
    <x v="0"/>
    <x v="0"/>
    <x v="7"/>
    <x v="0"/>
    <d v="2024-07-01T13:32:02"/>
    <x v="409"/>
    <n v="45.46611111110542"/>
    <d v="2024-07-03T06:32:23"/>
    <d v="1899-12-30T00:13:36"/>
    <d v="2024-07-03T06:45:59"/>
    <n v="4.2336111111799255"/>
    <x v="0"/>
    <m/>
    <m/>
    <x v="1"/>
    <x v="20"/>
    <x v="0"/>
    <x v="3"/>
    <x v="12"/>
    <n v="4"/>
    <s v=""/>
    <d v="1899-12-30T05:26:24"/>
    <n v="44.239444444438753"/>
    <n v="24"/>
    <n v="20.239444444438753"/>
  </r>
  <r>
    <s v="E002"/>
    <s v="EO57"/>
    <x v="4003"/>
    <x v="0"/>
    <s v="E3"/>
    <s v="0432000110"/>
    <s v="PREBETONG HORMIGONES, S.A."/>
    <s v="0068000488"/>
    <s v="PLANTA LOS REALEJOS"/>
    <s v="000000000000002692"/>
    <x v="54"/>
    <d v="2024-07-01T00:00:00"/>
    <d v="1899-12-30T16:22:19"/>
    <s v="Silo 2"/>
    <d v="2024-07-02T00:00:00"/>
    <x v="9"/>
    <x v="11"/>
    <x v="4146"/>
    <d v="2024-07-02T00:00:00"/>
    <d v="1899-12-30T13:37:42"/>
    <n v="47"/>
    <s v="E00LSE"/>
    <s v="Los Realejos"/>
    <x v="157"/>
    <x v="0"/>
    <x v="0"/>
    <x v="7"/>
    <x v="0"/>
    <d v="2024-07-01T16:22:19"/>
    <x v="370"/>
    <n v="24.628055555687752"/>
    <d v="2024-07-02T13:37:42"/>
    <d v="1899-12-30T00:37:36"/>
    <d v="2024-07-02T14:15:18"/>
    <n v="2.7450000001117587"/>
    <x v="0"/>
    <m/>
    <m/>
    <x v="1"/>
    <x v="17"/>
    <x v="0"/>
    <x v="3"/>
    <x v="7"/>
    <n v="3"/>
    <s v=""/>
    <d v="1899-12-30T15:02:24"/>
    <n v="23.001388889021086"/>
    <n v="12"/>
    <n v="11.001388889021086"/>
  </r>
  <r>
    <s v="E002"/>
    <s v="EO57"/>
    <x v="4004"/>
    <x v="0"/>
    <s v="E4"/>
    <s v="0100037182"/>
    <s v="FERRETERIA HERMALAY, S.L"/>
    <s v="0068000169"/>
    <s v="LA CAMELLA-ARONA"/>
    <s v="000000000000003208"/>
    <x v="52"/>
    <d v="2024-07-01T00:00:00"/>
    <d v="1899-12-30T17:04:52"/>
    <s v="02/07"/>
    <d v="2024-07-02T00:00:00"/>
    <x v="4"/>
    <x v="11"/>
    <x v="4147"/>
    <d v="2024-07-02T00:00:00"/>
    <d v="1899-12-30T15:14:58"/>
    <n v="84"/>
    <s v="E0052U"/>
    <s v="Arona"/>
    <x v="245"/>
    <x v="0"/>
    <x v="0"/>
    <x v="7"/>
    <x v="1"/>
    <d v="2024-07-01T17:04:52"/>
    <x v="367"/>
    <n v="25.918888888845686"/>
    <d v="2024-07-02T15:14:58"/>
    <d v="1899-12-30T01:07:12"/>
    <d v="2024-07-02T16:22:10"/>
    <n v="2.6305555554572493"/>
    <x v="0"/>
    <m/>
    <m/>
    <x v="1"/>
    <x v="17"/>
    <x v="0"/>
    <x v="3"/>
    <x v="4"/>
    <n v="3"/>
    <s v=""/>
    <d v="1899-12-31T02:52:48"/>
    <n v="23.798888888845685"/>
    <n v="12"/>
    <n v="11.798888888845685"/>
  </r>
  <r>
    <s v="E002"/>
    <s v="EO57"/>
    <x v="4004"/>
    <x v="0"/>
    <s v="E4"/>
    <s v="0100037182"/>
    <s v="FERRETERIA HERMALAY, S.L"/>
    <s v="0068000169"/>
    <s v="LA CAMELLA-ARONA"/>
    <s v="000000000000002693"/>
    <x v="50"/>
    <d v="2024-07-01T00:00:00"/>
    <d v="1899-12-30T17:04:52"/>
    <s v="02/07"/>
    <d v="2024-07-02T00:00:00"/>
    <x v="4"/>
    <x v="11"/>
    <x v="4147"/>
    <d v="2024-07-02T00:00:00"/>
    <d v="1899-12-30T15:14:58"/>
    <n v="84"/>
    <s v="E0052U"/>
    <s v="Arona"/>
    <x v="245"/>
    <x v="0"/>
    <x v="1"/>
    <x v="7"/>
    <x v="1"/>
    <d v="2024-07-01T17:04:52"/>
    <x v="367"/>
    <n v="25.918888888845686"/>
    <d v="2024-07-02T15:14:58"/>
    <d v="1899-12-30T01:07:12"/>
    <d v="2024-07-02T16:22:10"/>
    <n v="2.6305555554572493"/>
    <x v="0"/>
    <m/>
    <m/>
    <x v="1"/>
    <x v="17"/>
    <x v="0"/>
    <x v="3"/>
    <x v="4"/>
    <n v="3"/>
    <s v=""/>
    <d v="1899-12-31T02:52:48"/>
    <n v="23.798888888845685"/>
    <n v="12"/>
    <n v="11.798888888845685"/>
  </r>
  <r>
    <s v="E002"/>
    <s v="EO57"/>
    <x v="4005"/>
    <x v="0"/>
    <s v="E4"/>
    <s v="0100046276"/>
    <s v="FERGRES S.L."/>
    <s v="0068001364"/>
    <s v="ALMACEN GUAZA"/>
    <s v="000000000000003208"/>
    <x v="52"/>
    <d v="2024-07-02T00:00:00"/>
    <d v="1899-12-30T07:59:26"/>
    <s v="02/07"/>
    <d v="2024-07-03T00:00:00"/>
    <x v="2"/>
    <x v="11"/>
    <x v="4148"/>
    <d v="2024-07-02T00:00:00"/>
    <d v="1899-12-30T16:17:16"/>
    <n v="77"/>
    <s v="E0053B"/>
    <s v="Costa del silencio"/>
    <x v="151"/>
    <x v="0"/>
    <x v="0"/>
    <x v="7"/>
    <x v="1"/>
    <d v="2024-07-02T07:59:26"/>
    <x v="416"/>
    <n v="34.009444444498513"/>
    <d v="2024-07-02T16:17:16"/>
    <d v="1899-12-30T01:01:36"/>
    <d v="2024-07-02T17:18:52"/>
    <n v="24.685555555508472"/>
    <x v="0"/>
    <m/>
    <m/>
    <x v="1"/>
    <x v="17"/>
    <x v="0"/>
    <x v="3"/>
    <x v="8"/>
    <n v="3"/>
    <s v=""/>
    <d v="1899-12-31T00:38:24"/>
    <n v="31.982777777831849"/>
    <n v="12"/>
    <n v="19.982777777831849"/>
  </r>
  <r>
    <s v="E002"/>
    <s v="EO57"/>
    <x v="4005"/>
    <x v="0"/>
    <s v="E4"/>
    <s v="0100046276"/>
    <s v="FERGRES S.L."/>
    <s v="0068001364"/>
    <s v="ALMACEN GUAZA"/>
    <s v="000000000000002693"/>
    <x v="50"/>
    <d v="2024-07-02T00:00:00"/>
    <d v="1899-12-30T07:59:26"/>
    <s v="02/07"/>
    <d v="2024-07-03T00:00:00"/>
    <x v="2"/>
    <x v="11"/>
    <x v="4148"/>
    <d v="2024-07-02T00:00:00"/>
    <d v="1899-12-30T16:17:16"/>
    <n v="77"/>
    <s v="E0053B"/>
    <s v="Costa del silencio"/>
    <x v="151"/>
    <x v="0"/>
    <x v="1"/>
    <x v="7"/>
    <x v="1"/>
    <d v="2024-07-02T07:59:26"/>
    <x v="416"/>
    <n v="34.009444444498513"/>
    <d v="2024-07-02T16:17:16"/>
    <d v="1899-12-30T01:01:36"/>
    <d v="2024-07-02T17:18:52"/>
    <n v="24.685555555508472"/>
    <x v="0"/>
    <m/>
    <m/>
    <x v="1"/>
    <x v="17"/>
    <x v="0"/>
    <x v="3"/>
    <x v="8"/>
    <n v="3"/>
    <s v=""/>
    <d v="1899-12-31T00:38:24"/>
    <n v="31.982777777831849"/>
    <n v="12"/>
    <n v="19.982777777831849"/>
  </r>
  <r>
    <s v="E002"/>
    <s v="EO57"/>
    <x v="4006"/>
    <x v="0"/>
    <s v="E4"/>
    <s v="0100049540"/>
    <s v="C. B. FERRETERIA HNOS. GONZALEZ"/>
    <s v="0068001662"/>
    <s v="TEJINA"/>
    <s v="000000000000003208"/>
    <x v="52"/>
    <d v="2024-07-02T00:00:00"/>
    <d v="1899-12-30T08:00:09"/>
    <s v="03/07 8H"/>
    <d v="2024-07-03T00:00:00"/>
    <x v="7"/>
    <x v="11"/>
    <x v="4149"/>
    <d v="2024-07-03T00:00:00"/>
    <d v="1899-12-30T06:35:29"/>
    <n v="26"/>
    <s v="E0055K"/>
    <s v="Tegueste"/>
    <x v="154"/>
    <x v="0"/>
    <x v="0"/>
    <x v="7"/>
    <x v="1"/>
    <d v="2024-07-02T08:00:09"/>
    <x v="403"/>
    <n v="30.997500000055879"/>
    <d v="2024-07-03T06:35:29"/>
    <d v="1899-12-30T00:20:48"/>
    <d v="2024-07-03T06:56:17"/>
    <n v="8.0619444444891997"/>
    <x v="0"/>
    <m/>
    <m/>
    <x v="1"/>
    <x v="20"/>
    <x v="0"/>
    <x v="3"/>
    <x v="12"/>
    <n v="4"/>
    <s v=""/>
    <d v="1899-12-30T08:19:12"/>
    <n v="29.650833333389212"/>
    <n v="12"/>
    <n v="17.650833333389212"/>
  </r>
  <r>
    <s v="E002"/>
    <s v="EO57"/>
    <x v="4006"/>
    <x v="0"/>
    <s v="E4"/>
    <s v="0100049540"/>
    <s v="C. B. FERRETERIA HNOS. GONZALEZ"/>
    <s v="0068001662"/>
    <s v="TEJINA"/>
    <s v="000000000000002693"/>
    <x v="50"/>
    <d v="2024-07-02T00:00:00"/>
    <d v="1899-12-30T08:00:09"/>
    <s v="03/07 8H"/>
    <d v="2024-07-03T00:00:00"/>
    <x v="7"/>
    <x v="11"/>
    <x v="4149"/>
    <d v="2024-07-03T00:00:00"/>
    <d v="1899-12-30T06:35:29"/>
    <n v="26"/>
    <s v="E0055K"/>
    <s v="Tegueste"/>
    <x v="154"/>
    <x v="0"/>
    <x v="1"/>
    <x v="7"/>
    <x v="1"/>
    <d v="2024-07-02T08:00:09"/>
    <x v="403"/>
    <n v="30.997500000055879"/>
    <d v="2024-07-03T06:35:29"/>
    <d v="1899-12-30T00:20:48"/>
    <d v="2024-07-03T06:56:17"/>
    <n v="8.0619444444891997"/>
    <x v="0"/>
    <m/>
    <m/>
    <x v="1"/>
    <x v="20"/>
    <x v="0"/>
    <x v="3"/>
    <x v="12"/>
    <n v="4"/>
    <s v=""/>
    <d v="1899-12-30T08:19:12"/>
    <n v="29.650833333389212"/>
    <n v="12"/>
    <n v="17.650833333389212"/>
  </r>
  <r>
    <s v="E002"/>
    <s v="EO57"/>
    <x v="4007"/>
    <x v="0"/>
    <s v="E3"/>
    <s v="0100037299"/>
    <s v="PREFABRICADOS DOMINGUEZ, S.L."/>
    <s v="0068000074"/>
    <s v="GS TEGUESTE"/>
    <s v="000000000000003126"/>
    <x v="53"/>
    <d v="2024-07-02T00:00:00"/>
    <d v="1899-12-30T08:48:11"/>
    <s v="03/07 8H"/>
    <d v="2024-07-03T00:00:00"/>
    <x v="24"/>
    <x v="11"/>
    <x v="4150"/>
    <d v="2024-07-03T00:00:00"/>
    <d v="1899-12-30T06:51:22"/>
    <n v="23"/>
    <s v="E0055J"/>
    <s v="Taco"/>
    <x v="149"/>
    <x v="0"/>
    <x v="0"/>
    <x v="7"/>
    <x v="0"/>
    <d v="2024-07-02T08:48:11"/>
    <x v="409"/>
    <n v="26.196944444440305"/>
    <d v="2024-07-03T06:51:22"/>
    <d v="1899-12-30T00:18:24"/>
    <d v="2024-07-03T07:09:46"/>
    <n v="3.8372222223551944"/>
    <x v="0"/>
    <m/>
    <m/>
    <x v="1"/>
    <x v="20"/>
    <x v="0"/>
    <x v="3"/>
    <x v="12"/>
    <n v="4"/>
    <s v=""/>
    <d v="1899-12-30T07:21:36"/>
    <n v="24.89027777777364"/>
    <n v="12"/>
    <n v="12.89027777777364"/>
  </r>
  <r>
    <s v="E002"/>
    <s v="EO57"/>
    <x v="4008"/>
    <x v="0"/>
    <s v="E3"/>
    <s v="0100054334"/>
    <s v="ORGANIZACION SOCAS, S. L."/>
    <s v="0068002134"/>
    <s v="SOCAS SUR"/>
    <s v="000000000000002649"/>
    <x v="51"/>
    <d v="2024-07-02T00:00:00"/>
    <d v="1899-12-30T09:26:26"/>
    <s v="SOCAS SUR 03/07"/>
    <d v="2024-07-03T00:00:00"/>
    <x v="22"/>
    <x v="11"/>
    <x v="4151"/>
    <d v="2024-07-03T00:00:00"/>
    <d v="1899-12-30T06:37:16"/>
    <n v="64"/>
    <s v="E0055D"/>
    <s v="San Isidro"/>
    <x v="153"/>
    <x v="0"/>
    <x v="0"/>
    <x v="7"/>
    <x v="0"/>
    <d v="2024-07-02T09:26:26"/>
    <x v="413"/>
    <n v="30.059444444545079"/>
    <d v="2024-07-03T06:37:16"/>
    <d v="1899-12-30T00:51:12"/>
    <d v="2024-07-03T07:28:28"/>
    <n v="8.0255555554758757"/>
    <x v="0"/>
    <m/>
    <m/>
    <x v="1"/>
    <x v="20"/>
    <x v="0"/>
    <x v="3"/>
    <x v="12"/>
    <n v="4"/>
    <s v=""/>
    <d v="1899-12-30T20:28:48"/>
    <n v="28.206111111211747"/>
    <n v="12"/>
    <n v="16.206111111211747"/>
  </r>
  <r>
    <s v="E002"/>
    <s v="EO57"/>
    <x v="4009"/>
    <x v="0"/>
    <s v="E4"/>
    <s v="0100029594"/>
    <s v="SONDEOS, INYEC. Y TRAB. ESPEC., S.A"/>
    <s v="0068002812"/>
    <s v="RESIDENCIAL SOLUM PLAYA SAN JUAN"/>
    <s v="000000000000002693"/>
    <x v="50"/>
    <d v="2024-07-02T00:00:00"/>
    <d v="1899-12-30T11:59:53"/>
    <s v="02/07"/>
    <d v="2024-07-02T00:00:00"/>
    <x v="6"/>
    <x v="11"/>
    <x v="4152"/>
    <d v="2024-07-02T00:00:00"/>
    <d v="1899-12-30T13:20:06"/>
    <n v="99"/>
    <s v="E00GIU"/>
    <s v="Guía de Isora"/>
    <x v="154"/>
    <x v="0"/>
    <x v="0"/>
    <x v="7"/>
    <x v="1"/>
    <d v="2024-07-02T11:59:53"/>
    <x v="354"/>
    <n v="8.0019444444333203"/>
    <d v="2024-07-02T13:20:06"/>
    <d v="1899-12-30T01:19:12"/>
    <d v="2024-07-02T14:39:18"/>
    <n v="5.345000000030268"/>
    <x v="0"/>
    <m/>
    <m/>
    <x v="1"/>
    <x v="17"/>
    <x v="0"/>
    <x v="3"/>
    <x v="7"/>
    <n v="3"/>
    <s v=""/>
    <d v="1899-12-31T07:40:48"/>
    <n v="5.68194444443332"/>
    <n v="0"/>
    <n v="5.68194444443332"/>
  </r>
  <r>
    <s v="E002"/>
    <s v="EO57"/>
    <x v="4010"/>
    <x v="0"/>
    <s v="E3"/>
    <s v="0100037274"/>
    <s v="PREFABRICADOS TEIDE S.L."/>
    <s v="0068000430"/>
    <s v="GS FABRICA LAS ERAS"/>
    <s v="000000000000002649"/>
    <x v="51"/>
    <d v="2024-07-02T00:00:00"/>
    <d v="1899-12-30T12:41:15"/>
    <s v="Silo 2 03/07 11H"/>
    <d v="2024-07-03T00:00:00"/>
    <x v="7"/>
    <x v="11"/>
    <x v="4153"/>
    <d v="2024-07-03T00:00:00"/>
    <d v="1899-12-30T10:21:04"/>
    <n v="44"/>
    <s v="E00AZF"/>
    <s v="Las Eras"/>
    <x v="147"/>
    <x v="0"/>
    <x v="0"/>
    <x v="7"/>
    <x v="0"/>
    <d v="2024-07-02T12:41:15"/>
    <x v="403"/>
    <n v="26.312499999941792"/>
    <d v="2024-07-03T10:21:04"/>
    <d v="1899-12-30T00:35:12"/>
    <d v="2024-07-03T10:56:16"/>
    <n v="4.062222222215496"/>
    <x v="0"/>
    <m/>
    <m/>
    <x v="1"/>
    <x v="20"/>
    <x v="0"/>
    <x v="3"/>
    <x v="1"/>
    <n v="4"/>
    <s v=""/>
    <d v="1899-12-30T14:04:48"/>
    <n v="24.725833333275126"/>
    <n v="12"/>
    <n v="12.725833333275126"/>
  </r>
  <r>
    <s v="E002"/>
    <s v="EO57"/>
    <x v="4011"/>
    <x v="0"/>
    <s v="E4"/>
    <s v="0100037324"/>
    <s v="FERRETERIA SAN ISIDRO, S.L."/>
    <s v="0068000045"/>
    <s v="LOS REALEJOS"/>
    <s v="000000000000003208"/>
    <x v="52"/>
    <d v="2024-07-02T00:00:00"/>
    <d v="1899-12-30T13:47:50"/>
    <s v="PDD-2024-01-03649  0"/>
    <d v="2024-07-03T00:00:00"/>
    <x v="9"/>
    <x v="11"/>
    <x v="4154"/>
    <d v="2024-07-03T00:00:00"/>
    <d v="1899-12-30T10:07:01"/>
    <n v="47"/>
    <s v="E00LSE"/>
    <s v="Los Realejos"/>
    <x v="154"/>
    <x v="0"/>
    <x v="0"/>
    <x v="7"/>
    <x v="1"/>
    <d v="2024-07-02T13:47:50"/>
    <x v="417"/>
    <n v="27.202777777856681"/>
    <d v="2024-07-03T10:07:01"/>
    <d v="1899-12-30T00:37:36"/>
    <d v="2024-07-03T10:44:37"/>
    <n v="6.2563888889271766"/>
    <x v="0"/>
    <m/>
    <m/>
    <x v="1"/>
    <x v="20"/>
    <x v="0"/>
    <x v="3"/>
    <x v="1"/>
    <n v="4"/>
    <s v=""/>
    <d v="1899-12-30T15:02:24"/>
    <n v="25.576111111190016"/>
    <n v="12"/>
    <n v="13.576111111190016"/>
  </r>
  <r>
    <s v="E002"/>
    <s v="EO57"/>
    <x v="4012"/>
    <x v="0"/>
    <s v="E4"/>
    <s v="0100041290"/>
    <s v="FERRETERIA SAN BARTOLOME GENETO SL"/>
    <s v="0068002872"/>
    <s v="GENETO-PLANCHA CORTA"/>
    <s v="000000000000002693"/>
    <x v="50"/>
    <d v="2024-07-02T00:00:00"/>
    <d v="1899-12-30T16:03:07"/>
    <s v="03/07"/>
    <d v="2024-07-03T00:00:00"/>
    <x v="7"/>
    <x v="11"/>
    <x v="4155"/>
    <d v="2024-07-03T00:00:00"/>
    <d v="1899-12-30T07:46:13"/>
    <n v="16"/>
    <s v="E00LGG"/>
    <s v="La Laguna"/>
    <x v="145"/>
    <x v="0"/>
    <x v="0"/>
    <x v="7"/>
    <x v="1"/>
    <d v="2024-07-02T16:03:07"/>
    <x v="403"/>
    <n v="22.948055555520114"/>
    <d v="2024-07-03T07:46:13"/>
    <d v="1899-12-30T00:12:48"/>
    <d v="2024-07-03T07:59:01"/>
    <n v="7.0163888889946975"/>
    <x v="0"/>
    <m/>
    <m/>
    <x v="1"/>
    <x v="20"/>
    <x v="0"/>
    <x v="3"/>
    <x v="11"/>
    <n v="4"/>
    <s v=""/>
    <d v="1899-12-30T05:07:12"/>
    <n v="21.734722222186779"/>
    <n v="12"/>
    <n v="9.7347222221867789"/>
  </r>
  <r>
    <s v="E002"/>
    <s v="EO57"/>
    <x v="4013"/>
    <x v="0"/>
    <s v="E4"/>
    <s v="0100037335"/>
    <s v="PREFABRICADOS REALEJOS, S.A."/>
    <s v="0068000500"/>
    <s v="LOS REALEJOS"/>
    <s v="000000000000003208"/>
    <x v="52"/>
    <d v="2024-07-02T00:00:00"/>
    <d v="1899-12-30T16:12:50"/>
    <s v="04/07 8H"/>
    <d v="2024-07-04T00:00:00"/>
    <x v="7"/>
    <x v="11"/>
    <x v="4156"/>
    <d v="2024-07-04T00:00:00"/>
    <d v="1899-12-30T06:28:08"/>
    <n v="47"/>
    <s v="E00LSE"/>
    <s v="Los Realejos"/>
    <x v="154"/>
    <x v="0"/>
    <x v="0"/>
    <x v="7"/>
    <x v="1"/>
    <d v="2024-07-02T16:12:50"/>
    <x v="404"/>
    <n v="46.786111111112405"/>
    <d v="2024-07-04T06:28:08"/>
    <d v="1899-12-30T00:37:36"/>
    <d v="2024-07-04T07:05:44"/>
    <n v="7.9044444445171393"/>
    <x v="0"/>
    <m/>
    <m/>
    <x v="1"/>
    <x v="21"/>
    <x v="0"/>
    <x v="3"/>
    <x v="12"/>
    <n v="5"/>
    <s v=""/>
    <d v="1899-12-30T15:02:24"/>
    <n v="45.159444444445739"/>
    <n v="24"/>
    <n v="21.159444444445739"/>
  </r>
  <r>
    <s v="E002"/>
    <s v="EO57"/>
    <x v="4014"/>
    <x v="0"/>
    <s v="E3"/>
    <s v="0432000110"/>
    <s v="PREBETONG HORMIGONES, S.A."/>
    <s v="0068000488"/>
    <s v="PLANTA LOS REALEJOS"/>
    <s v="000000000000003126"/>
    <x v="53"/>
    <d v="2024-07-02T00:00:00"/>
    <d v="1899-12-30T16:13:15"/>
    <s v="Silo 2 03/07 8h"/>
    <d v="2024-07-03T00:00:00"/>
    <x v="17"/>
    <x v="11"/>
    <x v="4157"/>
    <d v="2024-07-03T00:00:00"/>
    <d v="1899-12-30T07:02:41"/>
    <n v="47"/>
    <s v="E00LSE"/>
    <s v="Los Realejos"/>
    <x v="146"/>
    <x v="0"/>
    <x v="0"/>
    <x v="7"/>
    <x v="0"/>
    <d v="2024-07-02T16:13:15"/>
    <x v="398"/>
    <n v="17.779166666558012"/>
    <d v="2024-07-03T07:02:41"/>
    <d v="1899-12-30T00:37:36"/>
    <d v="2024-07-03T07:40:17"/>
    <n v="2.3286111111519858"/>
    <x v="0"/>
    <m/>
    <m/>
    <x v="1"/>
    <x v="20"/>
    <x v="0"/>
    <x v="3"/>
    <x v="11"/>
    <n v="4"/>
    <s v=""/>
    <d v="1899-12-30T15:02:24"/>
    <n v="16.152499999891347"/>
    <n v="12"/>
    <n v="4.1524999998913472"/>
  </r>
  <r>
    <s v="E002"/>
    <s v="EO57"/>
    <x v="4015"/>
    <x v="0"/>
    <s v="E3"/>
    <s v="0100037179"/>
    <s v="CANARY CONCRETE, S.A."/>
    <s v="0068000329"/>
    <s v="GS PLANTA ADEJE"/>
    <s v="000000000000003126"/>
    <x v="53"/>
    <d v="2024-07-02T00:00:00"/>
    <d v="1899-12-30T16:20:47"/>
    <s v="Adeje 10:00 03/07"/>
    <d v="2024-07-03T00:00:00"/>
    <x v="14"/>
    <x v="11"/>
    <x v="4158"/>
    <d v="2024-07-03T00:00:00"/>
    <d v="1899-12-30T10:01:05"/>
    <n v="88"/>
    <s v="E00ADE"/>
    <s v="Adeje"/>
    <x v="152"/>
    <x v="0"/>
    <x v="0"/>
    <x v="7"/>
    <x v="0"/>
    <d v="2024-07-02T16:20:47"/>
    <x v="460"/>
    <n v="20.653611110989004"/>
    <d v="2024-07-03T10:01:05"/>
    <d v="1899-12-30T01:10:24"/>
    <d v="2024-07-03T11:11:29"/>
    <n v="1.8086111111333594"/>
    <x v="0"/>
    <m/>
    <m/>
    <x v="1"/>
    <x v="20"/>
    <x v="0"/>
    <x v="3"/>
    <x v="1"/>
    <n v="4"/>
    <s v=""/>
    <d v="1899-12-31T04:09:36"/>
    <n v="18.480277777655672"/>
    <n v="12"/>
    <n v="6.4802777776556724"/>
  </r>
  <r>
    <s v="E002"/>
    <s v="EO57"/>
    <x v="4016"/>
    <x v="0"/>
    <s v="E3"/>
    <s v="0100054334"/>
    <s v="ORGANIZACION SOCAS, S. L."/>
    <s v="0068002135"/>
    <s v="SOCAS NARANJERO"/>
    <s v="000000000000002649"/>
    <x v="51"/>
    <d v="2024-07-02T00:00:00"/>
    <d v="1899-12-30T16:30:38"/>
    <s v="BLOQUES 03/07 9h"/>
    <d v="2024-07-03T00:00:00"/>
    <x v="7"/>
    <x v="11"/>
    <x v="4159"/>
    <d v="2024-07-03T00:00:00"/>
    <d v="1899-12-30T09:30:56"/>
    <n v="22"/>
    <s v="E00LSN"/>
    <s v="Naranjeros"/>
    <x v="157"/>
    <x v="0"/>
    <x v="0"/>
    <x v="7"/>
    <x v="0"/>
    <d v="2024-07-02T16:30:38"/>
    <x v="403"/>
    <n v="22.489444444421679"/>
    <d v="2024-07-03T09:30:56"/>
    <d v="1899-12-30T00:17:36"/>
    <d v="2024-07-03T09:48:32"/>
    <n v="5.1911111111403443"/>
    <x v="0"/>
    <m/>
    <m/>
    <x v="1"/>
    <x v="20"/>
    <x v="0"/>
    <x v="3"/>
    <x v="6"/>
    <n v="4"/>
    <s v=""/>
    <d v="1899-12-30T07:02:24"/>
    <n v="21.196111111088346"/>
    <n v="12"/>
    <n v="9.1961111110883458"/>
  </r>
  <r>
    <s v="E002"/>
    <s v="EO57"/>
    <x v="4017"/>
    <x v="0"/>
    <s v="E3"/>
    <s v="0100037274"/>
    <s v="PREFABRICADOS TEIDE S.L."/>
    <s v="0068000430"/>
    <s v="GS FABRICA LAS ERAS"/>
    <s v="000000000000002649"/>
    <x v="51"/>
    <d v="2024-07-03T00:00:00"/>
    <d v="1899-12-30T08:41:10"/>
    <s v="Silo 1 03/07"/>
    <d v="2024-07-03T00:00:00"/>
    <x v="13"/>
    <x v="11"/>
    <x v="4160"/>
    <d v="2024-07-03T00:00:00"/>
    <d v="1899-12-30T11:03:46"/>
    <n v="44"/>
    <s v="E00AZF"/>
    <s v="Las Eras"/>
    <x v="153"/>
    <x v="0"/>
    <x v="0"/>
    <x v="7"/>
    <x v="0"/>
    <d v="2024-07-03T08:41:10"/>
    <x v="438"/>
    <n v="5.8138888888643123"/>
    <d v="2024-07-03T11:03:46"/>
    <d v="1899-12-30T00:35:12"/>
    <d v="2024-07-03T11:38:58"/>
    <n v="2.8505555553711019"/>
    <x v="0"/>
    <m/>
    <m/>
    <x v="1"/>
    <x v="20"/>
    <x v="0"/>
    <x v="3"/>
    <x v="2"/>
    <n v="4"/>
    <s v=""/>
    <d v="1899-12-30T14:04:48"/>
    <n v="4.2272222221976454"/>
    <n v="0"/>
    <n v="4.2272222221976454"/>
  </r>
  <r>
    <s v="E002"/>
    <s v="EO57"/>
    <x v="4018"/>
    <x v="0"/>
    <s v="E4"/>
    <s v="0100044618"/>
    <s v="DELGADO GOMEZ JUAN"/>
    <s v="0068001210"/>
    <s v="EL TABLADO"/>
    <s v="000000000000003208"/>
    <x v="52"/>
    <d v="2024-07-03T00:00:00"/>
    <d v="1899-12-30T09:08:52"/>
    <s v="ferreteria el tablad"/>
    <d v="2024-07-04T00:00:00"/>
    <x v="7"/>
    <x v="11"/>
    <x v="4161"/>
    <d v="2024-07-04T00:00:00"/>
    <d v="1899-12-30T06:02:33"/>
    <n v="33"/>
    <s v="E0053R"/>
    <s v="Guimar"/>
    <x v="145"/>
    <x v="0"/>
    <x v="0"/>
    <x v="7"/>
    <x v="1"/>
    <d v="2024-07-03T09:08:52"/>
    <x v="404"/>
    <n v="29.852222222252749"/>
    <d v="2024-07-04T06:02:33"/>
    <d v="1899-12-30T00:26:24"/>
    <d v="2024-07-04T06:28:57"/>
    <n v="8.5175000000162981"/>
    <x v="0"/>
    <m/>
    <m/>
    <x v="1"/>
    <x v="21"/>
    <x v="0"/>
    <x v="3"/>
    <x v="12"/>
    <n v="5"/>
    <s v=""/>
    <d v="1899-12-30T10:33:36"/>
    <n v="28.412222222252748"/>
    <n v="12"/>
    <n v="16.412222222252748"/>
  </r>
  <r>
    <s v="E002"/>
    <s v="EO57"/>
    <x v="4018"/>
    <x v="0"/>
    <s v="E4"/>
    <s v="0100044618"/>
    <s v="DELGADO GOMEZ JUAN"/>
    <s v="0068001210"/>
    <s v="EL TABLADO"/>
    <s v="000000000000002693"/>
    <x v="50"/>
    <d v="2024-07-03T00:00:00"/>
    <d v="1899-12-30T09:08:52"/>
    <s v="ferreteria el tablad"/>
    <d v="2024-07-04T00:00:00"/>
    <x v="7"/>
    <x v="11"/>
    <x v="4161"/>
    <d v="2024-07-04T00:00:00"/>
    <d v="1899-12-30T06:02:33"/>
    <n v="33"/>
    <s v="E0053R"/>
    <s v="Guimar"/>
    <x v="145"/>
    <x v="0"/>
    <x v="1"/>
    <x v="7"/>
    <x v="1"/>
    <d v="2024-07-03T09:08:52"/>
    <x v="404"/>
    <n v="29.852222222252749"/>
    <d v="2024-07-04T06:02:33"/>
    <d v="1899-12-30T00:26:24"/>
    <d v="2024-07-04T06:28:57"/>
    <n v="8.5175000000162981"/>
    <x v="0"/>
    <m/>
    <m/>
    <x v="1"/>
    <x v="21"/>
    <x v="0"/>
    <x v="3"/>
    <x v="12"/>
    <n v="5"/>
    <s v=""/>
    <d v="1899-12-30T10:33:36"/>
    <n v="28.412222222252748"/>
    <n v="12"/>
    <n v="16.412222222252748"/>
  </r>
  <r>
    <s v="E002"/>
    <s v="EO57"/>
    <x v="4019"/>
    <x v="0"/>
    <s v="E4"/>
    <s v="0100046312"/>
    <s v="FERROISORA, S.L.U."/>
    <s v="0068001366"/>
    <s v="ALMACEN GUIA"/>
    <s v="000000000000003208"/>
    <x v="52"/>
    <d v="2024-07-03T00:00:00"/>
    <d v="1899-12-30T09:09:29"/>
    <s v="03/07"/>
    <d v="2024-07-04T00:00:00"/>
    <x v="12"/>
    <x v="11"/>
    <x v="4162"/>
    <d v="2024-07-04T00:00:00"/>
    <d v="1899-12-30T06:04:19"/>
    <n v="99"/>
    <s v="E00GIU"/>
    <s v="Guía de Isora"/>
    <x v="145"/>
    <x v="0"/>
    <x v="0"/>
    <x v="7"/>
    <x v="1"/>
    <d v="2024-07-03T09:09:29"/>
    <x v="448"/>
    <n v="30.841944444458932"/>
    <d v="2024-07-04T06:04:19"/>
    <d v="1899-12-30T01:19:12"/>
    <d v="2024-07-04T07:23:31"/>
    <n v="8.6080555554362945"/>
    <x v="0"/>
    <m/>
    <m/>
    <x v="1"/>
    <x v="21"/>
    <x v="0"/>
    <x v="3"/>
    <x v="12"/>
    <n v="5"/>
    <s v=""/>
    <d v="1899-12-31T07:40:48"/>
    <n v="28.521944444458931"/>
    <n v="12"/>
    <n v="16.521944444458931"/>
  </r>
  <r>
    <s v="E002"/>
    <s v="EO57"/>
    <x v="4020"/>
    <x v="0"/>
    <s v="E4"/>
    <s v="0100037402"/>
    <s v="FERREDAYRO, S.L."/>
    <s v="0068002515"/>
    <s v="PLANCHA GRANDE SANTA URSULA"/>
    <s v="000000000000002693"/>
    <x v="50"/>
    <d v="2024-07-03T00:00:00"/>
    <d v="1899-12-30T09:28:10"/>
    <s v="03/07"/>
    <d v="2024-07-03T00:00:00"/>
    <x v="22"/>
    <x v="11"/>
    <x v="4163"/>
    <d v="2024-07-03T00:00:00"/>
    <d v="1899-12-30T12:17:25"/>
    <n v="35"/>
    <s v="E00SUN"/>
    <s v="Santa Ursula"/>
    <x v="245"/>
    <x v="0"/>
    <x v="0"/>
    <x v="7"/>
    <x v="1"/>
    <d v="2024-07-03T09:28:10"/>
    <x v="413"/>
    <n v="6.03055555553874"/>
    <d v="2024-07-03T12:17:25"/>
    <d v="1899-12-30T00:28:00"/>
    <d v="2024-07-03T12:45:25"/>
    <n v="2.7430555557366461"/>
    <x v="0"/>
    <m/>
    <m/>
    <x v="1"/>
    <x v="20"/>
    <x v="0"/>
    <x v="3"/>
    <x v="3"/>
    <n v="4"/>
    <s v=""/>
    <d v="1899-12-30T11:12:00"/>
    <n v="4.5638888888720732"/>
    <n v="0"/>
    <n v="4.5638888888720732"/>
  </r>
  <r>
    <s v="E002"/>
    <s v="EO57"/>
    <x v="4020"/>
    <x v="0"/>
    <s v="E4"/>
    <s v="0100037402"/>
    <s v="FERREDAYRO, S.L."/>
    <s v="0068002515"/>
    <s v="PLANCHA GRANDE SANTA URSULA"/>
    <s v="000000000000003208"/>
    <x v="52"/>
    <d v="2024-07-03T00:00:00"/>
    <d v="1899-12-30T09:28:10"/>
    <s v="03/07"/>
    <d v="2024-07-03T00:00:00"/>
    <x v="22"/>
    <x v="11"/>
    <x v="4163"/>
    <d v="2024-07-03T00:00:00"/>
    <d v="1899-12-30T12:17:25"/>
    <n v="35"/>
    <s v="E00SUN"/>
    <s v="Santa Ursula"/>
    <x v="245"/>
    <x v="0"/>
    <x v="1"/>
    <x v="7"/>
    <x v="1"/>
    <d v="2024-07-03T09:28:10"/>
    <x v="413"/>
    <n v="6.03055555553874"/>
    <d v="2024-07-03T12:17:25"/>
    <d v="1899-12-30T00:28:00"/>
    <d v="2024-07-03T12:45:25"/>
    <n v="2.7430555557366461"/>
    <x v="0"/>
    <m/>
    <m/>
    <x v="1"/>
    <x v="20"/>
    <x v="0"/>
    <x v="3"/>
    <x v="3"/>
    <n v="4"/>
    <s v=""/>
    <d v="1899-12-30T11:12:00"/>
    <n v="4.5638888888720732"/>
    <n v="0"/>
    <n v="4.5638888888720732"/>
  </r>
  <r>
    <s v="E002"/>
    <s v="EO57"/>
    <x v="4021"/>
    <x v="0"/>
    <s v="E4"/>
    <s v="0100037319"/>
    <s v="COM. BNES. FTERIA. GUANIPA"/>
    <s v="0068000092"/>
    <s v="ALMACEN-ICOD DE LOS VINOS"/>
    <s v="000000000000002693"/>
    <x v="50"/>
    <d v="2024-07-03T00:00:00"/>
    <d v="1899-12-30T09:28:30"/>
    <s v="03/07 8H"/>
    <d v="2024-07-04T00:00:00"/>
    <x v="3"/>
    <x v="11"/>
    <x v="4164"/>
    <d v="2024-07-03T00:00:00"/>
    <d v="1899-12-30T10:40:23"/>
    <n v="61"/>
    <s v="E0053T"/>
    <s v="Icod de Los Vinos"/>
    <x v="150"/>
    <x v="0"/>
    <x v="0"/>
    <x v="7"/>
    <x v="1"/>
    <d v="2024-07-03T09:28:30"/>
    <x v="443"/>
    <n v="33.025000000081491"/>
    <d v="2024-07-03T10:40:23"/>
    <d v="1899-12-30T00:48:48"/>
    <d v="2024-07-03T11:29:11"/>
    <n v="31.013611111266073"/>
    <x v="0"/>
    <m/>
    <m/>
    <x v="1"/>
    <x v="20"/>
    <x v="0"/>
    <x v="3"/>
    <x v="1"/>
    <n v="4"/>
    <s v=""/>
    <d v="1899-12-30T19:31:12"/>
    <n v="31.211666666748158"/>
    <n v="12"/>
    <n v="19.211666666748158"/>
  </r>
  <r>
    <s v="E002"/>
    <s v="EO57"/>
    <x v="4022"/>
    <x v="0"/>
    <s v="E4"/>
    <s v="0100037440"/>
    <s v="FERRETERIA HERNANDEZ, S.L."/>
    <s v="0068000086"/>
    <s v="ALMACEN-LA GUANCHA"/>
    <s v="000000000000003208"/>
    <x v="52"/>
    <d v="2024-07-03T00:00:00"/>
    <d v="1899-12-30T10:12:37"/>
    <s v="03/07"/>
    <d v="2024-07-03T00:00:00"/>
    <x v="0"/>
    <x v="11"/>
    <x v="4165"/>
    <d v="2024-07-03T00:00:00"/>
    <d v="1899-12-30T10:44:24"/>
    <n v="57"/>
    <s v="E0054K"/>
    <s v="La Guancha"/>
    <x v="150"/>
    <x v="0"/>
    <x v="0"/>
    <x v="7"/>
    <x v="1"/>
    <d v="2024-07-03T10:12:37"/>
    <x v="431"/>
    <n v="3.2897222221945412"/>
    <d v="2024-07-03T10:44:24"/>
    <d v="1899-12-30T00:45:36"/>
    <d v="2024-07-03T11:30:00"/>
    <n v="1.9999999998835847"/>
    <x v="0"/>
    <m/>
    <m/>
    <x v="1"/>
    <x v="20"/>
    <x v="0"/>
    <x v="3"/>
    <x v="1"/>
    <n v="4"/>
    <s v=""/>
    <d v="1899-12-30T18:14:24"/>
    <n v="1.5297222221945415"/>
    <n v="0"/>
    <n v="1.5297222221945415"/>
  </r>
  <r>
    <s v="E002"/>
    <s v="EO57"/>
    <x v="4023"/>
    <x v="0"/>
    <s v="E4"/>
    <s v="0100045862"/>
    <s v="FERRETERIA CASTRO DELGADO S.L."/>
    <s v="0068001328"/>
    <s v="EL CHORRILLO"/>
    <s v="000000000000003208"/>
    <x v="52"/>
    <d v="2024-07-03T00:00:00"/>
    <d v="1899-12-30T11:32:22"/>
    <s v="HORARIO 7:30-15:30"/>
    <d v="2024-07-04T00:00:00"/>
    <x v="22"/>
    <x v="11"/>
    <x v="4166"/>
    <d v="2024-07-04T00:00:00"/>
    <d v="1899-12-30T07:10:17"/>
    <n v="17"/>
    <s v="E0053E"/>
    <s v="El Chorrillo"/>
    <x v="151"/>
    <x v="0"/>
    <x v="0"/>
    <x v="7"/>
    <x v="1"/>
    <d v="2024-07-03T11:32:22"/>
    <x v="430"/>
    <n v="27.960555555531755"/>
    <d v="2024-07-04T07:10:17"/>
    <d v="1899-12-30T00:13:36"/>
    <d v="2024-07-04T07:23:53"/>
    <n v="8.1019444444100372"/>
    <x v="0"/>
    <m/>
    <m/>
    <x v="1"/>
    <x v="21"/>
    <x v="0"/>
    <x v="3"/>
    <x v="11"/>
    <n v="5"/>
    <s v=""/>
    <d v="1899-12-30T05:26:24"/>
    <n v="26.733888888865089"/>
    <n v="12"/>
    <n v="14.733888888865089"/>
  </r>
  <r>
    <s v="E002"/>
    <s v="EO57"/>
    <x v="4023"/>
    <x v="0"/>
    <s v="E4"/>
    <s v="0100045862"/>
    <s v="FERRETERIA CASTRO DELGADO S.L."/>
    <s v="0068001328"/>
    <s v="EL CHORRILLO"/>
    <s v="000000000000002693"/>
    <x v="50"/>
    <d v="2024-07-03T00:00:00"/>
    <d v="1899-12-30T11:32:22"/>
    <s v="HORARIO 7:30-15:30"/>
    <d v="2024-07-04T00:00:00"/>
    <x v="22"/>
    <x v="11"/>
    <x v="4166"/>
    <d v="2024-07-04T00:00:00"/>
    <d v="1899-12-30T07:10:17"/>
    <n v="17"/>
    <s v="E0053E"/>
    <s v="El Chorrillo"/>
    <x v="151"/>
    <x v="0"/>
    <x v="1"/>
    <x v="7"/>
    <x v="1"/>
    <d v="2024-07-03T11:32:22"/>
    <x v="430"/>
    <n v="27.960555555531755"/>
    <d v="2024-07-04T07:10:17"/>
    <d v="1899-12-30T00:13:36"/>
    <d v="2024-07-04T07:23:53"/>
    <n v="8.1019444444100372"/>
    <x v="0"/>
    <m/>
    <m/>
    <x v="1"/>
    <x v="21"/>
    <x v="0"/>
    <x v="3"/>
    <x v="11"/>
    <n v="5"/>
    <s v=""/>
    <d v="1899-12-30T05:26:24"/>
    <n v="26.733888888865089"/>
    <n v="12"/>
    <n v="14.733888888865089"/>
  </r>
  <r>
    <s v="E002"/>
    <s v="EO57"/>
    <x v="4024"/>
    <x v="0"/>
    <s v="E4"/>
    <s v="0100037349"/>
    <s v="DELGADO GUERRA HERMOGENES"/>
    <s v="0068000004"/>
    <s v="EN LOS REALEJOS"/>
    <s v="000000000000003208"/>
    <x v="52"/>
    <d v="2024-07-03T00:00:00"/>
    <d v="1899-12-30T11:51:18"/>
    <s v="1 palet 5 B gel    0"/>
    <d v="2024-07-03T00:00:00"/>
    <x v="7"/>
    <x v="11"/>
    <x v="4167"/>
    <d v="2024-07-03T00:00:00"/>
    <d v="1899-12-30T10:54:17"/>
    <n v="47"/>
    <s v="E00LSE"/>
    <s v="Los Realejos"/>
    <x v="150"/>
    <x v="0"/>
    <x v="0"/>
    <x v="7"/>
    <x v="1"/>
    <d v="2024-07-03T11:51:18"/>
    <x v="403"/>
    <n v="3.1450000000186265"/>
    <d v="2024-07-03T10:54:17"/>
    <d v="1899-12-30T00:37:36"/>
    <d v="2024-07-03T11:31:53"/>
    <n v="3.4686111111659557"/>
    <x v="0"/>
    <m/>
    <m/>
    <x v="1"/>
    <x v="20"/>
    <x v="0"/>
    <x v="3"/>
    <x v="1"/>
    <n v="4"/>
    <s v=""/>
    <d v="1899-12-30T15:02:24"/>
    <n v="1.5183333333519595"/>
    <n v="0"/>
    <n v="1.5183333333519595"/>
  </r>
  <r>
    <s v="E002"/>
    <s v="EO57"/>
    <x v="4024"/>
    <x v="0"/>
    <s v="E4"/>
    <s v="0100037349"/>
    <s v="DELGADO GUERRA HERMOGENES"/>
    <s v="0068000004"/>
    <s v="EN LOS REALEJOS"/>
    <s v="000000000000002693"/>
    <x v="50"/>
    <d v="2024-07-03T00:00:00"/>
    <d v="1899-12-30T11:51:18"/>
    <s v="1 palet 5 B gel    0"/>
    <d v="2024-07-03T00:00:00"/>
    <x v="7"/>
    <x v="11"/>
    <x v="4167"/>
    <d v="2024-07-03T00:00:00"/>
    <d v="1899-12-30T10:54:17"/>
    <n v="47"/>
    <s v="E00LSE"/>
    <s v="Los Realejos"/>
    <x v="150"/>
    <x v="0"/>
    <x v="1"/>
    <x v="7"/>
    <x v="1"/>
    <d v="2024-07-03T11:51:18"/>
    <x v="403"/>
    <n v="3.1450000000186265"/>
    <d v="2024-07-03T10:54:17"/>
    <d v="1899-12-30T00:37:36"/>
    <d v="2024-07-03T11:31:53"/>
    <n v="3.4686111111659557"/>
    <x v="0"/>
    <m/>
    <m/>
    <x v="1"/>
    <x v="20"/>
    <x v="0"/>
    <x v="3"/>
    <x v="1"/>
    <n v="4"/>
    <s v=""/>
    <d v="1899-12-30T15:02:24"/>
    <n v="1.5183333333519595"/>
    <n v="0"/>
    <n v="1.5183333333519595"/>
  </r>
  <r>
    <s v="E002"/>
    <s v="EO57"/>
    <x v="4025"/>
    <x v="0"/>
    <s v="E3"/>
    <s v="0100053983"/>
    <s v="CONSTRUCCIONES GORDISOL, S. L."/>
    <s v="0068002555"/>
    <s v="LOSETA GORDISOL GRANEL"/>
    <s v="000000000000003126"/>
    <x v="53"/>
    <d v="2024-07-03T00:00:00"/>
    <d v="1899-12-30T12:07:47"/>
    <s v="04/07 8h"/>
    <d v="2024-07-04T00:00:00"/>
    <x v="17"/>
    <x v="11"/>
    <x v="4168"/>
    <d v="2024-07-04T00:00:00"/>
    <d v="1899-12-30T07:08:08"/>
    <n v="25"/>
    <s v="E0053A"/>
    <s v="Candelaria"/>
    <x v="153"/>
    <x v="0"/>
    <x v="0"/>
    <x v="7"/>
    <x v="0"/>
    <d v="2024-07-03T12:07:47"/>
    <x v="421"/>
    <n v="21.870277777779847"/>
    <d v="2024-07-04T07:08:08"/>
    <d v="1899-12-30T00:20:00"/>
    <d v="2024-07-04T07:28:08"/>
    <n v="2.5311111109913327"/>
    <x v="0"/>
    <m/>
    <m/>
    <x v="1"/>
    <x v="21"/>
    <x v="0"/>
    <x v="3"/>
    <x v="11"/>
    <n v="5"/>
    <s v=""/>
    <d v="1899-12-30T08:00:00"/>
    <n v="20.536944444446515"/>
    <n v="12"/>
    <n v="8.5369444444465152"/>
  </r>
  <r>
    <s v="E002"/>
    <s v="EO57"/>
    <x v="4026"/>
    <x v="0"/>
    <s v="E4"/>
    <s v="0100037437"/>
    <s v="FERRETERIA  GOYO E HIJOS, S.L."/>
    <s v="0068000134"/>
    <s v="EN ARMEÑIME - ADEJE"/>
    <s v="000000000000003208"/>
    <x v="52"/>
    <d v="2024-07-03T00:00:00"/>
    <d v="1899-12-30T12:25:11"/>
    <s v="05/07 8H"/>
    <d v="2024-07-05T00:00:00"/>
    <x v="7"/>
    <x v="11"/>
    <x v="4169"/>
    <d v="2024-07-04T00:00:00"/>
    <d v="1899-12-30T09:12:08"/>
    <n v="88"/>
    <s v="E00ADE"/>
    <s v="Adeje"/>
    <x v="245"/>
    <x v="0"/>
    <x v="0"/>
    <x v="7"/>
    <x v="1"/>
    <d v="2024-07-03T12:25:11"/>
    <x v="469"/>
    <n v="50.580277777800802"/>
    <d v="2024-07-04T09:12:08"/>
    <d v="1899-12-30T01:10:24"/>
    <d v="2024-07-04T10:22:32"/>
    <n v="28.624444444547407"/>
    <x v="0"/>
    <m/>
    <m/>
    <x v="1"/>
    <x v="21"/>
    <x v="0"/>
    <x v="3"/>
    <x v="6"/>
    <n v="5"/>
    <s v=""/>
    <d v="1899-12-31T04:09:36"/>
    <n v="48.40694444446747"/>
    <n v="24"/>
    <n v="24.40694444446747"/>
  </r>
  <r>
    <s v="E002"/>
    <s v="EO57"/>
    <x v="4026"/>
    <x v="0"/>
    <s v="E4"/>
    <s v="0100037437"/>
    <s v="FERRETERIA  GOYO E HIJOS, S.L."/>
    <s v="0068000134"/>
    <s v="EN ARMEÑIME - ADEJE"/>
    <s v="000000000000002693"/>
    <x v="50"/>
    <d v="2024-07-03T00:00:00"/>
    <d v="1899-12-30T12:25:11"/>
    <s v="05/07 8H"/>
    <d v="2024-07-05T00:00:00"/>
    <x v="7"/>
    <x v="11"/>
    <x v="4169"/>
    <d v="2024-07-04T00:00:00"/>
    <d v="1899-12-30T09:12:08"/>
    <n v="88"/>
    <s v="E00ADE"/>
    <s v="Adeje"/>
    <x v="245"/>
    <x v="0"/>
    <x v="1"/>
    <x v="7"/>
    <x v="1"/>
    <d v="2024-07-03T12:25:11"/>
    <x v="469"/>
    <n v="50.580277777800802"/>
    <d v="2024-07-04T09:12:08"/>
    <d v="1899-12-30T01:10:24"/>
    <d v="2024-07-04T10:22:32"/>
    <n v="28.624444444547407"/>
    <x v="0"/>
    <m/>
    <m/>
    <x v="1"/>
    <x v="21"/>
    <x v="0"/>
    <x v="3"/>
    <x v="6"/>
    <n v="5"/>
    <s v=""/>
    <d v="1899-12-31T04:09:36"/>
    <n v="48.40694444446747"/>
    <n v="24"/>
    <n v="24.40694444446747"/>
  </r>
  <r>
    <s v="E002"/>
    <s v="EO57"/>
    <x v="4027"/>
    <x v="0"/>
    <s v="E3"/>
    <s v="0100037382"/>
    <s v="CHINYERO, S.L."/>
    <s v="0068000053"/>
    <s v="SANTIAGO DEL TEIDE GRANEL"/>
    <s v="000000000000003126"/>
    <x v="53"/>
    <d v="2024-07-03T00:00:00"/>
    <d v="1899-12-30T13:52:56"/>
    <s v="05/07"/>
    <d v="2024-07-05T00:00:00"/>
    <x v="24"/>
    <x v="11"/>
    <x v="4170"/>
    <d v="2024-07-04T00:00:00"/>
    <d v="1899-12-30T14:17:29"/>
    <n v="114"/>
    <s v="E002ST"/>
    <s v="Santiago del Teide"/>
    <x v="147"/>
    <x v="0"/>
    <x v="0"/>
    <x v="7"/>
    <x v="0"/>
    <d v="2024-07-03T13:52:56"/>
    <x v="452"/>
    <n v="45.117777777893934"/>
    <d v="2024-07-04T14:17:29"/>
    <d v="1899-12-30T01:31:12"/>
    <d v="2024-07-04T15:48:41"/>
    <n v="19.188611111138016"/>
    <x v="0"/>
    <m/>
    <m/>
    <x v="1"/>
    <x v="21"/>
    <x v="0"/>
    <x v="3"/>
    <x v="13"/>
    <n v="5"/>
    <s v=""/>
    <d v="1899-12-31T12:28:48"/>
    <n v="42.597777777893931"/>
    <n v="24"/>
    <n v="18.597777777893931"/>
  </r>
  <r>
    <s v="E002"/>
    <s v="EO57"/>
    <x v="4028"/>
    <x v="0"/>
    <s v="E4"/>
    <s v="0100037361"/>
    <s v="COMERCIAL PESTANO, S.L."/>
    <s v="0068000129"/>
    <s v="EN  EL SOBRADILLO"/>
    <s v="000000000000003208"/>
    <x v="52"/>
    <d v="2024-07-03T00:00:00"/>
    <d v="1899-12-30T15:46:34"/>
    <s v="03/07"/>
    <d v="2024-07-04T00:00:00"/>
    <x v="2"/>
    <x v="11"/>
    <x v="4171"/>
    <d v="2024-07-04T00:00:00"/>
    <d v="1899-12-30T06:57:56"/>
    <n v="15"/>
    <s v="E0055C"/>
    <s v="El Sobradillo"/>
    <x v="245"/>
    <x v="0"/>
    <x v="0"/>
    <x v="7"/>
    <x v="1"/>
    <d v="2024-07-03T15:46:34"/>
    <x v="435"/>
    <n v="26.223888888896909"/>
    <d v="2024-07-04T06:57:56"/>
    <d v="1899-12-30T00:12:00"/>
    <d v="2024-07-04T07:09:56"/>
    <n v="10.834444444568362"/>
    <x v="0"/>
    <m/>
    <m/>
    <x v="1"/>
    <x v="21"/>
    <x v="0"/>
    <x v="3"/>
    <x v="12"/>
    <n v="5"/>
    <s v=""/>
    <d v="1899-12-30T04:48:00"/>
    <n v="25.023888888896909"/>
    <n v="12"/>
    <n v="13.023888888896909"/>
  </r>
  <r>
    <s v="E002"/>
    <s v="EO57"/>
    <x v="4028"/>
    <x v="0"/>
    <s v="E4"/>
    <s v="0100037361"/>
    <s v="COMERCIAL PESTANO, S.L."/>
    <s v="0068000129"/>
    <s v="EN  EL SOBRADILLO"/>
    <s v="000000000000002693"/>
    <x v="50"/>
    <d v="2024-07-03T00:00:00"/>
    <d v="1899-12-30T15:46:34"/>
    <s v="03/07"/>
    <d v="2024-07-04T00:00:00"/>
    <x v="2"/>
    <x v="11"/>
    <x v="4171"/>
    <d v="2024-07-04T00:00:00"/>
    <d v="1899-12-30T06:57:56"/>
    <n v="15"/>
    <s v="E0055C"/>
    <s v="El Sobradillo"/>
    <x v="245"/>
    <x v="0"/>
    <x v="1"/>
    <x v="7"/>
    <x v="1"/>
    <d v="2024-07-03T15:46:34"/>
    <x v="435"/>
    <n v="26.223888888896909"/>
    <d v="2024-07-04T06:57:56"/>
    <d v="1899-12-30T00:12:00"/>
    <d v="2024-07-04T07:09:56"/>
    <n v="10.834444444568362"/>
    <x v="0"/>
    <m/>
    <m/>
    <x v="1"/>
    <x v="21"/>
    <x v="0"/>
    <x v="3"/>
    <x v="12"/>
    <n v="5"/>
    <s v=""/>
    <d v="1899-12-30T04:48:00"/>
    <n v="25.023888888896909"/>
    <n v="12"/>
    <n v="13.023888888896909"/>
  </r>
  <r>
    <s v="E002"/>
    <s v="EO57"/>
    <x v="4029"/>
    <x v="0"/>
    <s v="E4"/>
    <s v="0100000637"/>
    <s v="DRAGADOS, S.A."/>
    <s v="0068002856"/>
    <s v="HOTEL TAORO PUERTO DE LA CRUZ"/>
    <s v="000000000000002693"/>
    <x v="50"/>
    <d v="2024-07-03T00:00:00"/>
    <d v="1899-12-30T15:57:12"/>
    <s v="04/07 + 6 mortero"/>
    <d v="2024-07-04T00:00:00"/>
    <x v="12"/>
    <x v="11"/>
    <x v="4172"/>
    <d v="2024-07-03T00:00:00"/>
    <d v="1899-12-30T16:32:33"/>
    <n v="42"/>
    <s v="E0054V"/>
    <s v="Puerto de la Cruz"/>
    <x v="150"/>
    <x v="0"/>
    <x v="0"/>
    <x v="7"/>
    <x v="1"/>
    <d v="2024-07-03T15:57:12"/>
    <x v="448"/>
    <n v="24.046666666574311"/>
    <d v="2024-07-03T16:32:33"/>
    <d v="1899-12-30T00:33:36"/>
    <d v="2024-07-03T17:06:09"/>
    <n v="22.897500000020955"/>
    <x v="0"/>
    <m/>
    <m/>
    <x v="1"/>
    <x v="20"/>
    <x v="0"/>
    <x v="3"/>
    <x v="8"/>
    <n v="4"/>
    <s v=""/>
    <d v="1899-12-30T13:26:24"/>
    <n v="22.486666666574312"/>
    <n v="12"/>
    <n v="10.486666666574312"/>
  </r>
  <r>
    <s v="E002"/>
    <s v="EO57"/>
    <x v="4029"/>
    <x v="0"/>
    <s v="E4"/>
    <s v="0100000637"/>
    <s v="DRAGADOS, S.A."/>
    <s v="0068002856"/>
    <s v="HOTEL TAORO PUERTO DE LA CRUZ"/>
    <s v="000000000000003208"/>
    <x v="52"/>
    <d v="2024-07-03T00:00:00"/>
    <d v="1899-12-30T15:57:12"/>
    <s v="04/07 + 6 mortero"/>
    <d v="2024-07-04T00:00:00"/>
    <x v="12"/>
    <x v="11"/>
    <x v="4172"/>
    <d v="2024-07-03T00:00:00"/>
    <d v="1899-12-30T16:32:33"/>
    <n v="42"/>
    <s v="E0054V"/>
    <s v="Puerto de la Cruz"/>
    <x v="150"/>
    <x v="0"/>
    <x v="1"/>
    <x v="7"/>
    <x v="1"/>
    <d v="2024-07-03T15:57:12"/>
    <x v="448"/>
    <n v="24.046666666574311"/>
    <d v="2024-07-03T16:32:33"/>
    <d v="1899-12-30T00:33:36"/>
    <d v="2024-07-03T17:06:09"/>
    <n v="22.897500000020955"/>
    <x v="0"/>
    <m/>
    <m/>
    <x v="1"/>
    <x v="20"/>
    <x v="0"/>
    <x v="3"/>
    <x v="8"/>
    <n v="4"/>
    <s v=""/>
    <d v="1899-12-30T13:26:24"/>
    <n v="22.486666666574312"/>
    <n v="12"/>
    <n v="10.486666666574312"/>
  </r>
  <r>
    <s v="E002"/>
    <s v="EO57"/>
    <x v="4030"/>
    <x v="0"/>
    <s v="E3"/>
    <s v="0100054334"/>
    <s v="ORGANIZACION SOCAS, S. L."/>
    <s v="0068002135"/>
    <s v="SOCAS NARANJERO"/>
    <s v="000000000000002649"/>
    <x v="51"/>
    <d v="2024-07-03T00:00:00"/>
    <d v="1899-12-30T16:15:44"/>
    <s v="BLOQUES 04/07 10h"/>
    <d v="2024-07-04T00:00:00"/>
    <x v="17"/>
    <x v="11"/>
    <x v="4173"/>
    <d v="2024-07-04T00:00:00"/>
    <d v="1899-12-30T06:56:16"/>
    <n v="22"/>
    <s v="E00LSN"/>
    <s v="Naranjeros"/>
    <x v="157"/>
    <x v="0"/>
    <x v="0"/>
    <x v="7"/>
    <x v="0"/>
    <d v="2024-07-03T16:15:44"/>
    <x v="421"/>
    <n v="17.737777777772862"/>
    <d v="2024-07-04T06:56:16"/>
    <d v="1899-12-30T00:17:36"/>
    <d v="2024-07-04T07:13:52"/>
    <n v="2.7688888888224028"/>
    <x v="0"/>
    <m/>
    <m/>
    <x v="1"/>
    <x v="21"/>
    <x v="0"/>
    <x v="3"/>
    <x v="12"/>
    <n v="5"/>
    <s v=""/>
    <d v="1899-12-30T07:02:24"/>
    <n v="16.444444444439529"/>
    <n v="12"/>
    <n v="4.4444444444395295"/>
  </r>
  <r>
    <s v="E002"/>
    <s v="EO57"/>
    <x v="4031"/>
    <x v="0"/>
    <s v="E3"/>
    <s v="0432000110"/>
    <s v="PREBETONG HORMIGONES, S.A."/>
    <s v="0068000488"/>
    <s v="PLANTA LOS REALEJOS"/>
    <s v="000000000000003126"/>
    <x v="53"/>
    <d v="2024-07-03T00:00:00"/>
    <d v="1899-12-30T16:16:23"/>
    <s v="silo3  04/07 8h"/>
    <d v="2024-07-04T00:00:00"/>
    <x v="17"/>
    <x v="11"/>
    <x v="4174"/>
    <d v="2024-07-04T00:00:00"/>
    <d v="1899-12-30T07:34:57"/>
    <n v="47"/>
    <s v="E00LSE"/>
    <s v="Los Realejos"/>
    <x v="147"/>
    <x v="0"/>
    <x v="0"/>
    <x v="7"/>
    <x v="0"/>
    <d v="2024-07-03T16:16:23"/>
    <x v="421"/>
    <n v="17.72694444435183"/>
    <d v="2024-07-04T07:34:57"/>
    <d v="1899-12-30T00:37:36"/>
    <d v="2024-07-04T08:12:33"/>
    <n v="1.7908333332161419"/>
    <x v="0"/>
    <m/>
    <m/>
    <x v="1"/>
    <x v="21"/>
    <x v="0"/>
    <x v="3"/>
    <x v="11"/>
    <n v="5"/>
    <s v=""/>
    <d v="1899-12-30T15:02:24"/>
    <n v="16.100277777685164"/>
    <n v="12"/>
    <n v="4.1002777776851644"/>
  </r>
  <r>
    <s v="E002"/>
    <s v="EO57"/>
    <x v="4032"/>
    <x v="0"/>
    <s v="E3"/>
    <s v="0432000110"/>
    <s v="PREBETONG HORMIGONES, S.A."/>
    <s v="0068000485"/>
    <s v="PLANTA LAS GALLETAS II"/>
    <s v="000000000000003126"/>
    <x v="53"/>
    <d v="2024-07-03T00:00:00"/>
    <d v="1899-12-30T16:18:59"/>
    <s v="TORRE 2 SILO 1 04/07"/>
    <d v="2024-07-04T00:00:00"/>
    <x v="1"/>
    <x v="11"/>
    <x v="4175"/>
    <d v="2024-07-04T00:00:00"/>
    <d v="1899-12-30T09:48:14"/>
    <n v="78"/>
    <s v="E0054I"/>
    <s v="Las Galletas"/>
    <x v="153"/>
    <x v="0"/>
    <x v="0"/>
    <x v="7"/>
    <x v="0"/>
    <d v="2024-07-03T16:18:59"/>
    <x v="436"/>
    <n v="21.683611111133359"/>
    <d v="2024-07-04T09:48:14"/>
    <d v="1899-12-30T01:02:24"/>
    <d v="2024-07-04T10:50:38"/>
    <n v="3.156111111107748"/>
    <x v="0"/>
    <m/>
    <m/>
    <x v="1"/>
    <x v="21"/>
    <x v="0"/>
    <x v="3"/>
    <x v="6"/>
    <n v="5"/>
    <s v=""/>
    <d v="1899-12-31T00:57:36"/>
    <n v="19.64361111113336"/>
    <n v="12"/>
    <n v="7.6436111111333602"/>
  </r>
  <r>
    <s v="E002"/>
    <s v="EO57"/>
    <x v="4033"/>
    <x v="0"/>
    <s v="E3"/>
    <s v="0432000110"/>
    <s v="PREBETONG HORMIGONES, S.A."/>
    <s v="0068000485"/>
    <s v="PLANTA LAS GALLETAS II"/>
    <s v="000000000000003126"/>
    <x v="53"/>
    <d v="2024-07-03T00:00:00"/>
    <d v="1899-12-30T16:19:35"/>
    <s v="TORRE 1 SILO 3 04/07"/>
    <d v="2024-07-04T00:00:00"/>
    <x v="12"/>
    <x v="11"/>
    <x v="4176"/>
    <d v="2024-07-04T00:00:00"/>
    <d v="1899-12-30T10:07:32"/>
    <n v="78"/>
    <s v="E0054I"/>
    <s v="Las Galletas"/>
    <x v="152"/>
    <x v="0"/>
    <x v="0"/>
    <x v="7"/>
    <x v="0"/>
    <d v="2024-07-03T16:19:35"/>
    <x v="448"/>
    <n v="23.673611111124046"/>
    <d v="2024-07-04T10:07:32"/>
    <d v="1899-12-30T01:02:24"/>
    <d v="2024-07-04T11:09:56"/>
    <n v="4.8344444443937391"/>
    <x v="0"/>
    <m/>
    <m/>
    <x v="1"/>
    <x v="21"/>
    <x v="0"/>
    <x v="3"/>
    <x v="1"/>
    <n v="5"/>
    <s v=""/>
    <d v="1899-12-31T00:57:36"/>
    <n v="21.633611111124047"/>
    <n v="12"/>
    <n v="9.633611111124047"/>
  </r>
  <r>
    <s v="E002"/>
    <s v="EO57"/>
    <x v="4034"/>
    <x v="0"/>
    <s v="E3"/>
    <s v="0100037274"/>
    <s v="PREFABRICADOS TEIDE S.L."/>
    <s v="0068000430"/>
    <s v="GS FABRICA LAS ERAS"/>
    <s v="000000000000002649"/>
    <x v="51"/>
    <d v="2024-07-03T00:00:00"/>
    <d v="1899-12-30T16:20:12"/>
    <s v="Silo 1 04/07  11h"/>
    <d v="2024-07-04T00:00:00"/>
    <x v="12"/>
    <x v="11"/>
    <x v="4177"/>
    <d v="2024-07-04T00:00:00"/>
    <d v="1899-12-30T09:46:18"/>
    <n v="44"/>
    <s v="E00AZF"/>
    <s v="Las Eras"/>
    <x v="157"/>
    <x v="0"/>
    <x v="0"/>
    <x v="7"/>
    <x v="0"/>
    <d v="2024-07-03T16:20:12"/>
    <x v="448"/>
    <n v="23.663333333213814"/>
    <d v="2024-07-04T09:46:18"/>
    <d v="1899-12-30T00:35:12"/>
    <d v="2024-07-04T10:21:30"/>
    <n v="5.6416666665463708"/>
    <x v="0"/>
    <m/>
    <m/>
    <x v="1"/>
    <x v="21"/>
    <x v="0"/>
    <x v="3"/>
    <x v="6"/>
    <n v="5"/>
    <s v=""/>
    <d v="1899-12-30T14:04:48"/>
    <n v="22.076666666547148"/>
    <n v="12"/>
    <n v="10.076666666547148"/>
  </r>
  <r>
    <s v="E002"/>
    <s v="EO57"/>
    <x v="4035"/>
    <x v="0"/>
    <s v="E3"/>
    <s v="0432000110"/>
    <s v="PREBETONG HORMIGONES, S.A."/>
    <s v="0068000483"/>
    <s v="PLANTA PUERTO SANTA CRUZ"/>
    <s v="000000000000003126"/>
    <x v="53"/>
    <d v="2024-07-03T00:00:00"/>
    <d v="1899-12-30T17:05:28"/>
    <s v="silo2 04/07 9H"/>
    <d v="2024-07-04T00:00:00"/>
    <x v="15"/>
    <x v="11"/>
    <x v="4178"/>
    <d v="2024-07-04T00:00:00"/>
    <d v="1899-12-30T08:03:50"/>
    <n v="6"/>
    <s v="E00SCF"/>
    <s v="Santa Cruz de Tenerife"/>
    <x v="149"/>
    <x v="0"/>
    <x v="0"/>
    <x v="7"/>
    <x v="0"/>
    <d v="2024-07-03T17:05:28"/>
    <x v="441"/>
    <n v="15.908888888836373"/>
    <d v="2024-07-04T08:03:50"/>
    <d v="1899-12-30T00:04:48"/>
    <d v="2024-07-04T08:08:38"/>
    <n v="0.85611111111938953"/>
    <x v="0"/>
    <m/>
    <m/>
    <x v="1"/>
    <x v="21"/>
    <x v="0"/>
    <x v="3"/>
    <x v="0"/>
    <n v="5"/>
    <s v=""/>
    <d v="1899-12-30T01:55:12"/>
    <n v="14.828888888836373"/>
    <n v="12"/>
    <n v="2.8288888888363726"/>
  </r>
  <r>
    <s v="E002"/>
    <s v="EO57"/>
    <x v="4036"/>
    <x v="0"/>
    <s v="E4"/>
    <s v="0100050210"/>
    <s v="FERRETERIA CONPE S.L."/>
    <s v="0068001697"/>
    <s v="FERRETERIA CONPE SAN ISIDRO"/>
    <s v="000000000000002693"/>
    <x v="50"/>
    <d v="2024-07-03T00:00:00"/>
    <d v="1899-12-30T20:29:12"/>
    <s v="05/07 VIERNES 8H"/>
    <d v="2024-07-05T00:00:00"/>
    <x v="24"/>
    <x v="11"/>
    <x v="4179"/>
    <d v="2024-07-04T00:00:00"/>
    <d v="1899-12-30T16:27:33"/>
    <n v="64"/>
    <s v="E0055D"/>
    <s v="San Isidro"/>
    <x v="150"/>
    <x v="0"/>
    <x v="0"/>
    <x v="7"/>
    <x v="1"/>
    <d v="2024-07-03T20:29:12"/>
    <x v="452"/>
    <n v="38.513333333423361"/>
    <d v="2024-07-04T16:27:33"/>
    <d v="1899-12-30T00:51:12"/>
    <d v="2024-07-04T17:18:45"/>
    <n v="17.687499999941792"/>
    <x v="0"/>
    <m/>
    <m/>
    <x v="1"/>
    <x v="21"/>
    <x v="0"/>
    <x v="3"/>
    <x v="8"/>
    <n v="5"/>
    <s v=""/>
    <d v="1899-12-30T20:28:48"/>
    <n v="36.660000000090029"/>
    <n v="24"/>
    <n v="12.660000000090029"/>
  </r>
  <r>
    <s v="E002"/>
    <s v="EO57"/>
    <x v="4037"/>
    <x v="0"/>
    <s v="E4"/>
    <s v="0100052275"/>
    <s v="OBRAS Y SERV. EUROCONSTRUT S.L.U."/>
    <s v="0068002566"/>
    <s v="CALETA DE ARMEÑIME ADEJE"/>
    <s v="000000000000003208"/>
    <x v="52"/>
    <d v="2024-07-03T00:00:00"/>
    <d v="1899-12-30T20:55:56"/>
    <s v="04/07  + MORTERO"/>
    <d v="2024-07-04T00:00:00"/>
    <x v="4"/>
    <x v="11"/>
    <x v="4180"/>
    <d v="2024-07-04T00:00:00"/>
    <d v="1899-12-30T10:16:37"/>
    <n v="88"/>
    <s v="E00ADE"/>
    <s v="Adeje"/>
    <x v="395"/>
    <x v="0"/>
    <x v="0"/>
    <x v="7"/>
    <x v="1"/>
    <d v="2024-07-03T20:55:56"/>
    <x v="426"/>
    <n v="22.067777777672745"/>
    <d v="2024-07-04T10:16:37"/>
    <d v="1899-12-30T01:10:24"/>
    <d v="2024-07-04T11:27:01"/>
    <n v="7.5497222221456468"/>
    <x v="0"/>
    <m/>
    <m/>
    <x v="1"/>
    <x v="21"/>
    <x v="0"/>
    <x v="3"/>
    <x v="1"/>
    <n v="5"/>
    <s v=""/>
    <d v="1899-12-31T04:09:36"/>
    <n v="19.894444444339413"/>
    <n v="12"/>
    <n v="7.8944444443394133"/>
  </r>
  <r>
    <s v="E002"/>
    <s v="EO57"/>
    <x v="4038"/>
    <x v="0"/>
    <s v="E4"/>
    <s v="0100046495"/>
    <s v="BRITOS Y GUTIERREZ GRUAS"/>
    <s v="0068001858"/>
    <s v="ALMACEN CLIENTE"/>
    <s v="000000000000002693"/>
    <x v="50"/>
    <d v="2024-07-04T00:00:00"/>
    <d v="1899-12-30T08:51:37"/>
    <s v="04/07 20:00h"/>
    <d v="2024-07-04T00:00:00"/>
    <x v="6"/>
    <x v="11"/>
    <x v="4181"/>
    <d v="2024-07-04T00:00:00"/>
    <d v="1899-12-30T10:50:13"/>
    <n v="88"/>
    <s v="E00ADE"/>
    <s v="Adeje"/>
    <x v="150"/>
    <x v="0"/>
    <x v="0"/>
    <x v="7"/>
    <x v="1"/>
    <d v="2024-07-04T08:51:37"/>
    <x v="410"/>
    <n v="11.139722222287674"/>
    <d v="2024-07-04T10:50:13"/>
    <d v="1899-12-30T01:10:24"/>
    <d v="2024-07-04T12:00:37"/>
    <n v="7.9897222223225981"/>
    <x v="0"/>
    <m/>
    <m/>
    <x v="1"/>
    <x v="21"/>
    <x v="0"/>
    <x v="3"/>
    <x v="1"/>
    <n v="5"/>
    <s v=""/>
    <d v="1899-12-31T04:09:36"/>
    <n v="8.9663888889543397"/>
    <n v="0"/>
    <n v="8.9663888889543397"/>
  </r>
  <r>
    <s v="E002"/>
    <s v="EO57"/>
    <x v="4039"/>
    <x v="0"/>
    <s v="E3"/>
    <s v="0100037299"/>
    <s v="PREFABRICADOS DOMINGUEZ, S.L."/>
    <s v="0068000074"/>
    <s v="GS TEGUESTE"/>
    <s v="000000000000003126"/>
    <x v="53"/>
    <d v="2024-07-04T00:00:00"/>
    <d v="1899-12-30T09:14:42"/>
    <s v="05/07"/>
    <d v="2024-07-05T00:00:00"/>
    <x v="24"/>
    <x v="11"/>
    <x v="4182"/>
    <d v="2024-07-05T00:00:00"/>
    <d v="1899-12-30T06:55:01"/>
    <n v="23"/>
    <s v="E0055J"/>
    <s v="Taco"/>
    <x v="149"/>
    <x v="0"/>
    <x v="0"/>
    <x v="7"/>
    <x v="0"/>
    <d v="2024-07-04T09:14:42"/>
    <x v="452"/>
    <n v="25.755000000062864"/>
    <d v="2024-07-05T06:55:01"/>
    <d v="1899-12-30T00:18:24"/>
    <d v="2024-07-05T07:13:25"/>
    <n v="3.776388888945803"/>
    <x v="0"/>
    <m/>
    <m/>
    <x v="1"/>
    <x v="22"/>
    <x v="0"/>
    <x v="3"/>
    <x v="12"/>
    <n v="6"/>
    <s v=""/>
    <d v="1899-12-30T07:21:36"/>
    <n v="24.448333333396199"/>
    <n v="12"/>
    <n v="12.448333333396199"/>
  </r>
  <r>
    <s v="E002"/>
    <s v="EO57"/>
    <x v="4040"/>
    <x v="0"/>
    <s v="E4"/>
    <s v="0100037255"/>
    <s v="CIAL. FERRETERIA VALLE SUR,S.L"/>
    <s v="0068001928"/>
    <s v="PLANCHA GRANDE GÜIMAR"/>
    <s v="000000000000003208"/>
    <x v="52"/>
    <d v="2024-07-04T00:00:00"/>
    <d v="1899-12-30T10:08:06"/>
    <s v="04/07"/>
    <d v="2024-07-04T00:00:00"/>
    <x v="0"/>
    <x v="11"/>
    <x v="4183"/>
    <d v="2024-07-04T00:00:00"/>
    <d v="1899-12-30T10:19:01"/>
    <n v="33"/>
    <s v="E0053R"/>
    <s v="Guimar"/>
    <x v="395"/>
    <x v="0"/>
    <x v="0"/>
    <x v="7"/>
    <x v="1"/>
    <d v="2024-07-04T10:08:06"/>
    <x v="423"/>
    <n v="3.3649999999324791"/>
    <d v="2024-07-04T10:19:01"/>
    <d v="1899-12-30T00:26:24"/>
    <d v="2024-07-04T10:45:25"/>
    <n v="2.7430555555620231"/>
    <x v="0"/>
    <m/>
    <m/>
    <x v="1"/>
    <x v="21"/>
    <x v="0"/>
    <x v="3"/>
    <x v="1"/>
    <n v="5"/>
    <s v=""/>
    <d v="1899-12-30T10:33:36"/>
    <n v="1.9249999999324792"/>
    <n v="0"/>
    <n v="1.9249999999324792"/>
  </r>
  <r>
    <s v="E002"/>
    <s v="EO57"/>
    <x v="4040"/>
    <x v="0"/>
    <s v="E4"/>
    <s v="0100037255"/>
    <s v="CIAL. FERRETERIA VALLE SUR,S.L"/>
    <s v="0068001928"/>
    <s v="PLANCHA GRANDE GÜIMAR"/>
    <s v="000000000000002693"/>
    <x v="50"/>
    <d v="2024-07-04T00:00:00"/>
    <d v="1899-12-30T10:08:06"/>
    <s v="04/07"/>
    <d v="2024-07-04T00:00:00"/>
    <x v="0"/>
    <x v="11"/>
    <x v="4183"/>
    <d v="2024-07-04T00:00:00"/>
    <d v="1899-12-30T10:19:01"/>
    <n v="33"/>
    <s v="E0053R"/>
    <s v="Guimar"/>
    <x v="395"/>
    <x v="0"/>
    <x v="1"/>
    <x v="7"/>
    <x v="1"/>
    <d v="2024-07-04T10:08:06"/>
    <x v="423"/>
    <n v="3.3649999999324791"/>
    <d v="2024-07-04T10:19:01"/>
    <d v="1899-12-30T00:26:24"/>
    <d v="2024-07-04T10:45:25"/>
    <n v="2.7430555555620231"/>
    <x v="0"/>
    <m/>
    <m/>
    <x v="1"/>
    <x v="21"/>
    <x v="0"/>
    <x v="3"/>
    <x v="1"/>
    <n v="5"/>
    <s v=""/>
    <d v="1899-12-30T10:33:36"/>
    <n v="1.9249999999324792"/>
    <n v="0"/>
    <n v="1.9249999999324792"/>
  </r>
  <r>
    <s v="E002"/>
    <s v="EO57"/>
    <x v="4041"/>
    <x v="0"/>
    <s v="E4"/>
    <s v="0100029594"/>
    <s v="SONDEOS, INYEC. Y TRAB. ESPEC., S.A"/>
    <s v="0068002812"/>
    <s v="RESIDENCIAL SOLUM PLAYA SAN JUAN"/>
    <s v="000000000000002693"/>
    <x v="50"/>
    <d v="2024-07-04T00:00:00"/>
    <d v="1899-12-30T10:48:40"/>
    <s v="04/07"/>
    <d v="2024-07-04T00:00:00"/>
    <x v="6"/>
    <x v="11"/>
    <x v="4184"/>
    <d v="2024-07-04T00:00:00"/>
    <d v="1899-12-30T15:58:38"/>
    <n v="99"/>
    <s v="E00GIU"/>
    <s v="Guía de Isora"/>
    <x v="154"/>
    <x v="0"/>
    <x v="0"/>
    <x v="7"/>
    <x v="1"/>
    <d v="2024-07-04T10:48:40"/>
    <x v="410"/>
    <n v="9.1888888888643123"/>
    <d v="2024-07-04T15:58:38"/>
    <d v="1899-12-30T01:19:12"/>
    <d v="2024-07-04T17:17:50"/>
    <n v="2.7027777777984738"/>
    <x v="0"/>
    <m/>
    <m/>
    <x v="1"/>
    <x v="21"/>
    <x v="0"/>
    <x v="3"/>
    <x v="4"/>
    <n v="5"/>
    <s v=""/>
    <d v="1899-12-31T07:40:48"/>
    <n v="6.868888888864312"/>
    <n v="0"/>
    <n v="6.868888888864312"/>
  </r>
  <r>
    <s v="E002"/>
    <s v="EO57"/>
    <x v="4042"/>
    <x v="0"/>
    <s v="E4"/>
    <s v="0100037214"/>
    <s v="COOP. AGRICOLA NTRA. SRA. ABONA"/>
    <s v="0068001820"/>
    <s v="GRANADILLA DE ABONA"/>
    <s v="000000000000002693"/>
    <x v="50"/>
    <d v="2024-07-04T00:00:00"/>
    <d v="1899-12-30T11:23:22"/>
    <s v="04/07"/>
    <d v="2024-07-05T00:00:00"/>
    <x v="13"/>
    <x v="11"/>
    <x v="4185"/>
    <d v="2024-07-05T00:00:00"/>
    <d v="1899-12-30T07:22:42"/>
    <n v="53"/>
    <s v="E00ARI"/>
    <s v="Arico"/>
    <x v="145"/>
    <x v="0"/>
    <x v="0"/>
    <x v="7"/>
    <x v="1"/>
    <d v="2024-07-04T11:23:22"/>
    <x v="470"/>
    <n v="27.110555555555038"/>
    <d v="2024-07-05T07:22:42"/>
    <d v="1899-12-30T00:42:24"/>
    <d v="2024-07-05T08:05:06"/>
    <n v="6.4149999999208376"/>
    <x v="0"/>
    <m/>
    <m/>
    <x v="1"/>
    <x v="22"/>
    <x v="0"/>
    <x v="3"/>
    <x v="11"/>
    <n v="6"/>
    <s v=""/>
    <d v="1899-12-30T16:57:36"/>
    <n v="25.403888888888371"/>
    <n v="12"/>
    <n v="13.403888888888371"/>
  </r>
  <r>
    <s v="E002"/>
    <s v="EO57"/>
    <x v="4043"/>
    <x v="0"/>
    <s v="E4"/>
    <s v="0100054118"/>
    <s v="MARRERO SANCHEZ, PRISCILA"/>
    <s v="0068002101"/>
    <s v="FERRETERIA LAS LUAS"/>
    <s v="000000000000003208"/>
    <x v="52"/>
    <d v="2024-07-04T00:00:00"/>
    <d v="1899-12-30T11:26:47"/>
    <s v="Horario JULIO  de 7,"/>
    <d v="2024-07-05T00:00:00"/>
    <x v="20"/>
    <x v="11"/>
    <x v="4186"/>
    <d v="2024-07-05T00:00:00"/>
    <d v="1899-12-30T07:25:03"/>
    <n v="33"/>
    <s v="E0053R"/>
    <s v="Guimar"/>
    <x v="145"/>
    <x v="0"/>
    <x v="0"/>
    <x v="7"/>
    <x v="1"/>
    <d v="2024-07-04T11:26:47"/>
    <x v="465"/>
    <n v="23.053611111128703"/>
    <d v="2024-07-05T07:25:03"/>
    <d v="1899-12-30T00:26:24"/>
    <d v="2024-07-05T07:51:27"/>
    <n v="2.6425000000745058"/>
    <x v="0"/>
    <m/>
    <m/>
    <x v="1"/>
    <x v="22"/>
    <x v="0"/>
    <x v="3"/>
    <x v="11"/>
    <n v="6"/>
    <s v=""/>
    <d v="1899-12-30T10:33:36"/>
    <n v="21.613611111128701"/>
    <n v="12"/>
    <n v="9.6136111111287015"/>
  </r>
  <r>
    <s v="E002"/>
    <s v="EO57"/>
    <x v="4044"/>
    <x v="0"/>
    <s v="E4"/>
    <s v="0100051280"/>
    <s v="VILAFLOR PARK S.L.U."/>
    <s v="0068002886"/>
    <s v="CLUB HIPICO XANADU"/>
    <s v="000000000000002693"/>
    <x v="50"/>
    <d v="2024-07-04T00:00:00"/>
    <d v="1899-12-30T12:16:21"/>
    <s v="04/07"/>
    <d v="2024-07-04T00:00:00"/>
    <x v="22"/>
    <x v="11"/>
    <x v="4187"/>
    <d v="2024-07-04T00:00:00"/>
    <d v="1899-12-30T11:22:45"/>
    <n v="0"/>
    <s v=""/>
    <s v=""/>
    <x v="150"/>
    <x v="0"/>
    <x v="0"/>
    <x v="7"/>
    <x v="1"/>
    <d v="2024-07-04T12:16:21"/>
    <x v="430"/>
    <n v="3.2275000000954606"/>
    <d v="2024-07-04T11:22:45"/>
    <d v="1899-12-30T00:00:00"/>
    <d v="2024-07-04T11:22:45"/>
    <n v="4.120833333407063"/>
    <x v="0"/>
    <m/>
    <m/>
    <x v="1"/>
    <x v="21"/>
    <x v="0"/>
    <x v="3"/>
    <x v="2"/>
    <n v="5"/>
    <s v=""/>
    <d v="1899-12-30T00:00:00"/>
    <n v="2.2275000000954606"/>
    <n v="0"/>
    <n v="2.2275000000954606"/>
  </r>
  <r>
    <s v="E002"/>
    <s v="EO57"/>
    <x v="4045"/>
    <x v="0"/>
    <s v="E4"/>
    <s v="0100037324"/>
    <s v="FERRETERIA SAN ISIDRO, S.L."/>
    <s v="0068000045"/>
    <s v="LOS REALEJOS"/>
    <s v="000000000000003208"/>
    <x v="52"/>
    <d v="2024-07-04T00:00:00"/>
    <d v="1899-12-30T12:43:21"/>
    <s v="PDD-2024-01-03700 05"/>
    <d v="2024-07-05T00:00:00"/>
    <x v="0"/>
    <x v="11"/>
    <x v="4188"/>
    <d v="2024-07-05T00:00:00"/>
    <d v="1899-12-30T06:27:31"/>
    <n v="47"/>
    <s v="E00LSE"/>
    <s v="Los Realejos"/>
    <x v="245"/>
    <x v="0"/>
    <x v="0"/>
    <x v="7"/>
    <x v="1"/>
    <d v="2024-07-04T12:43:21"/>
    <x v="471"/>
    <n v="24.777499999967404"/>
    <d v="2024-07-05T06:27:31"/>
    <d v="1899-12-30T00:37:36"/>
    <d v="2024-07-05T07:05:07"/>
    <n v="6.4147222222527489"/>
    <x v="0"/>
    <m/>
    <m/>
    <x v="1"/>
    <x v="22"/>
    <x v="0"/>
    <x v="3"/>
    <x v="12"/>
    <n v="6"/>
    <s v=""/>
    <d v="1899-12-30T15:02:24"/>
    <n v="23.150833333300739"/>
    <n v="12"/>
    <n v="11.150833333300739"/>
  </r>
  <r>
    <s v="E002"/>
    <s v="EO57"/>
    <x v="4046"/>
    <x v="0"/>
    <s v="E3"/>
    <s v="0432000110"/>
    <s v="PREBETONG HORMIGONES, S.A."/>
    <s v="0068000485"/>
    <s v="PLANTA LAS GALLETAS II"/>
    <s v="000000000000003126"/>
    <x v="53"/>
    <d v="2024-07-04T00:00:00"/>
    <d v="1899-12-30T15:59:11"/>
    <s v="TORRE 2 SILO 5 05/07"/>
    <d v="2024-07-05T00:00:00"/>
    <x v="14"/>
    <x v="11"/>
    <x v="4189"/>
    <d v="2024-07-05T00:00:00"/>
    <d v="1899-12-30T06:27:27"/>
    <n v="78"/>
    <s v="E0054I"/>
    <s v="Las Galletas"/>
    <x v="153"/>
    <x v="0"/>
    <x v="0"/>
    <x v="7"/>
    <x v="0"/>
    <d v="2024-07-04T15:59:11"/>
    <x v="464"/>
    <n v="21.013611110975035"/>
    <d v="2024-07-05T06:27:27"/>
    <d v="1899-12-30T01:02:24"/>
    <d v="2024-07-05T07:29:51"/>
    <n v="5.5024999998277053"/>
    <x v="0"/>
    <m/>
    <m/>
    <x v="1"/>
    <x v="22"/>
    <x v="0"/>
    <x v="3"/>
    <x v="12"/>
    <n v="6"/>
    <s v=""/>
    <d v="1899-12-31T00:57:36"/>
    <n v="18.973611110975035"/>
    <n v="12"/>
    <n v="6.9736111109750354"/>
  </r>
  <r>
    <s v="E002"/>
    <s v="EO57"/>
    <x v="4047"/>
    <x v="0"/>
    <s v="E3"/>
    <s v="0100054334"/>
    <s v="ORGANIZACION SOCAS, S. L."/>
    <s v="0068002135"/>
    <s v="SOCAS NARANJERO"/>
    <s v="000000000000002649"/>
    <x v="51"/>
    <d v="2024-07-04T00:00:00"/>
    <d v="1899-12-30T16:00:00"/>
    <s v="BLOQUES 05/07 8H"/>
    <d v="2024-07-05T00:00:00"/>
    <x v="7"/>
    <x v="11"/>
    <x v="4190"/>
    <d v="2024-07-05T00:00:00"/>
    <d v="1899-12-30T06:35:31"/>
    <n v="22"/>
    <s v="E00LSN"/>
    <s v="Naranjeros"/>
    <x v="157"/>
    <x v="0"/>
    <x v="0"/>
    <x v="7"/>
    <x v="0"/>
    <d v="2024-07-04T16:00:00"/>
    <x v="469"/>
    <n v="23.000000000058208"/>
    <d v="2024-07-05T06:35:31"/>
    <d v="1899-12-30T00:17:36"/>
    <d v="2024-07-05T06:53:07"/>
    <n v="8.1147222222061828"/>
    <x v="0"/>
    <m/>
    <m/>
    <x v="1"/>
    <x v="22"/>
    <x v="0"/>
    <x v="3"/>
    <x v="12"/>
    <n v="6"/>
    <s v=""/>
    <d v="1899-12-30T07:02:24"/>
    <n v="21.706666666724875"/>
    <n v="12"/>
    <n v="9.7066666667248747"/>
  </r>
  <r>
    <s v="E002"/>
    <s v="EO57"/>
    <x v="4048"/>
    <x v="0"/>
    <s v="E4"/>
    <s v="0100049137"/>
    <s v="MORALES DIAZ, YONATHAN MAKEY"/>
    <s v="0068001633"/>
    <s v="ALMACEN-ARICO"/>
    <s v="000000000000002693"/>
    <x v="50"/>
    <d v="2024-07-04T00:00:00"/>
    <d v="1899-12-30T17:01:18"/>
    <s v="05/07 + 2 MORTERO"/>
    <d v="2024-07-05T00:00:00"/>
    <x v="12"/>
    <x v="11"/>
    <x v="4191"/>
    <d v="2024-07-05T00:00:00"/>
    <d v="1899-12-30T07:27:45"/>
    <n v="53"/>
    <s v="E00ARI"/>
    <s v="Arico"/>
    <x v="145"/>
    <x v="0"/>
    <x v="0"/>
    <x v="7"/>
    <x v="1"/>
    <d v="2024-07-04T17:01:18"/>
    <x v="472"/>
    <n v="22.978333333216142"/>
    <d v="2024-07-05T07:27:45"/>
    <d v="1899-12-30T00:42:24"/>
    <d v="2024-07-05T08:10:09"/>
    <n v="7.8308333333116025"/>
    <x v="0"/>
    <m/>
    <m/>
    <x v="1"/>
    <x v="22"/>
    <x v="0"/>
    <x v="3"/>
    <x v="11"/>
    <n v="6"/>
    <s v=""/>
    <d v="1899-12-30T16:57:36"/>
    <n v="21.271666666549475"/>
    <n v="12"/>
    <n v="9.2716666665494749"/>
  </r>
  <r>
    <s v="E002"/>
    <s v="EO65"/>
    <x v="4049"/>
    <x v="0"/>
    <s v="E3"/>
    <s v="0100057885"/>
    <s v="UTE AVE CASATEJADA TORIL"/>
    <s v="0085000217"/>
    <s v="TORIL"/>
    <s v="000000000000003227"/>
    <x v="59"/>
    <d v="2024-06-28T00:00:00"/>
    <d v="1899-12-30T11:26:18"/>
    <s v="05/07 08:00h TORIL"/>
    <d v="2024-07-05T00:00:00"/>
    <x v="10"/>
    <x v="12"/>
    <x v="4192"/>
    <d v="2024-07-04T00:00:00"/>
    <d v="1899-12-30T15:27:22"/>
    <n v="244"/>
    <s v="E00244"/>
    <s v="RUTA KMS.244"/>
    <x v="194"/>
    <x v="0"/>
    <x v="0"/>
    <x v="8"/>
    <x v="0"/>
    <d v="2024-06-28T11:26:18"/>
    <x v="450"/>
    <n v="164.5616666667047"/>
    <d v="2024-07-04T15:27:22"/>
    <d v="1899-12-30T03:15:12"/>
    <d v="2024-07-04T18:42:34"/>
    <n v="13.290555555664469"/>
    <x v="0"/>
    <m/>
    <m/>
    <x v="1"/>
    <x v="21"/>
    <x v="0"/>
    <x v="3"/>
    <x v="4"/>
    <n v="5"/>
    <s v=""/>
    <d v="1900-01-02T06:04:48"/>
    <n v="160.30833333337137"/>
    <n v="60"/>
    <n v="100.30833333337137"/>
  </r>
  <r>
    <s v="E002"/>
    <s v="EO65"/>
    <x v="4050"/>
    <x v="0"/>
    <s v="E3"/>
    <s v="0100057885"/>
    <s v="UTE AVE CASATEJADA TORIL"/>
    <s v="0085000217"/>
    <s v="TORIL"/>
    <s v="000000000000003227"/>
    <x v="59"/>
    <d v="2024-06-28T00:00:00"/>
    <d v="1899-12-30T11:26:58"/>
    <s v="03/07 10:30h DOBLE"/>
    <d v="2024-07-03T00:00:00"/>
    <x v="20"/>
    <x v="12"/>
    <x v="4193"/>
    <d v="2024-07-03T00:00:00"/>
    <d v="1899-12-30T06:29:29"/>
    <n v="244"/>
    <s v="E00244"/>
    <s v="RUTA KMS.244"/>
    <x v="200"/>
    <x v="0"/>
    <x v="0"/>
    <x v="8"/>
    <x v="0"/>
    <d v="2024-06-28T11:26:58"/>
    <x v="415"/>
    <n v="119.05055555555737"/>
    <d v="2024-07-03T06:29:29"/>
    <d v="1899-12-30T03:15:12"/>
    <d v="2024-07-03T09:44:41"/>
    <n v="0.75527777778916061"/>
    <x v="0"/>
    <m/>
    <m/>
    <x v="1"/>
    <x v="20"/>
    <x v="0"/>
    <x v="3"/>
    <x v="12"/>
    <n v="4"/>
    <s v="HIBURSANFRE, S.L.U."/>
    <d v="1900-01-02T06:04:48"/>
    <n v="114.79722222222404"/>
    <n v="60"/>
    <n v="54.797222222224036"/>
  </r>
  <r>
    <s v="E002"/>
    <s v="EO65"/>
    <x v="4051"/>
    <x v="0"/>
    <s v="E3"/>
    <s v="0100057885"/>
    <s v="UTE AVE CASATEJADA TORIL"/>
    <s v="0085000217"/>
    <s v="TORIL"/>
    <s v="000000000000003227"/>
    <x v="59"/>
    <d v="2024-06-28T00:00:00"/>
    <d v="1899-12-30T11:27:14"/>
    <s v="04/07 08:00h DOBLE"/>
    <d v="2024-07-04T00:00:00"/>
    <x v="10"/>
    <x v="12"/>
    <x v="4194"/>
    <d v="2024-07-03T00:00:00"/>
    <d v="1899-12-30T17:17:11"/>
    <n v="244"/>
    <s v="E00244"/>
    <s v="RUTA KMS.244"/>
    <x v="190"/>
    <x v="0"/>
    <x v="0"/>
    <x v="8"/>
    <x v="0"/>
    <d v="2024-06-28T11:27:14"/>
    <x v="429"/>
    <n v="140.54611111117993"/>
    <d v="2024-07-03T17:17:11"/>
    <d v="1899-12-30T03:15:12"/>
    <d v="2024-07-03T20:32:23"/>
    <n v="11.460277777863666"/>
    <x v="0"/>
    <m/>
    <m/>
    <x v="1"/>
    <x v="20"/>
    <x v="0"/>
    <x v="3"/>
    <x v="5"/>
    <n v="4"/>
    <s v="HIBURSANFRE, S.L.U."/>
    <d v="1900-01-02T06:04:48"/>
    <n v="136.2927777778466"/>
    <n v="60"/>
    <n v="76.292777777846595"/>
  </r>
  <r>
    <s v="E002"/>
    <s v="EO65"/>
    <x v="4052"/>
    <x v="0"/>
    <s v="E3"/>
    <s v="0100057885"/>
    <s v="UTE AVE CASATEJADA TORIL"/>
    <s v="0085000217"/>
    <s v="TORIL"/>
    <s v="000000000000003227"/>
    <x v="59"/>
    <d v="2024-06-28T00:00:00"/>
    <d v="1899-12-30T11:27:21"/>
    <s v="04/07 14:30h DOBLE"/>
    <d v="2024-07-04T00:00:00"/>
    <x v="13"/>
    <x v="12"/>
    <x v="4195"/>
    <d v="2024-07-04T00:00:00"/>
    <d v="1899-12-30T11:48:04"/>
    <n v="244"/>
    <s v="E00244"/>
    <s v="RUTA KMS.244"/>
    <x v="164"/>
    <x v="0"/>
    <x v="0"/>
    <x v="8"/>
    <x v="0"/>
    <d v="2024-06-28T11:27:21"/>
    <x v="446"/>
    <n v="147.0441666666884"/>
    <d v="2024-07-04T11:48:04"/>
    <d v="1899-12-30T03:15:12"/>
    <d v="2024-07-04T15:03:16"/>
    <n v="-0.55444444448221475"/>
    <x v="0"/>
    <m/>
    <m/>
    <x v="1"/>
    <x v="21"/>
    <x v="0"/>
    <x v="3"/>
    <x v="2"/>
    <n v="5"/>
    <s v=""/>
    <d v="1900-01-02T06:04:48"/>
    <n v="142.79083333335507"/>
    <n v="60"/>
    <n v="82.790833333355067"/>
  </r>
  <r>
    <s v="E002"/>
    <s v="EO65"/>
    <x v="4053"/>
    <x v="0"/>
    <s v="E3"/>
    <s v="0100057734"/>
    <s v="VIBRADOS LA ESTRELLA, S.L."/>
    <s v="0085000163"/>
    <s v="LOS SANTOS DE MAIMONA"/>
    <s v="000000000000003228"/>
    <x v="55"/>
    <d v="2024-07-01T00:00:00"/>
    <d v="1899-12-30T11:11:49"/>
    <s v="02/07 12:00h"/>
    <d v="2024-07-02T00:00:00"/>
    <x v="22"/>
    <x v="12"/>
    <x v="4196"/>
    <d v="2024-07-02T00:00:00"/>
    <d v="1899-12-30T14:42:56"/>
    <n v="23"/>
    <s v="E00023"/>
    <s v="RUTA KMS.023"/>
    <x v="167"/>
    <x v="0"/>
    <x v="0"/>
    <x v="8"/>
    <x v="0"/>
    <d v="2024-07-01T11:11:49"/>
    <x v="356"/>
    <n v="28.303055555617902"/>
    <d v="2024-07-02T14:42:56"/>
    <d v="1899-12-30T00:18:24"/>
    <d v="2024-07-02T15:01:20"/>
    <n v="0.47777777787996456"/>
    <x v="0"/>
    <m/>
    <m/>
    <x v="1"/>
    <x v="17"/>
    <x v="0"/>
    <x v="3"/>
    <x v="13"/>
    <n v="3"/>
    <s v="HIBURSANFRE, S.L.U."/>
    <d v="1899-12-30T07:21:36"/>
    <n v="26.996388888951238"/>
    <n v="12"/>
    <n v="14.996388888951238"/>
  </r>
  <r>
    <s v="E002"/>
    <s v="EO65"/>
    <x v="4054"/>
    <x v="0"/>
    <s v="E3"/>
    <s v="0100057863"/>
    <s v="UTE TORIL"/>
    <s v="0085000117"/>
    <s v="TORIL"/>
    <s v="000000000000003227"/>
    <x v="59"/>
    <d v="2024-07-01T00:00:00"/>
    <d v="1899-12-30T11:29:17"/>
    <s v="03/07 07:00h"/>
    <d v="2024-07-03T00:00:00"/>
    <x v="25"/>
    <x v="12"/>
    <x v="4197"/>
    <d v="2024-07-02T00:00:00"/>
    <d v="1899-12-30T18:28:21"/>
    <n v="244"/>
    <s v="E00244"/>
    <s v="RUTA KMS.244"/>
    <x v="171"/>
    <x v="0"/>
    <x v="0"/>
    <x v="8"/>
    <x v="0"/>
    <d v="2024-07-01T11:29:17"/>
    <x v="395"/>
    <n v="43.511944444442634"/>
    <d v="2024-07-02T18:28:21"/>
    <d v="1899-12-30T03:15:12"/>
    <d v="2024-07-02T21:43:33"/>
    <n v="9.2741666666697711"/>
    <x v="0"/>
    <m/>
    <m/>
    <x v="1"/>
    <x v="17"/>
    <x v="0"/>
    <x v="3"/>
    <x v="9"/>
    <n v="3"/>
    <s v="HIBURSANFRE, S.L.U."/>
    <d v="1900-01-02T06:04:48"/>
    <n v="39.258611111109303"/>
    <n v="24"/>
    <n v="15.258611111109303"/>
  </r>
  <r>
    <s v="E002"/>
    <s v="EO65"/>
    <x v="4055"/>
    <x v="0"/>
    <s v="E3"/>
    <s v="0100028265"/>
    <s v="HORMIG. Y DERIVADOS SANTANO, S.A."/>
    <s v="0085000214"/>
    <s v="TRUJILLO"/>
    <s v="000000000000003228"/>
    <x v="55"/>
    <d v="2024-07-01T00:00:00"/>
    <d v="1899-12-30T14:47:01"/>
    <s v="03/07 08:00h"/>
    <d v="2024-07-03T00:00:00"/>
    <x v="10"/>
    <x v="12"/>
    <x v="4198"/>
    <d v="2024-07-03T00:00:00"/>
    <d v="1899-12-30T05:43:23"/>
    <n v="163"/>
    <s v="E00163"/>
    <s v="RUTA KMS.163"/>
    <x v="164"/>
    <x v="0"/>
    <x v="0"/>
    <x v="8"/>
    <x v="0"/>
    <d v="2024-07-01T14:47:01"/>
    <x v="396"/>
    <n v="41.216388888889924"/>
    <d v="2024-07-03T05:43:23"/>
    <d v="1899-12-30T02:10:24"/>
    <d v="2024-07-03T07:53:47"/>
    <n v="0.10361111105885357"/>
    <x v="0"/>
    <m/>
    <m/>
    <x v="1"/>
    <x v="20"/>
    <x v="0"/>
    <x v="3"/>
    <x v="15"/>
    <n v="4"/>
    <s v=""/>
    <d v="1900-01-01T04:09:36"/>
    <n v="38.043055555556592"/>
    <n v="24"/>
    <n v="14.043055555556592"/>
  </r>
  <r>
    <s v="E002"/>
    <s v="EO65"/>
    <x v="4056"/>
    <x v="0"/>
    <s v="E3"/>
    <s v="0432000110"/>
    <s v="PREBETONG HORMIGONES, S.A."/>
    <s v="0085000005"/>
    <s v="BADAJOZ-CAYA Nº 37"/>
    <s v="000000000000003297"/>
    <x v="56"/>
    <d v="2024-07-01T00:00:00"/>
    <d v="1899-12-30T14:58:22"/>
    <s v="02/07 14:00h"/>
    <d v="2024-07-02T00:00:00"/>
    <x v="9"/>
    <x v="12"/>
    <x v="4199"/>
    <d v="2024-07-02T00:00:00"/>
    <d v="1899-12-30T14:49:53"/>
    <n v="94"/>
    <s v="E00094"/>
    <s v="RUTA KMS.094"/>
    <x v="166"/>
    <x v="0"/>
    <x v="0"/>
    <x v="8"/>
    <x v="0"/>
    <d v="2024-07-01T14:58:22"/>
    <x v="370"/>
    <n v="26.027222222357523"/>
    <d v="2024-07-02T14:49:53"/>
    <d v="1899-12-30T01:15:12"/>
    <d v="2024-07-02T16:05:05"/>
    <n v="0.9152777778217569"/>
    <x v="0"/>
    <m/>
    <m/>
    <x v="1"/>
    <x v="17"/>
    <x v="0"/>
    <x v="3"/>
    <x v="13"/>
    <n v="3"/>
    <s v="LOGISTICA GALVEZ MARIN, S.L."/>
    <d v="1899-12-31T06:04:48"/>
    <n v="23.773888889024189"/>
    <n v="12"/>
    <n v="11.773888889024189"/>
  </r>
  <r>
    <s v="E002"/>
    <s v="EO65"/>
    <x v="4057"/>
    <x v="0"/>
    <s v="E3"/>
    <s v="0100046984"/>
    <s v="TRANSP. Y CEMENTOS HIDALGO, S.L."/>
    <s v="0085000526"/>
    <s v="ALPEDRETE_HORMIGONES PAZ DEL BARRIO"/>
    <s v="000000000000003297"/>
    <x v="56"/>
    <d v="2024-07-01T00:00:00"/>
    <d v="1899-12-30T16:43:53"/>
    <s v="03/07 12:00h"/>
    <d v="2024-07-03T00:00:00"/>
    <x v="8"/>
    <x v="12"/>
    <x v="4200"/>
    <d v="2024-07-03T00:00:00"/>
    <d v="1899-12-30T07:12:39"/>
    <n v="439"/>
    <s v="E00439"/>
    <s v="RUTA KMS.439"/>
    <x v="207"/>
    <x v="0"/>
    <x v="0"/>
    <x v="8"/>
    <x v="0"/>
    <d v="2024-07-01T16:43:53"/>
    <x v="411"/>
    <n v="43.268611111154314"/>
    <d v="2024-07-03T07:12:39"/>
    <d v="1899-12-30T05:51:12"/>
    <d v="2024-07-03T13:03:51"/>
    <n v="-1.0641666665906087"/>
    <x v="1"/>
    <m/>
    <m/>
    <x v="1"/>
    <x v="20"/>
    <x v="1"/>
    <x v="3"/>
    <x v="11"/>
    <n v="4"/>
    <s v=""/>
    <d v="1900-01-04T20:28:48"/>
    <n v="36.415277777820982"/>
    <n v="24"/>
    <n v="12.415277777820982"/>
  </r>
  <r>
    <s v="E002"/>
    <s v="EO65"/>
    <x v="4058"/>
    <x v="0"/>
    <s v="E3"/>
    <s v="0432000110"/>
    <s v="PREBETONG HORMIGONES, S.A."/>
    <s v="0085000461"/>
    <s v="MEDINA DE LAS TORRES-PREBETONG"/>
    <s v="000000000000003297"/>
    <x v="56"/>
    <d v="2024-07-01T00:00:00"/>
    <d v="1899-12-30T16:46:55"/>
    <s v="03/07 12:00h"/>
    <d v="2024-07-03T00:00:00"/>
    <x v="8"/>
    <x v="12"/>
    <x v="4201"/>
    <d v="2024-07-03T00:00:00"/>
    <d v="1899-12-30T08:35:11"/>
    <n v="10"/>
    <s v="E00010"/>
    <s v="RUTA KMS.010"/>
    <x v="232"/>
    <x v="0"/>
    <x v="0"/>
    <x v="8"/>
    <x v="0"/>
    <d v="2024-07-01T16:46:55"/>
    <x v="411"/>
    <n v="43.218055555480532"/>
    <d v="2024-07-03T08:35:11"/>
    <d v="1899-12-30T00:08:00"/>
    <d v="2024-07-03T08:43:11"/>
    <n v="3.2802777776378207"/>
    <x v="0"/>
    <m/>
    <m/>
    <x v="1"/>
    <x v="20"/>
    <x v="0"/>
    <x v="3"/>
    <x v="0"/>
    <n v="4"/>
    <s v=""/>
    <d v="1899-12-30T03:12:00"/>
    <n v="42.084722222147199"/>
    <n v="24"/>
    <n v="18.084722222147199"/>
  </r>
  <r>
    <s v="E002"/>
    <s v="EO65"/>
    <x v="4059"/>
    <x v="0"/>
    <s v="E4"/>
    <s v="0100057845"/>
    <s v="INVERSIONES SEGURA SARRIA, S.L."/>
    <s v="0084000195"/>
    <s v="VALLECAS-EUROCOBEL"/>
    <s v="000000000000003230"/>
    <x v="57"/>
    <d v="2024-07-01T00:00:00"/>
    <d v="1899-12-30T18:01:37"/>
    <s v="03/07 64s VALLECAS E"/>
    <d v="2024-07-03T00:00:00"/>
    <x v="6"/>
    <x v="12"/>
    <x v="4202"/>
    <d v="2024-07-02T00:00:00"/>
    <d v="1899-12-30T15:17:04"/>
    <n v="425"/>
    <s v="E00425"/>
    <s v="RUTA KMS.425"/>
    <x v="396"/>
    <x v="0"/>
    <x v="0"/>
    <x v="8"/>
    <x v="1"/>
    <d v="2024-07-01T18:01:37"/>
    <x v="352"/>
    <n v="49.973055555601604"/>
    <d v="2024-07-02T15:17:04"/>
    <d v="1899-12-30T05:40:00"/>
    <d v="2024-07-02T20:57:04"/>
    <n v="23.048888889024965"/>
    <x v="0"/>
    <m/>
    <m/>
    <x v="1"/>
    <x v="17"/>
    <x v="0"/>
    <x v="3"/>
    <x v="4"/>
    <n v="3"/>
    <s v=""/>
    <d v="1900-01-04T16:00:00"/>
    <n v="43.30638888893494"/>
    <n v="24"/>
    <n v="19.30638888893494"/>
  </r>
  <r>
    <s v="E002"/>
    <s v="EO65"/>
    <x v="4060"/>
    <x v="0"/>
    <s v="E3"/>
    <s v="0100056684"/>
    <s v="VALVERDE HERMANOS, S.L."/>
    <s v="0085000542"/>
    <s v="VALDEPEÑAS- VALVERDE HERMANOS"/>
    <s v="000000000000003228"/>
    <x v="55"/>
    <d v="2024-07-01T00:00:00"/>
    <d v="1899-12-30T18:37:25"/>
    <s v="03/07 08:00h"/>
    <d v="2024-07-03T00:00:00"/>
    <x v="10"/>
    <x v="12"/>
    <x v="4203"/>
    <d v="2024-07-02T00:00:00"/>
    <d v="1899-12-30T18:50:30"/>
    <n v="390"/>
    <s v="E00390"/>
    <s v="RUTA KMS.390"/>
    <x v="166"/>
    <x v="0"/>
    <x v="0"/>
    <x v="8"/>
    <x v="0"/>
    <d v="2024-07-01T18:37:25"/>
    <x v="396"/>
    <n v="37.376388888980728"/>
    <d v="2024-07-02T18:50:30"/>
    <d v="1899-12-30T05:12:00"/>
    <d v="2024-07-03T00:02:30"/>
    <n v="7.9583333334303461"/>
    <x v="0"/>
    <m/>
    <m/>
    <x v="1"/>
    <x v="17"/>
    <x v="0"/>
    <x v="3"/>
    <x v="9"/>
    <n v="3"/>
    <s v="LOGISTICA GALVEZ MARIN, S.L."/>
    <d v="1900-01-04T04:48:00"/>
    <n v="31.176388888980725"/>
    <n v="24"/>
    <n v="7.1763888889807248"/>
  </r>
  <r>
    <s v="E002"/>
    <s v="EO65"/>
    <x v="4061"/>
    <x v="0"/>
    <s v="E3"/>
    <s v="0100051174"/>
    <s v="HORMIGONES CONO, SL"/>
    <s v="0085000113"/>
    <s v="POZOBLANCO"/>
    <s v="000000000000003228"/>
    <x v="55"/>
    <d v="2024-07-02T00:00:00"/>
    <d v="1899-12-30T08:05:44"/>
    <s v="03/07 08:00h"/>
    <d v="2024-07-03T00:00:00"/>
    <x v="10"/>
    <x v="12"/>
    <x v="4204"/>
    <d v="2024-07-03T00:00:00"/>
    <d v="1899-12-30T06:03:09"/>
    <n v="168"/>
    <s v="E00168"/>
    <s v="RUTA KMS.168"/>
    <x v="210"/>
    <x v="0"/>
    <x v="0"/>
    <x v="8"/>
    <x v="0"/>
    <d v="2024-07-02T08:05:44"/>
    <x v="396"/>
    <n v="23.904444444458932"/>
    <d v="2024-07-03T06:03:09"/>
    <d v="1899-12-30T02:14:24"/>
    <d v="2024-07-03T08:17:33"/>
    <n v="-0.29249999992316589"/>
    <x v="0"/>
    <m/>
    <m/>
    <x v="1"/>
    <x v="20"/>
    <x v="0"/>
    <x v="3"/>
    <x v="12"/>
    <n v="4"/>
    <s v="HORMIGONES Y CONTENEDORES JARA"/>
    <d v="1900-01-01T05:45:36"/>
    <n v="20.66444444445893"/>
    <n v="12"/>
    <n v="8.6644444444589297"/>
  </r>
  <r>
    <s v="E002"/>
    <s v="EO65"/>
    <x v="4062"/>
    <x v="0"/>
    <s v="E3"/>
    <s v="0100048210"/>
    <s v="PRETENSADOS EXTREMADURA, SL"/>
    <s v="0085000052"/>
    <s v="SIRUELA"/>
    <s v="000000000000003229"/>
    <x v="58"/>
    <d v="2024-07-02T00:00:00"/>
    <d v="1899-12-30T09:12:31"/>
    <s v="03/07 08:00h"/>
    <d v="2024-07-03T00:00:00"/>
    <x v="10"/>
    <x v="12"/>
    <x v="4205"/>
    <d v="2024-07-02T00:00:00"/>
    <d v="1899-12-30T16:17:06"/>
    <n v="206"/>
    <s v="E00206"/>
    <s v="RUTA KMS.206"/>
    <x v="178"/>
    <x v="0"/>
    <x v="0"/>
    <x v="8"/>
    <x v="0"/>
    <d v="2024-07-02T09:12:31"/>
    <x v="396"/>
    <n v="22.791388888901565"/>
    <d v="2024-07-02T16:17:06"/>
    <d v="1899-12-30T02:44:48"/>
    <d v="2024-07-02T19:01:54"/>
    <n v="12.968333333381452"/>
    <x v="0"/>
    <m/>
    <m/>
    <x v="1"/>
    <x v="17"/>
    <x v="0"/>
    <x v="3"/>
    <x v="8"/>
    <n v="3"/>
    <s v="VILLAR CHAMIZO JUAN Mª"/>
    <d v="1900-01-01T17:55:12"/>
    <n v="19.044722222234899"/>
    <n v="12"/>
    <n v="7.0447222222348991"/>
  </r>
  <r>
    <s v="E002"/>
    <s v="EO65"/>
    <x v="4063"/>
    <x v="0"/>
    <s v="E3"/>
    <s v="0100018389"/>
    <s v="FORJADOS PRETENSADOS AREVALO, S.L."/>
    <s v="0085000127"/>
    <s v="POZOBLANCO"/>
    <s v="000000000000003229"/>
    <x v="58"/>
    <d v="2024-07-02T00:00:00"/>
    <d v="1899-12-30T09:34:11"/>
    <s v="03/07 08:00h"/>
    <d v="2024-07-03T00:00:00"/>
    <x v="10"/>
    <x v="12"/>
    <x v="4206"/>
    <d v="2024-07-03T00:00:00"/>
    <d v="1899-12-30T06:54:45"/>
    <n v="168"/>
    <s v="E00168"/>
    <s v="RUTA KMS.168"/>
    <x v="196"/>
    <x v="0"/>
    <x v="0"/>
    <x v="8"/>
    <x v="0"/>
    <d v="2024-07-02T09:34:11"/>
    <x v="396"/>
    <n v="22.430277777893934"/>
    <d v="2024-07-03T06:54:45"/>
    <d v="1899-12-30T02:14:24"/>
    <d v="2024-07-03T09:09:09"/>
    <n v="-1.1524999997927807"/>
    <x v="1"/>
    <m/>
    <m/>
    <x v="1"/>
    <x v="20"/>
    <x v="1"/>
    <x v="3"/>
    <x v="12"/>
    <n v="4"/>
    <s v="HORMIGONES Y CONTENEDORES JARA"/>
    <d v="1900-01-01T05:45:36"/>
    <n v="19.190277777893932"/>
    <n v="12"/>
    <n v="7.1902777778939324"/>
  </r>
  <r>
    <s v="E002"/>
    <s v="EO65"/>
    <x v="4064"/>
    <x v="0"/>
    <s v="E4"/>
    <s v="0100058944"/>
    <s v="CIRIACO ESCOBAR MUÑOZ MAT. DE CONST"/>
    <s v="0084000549"/>
    <s v="ARGAMASILLA DE CALATRAVA-CIRIACO ES"/>
    <s v="000000000000003230"/>
    <x v="57"/>
    <d v="2024-07-02T00:00:00"/>
    <d v="1899-12-30T09:35:14"/>
    <s v="03/07"/>
    <d v="2024-07-03T00:00:00"/>
    <x v="6"/>
    <x v="12"/>
    <x v="4207"/>
    <d v="2024-07-02T00:00:00"/>
    <d v="1899-12-30T17:09:37"/>
    <n v="279"/>
    <s v="E00279"/>
    <s v="RUTA KMS.279"/>
    <x v="315"/>
    <x v="0"/>
    <x v="0"/>
    <x v="8"/>
    <x v="1"/>
    <d v="2024-07-02T09:35:14"/>
    <x v="352"/>
    <n v="34.412777777819429"/>
    <d v="2024-07-02T17:09:37"/>
    <d v="1899-12-30T03:43:12"/>
    <d v="2024-07-02T20:52:49"/>
    <n v="23.119722222327255"/>
    <x v="0"/>
    <m/>
    <m/>
    <x v="1"/>
    <x v="17"/>
    <x v="0"/>
    <x v="3"/>
    <x v="5"/>
    <n v="3"/>
    <s v="ALMACENES SAN BLAS CORTEGANA, S.L."/>
    <d v="1900-01-02T17:16:48"/>
    <n v="29.69277777781943"/>
    <n v="12"/>
    <n v="17.69277777781943"/>
  </r>
  <r>
    <s v="E002"/>
    <s v="EO65"/>
    <x v="4065"/>
    <x v="0"/>
    <s v="E4"/>
    <s v="0100057842"/>
    <s v="TPTES DE CEMENTOS LA CELESTINA, SL"/>
    <s v="0084000050"/>
    <s v="NAMBROCA-ALM. MASADU"/>
    <s v="000000000000003230"/>
    <x v="57"/>
    <d v="2024-07-02T00:00:00"/>
    <d v="1899-12-30T09:37:23"/>
    <s v="03/07 URGE"/>
    <d v="2024-07-03T00:00:00"/>
    <x v="1"/>
    <x v="12"/>
    <x v="4208"/>
    <d v="2024-07-02T00:00:00"/>
    <d v="1899-12-30T19:04:21"/>
    <n v="395"/>
    <s v="E00395"/>
    <s v="RUTA KMS.395"/>
    <x v="397"/>
    <x v="0"/>
    <x v="0"/>
    <x v="8"/>
    <x v="1"/>
    <d v="2024-07-02T09:37:23"/>
    <x v="400"/>
    <n v="28.376944444491528"/>
    <d v="2024-07-02T19:04:21"/>
    <d v="1899-12-30T05:16:00"/>
    <d v="2024-07-03T00:20:21"/>
    <n v="13.660833333386108"/>
    <x v="0"/>
    <m/>
    <m/>
    <x v="1"/>
    <x v="17"/>
    <x v="0"/>
    <x v="3"/>
    <x v="10"/>
    <n v="3"/>
    <s v=""/>
    <d v="1900-01-04T06:24:00"/>
    <n v="22.110277777824862"/>
    <n v="12"/>
    <n v="10.110277777824862"/>
  </r>
  <r>
    <s v="E002"/>
    <s v="EO65"/>
    <x v="4066"/>
    <x v="0"/>
    <s v="E4"/>
    <s v="0100057810"/>
    <s v="CERAYBA MAT. Y ELEVACION S.L."/>
    <s v="0084000138"/>
    <s v="DON BENITO-CERAYBA"/>
    <s v="000000000000003230"/>
    <x v="57"/>
    <d v="2024-07-02T00:00:00"/>
    <d v="1899-12-30T09:41:41"/>
    <s v="03/07 64s completar5"/>
    <d v="2024-07-03T00:00:00"/>
    <x v="6"/>
    <x v="12"/>
    <x v="4209"/>
    <d v="2024-07-02T00:00:00"/>
    <d v="1899-12-30T18:37:51"/>
    <n v="124"/>
    <s v="E00124"/>
    <s v="RUTA KMS.124"/>
    <x v="192"/>
    <x v="0"/>
    <x v="0"/>
    <x v="8"/>
    <x v="1"/>
    <d v="2024-07-02T09:41:41"/>
    <x v="352"/>
    <n v="34.305277777835727"/>
    <d v="2024-07-02T18:37:51"/>
    <d v="1899-12-30T01:39:12"/>
    <d v="2024-07-02T20:17:03"/>
    <n v="23.715833333262708"/>
    <x v="0"/>
    <m/>
    <m/>
    <x v="1"/>
    <x v="17"/>
    <x v="0"/>
    <x v="3"/>
    <x v="9"/>
    <n v="3"/>
    <s v=""/>
    <d v="1899-12-31T15:40:48"/>
    <n v="31.651944444502391"/>
    <n v="12"/>
    <n v="19.651944444502391"/>
  </r>
  <r>
    <s v="E002"/>
    <s v="EO65"/>
    <x v="4067"/>
    <x v="0"/>
    <s v="E4"/>
    <s v="0100057842"/>
    <s v="TPTES DE CEMENTOS LA CELESTINA, SL"/>
    <s v="0084000013"/>
    <s v="VALDEMORILLO-CECILIO NOGAL"/>
    <s v="000000000000003230"/>
    <x v="57"/>
    <d v="2024-07-02T00:00:00"/>
    <d v="1899-12-30T09:58:15"/>
    <s v="03/07 URGE Avisar 67"/>
    <d v="2024-07-03T00:00:00"/>
    <x v="1"/>
    <x v="12"/>
    <x v="4210"/>
    <d v="2024-07-02T00:00:00"/>
    <d v="1899-12-30T19:50:08"/>
    <n v="410"/>
    <s v="E00410"/>
    <s v="RUTA KMS.410"/>
    <x v="398"/>
    <x v="0"/>
    <x v="0"/>
    <x v="8"/>
    <x v="1"/>
    <d v="2024-07-02T09:58:15"/>
    <x v="400"/>
    <n v="28.029166666790843"/>
    <d v="2024-07-02T19:50:08"/>
    <d v="1899-12-30T05:28:00"/>
    <d v="2024-07-03T01:18:08"/>
    <n v="12.697777777793817"/>
    <x v="0"/>
    <m/>
    <m/>
    <x v="1"/>
    <x v="17"/>
    <x v="0"/>
    <x v="3"/>
    <x v="10"/>
    <n v="3"/>
    <s v=""/>
    <d v="1900-01-04T11:12:00"/>
    <n v="21.562500000124174"/>
    <n v="12"/>
    <n v="9.5625000001241744"/>
  </r>
  <r>
    <s v="E002"/>
    <s v="EO65"/>
    <x v="4068"/>
    <x v="0"/>
    <s v="E3"/>
    <s v="0100018456"/>
    <s v="HORMIGONES PREBESUR S.A."/>
    <s v="0085000444"/>
    <s v="CORDOBA"/>
    <s v="000000000000003228"/>
    <x v="55"/>
    <d v="2024-07-02T00:00:00"/>
    <d v="1899-12-30T10:19:55"/>
    <s v="03/07 08:00h"/>
    <d v="2024-07-03T00:00:00"/>
    <x v="10"/>
    <x v="12"/>
    <x v="4211"/>
    <d v="2024-07-02T00:00:00"/>
    <d v="1899-12-30T17:27:23"/>
    <n v="200"/>
    <s v="E00200"/>
    <s v="RUTA KMS.200"/>
    <x v="176"/>
    <x v="0"/>
    <x v="0"/>
    <x v="8"/>
    <x v="0"/>
    <d v="2024-07-02T10:19:55"/>
    <x v="396"/>
    <n v="21.668055555608589"/>
    <d v="2024-07-02T17:27:23"/>
    <d v="1899-12-30T02:40:00"/>
    <d v="2024-07-02T20:07:23"/>
    <n v="11.876944444491528"/>
    <x v="0"/>
    <m/>
    <m/>
    <x v="1"/>
    <x v="17"/>
    <x v="0"/>
    <x v="3"/>
    <x v="5"/>
    <n v="3"/>
    <s v="MARTINEZ RODRIGUEZ FRANCISCO JAVIER"/>
    <d v="1900-01-01T16:00:00"/>
    <n v="18.001388888941921"/>
    <n v="12"/>
    <n v="6.0013888889419214"/>
  </r>
  <r>
    <s v="E002"/>
    <s v="EO65"/>
    <x v="4069"/>
    <x v="0"/>
    <s v="E3"/>
    <s v="0100018456"/>
    <s v="HORMIGONES PREBESUR S.A."/>
    <s v="0085000444"/>
    <s v="CORDOBA"/>
    <s v="000000000000003228"/>
    <x v="55"/>
    <d v="2024-07-02T00:00:00"/>
    <d v="1899-12-30T10:20:14"/>
    <s v="03/07 10:00h"/>
    <d v="2024-07-03T00:00:00"/>
    <x v="17"/>
    <x v="12"/>
    <x v="4212"/>
    <d v="2024-07-02T00:00:00"/>
    <d v="1899-12-30T17:40:52"/>
    <n v="200"/>
    <s v="E00200"/>
    <s v="RUTA KMS.200"/>
    <x v="194"/>
    <x v="0"/>
    <x v="0"/>
    <x v="8"/>
    <x v="0"/>
    <d v="2024-07-02T10:20:14"/>
    <x v="398"/>
    <n v="23.662777777703013"/>
    <d v="2024-07-02T17:40:52"/>
    <d v="1899-12-30T02:40:00"/>
    <d v="2024-07-02T20:20:52"/>
    <n v="13.6522222221829"/>
    <x v="0"/>
    <m/>
    <m/>
    <x v="1"/>
    <x v="17"/>
    <x v="0"/>
    <x v="3"/>
    <x v="5"/>
    <n v="3"/>
    <s v=""/>
    <d v="1900-01-01T16:00:00"/>
    <n v="19.996111111036345"/>
    <n v="12"/>
    <n v="7.9961111110363454"/>
  </r>
  <r>
    <s v="E002"/>
    <s v="EO65"/>
    <x v="4070"/>
    <x v="0"/>
    <s v="E3"/>
    <s v="0100057863"/>
    <s v="UTE TORIL"/>
    <s v="0085000117"/>
    <s v="TORIL"/>
    <s v="000000000000003227"/>
    <x v="59"/>
    <d v="2024-07-02T00:00:00"/>
    <d v="1899-12-30T10:29:58"/>
    <s v="03/07 08:30h"/>
    <d v="2024-07-03T00:00:00"/>
    <x v="23"/>
    <x v="12"/>
    <x v="4213"/>
    <d v="2024-07-02T00:00:00"/>
    <d v="1899-12-30T19:11:47"/>
    <n v="244"/>
    <s v="E00244"/>
    <s v="RUTA KMS.244"/>
    <x v="168"/>
    <x v="0"/>
    <x v="0"/>
    <x v="8"/>
    <x v="0"/>
    <d v="2024-07-02T10:29:58"/>
    <x v="402"/>
    <n v="22.000555555452593"/>
    <d v="2024-07-02T19:11:47"/>
    <d v="1899-12-30T03:15:12"/>
    <d v="2024-07-02T22:26:59"/>
    <n v="10.050277777772862"/>
    <x v="0"/>
    <m/>
    <m/>
    <x v="1"/>
    <x v="17"/>
    <x v="0"/>
    <x v="3"/>
    <x v="10"/>
    <n v="3"/>
    <s v="LOGISTICA GALVEZ MARIN, S.L."/>
    <d v="1900-01-02T06:04:48"/>
    <n v="17.747222222119259"/>
    <n v="12"/>
    <n v="5.7472222221192588"/>
  </r>
  <r>
    <s v="E002"/>
    <s v="EO65"/>
    <x v="4071"/>
    <x v="0"/>
    <s v="E3"/>
    <s v="0100057863"/>
    <s v="UTE TORIL"/>
    <s v="0085000117"/>
    <s v="TORIL"/>
    <s v="000000000000003227"/>
    <x v="59"/>
    <d v="2024-07-02T00:00:00"/>
    <d v="1899-12-30T10:30:10"/>
    <s v="03/07 10:00h"/>
    <d v="2024-07-03T00:00:00"/>
    <x v="17"/>
    <x v="12"/>
    <x v="4214"/>
    <d v="2024-07-02T00:00:00"/>
    <d v="1899-12-30T17:33:00"/>
    <n v="244"/>
    <s v="E00244"/>
    <s v="RUTA KMS.244"/>
    <x v="167"/>
    <x v="0"/>
    <x v="0"/>
    <x v="8"/>
    <x v="0"/>
    <d v="2024-07-02T10:30:10"/>
    <x v="398"/>
    <n v="23.497222222213168"/>
    <d v="2024-07-02T17:33:00"/>
    <d v="1899-12-30T03:15:12"/>
    <d v="2024-07-02T20:48:12"/>
    <n v="13.196666666655801"/>
    <x v="0"/>
    <m/>
    <m/>
    <x v="1"/>
    <x v="17"/>
    <x v="0"/>
    <x v="3"/>
    <x v="5"/>
    <n v="3"/>
    <s v="HIBURSANFRE, S.L.U."/>
    <d v="1900-01-02T06:04:48"/>
    <n v="19.243888888879834"/>
    <n v="12"/>
    <n v="7.2438888888798338"/>
  </r>
  <r>
    <s v="E002"/>
    <s v="EO65"/>
    <x v="4072"/>
    <x v="0"/>
    <s v="E3"/>
    <s v="0100057863"/>
    <s v="UTE TORIL"/>
    <s v="0085000117"/>
    <s v="TORIL"/>
    <s v="000000000000003227"/>
    <x v="59"/>
    <d v="2024-07-02T00:00:00"/>
    <d v="1899-12-30T10:30:24"/>
    <s v="03/07 12:00h"/>
    <d v="2024-07-03T00:00:00"/>
    <x v="8"/>
    <x v="12"/>
    <x v="4215"/>
    <d v="2024-07-03T00:00:00"/>
    <d v="1899-12-30T08:19:19"/>
    <n v="244"/>
    <s v="E00244"/>
    <s v="RUTA KMS.244"/>
    <x v="368"/>
    <x v="0"/>
    <x v="0"/>
    <x v="8"/>
    <x v="0"/>
    <d v="2024-07-02T10:30:24"/>
    <x v="411"/>
    <n v="25.493333333346527"/>
    <d v="2024-07-03T08:19:19"/>
    <d v="1899-12-30T03:15:12"/>
    <d v="2024-07-03T11:34:31"/>
    <n v="0.42472222214564681"/>
    <x v="0"/>
    <m/>
    <m/>
    <x v="1"/>
    <x v="20"/>
    <x v="0"/>
    <x v="3"/>
    <x v="0"/>
    <n v="4"/>
    <s v="LOGISTICA GALVEZ MARIN, S.L."/>
    <d v="1900-01-02T06:04:48"/>
    <n v="21.240000000013193"/>
    <n v="12"/>
    <n v="9.2400000000131932"/>
  </r>
  <r>
    <s v="E002"/>
    <s v="EO65"/>
    <x v="4073"/>
    <x v="0"/>
    <s v="E3"/>
    <s v="0100057863"/>
    <s v="UTE TORIL"/>
    <s v="0085000117"/>
    <s v="TORIL"/>
    <s v="000000000000003227"/>
    <x v="59"/>
    <d v="2024-07-02T00:00:00"/>
    <d v="1899-12-30T10:30:39"/>
    <s v="03/07 15:00h"/>
    <d v="2024-07-03T00:00:00"/>
    <x v="7"/>
    <x v="12"/>
    <x v="4216"/>
    <d v="2024-07-03T00:00:00"/>
    <d v="1899-12-30T12:28:34"/>
    <n v="244"/>
    <s v="E00244"/>
    <s v="RUTA KMS.244"/>
    <x v="399"/>
    <x v="0"/>
    <x v="0"/>
    <x v="8"/>
    <x v="0"/>
    <d v="2024-07-02T10:30:39"/>
    <x v="403"/>
    <n v="28.48916666675359"/>
    <d v="2024-07-03T12:28:34"/>
    <d v="1899-12-30T03:15:12"/>
    <d v="2024-07-03T15:43:46"/>
    <n v="-0.72944444452878088"/>
    <x v="0"/>
    <m/>
    <m/>
    <x v="1"/>
    <x v="20"/>
    <x v="0"/>
    <x v="3"/>
    <x v="3"/>
    <n v="4"/>
    <s v="CISTERCEX. S.L.L."/>
    <d v="1900-01-02T06:04:48"/>
    <n v="24.235833333420256"/>
    <n v="12"/>
    <n v="12.235833333420256"/>
  </r>
  <r>
    <s v="E002"/>
    <s v="EO65"/>
    <x v="4074"/>
    <x v="0"/>
    <s v="E3"/>
    <s v="0100057863"/>
    <s v="UTE TORIL"/>
    <s v="0085000117"/>
    <s v="TORIL"/>
    <s v="000000000000003227"/>
    <x v="59"/>
    <d v="2024-07-02T00:00:00"/>
    <d v="1899-12-30T10:30:49"/>
    <s v="03/07 16:30h"/>
    <d v="2024-07-03T00:00:00"/>
    <x v="11"/>
    <x v="12"/>
    <x v="4217"/>
    <d v="2024-07-03T00:00:00"/>
    <d v="1899-12-30T13:59:49"/>
    <n v="244"/>
    <s v="E00244"/>
    <s v="RUTA KMS.244"/>
    <x v="168"/>
    <x v="0"/>
    <x v="0"/>
    <x v="8"/>
    <x v="0"/>
    <d v="2024-07-02T10:30:49"/>
    <x v="414"/>
    <n v="29.986388888850342"/>
    <d v="2024-07-03T13:59:49"/>
    <d v="1899-12-30T03:15:12"/>
    <d v="2024-07-03T17:15:01"/>
    <n v="-0.75027777784271166"/>
    <x v="1"/>
    <m/>
    <m/>
    <x v="1"/>
    <x v="20"/>
    <x v="1"/>
    <x v="3"/>
    <x v="7"/>
    <n v="4"/>
    <s v="LOGISTICA GALVEZ MARIN, S.L."/>
    <d v="1900-01-02T06:04:48"/>
    <n v="25.733055555517009"/>
    <n v="12"/>
    <n v="13.733055555517009"/>
  </r>
  <r>
    <s v="E002"/>
    <s v="EO65"/>
    <x v="4075"/>
    <x v="0"/>
    <s v="E3"/>
    <s v="0100051755"/>
    <s v="STRATA PAVIMENTOS, S.L.U"/>
    <s v="0085000501"/>
    <s v="MIAJADAS-STRATA"/>
    <s v="000000000000003297"/>
    <x v="56"/>
    <d v="2024-07-02T00:00:00"/>
    <d v="1899-12-30T10:38:19"/>
    <s v="03/07 11:00h"/>
    <d v="2024-07-03T00:00:00"/>
    <x v="24"/>
    <x v="12"/>
    <x v="4218"/>
    <d v="2024-07-03T00:00:00"/>
    <d v="1899-12-30T08:09:54"/>
    <n v="130"/>
    <s v="E00130"/>
    <s v="RUTA KMS.130"/>
    <x v="285"/>
    <x v="0"/>
    <x v="0"/>
    <x v="8"/>
    <x v="0"/>
    <d v="2024-07-02T10:38:19"/>
    <x v="409"/>
    <n v="24.361388889024965"/>
    <d v="2024-07-03T08:09:54"/>
    <d v="1899-12-30T01:44:00"/>
    <d v="2024-07-03T09:53:54"/>
    <n v="1.1016666666255333"/>
    <x v="0"/>
    <m/>
    <m/>
    <x v="1"/>
    <x v="20"/>
    <x v="0"/>
    <x v="3"/>
    <x v="0"/>
    <n v="4"/>
    <s v="HORMIGONES Y CONTENEDORES JARA"/>
    <d v="1899-12-31T17:36:00"/>
    <n v="21.628055555691631"/>
    <n v="12"/>
    <n v="9.6280555556916312"/>
  </r>
  <r>
    <s v="E002"/>
    <s v="EO65"/>
    <x v="4076"/>
    <x v="0"/>
    <s v="E3"/>
    <s v="0100051755"/>
    <s v="STRATA PAVIMENTOS, S.L.U"/>
    <s v="0085000501"/>
    <s v="MIAJADAS-STRATA"/>
    <s v="000000000000003297"/>
    <x v="56"/>
    <d v="2024-07-02T00:00:00"/>
    <d v="1899-12-30T10:38:41"/>
    <s v="03/07 9h"/>
    <d v="2024-07-03T00:00:00"/>
    <x v="15"/>
    <x v="12"/>
    <x v="4219"/>
    <d v="2024-07-03T00:00:00"/>
    <d v="1899-12-30T07:57:31"/>
    <n v="130"/>
    <s v="E00130"/>
    <s v="RUTA KMS.130"/>
    <x v="170"/>
    <x v="0"/>
    <x v="0"/>
    <x v="8"/>
    <x v="0"/>
    <d v="2024-07-02T10:38:41"/>
    <x v="412"/>
    <n v="22.355277777824085"/>
    <d v="2024-07-03T07:57:31"/>
    <d v="1899-12-30T01:44:00"/>
    <d v="2024-07-03T09:41:31"/>
    <n v="-0.69194444449385628"/>
    <x v="0"/>
    <m/>
    <m/>
    <x v="1"/>
    <x v="20"/>
    <x v="0"/>
    <x v="3"/>
    <x v="11"/>
    <n v="4"/>
    <s v="CISTERCEX. S.L.L."/>
    <d v="1899-12-31T17:36:00"/>
    <n v="19.621944444490751"/>
    <n v="12"/>
    <n v="7.6219444444907509"/>
  </r>
  <r>
    <s v="E002"/>
    <s v="EO65"/>
    <x v="4077"/>
    <x v="0"/>
    <s v="E3"/>
    <s v="0100051755"/>
    <s v="STRATA PAVIMENTOS, S.L.U"/>
    <s v="0085000501"/>
    <s v="MIAJADAS-STRATA"/>
    <s v="000000000000003297"/>
    <x v="56"/>
    <d v="2024-07-02T00:00:00"/>
    <d v="1899-12-30T10:39:01"/>
    <s v="03/07 13:00h"/>
    <d v="2024-07-03T00:00:00"/>
    <x v="7"/>
    <x v="12"/>
    <x v="4220"/>
    <d v="2024-07-03T00:00:00"/>
    <d v="1899-12-30T12:30:39"/>
    <n v="130"/>
    <s v="E00130"/>
    <s v="RUTA KMS.130"/>
    <x v="169"/>
    <x v="0"/>
    <x v="0"/>
    <x v="8"/>
    <x v="0"/>
    <d v="2024-07-02T10:39:01"/>
    <x v="403"/>
    <n v="28.349722222192213"/>
    <d v="2024-07-03T12:30:39"/>
    <d v="1899-12-30T01:44:00"/>
    <d v="2024-07-03T14:14:39"/>
    <n v="0.75583333329996094"/>
    <x v="0"/>
    <m/>
    <m/>
    <x v="1"/>
    <x v="20"/>
    <x v="0"/>
    <x v="3"/>
    <x v="3"/>
    <n v="4"/>
    <s v="TTES COOPERATIVOS ARAGONES S COOP"/>
    <d v="1899-12-31T17:36:00"/>
    <n v="25.616388888858879"/>
    <n v="12"/>
    <n v="13.616388888858879"/>
  </r>
  <r>
    <s v="E002"/>
    <s v="EO65"/>
    <x v="4078"/>
    <x v="0"/>
    <s v="E3"/>
    <s v="0100028265"/>
    <s v="HORMIG. Y DERIVADOS SANTANO, S.A."/>
    <s v="0085000214"/>
    <s v="TRUJILLO"/>
    <s v="000000000000003228"/>
    <x v="55"/>
    <d v="2024-07-02T00:00:00"/>
    <d v="1899-12-30T10:42:04"/>
    <s v="04/07 08:00h"/>
    <d v="2024-07-04T00:00:00"/>
    <x v="10"/>
    <x v="12"/>
    <x v="4221"/>
    <d v="2024-07-03T00:00:00"/>
    <d v="1899-12-30T18:41:49"/>
    <n v="163"/>
    <s v="E00163"/>
    <s v="RUTA KMS.163"/>
    <x v="170"/>
    <x v="0"/>
    <x v="0"/>
    <x v="8"/>
    <x v="0"/>
    <d v="2024-07-02T10:42:04"/>
    <x v="429"/>
    <n v="45.29888888890855"/>
    <d v="2024-07-03T18:41:49"/>
    <d v="1899-12-30T02:10:24"/>
    <d v="2024-07-03T20:52:13"/>
    <n v="11.129722222220153"/>
    <x v="0"/>
    <m/>
    <m/>
    <x v="1"/>
    <x v="20"/>
    <x v="0"/>
    <x v="3"/>
    <x v="9"/>
    <n v="4"/>
    <s v="CISTERCEX. S.L.L."/>
    <d v="1900-01-01T04:09:36"/>
    <n v="42.125555555575218"/>
    <n v="24"/>
    <n v="18.125555555575218"/>
  </r>
  <r>
    <s v="E002"/>
    <s v="EO65"/>
    <x v="4079"/>
    <x v="0"/>
    <s v="E3"/>
    <s v="0100051755"/>
    <s v="STRATA PAVIMENTOS, S.L.U"/>
    <s v="0085000500"/>
    <s v="NAVALVILLAR DE PELA-STRATA"/>
    <s v="000000000000003297"/>
    <x v="56"/>
    <d v="2024-07-02T00:00:00"/>
    <d v="1899-12-30T10:53:11"/>
    <s v="03/07 13h"/>
    <d v="2024-07-03T00:00:00"/>
    <x v="14"/>
    <x v="12"/>
    <x v="4222"/>
    <d v="2024-07-03T00:00:00"/>
    <d v="1899-12-30T10:14:30"/>
    <n v="159"/>
    <s v="E00159"/>
    <s v="RUTA KMS.159"/>
    <x v="190"/>
    <x v="0"/>
    <x v="0"/>
    <x v="8"/>
    <x v="0"/>
    <d v="2024-07-02T10:53:11"/>
    <x v="460"/>
    <n v="26.113611111009959"/>
    <d v="2024-07-03T10:14:30"/>
    <d v="1899-12-30T02:07:12"/>
    <d v="2024-07-03T12:21:42"/>
    <n v="0.6383333332487382"/>
    <x v="0"/>
    <m/>
    <m/>
    <x v="1"/>
    <x v="20"/>
    <x v="0"/>
    <x v="3"/>
    <x v="1"/>
    <n v="4"/>
    <s v="HIBURSANFRE, S.L.U."/>
    <d v="1900-01-01T02:52:48"/>
    <n v="22.993611111009958"/>
    <n v="12"/>
    <n v="10.993611111009958"/>
  </r>
  <r>
    <s v="E002"/>
    <s v="EO65"/>
    <x v="4080"/>
    <x v="0"/>
    <s v="E3"/>
    <s v="0100041604"/>
    <s v="MOVELANA, S.L."/>
    <s v="0085000105"/>
    <s v="GUILLENA"/>
    <s v="000000000000003228"/>
    <x v="55"/>
    <d v="2024-07-02T00:00:00"/>
    <d v="1899-12-30T11:01:32"/>
    <s v="03/07 08:00h"/>
    <d v="2024-07-03T00:00:00"/>
    <x v="10"/>
    <x v="12"/>
    <x v="4223"/>
    <d v="2024-07-02T00:00:00"/>
    <d v="1899-12-30T17:04:13"/>
    <n v="133"/>
    <s v="E00133"/>
    <s v="RUTA KMS.133"/>
    <x v="180"/>
    <x v="0"/>
    <x v="0"/>
    <x v="8"/>
    <x v="0"/>
    <d v="2024-07-02T11:01:32"/>
    <x v="396"/>
    <n v="20.974444444582332"/>
    <d v="2024-07-02T17:04:13"/>
    <d v="1899-12-30T01:46:24"/>
    <d v="2024-07-02T18:50:37"/>
    <n v="13.156388888892252"/>
    <x v="0"/>
    <m/>
    <m/>
    <x v="1"/>
    <x v="17"/>
    <x v="0"/>
    <x v="3"/>
    <x v="5"/>
    <n v="3"/>
    <s v=""/>
    <d v="1899-12-31T18:33:36"/>
    <n v="18.201111111248998"/>
    <n v="12"/>
    <n v="6.2011111112489985"/>
  </r>
  <r>
    <s v="E002"/>
    <s v="EO65"/>
    <x v="4081"/>
    <x v="0"/>
    <s v="E3"/>
    <s v="0100041604"/>
    <s v="MOVELANA, S.L."/>
    <s v="0085000105"/>
    <s v="GUILLENA"/>
    <s v="000000000000003228"/>
    <x v="55"/>
    <d v="2024-07-02T00:00:00"/>
    <d v="1899-12-30T11:01:51"/>
    <s v="sust alb8043242496"/>
    <d v="2024-07-04T00:00:00"/>
    <x v="29"/>
    <x v="12"/>
    <x v="4224"/>
    <d v="2024-07-03T00:00:00"/>
    <d v="1899-12-30T15:12:02"/>
    <n v="133"/>
    <s v="E00133"/>
    <s v="RUTA KMS.133"/>
    <x v="180"/>
    <x v="0"/>
    <x v="0"/>
    <x v="8"/>
    <x v="0"/>
    <d v="2024-07-02T11:01:51"/>
    <x v="457"/>
    <n v="42.969166666734964"/>
    <d v="2024-07-03T15:12:02"/>
    <d v="1899-12-30T01:46:24"/>
    <d v="2024-07-03T16:58:26"/>
    <n v="13.026111111044884"/>
    <x v="0"/>
    <m/>
    <m/>
    <x v="1"/>
    <x v="20"/>
    <x v="0"/>
    <x v="3"/>
    <x v="4"/>
    <n v="4"/>
    <s v=""/>
    <d v="1899-12-31T18:33:36"/>
    <n v="40.19583333340163"/>
    <n v="24"/>
    <n v="16.19583333340163"/>
  </r>
  <r>
    <s v="E002"/>
    <s v="EO65"/>
    <x v="4082"/>
    <x v="0"/>
    <s v="E3"/>
    <s v="0100041604"/>
    <s v="MOVELANA, S.L."/>
    <s v="0085000105"/>
    <s v="GUILLENA"/>
    <s v="000000000000003228"/>
    <x v="55"/>
    <d v="2024-07-02T00:00:00"/>
    <d v="1899-12-30T11:02:10"/>
    <s v="05/07 06h"/>
    <d v="2024-07-05T00:00:00"/>
    <x v="29"/>
    <x v="12"/>
    <x v="4225"/>
    <d v="2024-07-04T00:00:00"/>
    <d v="1899-12-30T18:01:31"/>
    <n v="133"/>
    <s v="E00133"/>
    <s v="RUTA KMS.133"/>
    <x v="368"/>
    <x v="0"/>
    <x v="0"/>
    <x v="8"/>
    <x v="0"/>
    <d v="2024-07-02T11:02:10"/>
    <x v="473"/>
    <n v="66.963888888945803"/>
    <d v="2024-07-04T18:01:31"/>
    <d v="1899-12-30T01:46:24"/>
    <d v="2024-07-04T19:47:55"/>
    <n v="10.201388888934162"/>
    <x v="0"/>
    <m/>
    <m/>
    <x v="1"/>
    <x v="21"/>
    <x v="0"/>
    <x v="3"/>
    <x v="9"/>
    <n v="5"/>
    <s v="LOGISTICA GALVEZ MARIN, S.L."/>
    <d v="1899-12-31T18:33:36"/>
    <n v="64.190555555612463"/>
    <n v="36"/>
    <n v="28.190555555612463"/>
  </r>
  <r>
    <s v="E002"/>
    <s v="EO65"/>
    <x v="4083"/>
    <x v="0"/>
    <s v="E3"/>
    <s v="0100041604"/>
    <s v="MOVELANA, S.L."/>
    <s v="0085000105"/>
    <s v="GUILLENA"/>
    <s v="000000000000003228"/>
    <x v="55"/>
    <d v="2024-07-02T00:00:00"/>
    <d v="1899-12-30T11:02:28"/>
    <s v="04/07 12:30h"/>
    <d v="2024-07-04T00:00:00"/>
    <x v="19"/>
    <x v="12"/>
    <x v="4226"/>
    <d v="2024-07-04T00:00:00"/>
    <d v="1899-12-30T09:24:28"/>
    <n v="133"/>
    <s v="E00133"/>
    <s v="RUTA KMS.133"/>
    <x v="400"/>
    <x v="0"/>
    <x v="0"/>
    <x v="8"/>
    <x v="0"/>
    <d v="2024-07-02T11:02:28"/>
    <x v="427"/>
    <n v="49.458888888882939"/>
    <d v="2024-07-04T09:24:28"/>
    <d v="1899-12-30T01:46:24"/>
    <d v="2024-07-04T11:10:52"/>
    <n v="1.3188888889853843"/>
    <x v="0"/>
    <m/>
    <m/>
    <x v="1"/>
    <x v="21"/>
    <x v="0"/>
    <x v="3"/>
    <x v="6"/>
    <n v="5"/>
    <s v="LOGISTICA Y CEM. HIDALGO, S.L."/>
    <d v="1899-12-31T18:33:36"/>
    <n v="46.685555555549605"/>
    <n v="24"/>
    <n v="22.685555555549605"/>
  </r>
  <r>
    <s v="E002"/>
    <s v="EO65"/>
    <x v="4084"/>
    <x v="0"/>
    <s v="E3"/>
    <s v="0100057858"/>
    <s v="SPECIAL CONCRETE 3, S.L."/>
    <s v="0085000115"/>
    <s v="ALCORCON"/>
    <s v="000000000000003228"/>
    <x v="55"/>
    <d v="2024-07-02T00:00:00"/>
    <d v="1899-12-30T11:33:56"/>
    <s v="03/07 12:00h"/>
    <d v="2024-07-03T00:00:00"/>
    <x v="8"/>
    <x v="12"/>
    <x v="4227"/>
    <d v="2024-07-02T00:00:00"/>
    <d v="1899-12-30T14:33:23"/>
    <n v="403"/>
    <s v="E00403"/>
    <s v="RUTA KMS.403"/>
    <x v="311"/>
    <x v="0"/>
    <x v="0"/>
    <x v="8"/>
    <x v="0"/>
    <d v="2024-07-02T11:33:56"/>
    <x v="411"/>
    <n v="24.434444444370456"/>
    <d v="2024-07-02T14:33:23"/>
    <d v="1899-12-30T05:22:24"/>
    <d v="2024-07-02T19:55:47"/>
    <n v="16.070277777733281"/>
    <x v="0"/>
    <m/>
    <m/>
    <x v="1"/>
    <x v="17"/>
    <x v="0"/>
    <x v="3"/>
    <x v="13"/>
    <n v="3"/>
    <s v="HORMIGONES Y CONTENEDORES JARA"/>
    <d v="1900-01-04T08:57:36"/>
    <n v="18.061111111037121"/>
    <n v="12"/>
    <n v="6.0611111110371212"/>
  </r>
  <r>
    <s v="E002"/>
    <s v="EO65"/>
    <x v="4085"/>
    <x v="0"/>
    <s v="E3"/>
    <s v="0100057858"/>
    <s v="SPECIAL CONCRETE 3, S.L."/>
    <s v="0085000115"/>
    <s v="ALCORCON"/>
    <s v="000000000000003228"/>
    <x v="55"/>
    <d v="2024-07-02T00:00:00"/>
    <d v="1899-12-30T11:34:06"/>
    <s v="03/07 15:00h"/>
    <d v="2024-07-03T00:00:00"/>
    <x v="7"/>
    <x v="12"/>
    <x v="4228"/>
    <d v="2024-07-02T00:00:00"/>
    <d v="1899-12-30T17:44:40"/>
    <n v="403"/>
    <s v="E00403"/>
    <s v="RUTA KMS.403"/>
    <x v="163"/>
    <x v="0"/>
    <x v="0"/>
    <x v="8"/>
    <x v="0"/>
    <d v="2024-07-02T11:34:06"/>
    <x v="403"/>
    <n v="27.431666666641831"/>
    <d v="2024-07-02T17:44:40"/>
    <d v="1899-12-30T05:22:24"/>
    <d v="2024-07-02T23:07:04"/>
    <n v="15.882222222222481"/>
    <x v="0"/>
    <m/>
    <m/>
    <x v="1"/>
    <x v="17"/>
    <x v="0"/>
    <x v="3"/>
    <x v="5"/>
    <n v="3"/>
    <s v="HORMIGONES Y CONTENEDORES JARA"/>
    <d v="1900-01-04T08:57:36"/>
    <n v="21.058333333308497"/>
    <n v="12"/>
    <n v="9.0583333333084965"/>
  </r>
  <r>
    <s v="E002"/>
    <s v="EO65"/>
    <x v="4086"/>
    <x v="0"/>
    <s v="E3"/>
    <s v="0100057883"/>
    <s v="MATERIALES Y HORMIGONES, SL"/>
    <s v="0085000198"/>
    <s v="MADRID"/>
    <s v="000000000000003228"/>
    <x v="55"/>
    <d v="2024-07-02T00:00:00"/>
    <d v="1899-12-30T11:35:11"/>
    <s v="03/07"/>
    <d v="2024-07-03T00:00:00"/>
    <x v="2"/>
    <x v="12"/>
    <x v="4229"/>
    <d v="2024-07-02T00:00:00"/>
    <d v="1899-12-30T14:48:03"/>
    <n v="413"/>
    <s v="E00413"/>
    <s v="RUTA KMS.413"/>
    <x v="191"/>
    <x v="0"/>
    <x v="0"/>
    <x v="8"/>
    <x v="0"/>
    <d v="2024-07-02T11:35:11"/>
    <x v="416"/>
    <n v="30.413611111056525"/>
    <d v="2024-07-02T14:48:03"/>
    <d v="1899-12-30T05:30:24"/>
    <d v="2024-07-02T20:18:27"/>
    <n v="21.692500000004657"/>
    <x v="0"/>
    <m/>
    <m/>
    <x v="1"/>
    <x v="17"/>
    <x v="0"/>
    <x v="3"/>
    <x v="13"/>
    <n v="3"/>
    <s v="HORMIGONES Y CONTENEDORES JARA"/>
    <d v="1900-01-04T12:09:36"/>
    <n v="23.906944444389858"/>
    <n v="12"/>
    <n v="11.906944444389858"/>
  </r>
  <r>
    <s v="E002"/>
    <s v="EO65"/>
    <x v="4087"/>
    <x v="0"/>
    <s v="E3"/>
    <s v="0100057883"/>
    <s v="MATERIALES Y HORMIGONES, SL"/>
    <s v="0085000198"/>
    <s v="MADRID"/>
    <s v="000000000000003228"/>
    <x v="55"/>
    <d v="2024-07-02T00:00:00"/>
    <d v="1899-12-30T11:35:20"/>
    <s v="03/07"/>
    <d v="2024-07-03T00:00:00"/>
    <x v="2"/>
    <x v="12"/>
    <x v="4230"/>
    <d v="2024-07-02T00:00:00"/>
    <d v="1899-12-30T15:33:40"/>
    <n v="413"/>
    <s v="E00413"/>
    <s v="RUTA KMS.413"/>
    <x v="181"/>
    <x v="0"/>
    <x v="0"/>
    <x v="8"/>
    <x v="0"/>
    <d v="2024-07-02T11:35:20"/>
    <x v="416"/>
    <n v="30.411111111170612"/>
    <d v="2024-07-02T15:33:40"/>
    <d v="1899-12-30T05:30:24"/>
    <d v="2024-07-02T21:04:04"/>
    <n v="20.932222222269047"/>
    <x v="0"/>
    <m/>
    <m/>
    <x v="1"/>
    <x v="17"/>
    <x v="0"/>
    <x v="3"/>
    <x v="4"/>
    <n v="3"/>
    <s v="HORMIGONES Y CONTENEDORES JARA"/>
    <d v="1900-01-04T12:09:36"/>
    <n v="23.904444444503945"/>
    <n v="12"/>
    <n v="11.904444444503945"/>
  </r>
  <r>
    <s v="E002"/>
    <s v="EO65"/>
    <x v="4088"/>
    <x v="0"/>
    <s v="E3"/>
    <s v="0100057883"/>
    <s v="MATERIALES Y HORMIGONES, SL"/>
    <s v="0085000198"/>
    <s v="MADRID"/>
    <s v="000000000000003228"/>
    <x v="55"/>
    <d v="2024-07-02T00:00:00"/>
    <d v="1899-12-30T11:35:29"/>
    <s v="03/07"/>
    <d v="2024-07-03T00:00:00"/>
    <x v="2"/>
    <x v="12"/>
    <x v="4231"/>
    <d v="2024-07-02T00:00:00"/>
    <d v="1899-12-30T16:26:12"/>
    <n v="413"/>
    <s v="E00413"/>
    <s v="RUTA KMS.413"/>
    <x v="247"/>
    <x v="0"/>
    <x v="0"/>
    <x v="8"/>
    <x v="0"/>
    <d v="2024-07-02T11:35:29"/>
    <x v="416"/>
    <n v="30.408611111110076"/>
    <d v="2024-07-02T16:26:12"/>
    <d v="1899-12-30T05:30:24"/>
    <d v="2024-07-02T21:56:36"/>
    <n v="20.056666666700039"/>
    <x v="0"/>
    <m/>
    <m/>
    <x v="1"/>
    <x v="17"/>
    <x v="0"/>
    <x v="3"/>
    <x v="8"/>
    <n v="3"/>
    <s v="HORMIGONES Y CONTENEDORES JARA"/>
    <d v="1900-01-04T12:09:36"/>
    <n v="23.901944444443409"/>
    <n v="12"/>
    <n v="11.901944444443409"/>
  </r>
  <r>
    <s v="E002"/>
    <s v="EO65"/>
    <x v="4089"/>
    <x v="0"/>
    <s v="E3"/>
    <s v="0100018481"/>
    <s v="LA HINOJOSEÑA S.L."/>
    <s v="0085000028"/>
    <s v="HINOJOSA DEL DUQUE"/>
    <s v="000000000000003228"/>
    <x v="55"/>
    <d v="2024-07-02T00:00:00"/>
    <d v="1899-12-30T11:40:48"/>
    <s v="03/07 08:00h"/>
    <d v="2024-07-03T00:00:00"/>
    <x v="10"/>
    <x v="12"/>
    <x v="4232"/>
    <d v="2024-07-02T00:00:00"/>
    <d v="1899-12-30T16:04:11"/>
    <n v="154"/>
    <s v="E00154"/>
    <s v="RUTA KMS.154"/>
    <x v="169"/>
    <x v="0"/>
    <x v="0"/>
    <x v="8"/>
    <x v="0"/>
    <d v="2024-07-02T11:40:48"/>
    <x v="396"/>
    <n v="20.3200000001234"/>
    <d v="2024-07-02T16:04:11"/>
    <d v="1899-12-30T02:03:12"/>
    <d v="2024-07-02T18:07:23"/>
    <n v="13.876944444549736"/>
    <x v="0"/>
    <m/>
    <m/>
    <x v="1"/>
    <x v="17"/>
    <x v="0"/>
    <x v="3"/>
    <x v="8"/>
    <n v="3"/>
    <s v="TTES COOPERATIVOS ARAGONES S COOP"/>
    <d v="1900-01-01T01:16:48"/>
    <n v="17.266666666790066"/>
    <n v="12"/>
    <n v="5.2666666667900657"/>
  </r>
  <r>
    <s v="E002"/>
    <s v="EO65"/>
    <x v="4090"/>
    <x v="0"/>
    <s v="E3"/>
    <s v="0432000110"/>
    <s v="PREBETONG HORMIGONES, S.A."/>
    <s v="0085000004"/>
    <s v="CACERES"/>
    <s v="000000000000003228"/>
    <x v="55"/>
    <d v="2024-07-02T00:00:00"/>
    <d v="1899-12-30T11:57:21"/>
    <s v="03/07 09:00h"/>
    <d v="2024-07-03T00:00:00"/>
    <x v="19"/>
    <x v="12"/>
    <x v="4233"/>
    <d v="2024-07-03T00:00:00"/>
    <d v="1899-12-30T11:56:04"/>
    <n v="147"/>
    <s v="E00147"/>
    <s v="RUTA KMS.147"/>
    <x v="232"/>
    <x v="0"/>
    <x v="0"/>
    <x v="8"/>
    <x v="0"/>
    <d v="2024-07-02T11:57:21"/>
    <x v="418"/>
    <n v="24.544166666746605"/>
    <d v="2024-07-03T11:56:04"/>
    <d v="1899-12-30T01:57:36"/>
    <d v="2024-07-03T13:53:40"/>
    <n v="-1.3944444443914108"/>
    <x v="1"/>
    <m/>
    <m/>
    <x v="1"/>
    <x v="20"/>
    <x v="1"/>
    <x v="3"/>
    <x v="2"/>
    <n v="4"/>
    <s v=""/>
    <d v="1899-12-31T23:02:24"/>
    <n v="21.584166666746604"/>
    <n v="12"/>
    <n v="9.5841666667466043"/>
  </r>
  <r>
    <s v="E002"/>
    <s v="EO65"/>
    <x v="4091"/>
    <x v="0"/>
    <s v="E3"/>
    <s v="0100057849"/>
    <s v="HORMIGONES HUELVA Y SEVILLA, S.L."/>
    <s v="0085000023"/>
    <s v="ALMONTE"/>
    <s v="000000000000003228"/>
    <x v="55"/>
    <d v="2024-07-02T00:00:00"/>
    <d v="1899-12-30T12:01:37"/>
    <s v="03/07 11h"/>
    <d v="2024-07-03T00:00:00"/>
    <x v="8"/>
    <x v="12"/>
    <x v="4234"/>
    <d v="2024-07-03T00:00:00"/>
    <d v="1899-12-30T10:28:53"/>
    <n v="204"/>
    <s v="E00204"/>
    <s v="RUTA KMS.204"/>
    <x v="88"/>
    <x v="0"/>
    <x v="0"/>
    <x v="8"/>
    <x v="0"/>
    <d v="2024-07-02T12:01:37"/>
    <x v="411"/>
    <n v="23.973055555543397"/>
    <d v="2024-07-03T10:28:53"/>
    <d v="1899-12-30T02:43:12"/>
    <d v="2024-07-03T13:12:05"/>
    <n v="-1.2013888889341615"/>
    <x v="1"/>
    <m/>
    <m/>
    <x v="1"/>
    <x v="20"/>
    <x v="1"/>
    <x v="3"/>
    <x v="1"/>
    <n v="4"/>
    <s v=""/>
    <d v="1900-01-01T17:16:48"/>
    <n v="20.253055555543398"/>
    <n v="12"/>
    <n v="8.2530555555433978"/>
  </r>
  <r>
    <s v="E002"/>
    <s v="EO65"/>
    <x v="4092"/>
    <x v="0"/>
    <s v="E3"/>
    <s v="0100019775"/>
    <s v="HORMIGONES Y ARIDOS ALCAIDE, S.L."/>
    <s v="0085000010"/>
    <s v="ARACENA"/>
    <s v="000000000000003228"/>
    <x v="55"/>
    <d v="2024-07-02T00:00:00"/>
    <d v="1899-12-30T12:03:46"/>
    <s v="anulado"/>
    <d v="2024-07-03T00:00:00"/>
    <x v="14"/>
    <x v="12"/>
    <x v="4235"/>
    <d v="2024-07-03T00:00:00"/>
    <d v="1899-12-30T13:21:39"/>
    <n v="88"/>
    <s v="E00088"/>
    <s v="RUTA KMS.088"/>
    <x v="164"/>
    <x v="0"/>
    <x v="0"/>
    <x v="8"/>
    <x v="0"/>
    <d v="2024-07-02T12:03:46"/>
    <x v="460"/>
    <n v="24.937222222157288"/>
    <d v="2024-07-03T13:21:39"/>
    <d v="1899-12-30T01:10:24"/>
    <d v="2024-07-03T14:32:03"/>
    <n v="-1.5341666666208766"/>
    <x v="1"/>
    <m/>
    <m/>
    <x v="1"/>
    <x v="20"/>
    <x v="2"/>
    <x v="3"/>
    <x v="7"/>
    <n v="4"/>
    <s v=""/>
    <d v="1899-12-31T04:09:36"/>
    <n v="22.763888888823956"/>
    <n v="12"/>
    <n v="10.763888888823956"/>
  </r>
  <r>
    <s v="E002"/>
    <s v="EO65"/>
    <x v="4093"/>
    <x v="0"/>
    <s v="E3"/>
    <s v="0100057809"/>
    <s v="HORM. QUINTANAR, SL"/>
    <s v="0085000092"/>
    <s v="QUINTANAR DE LA ORDEN"/>
    <s v="000000000000003228"/>
    <x v="55"/>
    <d v="2024-07-02T00:00:00"/>
    <d v="1899-12-30T12:09:53"/>
    <s v="04/07 08:00h"/>
    <d v="2024-07-04T00:00:00"/>
    <x v="10"/>
    <x v="12"/>
    <x v="4236"/>
    <d v="2024-07-03T00:00:00"/>
    <d v="1899-12-30T16:36:37"/>
    <n v="492"/>
    <s v="E00492"/>
    <s v="RUTA KMS.492"/>
    <x v="206"/>
    <x v="0"/>
    <x v="0"/>
    <x v="8"/>
    <x v="0"/>
    <d v="2024-07-02T12:09:53"/>
    <x v="429"/>
    <n v="43.835277777921874"/>
    <d v="2024-07-03T16:36:37"/>
    <d v="1899-12-30T06:33:36"/>
    <d v="2024-07-03T23:10:13"/>
    <n v="8.8297222224064171"/>
    <x v="0"/>
    <m/>
    <m/>
    <x v="1"/>
    <x v="20"/>
    <x v="0"/>
    <x v="3"/>
    <x v="8"/>
    <n v="4"/>
    <s v="HORMIGONES Y CONTENEDORES JARA"/>
    <d v="1900-01-05T13:26:24"/>
    <n v="36.275277777921872"/>
    <n v="24"/>
    <n v="12.275277777921872"/>
  </r>
  <r>
    <s v="E002"/>
    <s v="EO65"/>
    <x v="4094"/>
    <x v="0"/>
    <s v="E3"/>
    <s v="0432000110"/>
    <s v="PREBETONG HORMIGONES, S.A."/>
    <s v="0085000005"/>
    <s v="BADAJOZ-CAYA Nº 37"/>
    <s v="000000000000003297"/>
    <x v="56"/>
    <d v="2024-07-02T00:00:00"/>
    <d v="1899-12-30T12:35:34"/>
    <s v="03/07 8:30máximo"/>
    <d v="2024-07-03T00:00:00"/>
    <x v="23"/>
    <x v="12"/>
    <x v="4237"/>
    <d v="2024-07-03T00:00:00"/>
    <d v="1899-12-30T07:42:47"/>
    <n v="94"/>
    <s v="E00094"/>
    <s v="RUTA KMS.094"/>
    <x v="399"/>
    <x v="0"/>
    <x v="0"/>
    <x v="8"/>
    <x v="0"/>
    <d v="2024-07-02T12:35:34"/>
    <x v="402"/>
    <n v="19.907222222245764"/>
    <d v="2024-07-03T07:42:47"/>
    <d v="1899-12-30T01:15:12"/>
    <d v="2024-07-03T08:57:59"/>
    <n v="-0.46638888894813135"/>
    <x v="0"/>
    <m/>
    <m/>
    <x v="1"/>
    <x v="20"/>
    <x v="0"/>
    <x v="3"/>
    <x v="11"/>
    <n v="4"/>
    <s v="CISTERCEX. S.L.L."/>
    <d v="1899-12-31T06:04:48"/>
    <n v="17.65388888891243"/>
    <n v="12"/>
    <n v="5.6538888889124301"/>
  </r>
  <r>
    <s v="E002"/>
    <s v="EO65"/>
    <x v="4095"/>
    <x v="0"/>
    <s v="E3"/>
    <s v="0432000110"/>
    <s v="PREBETONG HORMIGONES, S.A."/>
    <s v="0085000005"/>
    <s v="BADAJOZ-CAYA Nº 37"/>
    <s v="000000000000003297"/>
    <x v="56"/>
    <d v="2024-07-02T00:00:00"/>
    <d v="1899-12-30T12:36:31"/>
    <s v="03/07 12máximo"/>
    <d v="2024-07-03T00:00:00"/>
    <x v="1"/>
    <x v="12"/>
    <x v="4238"/>
    <d v="2024-07-03T00:00:00"/>
    <d v="1899-12-30T11:53:48"/>
    <n v="94"/>
    <s v="E00094"/>
    <s v="RUTA KMS.094"/>
    <x v="171"/>
    <x v="0"/>
    <x v="0"/>
    <x v="8"/>
    <x v="0"/>
    <d v="2024-07-02T12:36:31"/>
    <x v="400"/>
    <n v="25.391388888994697"/>
    <d v="2024-07-03T11:53:48"/>
    <d v="1899-12-30T01:15:12"/>
    <d v="2024-07-03T13:09:00"/>
    <n v="0.85000000015133992"/>
    <x v="0"/>
    <m/>
    <m/>
    <x v="1"/>
    <x v="20"/>
    <x v="0"/>
    <x v="3"/>
    <x v="2"/>
    <n v="4"/>
    <s v="HIBURSANFRE, S.L.U."/>
    <d v="1899-12-31T06:04:48"/>
    <n v="23.138055555661364"/>
    <n v="12"/>
    <n v="11.138055555661364"/>
  </r>
  <r>
    <s v="E002"/>
    <s v="EO65"/>
    <x v="4096"/>
    <x v="0"/>
    <s v="E3"/>
    <s v="0432000110"/>
    <s v="PREBETONG HORMIGONES, S.A."/>
    <s v="0085000005"/>
    <s v="BADAJOZ-CAYA Nº 37"/>
    <s v="000000000000003297"/>
    <x v="56"/>
    <d v="2024-07-02T00:00:00"/>
    <d v="1899-12-30T12:37:57"/>
    <s v="04/07 1ª hora desde"/>
    <d v="2024-07-04T00:00:00"/>
    <x v="10"/>
    <x v="12"/>
    <x v="4239"/>
    <d v="2024-07-03T00:00:00"/>
    <d v="1899-12-30T18:17:52"/>
    <n v="94"/>
    <s v="E00094"/>
    <s v="RUTA KMS.094"/>
    <x v="171"/>
    <x v="0"/>
    <x v="0"/>
    <x v="8"/>
    <x v="0"/>
    <d v="2024-07-02T12:37:57"/>
    <x v="429"/>
    <n v="43.36750000010943"/>
    <d v="2024-07-03T18:17:52"/>
    <d v="1899-12-30T01:15:12"/>
    <d v="2024-07-03T19:33:04"/>
    <n v="12.448888889048249"/>
    <x v="0"/>
    <m/>
    <m/>
    <x v="1"/>
    <x v="20"/>
    <x v="0"/>
    <x v="3"/>
    <x v="9"/>
    <n v="4"/>
    <s v="HIBURSANFRE, S.L.U."/>
    <d v="1899-12-31T06:04:48"/>
    <n v="41.1141666667761"/>
    <n v="24"/>
    <n v="17.1141666667761"/>
  </r>
  <r>
    <s v="E002"/>
    <s v="EO65"/>
    <x v="4097"/>
    <x v="0"/>
    <s v="E4"/>
    <s v="0100057845"/>
    <s v="INVERSIONES SEGURA SARRIA, S.L."/>
    <s v="0084000019"/>
    <s v="ARROYOMOLINOS"/>
    <s v="000000000000003230"/>
    <x v="57"/>
    <d v="2024-07-02T00:00:00"/>
    <d v="1899-12-30T12:45:38"/>
    <s v="03/07 64s 10h-17h"/>
    <d v="2024-07-03T00:00:00"/>
    <x v="9"/>
    <x v="12"/>
    <x v="4240"/>
    <d v="2024-07-02T00:00:00"/>
    <d v="1899-12-30T15:58:33"/>
    <n v="391"/>
    <s v="E00391"/>
    <s v="RUTA KMS.391"/>
    <x v="401"/>
    <x v="0"/>
    <x v="0"/>
    <x v="8"/>
    <x v="1"/>
    <d v="2024-07-02T12:45:38"/>
    <x v="417"/>
    <n v="28.239444444479886"/>
    <d v="2024-07-02T15:58:33"/>
    <d v="1899-12-30T05:12:48"/>
    <d v="2024-07-02T21:11:21"/>
    <n v="19.810833333351184"/>
    <x v="0"/>
    <m/>
    <m/>
    <x v="1"/>
    <x v="17"/>
    <x v="0"/>
    <x v="3"/>
    <x v="4"/>
    <n v="3"/>
    <s v=""/>
    <d v="1900-01-04T05:07:12"/>
    <n v="22.026111111146555"/>
    <n v="12"/>
    <n v="10.026111111146555"/>
  </r>
  <r>
    <s v="E002"/>
    <s v="EO65"/>
    <x v="4098"/>
    <x v="0"/>
    <s v="E4"/>
    <s v="0100057845"/>
    <s v="INVERSIONES SEGURA SARRIA, S.L."/>
    <s v="0084000019"/>
    <s v="ARROYOMOLINOS"/>
    <s v="000000000000003230"/>
    <x v="57"/>
    <d v="2024-07-02T00:00:00"/>
    <d v="1899-12-30T12:46:10"/>
    <s v="03/07 64s 10h-17h"/>
    <d v="2024-07-03T00:00:00"/>
    <x v="9"/>
    <x v="12"/>
    <x v="4241"/>
    <d v="2024-07-02T00:00:00"/>
    <d v="1899-12-30T17:37:58"/>
    <n v="391"/>
    <s v="E00391"/>
    <s v="RUTA KMS.391"/>
    <x v="402"/>
    <x v="0"/>
    <x v="0"/>
    <x v="8"/>
    <x v="1"/>
    <d v="2024-07-02T12:46:10"/>
    <x v="417"/>
    <n v="28.230555555608589"/>
    <d v="2024-07-02T17:37:58"/>
    <d v="1899-12-30T05:12:48"/>
    <d v="2024-07-02T22:50:46"/>
    <n v="18.153888888889924"/>
    <x v="0"/>
    <m/>
    <m/>
    <x v="1"/>
    <x v="17"/>
    <x v="0"/>
    <x v="3"/>
    <x v="5"/>
    <n v="3"/>
    <s v=""/>
    <d v="1900-01-04T05:07:12"/>
    <n v="22.017222222275258"/>
    <n v="12"/>
    <n v="10.017222222275258"/>
  </r>
  <r>
    <s v="E002"/>
    <s v="EO65"/>
    <x v="4099"/>
    <x v="0"/>
    <s v="E4"/>
    <s v="0100057845"/>
    <s v="INVERSIONES SEGURA SARRIA, S.L."/>
    <s v="0084000019"/>
    <s v="ARROYOMOLINOS"/>
    <s v="000000000000003230"/>
    <x v="57"/>
    <d v="2024-07-02T00:00:00"/>
    <d v="1899-12-30T12:46:29"/>
    <s v="03/07 64s 10h-17h"/>
    <d v="2024-07-03T00:00:00"/>
    <x v="9"/>
    <x v="12"/>
    <x v="4242"/>
    <d v="2024-07-02T00:00:00"/>
    <d v="1899-12-30T19:21:41"/>
    <n v="391"/>
    <s v="E00391"/>
    <s v="RUTA KMS.391"/>
    <x v="403"/>
    <x v="0"/>
    <x v="0"/>
    <x v="8"/>
    <x v="1"/>
    <d v="2024-07-02T12:46:29"/>
    <x v="417"/>
    <n v="28.225277777819429"/>
    <d v="2024-07-02T19:21:41"/>
    <d v="1899-12-30T05:12:48"/>
    <d v="2024-07-03T00:34:29"/>
    <n v="16.425277777772862"/>
    <x v="0"/>
    <m/>
    <m/>
    <x v="1"/>
    <x v="17"/>
    <x v="0"/>
    <x v="3"/>
    <x v="10"/>
    <n v="3"/>
    <s v=""/>
    <d v="1900-01-04T05:07:12"/>
    <n v="22.011944444486097"/>
    <n v="12"/>
    <n v="10.011944444486097"/>
  </r>
  <r>
    <s v="E002"/>
    <s v="EO65"/>
    <x v="4100"/>
    <x v="0"/>
    <s v="E3"/>
    <s v="0432000110"/>
    <s v="PREBETONG HORMIGONES, S.A."/>
    <s v="0085000003"/>
    <s v="MERIDA"/>
    <s v="000000000000003297"/>
    <x v="56"/>
    <d v="2024-07-02T00:00:00"/>
    <d v="1899-12-30T14:21:44"/>
    <s v="03/07 08:00h 6297900"/>
    <d v="2024-07-03T00:00:00"/>
    <x v="10"/>
    <x v="12"/>
    <x v="4243"/>
    <d v="2024-07-03T00:00:00"/>
    <d v="1899-12-30T06:44:17"/>
    <n v="75"/>
    <s v="E00075"/>
    <s v="RUTA KMS.075"/>
    <x v="190"/>
    <x v="0"/>
    <x v="0"/>
    <x v="8"/>
    <x v="0"/>
    <d v="2024-07-02T14:21:44"/>
    <x v="396"/>
    <n v="17.637777777796146"/>
    <d v="2024-07-03T06:44:17"/>
    <d v="1899-12-30T01:00:00"/>
    <d v="2024-07-03T07:44:17"/>
    <n v="0.26194444455904886"/>
    <x v="0"/>
    <m/>
    <m/>
    <x v="1"/>
    <x v="20"/>
    <x v="0"/>
    <x v="3"/>
    <x v="12"/>
    <n v="4"/>
    <s v="HIBURSANFRE, S.L.U."/>
    <d v="1899-12-31T00:00:00"/>
    <n v="15.637777777796146"/>
    <n v="12"/>
    <n v="3.6377777777961455"/>
  </r>
  <r>
    <s v="E002"/>
    <s v="EO65"/>
    <x v="4101"/>
    <x v="0"/>
    <s v="E3"/>
    <s v="0100042375"/>
    <s v="PRETENSADOS DURAN, S.L."/>
    <s v="0085000151"/>
    <s v="ALBUERA LA - PREF. LA ALBUERA"/>
    <s v="000000000000003297"/>
    <x v="56"/>
    <d v="2024-07-02T00:00:00"/>
    <d v="1899-12-30T14:22:16"/>
    <s v="03/07 antes de 12h"/>
    <d v="2024-07-03T00:00:00"/>
    <x v="8"/>
    <x v="12"/>
    <x v="4244"/>
    <d v="2024-07-03T00:00:00"/>
    <d v="1899-12-30T13:32:46"/>
    <n v="73"/>
    <s v="E00073"/>
    <s v="RUTA KMS.073"/>
    <x v="194"/>
    <x v="0"/>
    <x v="0"/>
    <x v="8"/>
    <x v="0"/>
    <d v="2024-07-02T14:22:16"/>
    <x v="411"/>
    <n v="21.628888888866641"/>
    <d v="2024-07-03T13:32:46"/>
    <d v="1899-12-30T00:58:24"/>
    <d v="2024-07-03T14:31:10"/>
    <n v="-2.5194444443914108"/>
    <x v="1"/>
    <m/>
    <m/>
    <x v="1"/>
    <x v="20"/>
    <x v="2"/>
    <x v="3"/>
    <x v="7"/>
    <n v="4"/>
    <s v=""/>
    <d v="1899-12-30T23:21:36"/>
    <n v="19.655555555533308"/>
    <n v="12"/>
    <n v="7.6555555555333079"/>
  </r>
  <r>
    <s v="E002"/>
    <s v="EO65"/>
    <x v="4102"/>
    <x v="0"/>
    <s v="E3"/>
    <s v="0432000110"/>
    <s v="PREBETONG HORMIGONES, S.A."/>
    <s v="0085000333"/>
    <s v="AVE PLASENCIA MOVIL"/>
    <s v="000000000000003228"/>
    <x v="55"/>
    <d v="2024-07-02T00:00:00"/>
    <d v="1899-12-30T14:36:22"/>
    <s v="03/07 09:00h"/>
    <d v="2024-07-03T00:00:00"/>
    <x v="15"/>
    <x v="12"/>
    <x v="4245"/>
    <d v="2024-07-03T00:00:00"/>
    <d v="1899-12-30T06:35:36"/>
    <n v="222"/>
    <s v="E00222"/>
    <s v="RUTA KMS.222"/>
    <x v="189"/>
    <x v="0"/>
    <x v="0"/>
    <x v="8"/>
    <x v="0"/>
    <d v="2024-07-02T14:36:22"/>
    <x v="412"/>
    <n v="18.393888888938818"/>
    <d v="2024-07-03T06:35:36"/>
    <d v="1899-12-30T02:57:36"/>
    <d v="2024-07-03T09:33:12"/>
    <n v="-0.55333333346061409"/>
    <x v="0"/>
    <m/>
    <m/>
    <x v="1"/>
    <x v="20"/>
    <x v="0"/>
    <x v="3"/>
    <x v="12"/>
    <n v="4"/>
    <s v="HORMIGONES Y CONTENEDORES JARA"/>
    <d v="1900-01-01T23:02:24"/>
    <n v="14.433888888938817"/>
    <n v="12"/>
    <n v="2.4338888889388173"/>
  </r>
  <r>
    <s v="E002"/>
    <s v="EO65"/>
    <x v="4103"/>
    <x v="0"/>
    <s v="E3"/>
    <s v="0432000110"/>
    <s v="PREBETONG HORMIGONES, S.A."/>
    <s v="0085000333"/>
    <s v="AVE PLASENCIA MOVIL"/>
    <s v="000000000000003228"/>
    <x v="55"/>
    <d v="2024-07-02T00:00:00"/>
    <d v="1899-12-30T14:36:39"/>
    <s v="03/07 16h"/>
    <d v="2024-07-03T00:00:00"/>
    <x v="12"/>
    <x v="12"/>
    <x v="4246"/>
    <d v="2024-07-03T00:00:00"/>
    <d v="1899-12-30T15:29:08"/>
    <n v="222"/>
    <s v="E00222"/>
    <s v="RUTA KMS.222"/>
    <x v="178"/>
    <x v="0"/>
    <x v="0"/>
    <x v="8"/>
    <x v="0"/>
    <d v="2024-07-02T14:36:39"/>
    <x v="433"/>
    <n v="25.38916666660225"/>
    <d v="2024-07-03T15:29:08"/>
    <d v="1899-12-30T02:57:36"/>
    <d v="2024-07-03T18:26:44"/>
    <n v="-2.4455555556924082"/>
    <x v="1"/>
    <m/>
    <m/>
    <x v="1"/>
    <x v="20"/>
    <x v="2"/>
    <x v="3"/>
    <x v="4"/>
    <n v="4"/>
    <s v="VILLAR CHAMIZO JUAN Mª"/>
    <d v="1900-01-01T23:02:24"/>
    <n v="21.429166666602249"/>
    <n v="12"/>
    <n v="9.4291666666022493"/>
  </r>
  <r>
    <s v="E002"/>
    <s v="EO65"/>
    <x v="4104"/>
    <x v="0"/>
    <s v="E3"/>
    <s v="0100046984"/>
    <s v="TRANSP. Y CEMENTOS HIDALGO, S.L."/>
    <s v="0085000526"/>
    <s v="ALPEDRETE_HORMIGONES PAZ DEL BARRIO"/>
    <s v="000000000000003297"/>
    <x v="56"/>
    <d v="2024-07-02T00:00:00"/>
    <d v="1899-12-30T16:11:20"/>
    <s v="04/07 12 O 13h"/>
    <d v="2024-07-04T00:00:00"/>
    <x v="14"/>
    <x v="12"/>
    <x v="4247"/>
    <d v="2024-07-04T00:00:00"/>
    <d v="1899-12-30T07:01:58"/>
    <n v="439"/>
    <s v="E00439"/>
    <s v="RUTA KMS.439"/>
    <x v="207"/>
    <x v="0"/>
    <x v="0"/>
    <x v="8"/>
    <x v="0"/>
    <d v="2024-07-02T16:11:20"/>
    <x v="422"/>
    <n v="44.811111111135688"/>
    <d v="2024-07-04T07:01:58"/>
    <d v="1899-12-30T05:51:12"/>
    <d v="2024-07-04T12:53:10"/>
    <n v="0.11388888896908611"/>
    <x v="0"/>
    <m/>
    <m/>
    <x v="1"/>
    <x v="21"/>
    <x v="0"/>
    <x v="3"/>
    <x v="11"/>
    <n v="5"/>
    <s v=""/>
    <d v="1900-01-04T20:28:48"/>
    <n v="37.957777777802356"/>
    <n v="24"/>
    <n v="13.957777777802356"/>
  </r>
  <r>
    <s v="E002"/>
    <s v="EO65"/>
    <x v="4105"/>
    <x v="0"/>
    <s v="E4"/>
    <s v="0100057845"/>
    <s v="INVERSIONES SEGURA SARRIA, S.L."/>
    <s v="0084000700"/>
    <s v="CACERES - PAVIEX C/ MOLINO HARINERO"/>
    <s v="000000000000003230"/>
    <x v="57"/>
    <d v="2024-07-02T00:00:00"/>
    <d v="1899-12-30T16:24:06"/>
    <s v="04/07 56s 8h CAMION"/>
    <d v="2024-07-04T00:00:00"/>
    <x v="10"/>
    <x v="12"/>
    <x v="4248"/>
    <d v="2024-07-04T00:00:00"/>
    <d v="1899-12-30T09:03:40"/>
    <n v="148"/>
    <s v="E00148"/>
    <s v="RUTA KMS.148"/>
    <x v="315"/>
    <x v="0"/>
    <x v="0"/>
    <x v="8"/>
    <x v="1"/>
    <d v="2024-07-02T16:24:06"/>
    <x v="429"/>
    <n v="39.598333333327901"/>
    <d v="2024-07-04T09:03:40"/>
    <d v="1899-12-30T01:58:24"/>
    <d v="2024-07-04T11:02:04"/>
    <n v="-3.0344444442889653"/>
    <x v="1"/>
    <m/>
    <m/>
    <x v="1"/>
    <x v="21"/>
    <x v="3"/>
    <x v="3"/>
    <x v="6"/>
    <n v="5"/>
    <s v="ALMACENES SAN BLAS CORTEGANA, S.L."/>
    <d v="1899-12-31T23:21:36"/>
    <n v="36.624999999994564"/>
    <n v="24"/>
    <n v="12.624999999994564"/>
  </r>
  <r>
    <s v="E002"/>
    <s v="EO65"/>
    <x v="4106"/>
    <x v="0"/>
    <s v="E3"/>
    <s v="0100057795"/>
    <s v="SUMINISTROS SANCHEZ, SL"/>
    <s v="0085000037"/>
    <s v="PORZUNA"/>
    <s v="000000000000003228"/>
    <x v="55"/>
    <d v="2024-07-02T00:00:00"/>
    <d v="1899-12-30T16:36:53"/>
    <s v="03/07 Lo antes posib"/>
    <d v="2024-07-03T00:00:00"/>
    <x v="9"/>
    <x v="12"/>
    <x v="4249"/>
    <d v="2024-07-03T00:00:00"/>
    <d v="1899-12-30T09:02:26"/>
    <n v="309"/>
    <s v="E00309"/>
    <s v="RUTA KMS.309"/>
    <x v="211"/>
    <x v="0"/>
    <x v="0"/>
    <x v="8"/>
    <x v="0"/>
    <d v="2024-07-02T16:36:53"/>
    <x v="417"/>
    <n v="24.385277777910233"/>
    <d v="2024-07-03T09:02:26"/>
    <d v="1899-12-30T04:07:12"/>
    <d v="2024-07-03T13:09:38"/>
    <n v="3.8394444443983957"/>
    <x v="0"/>
    <m/>
    <m/>
    <x v="1"/>
    <x v="20"/>
    <x v="0"/>
    <x v="3"/>
    <x v="6"/>
    <n v="4"/>
    <s v="HORMIGONES Y CONTENEDORES JARA"/>
    <d v="1900-01-03T02:52:48"/>
    <n v="19.265277777910232"/>
    <n v="12"/>
    <n v="7.2652777779102315"/>
  </r>
  <r>
    <s v="E002"/>
    <s v="EO65"/>
    <x v="4107"/>
    <x v="0"/>
    <s v="E4"/>
    <s v="0100057747"/>
    <s v="CAMPOS DE VALDEFUENTES, S.L."/>
    <s v="0084000085"/>
    <s v="VALDEFUENTES"/>
    <s v="000000000000003230"/>
    <x v="57"/>
    <d v="2024-07-02T00:00:00"/>
    <d v="1899-12-30T18:57:02"/>
    <s v="04/07 56sc + ret pal"/>
    <d v="2024-07-04T00:00:00"/>
    <x v="6"/>
    <x v="12"/>
    <x v="4250"/>
    <d v="2024-07-03T00:00:00"/>
    <d v="1899-12-30T14:56:25"/>
    <n v="124"/>
    <s v="E00124"/>
    <s v="RUTA KMS.124"/>
    <x v="258"/>
    <x v="0"/>
    <x v="0"/>
    <x v="8"/>
    <x v="1"/>
    <d v="2024-07-02T18:57:02"/>
    <x v="410"/>
    <n v="49.04944444441935"/>
    <d v="2024-07-03T14:56:25"/>
    <d v="1899-12-30T01:39:12"/>
    <d v="2024-07-03T16:35:37"/>
    <n v="27.406388888892252"/>
    <x v="0"/>
    <m/>
    <m/>
    <x v="1"/>
    <x v="20"/>
    <x v="0"/>
    <x v="3"/>
    <x v="13"/>
    <n v="4"/>
    <s v="VAZQUEZ COTANO, FCO. JAVIER"/>
    <d v="1899-12-31T15:40:48"/>
    <n v="46.396111111086014"/>
    <n v="24"/>
    <n v="22.396111111086014"/>
  </r>
  <r>
    <s v="E002"/>
    <s v="EO65"/>
    <x v="4108"/>
    <x v="0"/>
    <s v="E3"/>
    <s v="0100046984"/>
    <s v="TRANSP. Y CEMENTOS HIDALGO, S.L."/>
    <s v="0085000515"/>
    <s v="TORRIJOS-HORMICHOZAS"/>
    <s v="000000000000003297"/>
    <x v="56"/>
    <d v="2024-07-02T00:00:00"/>
    <d v="1899-12-30T19:27:32"/>
    <s v="04/07 08h HORMICHOZA"/>
    <d v="2024-07-04T00:00:00"/>
    <x v="10"/>
    <x v="12"/>
    <x v="4251"/>
    <d v="2024-07-03T00:00:00"/>
    <d v="1899-12-30T17:43:27"/>
    <n v="350"/>
    <s v="E00350"/>
    <s v="RUTA KMS.350"/>
    <x v="176"/>
    <x v="0"/>
    <x v="0"/>
    <x v="8"/>
    <x v="0"/>
    <d v="2024-07-02T19:27:32"/>
    <x v="429"/>
    <n v="36.541111111175269"/>
    <d v="2024-07-03T17:43:27"/>
    <d v="1899-12-30T04:40:00"/>
    <d v="2024-07-03T22:23:27"/>
    <n v="9.6091666667489335"/>
    <x v="0"/>
    <m/>
    <m/>
    <x v="1"/>
    <x v="20"/>
    <x v="0"/>
    <x v="3"/>
    <x v="5"/>
    <n v="4"/>
    <s v="MARTINEZ RODRIGUEZ FRANCISCO JAVIER"/>
    <d v="1900-01-03T16:00:00"/>
    <n v="30.874444444508601"/>
    <n v="24"/>
    <n v="6.874444444508601"/>
  </r>
  <r>
    <s v="E002"/>
    <s v="EO65"/>
    <x v="4109"/>
    <x v="0"/>
    <s v="E3"/>
    <s v="0100046984"/>
    <s v="TRANSP. Y CEMENTOS HIDALGO, S.L."/>
    <s v="0085000515"/>
    <s v="TORRIJOS-HORMICHOZAS"/>
    <s v="000000000000003297"/>
    <x v="56"/>
    <d v="2024-07-02T00:00:00"/>
    <d v="1899-12-30T19:28:37"/>
    <s v="04/07 11H HORMICHOZA"/>
    <d v="2024-07-04T00:00:00"/>
    <x v="24"/>
    <x v="12"/>
    <x v="4252"/>
    <d v="2024-07-03T00:00:00"/>
    <d v="1899-12-30T17:56:37"/>
    <n v="350"/>
    <s v="E00350"/>
    <s v="RUTA KMS.350"/>
    <x v="169"/>
    <x v="0"/>
    <x v="0"/>
    <x v="8"/>
    <x v="0"/>
    <d v="2024-07-02T19:28:37"/>
    <x v="419"/>
    <n v="39.523055555589963"/>
    <d v="2024-07-03T17:56:37"/>
    <d v="1899-12-30T04:40:00"/>
    <d v="2024-07-03T22:36:37"/>
    <n v="12.389722222345881"/>
    <x v="0"/>
    <m/>
    <m/>
    <x v="1"/>
    <x v="20"/>
    <x v="0"/>
    <x v="3"/>
    <x v="5"/>
    <n v="4"/>
    <s v="TTES COOPERATIVOS ARAGONES S COOP"/>
    <d v="1900-01-03T16:00:00"/>
    <n v="33.856388888923298"/>
    <n v="24"/>
    <n v="9.8563888889232985"/>
  </r>
  <r>
    <s v="E002"/>
    <s v="EO65"/>
    <x v="4110"/>
    <x v="0"/>
    <s v="E4"/>
    <s v="0100059385"/>
    <s v="SUMINISTROS VILLAVICIOSA, S.L."/>
    <s v="0084000648"/>
    <s v="ALCORCÓN- SUMINISTROS VILLAVICIOSA"/>
    <s v="000000000000003230"/>
    <x v="57"/>
    <d v="2024-07-03T00:00:00"/>
    <d v="1899-12-30T07:46:36"/>
    <s v="04/07 56s"/>
    <d v="2024-07-04T00:00:00"/>
    <x v="6"/>
    <x v="12"/>
    <x v="4253"/>
    <d v="2024-07-03T00:00:00"/>
    <d v="1899-12-30T16:17:55"/>
    <n v="401"/>
    <s v="E00401"/>
    <s v="RUTA KMS.401"/>
    <x v="404"/>
    <x v="0"/>
    <x v="0"/>
    <x v="8"/>
    <x v="1"/>
    <d v="2024-07-03T07:46:36"/>
    <x v="410"/>
    <n v="36.223333333327901"/>
    <d v="2024-07-03T16:17:55"/>
    <d v="1899-12-30T05:20:48"/>
    <d v="2024-07-03T21:38:43"/>
    <n v="22.354722222138662"/>
    <x v="0"/>
    <m/>
    <m/>
    <x v="1"/>
    <x v="20"/>
    <x v="0"/>
    <x v="3"/>
    <x v="8"/>
    <n v="4"/>
    <s v=""/>
    <d v="1900-01-04T08:19:12"/>
    <n v="29.876666666661233"/>
    <n v="12"/>
    <n v="17.876666666661233"/>
  </r>
  <r>
    <s v="E002"/>
    <s v="EO65"/>
    <x v="4111"/>
    <x v="0"/>
    <s v="E4"/>
    <s v="0100059385"/>
    <s v="SUMINISTROS VILLAVICIOSA, S.L."/>
    <s v="0084000648"/>
    <s v="ALCORCÓN- SUMINISTROS VILLAVICIOSA"/>
    <s v="000000000000003230"/>
    <x v="57"/>
    <d v="2024-07-03T00:00:00"/>
    <d v="1899-12-30T07:46:58"/>
    <s v="04/07 56s"/>
    <d v="2024-07-04T00:00:00"/>
    <x v="6"/>
    <x v="12"/>
    <x v="4254"/>
    <d v="2024-07-03T00:00:00"/>
    <d v="1899-12-30T14:20:11"/>
    <n v="401"/>
    <s v="E00401"/>
    <s v="RUTA KMS.401"/>
    <x v="405"/>
    <x v="0"/>
    <x v="0"/>
    <x v="8"/>
    <x v="1"/>
    <d v="2024-07-03T07:46:58"/>
    <x v="410"/>
    <n v="36.217222222359851"/>
    <d v="2024-07-03T14:20:11"/>
    <d v="1899-12-30T05:20:48"/>
    <d v="2024-07-03T19:40:59"/>
    <n v="24.316944444493856"/>
    <x v="0"/>
    <m/>
    <m/>
    <x v="1"/>
    <x v="20"/>
    <x v="0"/>
    <x v="3"/>
    <x v="13"/>
    <n v="4"/>
    <s v=""/>
    <d v="1900-01-04T08:19:12"/>
    <n v="29.870555555693183"/>
    <n v="12"/>
    <n v="17.870555555693183"/>
  </r>
  <r>
    <s v="E002"/>
    <s v="EO65"/>
    <x v="4112"/>
    <x v="0"/>
    <s v="E3"/>
    <s v="0432000110"/>
    <s v="PREBETONG HORMIGONES, S.A."/>
    <s v="0085000000"/>
    <s v="FREGENAL DE LA SIERRA"/>
    <s v="000000000000003297"/>
    <x v="56"/>
    <d v="2024-07-03T00:00:00"/>
    <d v="1899-12-30T07:47:55"/>
    <s v="629054689. CON GRIFO"/>
    <d v="2024-07-04T00:00:00"/>
    <x v="10"/>
    <x v="12"/>
    <x v="4255"/>
    <d v="2024-07-04T00:00:00"/>
    <d v="1899-12-30T06:52:09"/>
    <n v="32"/>
    <s v="E00032"/>
    <s v="RUTA KMS.032"/>
    <x v="232"/>
    <x v="0"/>
    <x v="0"/>
    <x v="8"/>
    <x v="0"/>
    <d v="2024-07-03T07:47:55"/>
    <x v="429"/>
    <n v="24.201388888992369"/>
    <d v="2024-07-04T06:52:09"/>
    <d v="1899-12-30T00:25:36"/>
    <d v="2024-07-04T07:17:45"/>
    <n v="0.70416666677920148"/>
    <x v="0"/>
    <m/>
    <m/>
    <x v="1"/>
    <x v="21"/>
    <x v="0"/>
    <x v="3"/>
    <x v="12"/>
    <n v="5"/>
    <s v=""/>
    <d v="1899-12-30T10:14:24"/>
    <n v="22.774722222325703"/>
    <n v="12"/>
    <n v="10.774722222325703"/>
  </r>
  <r>
    <s v="E002"/>
    <s v="EO65"/>
    <x v="4113"/>
    <x v="0"/>
    <s v="E3"/>
    <s v="0100048116"/>
    <s v="HIJOS DE PEDRO TENA, S.L."/>
    <s v="0085000036"/>
    <s v="MONTERRUBIO DE LA SERENA"/>
    <s v="000000000000003297"/>
    <x v="56"/>
    <d v="2024-07-03T00:00:00"/>
    <d v="1899-12-30T07:48:26"/>
    <s v="04/07 08:00h"/>
    <d v="2024-07-04T00:00:00"/>
    <x v="10"/>
    <x v="12"/>
    <x v="4256"/>
    <d v="2024-07-04T00:00:00"/>
    <d v="1899-12-30T07:25:09"/>
    <n v="120"/>
    <s v="E00120"/>
    <s v="RUTA KMS.120"/>
    <x v="168"/>
    <x v="0"/>
    <x v="0"/>
    <x v="8"/>
    <x v="0"/>
    <d v="2024-07-03T07:48:26"/>
    <x v="429"/>
    <n v="24.192777777789161"/>
    <d v="2024-07-04T07:25:09"/>
    <d v="1899-12-30T01:36:00"/>
    <d v="2024-07-04T09:01:09"/>
    <n v="-1.0191666665486991"/>
    <x v="1"/>
    <m/>
    <m/>
    <x v="1"/>
    <x v="21"/>
    <x v="1"/>
    <x v="3"/>
    <x v="11"/>
    <n v="5"/>
    <s v="LOGISTICA GALVEZ MARIN, S.L."/>
    <d v="1899-12-31T14:24:00"/>
    <n v="21.592777777789159"/>
    <n v="12"/>
    <n v="9.5927777777891592"/>
  </r>
  <r>
    <s v="E002"/>
    <s v="EO65"/>
    <x v="4114"/>
    <x v="0"/>
    <s v="E3"/>
    <s v="0100028265"/>
    <s v="HORMIG. Y DERIVADOS SANTANO, S.A."/>
    <s v="0085000214"/>
    <s v="TRUJILLO"/>
    <s v="000000000000003228"/>
    <x v="55"/>
    <d v="2024-07-03T00:00:00"/>
    <d v="1899-12-30T07:51:25"/>
    <s v="05/07 08:00h"/>
    <d v="2024-07-05T00:00:00"/>
    <x v="10"/>
    <x v="12"/>
    <x v="4257"/>
    <d v="2024-07-05T00:00:00"/>
    <d v="1899-12-30T07:54:34"/>
    <n v="163"/>
    <s v="E00163"/>
    <s v="RUTA KMS.163"/>
    <x v="200"/>
    <x v="0"/>
    <x v="0"/>
    <x v="8"/>
    <x v="0"/>
    <d v="2024-07-03T07:51:25"/>
    <x v="450"/>
    <n v="48.143055555643514"/>
    <d v="2024-07-05T07:54:34"/>
    <d v="1899-12-30T02:10:24"/>
    <d v="2024-07-05T10:04:58"/>
    <n v="-2.0827777778031304"/>
    <x v="1"/>
    <m/>
    <m/>
    <x v="1"/>
    <x v="22"/>
    <x v="2"/>
    <x v="3"/>
    <x v="11"/>
    <n v="6"/>
    <s v="HIBURSANFRE, S.L.U."/>
    <d v="1900-01-01T04:09:36"/>
    <n v="44.969722222310182"/>
    <n v="24"/>
    <n v="20.969722222310182"/>
  </r>
  <r>
    <s v="E002"/>
    <s v="EO65"/>
    <x v="4115"/>
    <x v="0"/>
    <s v="E3"/>
    <s v="0100042375"/>
    <s v="PRETENSADOS DURAN, S.L."/>
    <s v="0085000151"/>
    <s v="ALBUERA LA - PREF. LA ALBUERA"/>
    <s v="000000000000003297"/>
    <x v="56"/>
    <d v="2024-07-03T00:00:00"/>
    <d v="1899-12-30T08:14:33"/>
    <s v="04/07 08:00h"/>
    <d v="2024-07-04T00:00:00"/>
    <x v="10"/>
    <x v="12"/>
    <x v="4258"/>
    <d v="2024-07-04T00:00:00"/>
    <d v="1899-12-30T08:38:20"/>
    <n v="73"/>
    <s v="E00073"/>
    <s v="RUTA KMS.073"/>
    <x v="178"/>
    <x v="0"/>
    <x v="0"/>
    <x v="8"/>
    <x v="0"/>
    <d v="2024-07-03T08:14:33"/>
    <x v="429"/>
    <n v="23.757500000065193"/>
    <d v="2024-07-04T08:38:20"/>
    <d v="1899-12-30T00:58:24"/>
    <d v="2024-07-04T09:36:44"/>
    <n v="-1.6122222220874391"/>
    <x v="1"/>
    <m/>
    <m/>
    <x v="1"/>
    <x v="21"/>
    <x v="2"/>
    <x v="3"/>
    <x v="0"/>
    <n v="5"/>
    <s v="VILLAR CHAMIZO JUAN Mª"/>
    <d v="1899-12-30T23:21:36"/>
    <n v="21.78416666673186"/>
    <n v="12"/>
    <n v="9.7841666667318599"/>
  </r>
  <r>
    <s v="E002"/>
    <s v="EO65"/>
    <x v="4116"/>
    <x v="0"/>
    <s v="E3"/>
    <s v="0100053428"/>
    <s v="HORMIGONES Y ARIDOS ALISA, S.L.U."/>
    <s v="0085000538"/>
    <s v="ALMENDRALEJO - SACYR PLACAS SOLANA"/>
    <s v="000000000000003297"/>
    <x v="56"/>
    <d v="2024-07-03T00:00:00"/>
    <d v="1899-12-30T08:14:50"/>
    <s v="03/07 16:00h"/>
    <d v="2024-07-03T00:00:00"/>
    <x v="12"/>
    <x v="12"/>
    <x v="4259"/>
    <d v="2024-07-03T00:00:00"/>
    <d v="1899-12-30T13:58:02"/>
    <n v="48"/>
    <s v="E00048"/>
    <s v="RUTA KMS.048"/>
    <x v="170"/>
    <x v="0"/>
    <x v="0"/>
    <x v="8"/>
    <x v="0"/>
    <d v="2024-07-03T08:14:50"/>
    <x v="433"/>
    <n v="7.752777777670417"/>
    <d v="2024-07-03T13:58:02"/>
    <d v="1899-12-30T00:38:24"/>
    <d v="2024-07-03T14:36:26"/>
    <n v="1.3927777776843868"/>
    <x v="0"/>
    <m/>
    <m/>
    <x v="1"/>
    <x v="20"/>
    <x v="0"/>
    <x v="3"/>
    <x v="7"/>
    <n v="4"/>
    <s v="CISTERCEX. S.L.L."/>
    <d v="1899-12-30T15:21:36"/>
    <n v="6.1127777776704173"/>
    <n v="0"/>
    <n v="6.1127777776704173"/>
  </r>
  <r>
    <s v="E002"/>
    <s v="EO65"/>
    <x v="4117"/>
    <x v="0"/>
    <s v="E4"/>
    <s v="0100059250"/>
    <s v="VENEGAS 24"/>
    <s v="0084000628"/>
    <s v="VALLE DE SANTA ANA-VENEGAS 24"/>
    <s v="000000000000003230"/>
    <x v="57"/>
    <d v="2024-07-03T00:00:00"/>
    <d v="1899-12-30T08:31:38"/>
    <s v="03/07 10pal"/>
    <d v="2024-07-03T00:00:00"/>
    <x v="6"/>
    <x v="12"/>
    <x v="4260"/>
    <d v="2024-07-03T00:00:00"/>
    <d v="1899-12-30T11:45:14"/>
    <n v="34"/>
    <s v="E00034"/>
    <s v="RUTA KMS.034"/>
    <x v="258"/>
    <x v="0"/>
    <x v="0"/>
    <x v="8"/>
    <x v="1"/>
    <d v="2024-07-03T08:31:38"/>
    <x v="352"/>
    <n v="11.4727777778171"/>
    <d v="2024-07-03T11:45:14"/>
    <d v="1899-12-30T00:27:12"/>
    <d v="2024-07-03T12:12:26"/>
    <n v="7.7927777779405005"/>
    <x v="0"/>
    <m/>
    <m/>
    <x v="1"/>
    <x v="20"/>
    <x v="0"/>
    <x v="3"/>
    <x v="2"/>
    <n v="4"/>
    <s v="VAZQUEZ COTANO, FCO. JAVIER"/>
    <d v="1899-12-30T10:52:48"/>
    <n v="10.019444444483767"/>
    <n v="0"/>
    <n v="10.019444444483767"/>
  </r>
  <r>
    <s v="E002"/>
    <s v="EO65"/>
    <x v="4118"/>
    <x v="0"/>
    <s v="E4"/>
    <s v="0100046984"/>
    <s v="TRANSP. Y CEMENTOS HIDALGO, S.L."/>
    <s v="0084000214"/>
    <s v="GUAREÑA-ALM. RODRI, S.L."/>
    <s v="000000000000003230"/>
    <x v="57"/>
    <d v="2024-07-03T00:00:00"/>
    <d v="1899-12-30T08:36:51"/>
    <s v="04/07"/>
    <d v="2024-07-04T00:00:00"/>
    <x v="6"/>
    <x v="12"/>
    <x v="4261"/>
    <d v="2024-07-03T00:00:00"/>
    <d v="1899-12-30T16:59:55"/>
    <n v="78"/>
    <s v="E00078"/>
    <s v="RUTA KMS.078"/>
    <x v="192"/>
    <x v="0"/>
    <x v="0"/>
    <x v="8"/>
    <x v="1"/>
    <d v="2024-07-03T08:36:51"/>
    <x v="410"/>
    <n v="35.385833333304618"/>
    <d v="2024-07-03T16:59:55"/>
    <d v="1899-12-30T01:02:24"/>
    <d v="2024-07-03T18:02:19"/>
    <n v="25.961388888827059"/>
    <x v="0"/>
    <m/>
    <m/>
    <x v="1"/>
    <x v="20"/>
    <x v="0"/>
    <x v="3"/>
    <x v="8"/>
    <n v="4"/>
    <s v=""/>
    <d v="1899-12-31T00:57:36"/>
    <n v="33.345833333304618"/>
    <n v="12"/>
    <n v="21.345833333304618"/>
  </r>
  <r>
    <s v="E002"/>
    <s v="EO65"/>
    <x v="4119"/>
    <x v="0"/>
    <s v="E4"/>
    <s v="0100057814"/>
    <s v="DAZACAL, S.L."/>
    <s v="0084000150"/>
    <s v="CALZADA DE OROPESA"/>
    <s v="000000000000003230"/>
    <x v="57"/>
    <d v="2024-07-03T00:00:00"/>
    <d v="1899-12-30T08:48:53"/>
    <s v="03/07 recog20 pal R1"/>
    <d v="2024-07-03T00:00:00"/>
    <x v="6"/>
    <x v="12"/>
    <x v="4262"/>
    <d v="2024-07-03T00:00:00"/>
    <d v="1899-12-30T15:18:04"/>
    <n v="251"/>
    <s v="E00251"/>
    <s v="RUTA KMS.251"/>
    <x v="406"/>
    <x v="0"/>
    <x v="0"/>
    <x v="8"/>
    <x v="1"/>
    <d v="2024-07-03T08:48:53"/>
    <x v="352"/>
    <n v="11.185277777840383"/>
    <d v="2024-07-03T15:18:04"/>
    <d v="1899-12-30T03:20:48"/>
    <d v="2024-07-03T18:38:52"/>
    <n v="1.3522222222527489"/>
    <x v="0"/>
    <m/>
    <m/>
    <x v="1"/>
    <x v="20"/>
    <x v="0"/>
    <x v="3"/>
    <x v="4"/>
    <n v="4"/>
    <s v="ALMACENES SAN BLAS CORTEGANA, S.L."/>
    <d v="1900-01-02T08:19:12"/>
    <n v="6.8386111111737167"/>
    <n v="0"/>
    <n v="6.8386111111737167"/>
  </r>
  <r>
    <s v="E002"/>
    <s v="EO65"/>
    <x v="4120"/>
    <x v="0"/>
    <s v="E3"/>
    <s v="0100046984"/>
    <s v="TRANSP. Y CEMENTOS HIDALGO, S.L."/>
    <s v="0085000526"/>
    <s v="ALPEDRETE_HORMIGONES PAZ DEL BARRIO"/>
    <s v="000000000000003297"/>
    <x v="56"/>
    <d v="2024-07-03T00:00:00"/>
    <d v="1899-12-30T09:09:27"/>
    <s v="05/07 08:00h"/>
    <d v="2024-07-05T00:00:00"/>
    <x v="10"/>
    <x v="12"/>
    <x v="4263"/>
    <d v="2024-07-04T00:00:00"/>
    <d v="1899-12-30T15:31:23"/>
    <n v="439"/>
    <s v="E00439"/>
    <s v="RUTA KMS.439"/>
    <x v="180"/>
    <x v="0"/>
    <x v="0"/>
    <x v="8"/>
    <x v="0"/>
    <d v="2024-07-03T09:09:27"/>
    <x v="450"/>
    <n v="46.842500000086147"/>
    <d v="2024-07-04T15:31:23"/>
    <d v="1899-12-30T05:51:12"/>
    <d v="2024-07-04T21:22:35"/>
    <n v="10.623611111193895"/>
    <x v="0"/>
    <m/>
    <m/>
    <x v="1"/>
    <x v="21"/>
    <x v="0"/>
    <x v="3"/>
    <x v="4"/>
    <n v="5"/>
    <s v=""/>
    <d v="1900-01-04T20:28:48"/>
    <n v="39.989166666752816"/>
    <n v="24"/>
    <n v="15.989166666752816"/>
  </r>
  <r>
    <s v="E002"/>
    <s v="EO65"/>
    <x v="4121"/>
    <x v="0"/>
    <s v="E3"/>
    <s v="0100057863"/>
    <s v="UTE TORIL"/>
    <s v="0085000117"/>
    <s v="TORIL"/>
    <s v="000000000000003227"/>
    <x v="59"/>
    <d v="2024-07-03T00:00:00"/>
    <d v="1899-12-30T09:33:47"/>
    <s v="03/07 18:00h"/>
    <d v="2024-07-03T00:00:00"/>
    <x v="5"/>
    <x v="12"/>
    <x v="4264"/>
    <d v="2024-07-03T00:00:00"/>
    <d v="1899-12-30T16:11:43"/>
    <n v="244"/>
    <s v="E00244"/>
    <s v="RUTA KMS.244"/>
    <x v="200"/>
    <x v="0"/>
    <x v="0"/>
    <x v="8"/>
    <x v="0"/>
    <d v="2024-07-03T09:33:47"/>
    <x v="440"/>
    <n v="9.9369444444891997"/>
    <d v="2024-07-03T16:11:43"/>
    <d v="1899-12-30T03:15:12"/>
    <d v="2024-07-03T19:26:55"/>
    <n v="5.1388888852670789E-2"/>
    <x v="0"/>
    <m/>
    <m/>
    <x v="1"/>
    <x v="20"/>
    <x v="0"/>
    <x v="3"/>
    <x v="8"/>
    <n v="4"/>
    <s v="HIBURSANFRE, S.L.U."/>
    <d v="1900-01-02T06:04:48"/>
    <n v="5.6836111111558658"/>
    <n v="0"/>
    <n v="5.6836111111558658"/>
  </r>
  <r>
    <s v="E002"/>
    <s v="EO65"/>
    <x v="4122"/>
    <x v="0"/>
    <s v="E3"/>
    <s v="0100048777"/>
    <s v="HORMIGONES Y ARIDOS SAN ROQUE, S.L."/>
    <s v="0085000102"/>
    <s v="PEÑARROYA-PUEBLONUEVO"/>
    <s v="000000000000003228"/>
    <x v="55"/>
    <d v="2024-07-03T00:00:00"/>
    <d v="1899-12-30T09:41:47"/>
    <s v="04/07 Por la mañana"/>
    <d v="2024-07-04T00:00:00"/>
    <x v="19"/>
    <x v="12"/>
    <x v="4265"/>
    <d v="2024-07-04T00:00:00"/>
    <d v="1899-12-30T10:38:54"/>
    <n v="125"/>
    <s v="E00125"/>
    <s v="RUTA KMS.125"/>
    <x v="180"/>
    <x v="0"/>
    <x v="0"/>
    <x v="8"/>
    <x v="0"/>
    <d v="2024-07-03T09:41:47"/>
    <x v="427"/>
    <n v="26.803611111128703"/>
    <d v="2024-07-04T10:38:54"/>
    <d v="1899-12-30T01:40:00"/>
    <d v="2024-07-04T12:18:54"/>
    <n v="0.18500000011408702"/>
    <x v="0"/>
    <m/>
    <m/>
    <x v="1"/>
    <x v="21"/>
    <x v="0"/>
    <x v="3"/>
    <x v="1"/>
    <n v="5"/>
    <s v=""/>
    <d v="1899-12-31T16:00:00"/>
    <n v="24.136944444462035"/>
    <n v="12"/>
    <n v="12.136944444462035"/>
  </r>
  <r>
    <s v="E002"/>
    <s v="EO65"/>
    <x v="4123"/>
    <x v="0"/>
    <s v="E3"/>
    <s v="0100034980"/>
    <s v="ARIDOS EL PRADO, S.L."/>
    <s v="0085000038"/>
    <s v="OLIVA DE LA FRONTERA"/>
    <s v="000000000000003297"/>
    <x v="56"/>
    <d v="2024-07-03T00:00:00"/>
    <d v="1899-12-30T09:51:55"/>
    <s v="04/07 11h BM-PL"/>
    <d v="2024-07-04T00:00:00"/>
    <x v="19"/>
    <x v="12"/>
    <x v="4266"/>
    <d v="2024-07-04T00:00:00"/>
    <d v="1899-12-30T11:41:42"/>
    <n v="47"/>
    <s v="E00047"/>
    <s v="RUTA KMS.047"/>
    <x v="170"/>
    <x v="0"/>
    <x v="0"/>
    <x v="8"/>
    <x v="0"/>
    <d v="2024-07-03T09:51:55"/>
    <x v="427"/>
    <n v="26.634722222224809"/>
    <d v="2024-07-04T11:41:42"/>
    <d v="1899-12-30T00:37:36"/>
    <d v="2024-07-04T12:19:18"/>
    <n v="0.17833333346061409"/>
    <x v="0"/>
    <m/>
    <m/>
    <x v="1"/>
    <x v="21"/>
    <x v="0"/>
    <x v="3"/>
    <x v="2"/>
    <n v="5"/>
    <s v="CISTERCEX. S.L.L."/>
    <d v="1899-12-30T15:02:24"/>
    <n v="25.008055555558144"/>
    <n v="12"/>
    <n v="13.008055555558144"/>
  </r>
  <r>
    <s v="E002"/>
    <s v="EO65"/>
    <x v="4124"/>
    <x v="0"/>
    <s v="E3"/>
    <s v="0100018389"/>
    <s v="FORJADOS PRETENSADOS AREVALO, S.L."/>
    <s v="0085000127"/>
    <s v="POZOBLANCO"/>
    <s v="000000000000003229"/>
    <x v="58"/>
    <d v="2024-07-03T00:00:00"/>
    <d v="1899-12-30T09:57:27"/>
    <s v="04/07 08:00h"/>
    <d v="2024-07-04T00:00:00"/>
    <x v="10"/>
    <x v="12"/>
    <x v="4267"/>
    <d v="2024-07-03T00:00:00"/>
    <d v="1899-12-30T19:44:41"/>
    <n v="168"/>
    <s v="E00168"/>
    <s v="RUTA KMS.168"/>
    <x v="161"/>
    <x v="0"/>
    <x v="0"/>
    <x v="8"/>
    <x v="0"/>
    <d v="2024-07-03T09:57:27"/>
    <x v="429"/>
    <n v="22.042500000097789"/>
    <d v="2024-07-03T19:44:41"/>
    <d v="1899-12-30T02:14:24"/>
    <d v="2024-07-03T21:59:05"/>
    <n v="10.015277777973097"/>
    <x v="0"/>
    <m/>
    <m/>
    <x v="1"/>
    <x v="20"/>
    <x v="0"/>
    <x v="3"/>
    <x v="10"/>
    <n v="4"/>
    <s v=""/>
    <d v="1900-01-01T05:45:36"/>
    <n v="18.802500000097787"/>
    <n v="12"/>
    <n v="6.8025000000977869"/>
  </r>
  <r>
    <s v="E002"/>
    <s v="EO65"/>
    <x v="4125"/>
    <x v="0"/>
    <s v="E3"/>
    <s v="0100057849"/>
    <s v="HORMIGONES HUELVA Y SEVILLA, S.L."/>
    <s v="0085000023"/>
    <s v="ALMONTE"/>
    <s v="000000000000003228"/>
    <x v="55"/>
    <d v="2024-07-03T00:00:00"/>
    <d v="1899-12-30T10:44:15"/>
    <s v="04/07 x la mañana"/>
    <d v="2024-07-04T00:00:00"/>
    <x v="0"/>
    <x v="12"/>
    <x v="4268"/>
    <d v="2024-07-04T00:00:00"/>
    <d v="1899-12-30T09:38:32"/>
    <n v="204"/>
    <s v="E00204"/>
    <s v="RUTA KMS.204"/>
    <x v="171"/>
    <x v="0"/>
    <x v="0"/>
    <x v="8"/>
    <x v="0"/>
    <d v="2024-07-03T10:44:15"/>
    <x v="423"/>
    <n v="26.762500000011642"/>
    <d v="2024-07-04T09:38:32"/>
    <d v="1899-12-30T02:43:12"/>
    <d v="2024-07-04T12:21:44"/>
    <n v="1.1377777777961455"/>
    <x v="0"/>
    <m/>
    <m/>
    <x v="1"/>
    <x v="21"/>
    <x v="0"/>
    <x v="3"/>
    <x v="6"/>
    <n v="5"/>
    <s v="HIBURSANFRE, S.L.U."/>
    <d v="1900-01-01T17:16:48"/>
    <n v="23.042500000011643"/>
    <n v="12"/>
    <n v="11.042500000011643"/>
  </r>
  <r>
    <s v="E002"/>
    <s v="EO65"/>
    <x v="4126"/>
    <x v="0"/>
    <s v="E3"/>
    <s v="0100051174"/>
    <s v="HORMIGONES CONO, SL"/>
    <s v="0085000112"/>
    <s v="PEÑARROYA-PUEBLONUEVO"/>
    <s v="000000000000003228"/>
    <x v="55"/>
    <d v="2024-07-03T00:00:00"/>
    <d v="1899-12-30T10:47:10"/>
    <s v="04/07 08:00h"/>
    <d v="2024-07-04T00:00:00"/>
    <x v="10"/>
    <x v="12"/>
    <x v="4269"/>
    <d v="2024-07-04T00:00:00"/>
    <d v="1899-12-30T06:02:42"/>
    <n v="125"/>
    <s v="E00125"/>
    <s v="RUTA KMS.125"/>
    <x v="164"/>
    <x v="0"/>
    <x v="0"/>
    <x v="8"/>
    <x v="0"/>
    <d v="2024-07-03T10:47:10"/>
    <x v="429"/>
    <n v="21.213888888945803"/>
    <d v="2024-07-04T06:02:42"/>
    <d v="1899-12-30T01:40:00"/>
    <d v="2024-07-04T07:42:42"/>
    <n v="0.28833333333022892"/>
    <x v="0"/>
    <m/>
    <m/>
    <x v="1"/>
    <x v="21"/>
    <x v="0"/>
    <x v="3"/>
    <x v="12"/>
    <n v="5"/>
    <s v=""/>
    <d v="1899-12-31T16:00:00"/>
    <n v="18.547222222279135"/>
    <n v="12"/>
    <n v="6.5472222222791352"/>
  </r>
  <r>
    <s v="E002"/>
    <s v="EO65"/>
    <x v="4127"/>
    <x v="0"/>
    <s v="E4"/>
    <s v="0100057845"/>
    <s v="INVERSIONES SEGURA SARRIA, S.L."/>
    <s v="0084000019"/>
    <s v="ARROYOMOLINOS"/>
    <s v="000000000000003230"/>
    <x v="57"/>
    <d v="2024-07-03T00:00:00"/>
    <d v="1899-12-30T10:59:22"/>
    <s v="04/07 64s 10h-17h"/>
    <d v="2024-07-04T00:00:00"/>
    <x v="9"/>
    <x v="12"/>
    <x v="4270"/>
    <d v="2024-07-03T00:00:00"/>
    <d v="1899-12-30T17:26:16"/>
    <n v="391"/>
    <s v="E00391"/>
    <s v="RUTA KMS.391"/>
    <x v="407"/>
    <x v="0"/>
    <x v="0"/>
    <x v="8"/>
    <x v="1"/>
    <d v="2024-07-03T10:59:22"/>
    <x v="428"/>
    <n v="30.010555555578321"/>
    <d v="2024-07-03T17:26:16"/>
    <d v="1899-12-30T05:12:48"/>
    <d v="2024-07-03T22:39:04"/>
    <n v="18.348888888896909"/>
    <x v="0"/>
    <m/>
    <m/>
    <x v="1"/>
    <x v="20"/>
    <x v="0"/>
    <x v="3"/>
    <x v="5"/>
    <n v="4"/>
    <s v=""/>
    <d v="1900-01-04T05:07:12"/>
    <n v="23.79722222224499"/>
    <n v="12"/>
    <n v="11.79722222224499"/>
  </r>
  <r>
    <s v="E002"/>
    <s v="EO65"/>
    <x v="4128"/>
    <x v="0"/>
    <s v="E3"/>
    <s v="0432000110"/>
    <s v="PREBETONG HORMIGONES, S.A."/>
    <s v="0085000005"/>
    <s v="BADAJOZ-CAYA Nº 37"/>
    <s v="000000000000003297"/>
    <x v="56"/>
    <d v="2024-07-03T00:00:00"/>
    <d v="1899-12-30T10:59:32"/>
    <s v="04/07 12h"/>
    <d v="2024-07-04T00:00:00"/>
    <x v="1"/>
    <x v="12"/>
    <x v="4271"/>
    <d v="2024-07-04T00:00:00"/>
    <d v="1899-12-30T12:39:28"/>
    <n v="94"/>
    <s v="E00094"/>
    <s v="RUTA KMS.094"/>
    <x v="167"/>
    <x v="0"/>
    <x v="0"/>
    <x v="8"/>
    <x v="0"/>
    <d v="2024-07-03T10:59:32"/>
    <x v="436"/>
    <n v="27.007777777849697"/>
    <d v="2024-07-04T12:39:28"/>
    <d v="1899-12-30T01:15:12"/>
    <d v="2024-07-04T13:54:40"/>
    <n v="8.8888889062218368E-2"/>
    <x v="0"/>
    <m/>
    <m/>
    <x v="1"/>
    <x v="21"/>
    <x v="0"/>
    <x v="3"/>
    <x v="3"/>
    <n v="5"/>
    <s v="HIBURSANFRE, S.L.U."/>
    <d v="1899-12-31T06:04:48"/>
    <n v="24.754444444516363"/>
    <n v="12"/>
    <n v="12.754444444516363"/>
  </r>
  <r>
    <s v="E002"/>
    <s v="EO65"/>
    <x v="4129"/>
    <x v="0"/>
    <s v="E4"/>
    <s v="0100057845"/>
    <s v="INVERSIONES SEGURA SARRIA, S.L."/>
    <s v="0084000019"/>
    <s v="ARROYOMOLINOS"/>
    <s v="000000000000003230"/>
    <x v="57"/>
    <d v="2024-07-03T00:00:00"/>
    <d v="1899-12-30T10:59:43"/>
    <s v="04/07 64s 10h-17h"/>
    <d v="2024-07-04T00:00:00"/>
    <x v="9"/>
    <x v="12"/>
    <x v="4272"/>
    <d v="2024-07-03T00:00:00"/>
    <d v="1899-12-30T15:01:00"/>
    <n v="391"/>
    <s v="E00391"/>
    <s v="RUTA KMS.391"/>
    <x v="408"/>
    <x v="0"/>
    <x v="0"/>
    <x v="8"/>
    <x v="1"/>
    <d v="2024-07-03T10:59:43"/>
    <x v="428"/>
    <n v="30.00472222227836"/>
    <d v="2024-07-03T15:01:00"/>
    <d v="1899-12-30T05:12:48"/>
    <d v="2024-07-03T20:13:48"/>
    <n v="20.770000000018626"/>
    <x v="0"/>
    <m/>
    <m/>
    <x v="1"/>
    <x v="20"/>
    <x v="0"/>
    <x v="3"/>
    <x v="4"/>
    <n v="4"/>
    <s v=""/>
    <d v="1900-01-04T05:07:12"/>
    <n v="23.791388888945029"/>
    <n v="12"/>
    <n v="11.791388888945029"/>
  </r>
  <r>
    <s v="E002"/>
    <s v="EO65"/>
    <x v="4130"/>
    <x v="0"/>
    <s v="E4"/>
    <s v="0100057845"/>
    <s v="INVERSIONES SEGURA SARRIA, S.L."/>
    <s v="0084000019"/>
    <s v="ARROYOMOLINOS"/>
    <s v="000000000000003230"/>
    <x v="57"/>
    <d v="2024-07-03T00:00:00"/>
    <d v="1899-12-30T11:00:09"/>
    <s v="04/07 64s 10h-17h"/>
    <d v="2024-07-04T00:00:00"/>
    <x v="9"/>
    <x v="12"/>
    <x v="4273"/>
    <d v="2024-07-03T00:00:00"/>
    <d v="1899-12-30T16:21:31"/>
    <n v="391"/>
    <s v="E00391"/>
    <s v="RUTA KMS.391"/>
    <x v="409"/>
    <x v="0"/>
    <x v="0"/>
    <x v="8"/>
    <x v="1"/>
    <d v="2024-07-03T11:00:09"/>
    <x v="428"/>
    <n v="29.997500000114087"/>
    <d v="2024-07-03T16:21:31"/>
    <d v="1899-12-30T05:12:48"/>
    <d v="2024-07-03T21:34:19"/>
    <n v="19.42805555567611"/>
    <x v="0"/>
    <m/>
    <m/>
    <x v="1"/>
    <x v="20"/>
    <x v="0"/>
    <x v="3"/>
    <x v="8"/>
    <n v="4"/>
    <s v=""/>
    <d v="1900-01-04T05:07:12"/>
    <n v="23.784166666780756"/>
    <n v="12"/>
    <n v="11.784166666780756"/>
  </r>
  <r>
    <s v="E002"/>
    <s v="EO65"/>
    <x v="4131"/>
    <x v="0"/>
    <s v="E4"/>
    <s v="0100057842"/>
    <s v="TPTES DE CEMENTOS LA CELESTINA, SL"/>
    <s v="0084000052"/>
    <s v="NUMANCIA DE LA SAGRA-ALM. CEBRIAN"/>
    <s v="000000000000003230"/>
    <x v="57"/>
    <d v="2024-07-03T00:00:00"/>
    <d v="1899-12-30T11:00:20"/>
    <s v="04/07 - 05/07"/>
    <d v="2024-07-05T00:00:00"/>
    <x v="6"/>
    <x v="12"/>
    <x v="4274"/>
    <d v="2024-07-03T00:00:00"/>
    <d v="1899-12-30T16:46:57"/>
    <n v="395"/>
    <s v="E00395"/>
    <s v="RUTA KMS.395"/>
    <x v="410"/>
    <x v="0"/>
    <x v="0"/>
    <x v="8"/>
    <x v="1"/>
    <d v="2024-07-03T11:00:20"/>
    <x v="445"/>
    <n v="56.994444444542751"/>
    <d v="2024-07-03T16:46:57"/>
    <d v="1899-12-30T05:16:00"/>
    <d v="2024-07-03T22:02:57"/>
    <n v="45.950833333306946"/>
    <x v="0"/>
    <m/>
    <m/>
    <x v="1"/>
    <x v="20"/>
    <x v="0"/>
    <x v="3"/>
    <x v="8"/>
    <n v="4"/>
    <s v=""/>
    <d v="1900-01-04T06:24:00"/>
    <n v="50.727777777876085"/>
    <n v="24"/>
    <n v="26.727777777876085"/>
  </r>
  <r>
    <s v="E002"/>
    <s v="EO65"/>
    <x v="4132"/>
    <x v="0"/>
    <s v="E3"/>
    <s v="0100046984"/>
    <s v="TRANSP. Y CEMENTOS HIDALGO, S.L."/>
    <s v="0085000516"/>
    <s v="CHOZAS DE CANALES-HORMICHOZAS"/>
    <s v="000000000000003297"/>
    <x v="56"/>
    <d v="2024-07-03T00:00:00"/>
    <d v="1899-12-30T11:00:26"/>
    <s v="04/07 10:00h"/>
    <d v="2024-07-04T00:00:00"/>
    <x v="17"/>
    <x v="12"/>
    <x v="4275"/>
    <d v="2024-07-03T00:00:00"/>
    <d v="1899-12-30T16:32:49"/>
    <n v="383"/>
    <s v="E00383"/>
    <s v="RUTA KMS.383"/>
    <x v="194"/>
    <x v="0"/>
    <x v="0"/>
    <x v="8"/>
    <x v="0"/>
    <d v="2024-07-03T11:00:26"/>
    <x v="421"/>
    <n v="22.992777777719311"/>
    <d v="2024-07-03T16:32:49"/>
    <d v="1899-12-30T05:06:24"/>
    <d v="2024-07-03T21:39:13"/>
    <n v="12.346388888836373"/>
    <x v="0"/>
    <m/>
    <m/>
    <x v="1"/>
    <x v="20"/>
    <x v="0"/>
    <x v="3"/>
    <x v="8"/>
    <n v="4"/>
    <s v=""/>
    <d v="1900-01-04T02:33:36"/>
    <n v="16.886111111052646"/>
    <n v="12"/>
    <n v="4.8861111110526458"/>
  </r>
  <r>
    <s v="E002"/>
    <s v="EO65"/>
    <x v="4133"/>
    <x v="0"/>
    <s v="E3"/>
    <s v="0100057883"/>
    <s v="MATERIALES Y HORMIGONES, SL"/>
    <s v="0085000198"/>
    <s v="MADRID"/>
    <s v="000000000000003228"/>
    <x v="55"/>
    <d v="2024-07-03T00:00:00"/>
    <d v="1899-12-30T11:25:34"/>
    <s v="04/07"/>
    <d v="2024-07-04T00:00:00"/>
    <x v="2"/>
    <x v="12"/>
    <x v="4276"/>
    <d v="2024-07-03T00:00:00"/>
    <d v="1899-12-30T17:29:57"/>
    <n v="413"/>
    <s v="E00413"/>
    <s v="RUTA KMS.413"/>
    <x v="173"/>
    <x v="0"/>
    <x v="0"/>
    <x v="8"/>
    <x v="0"/>
    <d v="2024-07-03T11:25:34"/>
    <x v="435"/>
    <n v="30.573888888931833"/>
    <d v="2024-07-03T17:29:57"/>
    <d v="1899-12-30T05:30:24"/>
    <d v="2024-07-03T23:00:21"/>
    <n v="18.994166666816454"/>
    <x v="0"/>
    <m/>
    <m/>
    <x v="1"/>
    <x v="20"/>
    <x v="0"/>
    <x v="3"/>
    <x v="5"/>
    <n v="4"/>
    <s v="HORMIGONES Y CONTENEDORES JARA"/>
    <d v="1900-01-04T12:09:36"/>
    <n v="24.067222222265165"/>
    <n v="12"/>
    <n v="12.067222222265165"/>
  </r>
  <r>
    <s v="E002"/>
    <s v="EO65"/>
    <x v="4134"/>
    <x v="0"/>
    <s v="E3"/>
    <s v="0100057883"/>
    <s v="MATERIALES Y HORMIGONES, SL"/>
    <s v="0085000198"/>
    <s v="MADRID"/>
    <s v="000000000000003228"/>
    <x v="55"/>
    <d v="2024-07-03T00:00:00"/>
    <d v="1899-12-30T11:25:44"/>
    <s v="04/07"/>
    <d v="2024-07-04T00:00:00"/>
    <x v="2"/>
    <x v="12"/>
    <x v="4277"/>
    <d v="2024-07-03T00:00:00"/>
    <d v="1899-12-30T15:02:16"/>
    <n v="413"/>
    <s v="E00413"/>
    <s v="RUTA KMS.413"/>
    <x v="285"/>
    <x v="0"/>
    <x v="0"/>
    <x v="8"/>
    <x v="0"/>
    <d v="2024-07-03T11:25:44"/>
    <x v="435"/>
    <n v="30.571111111028586"/>
    <d v="2024-07-03T15:02:16"/>
    <d v="1899-12-30T05:30:24"/>
    <d v="2024-07-03T20:32:40"/>
    <n v="21.455555555701721"/>
    <x v="0"/>
    <m/>
    <m/>
    <x v="1"/>
    <x v="20"/>
    <x v="0"/>
    <x v="3"/>
    <x v="4"/>
    <n v="4"/>
    <s v="HORMIGONES Y CONTENEDORES JARA"/>
    <d v="1900-01-04T12:09:36"/>
    <n v="24.064444444361918"/>
    <n v="12"/>
    <n v="12.064444444361918"/>
  </r>
  <r>
    <s v="E002"/>
    <s v="EO65"/>
    <x v="4134"/>
    <x v="0"/>
    <s v="E3"/>
    <s v="0100057883"/>
    <s v="MATERIALES Y HORMIGONES, SL"/>
    <s v="0085000198"/>
    <s v="MADRID"/>
    <s v="000000000000003228"/>
    <x v="55"/>
    <d v="2024-07-03T00:00:00"/>
    <d v="1899-12-30T11:25:44"/>
    <s v="04/07"/>
    <d v="2024-07-04T00:00:00"/>
    <x v="2"/>
    <x v="12"/>
    <x v="4278"/>
    <d v="2024-07-03T00:00:00"/>
    <d v="1899-12-30T15:41:00"/>
    <n v="413"/>
    <s v="E00413"/>
    <s v="RUTA KMS.413"/>
    <x v="189"/>
    <x v="0"/>
    <x v="0"/>
    <x v="8"/>
    <x v="0"/>
    <d v="2024-07-03T11:25:44"/>
    <x v="435"/>
    <n v="30.571111111028586"/>
    <d v="2024-07-03T15:41:00"/>
    <d v="1899-12-30T05:30:24"/>
    <d v="2024-07-03T21:11:24"/>
    <n v="20.810000000114087"/>
    <x v="0"/>
    <m/>
    <m/>
    <x v="1"/>
    <x v="20"/>
    <x v="0"/>
    <x v="3"/>
    <x v="4"/>
    <n v="4"/>
    <s v="HORMIGONES Y CONTENEDORES JARA"/>
    <d v="1900-01-04T12:09:36"/>
    <n v="24.064444444361918"/>
    <n v="12"/>
    <n v="12.064444444361918"/>
  </r>
  <r>
    <s v="E002"/>
    <s v="EO65"/>
    <x v="4135"/>
    <x v="0"/>
    <s v="E3"/>
    <s v="0100057863"/>
    <s v="UTE TORIL"/>
    <s v="0085000117"/>
    <s v="TORIL"/>
    <s v="000000000000003227"/>
    <x v="59"/>
    <d v="2024-07-03T00:00:00"/>
    <d v="1899-12-30T11:27:23"/>
    <s v="04/07 08h"/>
    <d v="2024-07-04T00:00:00"/>
    <x v="10"/>
    <x v="12"/>
    <x v="4279"/>
    <d v="2024-07-03T00:00:00"/>
    <d v="1899-12-30T15:25:36"/>
    <n v="244"/>
    <s v="E00244"/>
    <s v="RUTA KMS.244"/>
    <x v="167"/>
    <x v="0"/>
    <x v="0"/>
    <x v="8"/>
    <x v="0"/>
    <d v="2024-07-03T11:27:23"/>
    <x v="429"/>
    <n v="20.54361111111939"/>
    <d v="2024-07-03T15:25:36"/>
    <d v="1899-12-30T03:15:12"/>
    <d v="2024-07-03T18:40:48"/>
    <n v="13.320000000006985"/>
    <x v="0"/>
    <m/>
    <m/>
    <x v="1"/>
    <x v="20"/>
    <x v="0"/>
    <x v="3"/>
    <x v="4"/>
    <n v="4"/>
    <s v="HIBURSANFRE, S.L.U."/>
    <d v="1900-01-02T06:04:48"/>
    <n v="16.290277777786056"/>
    <n v="12"/>
    <n v="4.2902777777860557"/>
  </r>
  <r>
    <s v="E002"/>
    <s v="EO65"/>
    <x v="4136"/>
    <x v="0"/>
    <s v="E3"/>
    <s v="0100057863"/>
    <s v="UTE TORIL"/>
    <s v="0085000117"/>
    <s v="TORIL"/>
    <s v="000000000000003227"/>
    <x v="59"/>
    <d v="2024-07-03T00:00:00"/>
    <d v="1899-12-30T11:28:44"/>
    <s v="04/07 09:30h"/>
    <d v="2024-07-04T00:00:00"/>
    <x v="21"/>
    <x v="12"/>
    <x v="4280"/>
    <d v="2024-07-03T00:00:00"/>
    <d v="1899-12-30T18:35:49"/>
    <n v="244"/>
    <s v="E00244"/>
    <s v="RUTA KMS.244"/>
    <x v="368"/>
    <x v="0"/>
    <x v="0"/>
    <x v="8"/>
    <x v="0"/>
    <d v="2024-07-03T11:28:44"/>
    <x v="424"/>
    <n v="22.021111111098435"/>
    <d v="2024-07-03T18:35:49"/>
    <d v="1899-12-30T03:15:12"/>
    <d v="2024-07-03T21:51:01"/>
    <n v="11.649722222238779"/>
    <x v="0"/>
    <m/>
    <m/>
    <x v="1"/>
    <x v="20"/>
    <x v="0"/>
    <x v="3"/>
    <x v="9"/>
    <n v="4"/>
    <s v="LOGISTICA GALVEZ MARIN, S.L."/>
    <d v="1900-01-02T06:04:48"/>
    <n v="17.767777777765101"/>
    <n v="12"/>
    <n v="5.7677777777651009"/>
  </r>
  <r>
    <s v="E002"/>
    <s v="EO65"/>
    <x v="4137"/>
    <x v="0"/>
    <s v="E3"/>
    <s v="0100057863"/>
    <s v="UTE TORIL"/>
    <s v="0085000117"/>
    <s v="TORIL"/>
    <s v="000000000000003227"/>
    <x v="59"/>
    <d v="2024-07-03T00:00:00"/>
    <d v="1899-12-30T11:29:18"/>
    <s v="04/07 11:00h"/>
    <d v="2024-07-04T00:00:00"/>
    <x v="24"/>
    <x v="12"/>
    <x v="4281"/>
    <d v="2024-07-04T00:00:00"/>
    <d v="1899-12-30T08:29:18"/>
    <n v="244"/>
    <s v="E00244"/>
    <s v="RUTA KMS.244"/>
    <x v="399"/>
    <x v="0"/>
    <x v="0"/>
    <x v="8"/>
    <x v="0"/>
    <d v="2024-07-03T11:29:18"/>
    <x v="419"/>
    <n v="23.511666666716337"/>
    <d v="2024-07-04T08:29:18"/>
    <d v="1899-12-30T03:15:12"/>
    <d v="2024-07-04T11:44:30"/>
    <n v="-0.74166666663950309"/>
    <x v="0"/>
    <m/>
    <m/>
    <x v="1"/>
    <x v="21"/>
    <x v="0"/>
    <x v="3"/>
    <x v="0"/>
    <n v="5"/>
    <s v="CISTERCEX. S.L.L."/>
    <d v="1900-01-02T06:04:48"/>
    <n v="19.258333333383003"/>
    <n v="12"/>
    <n v="7.2583333333830033"/>
  </r>
  <r>
    <s v="E002"/>
    <s v="EO65"/>
    <x v="4138"/>
    <x v="0"/>
    <s v="E3"/>
    <s v="0100057863"/>
    <s v="UTE TORIL"/>
    <s v="0085000117"/>
    <s v="TORIL"/>
    <s v="000000000000003227"/>
    <x v="59"/>
    <d v="2024-07-03T00:00:00"/>
    <d v="1899-12-30T11:29:36"/>
    <s v="04/07 13:00h"/>
    <d v="2024-07-04T00:00:00"/>
    <x v="13"/>
    <x v="12"/>
    <x v="4282"/>
    <d v="2024-07-04T00:00:00"/>
    <d v="1899-12-30T10:50:51"/>
    <n v="244"/>
    <s v="E00244"/>
    <s v="RUTA KMS.244"/>
    <x v="232"/>
    <x v="0"/>
    <x v="0"/>
    <x v="8"/>
    <x v="0"/>
    <d v="2024-07-03T11:29:36"/>
    <x v="446"/>
    <n v="27.006666666653473"/>
    <d v="2024-07-04T10:50:51"/>
    <d v="1899-12-30T03:15:12"/>
    <d v="2024-07-04T14:06:03"/>
    <n v="0.39916666655335575"/>
    <x v="0"/>
    <m/>
    <m/>
    <x v="1"/>
    <x v="21"/>
    <x v="0"/>
    <x v="3"/>
    <x v="1"/>
    <n v="5"/>
    <s v=""/>
    <d v="1900-01-02T06:04:48"/>
    <n v="22.753333333320139"/>
    <n v="12"/>
    <n v="10.753333333320139"/>
  </r>
  <r>
    <s v="E002"/>
    <s v="EO65"/>
    <x v="4139"/>
    <x v="0"/>
    <s v="E3"/>
    <s v="0100057863"/>
    <s v="UTE TORIL"/>
    <s v="0085000117"/>
    <s v="TORIL"/>
    <s v="000000000000003227"/>
    <x v="59"/>
    <d v="2024-07-03T00:00:00"/>
    <d v="1899-12-30T11:31:00"/>
    <s v="04/07 16h"/>
    <d v="2024-07-04T00:00:00"/>
    <x v="12"/>
    <x v="12"/>
    <x v="4283"/>
    <d v="2024-07-04T00:00:00"/>
    <d v="1899-12-30T12:22:00"/>
    <n v="244"/>
    <s v="E00244"/>
    <s v="RUTA KMS.244"/>
    <x v="178"/>
    <x v="0"/>
    <x v="0"/>
    <x v="8"/>
    <x v="0"/>
    <d v="2024-07-03T11:31:00"/>
    <x v="448"/>
    <n v="28.483333333279006"/>
    <d v="2024-07-04T12:22:00"/>
    <d v="1899-12-30T03:15:12"/>
    <d v="2024-07-04T15:37:12"/>
    <n v="0.37999999994644895"/>
    <x v="0"/>
    <m/>
    <m/>
    <x v="1"/>
    <x v="21"/>
    <x v="0"/>
    <x v="3"/>
    <x v="3"/>
    <n v="5"/>
    <s v="VILLAR CHAMIZO JUAN Mª"/>
    <d v="1900-01-02T06:04:48"/>
    <n v="24.229999999945672"/>
    <n v="12"/>
    <n v="12.229999999945672"/>
  </r>
  <r>
    <s v="E002"/>
    <s v="EO65"/>
    <x v="4140"/>
    <x v="0"/>
    <s v="E3"/>
    <s v="0100057863"/>
    <s v="UTE TORIL"/>
    <s v="0085000117"/>
    <s v="TORIL"/>
    <s v="000000000000003227"/>
    <x v="59"/>
    <d v="2024-07-03T00:00:00"/>
    <d v="1899-12-30T11:31:19"/>
    <s v="04/07 17:30h"/>
    <d v="2024-07-04T00:00:00"/>
    <x v="18"/>
    <x v="12"/>
    <x v="4284"/>
    <d v="2024-07-04T00:00:00"/>
    <d v="1899-12-30T12:57:19"/>
    <n v="244"/>
    <s v="E00244"/>
    <s v="RUTA KMS.244"/>
    <x v="200"/>
    <x v="0"/>
    <x v="0"/>
    <x v="8"/>
    <x v="0"/>
    <d v="2024-07-03T11:31:19"/>
    <x v="444"/>
    <n v="29.978055555489846"/>
    <d v="2024-07-04T12:57:19"/>
    <d v="1899-12-30T03:15:12"/>
    <d v="2024-07-04T16:12:31"/>
    <n v="1.2913888888433576"/>
    <x v="0"/>
    <m/>
    <m/>
    <x v="1"/>
    <x v="21"/>
    <x v="0"/>
    <x v="3"/>
    <x v="3"/>
    <n v="5"/>
    <s v="HIBURSANFRE, S.L.U."/>
    <d v="1900-01-02T06:04:48"/>
    <n v="25.724722222156512"/>
    <n v="12"/>
    <n v="13.724722222156512"/>
  </r>
  <r>
    <s v="E002"/>
    <s v="EO65"/>
    <x v="4141"/>
    <x v="0"/>
    <s v="E3"/>
    <s v="0100057858"/>
    <s v="SPECIAL CONCRETE 3, S.L."/>
    <s v="0085000115"/>
    <s v="ALCORCON"/>
    <s v="000000000000003228"/>
    <x v="55"/>
    <d v="2024-07-03T00:00:00"/>
    <d v="1899-12-30T11:31:22"/>
    <s v="04/07 08:00h"/>
    <d v="2024-07-04T00:00:00"/>
    <x v="10"/>
    <x v="12"/>
    <x v="4285"/>
    <d v="2024-07-03T00:00:00"/>
    <d v="1899-12-30T15:22:22"/>
    <n v="403"/>
    <s v="E00403"/>
    <s v="RUTA KMS.403"/>
    <x v="165"/>
    <x v="0"/>
    <x v="0"/>
    <x v="8"/>
    <x v="0"/>
    <d v="2024-07-03T11:31:22"/>
    <x v="429"/>
    <n v="20.477222222252749"/>
    <d v="2024-07-03T15:22:22"/>
    <d v="1899-12-30T05:22:24"/>
    <d v="2024-07-03T20:44:46"/>
    <n v="11.253888888924848"/>
    <x v="0"/>
    <m/>
    <m/>
    <x v="1"/>
    <x v="20"/>
    <x v="0"/>
    <x v="3"/>
    <x v="4"/>
    <n v="4"/>
    <s v="HORMIGONES Y CONTENEDORES JARA"/>
    <d v="1900-01-04T08:57:36"/>
    <n v="14.103888888919416"/>
    <n v="12"/>
    <n v="2.1038888889194158"/>
  </r>
  <r>
    <s v="E002"/>
    <s v="EO65"/>
    <x v="4142"/>
    <x v="0"/>
    <s v="E3"/>
    <s v="0100057858"/>
    <s v="SPECIAL CONCRETE 3, S.L."/>
    <s v="0085000115"/>
    <s v="ALCORCON"/>
    <s v="000000000000003228"/>
    <x v="55"/>
    <d v="2024-07-03T00:00:00"/>
    <d v="1899-12-30T11:31:31"/>
    <s v="04/07 10:00h"/>
    <d v="2024-07-04T00:00:00"/>
    <x v="17"/>
    <x v="12"/>
    <x v="4286"/>
    <d v="2024-07-03T00:00:00"/>
    <d v="1899-12-30T16:50:58"/>
    <n v="403"/>
    <s v="E00403"/>
    <s v="RUTA KMS.403"/>
    <x v="187"/>
    <x v="0"/>
    <x v="0"/>
    <x v="8"/>
    <x v="0"/>
    <d v="2024-07-03T11:31:31"/>
    <x v="421"/>
    <n v="22.474722222250421"/>
    <d v="2024-07-03T16:50:58"/>
    <d v="1899-12-30T05:22:24"/>
    <d v="2024-07-03T22:13:22"/>
    <n v="11.7772222221829"/>
    <x v="0"/>
    <m/>
    <m/>
    <x v="1"/>
    <x v="20"/>
    <x v="0"/>
    <x v="3"/>
    <x v="8"/>
    <n v="4"/>
    <s v="HORMIGONES Y CONTENEDORES JARA"/>
    <d v="1900-01-04T08:57:36"/>
    <n v="16.101388888917086"/>
    <n v="12"/>
    <n v="4.1013888889170858"/>
  </r>
  <r>
    <s v="E002"/>
    <s v="EO65"/>
    <x v="4143"/>
    <x v="0"/>
    <s v="E3"/>
    <s v="0100057858"/>
    <s v="SPECIAL CONCRETE 3, S.L."/>
    <s v="0085000115"/>
    <s v="ALCORCON"/>
    <s v="000000000000003228"/>
    <x v="55"/>
    <d v="2024-07-03T00:00:00"/>
    <d v="1899-12-30T11:31:39"/>
    <s v="04/07 12:00h"/>
    <d v="2024-07-04T00:00:00"/>
    <x v="8"/>
    <x v="12"/>
    <x v="4287"/>
    <d v="2024-07-04T00:00:00"/>
    <d v="1899-12-30T06:43:08"/>
    <n v="403"/>
    <s v="E00403"/>
    <s v="RUTA KMS.403"/>
    <x v="262"/>
    <x v="0"/>
    <x v="0"/>
    <x v="8"/>
    <x v="0"/>
    <d v="2024-07-03T11:31:39"/>
    <x v="420"/>
    <n v="24.472499999916181"/>
    <d v="2024-07-04T06:43:08"/>
    <d v="1899-12-30T05:22:24"/>
    <d v="2024-07-04T12:05:32"/>
    <n v="-9.2222222301643342E-2"/>
    <x v="0"/>
    <m/>
    <m/>
    <x v="1"/>
    <x v="21"/>
    <x v="0"/>
    <x v="3"/>
    <x v="12"/>
    <n v="5"/>
    <s v="HORMIGONES Y CONTENEDORES JARA"/>
    <d v="1900-01-04T08:57:36"/>
    <n v="18.099166666582846"/>
    <n v="12"/>
    <n v="6.0991666665828461"/>
  </r>
  <r>
    <s v="E002"/>
    <s v="EO65"/>
    <x v="4144"/>
    <x v="0"/>
    <s v="E3"/>
    <s v="0100057858"/>
    <s v="SPECIAL CONCRETE 3, S.L."/>
    <s v="0085000115"/>
    <s v="ALCORCON"/>
    <s v="000000000000003228"/>
    <x v="55"/>
    <d v="2024-07-03T00:00:00"/>
    <d v="1899-12-30T11:31:47"/>
    <s v="04/07 15:00h"/>
    <d v="2024-07-04T00:00:00"/>
    <x v="7"/>
    <x v="12"/>
    <x v="4288"/>
    <d v="2024-07-04T00:00:00"/>
    <d v="1899-12-30T08:46:37"/>
    <n v="403"/>
    <s v="E00403"/>
    <s v="RUTA KMS.403"/>
    <x v="209"/>
    <x v="0"/>
    <x v="0"/>
    <x v="8"/>
    <x v="0"/>
    <d v="2024-07-03T11:31:47"/>
    <x v="404"/>
    <n v="27.470277777698357"/>
    <d v="2024-07-04T08:46:37"/>
    <d v="1899-12-30T05:22:24"/>
    <d v="2024-07-04T14:09:01"/>
    <n v="0.84972222213400528"/>
    <x v="0"/>
    <m/>
    <m/>
    <x v="1"/>
    <x v="21"/>
    <x v="0"/>
    <x v="3"/>
    <x v="0"/>
    <n v="5"/>
    <s v="HORMIGONES Y CONTENEDORES JARA"/>
    <d v="1900-01-04T08:57:36"/>
    <n v="21.096944444365022"/>
    <n v="12"/>
    <n v="9.0969444443650218"/>
  </r>
  <r>
    <s v="E002"/>
    <s v="EO65"/>
    <x v="4145"/>
    <x v="0"/>
    <s v="E4"/>
    <s v="0100057842"/>
    <s v="TPTES DE CEMENTOS LA CELESTINA, SL"/>
    <s v="0084000047"/>
    <s v="NAVALUCILLOS-AZULEJOS ANGELINA"/>
    <s v="000000000000003230"/>
    <x v="57"/>
    <d v="2024-07-03T00:00:00"/>
    <d v="1899-12-30T11:57:44"/>
    <s v="05/07 telf 670538023"/>
    <d v="2024-07-05T00:00:00"/>
    <x v="6"/>
    <x v="12"/>
    <x v="4289"/>
    <d v="2024-07-04T00:00:00"/>
    <d v="1899-12-30T18:15:04"/>
    <n v="340"/>
    <s v="E00340"/>
    <s v="RUTA KMS.340"/>
    <x v="411"/>
    <x v="0"/>
    <x v="0"/>
    <x v="8"/>
    <x v="1"/>
    <d v="2024-07-03T11:57:44"/>
    <x v="445"/>
    <n v="56.037777777761221"/>
    <d v="2024-07-04T18:15:04"/>
    <d v="1899-12-30T04:32:00"/>
    <d v="2024-07-04T22:47:04"/>
    <n v="21.215555555652827"/>
    <x v="0"/>
    <m/>
    <m/>
    <x v="1"/>
    <x v="21"/>
    <x v="0"/>
    <x v="3"/>
    <x v="9"/>
    <n v="5"/>
    <s v=""/>
    <d v="1900-01-03T12:48:00"/>
    <n v="50.504444444427889"/>
    <n v="24"/>
    <n v="26.504444444427889"/>
  </r>
  <r>
    <s v="E002"/>
    <s v="EO65"/>
    <x v="4146"/>
    <x v="0"/>
    <s v="E3"/>
    <s v="0432000110"/>
    <s v="PREBETONG HORMIGONES, S.A."/>
    <s v="0085000003"/>
    <s v="MERIDA"/>
    <s v="000000000000003297"/>
    <x v="56"/>
    <d v="2024-07-03T00:00:00"/>
    <d v="1899-12-30T12:42:11"/>
    <s v="04/07 08:00h 6297900"/>
    <d v="2024-07-04T00:00:00"/>
    <x v="24"/>
    <x v="12"/>
    <x v="4290"/>
    <d v="2024-07-04T00:00:00"/>
    <d v="1899-12-30T09:04:20"/>
    <n v="75"/>
    <s v="E00075"/>
    <s v="RUTA KMS.075"/>
    <x v="200"/>
    <x v="0"/>
    <x v="0"/>
    <x v="8"/>
    <x v="0"/>
    <d v="2024-07-03T12:42:11"/>
    <x v="419"/>
    <n v="22.29694444447523"/>
    <d v="2024-07-04T09:04:20"/>
    <d v="1899-12-30T01:00:00"/>
    <d v="2024-07-04T10:04:20"/>
    <n v="0.92777777794981375"/>
    <x v="0"/>
    <m/>
    <m/>
    <x v="1"/>
    <x v="21"/>
    <x v="0"/>
    <x v="3"/>
    <x v="6"/>
    <n v="5"/>
    <s v="HIBURSANFRE, S.L.U."/>
    <d v="1899-12-31T00:00:00"/>
    <n v="20.29694444447523"/>
    <n v="12"/>
    <n v="8.2969444444752298"/>
  </r>
  <r>
    <s v="E002"/>
    <s v="EO65"/>
    <x v="4147"/>
    <x v="0"/>
    <s v="E3"/>
    <s v="0100057885"/>
    <s v="UTE AVE CASATEJADA TORIL"/>
    <s v="0085000400"/>
    <s v="NAVALMORAL DE LA MATA-HORM. MORALOS"/>
    <s v="000000000000003228"/>
    <x v="55"/>
    <d v="2024-07-03T00:00:00"/>
    <d v="1899-12-30T13:03:53"/>
    <s v="04/07 11:30h"/>
    <d v="2024-07-04T00:00:00"/>
    <x v="16"/>
    <x v="12"/>
    <x v="4291"/>
    <d v="2024-07-04T00:00:00"/>
    <d v="1899-12-30T07:19:38"/>
    <n v="233"/>
    <s v="E00233"/>
    <s v="RUTA KMS.233"/>
    <x v="247"/>
    <x v="0"/>
    <x v="0"/>
    <x v="8"/>
    <x v="0"/>
    <d v="2024-07-03T13:03:53"/>
    <x v="462"/>
    <n v="22.43527777766576"/>
    <d v="2024-07-04T07:19:38"/>
    <d v="1899-12-30T03:06:24"/>
    <d v="2024-07-04T10:26:02"/>
    <n v="1.0661111111403443"/>
    <x v="0"/>
    <m/>
    <m/>
    <x v="1"/>
    <x v="21"/>
    <x v="0"/>
    <x v="3"/>
    <x v="11"/>
    <n v="5"/>
    <s v="HORMIGONES Y CONTENEDORES JARA"/>
    <d v="1900-01-02T02:33:36"/>
    <n v="18.328611110999095"/>
    <n v="12"/>
    <n v="6.3286111109990948"/>
  </r>
  <r>
    <s v="E002"/>
    <s v="EO65"/>
    <x v="4148"/>
    <x v="0"/>
    <s v="E3"/>
    <s v="0100057807"/>
    <s v="HORMIGONES SANTOS, SL"/>
    <s v="0085000090"/>
    <s v="VITIGUDINO"/>
    <s v="000000000000003228"/>
    <x v="55"/>
    <d v="2024-07-03T00:00:00"/>
    <d v="1899-12-30T13:14:29"/>
    <s v="04/07 DE 8 A 17:30H"/>
    <d v="2024-07-04T00:00:00"/>
    <x v="18"/>
    <x v="12"/>
    <x v="4292"/>
    <d v="2024-07-03T00:00:00"/>
    <d v="1899-12-30T17:26:36"/>
    <n v="408"/>
    <s v="E00408"/>
    <s v="RUTA KMS.408"/>
    <x v="172"/>
    <x v="0"/>
    <x v="0"/>
    <x v="8"/>
    <x v="0"/>
    <d v="2024-07-03T13:14:29"/>
    <x v="444"/>
    <n v="28.258611111086793"/>
    <d v="2024-07-03T17:26:36"/>
    <d v="1899-12-30T05:26:24"/>
    <d v="2024-07-03T22:53:00"/>
    <n v="18.616666666581295"/>
    <x v="0"/>
    <m/>
    <m/>
    <x v="1"/>
    <x v="20"/>
    <x v="0"/>
    <x v="3"/>
    <x v="5"/>
    <n v="4"/>
    <s v="HORMIGONES Y CONTENEDORES JARA"/>
    <d v="1900-01-04T10:33:36"/>
    <n v="21.818611111086792"/>
    <n v="12"/>
    <n v="9.818611111086792"/>
  </r>
  <r>
    <s v="E002"/>
    <s v="EO65"/>
    <x v="4149"/>
    <x v="0"/>
    <s v="E3"/>
    <s v="0100057807"/>
    <s v="HORMIGONES SANTOS, SL"/>
    <s v="0085000089"/>
    <s v="MARTIN DE YELTES"/>
    <s v="000000000000003228"/>
    <x v="55"/>
    <d v="2024-07-03T00:00:00"/>
    <d v="1899-12-30T13:15:07"/>
    <s v="04/07 DE 8 A 17:30H"/>
    <d v="2024-07-04T00:00:00"/>
    <x v="18"/>
    <x v="12"/>
    <x v="4293"/>
    <d v="2024-07-04T00:00:00"/>
    <d v="1899-12-30T07:48:27"/>
    <n v="329"/>
    <s v="E00329"/>
    <s v="RUTA KMS.329"/>
    <x v="162"/>
    <x v="0"/>
    <x v="0"/>
    <x v="8"/>
    <x v="0"/>
    <d v="2024-07-03T13:15:07"/>
    <x v="444"/>
    <n v="28.248055555508472"/>
    <d v="2024-07-04T07:48:27"/>
    <d v="1899-12-30T04:23:12"/>
    <d v="2024-07-04T12:11:39"/>
    <n v="5.3058333332883194"/>
    <x v="0"/>
    <m/>
    <m/>
    <x v="1"/>
    <x v="21"/>
    <x v="0"/>
    <x v="3"/>
    <x v="11"/>
    <n v="5"/>
    <s v="HORMIGONES Y CONTENEDORES JARA"/>
    <d v="1900-01-03T09:16:48"/>
    <n v="22.861388888841805"/>
    <n v="12"/>
    <n v="10.861388888841805"/>
  </r>
  <r>
    <s v="E002"/>
    <s v="EO65"/>
    <x v="4150"/>
    <x v="0"/>
    <s v="E3"/>
    <s v="0100057807"/>
    <s v="HORMIGONES SANTOS, SL"/>
    <s v="0085000089"/>
    <s v="MARTIN DE YELTES"/>
    <s v="000000000000003297"/>
    <x v="56"/>
    <d v="2024-07-03T00:00:00"/>
    <d v="1899-12-30T13:16:04"/>
    <s v="04/07 BM-PL DE 8 A 1"/>
    <d v="2024-07-04T00:00:00"/>
    <x v="18"/>
    <x v="12"/>
    <x v="4294"/>
    <d v="2024-07-03T00:00:00"/>
    <d v="1899-12-30T15:36:13"/>
    <n v="329"/>
    <s v="E00329"/>
    <s v="RUTA KMS.329"/>
    <x v="210"/>
    <x v="0"/>
    <x v="0"/>
    <x v="8"/>
    <x v="0"/>
    <d v="2024-07-03T13:16:04"/>
    <x v="444"/>
    <n v="28.23222222214099"/>
    <d v="2024-07-03T15:36:13"/>
    <d v="1899-12-30T04:23:12"/>
    <d v="2024-07-03T19:59:25"/>
    <n v="21.509722222108394"/>
    <x v="0"/>
    <m/>
    <m/>
    <x v="1"/>
    <x v="20"/>
    <x v="0"/>
    <x v="3"/>
    <x v="4"/>
    <n v="4"/>
    <s v="HORMIGONES Y CONTENEDORES JARA"/>
    <d v="1900-01-03T09:16:48"/>
    <n v="22.845555555474323"/>
    <n v="12"/>
    <n v="10.845555555474323"/>
  </r>
  <r>
    <s v="E002"/>
    <s v="EO65"/>
    <x v="4151"/>
    <x v="0"/>
    <s v="E3"/>
    <s v="0100057753"/>
    <s v="HORM. Y ARIDOS NUÑEZ, S.L."/>
    <s v="0085000160"/>
    <s v="OBRA AVE PLANTA TORIL"/>
    <s v="000000000000003228"/>
    <x v="55"/>
    <d v="2024-07-03T00:00:00"/>
    <d v="1899-12-30T13:43:51"/>
    <s v="04/07 08:00h"/>
    <d v="2024-07-04T00:00:00"/>
    <x v="10"/>
    <x v="12"/>
    <x v="4295"/>
    <d v="2024-07-04T00:00:00"/>
    <d v="1899-12-30T06:21:41"/>
    <n v="244"/>
    <s v="E00244"/>
    <s v="RUTA KMS.244"/>
    <x v="311"/>
    <x v="0"/>
    <x v="0"/>
    <x v="8"/>
    <x v="0"/>
    <d v="2024-07-03T13:43:51"/>
    <x v="429"/>
    <n v="18.269166666723322"/>
    <d v="2024-07-04T06:21:41"/>
    <d v="1899-12-30T03:15:12"/>
    <d v="2024-07-04T09:36:53"/>
    <n v="-1.6147222221479751"/>
    <x v="1"/>
    <m/>
    <m/>
    <x v="1"/>
    <x v="21"/>
    <x v="2"/>
    <x v="3"/>
    <x v="12"/>
    <n v="5"/>
    <s v="HORMIGONES Y CONTENEDORES JARA"/>
    <d v="1900-01-02T06:04:48"/>
    <n v="14.015833333389988"/>
    <n v="12"/>
    <n v="2.0158333333899883"/>
  </r>
  <r>
    <s v="E002"/>
    <s v="EO65"/>
    <x v="4152"/>
    <x v="0"/>
    <s v="E3"/>
    <s v="0432000110"/>
    <s v="PREBETONG HORMIGONES, S.A."/>
    <s v="0085000333"/>
    <s v="AVE PLASENCIA MOVIL"/>
    <s v="000000000000003228"/>
    <x v="55"/>
    <d v="2024-07-03T00:00:00"/>
    <d v="1899-12-30T14:03:08"/>
    <s v="04/07 09:30h"/>
    <d v="2024-07-04T00:00:00"/>
    <x v="21"/>
    <x v="12"/>
    <x v="4296"/>
    <d v="2024-07-04T00:00:00"/>
    <d v="1899-12-30T06:42:01"/>
    <n v="222"/>
    <s v="E00222"/>
    <s v="RUTA KMS.222"/>
    <x v="191"/>
    <x v="0"/>
    <x v="0"/>
    <x v="8"/>
    <x v="0"/>
    <d v="2024-07-03T14:03:08"/>
    <x v="424"/>
    <n v="19.447777777793817"/>
    <d v="2024-07-04T06:42:01"/>
    <d v="1899-12-30T02:57:36"/>
    <d v="2024-07-04T09:39:37"/>
    <n v="-0.16027777787530795"/>
    <x v="0"/>
    <m/>
    <m/>
    <x v="1"/>
    <x v="21"/>
    <x v="0"/>
    <x v="3"/>
    <x v="12"/>
    <n v="5"/>
    <s v="HORMIGONES Y CONTENEDORES JARA"/>
    <d v="1900-01-01T23:02:24"/>
    <n v="15.487777777793816"/>
    <n v="12"/>
    <n v="3.4877777777938164"/>
  </r>
  <r>
    <s v="E002"/>
    <s v="EO65"/>
    <x v="4153"/>
    <x v="0"/>
    <s v="E3"/>
    <s v="0432000110"/>
    <s v="PREBETONG HORMIGONES, S.A."/>
    <s v="0085000002"/>
    <s v="PUEBLA DE LA CALZADA"/>
    <s v="000000000000003297"/>
    <x v="56"/>
    <d v="2024-07-03T00:00:00"/>
    <d v="1899-12-30T14:03:30"/>
    <s v="04/07 13:00h"/>
    <d v="2024-07-04T00:00:00"/>
    <x v="7"/>
    <x v="12"/>
    <x v="4297"/>
    <d v="2024-07-04T00:00:00"/>
    <d v="1899-12-30T13:56:24"/>
    <n v="98"/>
    <s v="E00098"/>
    <s v="RUTA KMS.098"/>
    <x v="176"/>
    <x v="0"/>
    <x v="0"/>
    <x v="8"/>
    <x v="0"/>
    <d v="2024-07-03T14:03:30"/>
    <x v="404"/>
    <n v="24.941666666592937"/>
    <d v="2024-07-04T13:56:24"/>
    <d v="1899-12-30T01:18:24"/>
    <d v="2024-07-04T15:14:48"/>
    <n v="-0.24666666670236737"/>
    <x v="0"/>
    <m/>
    <m/>
    <x v="1"/>
    <x v="21"/>
    <x v="0"/>
    <x v="3"/>
    <x v="7"/>
    <n v="5"/>
    <s v="MARTINEZ RODRIGUEZ FRANCISCO JAVIER"/>
    <d v="1899-12-31T07:21:36"/>
    <n v="22.634999999926272"/>
    <n v="12"/>
    <n v="10.634999999926272"/>
  </r>
  <r>
    <s v="E002"/>
    <s v="EO65"/>
    <x v="4154"/>
    <x v="0"/>
    <s v="E4"/>
    <s v="0100057742"/>
    <s v="ALMACENES RUFER, S.L."/>
    <s v="0084000104"/>
    <s v="TRUJILLO"/>
    <s v="000000000000003230"/>
    <x v="57"/>
    <d v="2024-07-03T00:00:00"/>
    <d v="1899-12-30T16:02:10"/>
    <s v="04/07 3pal blanc+gri"/>
    <d v="2024-07-04T00:00:00"/>
    <x v="6"/>
    <x v="12"/>
    <x v="4298"/>
    <d v="2024-07-04T00:00:00"/>
    <d v="1899-12-30T07:24:58"/>
    <n v="163"/>
    <s v="E00163"/>
    <s v="RUTA KMS.163"/>
    <x v="192"/>
    <x v="0"/>
    <x v="0"/>
    <x v="8"/>
    <x v="1"/>
    <d v="2024-07-03T16:02:10"/>
    <x v="410"/>
    <n v="27.963888888945803"/>
    <d v="2024-07-04T07:24:58"/>
    <d v="1899-12-30T02:10:24"/>
    <d v="2024-07-04T09:35:22"/>
    <n v="10.410555555601604"/>
    <x v="0"/>
    <m/>
    <m/>
    <x v="1"/>
    <x v="21"/>
    <x v="0"/>
    <x v="3"/>
    <x v="11"/>
    <n v="5"/>
    <s v=""/>
    <d v="1900-01-01T04:09:36"/>
    <n v="24.790555555612471"/>
    <n v="12"/>
    <n v="12.790555555612471"/>
  </r>
  <r>
    <s v="E002"/>
    <s v="EO65"/>
    <x v="4155"/>
    <x v="0"/>
    <s v="E3"/>
    <s v="0100057865"/>
    <s v="PREYCESA, SL"/>
    <s v="0085000134"/>
    <s v="PELABRAVO"/>
    <s v="000000000000003297"/>
    <x v="56"/>
    <d v="2024-07-03T00:00:00"/>
    <d v="1899-12-30T17:57:13"/>
    <s v="05/07 BM-PL 1ªH LO A"/>
    <d v="2024-07-05T00:00:00"/>
    <x v="7"/>
    <x v="12"/>
    <x v="4299"/>
    <d v="2024-07-04T00:00:00"/>
    <d v="1899-12-30T14:34:40"/>
    <n v="350"/>
    <s v="E00350"/>
    <s v="RUTA KMS.350"/>
    <x v="247"/>
    <x v="0"/>
    <x v="0"/>
    <x v="8"/>
    <x v="0"/>
    <d v="2024-07-03T17:57:13"/>
    <x v="469"/>
    <n v="45.046388888906222"/>
    <d v="2024-07-04T14:34:40"/>
    <d v="1899-12-30T04:40:00"/>
    <d v="2024-07-04T19:14:40"/>
    <n v="19.755555555573665"/>
    <x v="0"/>
    <m/>
    <m/>
    <x v="1"/>
    <x v="21"/>
    <x v="0"/>
    <x v="3"/>
    <x v="13"/>
    <n v="5"/>
    <s v="HORMIGONES Y CONTENEDORES JARA"/>
    <d v="1900-01-03T16:00:00"/>
    <n v="39.379722222239558"/>
    <n v="24"/>
    <n v="15.379722222239558"/>
  </r>
  <r>
    <s v="E002"/>
    <s v="EO65"/>
    <x v="4156"/>
    <x v="0"/>
    <s v="E3"/>
    <s v="0100051174"/>
    <s v="HORMIGONES CONO, SL"/>
    <s v="0085000421"/>
    <s v="POZOBLANCO-DEPURADORA"/>
    <s v="000000000000003228"/>
    <x v="55"/>
    <d v="2024-07-04T00:00:00"/>
    <d v="1899-12-30T07:54:55"/>
    <s v="05/07 09:00h"/>
    <d v="2024-07-05T00:00:00"/>
    <x v="15"/>
    <x v="12"/>
    <x v="4300"/>
    <d v="2024-07-04T00:00:00"/>
    <d v="1899-12-30T17:51:17"/>
    <n v="168"/>
    <s v="E00168"/>
    <s v="RUTA KMS.168"/>
    <x v="196"/>
    <x v="0"/>
    <x v="0"/>
    <x v="8"/>
    <x v="0"/>
    <d v="2024-07-04T07:54:55"/>
    <x v="454"/>
    <n v="25.084722222236451"/>
    <d v="2024-07-04T17:51:17"/>
    <d v="1899-12-30T02:14:24"/>
    <d v="2024-07-04T20:05:41"/>
    <n v="12.905277777928859"/>
    <x v="0"/>
    <m/>
    <m/>
    <x v="1"/>
    <x v="21"/>
    <x v="0"/>
    <x v="3"/>
    <x v="5"/>
    <n v="5"/>
    <s v="HORMIGONES Y CONTENEDORES JARA"/>
    <d v="1900-01-01T05:45:36"/>
    <n v="21.844722222236449"/>
    <n v="12"/>
    <n v="9.8447222222364488"/>
  </r>
  <r>
    <s v="E002"/>
    <s v="EO65"/>
    <x v="4157"/>
    <x v="0"/>
    <s v="E3"/>
    <s v="0432000110"/>
    <s v="PREBETONG HORMIGONES, S.A."/>
    <s v="0085000461"/>
    <s v="MEDINA DE LAS TORRES-PREBETONG"/>
    <s v="000000000000003228"/>
    <x v="55"/>
    <d v="2024-07-04T00:00:00"/>
    <d v="1899-12-30T08:19:15"/>
    <s v="04/07 lo antes posib"/>
    <d v="2024-07-04T00:00:00"/>
    <x v="12"/>
    <x v="12"/>
    <x v="4301"/>
    <d v="2024-07-04T00:00:00"/>
    <d v="1899-12-30T14:31:27"/>
    <n v="10"/>
    <s v="E00010"/>
    <s v="RUTA KMS.010"/>
    <x v="368"/>
    <x v="0"/>
    <x v="0"/>
    <x v="8"/>
    <x v="0"/>
    <d v="2024-07-04T08:19:15"/>
    <x v="448"/>
    <n v="7.6791666666395031"/>
    <d v="2024-07-04T14:31:27"/>
    <d v="1899-12-30T00:08:00"/>
    <d v="2024-07-04T14:39:27"/>
    <n v="1.3424999998533167"/>
    <x v="0"/>
    <m/>
    <m/>
    <x v="1"/>
    <x v="21"/>
    <x v="0"/>
    <x v="3"/>
    <x v="13"/>
    <n v="5"/>
    <s v="LOGISTICA GALVEZ MARIN, S.L."/>
    <d v="1899-12-30T03:12:00"/>
    <n v="6.5458333333061693"/>
    <n v="0"/>
    <n v="6.5458333333061693"/>
  </r>
  <r>
    <s v="E002"/>
    <s v="EO65"/>
    <x v="4158"/>
    <x v="0"/>
    <s v="E3"/>
    <s v="0100057741"/>
    <s v="MARCO ANTONIO HERNANDEZ, S.L."/>
    <s v="0085000312"/>
    <s v="JARAIZ DE LA VERA"/>
    <s v="000000000000003228"/>
    <x v="55"/>
    <d v="2024-07-04T00:00:00"/>
    <d v="1899-12-30T08:24:29"/>
    <s v="05/07 08:00h"/>
    <d v="2024-07-05T00:00:00"/>
    <x v="10"/>
    <x v="12"/>
    <x v="4302"/>
    <d v="2024-07-04T00:00:00"/>
    <d v="1899-12-30T14:45:33"/>
    <n v="254"/>
    <s v="E00254"/>
    <s v="RUTA KMS.254"/>
    <x v="190"/>
    <x v="0"/>
    <x v="0"/>
    <x v="8"/>
    <x v="0"/>
    <d v="2024-07-04T08:24:29"/>
    <x v="450"/>
    <n v="23.591944444575347"/>
    <d v="2024-07-04T14:45:33"/>
    <d v="1899-12-30T03:23:12"/>
    <d v="2024-07-04T18:08:45"/>
    <n v="13.854166666860692"/>
    <x v="0"/>
    <m/>
    <m/>
    <x v="1"/>
    <x v="21"/>
    <x v="0"/>
    <x v="3"/>
    <x v="13"/>
    <n v="5"/>
    <s v="HIBURSANFRE, S.L.U."/>
    <d v="1900-01-02T09:16:48"/>
    <n v="19.20527777790868"/>
    <n v="12"/>
    <n v="7.2052777779086803"/>
  </r>
  <r>
    <s v="E002"/>
    <s v="EO65"/>
    <x v="4159"/>
    <x v="0"/>
    <s v="E3"/>
    <s v="0100041604"/>
    <s v="MOVELANA, S.L."/>
    <s v="0085000105"/>
    <s v="GUILLENA"/>
    <s v="000000000000003228"/>
    <x v="55"/>
    <d v="2024-07-04T00:00:00"/>
    <d v="1899-12-30T08:29:34"/>
    <s v="05/07 8h"/>
    <d v="2024-07-05T00:00:00"/>
    <x v="10"/>
    <x v="12"/>
    <x v="4303"/>
    <d v="2024-07-04T00:00:00"/>
    <d v="1899-12-30T18:57:17"/>
    <n v="133"/>
    <s v="E00133"/>
    <s v="RUTA KMS.133"/>
    <x v="183"/>
    <x v="0"/>
    <x v="0"/>
    <x v="8"/>
    <x v="0"/>
    <d v="2024-07-04T08:29:34"/>
    <x v="450"/>
    <n v="23.507222222280689"/>
    <d v="2024-07-04T18:57:17"/>
    <d v="1899-12-30T01:46:24"/>
    <d v="2024-07-04T20:43:41"/>
    <n v="11.271944444510154"/>
    <x v="0"/>
    <m/>
    <m/>
    <x v="1"/>
    <x v="21"/>
    <x v="0"/>
    <x v="3"/>
    <x v="9"/>
    <n v="5"/>
    <s v="LOGISTICA Y CEM. HIDALGO, S.L."/>
    <d v="1899-12-31T18:33:36"/>
    <n v="20.733888888947355"/>
    <n v="12"/>
    <n v="8.7338888889473552"/>
  </r>
  <r>
    <s v="E002"/>
    <s v="EO65"/>
    <x v="4160"/>
    <x v="0"/>
    <s v="E3"/>
    <s v="0100018456"/>
    <s v="HORMIGONES PREBESUR S.A."/>
    <s v="0085000444"/>
    <s v="CORDOBA"/>
    <s v="000000000000003228"/>
    <x v="55"/>
    <d v="2024-07-04T00:00:00"/>
    <d v="1899-12-30T09:19:10"/>
    <s v="05/07 10h"/>
    <d v="2024-07-05T00:00:00"/>
    <x v="17"/>
    <x v="12"/>
    <x v="4304"/>
    <d v="2024-07-04T00:00:00"/>
    <d v="1899-12-30T17:10:24"/>
    <n v="200"/>
    <s v="E00200"/>
    <s v="RUTA KMS.200"/>
    <x v="399"/>
    <x v="0"/>
    <x v="0"/>
    <x v="8"/>
    <x v="0"/>
    <d v="2024-07-04T09:19:10"/>
    <x v="466"/>
    <n v="24.680555555562023"/>
    <d v="2024-07-04T17:10:24"/>
    <d v="1899-12-30T02:40:00"/>
    <d v="2024-07-04T19:50:24"/>
    <n v="14.159999999916181"/>
    <x v="0"/>
    <m/>
    <m/>
    <x v="1"/>
    <x v="21"/>
    <x v="0"/>
    <x v="3"/>
    <x v="5"/>
    <n v="5"/>
    <s v="CISTERCEX. S.L.L."/>
    <d v="1900-01-01T16:00:00"/>
    <n v="21.013888888895355"/>
    <n v="12"/>
    <n v="9.0138888888953552"/>
  </r>
  <r>
    <s v="E002"/>
    <s v="EO65"/>
    <x v="4161"/>
    <x v="0"/>
    <s v="E3"/>
    <s v="0100018456"/>
    <s v="HORMIGONES PREBESUR S.A."/>
    <s v="0085000444"/>
    <s v="CORDOBA"/>
    <s v="000000000000003228"/>
    <x v="55"/>
    <d v="2024-07-04T00:00:00"/>
    <d v="1899-12-30T09:19:29"/>
    <s v="05/07 10:00h"/>
    <d v="2024-07-05T00:00:00"/>
    <x v="17"/>
    <x v="12"/>
    <x v="4305"/>
    <d v="2024-07-04T00:00:00"/>
    <d v="1899-12-30T14:51:26"/>
    <n v="200"/>
    <s v="E00200"/>
    <s v="RUTA KMS.200"/>
    <x v="168"/>
    <x v="0"/>
    <x v="0"/>
    <x v="8"/>
    <x v="0"/>
    <d v="2024-07-04T09:19:29"/>
    <x v="466"/>
    <n v="24.675277777772862"/>
    <d v="2024-07-04T14:51:26"/>
    <d v="1899-12-30T02:40:00"/>
    <d v="2024-07-04T17:31:26"/>
    <n v="16.476111111114733"/>
    <x v="0"/>
    <m/>
    <m/>
    <x v="1"/>
    <x v="21"/>
    <x v="0"/>
    <x v="3"/>
    <x v="13"/>
    <n v="5"/>
    <s v="LOGISTICA GALVEZ MARIN, S.L."/>
    <d v="1900-01-01T16:00:00"/>
    <n v="21.008611111106195"/>
    <n v="12"/>
    <n v="9.0086111111061946"/>
  </r>
  <r>
    <s v="E002"/>
    <s v="EO65"/>
    <x v="4162"/>
    <x v="0"/>
    <s v="E4"/>
    <s v="0100057842"/>
    <s v="TPTES DE CEMENTOS LA CELESTINA, SL"/>
    <s v="0084000441"/>
    <s v="HUMANES DE MADRID-CONTRA S.A."/>
    <s v="000000000000003230"/>
    <x v="57"/>
    <d v="2024-07-04T00:00:00"/>
    <d v="1899-12-30T09:36:24"/>
    <s v="05/07-08/07 Urge"/>
    <d v="2024-07-08T00:00:00"/>
    <x v="1"/>
    <x v="12"/>
    <x v="4306"/>
    <d v="2024-07-04T00:00:00"/>
    <d v="1899-12-30T17:34:26"/>
    <n v="400"/>
    <s v="E00400"/>
    <s v="RUTA KMS.400"/>
    <x v="412"/>
    <x v="0"/>
    <x v="0"/>
    <x v="8"/>
    <x v="1"/>
    <d v="2024-07-04T09:36:24"/>
    <x v="474"/>
    <n v="100.39333333336981"/>
    <d v="2024-07-04T17:34:26"/>
    <d v="1899-12-30T05:20:00"/>
    <d v="2024-07-04T22:54:26"/>
    <n v="87.092777777987067"/>
    <x v="0"/>
    <m/>
    <m/>
    <x v="1"/>
    <x v="21"/>
    <x v="0"/>
    <x v="3"/>
    <x v="5"/>
    <n v="5"/>
    <s v=""/>
    <d v="1900-01-04T08:00:00"/>
    <n v="94.060000000036482"/>
    <n v="48"/>
    <n v="46.060000000036482"/>
  </r>
  <r>
    <s v="E002"/>
    <s v="EO65"/>
    <x v="4163"/>
    <x v="0"/>
    <s v="E4"/>
    <s v="0100057842"/>
    <s v="TPTES DE CEMENTOS LA CELESTINA, SL"/>
    <s v="0084000516"/>
    <s v="MORALEJA DE ENMEDIO"/>
    <s v="000000000000003230"/>
    <x v="57"/>
    <d v="2024-07-04T00:00:00"/>
    <d v="1899-12-30T09:37:11"/>
    <s v="05/07-08/07 llamar 9"/>
    <d v="2024-07-08T00:00:00"/>
    <x v="1"/>
    <x v="12"/>
    <x v="4307"/>
    <d v="2024-07-04T00:00:00"/>
    <d v="1899-12-30T11:39:58"/>
    <n v="393"/>
    <s v="E00393"/>
    <s v="RUTA KMS.393"/>
    <x v="413"/>
    <x v="0"/>
    <x v="0"/>
    <x v="8"/>
    <x v="1"/>
    <d v="2024-07-04T09:37:11"/>
    <x v="474"/>
    <n v="100.38027777790558"/>
    <d v="2024-07-04T11:39:58"/>
    <d v="1899-12-30T05:14:24"/>
    <d v="2024-07-04T16:54:22"/>
    <n v="93.093888889008667"/>
    <x v="0"/>
    <m/>
    <m/>
    <x v="1"/>
    <x v="21"/>
    <x v="0"/>
    <x v="3"/>
    <x v="2"/>
    <n v="5"/>
    <s v=""/>
    <d v="1900-01-04T05:45:36"/>
    <n v="94.140277777905581"/>
    <n v="48"/>
    <n v="46.140277777905581"/>
  </r>
  <r>
    <s v="E002"/>
    <s v="EO65"/>
    <x v="4164"/>
    <x v="0"/>
    <s v="E3"/>
    <s v="0100042375"/>
    <s v="PRETENSADOS DURAN, S.L."/>
    <s v="0085000151"/>
    <s v="ALBUERA LA - PREF. LA ALBUERA"/>
    <s v="000000000000003297"/>
    <x v="56"/>
    <d v="2024-07-04T00:00:00"/>
    <d v="1899-12-30T09:37:33"/>
    <s v="05/07 09:00h"/>
    <d v="2024-07-05T00:00:00"/>
    <x v="15"/>
    <x v="12"/>
    <x v="4308"/>
    <d v="2024-07-05T00:00:00"/>
    <d v="1899-12-30T06:21:37"/>
    <n v="73"/>
    <s v="E00073"/>
    <s v="RUTA KMS.073"/>
    <x v="164"/>
    <x v="0"/>
    <x v="0"/>
    <x v="8"/>
    <x v="0"/>
    <d v="2024-07-04T09:37:33"/>
    <x v="454"/>
    <n v="23.374166666704696"/>
    <d v="2024-07-05T06:21:37"/>
    <d v="1899-12-30T00:58:24"/>
    <d v="2024-07-05T07:20:01"/>
    <n v="1.6663888888433576"/>
    <x v="0"/>
    <m/>
    <m/>
    <x v="1"/>
    <x v="22"/>
    <x v="0"/>
    <x v="3"/>
    <x v="12"/>
    <n v="6"/>
    <s v=""/>
    <d v="1899-12-30T23:21:36"/>
    <n v="21.400833333371363"/>
    <n v="12"/>
    <n v="9.400833333371363"/>
  </r>
  <r>
    <s v="E002"/>
    <s v="EO65"/>
    <x v="4165"/>
    <x v="0"/>
    <s v="E3"/>
    <s v="0100057863"/>
    <s v="UTE TORIL"/>
    <s v="0085000117"/>
    <s v="TORIL"/>
    <s v="000000000000003227"/>
    <x v="59"/>
    <d v="2024-07-04T00:00:00"/>
    <d v="1899-12-30T11:16:18"/>
    <s v="05/07 08:00h"/>
    <d v="2024-07-05T00:00:00"/>
    <x v="10"/>
    <x v="12"/>
    <x v="4309"/>
    <d v="2024-07-04T00:00:00"/>
    <d v="1899-12-30T17:34:21"/>
    <n v="244"/>
    <s v="E00244"/>
    <s v="RUTA KMS.244"/>
    <x v="171"/>
    <x v="0"/>
    <x v="0"/>
    <x v="8"/>
    <x v="0"/>
    <d v="2024-07-04T11:16:18"/>
    <x v="450"/>
    <n v="20.728333333390765"/>
    <d v="2024-07-04T17:34:21"/>
    <d v="1899-12-30T03:15:12"/>
    <d v="2024-07-04T20:49:33"/>
    <n v="11.174166666751262"/>
    <x v="0"/>
    <m/>
    <m/>
    <x v="1"/>
    <x v="21"/>
    <x v="0"/>
    <x v="3"/>
    <x v="5"/>
    <n v="5"/>
    <s v="HIBURSANFRE, S.L.U."/>
    <d v="1900-01-02T06:04:48"/>
    <n v="16.475000000057431"/>
    <n v="12"/>
    <n v="4.475000000057431"/>
  </r>
  <r>
    <s v="E002"/>
    <s v="EO65"/>
    <x v="4166"/>
    <x v="0"/>
    <s v="E3"/>
    <s v="0100057863"/>
    <s v="UTE TORIL"/>
    <s v="0085000117"/>
    <s v="TORIL"/>
    <s v="000000000000003227"/>
    <x v="59"/>
    <d v="2024-07-04T00:00:00"/>
    <d v="1899-12-30T11:16:31"/>
    <s v="05/07 09:30h"/>
    <d v="2024-07-05T00:00:00"/>
    <x v="21"/>
    <x v="12"/>
    <x v="4310"/>
    <d v="2024-07-04T00:00:00"/>
    <d v="1899-12-30T18:40:31"/>
    <n v="244"/>
    <s v="E00244"/>
    <s v="RUTA KMS.244"/>
    <x v="167"/>
    <x v="0"/>
    <x v="0"/>
    <x v="8"/>
    <x v="0"/>
    <d v="2024-07-04T11:16:31"/>
    <x v="449"/>
    <n v="22.224722222308628"/>
    <d v="2024-07-04T18:40:31"/>
    <d v="1899-12-30T03:15:12"/>
    <d v="2024-07-04T21:55:43"/>
    <n v="11.571388888929505"/>
    <x v="0"/>
    <m/>
    <m/>
    <x v="1"/>
    <x v="21"/>
    <x v="0"/>
    <x v="3"/>
    <x v="9"/>
    <n v="5"/>
    <s v="HIBURSANFRE, S.L.U."/>
    <d v="1900-01-02T06:04:48"/>
    <n v="17.971388888975294"/>
    <n v="12"/>
    <n v="5.9713888889752944"/>
  </r>
  <r>
    <s v="E002"/>
    <s v="EO65"/>
    <x v="4167"/>
    <x v="0"/>
    <s v="E3"/>
    <s v="0100057863"/>
    <s v="UTE TORIL"/>
    <s v="0085000117"/>
    <s v="TORIL"/>
    <s v="000000000000003227"/>
    <x v="59"/>
    <d v="2024-07-04T00:00:00"/>
    <d v="1899-12-30T11:16:41"/>
    <s v="05/07 11h"/>
    <d v="2024-07-05T00:00:00"/>
    <x v="8"/>
    <x v="12"/>
    <x v="4311"/>
    <d v="2024-07-05T00:00:00"/>
    <d v="1899-12-30T07:28:54"/>
    <n v="244"/>
    <s v="E00244"/>
    <s v="RUTA KMS.244"/>
    <x v="232"/>
    <x v="0"/>
    <x v="0"/>
    <x v="8"/>
    <x v="0"/>
    <d v="2024-07-04T11:16:41"/>
    <x v="468"/>
    <n v="24.721944444521796"/>
    <d v="2024-07-05T07:28:54"/>
    <d v="1899-12-30T03:15:12"/>
    <d v="2024-07-05T10:44:06"/>
    <n v="1.2649999998975545"/>
    <x v="0"/>
    <m/>
    <m/>
    <x v="1"/>
    <x v="22"/>
    <x v="0"/>
    <x v="3"/>
    <x v="11"/>
    <n v="6"/>
    <s v=""/>
    <d v="1900-01-02T06:04:48"/>
    <n v="20.468611111188462"/>
    <n v="12"/>
    <n v="8.4686111111884621"/>
  </r>
  <r>
    <s v="E002"/>
    <s v="EO65"/>
    <x v="4168"/>
    <x v="0"/>
    <s v="E3"/>
    <s v="0432000110"/>
    <s v="PREBETONG HORMIGONES, S.A."/>
    <s v="0085000333"/>
    <s v="AVE PLASENCIA MOVIL"/>
    <s v="000000000000003228"/>
    <x v="55"/>
    <d v="2024-07-04T00:00:00"/>
    <d v="1899-12-30T11:22:29"/>
    <s v="05/07 10h"/>
    <d v="2024-07-05T00:00:00"/>
    <x v="17"/>
    <x v="12"/>
    <x v="4312"/>
    <d v="2024-07-05T00:00:00"/>
    <d v="1899-12-30T08:16:38"/>
    <n v="222"/>
    <s v="E00222"/>
    <s v="RUTA KMS.222"/>
    <x v="285"/>
    <x v="0"/>
    <x v="0"/>
    <x v="8"/>
    <x v="0"/>
    <d v="2024-07-04T11:22:29"/>
    <x v="466"/>
    <n v="22.625277777726296"/>
    <d v="2024-07-05T08:16:38"/>
    <d v="1899-12-30T02:57:36"/>
    <d v="2024-07-05T11:14:14"/>
    <n v="-1.2372222224366851"/>
    <x v="1"/>
    <m/>
    <m/>
    <x v="1"/>
    <x v="22"/>
    <x v="1"/>
    <x v="3"/>
    <x v="0"/>
    <n v="6"/>
    <s v="HORMIGONES Y CONTENEDORES JARA"/>
    <d v="1900-01-01T23:02:24"/>
    <n v="18.665277777726295"/>
    <n v="12"/>
    <n v="6.6652777777262955"/>
  </r>
  <r>
    <s v="E002"/>
    <s v="EO65"/>
    <x v="4169"/>
    <x v="0"/>
    <s v="E3"/>
    <s v="0100057858"/>
    <s v="SPECIAL CONCRETE 3, S.L."/>
    <s v="0085000115"/>
    <s v="ALCORCON"/>
    <s v="000000000000003228"/>
    <x v="55"/>
    <d v="2024-07-04T00:00:00"/>
    <d v="1899-12-30T11:57:06"/>
    <s v="05/07 12:00h"/>
    <d v="2024-07-05T00:00:00"/>
    <x v="8"/>
    <x v="12"/>
    <x v="4313"/>
    <d v="2024-07-04T00:00:00"/>
    <d v="1899-12-30T15:20:58"/>
    <n v="403"/>
    <s v="E00403"/>
    <s v="RUTA KMS.403"/>
    <x v="191"/>
    <x v="0"/>
    <x v="0"/>
    <x v="8"/>
    <x v="0"/>
    <d v="2024-07-04T11:57:06"/>
    <x v="468"/>
    <n v="24.048333333281334"/>
    <d v="2024-07-04T15:20:58"/>
    <d v="1899-12-30T05:22:24"/>
    <d v="2024-07-04T20:43:22"/>
    <n v="15.277222222241107"/>
    <x v="0"/>
    <m/>
    <m/>
    <x v="1"/>
    <x v="21"/>
    <x v="0"/>
    <x v="3"/>
    <x v="4"/>
    <n v="5"/>
    <s v="HORMIGONES Y CONTENEDORES JARA"/>
    <d v="1900-01-04T08:57:36"/>
    <n v="17.674999999948"/>
    <n v="12"/>
    <n v="5.6749999999479996"/>
  </r>
  <r>
    <s v="E002"/>
    <s v="EO65"/>
    <x v="4170"/>
    <x v="0"/>
    <s v="E3"/>
    <s v="0100057858"/>
    <s v="SPECIAL CONCRETE 3, S.L."/>
    <s v="0085000115"/>
    <s v="ALCORCON"/>
    <s v="000000000000003228"/>
    <x v="55"/>
    <d v="2024-07-04T00:00:00"/>
    <d v="1899-12-30T11:57:22"/>
    <s v="05/07 10:00h"/>
    <d v="2024-07-05T00:00:00"/>
    <x v="17"/>
    <x v="12"/>
    <x v="4314"/>
    <d v="2024-07-04T00:00:00"/>
    <d v="1899-12-30T13:37:01"/>
    <n v="403"/>
    <s v="E00403"/>
    <s v="RUTA KMS.403"/>
    <x v="311"/>
    <x v="0"/>
    <x v="0"/>
    <x v="8"/>
    <x v="0"/>
    <d v="2024-07-04T11:57:22"/>
    <x v="466"/>
    <n v="22.043888888787478"/>
    <d v="2024-07-04T13:37:01"/>
    <d v="1899-12-30T05:22:24"/>
    <d v="2024-07-04T18:59:25"/>
    <n v="15.009722222224809"/>
    <x v="0"/>
    <m/>
    <m/>
    <x v="1"/>
    <x v="21"/>
    <x v="0"/>
    <x v="3"/>
    <x v="7"/>
    <n v="5"/>
    <s v="HORMIGONES Y CONTENEDORES JARA"/>
    <d v="1900-01-04T08:57:36"/>
    <n v="15.670555555454143"/>
    <n v="12"/>
    <n v="3.6705555554541434"/>
  </r>
  <r>
    <s v="E002"/>
    <s v="EO65"/>
    <x v="4171"/>
    <x v="0"/>
    <s v="E3"/>
    <s v="0100057858"/>
    <s v="SPECIAL CONCRETE 3, S.L."/>
    <s v="0085000115"/>
    <s v="ALCORCON"/>
    <s v="000000000000003228"/>
    <x v="55"/>
    <d v="2024-07-04T00:00:00"/>
    <d v="1899-12-30T11:57:38"/>
    <s v="05/07 08:00h"/>
    <d v="2024-07-05T00:00:00"/>
    <x v="10"/>
    <x v="12"/>
    <x v="4315"/>
    <d v="2024-07-04T00:00:00"/>
    <d v="1899-12-30T13:13:43"/>
    <n v="403"/>
    <s v="E00403"/>
    <s v="RUTA KMS.403"/>
    <x v="158"/>
    <x v="0"/>
    <x v="0"/>
    <x v="8"/>
    <x v="0"/>
    <d v="2024-07-04T11:57:38"/>
    <x v="450"/>
    <n v="20.039444444468245"/>
    <d v="2024-07-04T13:13:43"/>
    <d v="1899-12-30T05:22:24"/>
    <d v="2024-07-04T18:36:07"/>
    <n v="13.39805555564817"/>
    <x v="0"/>
    <m/>
    <m/>
    <x v="1"/>
    <x v="21"/>
    <x v="0"/>
    <x v="3"/>
    <x v="7"/>
    <n v="5"/>
    <s v="HORMIGONES Y CONTENEDORES JARA"/>
    <d v="1900-01-04T08:57:36"/>
    <n v="13.666111111134912"/>
    <n v="12"/>
    <n v="1.6661111111349118"/>
  </r>
  <r>
    <s v="E002"/>
    <s v="EO65"/>
    <x v="4172"/>
    <x v="0"/>
    <s v="E3"/>
    <s v="0100051755"/>
    <s v="STRATA PAVIMENTOS, S.L.U"/>
    <s v="0085000501"/>
    <s v="MIAJADAS-STRATA"/>
    <s v="000000000000003297"/>
    <x v="56"/>
    <d v="2024-07-04T00:00:00"/>
    <d v="1899-12-30T11:58:08"/>
    <s v="05/07 08:00h"/>
    <d v="2024-07-05T00:00:00"/>
    <x v="10"/>
    <x v="12"/>
    <x v="4316"/>
    <d v="2024-07-04T00:00:00"/>
    <d v="1899-12-30T15:51:55"/>
    <n v="130"/>
    <s v="E00130"/>
    <s v="RUTA KMS.130"/>
    <x v="170"/>
    <x v="0"/>
    <x v="0"/>
    <x v="8"/>
    <x v="0"/>
    <d v="2024-07-04T11:58:08"/>
    <x v="450"/>
    <n v="20.031111111107748"/>
    <d v="2024-07-04T15:51:55"/>
    <d v="1899-12-30T01:44:00"/>
    <d v="2024-07-04T17:35:55"/>
    <n v="14.401388888829388"/>
    <x v="0"/>
    <m/>
    <m/>
    <x v="1"/>
    <x v="21"/>
    <x v="0"/>
    <x v="3"/>
    <x v="4"/>
    <n v="5"/>
    <s v="CISTERCEX. S.L.L."/>
    <d v="1899-12-31T17:36:00"/>
    <n v="17.297777777774414"/>
    <n v="12"/>
    <n v="5.2977777777744137"/>
  </r>
  <r>
    <s v="E002"/>
    <s v="EO65"/>
    <x v="4173"/>
    <x v="0"/>
    <s v="E3"/>
    <s v="0432000110"/>
    <s v="PREBETONG HORMIGONES, S.A."/>
    <s v="0085000003"/>
    <s v="MERIDA"/>
    <s v="000000000000003297"/>
    <x v="56"/>
    <d v="2024-07-04T00:00:00"/>
    <d v="1899-12-30T11:58:46"/>
    <s v="05/07 08:00h 6297900"/>
    <d v="2024-07-05T00:00:00"/>
    <x v="10"/>
    <x v="12"/>
    <x v="4317"/>
    <d v="2024-07-04T00:00:00"/>
    <d v="1899-12-30T18:52:50"/>
    <n v="75"/>
    <s v="E00075"/>
    <s v="RUTA KMS.075"/>
    <x v="176"/>
    <x v="0"/>
    <x v="0"/>
    <x v="8"/>
    <x v="0"/>
    <d v="2024-07-04T11:58:46"/>
    <x v="450"/>
    <n v="20.020555555529427"/>
    <d v="2024-07-04T18:52:50"/>
    <d v="1899-12-30T01:00:00"/>
    <d v="2024-07-04T19:52:50"/>
    <n v="12.119444444600958"/>
    <x v="0"/>
    <m/>
    <m/>
    <x v="1"/>
    <x v="21"/>
    <x v="0"/>
    <x v="3"/>
    <x v="9"/>
    <n v="5"/>
    <s v="MARTINEZ RODRIGUEZ FRANCISCO JAVIER"/>
    <d v="1899-12-31T00:00:00"/>
    <n v="18.020555555529427"/>
    <n v="12"/>
    <n v="6.0205555555294268"/>
  </r>
  <r>
    <s v="E002"/>
    <s v="EO65"/>
    <x v="4174"/>
    <x v="0"/>
    <s v="E3"/>
    <s v="0432000110"/>
    <s v="PREBETONG HORMIGONES, S.A."/>
    <s v="0085000005"/>
    <s v="BADAJOZ-CAYA Nº 37"/>
    <s v="000000000000003297"/>
    <x v="56"/>
    <d v="2024-07-04T00:00:00"/>
    <d v="1899-12-30T12:21:50"/>
    <s v="05/07 08:00h"/>
    <d v="2024-07-05T00:00:00"/>
    <x v="10"/>
    <x v="12"/>
    <x v="4318"/>
    <d v="2024-07-05T00:00:00"/>
    <d v="1899-12-30T07:32:17"/>
    <n v="94"/>
    <s v="E00094"/>
    <s v="RUTA KMS.094"/>
    <x v="178"/>
    <x v="0"/>
    <x v="0"/>
    <x v="8"/>
    <x v="0"/>
    <d v="2024-07-04T12:21:50"/>
    <x v="450"/>
    <n v="19.636111111147329"/>
    <d v="2024-07-05T07:32:17"/>
    <d v="1899-12-30T01:15:12"/>
    <d v="2024-07-05T08:47:29"/>
    <n v="-0.7913888887851499"/>
    <x v="1"/>
    <m/>
    <m/>
    <x v="1"/>
    <x v="22"/>
    <x v="1"/>
    <x v="3"/>
    <x v="11"/>
    <n v="6"/>
    <s v="VILLAR CHAMIZO JUAN Mª"/>
    <d v="1899-12-31T06:04:48"/>
    <n v="17.382777777813995"/>
    <n v="12"/>
    <n v="5.3827777778139954"/>
  </r>
  <r>
    <s v="E002"/>
    <s v="EO65"/>
    <x v="4175"/>
    <x v="0"/>
    <s v="E3"/>
    <s v="0100057778"/>
    <s v="HORM. MALMASCA, S.L."/>
    <s v="0085000030"/>
    <s v="VILLARRUBIA DE LOS OJOS"/>
    <s v="000000000000003228"/>
    <x v="55"/>
    <d v="2024-07-04T00:00:00"/>
    <d v="1899-12-30T13:44:02"/>
    <s v="05/07 LO ANTES POSIB"/>
    <d v="2024-07-05T00:00:00"/>
    <x v="8"/>
    <x v="12"/>
    <x v="4319"/>
    <d v="2024-07-04T00:00:00"/>
    <d v="1899-12-30T19:08:47"/>
    <n v="364"/>
    <s v="E00364"/>
    <s v="RUTA KMS.364"/>
    <x v="161"/>
    <x v="0"/>
    <x v="0"/>
    <x v="8"/>
    <x v="0"/>
    <d v="2024-07-04T13:44:02"/>
    <x v="468"/>
    <n v="22.266111111093778"/>
    <d v="2024-07-04T19:08:47"/>
    <d v="1899-12-30T04:51:12"/>
    <d v="2024-07-04T23:59:59"/>
    <n v="12.000277777842712"/>
    <x v="0"/>
    <m/>
    <m/>
    <x v="1"/>
    <x v="21"/>
    <x v="0"/>
    <x v="3"/>
    <x v="10"/>
    <n v="5"/>
    <s v=""/>
    <d v="1900-01-03T20:28:48"/>
    <n v="16.412777777760446"/>
    <n v="12"/>
    <n v="4.4127777777604464"/>
  </r>
  <r>
    <s v="E002"/>
    <s v="EO65"/>
    <x v="4176"/>
    <x v="0"/>
    <s v="E4"/>
    <s v="0100057750"/>
    <s v="ALM. AGRUPADOS MAT, S.L."/>
    <s v="0084000075"/>
    <s v="CACERES-PREF. MANZANO, S.L."/>
    <s v="000000000000003232"/>
    <x v="60"/>
    <d v="2024-07-04T00:00:00"/>
    <d v="1899-12-30T16:46:35"/>
    <s v="05/07 MATTERIA"/>
    <d v="2024-07-05T00:00:00"/>
    <x v="6"/>
    <x v="12"/>
    <x v="4320"/>
    <d v="2024-07-05T00:00:00"/>
    <d v="1899-12-30T06:59:44"/>
    <n v="142"/>
    <s v="E00142"/>
    <s v="RUTA KMS.142"/>
    <x v="197"/>
    <x v="0"/>
    <x v="0"/>
    <x v="8"/>
    <x v="1"/>
    <d v="2024-07-04T16:46:35"/>
    <x v="445"/>
    <n v="27.223611111170612"/>
    <d v="2024-07-05T06:59:44"/>
    <d v="1899-12-30T01:53:36"/>
    <d v="2024-07-05T08:53:20"/>
    <n v="11.111111111298669"/>
    <x v="0"/>
    <m/>
    <m/>
    <x v="1"/>
    <x v="22"/>
    <x v="0"/>
    <x v="3"/>
    <x v="12"/>
    <n v="6"/>
    <s v=""/>
    <d v="1899-12-31T21:26:24"/>
    <n v="24.330277777837278"/>
    <n v="12"/>
    <n v="12.330277777837278"/>
  </r>
  <r>
    <s v="E002"/>
    <s v="EO66"/>
    <x v="4177"/>
    <x v="0"/>
    <s v="E4"/>
    <s v="0100059131"/>
    <s v="QUITERIO MATERIAIS DE CONTRUÇAO"/>
    <s v="0084000601"/>
    <s v="MARINHAIS-QUITERIO MAT CONST."/>
    <s v="000000000000003230"/>
    <x v="57"/>
    <d v="2024-07-03T00:00:00"/>
    <d v="1899-12-30T07:39:15"/>
    <s v="05/07 nº 2584 recoge"/>
    <d v="2024-07-05T00:00:00"/>
    <x v="6"/>
    <x v="12"/>
    <x v="4321"/>
    <d v="2024-07-03T00:00:00"/>
    <d v="1899-12-30T19:05:45"/>
    <n v="329"/>
    <s v="E00329"/>
    <s v="RUTA KMS.329"/>
    <x v="414"/>
    <x v="0"/>
    <x v="0"/>
    <x v="8"/>
    <x v="1"/>
    <d v="2024-07-03T07:39:15"/>
    <x v="445"/>
    <n v="60.345833333325572"/>
    <d v="2024-07-03T19:05:45"/>
    <d v="1899-12-30T04:23:12"/>
    <d v="2024-07-03T23:28:57"/>
    <n v="44.517500000016298"/>
    <x v="0"/>
    <m/>
    <m/>
    <x v="1"/>
    <x v="20"/>
    <x v="0"/>
    <x v="3"/>
    <x v="10"/>
    <n v="4"/>
    <s v=""/>
    <d v="1900-01-03T09:16:48"/>
    <n v="54.959166666658902"/>
    <n v="24"/>
    <n v="30.959166666658902"/>
  </r>
  <r>
    <s v="E002"/>
    <s v="EO11"/>
    <x v="4178"/>
    <x v="0"/>
    <s v="E3"/>
    <s v="0100018925"/>
    <s v="TRAVIESAS DEL NORTE, S.A."/>
    <s v="0022001250"/>
    <s v="VILLAFRANCA"/>
    <s v="000000000000001054"/>
    <x v="1"/>
    <d v="2024-06-28T00:00:00"/>
    <d v="1899-12-30T10:22:33"/>
    <s v="05/07 DE 8 -  16 HOR"/>
    <d v="2024-07-05T00:00:00"/>
    <x v="7"/>
    <x v="1"/>
    <x v="4322"/>
    <d v="2024-07-05T00:00:00"/>
    <d v="1899-12-30T12:17:31"/>
    <n v="100"/>
    <s v="E00100"/>
    <s v="RUTA KMS.100"/>
    <x v="348"/>
    <x v="0"/>
    <x v="0"/>
    <x v="1"/>
    <x v="0"/>
    <d v="2024-06-28T10:22:33"/>
    <x v="469"/>
    <n v="172.6241666667047"/>
    <d v="2024-07-05T12:17:31"/>
    <d v="1899-12-30T01:20:00"/>
    <d v="2024-07-05T13:37:31"/>
    <n v="1.3747222222737037"/>
    <x v="0"/>
    <m/>
    <m/>
    <x v="1"/>
    <x v="22"/>
    <x v="0"/>
    <x v="3"/>
    <x v="3"/>
    <n v="6"/>
    <s v=""/>
    <d v="1899-12-31T08:00:00"/>
    <n v="170.29083333337135"/>
    <n v="60"/>
    <n v="110.29083333337135"/>
  </r>
  <r>
    <s v="E002"/>
    <s v="EO11"/>
    <x v="4179"/>
    <x v="0"/>
    <s v="E3"/>
    <s v="0432000165"/>
    <s v="MORTEROS DE GALICIA S.L."/>
    <s v="0022001550"/>
    <s v="SUSANA"/>
    <s v="000000000000000055"/>
    <x v="3"/>
    <d v="2024-07-03T00:00:00"/>
    <d v="1899-12-30T12:55:02"/>
    <s v="05/07 x TARDE"/>
    <d v="2024-07-05T00:00:00"/>
    <x v="2"/>
    <x v="4"/>
    <x v="4323"/>
    <d v="2024-07-05T00:00:00"/>
    <d v="1899-12-30T15:48:06"/>
    <n v="1"/>
    <s v="E00001"/>
    <s v="RUTA KMS.0001"/>
    <x v="38"/>
    <x v="0"/>
    <x v="0"/>
    <x v="0"/>
    <x v="0"/>
    <d v="2024-07-03T12:55:02"/>
    <x v="475"/>
    <n v="53.08277777780313"/>
    <d v="2024-07-05T15:48:06"/>
    <d v="1899-12-30T00:00:48"/>
    <d v="2024-07-05T15:48:54"/>
    <n v="2.1849999999976717"/>
    <x v="0"/>
    <m/>
    <m/>
    <x v="1"/>
    <x v="22"/>
    <x v="0"/>
    <x v="3"/>
    <x v="4"/>
    <n v="6"/>
    <s v=""/>
    <d v="1899-12-30T00:19:12"/>
    <n v="52.069444444469795"/>
    <n v="24"/>
    <n v="28.069444444469795"/>
  </r>
  <r>
    <s v="E002"/>
    <s v="EO11"/>
    <x v="4180"/>
    <x v="0"/>
    <s v="E3"/>
    <s v="0432000165"/>
    <s v="MORTEROS DE GALICIA S.L."/>
    <s v="0022001550"/>
    <s v="SUSANA"/>
    <s v="000000000000000055"/>
    <x v="3"/>
    <d v="2024-07-03T00:00:00"/>
    <d v="1899-12-30T12:59:28"/>
    <s v="05/07 x MAÑANA"/>
    <d v="2024-07-05T00:00:00"/>
    <x v="14"/>
    <x v="4"/>
    <x v="4324"/>
    <d v="2024-07-05T00:00:00"/>
    <d v="1899-12-30T12:42:01"/>
    <n v="1"/>
    <s v="E00001"/>
    <s v="RUTA KMS.0001"/>
    <x v="38"/>
    <x v="0"/>
    <x v="0"/>
    <x v="0"/>
    <x v="0"/>
    <d v="2024-07-03T12:59:28"/>
    <x v="464"/>
    <n v="48.008888888871297"/>
    <d v="2024-07-05T12:42:01"/>
    <d v="1899-12-30T00:00:48"/>
    <d v="2024-07-05T12:42:49"/>
    <n v="0.28638888878049329"/>
    <x v="0"/>
    <m/>
    <m/>
    <x v="1"/>
    <x v="22"/>
    <x v="0"/>
    <x v="3"/>
    <x v="3"/>
    <n v="6"/>
    <s v=""/>
    <d v="1899-12-30T00:19:12"/>
    <n v="46.995555555537962"/>
    <n v="24"/>
    <n v="22.995555555537962"/>
  </r>
  <r>
    <s v="E002"/>
    <s v="EO11"/>
    <x v="4181"/>
    <x v="0"/>
    <s v="E4"/>
    <s v="0100000266"/>
    <s v="PEREZ REY S.L."/>
    <s v="0062000077"/>
    <s v="PONTE DO PORTO"/>
    <s v="000000000000003124"/>
    <x v="61"/>
    <d v="2024-07-04T00:00:00"/>
    <d v="1899-12-30T08:50:14"/>
    <s v="05/07 servir"/>
    <d v="2024-07-05T00:00:00"/>
    <x v="6"/>
    <x v="2"/>
    <x v="4325"/>
    <d v="2024-07-05T00:00:00"/>
    <d v="1899-12-30T10:32:09"/>
    <n v="267"/>
    <s v="E00267"/>
    <s v="RUTA KMS.267"/>
    <x v="31"/>
    <x v="0"/>
    <x v="0"/>
    <x v="2"/>
    <x v="1"/>
    <d v="2024-07-04T08:50:14"/>
    <x v="445"/>
    <n v="35.162777777819429"/>
    <d v="2024-07-05T10:32:09"/>
    <d v="1899-12-30T03:33:36"/>
    <d v="2024-07-05T14:05:45"/>
    <n v="5.904166666790843"/>
    <x v="0"/>
    <m/>
    <m/>
    <x v="1"/>
    <x v="22"/>
    <x v="0"/>
    <x v="3"/>
    <x v="1"/>
    <n v="6"/>
    <s v=""/>
    <d v="1900-01-02T13:26:24"/>
    <n v="30.602777777819426"/>
    <n v="12"/>
    <n v="18.602777777819426"/>
  </r>
  <r>
    <s v="E002"/>
    <s v="EO11"/>
    <x v="4181"/>
    <x v="0"/>
    <s v="E4"/>
    <s v="0100000266"/>
    <s v="PEREZ REY S.L."/>
    <s v="0062000077"/>
    <s v="PONTE DO PORTO"/>
    <s v="000000000000002906"/>
    <x v="4"/>
    <d v="2024-07-04T00:00:00"/>
    <d v="1899-12-30T08:50:14"/>
    <s v="05/07 servir"/>
    <d v="2024-07-05T00:00:00"/>
    <x v="6"/>
    <x v="2"/>
    <x v="4325"/>
    <d v="2024-07-05T00:00:00"/>
    <d v="1899-12-30T10:32:09"/>
    <n v="267"/>
    <s v="E00267"/>
    <s v="RUTA KMS.267"/>
    <x v="31"/>
    <x v="0"/>
    <x v="1"/>
    <x v="2"/>
    <x v="1"/>
    <d v="2024-07-04T08:50:14"/>
    <x v="445"/>
    <n v="35.162777777819429"/>
    <d v="2024-07-05T10:32:09"/>
    <d v="1899-12-30T03:33:36"/>
    <d v="2024-07-05T14:05:45"/>
    <n v="5.904166666790843"/>
    <x v="0"/>
    <m/>
    <m/>
    <x v="1"/>
    <x v="22"/>
    <x v="0"/>
    <x v="3"/>
    <x v="1"/>
    <n v="6"/>
    <s v=""/>
    <d v="1900-01-02T13:26:24"/>
    <n v="30.602777777819426"/>
    <n v="12"/>
    <n v="18.602777777819426"/>
  </r>
  <r>
    <s v="E002"/>
    <s v="EO11"/>
    <x v="4182"/>
    <x v="0"/>
    <s v="E3"/>
    <s v="0100000005"/>
    <s v="MAGAN HORCO S.L."/>
    <s v="0022000143"/>
    <s v="SANTIAGO DE COMPOSTELA (GRANEL)"/>
    <s v="000000000000000055"/>
    <x v="3"/>
    <d v="2024-07-04T00:00:00"/>
    <d v="1899-12-30T08:58:57"/>
    <s v="05/07 x MAÑANA"/>
    <d v="2024-07-05T00:00:00"/>
    <x v="24"/>
    <x v="4"/>
    <x v="4326"/>
    <d v="2024-07-05T00:00:00"/>
    <d v="1899-12-30T10:43:03"/>
    <n v="15"/>
    <s v="E00015"/>
    <s v="RUTA KMS.015"/>
    <x v="38"/>
    <x v="0"/>
    <x v="0"/>
    <x v="0"/>
    <x v="0"/>
    <d v="2024-07-04T08:58:57"/>
    <x v="452"/>
    <n v="26.017500000132713"/>
    <d v="2024-07-05T10:43:03"/>
    <d v="1899-12-30T00:12:00"/>
    <d v="2024-07-05T10:55:03"/>
    <n v="8.2500000076834112E-2"/>
    <x v="0"/>
    <m/>
    <m/>
    <x v="1"/>
    <x v="22"/>
    <x v="0"/>
    <x v="3"/>
    <x v="1"/>
    <n v="6"/>
    <s v=""/>
    <d v="1899-12-30T04:48:00"/>
    <n v="24.817500000132714"/>
    <n v="12"/>
    <n v="12.817500000132714"/>
  </r>
  <r>
    <s v="E002"/>
    <s v="EO11"/>
    <x v="4183"/>
    <x v="0"/>
    <s v="E4"/>
    <s v="0100046853"/>
    <s v="OTERO ESPIÑEIRA, MANUEL"/>
    <s v="0019001252"/>
    <s v="CURTIS"/>
    <s v="000000000000003091"/>
    <x v="8"/>
    <d v="2024-07-04T00:00:00"/>
    <d v="1899-12-30T09:37:07"/>
    <s v="05/07 FAR C/PAL"/>
    <d v="2024-07-05T00:00:00"/>
    <x v="6"/>
    <x v="2"/>
    <x v="4327"/>
    <d v="2024-07-05T00:00:00"/>
    <d v="1899-12-30T12:21:59"/>
    <n v="151"/>
    <s v="E00151"/>
    <s v="RUTA KMS.151"/>
    <x v="415"/>
    <x v="0"/>
    <x v="0"/>
    <x v="2"/>
    <x v="1"/>
    <d v="2024-07-04T09:37:07"/>
    <x v="445"/>
    <n v="34.381388888927177"/>
    <d v="2024-07-05T12:21:59"/>
    <d v="1899-12-30T02:00:48"/>
    <d v="2024-07-05T14:22:47"/>
    <n v="5.6202777777216397"/>
    <x v="0"/>
    <m/>
    <m/>
    <x v="1"/>
    <x v="22"/>
    <x v="0"/>
    <x v="3"/>
    <x v="3"/>
    <n v="6"/>
    <s v=""/>
    <d v="1900-01-01T00:19:12"/>
    <n v="31.368055555593841"/>
    <n v="12"/>
    <n v="19.368055555593841"/>
  </r>
  <r>
    <s v="E002"/>
    <s v="EO11"/>
    <x v="4183"/>
    <x v="0"/>
    <s v="E4"/>
    <s v="0100046853"/>
    <s v="OTERO ESPIÑEIRA, MANUEL"/>
    <s v="0019001252"/>
    <s v="CURTIS"/>
    <s v="000000000000002906"/>
    <x v="4"/>
    <d v="2024-07-04T00:00:00"/>
    <d v="1899-12-30T09:37:07"/>
    <s v="05/07 FAR C/PAL"/>
    <d v="2024-07-05T00:00:00"/>
    <x v="6"/>
    <x v="2"/>
    <x v="4327"/>
    <d v="2024-07-05T00:00:00"/>
    <d v="1899-12-30T12:21:59"/>
    <n v="151"/>
    <s v="E00151"/>
    <s v="RUTA KMS.151"/>
    <x v="415"/>
    <x v="0"/>
    <x v="1"/>
    <x v="2"/>
    <x v="1"/>
    <d v="2024-07-04T09:37:07"/>
    <x v="445"/>
    <n v="34.381388888927177"/>
    <d v="2024-07-05T12:21:59"/>
    <d v="1899-12-30T02:00:48"/>
    <d v="2024-07-05T14:22:47"/>
    <n v="5.6202777777216397"/>
    <x v="0"/>
    <m/>
    <m/>
    <x v="1"/>
    <x v="22"/>
    <x v="0"/>
    <x v="3"/>
    <x v="3"/>
    <n v="6"/>
    <s v=""/>
    <d v="1900-01-01T00:19:12"/>
    <n v="31.368055555593841"/>
    <n v="12"/>
    <n v="19.368055555593841"/>
  </r>
  <r>
    <s v="E002"/>
    <s v="EO11"/>
    <x v="4184"/>
    <x v="0"/>
    <s v="E3"/>
    <s v="0100048420"/>
    <s v="RODIÑAS PRETENSADOS, S. L."/>
    <s v="0022002397"/>
    <s v="TEIXEIRO"/>
    <s v="000000000000003218"/>
    <x v="7"/>
    <d v="2024-07-04T00:00:00"/>
    <d v="1899-12-30T10:21:45"/>
    <s v="05/07 13:00H"/>
    <d v="2024-07-05T00:00:00"/>
    <x v="14"/>
    <x v="2"/>
    <x v="4328"/>
    <d v="2024-07-05T00:00:00"/>
    <d v="1899-12-30T10:27:54"/>
    <n v="151"/>
    <s v="E00151"/>
    <s v="RUTA KMS.151"/>
    <x v="8"/>
    <x v="0"/>
    <x v="0"/>
    <x v="2"/>
    <x v="0"/>
    <d v="2024-07-04T10:21:45"/>
    <x v="464"/>
    <n v="26.637499999953434"/>
    <d v="2024-07-05T10:27:54"/>
    <d v="1899-12-30T02:00:48"/>
    <d v="2024-07-05T12:28:42"/>
    <n v="0.52166666655102745"/>
    <x v="0"/>
    <m/>
    <m/>
    <x v="1"/>
    <x v="22"/>
    <x v="0"/>
    <x v="3"/>
    <x v="1"/>
    <n v="6"/>
    <s v=""/>
    <d v="1900-01-01T00:19:12"/>
    <n v="23.624166666620102"/>
    <n v="12"/>
    <n v="11.624166666620102"/>
  </r>
  <r>
    <s v="E002"/>
    <s v="EO11"/>
    <x v="4185"/>
    <x v="0"/>
    <s v="E3"/>
    <s v="0432000110"/>
    <s v="PREBETONG HORMIGONES, S.A."/>
    <s v="0021000011"/>
    <s v="MEIXOEIRO"/>
    <s v="000000000000000055"/>
    <x v="3"/>
    <d v="2024-07-04T00:00:00"/>
    <d v="1899-12-30T14:07:48"/>
    <s v="05/07 09:30h"/>
    <d v="2024-07-05T00:00:00"/>
    <x v="21"/>
    <x v="3"/>
    <x v="4329"/>
    <d v="2024-07-05T00:00:00"/>
    <d v="1899-12-30T08:55:45"/>
    <n v="18"/>
    <s v="E00018"/>
    <s v="RUTA KMS.018"/>
    <x v="15"/>
    <x v="0"/>
    <x v="0"/>
    <x v="0"/>
    <x v="0"/>
    <d v="2024-07-04T14:07:48"/>
    <x v="449"/>
    <n v="19.369999999995343"/>
    <d v="2024-07-05T08:55:45"/>
    <d v="1899-12-30T00:14:24"/>
    <d v="2024-07-05T09:10:09"/>
    <n v="0.33083333331160247"/>
    <x v="0"/>
    <m/>
    <m/>
    <x v="1"/>
    <x v="22"/>
    <x v="0"/>
    <x v="3"/>
    <x v="0"/>
    <n v="6"/>
    <s v=""/>
    <d v="1899-12-30T05:45:36"/>
    <n v="18.129999999995345"/>
    <n v="12"/>
    <n v="6.129999999995345"/>
  </r>
  <r>
    <s v="E002"/>
    <s v="EO11"/>
    <x v="4186"/>
    <x v="0"/>
    <s v="E3"/>
    <s v="0432000110"/>
    <s v="PREBETONG HORMIGONES, S.A."/>
    <s v="0021000011"/>
    <s v="MEIXOEIRO"/>
    <s v="000000000000003044"/>
    <x v="2"/>
    <d v="2024-07-04T00:00:00"/>
    <d v="1899-12-30T14:09:33"/>
    <s v="05/07 12:30h IAV42"/>
    <d v="2024-07-05T00:00:00"/>
    <x v="14"/>
    <x v="2"/>
    <x v="4330"/>
    <d v="2024-07-05T00:00:00"/>
    <d v="1899-12-30T09:04:30"/>
    <n v="246"/>
    <s v="E00246"/>
    <s v="RUTA KMS.246"/>
    <x v="26"/>
    <x v="0"/>
    <x v="0"/>
    <x v="2"/>
    <x v="0"/>
    <d v="2024-07-04T14:09:33"/>
    <x v="464"/>
    <n v="22.8408333332045"/>
    <d v="2024-07-05T09:04:30"/>
    <d v="1899-12-30T03:16:48"/>
    <d v="2024-07-05T12:21:18"/>
    <n v="0.64499999990221113"/>
    <x v="0"/>
    <m/>
    <m/>
    <x v="1"/>
    <x v="22"/>
    <x v="0"/>
    <x v="3"/>
    <x v="6"/>
    <n v="6"/>
    <s v=""/>
    <d v="1900-01-02T06:43:12"/>
    <n v="18.560833333204499"/>
    <n v="12"/>
    <n v="6.5608333332044992"/>
  </r>
  <r>
    <s v="E002"/>
    <s v="EO11"/>
    <x v="4187"/>
    <x v="0"/>
    <s v="E3"/>
    <s v="0100048420"/>
    <s v="RODIÑAS PRETENSADOS, S. L."/>
    <s v="0022002398"/>
    <s v="CALO"/>
    <s v="000000000000000055"/>
    <x v="3"/>
    <d v="2024-07-04T00:00:00"/>
    <d v="1899-12-30T14:12:44"/>
    <s v="05/07 10:00h SILO 2"/>
    <d v="2024-07-05T00:00:00"/>
    <x v="17"/>
    <x v="0"/>
    <x v="4331"/>
    <d v="2024-07-05T00:00:00"/>
    <d v="1899-12-30T08:32:37"/>
    <n v="89"/>
    <s v="E00089"/>
    <s v="RUTA KMS.089"/>
    <x v="1"/>
    <x v="0"/>
    <x v="0"/>
    <x v="0"/>
    <x v="0"/>
    <d v="2024-07-04T14:12:44"/>
    <x v="466"/>
    <n v="19.787777777644806"/>
    <d v="2024-07-05T08:32:37"/>
    <d v="1899-12-30T01:11:12"/>
    <d v="2024-07-05T09:43:49"/>
    <n v="0.26972222223412246"/>
    <x v="0"/>
    <m/>
    <m/>
    <x v="1"/>
    <x v="22"/>
    <x v="0"/>
    <x v="3"/>
    <x v="0"/>
    <n v="6"/>
    <s v=""/>
    <d v="1899-12-31T04:28:48"/>
    <n v="17.601111110978138"/>
    <n v="12"/>
    <n v="5.6011111109781382"/>
  </r>
  <r>
    <s v="E002"/>
    <s v="EO11"/>
    <x v="4188"/>
    <x v="0"/>
    <s v="E4"/>
    <s v="0100003956"/>
    <s v="MATERIALES LAMARCA S.L."/>
    <s v="0020002647"/>
    <s v="VALGA"/>
    <s v="000000000000003124"/>
    <x v="61"/>
    <d v="2024-07-04T00:00:00"/>
    <d v="1899-12-30T15:16:28"/>
    <s v="Cemento + Mortero"/>
    <d v="2024-07-04T00:00:00"/>
    <x v="6"/>
    <x v="4"/>
    <x v="4332"/>
    <d v="2024-07-05T00:00:00"/>
    <d v="1899-12-30T11:32:51"/>
    <n v="230"/>
    <s v="E00230"/>
    <s v="RUTA KMS.230"/>
    <x v="42"/>
    <x v="0"/>
    <x v="0"/>
    <x v="0"/>
    <x v="1"/>
    <d v="2024-07-04T15:16:28"/>
    <x v="410"/>
    <n v="4.7255555555457249"/>
    <d v="2024-07-05T11:32:51"/>
    <d v="1899-12-30T03:04:00"/>
    <d v="2024-07-05T14:36:51"/>
    <n v="-18.614166666695382"/>
    <x v="1"/>
    <m/>
    <m/>
    <x v="1"/>
    <x v="22"/>
    <x v="3"/>
    <x v="3"/>
    <x v="2"/>
    <n v="6"/>
    <s v=""/>
    <d v="1900-01-02T01:36:00"/>
    <n v="0.65888888887905761"/>
    <n v="0"/>
    <n v="0.65888888887905761"/>
  </r>
  <r>
    <s v="E002"/>
    <s v="EO11"/>
    <x v="4189"/>
    <x v="0"/>
    <s v="E3"/>
    <s v="0432000181"/>
    <s v="PREBETONG LUGO HORMIGONES, S.A."/>
    <s v="0022002590"/>
    <s v="MONFORTE"/>
    <s v="000000000000000055"/>
    <x v="3"/>
    <d v="2024-07-04T00:00:00"/>
    <d v="1899-12-30T16:10:28"/>
    <s v="05/07 16h"/>
    <d v="2024-07-05T00:00:00"/>
    <x v="12"/>
    <x v="2"/>
    <x v="4333"/>
    <d v="2024-07-05T00:00:00"/>
    <d v="1899-12-30T12:28:48"/>
    <n v="102"/>
    <s v="E00102"/>
    <s v="RUTA KMS.102"/>
    <x v="212"/>
    <x v="0"/>
    <x v="0"/>
    <x v="2"/>
    <x v="0"/>
    <d v="2024-07-04T16:10:28"/>
    <x v="472"/>
    <n v="23.825555555464234"/>
    <d v="2024-07-05T12:28:48"/>
    <d v="1899-12-30T01:21:36"/>
    <d v="2024-07-05T13:50:24"/>
    <n v="2.160000000090804"/>
    <x v="0"/>
    <m/>
    <m/>
    <x v="1"/>
    <x v="22"/>
    <x v="0"/>
    <x v="3"/>
    <x v="3"/>
    <n v="6"/>
    <s v=""/>
    <d v="1899-12-31T08:38:24"/>
    <n v="21.465555555464235"/>
    <n v="12"/>
    <n v="9.4655555554642348"/>
  </r>
  <r>
    <s v="E002"/>
    <s v="EO11"/>
    <x v="4190"/>
    <x v="0"/>
    <s v="E3"/>
    <s v="0432000165"/>
    <s v="MORTEROS DE GALICIA S.L."/>
    <s v="0022001550"/>
    <s v="SUSANA"/>
    <s v="000000000000000055"/>
    <x v="3"/>
    <d v="2024-07-04T00:00:00"/>
    <d v="1899-12-30T16:26:51"/>
    <s v="08/07 pdte confirmar"/>
    <d v="2024-07-08T00:00:00"/>
    <x v="11"/>
    <x v="4"/>
    <x v="4334"/>
    <d v="2024-07-08T00:00:00"/>
    <d v="1899-12-30T09:00:21"/>
    <n v="1"/>
    <s v="E00001"/>
    <s v="RUTA KMS.0001"/>
    <x v="38"/>
    <x v="0"/>
    <x v="0"/>
    <x v="0"/>
    <x v="0"/>
    <d v="2024-07-04T16:26:51"/>
    <x v="476"/>
    <n v="96.052500000048894"/>
    <d v="2024-07-08T09:00:21"/>
    <d v="1899-12-30T00:00:48"/>
    <d v="2024-07-08T09:01:09"/>
    <n v="7.4808333333930932"/>
    <x v="0"/>
    <m/>
    <m/>
    <x v="1"/>
    <x v="23"/>
    <x v="0"/>
    <x v="4"/>
    <x v="6"/>
    <n v="2"/>
    <s v=""/>
    <d v="1899-12-30T00:19:12"/>
    <n v="95.039166666715559"/>
    <n v="48"/>
    <n v="47.039166666715559"/>
  </r>
  <r>
    <s v="E002"/>
    <s v="EO11"/>
    <x v="4191"/>
    <x v="0"/>
    <s v="E3"/>
    <s v="0100010280"/>
    <s v="ANLLACO, S.A."/>
    <s v="0022000631"/>
    <s v="CABAÑINAS"/>
    <s v="000000000000000055"/>
    <x v="3"/>
    <d v="2024-07-04T00:00:00"/>
    <d v="1899-12-30T16:26:56"/>
    <s v="05/07  de mañana"/>
    <d v="2024-07-05T00:00:00"/>
    <x v="24"/>
    <x v="2"/>
    <x v="4335"/>
    <d v="2024-07-05T00:00:00"/>
    <d v="1899-12-30T08:46:13"/>
    <n v="32"/>
    <s v="E00032"/>
    <s v="RUTA KMS.032"/>
    <x v="23"/>
    <x v="0"/>
    <x v="0"/>
    <x v="2"/>
    <x v="0"/>
    <d v="2024-07-04T16:26:56"/>
    <x v="452"/>
    <n v="18.55111111124279"/>
    <d v="2024-07-05T08:46:13"/>
    <d v="1899-12-30T00:25:36"/>
    <d v="2024-07-05T09:11:49"/>
    <n v="1.8030555555014871"/>
    <x v="0"/>
    <m/>
    <m/>
    <x v="1"/>
    <x v="22"/>
    <x v="0"/>
    <x v="3"/>
    <x v="0"/>
    <n v="6"/>
    <s v=""/>
    <d v="1899-12-30T10:14:24"/>
    <n v="17.124444444576124"/>
    <n v="12"/>
    <n v="5.1244444445761239"/>
  </r>
  <r>
    <s v="E002"/>
    <s v="EO11"/>
    <x v="4192"/>
    <x v="0"/>
    <s v="E3"/>
    <s v="0432000165"/>
    <s v="MORTEROS DE GALICIA S.L."/>
    <s v="0022001550"/>
    <s v="SUSANA"/>
    <s v="000000000000000055"/>
    <x v="3"/>
    <d v="2024-07-04T00:00:00"/>
    <d v="1899-12-30T16:27:01"/>
    <s v="08/07  pdte confirma"/>
    <d v="2024-07-08T00:00:00"/>
    <x v="11"/>
    <x v="4"/>
    <x v="4336"/>
    <d v="2024-07-08T00:00:00"/>
    <d v="1899-12-30T10:37:55"/>
    <n v="1"/>
    <s v="E00001"/>
    <s v="RUTA KMS.0001"/>
    <x v="38"/>
    <x v="0"/>
    <x v="0"/>
    <x v="0"/>
    <x v="0"/>
    <d v="2024-07-04T16:27:01"/>
    <x v="476"/>
    <n v="96.049722222145647"/>
    <d v="2024-07-08T10:37:55"/>
    <d v="1899-12-30T00:00:48"/>
    <d v="2024-07-08T10:38:43"/>
    <n v="5.8547222223132849"/>
    <x v="0"/>
    <m/>
    <m/>
    <x v="1"/>
    <x v="23"/>
    <x v="0"/>
    <x v="4"/>
    <x v="1"/>
    <n v="2"/>
    <s v=""/>
    <d v="1899-12-30T00:19:12"/>
    <n v="95.036388888812311"/>
    <n v="48"/>
    <n v="47.036388888812311"/>
  </r>
  <r>
    <s v="E002"/>
    <s v="EO11"/>
    <x v="4193"/>
    <x v="0"/>
    <s v="E3"/>
    <s v="0100000764"/>
    <s v="HORMIGONES BERGANTIÑOS S.A."/>
    <s v="0022000268"/>
    <s v="ESPIRITU SANTO"/>
    <s v="000000000000000055"/>
    <x v="3"/>
    <d v="2024-07-04T00:00:00"/>
    <d v="1899-12-30T17:12:15"/>
    <s v="05/07 10:00h"/>
    <d v="2024-07-05T00:00:00"/>
    <x v="17"/>
    <x v="0"/>
    <x v="4337"/>
    <d v="2024-07-05T00:00:00"/>
    <d v="1899-12-30T08:51:18"/>
    <n v="15"/>
    <s v="E00015"/>
    <s v="RUTA KMS.015"/>
    <x v="7"/>
    <x v="0"/>
    <x v="0"/>
    <x v="0"/>
    <x v="0"/>
    <d v="2024-07-04T17:12:15"/>
    <x v="466"/>
    <n v="16.795833333337214"/>
    <d v="2024-07-05T08:51:18"/>
    <d v="1899-12-30T00:12:00"/>
    <d v="2024-07-05T09:03:18"/>
    <n v="0.94500000000698492"/>
    <x v="0"/>
    <m/>
    <m/>
    <x v="1"/>
    <x v="22"/>
    <x v="0"/>
    <x v="3"/>
    <x v="0"/>
    <n v="6"/>
    <s v=""/>
    <d v="1899-12-30T04:48:00"/>
    <n v="15.595833333337215"/>
    <n v="12"/>
    <n v="3.5958333333372146"/>
  </r>
  <r>
    <s v="E002"/>
    <s v="EO11"/>
    <x v="4194"/>
    <x v="0"/>
    <s v="E3"/>
    <s v="0100000764"/>
    <s v="HORMIGONES BERGANTIÑOS S.A."/>
    <s v="0022000268"/>
    <s v="ESPIRITU SANTO"/>
    <s v="000000000000000055"/>
    <x v="3"/>
    <d v="2024-07-04T00:00:00"/>
    <d v="1899-12-30T17:12:25"/>
    <s v="05/07 11:00h"/>
    <d v="2024-07-05T00:00:00"/>
    <x v="24"/>
    <x v="0"/>
    <x v="4338"/>
    <d v="2024-07-05T00:00:00"/>
    <d v="1899-12-30T09:49:26"/>
    <n v="15"/>
    <s v="E00015"/>
    <s v="RUTA KMS.015"/>
    <x v="2"/>
    <x v="0"/>
    <x v="0"/>
    <x v="0"/>
    <x v="0"/>
    <d v="2024-07-04T17:12:25"/>
    <x v="452"/>
    <n v="17.793055555550382"/>
    <d v="2024-07-05T09:49:26"/>
    <d v="1899-12-30T00:12:00"/>
    <d v="2024-07-05T10:01:26"/>
    <n v="0.97611111123114824"/>
    <x v="0"/>
    <m/>
    <m/>
    <x v="1"/>
    <x v="22"/>
    <x v="0"/>
    <x v="3"/>
    <x v="6"/>
    <n v="6"/>
    <s v=""/>
    <d v="1899-12-30T04:48:00"/>
    <n v="16.593055555550382"/>
    <n v="12"/>
    <n v="4.5930555555503823"/>
  </r>
  <r>
    <s v="E002"/>
    <s v="EO11"/>
    <x v="4195"/>
    <x v="0"/>
    <s v="E3"/>
    <s v="0100028413"/>
    <s v="HORMIGONES CARRAL, S.L."/>
    <s v="0022002990"/>
    <s v="PUERTO EXTERIOR DE FERROL"/>
    <s v="000000000000003042"/>
    <x v="0"/>
    <d v="2024-07-04T00:00:00"/>
    <d v="1899-12-30T17:16:11"/>
    <s v="05/07 10:00h - 1º"/>
    <d v="2024-07-05T00:00:00"/>
    <x v="14"/>
    <x v="0"/>
    <x v="4339"/>
    <d v="2024-07-05T00:00:00"/>
    <d v="1899-12-30T08:28:32"/>
    <n v="71"/>
    <s v="E00071"/>
    <s v="RUTA KMS.071"/>
    <x v="3"/>
    <x v="0"/>
    <x v="0"/>
    <x v="0"/>
    <x v="0"/>
    <d v="2024-07-04T17:16:11"/>
    <x v="464"/>
    <n v="19.730277777649462"/>
    <d v="2024-07-05T08:28:32"/>
    <d v="1899-12-30T00:56:48"/>
    <d v="2024-07-05T09:25:20"/>
    <n v="3.5777777776820585"/>
    <x v="0"/>
    <m/>
    <m/>
    <x v="1"/>
    <x v="22"/>
    <x v="0"/>
    <x v="3"/>
    <x v="0"/>
    <n v="6"/>
    <s v=""/>
    <d v="1899-12-30T22:43:12"/>
    <n v="17.783611110982797"/>
    <n v="12"/>
    <n v="5.7836111109827968"/>
  </r>
  <r>
    <s v="E002"/>
    <s v="EO11"/>
    <x v="4196"/>
    <x v="0"/>
    <s v="E3"/>
    <s v="0100028413"/>
    <s v="HORMIGONES CARRAL, S.L."/>
    <s v="0022002990"/>
    <s v="PUERTO EXTERIOR DE FERROL"/>
    <s v="000000000000003042"/>
    <x v="0"/>
    <d v="2024-07-04T00:00:00"/>
    <d v="1899-12-30T17:17:03"/>
    <s v="05/07 13:00h - 2º"/>
    <d v="2024-07-05T00:00:00"/>
    <x v="2"/>
    <x v="0"/>
    <x v="4340"/>
    <d v="2024-07-05T00:00:00"/>
    <d v="1899-12-30T11:48:23"/>
    <n v="71"/>
    <s v="E00071"/>
    <s v="RUTA KMS.071"/>
    <x v="1"/>
    <x v="0"/>
    <x v="0"/>
    <x v="0"/>
    <x v="0"/>
    <d v="2024-07-04T17:17:03"/>
    <x v="475"/>
    <n v="24.715833333379123"/>
    <d v="2024-07-05T11:48:23"/>
    <d v="1899-12-30T00:56:48"/>
    <d v="2024-07-05T12:45:11"/>
    <n v="5.2469444444286637"/>
    <x v="0"/>
    <m/>
    <m/>
    <x v="1"/>
    <x v="22"/>
    <x v="0"/>
    <x v="3"/>
    <x v="2"/>
    <n v="6"/>
    <s v=""/>
    <d v="1899-12-30T22:43:12"/>
    <n v="22.769166666712458"/>
    <n v="12"/>
    <n v="10.769166666712458"/>
  </r>
  <r>
    <s v="E002"/>
    <s v="EO11"/>
    <x v="4197"/>
    <x v="0"/>
    <s v="E3"/>
    <s v="0100028413"/>
    <s v="HORMIGONES CARRAL, S.L."/>
    <s v="0022002990"/>
    <s v="PUERTO EXTERIOR DE FERROL"/>
    <s v="000000000000003042"/>
    <x v="0"/>
    <d v="2024-07-04T00:00:00"/>
    <d v="1899-12-30T17:17:29"/>
    <s v="05/07 15:00h - 3º"/>
    <d v="2024-07-05T00:00:00"/>
    <x v="3"/>
    <x v="0"/>
    <x v="4341"/>
    <d v="2024-07-05T00:00:00"/>
    <d v="1899-12-30T12:14:15"/>
    <n v="71"/>
    <s v="E00071"/>
    <s v="RUTA KMS.071"/>
    <x v="3"/>
    <x v="0"/>
    <x v="0"/>
    <x v="0"/>
    <x v="0"/>
    <d v="2024-07-04T17:17:29"/>
    <x v="477"/>
    <n v="25.208611111098435"/>
    <d v="2024-07-05T12:14:15"/>
    <d v="1899-12-30T00:56:48"/>
    <d v="2024-07-05T13:11:03"/>
    <n v="5.3158333333558403"/>
    <x v="0"/>
    <m/>
    <m/>
    <x v="1"/>
    <x v="22"/>
    <x v="0"/>
    <x v="3"/>
    <x v="3"/>
    <n v="6"/>
    <s v=""/>
    <d v="1899-12-30T22:43:12"/>
    <n v="23.261944444431769"/>
    <n v="12"/>
    <n v="11.261944444431769"/>
  </r>
  <r>
    <s v="E002"/>
    <s v="EO11"/>
    <x v="4198"/>
    <x v="0"/>
    <s v="E3"/>
    <s v="0100028413"/>
    <s v="HORMIGONES CARRAL, S.L."/>
    <s v="0022002990"/>
    <s v="PUERTO EXTERIOR DE FERROL"/>
    <s v="000000000000003042"/>
    <x v="0"/>
    <d v="2024-07-04T00:00:00"/>
    <d v="1899-12-30T17:18:53"/>
    <s v="05/07 18:00h - 4º"/>
    <d v="2024-07-05T00:00:00"/>
    <x v="5"/>
    <x v="0"/>
    <x v="4342"/>
    <d v="2024-07-05T00:00:00"/>
    <d v="1899-12-30T15:39:10"/>
    <n v="71"/>
    <s v="E00071"/>
    <s v="RUTA KMS.071"/>
    <x v="7"/>
    <x v="0"/>
    <x v="0"/>
    <x v="0"/>
    <x v="0"/>
    <d v="2024-07-04T17:18:53"/>
    <x v="467"/>
    <n v="26.185277777840383"/>
    <d v="2024-07-05T15:39:10"/>
    <d v="1899-12-30T00:56:48"/>
    <d v="2024-07-05T16:35:58"/>
    <n v="2.9005555555340834"/>
    <x v="0"/>
    <m/>
    <m/>
    <x v="1"/>
    <x v="22"/>
    <x v="0"/>
    <x v="3"/>
    <x v="4"/>
    <n v="6"/>
    <s v=""/>
    <d v="1899-12-30T22:43:12"/>
    <n v="24.238611111173718"/>
    <n v="12"/>
    <n v="12.238611111173718"/>
  </r>
  <r>
    <s v="E002"/>
    <s v="EO11"/>
    <x v="4199"/>
    <x v="0"/>
    <s v="E3"/>
    <s v="0100059274"/>
    <s v="UTE O BARCO"/>
    <s v="0022002995"/>
    <s v="O BARCO"/>
    <s v="000000000000003044"/>
    <x v="2"/>
    <d v="2024-07-04T00:00:00"/>
    <d v="1899-12-30T17:19:02"/>
    <s v="05/07 10:30h IAV42"/>
    <d v="2024-07-05T00:00:00"/>
    <x v="20"/>
    <x v="2"/>
    <x v="4343"/>
    <d v="2024-07-05T00:00:00"/>
    <d v="1899-12-30T09:41:36"/>
    <n v="32"/>
    <s v="E00032"/>
    <s v="RUTA KMS.032"/>
    <x v="22"/>
    <x v="0"/>
    <x v="0"/>
    <x v="2"/>
    <x v="0"/>
    <d v="2024-07-04T17:19:02"/>
    <x v="465"/>
    <n v="17.182777777779847"/>
    <d v="2024-07-05T09:41:36"/>
    <d v="1899-12-30T00:25:36"/>
    <d v="2024-07-05T10:07:12"/>
    <n v="0.37999999994644895"/>
    <x v="0"/>
    <m/>
    <m/>
    <x v="1"/>
    <x v="22"/>
    <x v="0"/>
    <x v="3"/>
    <x v="6"/>
    <n v="6"/>
    <s v=""/>
    <d v="1899-12-30T10:14:24"/>
    <n v="15.756111111113182"/>
    <n v="12"/>
    <n v="3.7561111111131815"/>
  </r>
  <r>
    <s v="E002"/>
    <s v="EO11"/>
    <x v="4200"/>
    <x v="0"/>
    <s v="E4"/>
    <s v="0100021405"/>
    <s v="MAT. DE CONST. FERNANDO ALONSO,S.L."/>
    <s v="0020001986"/>
    <s v="BEADE"/>
    <s v="000000000000002906"/>
    <x v="4"/>
    <d v="2024-07-04T00:00:00"/>
    <d v="1899-12-30T17:29:43"/>
    <s v="05/07"/>
    <d v="2024-07-05T00:00:00"/>
    <x v="6"/>
    <x v="2"/>
    <x v="4344"/>
    <d v="2024-07-05T00:00:00"/>
    <d v="1899-12-30T09:59:45"/>
    <n v="233"/>
    <s v="E00233"/>
    <s v="RUTA KMS.233"/>
    <x v="17"/>
    <x v="0"/>
    <x v="0"/>
    <x v="2"/>
    <x v="1"/>
    <d v="2024-07-04T17:29:43"/>
    <x v="445"/>
    <n v="26.504722222220153"/>
    <d v="2024-07-05T09:59:45"/>
    <d v="1899-12-30T03:06:24"/>
    <d v="2024-07-05T13:06:09"/>
    <n v="6.8975000000791624"/>
    <x v="0"/>
    <m/>
    <m/>
    <x v="1"/>
    <x v="22"/>
    <x v="0"/>
    <x v="3"/>
    <x v="6"/>
    <n v="6"/>
    <s v=""/>
    <d v="1900-01-02T02:33:36"/>
    <n v="22.398055555553487"/>
    <n v="12"/>
    <n v="10.398055555553487"/>
  </r>
  <r>
    <s v="E002"/>
    <s v="EO11"/>
    <x v="4201"/>
    <x v="0"/>
    <s v="E3"/>
    <s v="0100059105"/>
    <s v="TUNEL DE RANTE UTE"/>
    <s v="0022002985"/>
    <s v="SAN CIBRAO - UTE TUNEL DE RANTE"/>
    <s v="000000000000003042"/>
    <x v="0"/>
    <d v="2024-07-04T00:00:00"/>
    <d v="1899-12-30T18:19:55"/>
    <s v="05/07 12h"/>
    <d v="2024-07-05T00:00:00"/>
    <x v="8"/>
    <x v="5"/>
    <x v="4345"/>
    <d v="2024-07-05T00:00:00"/>
    <d v="1899-12-30T08:55:37"/>
    <n v="12"/>
    <s v="E00012"/>
    <s v="RUTA KMS.012"/>
    <x v="14"/>
    <x v="0"/>
    <x v="0"/>
    <x v="0"/>
    <x v="0"/>
    <d v="2024-07-04T18:19:55"/>
    <x v="468"/>
    <n v="17.668055555492174"/>
    <d v="2024-07-05T08:55:37"/>
    <d v="1899-12-30T00:09:36"/>
    <d v="2024-07-05T09:05:13"/>
    <n v="2.9130555554875173"/>
    <x v="0"/>
    <m/>
    <m/>
    <x v="1"/>
    <x v="22"/>
    <x v="0"/>
    <x v="3"/>
    <x v="0"/>
    <n v="6"/>
    <s v=""/>
    <d v="1899-12-30T03:50:24"/>
    <n v="16.508055555492174"/>
    <n v="12"/>
    <n v="4.5080555554921737"/>
  </r>
  <r>
    <s v="E002"/>
    <s v="EO11"/>
    <x v="4202"/>
    <x v="0"/>
    <s v="E3"/>
    <s v="0100059105"/>
    <s v="TUNEL DE RANTE UTE"/>
    <s v="0022002985"/>
    <s v="SAN CIBRAO - UTE TUNEL DE RANTE"/>
    <s v="000000000000003042"/>
    <x v="0"/>
    <d v="2024-07-04T00:00:00"/>
    <d v="1899-12-30T18:20:19"/>
    <s v="05/07 2º confirmo al"/>
    <d v="2024-07-05T00:00:00"/>
    <x v="22"/>
    <x v="5"/>
    <x v="4346"/>
    <d v="2024-07-05T00:00:00"/>
    <d v="1899-12-30T16:40:30"/>
    <n v="12"/>
    <s v="E00012"/>
    <s v="RUTA KMS.012"/>
    <x v="14"/>
    <x v="0"/>
    <x v="0"/>
    <x v="0"/>
    <x v="0"/>
    <d v="2024-07-04T18:20:19"/>
    <x v="478"/>
    <n v="21.161388888896909"/>
    <d v="2024-07-05T16:40:30"/>
    <d v="1899-12-30T00:09:36"/>
    <d v="2024-07-05T16:50:06"/>
    <n v="-1.3350000000209548"/>
    <x v="1"/>
    <m/>
    <m/>
    <x v="1"/>
    <x v="22"/>
    <x v="1"/>
    <x v="3"/>
    <x v="8"/>
    <n v="6"/>
    <s v=""/>
    <d v="1899-12-30T03:50:24"/>
    <n v="20.001388888896908"/>
    <n v="12"/>
    <n v="8.0013888888969085"/>
  </r>
  <r>
    <s v="E002"/>
    <s v="EO11"/>
    <x v="4203"/>
    <x v="0"/>
    <s v="E3"/>
    <s v="0100000865"/>
    <s v="HORMIGONES SINDO CASTRO S.L."/>
    <s v="0022000428"/>
    <s v="VILLAMARTIN A."/>
    <s v="000000000000000055"/>
    <x v="3"/>
    <d v="2024-07-04T00:00:00"/>
    <d v="1899-12-30T18:27:37"/>
    <s v="05/07 11h PUNTUAL"/>
    <d v="2024-07-05T00:00:00"/>
    <x v="24"/>
    <x v="2"/>
    <x v="4347"/>
    <d v="2024-07-05T00:00:00"/>
    <d v="1899-12-30T11:00:49"/>
    <n v="4"/>
    <s v="E00004"/>
    <s v="RUTA KMS.004"/>
    <x v="23"/>
    <x v="0"/>
    <x v="0"/>
    <x v="2"/>
    <x v="0"/>
    <d v="2024-07-04T18:27:37"/>
    <x v="452"/>
    <n v="16.539722222252749"/>
    <d v="2024-07-05T11:00:49"/>
    <d v="1899-12-30T00:03:12"/>
    <d v="2024-07-05T11:04:01"/>
    <n v="-6.6944444377440959E-2"/>
    <x v="0"/>
    <m/>
    <m/>
    <x v="1"/>
    <x v="22"/>
    <x v="0"/>
    <x v="3"/>
    <x v="2"/>
    <n v="6"/>
    <s v=""/>
    <d v="1899-12-30T01:16:48"/>
    <n v="15.486388888919414"/>
    <n v="12"/>
    <n v="3.4863888889194143"/>
  </r>
  <r>
    <s v="E002"/>
    <s v="EO11"/>
    <x v="4204"/>
    <x v="0"/>
    <s v="E3"/>
    <s v="0100022370"/>
    <s v="PREFABRICADOS LUIS BARROS S.L."/>
    <s v="0022002532"/>
    <s v="NIGRAN"/>
    <s v="000000000000000055"/>
    <x v="3"/>
    <d v="2024-07-05T00:00:00"/>
    <d v="1899-12-30T07:34:02"/>
    <s v="05/07 x TARDE Silo g"/>
    <d v="2024-07-05T00:00:00"/>
    <x v="2"/>
    <x v="2"/>
    <x v="4348"/>
    <d v="2024-07-05T00:00:00"/>
    <d v="1899-12-30T13:12:17"/>
    <n v="245"/>
    <s v="E00245"/>
    <s v="RUTA KMS.245"/>
    <x v="0"/>
    <x v="0"/>
    <x v="0"/>
    <x v="2"/>
    <x v="0"/>
    <d v="2024-07-05T07:34:02"/>
    <x v="475"/>
    <n v="10.432777777779847"/>
    <d v="2024-07-05T13:12:17"/>
    <d v="1899-12-30T03:16:00"/>
    <d v="2024-07-05T16:28:17"/>
    <n v="1.5286111111636274"/>
    <x v="0"/>
    <m/>
    <m/>
    <x v="1"/>
    <x v="22"/>
    <x v="0"/>
    <x v="3"/>
    <x v="7"/>
    <n v="6"/>
    <s v=""/>
    <d v="1900-01-02T06:24:00"/>
    <n v="6.1661111111131808"/>
    <n v="0"/>
    <n v="6.1661111111131808"/>
  </r>
  <r>
    <s v="E002"/>
    <s v="EO11"/>
    <x v="4205"/>
    <x v="0"/>
    <s v="E3"/>
    <s v="0100022370"/>
    <s v="PREFABRICADOS LUIS BARROS S.L."/>
    <s v="0022002532"/>
    <s v="NIGRAN"/>
    <s v="000000000000000055"/>
    <x v="3"/>
    <d v="2024-07-05T00:00:00"/>
    <d v="1899-12-30T07:34:22"/>
    <s v="05/07 15h Silo grand"/>
    <d v="2024-07-05T00:00:00"/>
    <x v="7"/>
    <x v="3"/>
    <x v="4349"/>
    <d v="2024-07-05T00:00:00"/>
    <d v="1899-12-30T12:11:46"/>
    <n v="25"/>
    <s v="E00025"/>
    <s v="RUTA KMS.025"/>
    <x v="15"/>
    <x v="0"/>
    <x v="0"/>
    <x v="0"/>
    <x v="0"/>
    <d v="2024-07-05T07:34:22"/>
    <x v="469"/>
    <n v="7.4272222221479751"/>
    <d v="2024-07-05T12:11:46"/>
    <d v="1899-12-30T00:20:00"/>
    <d v="2024-07-05T12:31:46"/>
    <n v="2.470555555599276"/>
    <x v="0"/>
    <m/>
    <m/>
    <x v="1"/>
    <x v="22"/>
    <x v="0"/>
    <x v="3"/>
    <x v="3"/>
    <n v="6"/>
    <s v=""/>
    <d v="1899-12-30T08:00:00"/>
    <n v="6.0938888888146421"/>
    <n v="0"/>
    <n v="6.0938888888146421"/>
  </r>
  <r>
    <s v="E002"/>
    <s v="EO11"/>
    <x v="4206"/>
    <x v="0"/>
    <s v="E3"/>
    <s v="0432000110"/>
    <s v="PREBETONG HORMIGONES, S.A."/>
    <s v="0022002920"/>
    <s v="PLANTA MOVIL OURAL"/>
    <s v="000000000000003043"/>
    <x v="5"/>
    <d v="2024-07-05T00:00:00"/>
    <d v="1899-12-30T07:35:45"/>
    <s v="05/07 12h CARGAR  SI"/>
    <d v="2024-07-05T00:00:00"/>
    <x v="8"/>
    <x v="2"/>
    <x v="4350"/>
    <d v="2024-07-05T00:00:00"/>
    <d v="1899-12-30T09:10:50"/>
    <n v="123"/>
    <s v="E00123"/>
    <s v="RUTA KMS.123"/>
    <x v="348"/>
    <x v="0"/>
    <x v="0"/>
    <x v="2"/>
    <x v="0"/>
    <d v="2024-07-05T07:35:45"/>
    <x v="468"/>
    <n v="4.40416666661622"/>
    <d v="2024-07-05T09:10:50"/>
    <d v="1899-12-30T01:38:24"/>
    <d v="2024-07-05T10:49:14"/>
    <n v="1.1794444444240071"/>
    <x v="0"/>
    <m/>
    <m/>
    <x v="1"/>
    <x v="22"/>
    <x v="0"/>
    <x v="3"/>
    <x v="6"/>
    <n v="6"/>
    <s v=""/>
    <d v="1899-12-31T15:21:36"/>
    <n v="1.7641666666162203"/>
    <n v="0"/>
    <n v="1.7641666666162203"/>
  </r>
  <r>
    <s v="E002"/>
    <s v="EO11"/>
    <x v="4207"/>
    <x v="0"/>
    <s v="E3"/>
    <s v="0100059291"/>
    <s v="REPORICELO S.L."/>
    <s v="0022002996"/>
    <s v="O BARCO DE VALDEORRAS"/>
    <s v="000000000000000055"/>
    <x v="3"/>
    <d v="2024-07-05T00:00:00"/>
    <d v="1899-12-30T08:21:37"/>
    <s v="05/07 por el día"/>
    <d v="2024-07-05T00:00:00"/>
    <x v="2"/>
    <x v="2"/>
    <x v="4351"/>
    <d v="2024-07-05T00:00:00"/>
    <d v="1899-12-30T11:31:51"/>
    <n v="32"/>
    <s v="E00032"/>
    <s v="RUTA KMS.032"/>
    <x v="27"/>
    <x v="0"/>
    <x v="0"/>
    <x v="2"/>
    <x v="0"/>
    <d v="2024-07-05T08:21:37"/>
    <x v="475"/>
    <n v="9.6397222222876735"/>
    <d v="2024-07-05T11:31:51"/>
    <d v="1899-12-30T00:25:36"/>
    <d v="2024-07-05T11:57:27"/>
    <n v="6.0424999999813735"/>
    <x v="0"/>
    <m/>
    <m/>
    <x v="1"/>
    <x v="22"/>
    <x v="0"/>
    <x v="3"/>
    <x v="2"/>
    <n v="6"/>
    <s v=""/>
    <d v="1899-12-30T10:14:24"/>
    <n v="8.2130555556210076"/>
    <n v="0"/>
    <n v="8.2130555556210076"/>
  </r>
  <r>
    <s v="E002"/>
    <s v="EO11"/>
    <x v="4208"/>
    <x v="0"/>
    <s v="E3"/>
    <s v="0100000764"/>
    <s v="HORMIGONES BERGANTIÑOS S.A."/>
    <s v="0022001477"/>
    <s v="CERCEDA"/>
    <s v="000000000000000055"/>
    <x v="3"/>
    <d v="2024-07-05T00:00:00"/>
    <d v="1899-12-30T08:42:16"/>
    <s v="08/07 09:30h"/>
    <d v="2024-07-08T00:00:00"/>
    <x v="21"/>
    <x v="2"/>
    <x v="4352"/>
    <d v="2024-07-05T00:00:00"/>
    <d v="1899-12-30T16:22:18"/>
    <n v="203"/>
    <s v="E00203"/>
    <s v="RUTA KMS.203"/>
    <x v="30"/>
    <x v="0"/>
    <x v="0"/>
    <x v="2"/>
    <x v="0"/>
    <d v="2024-07-05T08:42:16"/>
    <x v="479"/>
    <n v="72.79555555555271"/>
    <d v="2024-07-05T16:22:18"/>
    <d v="1899-12-30T02:42:24"/>
    <d v="2024-07-05T19:04:42"/>
    <n v="62.421666666632518"/>
    <x v="0"/>
    <m/>
    <m/>
    <x v="1"/>
    <x v="22"/>
    <x v="0"/>
    <x v="3"/>
    <x v="8"/>
    <n v="6"/>
    <s v=""/>
    <d v="1900-01-01T16:57:36"/>
    <n v="69.088888888886046"/>
    <n v="36"/>
    <n v="33.088888888886046"/>
  </r>
  <r>
    <s v="E002"/>
    <s v="EO11"/>
    <x v="4209"/>
    <x v="0"/>
    <s v="E3"/>
    <s v="0100000764"/>
    <s v="HORMIGONES BERGANTIÑOS S.A."/>
    <s v="0022001477"/>
    <s v="CERCEDA"/>
    <s v="000000000000000055"/>
    <x v="3"/>
    <d v="2024-07-05T00:00:00"/>
    <d v="1899-12-30T08:42:30"/>
    <s v="09/07 11:00h"/>
    <d v="2024-07-09T00:00:00"/>
    <x v="24"/>
    <x v="0"/>
    <x v="4353"/>
    <d v="2024-07-08T00:00:00"/>
    <d v="1899-12-30T09:08:17"/>
    <n v="33"/>
    <s v="E00033"/>
    <s v="RUTA KMS.033"/>
    <x v="1"/>
    <x v="0"/>
    <x v="0"/>
    <x v="0"/>
    <x v="0"/>
    <d v="2024-07-05T08:42:30"/>
    <x v="480"/>
    <n v="98.291666666802485"/>
    <d v="2024-07-08T09:08:17"/>
    <d v="1899-12-30T00:26:24"/>
    <d v="2024-07-08T09:34:41"/>
    <n v="25.421944444533437"/>
    <x v="0"/>
    <m/>
    <m/>
    <x v="1"/>
    <x v="23"/>
    <x v="0"/>
    <x v="4"/>
    <x v="6"/>
    <n v="2"/>
    <s v=""/>
    <d v="1899-12-30T10:33:36"/>
    <n v="96.851666666802487"/>
    <n v="48"/>
    <n v="48.851666666802487"/>
  </r>
  <r>
    <s v="E002"/>
    <s v="EO11"/>
    <x v="4210"/>
    <x v="0"/>
    <s v="E3"/>
    <s v="0432000110"/>
    <s v="PREBETONG HORMIGONES, S.A."/>
    <s v="0022002920"/>
    <s v="PLANTA MOVIL OURAL"/>
    <s v="000000000000003043"/>
    <x v="5"/>
    <d v="2024-07-05T00:00:00"/>
    <d v="1899-12-30T08:48:36"/>
    <s v="05/07 16:00H CARGAR"/>
    <d v="2024-07-05T00:00:00"/>
    <x v="12"/>
    <x v="2"/>
    <x v="4354"/>
    <d v="2024-07-05T00:00:00"/>
    <d v="1899-12-30T11:49:42"/>
    <n v="123"/>
    <s v="E00123"/>
    <s v="RUTA KMS.123"/>
    <x v="13"/>
    <x v="0"/>
    <x v="0"/>
    <x v="2"/>
    <x v="0"/>
    <d v="2024-07-05T08:48:36"/>
    <x v="472"/>
    <n v="7.1900000000023283"/>
    <d v="2024-07-05T11:49:42"/>
    <d v="1899-12-30T01:38:24"/>
    <d v="2024-07-05T13:28:06"/>
    <n v="2.531666666502133"/>
    <x v="0"/>
    <m/>
    <m/>
    <x v="1"/>
    <x v="22"/>
    <x v="0"/>
    <x v="3"/>
    <x v="2"/>
    <n v="6"/>
    <s v=""/>
    <d v="1899-12-31T15:21:36"/>
    <n v="4.5500000000023286"/>
    <n v="0"/>
    <n v="4.5500000000023286"/>
  </r>
  <r>
    <s v="E002"/>
    <s v="EO11"/>
    <x v="4211"/>
    <x v="0"/>
    <s v="E3"/>
    <s v="0432000110"/>
    <s v="PREBETONG HORMIGONES, S.A."/>
    <s v="0021000012"/>
    <s v="OURENSE"/>
    <s v="000000000000000055"/>
    <x v="3"/>
    <d v="2024-07-05T00:00:00"/>
    <d v="1899-12-30T08:49:14"/>
    <s v="05/07 de tarde"/>
    <d v="2024-07-05T00:00:00"/>
    <x v="11"/>
    <x v="5"/>
    <x v="4355"/>
    <d v="2024-07-05T00:00:00"/>
    <d v="1899-12-30T15:12:43"/>
    <n v="14"/>
    <s v="E00014"/>
    <s v="RUTA KMS.014"/>
    <x v="11"/>
    <x v="0"/>
    <x v="0"/>
    <x v="0"/>
    <x v="0"/>
    <d v="2024-07-05T08:49:14"/>
    <x v="481"/>
    <n v="7.6794444444822147"/>
    <d v="2024-07-05T15:12:43"/>
    <d v="1899-12-30T00:11:12"/>
    <d v="2024-07-05T15:23:55"/>
    <n v="1.1013888889574446"/>
    <x v="0"/>
    <m/>
    <m/>
    <x v="1"/>
    <x v="22"/>
    <x v="0"/>
    <x v="3"/>
    <x v="4"/>
    <n v="6"/>
    <s v=""/>
    <d v="1899-12-30T04:28:48"/>
    <n v="6.4927777778155482"/>
    <n v="0"/>
    <n v="6.4927777778155482"/>
  </r>
  <r>
    <s v="E002"/>
    <s v="EO11"/>
    <x v="4212"/>
    <x v="0"/>
    <s v="E3"/>
    <s v="0100022674"/>
    <s v="COMERCIAL SILOS DE GALICIA, S.L."/>
    <s v="0022001795"/>
    <s v="LEIRO"/>
    <s v="000000000000000055"/>
    <x v="3"/>
    <d v="2024-07-05T00:00:00"/>
    <d v="1899-12-30T08:50:04"/>
    <s v="05/07 x el día"/>
    <d v="2024-07-05T00:00:00"/>
    <x v="0"/>
    <x v="2"/>
    <x v="4356"/>
    <d v="2024-07-05T00:00:00"/>
    <d v="1899-12-30T09:57:42"/>
    <n v="173"/>
    <s v="E00173"/>
    <s v="RUTA KMS.173"/>
    <x v="214"/>
    <x v="0"/>
    <x v="0"/>
    <x v="2"/>
    <x v="0"/>
    <d v="2024-07-05T08:50:04"/>
    <x v="471"/>
    <n v="4.6655555554898456"/>
    <d v="2024-07-05T09:57:42"/>
    <d v="1899-12-30T02:18:24"/>
    <d v="2024-07-05T12:16:06"/>
    <n v="1.2316666666301899"/>
    <x v="0"/>
    <m/>
    <m/>
    <x v="1"/>
    <x v="22"/>
    <x v="0"/>
    <x v="3"/>
    <x v="6"/>
    <n v="6"/>
    <s v=""/>
    <d v="1900-01-01T07:21:36"/>
    <n v="1.3588888888231789"/>
    <n v="0"/>
    <n v="1.3588888888231789"/>
  </r>
  <r>
    <s v="E002"/>
    <s v="EO11"/>
    <x v="4213"/>
    <x v="0"/>
    <s v="E3"/>
    <s v="0100018925"/>
    <s v="TRAVIESAS DEL NORTE, S.A."/>
    <s v="0022001250"/>
    <s v="VILLAFRANCA"/>
    <s v="000000000000001054"/>
    <x v="1"/>
    <d v="2024-07-05T00:00:00"/>
    <d v="1899-12-30T08:50:50"/>
    <s v="08/07 URGE  T02"/>
    <d v="2024-07-08T00:00:00"/>
    <x v="9"/>
    <x v="1"/>
    <x v="4357"/>
    <d v="2024-07-08T00:00:00"/>
    <d v="1899-12-30T16:29:17"/>
    <n v="100"/>
    <s v="E00100"/>
    <s v="RUTA KMS.100"/>
    <x v="8"/>
    <x v="0"/>
    <x v="0"/>
    <x v="1"/>
    <x v="0"/>
    <d v="2024-07-05T08:50:50"/>
    <x v="482"/>
    <n v="80.152777777751908"/>
    <d v="2024-07-08T16:29:17"/>
    <d v="1899-12-30T01:20:00"/>
    <d v="2024-07-08T17:49:17"/>
    <n v="-0.82138888881308958"/>
    <x v="1"/>
    <m/>
    <m/>
    <x v="1"/>
    <x v="23"/>
    <x v="1"/>
    <x v="4"/>
    <x v="8"/>
    <n v="2"/>
    <s v=""/>
    <d v="1899-12-31T08:00:00"/>
    <n v="77.819444444418579"/>
    <n v="36"/>
    <n v="41.819444444418579"/>
  </r>
  <r>
    <s v="E002"/>
    <s v="EO11"/>
    <x v="4214"/>
    <x v="0"/>
    <s v="E3"/>
    <s v="0100018925"/>
    <s v="TRAVIESAS DEL NORTE, S.A."/>
    <s v="0022001250"/>
    <s v="VILLAFRANCA"/>
    <s v="000000000000001054"/>
    <x v="1"/>
    <d v="2024-07-05T00:00:00"/>
    <d v="1899-12-30T08:51:21"/>
    <s v="09/07 hasta 14h C03"/>
    <d v="2024-07-09T00:00:00"/>
    <x v="7"/>
    <x v="1"/>
    <x v="4358"/>
    <d v="2024-07-09T00:00:00"/>
    <d v="1899-12-30T08:48:30"/>
    <n v="100"/>
    <s v="E00100"/>
    <s v="RUTA KMS.100"/>
    <x v="16"/>
    <x v="0"/>
    <x v="0"/>
    <x v="1"/>
    <x v="0"/>
    <d v="2024-07-05T08:51:21"/>
    <x v="483"/>
    <n v="102.14416666666511"/>
    <d v="2024-07-09T08:48:30"/>
    <d v="1899-12-30T01:20:00"/>
    <d v="2024-07-09T10:08:30"/>
    <n v="4.8583333332790062"/>
    <x v="0"/>
    <m/>
    <m/>
    <x v="1"/>
    <x v="24"/>
    <x v="0"/>
    <x v="4"/>
    <x v="0"/>
    <n v="3"/>
    <s v=""/>
    <d v="1899-12-31T08:00:00"/>
    <n v="99.810833333331786"/>
    <n v="48"/>
    <n v="51.810833333331786"/>
  </r>
  <r>
    <s v="E002"/>
    <s v="EO11"/>
    <x v="4215"/>
    <x v="0"/>
    <s v="E3"/>
    <s v="0100000455"/>
    <s v="FORJADOS HERMANOS DURAN S.L."/>
    <s v="0022000130"/>
    <s v="AS NEVES (GRANEL)"/>
    <s v="000000000000002853"/>
    <x v="6"/>
    <d v="2024-07-05T00:00:00"/>
    <d v="1899-12-30T09:02:52"/>
    <s v="08/07 09:00H"/>
    <d v="2024-07-08T00:00:00"/>
    <x v="15"/>
    <x v="2"/>
    <x v="4359"/>
    <d v="2024-07-05T00:00:00"/>
    <d v="1899-12-30T19:16:18"/>
    <n v="205"/>
    <s v="E00205"/>
    <s v="RUTA KMS.205"/>
    <x v="39"/>
    <x v="0"/>
    <x v="0"/>
    <x v="2"/>
    <x v="0"/>
    <d v="2024-07-05T09:02:52"/>
    <x v="484"/>
    <n v="71.952222222229466"/>
    <d v="2024-07-05T19:16:18"/>
    <d v="1899-12-30T02:44:00"/>
    <d v="2024-07-05T22:00:18"/>
    <n v="58.994999999937136"/>
    <x v="0"/>
    <m/>
    <m/>
    <x v="1"/>
    <x v="22"/>
    <x v="0"/>
    <x v="3"/>
    <x v="10"/>
    <n v="6"/>
    <s v=""/>
    <d v="1900-01-01T17:36:00"/>
    <n v="68.218888888896132"/>
    <n v="36"/>
    <n v="32.218888888896132"/>
  </r>
  <r>
    <s v="E002"/>
    <s v="EO11"/>
    <x v="4216"/>
    <x v="0"/>
    <s v="E3"/>
    <s v="0100051530"/>
    <s v="MYHNOR MORTEROS Y HORMIGONES DEL"/>
    <s v="0022002574"/>
    <s v="A CORUÑA"/>
    <s v="000000000000000055"/>
    <x v="3"/>
    <d v="2024-07-05T00:00:00"/>
    <d v="1899-12-30T09:03:42"/>
    <s v="05/07 X LA MAÑANA"/>
    <d v="2024-07-05T00:00:00"/>
    <x v="14"/>
    <x v="0"/>
    <x v="4360"/>
    <d v="2024-07-05T00:00:00"/>
    <d v="1899-12-30T10:56:43"/>
    <n v="2"/>
    <s v="E00002"/>
    <s v="RUTA KMS.0002"/>
    <x v="7"/>
    <x v="0"/>
    <x v="0"/>
    <x v="0"/>
    <x v="0"/>
    <d v="2024-07-05T09:03:42"/>
    <x v="464"/>
    <n v="3.938333333353512"/>
    <d v="2024-07-05T10:56:43"/>
    <d v="1899-12-30T00:01:36"/>
    <d v="2024-07-05T10:58:19"/>
    <n v="2.0280555555364117"/>
    <x v="0"/>
    <m/>
    <m/>
    <x v="1"/>
    <x v="22"/>
    <x v="0"/>
    <x v="3"/>
    <x v="1"/>
    <n v="6"/>
    <s v=""/>
    <d v="1899-12-30T00:38:24"/>
    <n v="2.9116666666868452"/>
    <n v="0"/>
    <n v="2.9116666666868452"/>
  </r>
  <r>
    <s v="E002"/>
    <s v="EO11"/>
    <x v="4217"/>
    <x v="0"/>
    <s v="E4"/>
    <s v="0100000440"/>
    <s v="MAT. DE CONST. ESPIÑEIRO S.L."/>
    <s v="0020000335"/>
    <s v="TABOADELA"/>
    <s v="000000000000002906"/>
    <x v="4"/>
    <d v="2024-07-05T00:00:00"/>
    <d v="1899-12-30T09:24:12"/>
    <s v="08/07 URGENTE 1ª hor"/>
    <d v="2024-07-08T00:00:00"/>
    <x v="6"/>
    <x v="2"/>
    <x v="4361"/>
    <d v="2024-07-05T00:00:00"/>
    <d v="1899-12-30T15:16:01"/>
    <n v="153"/>
    <s v="E00153"/>
    <s v="RUTA KMS.153"/>
    <x v="32"/>
    <x v="0"/>
    <x v="0"/>
    <x v="2"/>
    <x v="1"/>
    <d v="2024-07-05T09:24:12"/>
    <x v="485"/>
    <n v="82.596666666737292"/>
    <d v="2024-07-05T15:16:01"/>
    <d v="1899-12-30T02:02:24"/>
    <d v="2024-07-05T17:18:25"/>
    <n v="74.693055555573665"/>
    <x v="0"/>
    <m/>
    <m/>
    <x v="1"/>
    <x v="22"/>
    <x v="0"/>
    <x v="3"/>
    <x v="4"/>
    <n v="6"/>
    <s v=""/>
    <d v="1900-01-01T00:57:36"/>
    <n v="79.556666666737286"/>
    <n v="36"/>
    <n v="43.556666666737286"/>
  </r>
  <r>
    <s v="E002"/>
    <s v="EO11"/>
    <x v="4218"/>
    <x v="0"/>
    <s v="E3"/>
    <s v="0100046984"/>
    <s v="TRANSP. Y CEMENTOS HIDALGO, S.L."/>
    <s v="0022002955"/>
    <s v="VILLARES DE LA REINA - ARIDOS ARELS"/>
    <s v="000000000000003218"/>
    <x v="7"/>
    <d v="2024-07-05T00:00:00"/>
    <d v="1899-12-30T09:24:50"/>
    <s v="08/07 08:00h ARELSA"/>
    <d v="2024-07-08T00:00:00"/>
    <x v="10"/>
    <x v="2"/>
    <x v="4362"/>
    <d v="2024-07-05T00:00:00"/>
    <d v="1899-12-30T16:38:32"/>
    <n v="274"/>
    <s v="E00274"/>
    <s v="RUTA KMS.274"/>
    <x v="9"/>
    <x v="0"/>
    <x v="0"/>
    <x v="2"/>
    <x v="0"/>
    <d v="2024-07-05T09:24:50"/>
    <x v="486"/>
    <n v="70.586111111158971"/>
    <d v="2024-07-05T16:38:32"/>
    <d v="1899-12-30T03:39:12"/>
    <d v="2024-07-05T20:17:44"/>
    <n v="59.704444444505498"/>
    <x v="0"/>
    <m/>
    <m/>
    <x v="1"/>
    <x v="22"/>
    <x v="0"/>
    <x v="3"/>
    <x v="8"/>
    <n v="6"/>
    <s v=""/>
    <d v="1900-01-02T15:40:48"/>
    <n v="65.932777777825635"/>
    <n v="36"/>
    <n v="29.932777777825635"/>
  </r>
  <r>
    <s v="E002"/>
    <s v="EO11"/>
    <x v="4219"/>
    <x v="0"/>
    <s v="E3"/>
    <s v="0100055374"/>
    <s v="ACTUHORSA SL"/>
    <s v="0022002790"/>
    <s v="CARBALLO"/>
    <s v="000000000000003042"/>
    <x v="0"/>
    <d v="2024-07-05T00:00:00"/>
    <d v="1899-12-30T09:27:46"/>
    <s v="05/07 12:30h urge"/>
    <d v="2024-07-05T00:00:00"/>
    <x v="19"/>
    <x v="0"/>
    <x v="4363"/>
    <d v="2024-07-05T00:00:00"/>
    <d v="1899-12-30T11:34:22"/>
    <n v="33"/>
    <s v="E00033"/>
    <s v="RUTA KMS.033"/>
    <x v="2"/>
    <x v="0"/>
    <x v="0"/>
    <x v="0"/>
    <x v="0"/>
    <d v="2024-07-05T09:27:46"/>
    <x v="487"/>
    <n v="3.0372222223668359"/>
    <d v="2024-07-05T11:34:22"/>
    <d v="1899-12-30T00:26:24"/>
    <d v="2024-07-05T12:00:46"/>
    <n v="0.48722222226206213"/>
    <x v="0"/>
    <m/>
    <m/>
    <x v="1"/>
    <x v="22"/>
    <x v="0"/>
    <x v="3"/>
    <x v="2"/>
    <n v="6"/>
    <s v=""/>
    <d v="1899-12-30T10:33:36"/>
    <n v="1.597222222366836"/>
    <n v="0"/>
    <n v="1.597222222366836"/>
  </r>
  <r>
    <s v="E002"/>
    <s v="EO11"/>
    <x v="4220"/>
    <x v="0"/>
    <s v="E3"/>
    <s v="0432000110"/>
    <s v="PREBETONG HORMIGONES, S.A."/>
    <s v="0021000010"/>
    <s v="LA GRELA"/>
    <s v="000000000000003043"/>
    <x v="5"/>
    <d v="2024-07-05T00:00:00"/>
    <d v="1899-12-30T09:53:51"/>
    <s v="05/07 15:00h SILO 2"/>
    <d v="2024-07-05T00:00:00"/>
    <x v="7"/>
    <x v="2"/>
    <x v="4364"/>
    <d v="2024-07-05T00:00:00"/>
    <d v="1899-12-30T10:33:11"/>
    <n v="211"/>
    <s v="E00211"/>
    <s v="RUTA KMS.211"/>
    <x v="266"/>
    <x v="0"/>
    <x v="0"/>
    <x v="2"/>
    <x v="0"/>
    <d v="2024-07-05T09:53:51"/>
    <x v="469"/>
    <n v="5.1024999999208376"/>
    <d v="2024-07-05T10:33:11"/>
    <d v="1899-12-30T02:48:48"/>
    <d v="2024-07-05T13:21:59"/>
    <n v="1.6336111110867932"/>
    <x v="0"/>
    <m/>
    <m/>
    <x v="1"/>
    <x v="22"/>
    <x v="0"/>
    <x v="3"/>
    <x v="1"/>
    <n v="6"/>
    <s v=""/>
    <d v="1900-01-01T19:31:12"/>
    <n v="1.2891666665875041"/>
    <n v="0"/>
    <n v="1.2891666665875041"/>
  </r>
  <r>
    <s v="E002"/>
    <s v="EO11"/>
    <x v="4221"/>
    <x v="0"/>
    <s v="E3"/>
    <s v="0100049226"/>
    <s v="ALMACENES MIRANDA CELANOVA, S.L."/>
    <s v="0022002476"/>
    <s v="CELANOVA (GRANEL)"/>
    <s v="000000000000000055"/>
    <x v="3"/>
    <d v="2024-07-05T00:00:00"/>
    <d v="1899-12-30T10:09:41"/>
    <s v="05/07 16:00h SILO 2"/>
    <d v="2024-07-05T00:00:00"/>
    <x v="12"/>
    <x v="2"/>
    <x v="4365"/>
    <d v="2024-07-05T00:00:00"/>
    <d v="1899-12-30T11:47:41"/>
    <n v="165"/>
    <s v="E00165"/>
    <s v="RUTA KMS.165"/>
    <x v="22"/>
    <x v="0"/>
    <x v="0"/>
    <x v="2"/>
    <x v="0"/>
    <d v="2024-07-05T10:09:41"/>
    <x v="472"/>
    <n v="5.8386111111030914"/>
    <d v="2024-07-05T11:47:41"/>
    <d v="1899-12-30T02:12:00"/>
    <d v="2024-07-05T13:59:41"/>
    <n v="2.0052777776727453"/>
    <x v="0"/>
    <m/>
    <m/>
    <x v="1"/>
    <x v="22"/>
    <x v="0"/>
    <x v="3"/>
    <x v="2"/>
    <n v="6"/>
    <s v=""/>
    <d v="1900-01-01T04:48:00"/>
    <n v="2.6386111111030912"/>
    <n v="0"/>
    <n v="2.6386111111030912"/>
  </r>
  <r>
    <s v="E002"/>
    <s v="EO11"/>
    <x v="4222"/>
    <x v="0"/>
    <s v="E3"/>
    <s v="0100048683"/>
    <s v="OYSOR, S. L."/>
    <s v="0022002410"/>
    <s v="ORTIGUEIRA"/>
    <s v="000000000000000055"/>
    <x v="3"/>
    <d v="2024-07-05T00:00:00"/>
    <d v="1899-12-30T10:29:22"/>
    <s v="05/07 hasta 19h avis"/>
    <d v="2024-07-05T00:00:00"/>
    <x v="4"/>
    <x v="2"/>
    <x v="4366"/>
    <d v="2024-07-05T00:00:00"/>
    <d v="1899-12-30T11:30:52"/>
    <n v="208"/>
    <s v="E00208"/>
    <s v="RUTA KMS.208"/>
    <x v="21"/>
    <x v="0"/>
    <x v="0"/>
    <x v="2"/>
    <x v="0"/>
    <d v="2024-07-05T10:29:22"/>
    <x v="488"/>
    <n v="8.5105555555201136"/>
    <d v="2024-07-05T11:30:52"/>
    <d v="1899-12-30T02:46:24"/>
    <d v="2024-07-05T14:17:16"/>
    <n v="4.7122222222387791"/>
    <x v="0"/>
    <m/>
    <m/>
    <x v="1"/>
    <x v="22"/>
    <x v="0"/>
    <x v="3"/>
    <x v="2"/>
    <n v="6"/>
    <s v=""/>
    <d v="1900-01-01T18:33:36"/>
    <n v="4.7372222221867801"/>
    <n v="0"/>
    <n v="4.7372222221867801"/>
  </r>
  <r>
    <s v="E002"/>
    <s v="EO11"/>
    <x v="4223"/>
    <x v="0"/>
    <s v="E3"/>
    <s v="0100000785"/>
    <s v="ARIDOS DO MENDO S.L."/>
    <s v="0022000297"/>
    <s v="SALVATERRA"/>
    <s v="000000000000000055"/>
    <x v="3"/>
    <d v="2024-07-05T00:00:00"/>
    <d v="1899-12-30T11:23:55"/>
    <s v="08/07 08:30h -"/>
    <d v="2024-07-08T00:00:00"/>
    <x v="23"/>
    <x v="2"/>
    <x v="4367"/>
    <d v="2024-07-06T00:00:00"/>
    <d v="1899-12-30T13:47:51"/>
    <n v="205"/>
    <s v="E00205"/>
    <s v="RUTA KMS.205"/>
    <x v="4"/>
    <x v="0"/>
    <x v="0"/>
    <x v="2"/>
    <x v="0"/>
    <d v="2024-07-05T11:23:55"/>
    <x v="489"/>
    <n v="69.101388888841029"/>
    <d v="2024-07-06T13:47:51"/>
    <d v="1899-12-30T02:44:00"/>
    <d v="2024-07-06T16:31:51"/>
    <n v="39.969166666560341"/>
    <x v="0"/>
    <m/>
    <m/>
    <x v="1"/>
    <x v="25"/>
    <x v="0"/>
    <x v="3"/>
    <x v="7"/>
    <n v="7"/>
    <s v=""/>
    <d v="1900-01-01T17:36:00"/>
    <n v="65.368055555507695"/>
    <n v="36"/>
    <n v="29.368055555507695"/>
  </r>
  <r>
    <s v="E002"/>
    <s v="EO11"/>
    <x v="4224"/>
    <x v="0"/>
    <s v="E4"/>
    <s v="0100000060"/>
    <s v="ALMACENES HERMANOS PAMPIN S.L."/>
    <s v="0019000532"/>
    <s v="C.DESTINO/TRAZO-XEBESTRE-BENZA"/>
    <s v="000000000000002906"/>
    <x v="4"/>
    <d v="2024-07-05T00:00:00"/>
    <d v="1899-12-30T11:35:20"/>
    <s v="08/07"/>
    <d v="2024-07-08T00:00:00"/>
    <x v="6"/>
    <x v="2"/>
    <x v="4368"/>
    <d v="2024-07-08T00:00:00"/>
    <d v="1899-12-30T09:34:54"/>
    <n v="188"/>
    <s v="E00188"/>
    <s v="RUTA KMS.188"/>
    <x v="33"/>
    <x v="0"/>
    <x v="0"/>
    <x v="2"/>
    <x v="1"/>
    <d v="2024-07-05T11:35:20"/>
    <x v="485"/>
    <n v="80.41111111122882"/>
    <d v="2024-07-08T09:34:54"/>
    <d v="1899-12-30T02:30:24"/>
    <d v="2024-07-08T12:05:18"/>
    <n v="7.9116666668560356"/>
    <x v="0"/>
    <m/>
    <m/>
    <x v="1"/>
    <x v="23"/>
    <x v="0"/>
    <x v="4"/>
    <x v="6"/>
    <n v="2"/>
    <s v=""/>
    <d v="1900-01-01T12:09:36"/>
    <n v="76.904444444562159"/>
    <n v="36"/>
    <n v="40.904444444562159"/>
  </r>
  <r>
    <s v="E002"/>
    <s v="EO11"/>
    <x v="4225"/>
    <x v="0"/>
    <s v="E3"/>
    <s v="0432000110"/>
    <s v="PREBETONG HORMIGONES, S.A."/>
    <s v="0021000010"/>
    <s v="LA GRELA"/>
    <s v="000000000000000055"/>
    <x v="3"/>
    <d v="2024-07-05T00:00:00"/>
    <d v="1899-12-30T11:46:54"/>
    <s v="05/07 ya entra"/>
    <d v="2024-07-05T00:00:00"/>
    <x v="9"/>
    <x v="2"/>
    <x v="4369"/>
    <d v="2024-07-05T00:00:00"/>
    <d v="1899-12-30T12:56:50"/>
    <n v="211"/>
    <s v="E00211"/>
    <s v="RUTA KMS.211"/>
    <x v="23"/>
    <x v="0"/>
    <x v="0"/>
    <x v="2"/>
    <x v="0"/>
    <d v="2024-07-05T11:46:54"/>
    <x v="490"/>
    <n v="5.2183333334396593"/>
    <d v="2024-07-05T12:56:50"/>
    <d v="1899-12-30T02:48:48"/>
    <d v="2024-07-05T15:45:38"/>
    <n v="1.2394444444798864"/>
    <x v="0"/>
    <m/>
    <m/>
    <x v="1"/>
    <x v="22"/>
    <x v="0"/>
    <x v="3"/>
    <x v="3"/>
    <n v="6"/>
    <s v=""/>
    <d v="1900-01-01T19:31:12"/>
    <n v="1.4050000001063259"/>
    <n v="0"/>
    <n v="1.4050000001063259"/>
  </r>
  <r>
    <s v="E002"/>
    <s v="EO11"/>
    <x v="4226"/>
    <x v="0"/>
    <s v="E3"/>
    <s v="0432000110"/>
    <s v="PREBETONG HORMIGONES, S.A."/>
    <s v="0022002920"/>
    <s v="PLANTA MOVIL OURAL"/>
    <s v="000000000000003043"/>
    <x v="5"/>
    <d v="2024-07-05T00:00:00"/>
    <d v="1899-12-30T12:00:45"/>
    <s v="08/07 CARGAR SILO 2"/>
    <d v="2024-07-08T00:00:00"/>
    <x v="19"/>
    <x v="2"/>
    <x v="4370"/>
    <d v="2024-07-08T00:00:00"/>
    <d v="1899-12-30T10:29:11"/>
    <n v="123"/>
    <s v="E00123"/>
    <s v="RUTA KMS.123"/>
    <x v="8"/>
    <x v="0"/>
    <x v="0"/>
    <x v="2"/>
    <x v="0"/>
    <d v="2024-07-05T12:00:45"/>
    <x v="491"/>
    <n v="72.487500000104774"/>
    <d v="2024-07-08T10:29:11"/>
    <d v="1899-12-30T01:38:24"/>
    <d v="2024-07-08T12:07:35"/>
    <n v="0.37361111113568768"/>
    <x v="0"/>
    <m/>
    <m/>
    <x v="1"/>
    <x v="23"/>
    <x v="0"/>
    <x v="4"/>
    <x v="1"/>
    <n v="2"/>
    <s v=""/>
    <d v="1899-12-31T15:21:36"/>
    <n v="69.847500000104773"/>
    <n v="36"/>
    <n v="33.847500000104773"/>
  </r>
  <r>
    <s v="E002"/>
    <s v="EO11"/>
    <x v="4227"/>
    <x v="0"/>
    <s v="E3"/>
    <s v="0100051530"/>
    <s v="MYHNOR MORTEROS Y HORMIGONES DEL"/>
    <s v="0022002573"/>
    <s v="MONTESALGUEIRO"/>
    <s v="000000000000000055"/>
    <x v="3"/>
    <d v="2024-07-05T00:00:00"/>
    <d v="1899-12-30T12:06:06"/>
    <s v="08/07 08:30h"/>
    <d v="2024-07-08T00:00:00"/>
    <x v="23"/>
    <x v="2"/>
    <x v="4371"/>
    <d v="2024-07-06T00:00:00"/>
    <d v="1899-12-30T11:50:30"/>
    <n v="153"/>
    <s v="E00153"/>
    <s v="RUTA KMS.153"/>
    <x v="41"/>
    <x v="0"/>
    <x v="0"/>
    <x v="2"/>
    <x v="0"/>
    <d v="2024-07-05T12:06:06"/>
    <x v="489"/>
    <n v="68.398333333258051"/>
    <d v="2024-07-06T11:50:30"/>
    <d v="1899-12-30T02:02:24"/>
    <d v="2024-07-06T13:52:54"/>
    <n v="42.618333333288319"/>
    <x v="0"/>
    <m/>
    <m/>
    <x v="1"/>
    <x v="25"/>
    <x v="0"/>
    <x v="3"/>
    <x v="2"/>
    <n v="7"/>
    <s v=""/>
    <d v="1900-01-01T00:57:36"/>
    <n v="65.358333333258045"/>
    <n v="36"/>
    <n v="29.358333333258045"/>
  </r>
  <r>
    <s v="E002"/>
    <s v="EO11"/>
    <x v="4228"/>
    <x v="0"/>
    <s v="E3"/>
    <s v="0100051530"/>
    <s v="MYHNOR MORTEROS Y HORMIGONES DEL"/>
    <s v="0022002573"/>
    <s v="MONTESALGUEIRO"/>
    <s v="000000000000000055"/>
    <x v="3"/>
    <d v="2024-07-05T00:00:00"/>
    <d v="1899-12-30T12:06:36"/>
    <s v="08/07 hasta las 15h"/>
    <d v="2024-07-08T00:00:00"/>
    <x v="7"/>
    <x v="2"/>
    <x v="4372"/>
    <d v="2024-07-08T00:00:00"/>
    <d v="1899-12-30T12:39:36"/>
    <n v="153"/>
    <s v="E00153"/>
    <s v="RUTA KMS.153"/>
    <x v="266"/>
    <x v="0"/>
    <x v="0"/>
    <x v="2"/>
    <x v="0"/>
    <d v="2024-07-05T12:06:36"/>
    <x v="492"/>
    <n v="74.889999999955762"/>
    <d v="2024-07-08T12:39:36"/>
    <d v="1899-12-30T02:02:24"/>
    <d v="2024-07-08T14:42:00"/>
    <n v="0.30000000010477379"/>
    <x v="0"/>
    <m/>
    <m/>
    <x v="1"/>
    <x v="23"/>
    <x v="0"/>
    <x v="4"/>
    <x v="3"/>
    <n v="2"/>
    <s v=""/>
    <d v="1900-01-01T00:57:36"/>
    <n v="71.849999999955756"/>
    <n v="36"/>
    <n v="35.849999999955756"/>
  </r>
  <r>
    <s v="E002"/>
    <s v="EO11"/>
    <x v="4229"/>
    <x v="0"/>
    <s v="E3"/>
    <s v="0100027852"/>
    <s v="GONZALEZ MADARRO S.L."/>
    <s v="0022002801"/>
    <s v="CEREIXAL"/>
    <s v="000000000000002853"/>
    <x v="6"/>
    <d v="2024-07-05T00:00:00"/>
    <d v="1899-12-30T12:43:14"/>
    <s v="05/07 X LA TARDE"/>
    <d v="2024-07-05T00:00:00"/>
    <x v="18"/>
    <x v="2"/>
    <x v="4373"/>
    <d v="2024-07-05T00:00:00"/>
    <d v="1899-12-30T13:29:49"/>
    <n v="57"/>
    <s v="E00057"/>
    <s v="RUTA KMS.057"/>
    <x v="4"/>
    <x v="0"/>
    <x v="0"/>
    <x v="2"/>
    <x v="0"/>
    <d v="2024-07-05T12:43:14"/>
    <x v="493"/>
    <n v="4.7794444444589317"/>
    <d v="2024-07-05T13:29:49"/>
    <d v="1899-12-30T00:45:36"/>
    <d v="2024-07-05T14:15:25"/>
    <n v="3.2430555554456078"/>
    <x v="0"/>
    <m/>
    <m/>
    <x v="1"/>
    <x v="22"/>
    <x v="0"/>
    <x v="3"/>
    <x v="7"/>
    <n v="6"/>
    <s v=""/>
    <d v="1899-12-30T18:14:24"/>
    <n v="3.0194444444589319"/>
    <n v="0"/>
    <n v="3.0194444444589319"/>
  </r>
  <r>
    <s v="E002"/>
    <s v="EO11"/>
    <x v="4230"/>
    <x v="0"/>
    <s v="E3"/>
    <s v="0432000110"/>
    <s v="PREBETONG HORMIGONES, S.A."/>
    <s v="0021000011"/>
    <s v="MEIXOEIRO"/>
    <s v="000000000000000055"/>
    <x v="3"/>
    <d v="2024-07-05T00:00:00"/>
    <d v="1899-12-30T12:57:50"/>
    <s v="08/07 09:00h"/>
    <d v="2024-07-08T00:00:00"/>
    <x v="15"/>
    <x v="2"/>
    <x v="4374"/>
    <d v="2024-07-05T00:00:00"/>
    <d v="1899-12-30T15:42:18"/>
    <n v="246"/>
    <s v="E00246"/>
    <s v="RUTA KMS.246"/>
    <x v="19"/>
    <x v="0"/>
    <x v="0"/>
    <x v="2"/>
    <x v="0"/>
    <d v="2024-07-05T12:57:50"/>
    <x v="484"/>
    <n v="68.036111111054197"/>
    <d v="2024-07-05T15:42:18"/>
    <d v="1899-12-30T03:16:48"/>
    <d v="2024-07-05T18:59:06"/>
    <n v="62.015000000072177"/>
    <x v="0"/>
    <m/>
    <m/>
    <x v="1"/>
    <x v="22"/>
    <x v="0"/>
    <x v="3"/>
    <x v="4"/>
    <n v="6"/>
    <s v=""/>
    <d v="1900-01-02T06:43:12"/>
    <n v="63.756111111054196"/>
    <n v="36"/>
    <n v="27.756111111054196"/>
  </r>
  <r>
    <s v="E002"/>
    <s v="EO11"/>
    <x v="4231"/>
    <x v="0"/>
    <s v="E3"/>
    <s v="0100048420"/>
    <s v="RODIÑAS PRETENSADOS, S. L."/>
    <s v="0022002398"/>
    <s v="CALO"/>
    <s v="000000000000003042"/>
    <x v="0"/>
    <d v="2024-07-05T00:00:00"/>
    <d v="1899-12-30T12:58:52"/>
    <s v="08/07 08:00h SILO 3"/>
    <d v="2024-07-08T00:00:00"/>
    <x v="10"/>
    <x v="0"/>
    <x v="4375"/>
    <d v="2024-07-05T00:00:00"/>
    <d v="1899-12-30T17:07:21"/>
    <n v="89"/>
    <s v="E00089"/>
    <s v="RUTA KMS.089"/>
    <x v="2"/>
    <x v="0"/>
    <x v="0"/>
    <x v="0"/>
    <x v="0"/>
    <d v="2024-07-05T12:58:52"/>
    <x v="486"/>
    <n v="67.01888888888061"/>
    <d v="2024-07-05T17:07:21"/>
    <d v="1899-12-30T01:11:12"/>
    <d v="2024-07-05T18:18:33"/>
    <n v="61.690833333414048"/>
    <x v="0"/>
    <m/>
    <m/>
    <x v="1"/>
    <x v="22"/>
    <x v="0"/>
    <x v="3"/>
    <x v="5"/>
    <n v="6"/>
    <s v=""/>
    <d v="1899-12-31T04:28:48"/>
    <n v="64.832222222213943"/>
    <n v="36"/>
    <n v="28.832222222213943"/>
  </r>
  <r>
    <s v="E002"/>
    <s v="EO11"/>
    <x v="4232"/>
    <x v="0"/>
    <s v="E3"/>
    <s v="0100048420"/>
    <s v="RODIÑAS PRETENSADOS, S. L."/>
    <s v="0022002398"/>
    <s v="CALO"/>
    <s v="000000000000003042"/>
    <x v="0"/>
    <d v="2024-07-05T00:00:00"/>
    <d v="1899-12-30T12:59:31"/>
    <s v="08/07 10h SILO 3"/>
    <d v="2024-07-08T00:00:00"/>
    <x v="20"/>
    <x v="4"/>
    <x v="4376"/>
    <d v="2024-07-08T00:00:00"/>
    <d v="1899-12-30T09:09:25"/>
    <n v="15"/>
    <s v="E00015"/>
    <s v="RUTA KMS.015"/>
    <x v="2"/>
    <x v="0"/>
    <x v="0"/>
    <x v="0"/>
    <x v="0"/>
    <d v="2024-07-05T12:59:31"/>
    <x v="494"/>
    <n v="69.508055555575993"/>
    <d v="2024-07-08T09:09:25"/>
    <d v="1899-12-30T00:12:00"/>
    <d v="2024-07-08T09:21:25"/>
    <n v="1.1430555555853061"/>
    <x v="0"/>
    <m/>
    <m/>
    <x v="1"/>
    <x v="23"/>
    <x v="0"/>
    <x v="4"/>
    <x v="6"/>
    <n v="2"/>
    <s v=""/>
    <d v="1899-12-30T04:48:00"/>
    <n v="68.30805555557599"/>
    <n v="36"/>
    <n v="32.30805555557599"/>
  </r>
  <r>
    <s v="E002"/>
    <s v="EO11"/>
    <x v="4233"/>
    <x v="0"/>
    <s v="E3"/>
    <s v="0432000181"/>
    <s v="PREBETONG LUGO HORMIGONES, S.A."/>
    <s v="0022002590"/>
    <s v="MONFORTE"/>
    <s v="000000000000000055"/>
    <x v="3"/>
    <d v="2024-07-05T00:00:00"/>
    <d v="1899-12-30T13:00:35"/>
    <s v="08/07 hasta las 17h"/>
    <d v="2024-07-08T00:00:00"/>
    <x v="9"/>
    <x v="2"/>
    <x v="4377"/>
    <d v="2024-07-08T00:00:00"/>
    <d v="1899-12-30T15:31:55"/>
    <n v="102"/>
    <s v="E00102"/>
    <s v="RUTA KMS.102"/>
    <x v="27"/>
    <x v="0"/>
    <x v="0"/>
    <x v="2"/>
    <x v="0"/>
    <d v="2024-07-05T13:00:35"/>
    <x v="482"/>
    <n v="75.990277777891606"/>
    <d v="2024-07-08T15:31:55"/>
    <d v="1899-12-30T01:21:36"/>
    <d v="2024-07-08T16:53:31"/>
    <n v="0.10805555566912517"/>
    <x v="0"/>
    <m/>
    <m/>
    <x v="1"/>
    <x v="23"/>
    <x v="0"/>
    <x v="4"/>
    <x v="4"/>
    <n v="2"/>
    <s v=""/>
    <d v="1899-12-31T08:38:24"/>
    <n v="73.630277777891607"/>
    <n v="36"/>
    <n v="37.630277777891607"/>
  </r>
  <r>
    <s v="E002"/>
    <s v="EO11"/>
    <x v="4234"/>
    <x v="0"/>
    <s v="E4"/>
    <s v="0100018966"/>
    <s v="RIBEGAR INTERIORES, S.L."/>
    <s v="0020001796"/>
    <s v="PONFERRADA"/>
    <s v="000000000000002906"/>
    <x v="4"/>
    <d v="2024-07-05T00:00:00"/>
    <d v="1899-12-30T13:01:30"/>
    <s v="08/07 Cto + Mort"/>
    <d v="2024-07-08T00:00:00"/>
    <x v="6"/>
    <x v="2"/>
    <x v="4378"/>
    <d v="2024-07-08T00:00:00"/>
    <d v="1899-12-30T15:13:23"/>
    <n v="13"/>
    <s v="E00013"/>
    <s v="RUTA KMS.013"/>
    <x v="17"/>
    <x v="0"/>
    <x v="0"/>
    <x v="2"/>
    <x v="1"/>
    <d v="2024-07-05T13:01:30"/>
    <x v="485"/>
    <n v="78.975000000034925"/>
    <d v="2024-07-08T15:13:23"/>
    <d v="1899-12-30T00:10:24"/>
    <d v="2024-07-08T15:23:47"/>
    <n v="4.6036111112334765"/>
    <x v="0"/>
    <m/>
    <m/>
    <x v="1"/>
    <x v="23"/>
    <x v="0"/>
    <x v="4"/>
    <x v="4"/>
    <n v="2"/>
    <s v=""/>
    <d v="1899-12-30T04:09:36"/>
    <n v="77.801666666701593"/>
    <n v="36"/>
    <n v="41.801666666701593"/>
  </r>
  <r>
    <s v="E002"/>
    <s v="EO11"/>
    <x v="4234"/>
    <x v="0"/>
    <s v="E4"/>
    <s v="0100018966"/>
    <s v="RIBEGAR INTERIORES, S.L."/>
    <s v="0020001796"/>
    <s v="PONFERRADA"/>
    <s v="000000000000003091"/>
    <x v="8"/>
    <d v="2024-07-05T00:00:00"/>
    <d v="1899-12-30T13:01:30"/>
    <s v="08/07 Cto + Mort"/>
    <d v="2024-07-08T00:00:00"/>
    <x v="6"/>
    <x v="2"/>
    <x v="4378"/>
    <d v="2024-07-08T00:00:00"/>
    <d v="1899-12-30T15:13:23"/>
    <n v="13"/>
    <s v="E00013"/>
    <s v="RUTA KMS.013"/>
    <x v="17"/>
    <x v="0"/>
    <x v="1"/>
    <x v="2"/>
    <x v="1"/>
    <d v="2024-07-05T13:01:30"/>
    <x v="485"/>
    <n v="78.975000000034925"/>
    <d v="2024-07-08T15:13:23"/>
    <d v="1899-12-30T00:10:24"/>
    <d v="2024-07-08T15:23:47"/>
    <n v="4.6036111112334765"/>
    <x v="0"/>
    <m/>
    <m/>
    <x v="1"/>
    <x v="23"/>
    <x v="0"/>
    <x v="4"/>
    <x v="4"/>
    <n v="2"/>
    <s v=""/>
    <d v="1899-12-30T04:09:36"/>
    <n v="77.801666666701593"/>
    <n v="36"/>
    <n v="41.801666666701593"/>
  </r>
  <r>
    <s v="E002"/>
    <s v="EO11"/>
    <x v="4235"/>
    <x v="0"/>
    <s v="E4"/>
    <s v="0100000055"/>
    <s v="ANGEL R. PEREIRO S.L."/>
    <s v="0019000079"/>
    <s v="CHAPELA"/>
    <s v="000000000000003091"/>
    <x v="8"/>
    <d v="2024-07-05T00:00:00"/>
    <d v="1899-12-30T13:18:43"/>
    <s v="ALBMAN CPRR3"/>
    <d v="2024-07-05T00:00:00"/>
    <x v="6"/>
    <x v="3"/>
    <x v="4379"/>
    <d v="2024-07-05T00:00:00"/>
    <d v="1899-12-30T13:23:40"/>
    <n v="21"/>
    <s v="E00021"/>
    <s v="RUTA KMS.021"/>
    <x v="213"/>
    <x v="0"/>
    <x v="0"/>
    <x v="0"/>
    <x v="1"/>
    <d v="2024-07-05T13:18:43"/>
    <x v="445"/>
    <n v="6.688055555569008"/>
    <d v="2024-07-05T13:23:40"/>
    <d v="1899-12-30T00:16:48"/>
    <d v="2024-07-05T13:40:28"/>
    <n v="6.3255555556970648"/>
    <x v="0"/>
    <m/>
    <m/>
    <x v="1"/>
    <x v="22"/>
    <x v="0"/>
    <x v="3"/>
    <x v="7"/>
    <n v="6"/>
    <s v=""/>
    <d v="1899-12-30T06:43:12"/>
    <n v="5.4080555555690077"/>
    <n v="0"/>
    <n v="5.4080555555690077"/>
  </r>
  <r>
    <s v="E002"/>
    <s v="EO11"/>
    <x v="4236"/>
    <x v="0"/>
    <s v="E3"/>
    <s v="0100010280"/>
    <s v="ANLLACO, S.A."/>
    <s v="0022000631"/>
    <s v="CABAÑINAS"/>
    <s v="000000000000000055"/>
    <x v="3"/>
    <d v="2024-07-05T00:00:00"/>
    <d v="1899-12-30T14:15:11"/>
    <s v="08/07 08:00h"/>
    <d v="2024-07-08T00:00:00"/>
    <x v="10"/>
    <x v="2"/>
    <x v="4380"/>
    <d v="2024-07-08T00:00:00"/>
    <d v="1899-12-30T07:28:54"/>
    <n v="32"/>
    <s v="E00032"/>
    <s v="RUTA KMS.032"/>
    <x v="8"/>
    <x v="0"/>
    <x v="0"/>
    <x v="2"/>
    <x v="0"/>
    <d v="2024-07-05T14:15:11"/>
    <x v="486"/>
    <n v="65.746944444486871"/>
    <d v="2024-07-08T07:28:54"/>
    <d v="1899-12-30T00:25:36"/>
    <d v="2024-07-08T07:54:30"/>
    <n v="9.1666666616220027E-2"/>
    <x v="0"/>
    <m/>
    <m/>
    <x v="1"/>
    <x v="23"/>
    <x v="0"/>
    <x v="4"/>
    <x v="11"/>
    <n v="2"/>
    <s v=""/>
    <d v="1899-12-30T10:14:24"/>
    <n v="64.320277777820209"/>
    <n v="36"/>
    <n v="28.320277777820209"/>
  </r>
  <r>
    <s v="E002"/>
    <s v="EO11"/>
    <x v="4237"/>
    <x v="0"/>
    <s v="E3"/>
    <s v="0100010280"/>
    <s v="ANLLACO, S.A."/>
    <s v="0022000631"/>
    <s v="CABAÑINAS"/>
    <s v="000000000000000055"/>
    <x v="3"/>
    <d v="2024-07-05T00:00:00"/>
    <d v="1899-12-30T14:15:26"/>
    <s v="08/07 de tarde"/>
    <d v="2024-07-08T00:00:00"/>
    <x v="18"/>
    <x v="2"/>
    <x v="4381"/>
    <d v="2024-07-08T00:00:00"/>
    <d v="1899-12-30T15:50:27"/>
    <n v="32"/>
    <s v="E00032"/>
    <s v="RUTA KMS.032"/>
    <x v="348"/>
    <x v="0"/>
    <x v="0"/>
    <x v="2"/>
    <x v="0"/>
    <d v="2024-07-05T14:15:26"/>
    <x v="495"/>
    <n v="75.242777777777519"/>
    <d v="2024-07-08T15:50:27"/>
    <d v="1899-12-30T00:25:36"/>
    <d v="2024-07-08T16:16:03"/>
    <n v="1.2324999999837019"/>
    <x v="0"/>
    <m/>
    <m/>
    <x v="1"/>
    <x v="23"/>
    <x v="0"/>
    <x v="4"/>
    <x v="4"/>
    <n v="2"/>
    <s v=""/>
    <d v="1899-12-30T10:14:24"/>
    <n v="73.816111111110857"/>
    <n v="36"/>
    <n v="37.816111111110857"/>
  </r>
  <r>
    <s v="E002"/>
    <s v="EO11"/>
    <x v="4238"/>
    <x v="0"/>
    <s v="E3"/>
    <s v="0100000764"/>
    <s v="HORMIGONES BERGANTIÑOS S.A."/>
    <s v="0022000267"/>
    <s v="CARBALLO"/>
    <s v="000000000000000055"/>
    <x v="3"/>
    <d v="2024-07-05T00:00:00"/>
    <d v="1899-12-30T14:17:10"/>
    <s v="08/07 URGE"/>
    <d v="2024-07-08T00:00:00"/>
    <x v="8"/>
    <x v="0"/>
    <x v="4382"/>
    <d v="2024-07-08T00:00:00"/>
    <d v="1899-12-30T11:02:32"/>
    <n v="33"/>
    <s v="E00033"/>
    <s v="RUTA KMS.033"/>
    <x v="1"/>
    <x v="0"/>
    <x v="0"/>
    <x v="0"/>
    <x v="0"/>
    <d v="2024-07-05T14:17:10"/>
    <x v="496"/>
    <n v="69.713888888829388"/>
    <d v="2024-07-08T11:02:32"/>
    <d v="1899-12-30T00:26:24"/>
    <d v="2024-07-08T11:28:56"/>
    <n v="0.51777777780080214"/>
    <x v="0"/>
    <m/>
    <m/>
    <x v="1"/>
    <x v="23"/>
    <x v="0"/>
    <x v="4"/>
    <x v="2"/>
    <n v="2"/>
    <s v=""/>
    <d v="1899-12-30T10:33:36"/>
    <n v="68.27388888882939"/>
    <n v="36"/>
    <n v="32.27388888882939"/>
  </r>
  <r>
    <s v="E002"/>
    <s v="EO11"/>
    <x v="4239"/>
    <x v="0"/>
    <s v="E3"/>
    <s v="0100000764"/>
    <s v="HORMIGONES BERGANTIÑOS S.A."/>
    <s v="0022000267"/>
    <s v="CARBALLO"/>
    <s v="000000000000000055"/>
    <x v="3"/>
    <d v="2024-07-05T00:00:00"/>
    <d v="1899-12-30T14:17:22"/>
    <s v="08/07 de tarde"/>
    <d v="2024-07-08T00:00:00"/>
    <x v="18"/>
    <x v="0"/>
    <x v="4383"/>
    <d v="2024-07-08T00:00:00"/>
    <d v="1899-12-30T12:17:30"/>
    <n v="33"/>
    <s v="E00033"/>
    <s v="RUTA KMS.033"/>
    <x v="3"/>
    <x v="0"/>
    <x v="0"/>
    <x v="0"/>
    <x v="0"/>
    <d v="2024-07-05T14:17:22"/>
    <x v="495"/>
    <n v="75.210555555531755"/>
    <d v="2024-07-08T12:17:30"/>
    <d v="1899-12-30T00:26:24"/>
    <d v="2024-07-08T12:43:54"/>
    <n v="4.7683333331951872"/>
    <x v="0"/>
    <m/>
    <m/>
    <x v="1"/>
    <x v="23"/>
    <x v="0"/>
    <x v="4"/>
    <x v="3"/>
    <n v="2"/>
    <s v=""/>
    <d v="1899-12-30T10:33:36"/>
    <n v="73.770555555531757"/>
    <n v="36"/>
    <n v="37.770555555531757"/>
  </r>
  <r>
    <s v="E002"/>
    <s v="EO11"/>
    <x v="4240"/>
    <x v="0"/>
    <s v="E3"/>
    <s v="0432000110"/>
    <s v="PREBETONG HORMIGONES, S.A."/>
    <s v="0021000010"/>
    <s v="LA GRELA"/>
    <s v="000000000000003043"/>
    <x v="5"/>
    <d v="2024-07-05T00:00:00"/>
    <d v="1899-12-30T14:36:03"/>
    <s v="SILO 2 TORAL 08/07 0"/>
    <d v="2024-07-08T00:00:00"/>
    <x v="10"/>
    <x v="2"/>
    <x v="4384"/>
    <d v="2024-07-05T00:00:00"/>
    <d v="1899-12-30T15:57:11"/>
    <n v="211"/>
    <s v="E00211"/>
    <s v="RUTA KMS.211"/>
    <x v="6"/>
    <x v="0"/>
    <x v="0"/>
    <x v="2"/>
    <x v="0"/>
    <d v="2024-07-05T14:36:03"/>
    <x v="486"/>
    <n v="65.399166666786186"/>
    <d v="2024-07-05T15:57:11"/>
    <d v="1899-12-30T02:48:48"/>
    <d v="2024-07-05T18:45:59"/>
    <n v="61.233611111179926"/>
    <x v="0"/>
    <m/>
    <m/>
    <x v="1"/>
    <x v="22"/>
    <x v="0"/>
    <x v="3"/>
    <x v="4"/>
    <n v="6"/>
    <s v=""/>
    <d v="1900-01-01T19:31:12"/>
    <n v="61.585833333452854"/>
    <n v="36"/>
    <n v="25.585833333452854"/>
  </r>
  <r>
    <s v="E002"/>
    <s v="EO11"/>
    <x v="4241"/>
    <x v="0"/>
    <s v="E3"/>
    <s v="0432000181"/>
    <s v="PREBETONG LUGO HORMIGONES, S.A."/>
    <s v="0022001450"/>
    <s v="LUGO"/>
    <s v="000000000000003044"/>
    <x v="2"/>
    <d v="2024-07-05T00:00:00"/>
    <d v="1899-12-30T14:36:47"/>
    <s v="08/07 08:00h IAV"/>
    <d v="2024-07-08T00:00:00"/>
    <x v="10"/>
    <x v="2"/>
    <x v="4385"/>
    <d v="2024-07-05T00:00:00"/>
    <d v="1899-12-30T18:33:36"/>
    <n v="108"/>
    <s v="E00108"/>
    <s v="RUTA KMS.108"/>
    <x v="13"/>
    <x v="0"/>
    <x v="0"/>
    <x v="2"/>
    <x v="0"/>
    <d v="2024-07-05T14:36:47"/>
    <x v="486"/>
    <n v="65.386944444500841"/>
    <d v="2024-07-05T18:33:36"/>
    <d v="1899-12-30T01:26:24"/>
    <d v="2024-07-05T20:00:00"/>
    <n v="60.000000000174623"/>
    <x v="0"/>
    <m/>
    <m/>
    <x v="1"/>
    <x v="22"/>
    <x v="0"/>
    <x v="3"/>
    <x v="9"/>
    <n v="6"/>
    <s v=""/>
    <d v="1899-12-31T10:33:36"/>
    <n v="62.946944444500843"/>
    <n v="36"/>
    <n v="26.946944444500843"/>
  </r>
  <r>
    <s v="E002"/>
    <s v="EO11"/>
    <x v="4242"/>
    <x v="0"/>
    <s v="E3"/>
    <s v="0432000110"/>
    <s v="PREBETONG HORMIGONES, S.A."/>
    <s v="0021000011"/>
    <s v="MEIXOEIRO"/>
    <s v="000000000000000055"/>
    <x v="3"/>
    <d v="2024-07-05T00:00:00"/>
    <d v="1899-12-30T14:56:46"/>
    <s v="08/07 15:00h"/>
    <d v="2024-07-08T00:00:00"/>
    <x v="7"/>
    <x v="2"/>
    <x v="4386"/>
    <d v="2024-07-08T00:00:00"/>
    <d v="1899-12-30T11:06:06"/>
    <n v="246"/>
    <s v="E00246"/>
    <s v="RUTA KMS.246"/>
    <x v="23"/>
    <x v="0"/>
    <x v="0"/>
    <x v="2"/>
    <x v="0"/>
    <d v="2024-07-05T14:56:46"/>
    <x v="492"/>
    <n v="72.053888888913207"/>
    <d v="2024-07-08T11:06:06"/>
    <d v="1899-12-30T03:16:48"/>
    <d v="2024-07-08T14:22:54"/>
    <n v="0.61833333328831941"/>
    <x v="0"/>
    <m/>
    <m/>
    <x v="1"/>
    <x v="23"/>
    <x v="0"/>
    <x v="4"/>
    <x v="2"/>
    <n v="2"/>
    <s v=""/>
    <d v="1900-01-02T06:43:12"/>
    <n v="67.773888888913206"/>
    <n v="36"/>
    <n v="31.773888888913206"/>
  </r>
  <r>
    <s v="E002"/>
    <s v="EO11"/>
    <x v="4243"/>
    <x v="0"/>
    <s v="E3"/>
    <s v="0100059274"/>
    <s v="UTE O BARCO"/>
    <s v="0022002995"/>
    <s v="O BARCO"/>
    <s v="000000000000000055"/>
    <x v="3"/>
    <d v="2024-07-05T00:00:00"/>
    <d v="1899-12-30T14:57:26"/>
    <s v="08/07 URGE"/>
    <d v="2024-07-08T00:00:00"/>
    <x v="16"/>
    <x v="2"/>
    <x v="4387"/>
    <d v="2024-07-08T00:00:00"/>
    <d v="1899-12-30T10:42:42"/>
    <n v="32"/>
    <s v="E00032"/>
    <s v="RUTA KMS.032"/>
    <x v="13"/>
    <x v="0"/>
    <x v="0"/>
    <x v="2"/>
    <x v="0"/>
    <d v="2024-07-05T14:57:26"/>
    <x v="497"/>
    <n v="68.542777777765878"/>
    <d v="2024-07-08T10:42:42"/>
    <d v="1899-12-30T00:25:36"/>
    <d v="2024-07-08T11:08:18"/>
    <n v="0.36166666651843116"/>
    <x v="0"/>
    <m/>
    <m/>
    <x v="1"/>
    <x v="23"/>
    <x v="0"/>
    <x v="4"/>
    <x v="1"/>
    <n v="2"/>
    <s v=""/>
    <d v="1899-12-30T10:14:24"/>
    <n v="67.116111111099215"/>
    <n v="36"/>
    <n v="31.116111111099215"/>
  </r>
  <r>
    <s v="E002"/>
    <s v="EO11"/>
    <x v="4244"/>
    <x v="0"/>
    <s v="E3"/>
    <s v="0100056297"/>
    <s v="HORMIGONES HORPASA, S.L."/>
    <s v="0022002815"/>
    <s v="BARRO (SEQUEIROS)"/>
    <s v="000000000000000055"/>
    <x v="3"/>
    <d v="2024-07-05T00:00:00"/>
    <d v="1899-12-30T15:03:12"/>
    <s v="05/07 19:00h"/>
    <d v="2024-07-05T00:00:00"/>
    <x v="4"/>
    <x v="3"/>
    <x v="4388"/>
    <d v="2024-07-05T00:00:00"/>
    <d v="1899-12-30T16:49:03"/>
    <n v="58"/>
    <s v="E00058"/>
    <s v="RUTA KMS.058"/>
    <x v="10"/>
    <x v="0"/>
    <x v="0"/>
    <x v="0"/>
    <x v="0"/>
    <d v="2024-07-05T15:03:12"/>
    <x v="488"/>
    <n v="3.9466666665393859"/>
    <d v="2024-07-05T16:49:03"/>
    <d v="1899-12-30T00:46:24"/>
    <d v="2024-07-05T17:35:27"/>
    <n v="1.409166666562669"/>
    <x v="0"/>
    <m/>
    <m/>
    <x v="1"/>
    <x v="22"/>
    <x v="0"/>
    <x v="3"/>
    <x v="8"/>
    <n v="6"/>
    <s v=""/>
    <d v="1899-12-30T18:33:36"/>
    <n v="2.1733333332060525"/>
    <n v="0"/>
    <n v="2.1733333332060525"/>
  </r>
  <r>
    <s v="E002"/>
    <s v="EO11"/>
    <x v="4245"/>
    <x v="0"/>
    <s v="E3"/>
    <s v="0100051530"/>
    <s v="MYHNOR MORTEROS Y HORMIGONES DEL"/>
    <s v="0022002945"/>
    <s v="ESTACION INTERMODAL - A CORUÑA"/>
    <s v="000000000000000055"/>
    <x v="3"/>
    <d v="2024-07-05T00:00:00"/>
    <d v="1899-12-30T15:05:29"/>
    <s v="08/07 08:00h"/>
    <d v="2024-07-08T00:00:00"/>
    <x v="10"/>
    <x v="0"/>
    <x v="4389"/>
    <d v="2024-07-05T00:00:00"/>
    <d v="1899-12-30T17:14:50"/>
    <n v="7"/>
    <s v="E00007"/>
    <s v="RUTA KMS.007"/>
    <x v="1"/>
    <x v="0"/>
    <x v="0"/>
    <x v="0"/>
    <x v="0"/>
    <d v="2024-07-05T15:05:29"/>
    <x v="486"/>
    <n v="64.908611111110076"/>
    <d v="2024-07-05T17:14:50"/>
    <d v="1899-12-30T00:05:36"/>
    <d v="2024-07-05T17:20:26"/>
    <n v="62.659444444463588"/>
    <x v="0"/>
    <m/>
    <m/>
    <x v="1"/>
    <x v="22"/>
    <x v="0"/>
    <x v="3"/>
    <x v="5"/>
    <n v="6"/>
    <s v=""/>
    <d v="1899-12-30T02:14:24"/>
    <n v="63.815277777776743"/>
    <n v="36"/>
    <n v="27.815277777776743"/>
  </r>
  <r>
    <s v="E002"/>
    <s v="EO11"/>
    <x v="4246"/>
    <x v="0"/>
    <s v="E3"/>
    <s v="0100051530"/>
    <s v="MYHNOR MORTEROS Y HORMIGONES DEL"/>
    <s v="0022002945"/>
    <s v="ESTACION INTERMODAL - A CORUÑA"/>
    <s v="000000000000000055"/>
    <x v="3"/>
    <d v="2024-07-05T00:00:00"/>
    <d v="1899-12-30T15:05:39"/>
    <s v="08/07 11:30h"/>
    <d v="2024-07-08T00:00:00"/>
    <x v="16"/>
    <x v="0"/>
    <x v="4390"/>
    <d v="2024-07-08T00:00:00"/>
    <d v="1899-12-30T10:34:06"/>
    <n v="7"/>
    <s v="E00007"/>
    <s v="RUTA KMS.007"/>
    <x v="7"/>
    <x v="0"/>
    <x v="0"/>
    <x v="0"/>
    <x v="0"/>
    <d v="2024-07-05T15:05:39"/>
    <x v="497"/>
    <n v="68.405833333265036"/>
    <d v="2024-07-08T10:34:06"/>
    <d v="1899-12-30T00:05:36"/>
    <d v="2024-07-08T10:39:42"/>
    <n v="0.83833333320217207"/>
    <x v="0"/>
    <m/>
    <m/>
    <x v="1"/>
    <x v="23"/>
    <x v="0"/>
    <x v="4"/>
    <x v="1"/>
    <n v="2"/>
    <s v=""/>
    <d v="1899-12-30T02:14:24"/>
    <n v="67.312499999931703"/>
    <n v="36"/>
    <n v="31.312499999931703"/>
  </r>
  <r>
    <s v="E002"/>
    <s v="EO11"/>
    <x v="4247"/>
    <x v="0"/>
    <s v="E3"/>
    <s v="0100046984"/>
    <s v="TRANSP. Y CEMENTOS HIDALGO, S.L."/>
    <s v="0022002955"/>
    <s v="VILLARES DE LA REINA - ARIDOS ARELS"/>
    <s v="000000000000003218"/>
    <x v="7"/>
    <d v="2024-07-05T00:00:00"/>
    <d v="1899-12-30T15:09:19"/>
    <s v="08/07 12:30h ARELSA"/>
    <d v="2024-07-08T00:00:00"/>
    <x v="19"/>
    <x v="2"/>
    <x v="4391"/>
    <d v="2024-07-05T00:00:00"/>
    <d v="1899-12-30T17:45:05"/>
    <n v="274"/>
    <s v="E00274"/>
    <s v="RUTA KMS.274"/>
    <x v="212"/>
    <x v="0"/>
    <x v="0"/>
    <x v="2"/>
    <x v="0"/>
    <d v="2024-07-05T15:09:19"/>
    <x v="491"/>
    <n v="69.344722222303972"/>
    <d v="2024-07-05T17:45:05"/>
    <d v="1899-12-30T03:39:12"/>
    <d v="2024-07-05T21:24:17"/>
    <n v="63.09527777787298"/>
    <x v="0"/>
    <m/>
    <m/>
    <x v="1"/>
    <x v="22"/>
    <x v="0"/>
    <x v="3"/>
    <x v="5"/>
    <n v="6"/>
    <s v=""/>
    <d v="1900-01-02T15:40:48"/>
    <n v="64.691388888970636"/>
    <n v="36"/>
    <n v="28.691388888970636"/>
  </r>
  <r>
    <s v="E002"/>
    <s v="EO11"/>
    <x v="4248"/>
    <x v="0"/>
    <s v="E3"/>
    <s v="0100022370"/>
    <s v="PREFABRICADOS LUIS BARROS S.L."/>
    <s v="0022002704"/>
    <s v="TOMIÑO"/>
    <s v="000000000000000055"/>
    <x v="3"/>
    <d v="2024-07-05T00:00:00"/>
    <d v="1899-12-30T15:20:56"/>
    <s v="08/07 09:00h Silo  2"/>
    <d v="2024-07-08T00:00:00"/>
    <x v="15"/>
    <x v="2"/>
    <x v="4392"/>
    <d v="2024-07-08T00:00:00"/>
    <d v="1899-12-30T07:19:31"/>
    <n v="245"/>
    <s v="E00245"/>
    <s v="RUTA KMS.245"/>
    <x v="21"/>
    <x v="0"/>
    <x v="0"/>
    <x v="2"/>
    <x v="0"/>
    <d v="2024-07-05T15:20:56"/>
    <x v="484"/>
    <n v="65.651111111103091"/>
    <d v="2024-07-08T07:19:31"/>
    <d v="1899-12-30T03:16:00"/>
    <d v="2024-07-08T10:35:31"/>
    <n v="-1.5919444444589317"/>
    <x v="1"/>
    <m/>
    <m/>
    <x v="1"/>
    <x v="23"/>
    <x v="2"/>
    <x v="4"/>
    <x v="11"/>
    <n v="2"/>
    <s v=""/>
    <d v="1900-01-02T06:24:00"/>
    <n v="61.384444444436426"/>
    <n v="36"/>
    <n v="25.384444444436426"/>
  </r>
  <r>
    <s v="E002"/>
    <s v="EO11"/>
    <x v="4249"/>
    <x v="0"/>
    <s v="E3"/>
    <s v="0100000865"/>
    <s v="HORMIGONES SINDO CASTRO S.L."/>
    <s v="0022000428"/>
    <s v="VILLAMARTIN A."/>
    <s v="000000000000003042"/>
    <x v="0"/>
    <d v="2024-07-05T00:00:00"/>
    <d v="1899-12-30T15:22:36"/>
    <s v="08/07 08:00h"/>
    <d v="2024-07-08T00:00:00"/>
    <x v="10"/>
    <x v="2"/>
    <x v="4393"/>
    <d v="2024-07-08T00:00:00"/>
    <d v="1899-12-30T08:05:02"/>
    <n v="4"/>
    <s v="E00004"/>
    <s v="RUTA KMS.004"/>
    <x v="37"/>
    <x v="0"/>
    <x v="0"/>
    <x v="2"/>
    <x v="0"/>
    <d v="2024-07-05T15:22:36"/>
    <x v="486"/>
    <n v="64.623333333351184"/>
    <d v="2024-07-08T08:05:02"/>
    <d v="1899-12-30T00:03:12"/>
    <d v="2024-07-08T08:08:14"/>
    <n v="-0.13722222216892987"/>
    <x v="0"/>
    <m/>
    <m/>
    <x v="1"/>
    <x v="23"/>
    <x v="0"/>
    <x v="4"/>
    <x v="0"/>
    <n v="2"/>
    <s v=""/>
    <d v="1899-12-30T01:16:48"/>
    <n v="63.570000000017856"/>
    <n v="36"/>
    <n v="27.570000000017856"/>
  </r>
  <r>
    <s v="E002"/>
    <s v="EO11"/>
    <x v="4250"/>
    <x v="0"/>
    <s v="E3"/>
    <s v="0100000865"/>
    <s v="HORMIGONES SINDO CASTRO S.L."/>
    <s v="0022000428"/>
    <s v="VILLAMARTIN A."/>
    <s v="000000000000003042"/>
    <x v="0"/>
    <d v="2024-07-05T00:00:00"/>
    <d v="1899-12-30T15:23:00"/>
    <s v="08/07 12:30H 52.5R"/>
    <d v="2024-07-08T00:00:00"/>
    <x v="19"/>
    <x v="2"/>
    <x v="4394"/>
    <d v="2024-07-08T00:00:00"/>
    <d v="1899-12-30T12:42:45"/>
    <n v="4"/>
    <s v="E00004"/>
    <s v="RUTA KMS.004"/>
    <x v="4"/>
    <x v="0"/>
    <x v="0"/>
    <x v="2"/>
    <x v="0"/>
    <d v="2024-07-05T15:23:00"/>
    <x v="491"/>
    <n v="69.116666666697711"/>
    <d v="2024-07-08T12:42:45"/>
    <d v="1899-12-30T00:03:12"/>
    <d v="2024-07-08T12:45:57"/>
    <n v="-0.26583333330927417"/>
    <x v="0"/>
    <m/>
    <m/>
    <x v="1"/>
    <x v="23"/>
    <x v="0"/>
    <x v="4"/>
    <x v="3"/>
    <n v="2"/>
    <s v=""/>
    <d v="1899-12-30T01:16:48"/>
    <n v="68.063333333364383"/>
    <n v="36"/>
    <n v="32.063333333364383"/>
  </r>
  <r>
    <s v="E002"/>
    <s v="EO11"/>
    <x v="4251"/>
    <x v="0"/>
    <s v="E3"/>
    <s v="0100000865"/>
    <s v="HORMIGONES SINDO CASTRO S.L."/>
    <s v="0022000428"/>
    <s v="VILLAMARTIN A."/>
    <s v="000000000000003042"/>
    <x v="0"/>
    <d v="2024-07-05T00:00:00"/>
    <d v="1899-12-30T15:23:24"/>
    <s v="08/07 16:30H"/>
    <d v="2024-07-08T00:00:00"/>
    <x v="9"/>
    <x v="2"/>
    <x v="4395"/>
    <d v="2024-07-08T00:00:00"/>
    <d v="1899-12-30T16:06:54"/>
    <n v="4"/>
    <s v="E00004"/>
    <s v="RUTA KMS.004"/>
    <x v="40"/>
    <x v="0"/>
    <x v="0"/>
    <x v="2"/>
    <x v="0"/>
    <d v="2024-07-05T15:23:24"/>
    <x v="482"/>
    <n v="73.610000000044238"/>
    <d v="2024-07-08T16:06:54"/>
    <d v="1899-12-30T00:03:12"/>
    <d v="2024-07-08T16:10:06"/>
    <n v="0.83166666672332212"/>
    <x v="0"/>
    <m/>
    <m/>
    <x v="1"/>
    <x v="23"/>
    <x v="0"/>
    <x v="4"/>
    <x v="8"/>
    <n v="2"/>
    <s v=""/>
    <d v="1899-12-30T01:16:48"/>
    <n v="72.55666666671091"/>
    <n v="36"/>
    <n v="36.55666666671091"/>
  </r>
  <r>
    <s v="E002"/>
    <s v="EO11"/>
    <x v="4252"/>
    <x v="0"/>
    <s v="E4"/>
    <s v="0100000106"/>
    <s v="ALMACENES CASTILLO DE MUROS S.L."/>
    <s v="0019000152"/>
    <s v="MUROS"/>
    <s v="000000000000003091"/>
    <x v="8"/>
    <d v="2024-07-05T00:00:00"/>
    <d v="1899-12-30T15:32:00"/>
    <s v="08/07 servir"/>
    <d v="2024-07-08T00:00:00"/>
    <x v="6"/>
    <x v="2"/>
    <x v="4396"/>
    <d v="2024-07-05T00:00:00"/>
    <d v="1899-12-30T17:54:25"/>
    <n v="303"/>
    <s v="E00303"/>
    <s v="RUTA KMS.303"/>
    <x v="17"/>
    <x v="0"/>
    <x v="0"/>
    <x v="2"/>
    <x v="1"/>
    <d v="2024-07-05T15:32:00"/>
    <x v="485"/>
    <n v="76.466666666732635"/>
    <d v="2024-07-05T17:54:25"/>
    <d v="1899-12-30T04:02:24"/>
    <d v="2024-07-05T21:56:49"/>
    <n v="70.053055555501487"/>
    <x v="0"/>
    <m/>
    <m/>
    <x v="1"/>
    <x v="22"/>
    <x v="0"/>
    <x v="3"/>
    <x v="5"/>
    <n v="6"/>
    <s v=""/>
    <d v="1900-01-03T00:57:36"/>
    <n v="71.426666666732629"/>
    <n v="36"/>
    <n v="35.426666666732629"/>
  </r>
  <r>
    <s v="E002"/>
    <s v="EO11"/>
    <x v="4253"/>
    <x v="0"/>
    <s v="E3"/>
    <s v="0100028413"/>
    <s v="HORMIGONES CARRAL, S.L."/>
    <s v="0022002990"/>
    <s v="PUERTO EXTERIOR DE FERROL"/>
    <s v="000000000000003042"/>
    <x v="0"/>
    <d v="2024-07-05T00:00:00"/>
    <d v="1899-12-30T15:54:44"/>
    <s v="08/07 10:00h"/>
    <d v="2024-07-08T00:00:00"/>
    <x v="17"/>
    <x v="2"/>
    <x v="4397"/>
    <d v="2024-07-05T00:00:00"/>
    <d v="1899-12-30T17:24:16"/>
    <n v="212"/>
    <s v="E00212"/>
    <s v="RUTA KMS.212"/>
    <x v="5"/>
    <x v="0"/>
    <x v="0"/>
    <x v="2"/>
    <x v="0"/>
    <d v="2024-07-05T15:54:44"/>
    <x v="498"/>
    <n v="66.087777777691372"/>
    <d v="2024-07-05T17:24:16"/>
    <d v="1899-12-30T02:49:36"/>
    <d v="2024-07-05T20:13:52"/>
    <n v="61.76888888888061"/>
    <x v="0"/>
    <m/>
    <m/>
    <x v="1"/>
    <x v="22"/>
    <x v="0"/>
    <x v="3"/>
    <x v="5"/>
    <n v="6"/>
    <s v=""/>
    <d v="1900-01-01T19:50:24"/>
    <n v="62.261111111024704"/>
    <n v="36"/>
    <n v="26.261111111024704"/>
  </r>
  <r>
    <s v="E002"/>
    <s v="EO11"/>
    <x v="4254"/>
    <x v="0"/>
    <s v="E3"/>
    <s v="0100053492"/>
    <s v="HORMIGONES Y MINERALES S.L."/>
    <s v="0022002720"/>
    <s v="DEHESAS"/>
    <s v="000000000000000055"/>
    <x v="3"/>
    <d v="2024-07-05T00:00:00"/>
    <d v="1899-12-30T16:09:50"/>
    <s v="08/07 URGE 08h"/>
    <d v="2024-07-08T00:00:00"/>
    <x v="10"/>
    <x v="2"/>
    <x v="4398"/>
    <d v="2024-07-06T00:00:00"/>
    <d v="1899-12-30T12:29:58"/>
    <n v="20"/>
    <s v="E00020"/>
    <s v="RUTA KMS.020"/>
    <x v="27"/>
    <x v="0"/>
    <x v="0"/>
    <x v="2"/>
    <x v="0"/>
    <d v="2024-07-05T16:09:50"/>
    <x v="486"/>
    <n v="63.836111111158971"/>
    <d v="2024-07-06T12:29:58"/>
    <d v="1899-12-30T00:16:00"/>
    <d v="2024-07-06T12:45:58"/>
    <n v="43.233888889022637"/>
    <x v="0"/>
    <m/>
    <m/>
    <x v="1"/>
    <x v="25"/>
    <x v="0"/>
    <x v="3"/>
    <x v="3"/>
    <n v="7"/>
    <s v=""/>
    <d v="1899-12-30T06:24:00"/>
    <n v="62.569444444492305"/>
    <n v="36"/>
    <n v="26.569444444492305"/>
  </r>
  <r>
    <s v="E002"/>
    <s v="EO11"/>
    <x v="4255"/>
    <x v="0"/>
    <s v="E3"/>
    <s v="0100059105"/>
    <s v="TUNEL DE RANTE UTE"/>
    <s v="0022002985"/>
    <s v="SAN CIBRAO - UTE TUNEL DE RANTE"/>
    <s v="000000000000003042"/>
    <x v="0"/>
    <d v="2024-07-05T00:00:00"/>
    <d v="1899-12-30T16:33:01"/>
    <s v="08/07 17h"/>
    <d v="2024-07-08T00:00:00"/>
    <x v="9"/>
    <x v="5"/>
    <x v="4399"/>
    <d v="2024-07-08T00:00:00"/>
    <d v="1899-12-30T16:43:40"/>
    <n v="12"/>
    <s v="E00012"/>
    <s v="RUTA KMS.012"/>
    <x v="11"/>
    <x v="0"/>
    <x v="0"/>
    <x v="0"/>
    <x v="0"/>
    <d v="2024-07-05T16:33:01"/>
    <x v="482"/>
    <n v="72.449722222227138"/>
    <d v="2024-07-08T16:43:40"/>
    <d v="1899-12-30T00:09:36"/>
    <d v="2024-07-08T16:53:16"/>
    <n v="0.11222222226206213"/>
    <x v="0"/>
    <m/>
    <m/>
    <x v="1"/>
    <x v="23"/>
    <x v="0"/>
    <x v="4"/>
    <x v="8"/>
    <n v="2"/>
    <s v=""/>
    <d v="1899-12-30T03:50:24"/>
    <n v="71.289722222227141"/>
    <n v="36"/>
    <n v="35.289722222227141"/>
  </r>
  <r>
    <s v="E002"/>
    <s v="EO11"/>
    <x v="4256"/>
    <x v="0"/>
    <s v="E3"/>
    <s v="0100059105"/>
    <s v="TUNEL DE RANTE UTE"/>
    <s v="0022002985"/>
    <s v="SAN CIBRAO - UTE TUNEL DE RANTE"/>
    <s v="000000000000003042"/>
    <x v="0"/>
    <d v="2024-07-05T00:00:00"/>
    <d v="1899-12-30T16:33:24"/>
    <s v="08/07 17h Confirmo t"/>
    <d v="2024-07-08T00:00:00"/>
    <x v="9"/>
    <x v="5"/>
    <x v="4400"/>
    <d v="2024-07-08T00:00:00"/>
    <d v="1899-12-30T17:30:29"/>
    <n v="12"/>
    <s v="E00012"/>
    <s v="RUTA KMS.012"/>
    <x v="14"/>
    <x v="0"/>
    <x v="0"/>
    <x v="0"/>
    <x v="0"/>
    <d v="2024-07-05T16:33:24"/>
    <x v="482"/>
    <n v="72.443333333416376"/>
    <d v="2024-07-08T17:30:29"/>
    <d v="1899-12-30T00:09:36"/>
    <d v="2024-07-08T17:40:05"/>
    <n v="-0.6680555556085892"/>
    <x v="0"/>
    <m/>
    <m/>
    <x v="1"/>
    <x v="23"/>
    <x v="0"/>
    <x v="4"/>
    <x v="5"/>
    <n v="2"/>
    <s v=""/>
    <d v="1899-12-30T03:50:24"/>
    <n v="71.28333333341638"/>
    <n v="36"/>
    <n v="35.28333333341638"/>
  </r>
  <r>
    <s v="E002"/>
    <s v="EO11"/>
    <x v="4257"/>
    <x v="0"/>
    <s v="E4"/>
    <s v="0100027852"/>
    <s v="GONZALEZ MADARRO S.L."/>
    <s v="0019000435"/>
    <s v="BECERREA (ENSACADO)"/>
    <s v="000000000000003091"/>
    <x v="8"/>
    <d v="2024-07-05T00:00:00"/>
    <d v="1899-12-30T17:43:30"/>
    <s v="08/07 4f42.5 + 10f32"/>
    <d v="2024-07-08T00:00:00"/>
    <x v="23"/>
    <x v="2"/>
    <x v="4401"/>
    <d v="2024-07-08T00:00:00"/>
    <d v="1899-12-30T12:24:23"/>
    <n v="57"/>
    <s v="E00057"/>
    <s v="RUTA KMS.057"/>
    <x v="32"/>
    <x v="0"/>
    <x v="0"/>
    <x v="2"/>
    <x v="1"/>
    <d v="2024-07-05T17:43:30"/>
    <x v="489"/>
    <n v="62.774999999965075"/>
    <d v="2024-07-08T12:24:23"/>
    <d v="1899-12-30T00:45:36"/>
    <d v="2024-07-08T13:09:59"/>
    <n v="-4.6663888890179805"/>
    <x v="1"/>
    <m/>
    <m/>
    <x v="1"/>
    <x v="23"/>
    <x v="3"/>
    <x v="4"/>
    <x v="3"/>
    <n v="2"/>
    <s v=""/>
    <d v="1899-12-30T18:14:24"/>
    <n v="61.014999999965077"/>
    <n v="36"/>
    <n v="25.014999999965077"/>
  </r>
  <r>
    <s v="E002"/>
    <s v="EO11"/>
    <x v="4257"/>
    <x v="0"/>
    <s v="E4"/>
    <s v="0100027852"/>
    <s v="GONZALEZ MADARRO S.L."/>
    <s v="0019000435"/>
    <s v="BECERREA (ENSACADO)"/>
    <s v="000000000000002906"/>
    <x v="4"/>
    <d v="2024-07-05T00:00:00"/>
    <d v="1899-12-30T17:43:30"/>
    <s v="08/07 4f42.5 + 10f32"/>
    <d v="2024-07-08T00:00:00"/>
    <x v="23"/>
    <x v="2"/>
    <x v="4401"/>
    <d v="2024-07-08T00:00:00"/>
    <d v="1899-12-30T12:24:23"/>
    <n v="57"/>
    <s v="E00057"/>
    <s v="RUTA KMS.057"/>
    <x v="32"/>
    <x v="0"/>
    <x v="1"/>
    <x v="2"/>
    <x v="1"/>
    <d v="2024-07-05T17:43:30"/>
    <x v="489"/>
    <n v="62.774999999965075"/>
    <d v="2024-07-08T12:24:23"/>
    <d v="1899-12-30T00:45:36"/>
    <d v="2024-07-08T13:09:59"/>
    <n v="-4.6663888890179805"/>
    <x v="1"/>
    <m/>
    <m/>
    <x v="1"/>
    <x v="23"/>
    <x v="3"/>
    <x v="4"/>
    <x v="3"/>
    <n v="2"/>
    <s v=""/>
    <d v="1899-12-30T18:14:24"/>
    <n v="61.014999999965077"/>
    <n v="36"/>
    <n v="25.014999999965077"/>
  </r>
  <r>
    <s v="E002"/>
    <s v="EO11"/>
    <x v="4258"/>
    <x v="0"/>
    <s v="E3"/>
    <s v="0432000181"/>
    <s v="PREBETONG LUGO HORMIGONES, S.A."/>
    <s v="0022001450"/>
    <s v="LUGO"/>
    <s v="000000000000003044"/>
    <x v="2"/>
    <d v="2024-07-05T00:00:00"/>
    <d v="1899-12-30T17:52:15"/>
    <s v="08/07 x la mañana si"/>
    <d v="2024-07-08T00:00:00"/>
    <x v="8"/>
    <x v="2"/>
    <x v="4402"/>
    <d v="2024-07-08T00:00:00"/>
    <d v="1899-12-30T10:39:01"/>
    <n v="108"/>
    <s v="E00108"/>
    <s v="RUTA KMS.108"/>
    <x v="27"/>
    <x v="0"/>
    <x v="0"/>
    <x v="2"/>
    <x v="0"/>
    <d v="2024-07-05T17:52:15"/>
    <x v="496"/>
    <n v="66.129166666651145"/>
    <d v="2024-07-08T10:39:01"/>
    <d v="1899-12-30T01:26:24"/>
    <d v="2024-07-08T12:05:25"/>
    <n v="-9.0277777751907706E-2"/>
    <x v="0"/>
    <m/>
    <m/>
    <x v="1"/>
    <x v="23"/>
    <x v="0"/>
    <x v="4"/>
    <x v="1"/>
    <n v="2"/>
    <s v=""/>
    <d v="1899-12-31T10:33:36"/>
    <n v="63.689166666651147"/>
    <n v="36"/>
    <n v="27.689166666651147"/>
  </r>
  <r>
    <s v="E002"/>
    <s v="EO11"/>
    <x v="4259"/>
    <x v="0"/>
    <s v="E3"/>
    <s v="0432000110"/>
    <s v="PREBETONG HORMIGONES, S.A."/>
    <s v="0021000010"/>
    <s v="LA GRELA"/>
    <s v="000000000000000055"/>
    <x v="3"/>
    <d v="2024-07-05T00:00:00"/>
    <d v="1899-12-30T17:54:50"/>
    <s v="08/07 ya entra"/>
    <d v="2024-07-08T00:00:00"/>
    <x v="17"/>
    <x v="0"/>
    <x v="4403"/>
    <d v="2024-07-08T00:00:00"/>
    <d v="1899-12-30T08:20:02"/>
    <n v="2"/>
    <s v="E00002"/>
    <s v="RUTA KMS.0002"/>
    <x v="7"/>
    <x v="0"/>
    <x v="0"/>
    <x v="0"/>
    <x v="0"/>
    <d v="2024-07-05T17:54:50"/>
    <x v="498"/>
    <n v="64.086111111100763"/>
    <d v="2024-07-08T08:20:02"/>
    <d v="1899-12-30T00:01:36"/>
    <d v="2024-07-08T08:21:38"/>
    <n v="1.6394444443867542"/>
    <x v="0"/>
    <m/>
    <m/>
    <x v="1"/>
    <x v="23"/>
    <x v="0"/>
    <x v="4"/>
    <x v="0"/>
    <n v="2"/>
    <s v=""/>
    <d v="1899-12-30T00:38:24"/>
    <n v="63.059444444434092"/>
    <n v="36"/>
    <n v="27.059444444434092"/>
  </r>
  <r>
    <s v="E002"/>
    <s v="EO11"/>
    <x v="4260"/>
    <x v="0"/>
    <s v="E3"/>
    <s v="0100028413"/>
    <s v="HORMIGONES CARRAL, S.L."/>
    <s v="0022002990"/>
    <s v="PUERTO EXTERIOR DE FERROL"/>
    <s v="000000000000003042"/>
    <x v="0"/>
    <d v="2024-07-05T00:00:00"/>
    <d v="1899-12-30T17:55:40"/>
    <s v="08/07 8h 52,5R"/>
    <d v="2024-07-08T00:00:00"/>
    <x v="10"/>
    <x v="0"/>
    <x v="4404"/>
    <d v="2024-07-08T00:00:00"/>
    <d v="1899-12-30T08:26:51"/>
    <n v="71"/>
    <s v="E00071"/>
    <s v="RUTA KMS.071"/>
    <x v="3"/>
    <x v="0"/>
    <x v="0"/>
    <x v="0"/>
    <x v="0"/>
    <d v="2024-07-05T17:55:40"/>
    <x v="486"/>
    <n v="62.072222222224809"/>
    <d v="2024-07-08T08:26:51"/>
    <d v="1899-12-30T00:56:48"/>
    <d v="2024-07-08T09:23:39"/>
    <n v="-1.3941666667233221"/>
    <x v="1"/>
    <m/>
    <m/>
    <x v="1"/>
    <x v="23"/>
    <x v="1"/>
    <x v="4"/>
    <x v="0"/>
    <n v="2"/>
    <s v=""/>
    <d v="1899-12-30T22:43:12"/>
    <n v="60.125555555558144"/>
    <n v="36"/>
    <n v="24.125555555558144"/>
  </r>
  <r>
    <s v="E002"/>
    <s v="EO11"/>
    <x v="4261"/>
    <x v="0"/>
    <s v="E3"/>
    <s v="0100028413"/>
    <s v="HORMIGONES CARRAL, S.L."/>
    <s v="0022002990"/>
    <s v="PUERTO EXTERIOR DE FERROL"/>
    <s v="000000000000003042"/>
    <x v="0"/>
    <d v="2024-07-05T00:00:00"/>
    <d v="1899-12-30T17:56:06"/>
    <s v="08/07 12H - 3º"/>
    <d v="2024-07-08T00:00:00"/>
    <x v="7"/>
    <x v="0"/>
    <x v="4405"/>
    <d v="2024-07-08T00:00:00"/>
    <d v="1899-12-30T12:20:14"/>
    <n v="71"/>
    <s v="E00071"/>
    <s v="RUTA KMS.071"/>
    <x v="7"/>
    <x v="0"/>
    <x v="0"/>
    <x v="0"/>
    <x v="0"/>
    <d v="2024-07-05T17:56:06"/>
    <x v="492"/>
    <n v="69.065000000002328"/>
    <d v="2024-07-08T12:20:14"/>
    <d v="1899-12-30T00:56:48"/>
    <d v="2024-07-08T13:17:02"/>
    <n v="1.7161111109890044"/>
    <x v="0"/>
    <m/>
    <m/>
    <x v="1"/>
    <x v="23"/>
    <x v="0"/>
    <x v="4"/>
    <x v="3"/>
    <n v="2"/>
    <s v=""/>
    <d v="1899-12-30T22:43:12"/>
    <n v="67.118333333335656"/>
    <n v="36"/>
    <n v="31.118333333335656"/>
  </r>
  <r>
    <s v="E002"/>
    <s v="EO11"/>
    <x v="4262"/>
    <x v="0"/>
    <s v="E3"/>
    <s v="0100028413"/>
    <s v="HORMIGONES CARRAL, S.L."/>
    <s v="0022002990"/>
    <s v="PUERTO EXTERIOR DE FERROL"/>
    <s v="000000000000003042"/>
    <x v="0"/>
    <d v="2024-07-05T00:00:00"/>
    <d v="1899-12-30T17:56:29"/>
    <s v="08/07 15H 52.5"/>
    <d v="2024-07-08T00:00:00"/>
    <x v="7"/>
    <x v="2"/>
    <x v="4406"/>
    <d v="2024-07-08T00:00:00"/>
    <d v="1899-12-30T10:50:59"/>
    <n v="212"/>
    <s v="E00212"/>
    <s v="RUTA KMS.212"/>
    <x v="0"/>
    <x v="0"/>
    <x v="0"/>
    <x v="2"/>
    <x v="0"/>
    <d v="2024-07-05T17:56:29"/>
    <x v="492"/>
    <n v="69.058611111191567"/>
    <d v="2024-07-08T10:50:59"/>
    <d v="1899-12-30T02:49:36"/>
    <d v="2024-07-08T13:40:35"/>
    <n v="1.3236111110891216"/>
    <x v="0"/>
    <m/>
    <m/>
    <x v="1"/>
    <x v="23"/>
    <x v="0"/>
    <x v="4"/>
    <x v="1"/>
    <n v="2"/>
    <s v=""/>
    <d v="1900-01-01T19:50:24"/>
    <n v="65.231944444524899"/>
    <n v="36"/>
    <n v="29.231944444524899"/>
  </r>
  <r>
    <s v="E002"/>
    <s v="EO11"/>
    <x v="4263"/>
    <x v="0"/>
    <s v="E3"/>
    <s v="0100028413"/>
    <s v="HORMIGONES CARRAL, S.L."/>
    <s v="0022002990"/>
    <s v="PUERTO EXTERIOR DE FERROL"/>
    <s v="000000000000003042"/>
    <x v="0"/>
    <d v="2024-07-05T00:00:00"/>
    <d v="1899-12-30T17:57:25"/>
    <s v="08/07 17H - 5º"/>
    <d v="2024-07-08T00:00:00"/>
    <x v="4"/>
    <x v="0"/>
    <x v="4407"/>
    <d v="2024-07-08T00:00:00"/>
    <d v="1899-12-30T13:01:33"/>
    <n v="71"/>
    <s v="E00071"/>
    <s v="RUTA KMS.071"/>
    <x v="1"/>
    <x v="0"/>
    <x v="0"/>
    <x v="0"/>
    <x v="0"/>
    <d v="2024-07-05T17:57:25"/>
    <x v="499"/>
    <n v="73.043055555433966"/>
    <d v="2024-07-08T13:01:33"/>
    <d v="1899-12-30T00:56:48"/>
    <d v="2024-07-08T13:58:21"/>
    <n v="5.0274999998509884"/>
    <x v="0"/>
    <m/>
    <m/>
    <x v="1"/>
    <x v="23"/>
    <x v="0"/>
    <x v="4"/>
    <x v="7"/>
    <n v="2"/>
    <s v=""/>
    <d v="1899-12-30T22:43:12"/>
    <n v="71.096388888767294"/>
    <n v="36"/>
    <n v="35.096388888767294"/>
  </r>
  <r>
    <s v="E002"/>
    <s v="EO11"/>
    <x v="4264"/>
    <x v="0"/>
    <s v="E3"/>
    <s v="0100051530"/>
    <s v="MYHNOR MORTEROS Y HORMIGONES DEL"/>
    <s v="0022002572"/>
    <s v="MELIDE"/>
    <s v="000000000000000055"/>
    <x v="3"/>
    <d v="2024-07-05T00:00:00"/>
    <d v="1899-12-30T18:20:41"/>
    <s v="08/07 10h"/>
    <d v="2024-07-08T00:00:00"/>
    <x v="17"/>
    <x v="2"/>
    <x v="4408"/>
    <d v="2024-07-06T00:00:00"/>
    <d v="1899-12-30T14:08:02"/>
    <n v="160"/>
    <s v="E00160"/>
    <s v="RUTA KMS.160"/>
    <x v="16"/>
    <x v="0"/>
    <x v="0"/>
    <x v="2"/>
    <x v="0"/>
    <d v="2024-07-05T18:20:41"/>
    <x v="498"/>
    <n v="63.655277777637821"/>
    <d v="2024-07-06T14:08:02"/>
    <d v="1899-12-30T02:08:00"/>
    <d v="2024-07-06T16:16:02"/>
    <n v="41.732777777826414"/>
    <x v="0"/>
    <m/>
    <m/>
    <x v="1"/>
    <x v="25"/>
    <x v="0"/>
    <x v="3"/>
    <x v="13"/>
    <n v="7"/>
    <s v=""/>
    <d v="1900-01-01T03:12:00"/>
    <n v="60.521944444304488"/>
    <n v="36"/>
    <n v="24.521944444304488"/>
  </r>
  <r>
    <s v="E002"/>
    <s v="EO11"/>
    <x v="4265"/>
    <x v="0"/>
    <s v="E3"/>
    <s v="0100048420"/>
    <s v="RODIÑAS PRETENSADOS, S. L."/>
    <s v="0022002397"/>
    <s v="TEIXEIRO"/>
    <s v="000000000000003218"/>
    <x v="7"/>
    <d v="2024-07-05T00:00:00"/>
    <d v="1899-12-30T18:45:32"/>
    <s v="08/07 12h 52,5 TEIXE"/>
    <d v="2024-07-08T00:00:00"/>
    <x v="8"/>
    <x v="2"/>
    <x v="4409"/>
    <d v="2024-07-08T00:00:00"/>
    <d v="1899-12-30T08:56:46"/>
    <n v="151"/>
    <s v="E00151"/>
    <s v="RUTA KMS.151"/>
    <x v="26"/>
    <x v="0"/>
    <x v="0"/>
    <x v="2"/>
    <x v="0"/>
    <d v="2024-07-05T18:45:32"/>
    <x v="496"/>
    <n v="65.241111111128703"/>
    <d v="2024-07-08T08:56:46"/>
    <d v="1899-12-30T02:00:48"/>
    <d v="2024-07-08T10:57:34"/>
    <n v="1.0405555555480532"/>
    <x v="0"/>
    <m/>
    <m/>
    <x v="1"/>
    <x v="23"/>
    <x v="0"/>
    <x v="4"/>
    <x v="0"/>
    <n v="2"/>
    <s v=""/>
    <d v="1900-01-01T00:19:12"/>
    <n v="62.227777777795367"/>
    <n v="36"/>
    <n v="26.227777777795367"/>
  </r>
  <r>
    <s v="E002"/>
    <s v="EO11"/>
    <x v="4266"/>
    <x v="0"/>
    <s v="E3"/>
    <s v="0100022674"/>
    <s v="COMERCIAL SILOS DE GALICIA, S.L."/>
    <s v="0022002564"/>
    <s v="LOMBA"/>
    <s v="000000000000000055"/>
    <x v="3"/>
    <d v="2024-07-05T00:00:00"/>
    <d v="1899-12-30T18:56:01"/>
    <s v="08/07 ANTES DE LAS 1"/>
    <d v="2024-07-08T00:00:00"/>
    <x v="24"/>
    <x v="5"/>
    <x v="4410"/>
    <d v="2024-07-08T00:00:00"/>
    <d v="1899-12-30T09:53:17"/>
    <n v="72"/>
    <s v="E00072"/>
    <s v="RUTA KMS.072"/>
    <x v="11"/>
    <x v="0"/>
    <x v="0"/>
    <x v="0"/>
    <x v="0"/>
    <d v="2024-07-05T18:56:01"/>
    <x v="500"/>
    <n v="64.066388888983056"/>
    <d v="2024-07-08T09:53:17"/>
    <d v="1899-12-30T00:57:36"/>
    <d v="2024-07-08T10:50:53"/>
    <n v="0.15194444451481104"/>
    <x v="0"/>
    <m/>
    <m/>
    <x v="1"/>
    <x v="23"/>
    <x v="0"/>
    <x v="4"/>
    <x v="6"/>
    <n v="2"/>
    <s v=""/>
    <d v="1899-12-30T23:02:24"/>
    <n v="62.106388888983055"/>
    <n v="36"/>
    <n v="26.106388888983055"/>
  </r>
  <r>
    <s v="E002"/>
    <s v="EO11"/>
    <x v="4267"/>
    <x v="0"/>
    <s v="E3"/>
    <s v="0100010248"/>
    <s v="HORMIGONES MONTERROSO, S.L."/>
    <s v="0022000630"/>
    <s v="MONTERROSO"/>
    <s v="000000000000000055"/>
    <x v="3"/>
    <d v="2024-07-08T00:00:00"/>
    <d v="1899-12-30T08:10:09"/>
    <s v="08/07 URGE"/>
    <d v="2024-07-08T00:00:00"/>
    <x v="16"/>
    <x v="2"/>
    <x v="4411"/>
    <d v="2024-07-08T00:00:00"/>
    <d v="1899-12-30T09:21:31"/>
    <n v="138"/>
    <s v="E00138"/>
    <s v="RUTA KMS.138"/>
    <x v="37"/>
    <x v="0"/>
    <x v="0"/>
    <x v="2"/>
    <x v="0"/>
    <d v="2024-07-08T08:10:09"/>
    <x v="497"/>
    <n v="3.3308333333116025"/>
    <d v="2024-07-08T09:21:31"/>
    <d v="1899-12-30T01:50:24"/>
    <d v="2024-07-08T11:11:55"/>
    <n v="0.30138888879446313"/>
    <x v="0"/>
    <m/>
    <m/>
    <x v="1"/>
    <x v="23"/>
    <x v="0"/>
    <x v="4"/>
    <x v="6"/>
    <n v="2"/>
    <s v=""/>
    <d v="1899-12-31T20:09:36"/>
    <n v="0.49083333331160217"/>
    <n v="0"/>
    <n v="0.49083333331160217"/>
  </r>
  <r>
    <s v="E002"/>
    <s v="EO11"/>
    <x v="4268"/>
    <x v="0"/>
    <s v="E3"/>
    <s v="0100022370"/>
    <s v="PREFABRICADOS LUIS BARROS S.L."/>
    <s v="0022002691"/>
    <s v="BUEU"/>
    <s v="000000000000000055"/>
    <x v="3"/>
    <d v="2024-07-08T00:00:00"/>
    <d v="1899-12-30T08:11:55"/>
    <s v="08/07 17:00h pregunt"/>
    <d v="2024-07-08T00:00:00"/>
    <x v="9"/>
    <x v="2"/>
    <x v="4412"/>
    <d v="2024-07-08T00:00:00"/>
    <d v="1899-12-30T13:19:15"/>
    <n v="258"/>
    <s v="E00258"/>
    <s v="RUTA KMS.258"/>
    <x v="19"/>
    <x v="0"/>
    <x v="0"/>
    <x v="2"/>
    <x v="0"/>
    <d v="2024-07-08T08:11:55"/>
    <x v="482"/>
    <n v="8.8013888889108784"/>
    <d v="2024-07-08T13:19:15"/>
    <d v="1899-12-30T03:26:24"/>
    <d v="2024-07-08T16:45:39"/>
    <n v="0.23916666669538245"/>
    <x v="0"/>
    <m/>
    <m/>
    <x v="1"/>
    <x v="23"/>
    <x v="0"/>
    <x v="4"/>
    <x v="7"/>
    <n v="2"/>
    <s v=""/>
    <d v="1900-01-02T10:33:36"/>
    <n v="4.3613888889108781"/>
    <n v="0"/>
    <n v="4.3613888889108781"/>
  </r>
  <r>
    <s v="E002"/>
    <s v="EO11"/>
    <x v="4269"/>
    <x v="0"/>
    <s v="E3"/>
    <s v="0432000110"/>
    <s v="PREBETONG HORMIGONES, S.A."/>
    <s v="0022002920"/>
    <s v="PLANTA MOVIL OURAL"/>
    <s v="000000000000003043"/>
    <x v="5"/>
    <d v="2024-07-08T00:00:00"/>
    <d v="1899-12-30T08:13:30"/>
    <s v="08/07 17h CARGAR EN"/>
    <d v="2024-07-08T00:00:00"/>
    <x v="9"/>
    <x v="2"/>
    <x v="4413"/>
    <d v="2024-07-08T00:00:00"/>
    <d v="1899-12-30T14:52:53"/>
    <n v="123"/>
    <s v="E00123"/>
    <s v="RUTA KMS.123"/>
    <x v="4"/>
    <x v="0"/>
    <x v="0"/>
    <x v="2"/>
    <x v="0"/>
    <d v="2024-07-08T08:13:30"/>
    <x v="482"/>
    <n v="8.7750000001396984"/>
    <d v="2024-07-08T14:52:53"/>
    <d v="1899-12-30T01:38:24"/>
    <d v="2024-07-08T16:31:17"/>
    <n v="0.47861111105885357"/>
    <x v="0"/>
    <m/>
    <m/>
    <x v="1"/>
    <x v="23"/>
    <x v="0"/>
    <x v="4"/>
    <x v="13"/>
    <n v="2"/>
    <s v=""/>
    <d v="1899-12-31T15:21:36"/>
    <n v="6.1350000001396987"/>
    <n v="0"/>
    <n v="6.1350000001396987"/>
  </r>
  <r>
    <s v="E002"/>
    <s v="EO11"/>
    <x v="4270"/>
    <x v="0"/>
    <s v="E3"/>
    <s v="0100056816"/>
    <s v="EXPL. Y HORMIGONES LANCARA, S.L."/>
    <s v="0022002860"/>
    <s v="PUEBLA DE SAN JULIAN (LANCARA)"/>
    <s v="000000000000000055"/>
    <x v="3"/>
    <d v="2024-07-08T00:00:00"/>
    <d v="1899-12-30T08:15:12"/>
    <s v="08/07 URGE"/>
    <d v="2024-07-08T00:00:00"/>
    <x v="16"/>
    <x v="5"/>
    <x v="4414"/>
    <d v="2024-07-08T00:00:00"/>
    <d v="1899-12-30T10:53:13"/>
    <n v="0"/>
    <s v=""/>
    <s v=""/>
    <x v="14"/>
    <x v="0"/>
    <x v="0"/>
    <x v="0"/>
    <x v="0"/>
    <d v="2024-07-08T08:15:12"/>
    <x v="497"/>
    <n v="3.2466666665277444"/>
    <d v="2024-07-08T10:53:13"/>
    <d v="1899-12-30T00:00:00"/>
    <d v="2024-07-08T10:53:13"/>
    <n v="0.6130555554991588"/>
    <x v="0"/>
    <m/>
    <m/>
    <x v="1"/>
    <x v="23"/>
    <x v="0"/>
    <x v="4"/>
    <x v="1"/>
    <n v="2"/>
    <s v=""/>
    <d v="1899-12-30T00:00:00"/>
    <n v="2.2466666665277444"/>
    <n v="0"/>
    <n v="2.2466666665277444"/>
  </r>
  <r>
    <s v="E002"/>
    <s v="EO11"/>
    <x v="4271"/>
    <x v="0"/>
    <s v="E3"/>
    <s v="0432000110"/>
    <s v="PREBETONG HORMIGONES, S.A."/>
    <s v="0022001012"/>
    <s v="FENE"/>
    <s v="000000000000000055"/>
    <x v="3"/>
    <d v="2024-07-08T00:00:00"/>
    <d v="1899-12-30T08:19:59"/>
    <s v="08/07 hasta 16h"/>
    <d v="2024-07-08T00:00:00"/>
    <x v="12"/>
    <x v="2"/>
    <x v="4415"/>
    <d v="2024-07-08T00:00:00"/>
    <d v="1899-12-30T13:00:11"/>
    <n v="192"/>
    <s v="E00192"/>
    <s v="RUTA KMS.192"/>
    <x v="30"/>
    <x v="0"/>
    <x v="0"/>
    <x v="2"/>
    <x v="0"/>
    <d v="2024-07-08T08:19:59"/>
    <x v="501"/>
    <n v="7.6669444443541579"/>
    <d v="2024-07-08T13:00:11"/>
    <d v="1899-12-30T02:33:36"/>
    <d v="2024-07-08T15:33:47"/>
    <n v="0.43694444443099201"/>
    <x v="0"/>
    <m/>
    <m/>
    <x v="1"/>
    <x v="23"/>
    <x v="0"/>
    <x v="4"/>
    <x v="7"/>
    <n v="2"/>
    <s v=""/>
    <d v="1900-01-01T13:26:24"/>
    <n v="4.1069444443541574"/>
    <n v="0"/>
    <n v="4.1069444443541574"/>
  </r>
  <r>
    <s v="E002"/>
    <s v="EO11"/>
    <x v="4272"/>
    <x v="0"/>
    <s v="E3"/>
    <s v="0432000110"/>
    <s v="PREBETONG HORMIGONES, S.A."/>
    <s v="0021000010"/>
    <s v="LA GRELA"/>
    <s v="000000000000003043"/>
    <x v="5"/>
    <d v="2024-07-08T00:00:00"/>
    <d v="1899-12-30T08:52:29"/>
    <s v="08/07 17h CEM ESPECI"/>
    <d v="2024-07-08T00:00:00"/>
    <x v="9"/>
    <x v="2"/>
    <x v="4416"/>
    <d v="2024-07-08T00:00:00"/>
    <d v="1899-12-30T12:11:26"/>
    <n v="211"/>
    <s v="E00211"/>
    <s v="RUTA KMS.211"/>
    <x v="41"/>
    <x v="0"/>
    <x v="0"/>
    <x v="2"/>
    <x v="0"/>
    <d v="2024-07-08T08:52:29"/>
    <x v="482"/>
    <n v="8.125277777784504"/>
    <d v="2024-07-08T12:11:26"/>
    <d v="1899-12-30T02:48:48"/>
    <d v="2024-07-08T15:00:14"/>
    <n v="1.9961111111333594"/>
    <x v="0"/>
    <m/>
    <m/>
    <x v="1"/>
    <x v="23"/>
    <x v="0"/>
    <x v="4"/>
    <x v="3"/>
    <n v="2"/>
    <s v=""/>
    <d v="1900-01-01T19:31:12"/>
    <n v="4.3119444444511705"/>
    <n v="0"/>
    <n v="4.3119444444511705"/>
  </r>
  <r>
    <s v="E002"/>
    <s v="EO11"/>
    <x v="4273"/>
    <x v="0"/>
    <s v="E3"/>
    <s v="0100051530"/>
    <s v="MYHNOR MORTEROS Y HORMIGONES DEL"/>
    <s v="0022002637"/>
    <s v="NARON-FERROL"/>
    <s v="000000000000000055"/>
    <x v="3"/>
    <d v="2024-07-08T00:00:00"/>
    <d v="1899-12-30T08:59:41"/>
    <s v="08/07 antes18h sino"/>
    <d v="2024-07-08T00:00:00"/>
    <x v="2"/>
    <x v="2"/>
    <x v="4417"/>
    <d v="2024-07-08T00:00:00"/>
    <d v="1899-12-30T13:43:45"/>
    <n v="202"/>
    <s v="E00202"/>
    <s v="RUTA KMS.202"/>
    <x v="5"/>
    <x v="0"/>
    <x v="0"/>
    <x v="2"/>
    <x v="0"/>
    <d v="2024-07-08T08:59:41"/>
    <x v="502"/>
    <n v="9.0052777777891606"/>
    <d v="2024-07-08T13:43:45"/>
    <d v="1899-12-30T02:41:36"/>
    <d v="2024-07-08T16:25:21"/>
    <n v="1.5774999999557622"/>
    <x v="0"/>
    <m/>
    <m/>
    <x v="1"/>
    <x v="23"/>
    <x v="0"/>
    <x v="4"/>
    <x v="7"/>
    <n v="2"/>
    <s v=""/>
    <d v="1900-01-01T16:38:24"/>
    <n v="5.3119444444558273"/>
    <n v="0"/>
    <n v="5.3119444444558273"/>
  </r>
  <r>
    <s v="E002"/>
    <s v="EO11"/>
    <x v="4274"/>
    <x v="0"/>
    <s v="E3"/>
    <s v="0100055329"/>
    <s v="PRETENSADOS MONTALBAN, S.L."/>
    <s v="0022002750"/>
    <s v="RAIRIZ DE VEIGA"/>
    <s v="000000000000000055"/>
    <x v="3"/>
    <d v="2024-07-08T00:00:00"/>
    <d v="1899-12-30T09:05:05"/>
    <s v="08/07 15:00h"/>
    <d v="2024-07-08T00:00:00"/>
    <x v="7"/>
    <x v="5"/>
    <x v="4418"/>
    <d v="2024-07-08T00:00:00"/>
    <d v="1899-12-30T13:13:53"/>
    <n v="42"/>
    <s v="E00042"/>
    <s v="RUTA KMS.042"/>
    <x v="11"/>
    <x v="0"/>
    <x v="0"/>
    <x v="0"/>
    <x v="0"/>
    <d v="2024-07-08T09:05:05"/>
    <x v="492"/>
    <n v="5.9152777777053416"/>
    <d v="2024-07-08T13:13:53"/>
    <d v="1899-12-30T00:33:36"/>
    <d v="2024-07-08T13:47:29"/>
    <n v="1.2086111110984348"/>
    <x v="0"/>
    <m/>
    <m/>
    <x v="1"/>
    <x v="23"/>
    <x v="0"/>
    <x v="4"/>
    <x v="7"/>
    <n v="2"/>
    <s v=""/>
    <d v="1899-12-30T13:26:24"/>
    <n v="4.3552777777053411"/>
    <n v="0"/>
    <n v="4.3552777777053411"/>
  </r>
  <r>
    <s v="E002"/>
    <s v="EO11"/>
    <x v="4275"/>
    <x v="0"/>
    <s v="E3"/>
    <s v="0100000764"/>
    <s v="HORMIGONES BERGANTIÑOS S.A."/>
    <s v="0022000268"/>
    <s v="ESPIRITU SANTO"/>
    <s v="000000000000000055"/>
    <x v="3"/>
    <d v="2024-07-08T00:00:00"/>
    <d v="1899-12-30T09:04:40"/>
    <s v="08/07 X LA TARDE"/>
    <d v="2024-07-08T00:00:00"/>
    <x v="2"/>
    <x v="0"/>
    <x v="4419"/>
    <d v="2024-07-08T00:00:00"/>
    <d v="1899-12-30T15:25:16"/>
    <n v="15"/>
    <s v="E00015"/>
    <s v="RUTA KMS.015"/>
    <x v="2"/>
    <x v="0"/>
    <x v="0"/>
    <x v="0"/>
    <x v="0"/>
    <d v="2024-07-08T09:04:40"/>
    <x v="502"/>
    <n v="8.9222222222015262"/>
    <d v="2024-07-08T15:25:16"/>
    <d v="1899-12-30T00:12:00"/>
    <d v="2024-07-08T15:37:16"/>
    <n v="2.3788888889830559"/>
    <x v="0"/>
    <m/>
    <m/>
    <x v="1"/>
    <x v="23"/>
    <x v="0"/>
    <x v="4"/>
    <x v="4"/>
    <n v="2"/>
    <s v=""/>
    <d v="1899-12-30T04:48:00"/>
    <n v="7.7222222222015269"/>
    <n v="0"/>
    <n v="7.7222222222015269"/>
  </r>
  <r>
    <s v="E002"/>
    <s v="EO11"/>
    <x v="4276"/>
    <x v="0"/>
    <s v="E3"/>
    <s v="0100000764"/>
    <s v="HORMIGONES BERGANTIÑOS S.A."/>
    <s v="0022000268"/>
    <s v="ESPIRITU SANTO"/>
    <s v="000000000000000055"/>
    <x v="3"/>
    <d v="2024-07-08T00:00:00"/>
    <d v="1899-12-30T09:07:07"/>
    <s v="08/07 X LA TARDE 2º"/>
    <d v="2024-07-09T00:00:00"/>
    <x v="20"/>
    <x v="0"/>
    <x v="4420"/>
    <d v="2024-07-08T00:00:00"/>
    <d v="1899-12-30T15:45:02"/>
    <n v="15"/>
    <s v="E00015"/>
    <s v="RUTA KMS.015"/>
    <x v="3"/>
    <x v="0"/>
    <x v="0"/>
    <x v="0"/>
    <x v="0"/>
    <d v="2024-07-08T09:07:07"/>
    <x v="503"/>
    <n v="25.381388888927177"/>
    <d v="2024-07-08T15:45:02"/>
    <d v="1899-12-30T00:12:00"/>
    <d v="2024-07-08T15:57:02"/>
    <n v="18.549444444535766"/>
    <x v="0"/>
    <m/>
    <m/>
    <x v="1"/>
    <x v="23"/>
    <x v="0"/>
    <x v="4"/>
    <x v="4"/>
    <n v="2"/>
    <s v=""/>
    <d v="1899-12-30T04:48:00"/>
    <n v="24.181388888927177"/>
    <n v="12"/>
    <n v="12.181388888927177"/>
  </r>
  <r>
    <s v="E002"/>
    <s v="EO11"/>
    <x v="4277"/>
    <x v="0"/>
    <s v="E3"/>
    <s v="0100022370"/>
    <s v="PREFABRICADOS LUIS BARROS S.L."/>
    <s v="0022002536"/>
    <s v="PUXEIROS"/>
    <s v="000000000000000055"/>
    <x v="3"/>
    <d v="2024-07-08T00:00:00"/>
    <d v="1899-12-30T09:10:07"/>
    <s v="08/07 URGE Silo. 1"/>
    <d v="2024-07-08T00:00:00"/>
    <x v="12"/>
    <x v="3"/>
    <x v="4421"/>
    <d v="2024-07-08T00:00:00"/>
    <d v="1899-12-30T15:16:52"/>
    <n v="15"/>
    <s v="E00015"/>
    <s v="RUTA KMS.015"/>
    <x v="15"/>
    <x v="0"/>
    <x v="0"/>
    <x v="0"/>
    <x v="0"/>
    <d v="2024-07-08T09:10:07"/>
    <x v="501"/>
    <n v="6.8313888888806105"/>
    <d v="2024-07-08T15:16:52"/>
    <d v="1899-12-30T00:12:00"/>
    <d v="2024-07-08T15:28:52"/>
    <n v="0.51888888882240281"/>
    <x v="0"/>
    <m/>
    <m/>
    <x v="1"/>
    <x v="23"/>
    <x v="0"/>
    <x v="4"/>
    <x v="4"/>
    <n v="2"/>
    <s v=""/>
    <d v="1899-12-30T04:48:00"/>
    <n v="5.6313888888806103"/>
    <n v="0"/>
    <n v="5.6313888888806103"/>
  </r>
  <r>
    <s v="E002"/>
    <s v="EO11"/>
    <x v="4278"/>
    <x v="0"/>
    <s v="E3"/>
    <s v="0100022370"/>
    <s v="PREFABRICADOS LUIS BARROS S.L."/>
    <s v="0022002536"/>
    <s v="PUXEIROS"/>
    <s v="000000000000000055"/>
    <x v="3"/>
    <d v="2024-07-08T00:00:00"/>
    <d v="1899-12-30T09:10:47"/>
    <s v="08/07 URGE. Silo. 1"/>
    <d v="2024-07-08T00:00:00"/>
    <x v="2"/>
    <x v="3"/>
    <x v="4422"/>
    <d v="2024-07-08T00:00:00"/>
    <d v="1899-12-30T16:38:57"/>
    <n v="15"/>
    <s v="E00015"/>
    <s v="RUTA KMS.015"/>
    <x v="10"/>
    <x v="0"/>
    <x v="0"/>
    <x v="0"/>
    <x v="0"/>
    <d v="2024-07-08T09:10:47"/>
    <x v="502"/>
    <n v="8.8202777778496966"/>
    <d v="2024-07-08T16:38:57"/>
    <d v="1899-12-30T00:12:00"/>
    <d v="2024-07-08T16:50:57"/>
    <n v="1.1508333334350027"/>
    <x v="0"/>
    <m/>
    <m/>
    <x v="1"/>
    <x v="23"/>
    <x v="0"/>
    <x v="4"/>
    <x v="8"/>
    <n v="2"/>
    <s v=""/>
    <d v="1899-12-30T04:48:00"/>
    <n v="7.6202777778496973"/>
    <n v="0"/>
    <n v="7.6202777778496973"/>
  </r>
  <r>
    <s v="E002"/>
    <s v="EO11"/>
    <x v="4279"/>
    <x v="0"/>
    <s v="E3"/>
    <s v="0432000110"/>
    <s v="PREBETONG HORMIGONES, S.A."/>
    <s v="0021000042"/>
    <s v="REIGOSA"/>
    <s v="000000000000003044"/>
    <x v="2"/>
    <d v="2024-07-08T00:00:00"/>
    <d v="1899-12-30T09:18:47"/>
    <s v="09/07 08h silo 6"/>
    <d v="2024-07-09T00:00:00"/>
    <x v="10"/>
    <x v="2"/>
    <x v="4423"/>
    <d v="2024-07-08T00:00:00"/>
    <d v="1899-12-30T17:50:54"/>
    <n v="262"/>
    <s v="E00262"/>
    <s v="RUTA KMS.262"/>
    <x v="380"/>
    <x v="0"/>
    <x v="0"/>
    <x v="2"/>
    <x v="0"/>
    <d v="2024-07-08T09:18:47"/>
    <x v="504"/>
    <n v="22.6869444444892"/>
    <d v="2024-07-08T17:50:54"/>
    <d v="1899-12-30T03:29:36"/>
    <d v="2024-07-08T21:20:30"/>
    <n v="10.658333333325572"/>
    <x v="0"/>
    <m/>
    <m/>
    <x v="1"/>
    <x v="23"/>
    <x v="0"/>
    <x v="4"/>
    <x v="5"/>
    <n v="2"/>
    <s v=""/>
    <d v="1900-01-02T11:50:24"/>
    <n v="18.193611111155867"/>
    <n v="12"/>
    <n v="6.1936111111558674"/>
  </r>
  <r>
    <s v="E002"/>
    <s v="EO11"/>
    <x v="4280"/>
    <x v="0"/>
    <s v="E3"/>
    <s v="0100000841"/>
    <s v="CNES. VOCES CHANTADA S.L."/>
    <s v="0022000387"/>
    <s v="CHANTADA"/>
    <s v="000000000000000055"/>
    <x v="3"/>
    <d v="2024-07-08T00:00:00"/>
    <d v="1899-12-30T09:23:41"/>
    <s v="08/07 Durante el día"/>
    <d v="2024-07-08T00:00:00"/>
    <x v="2"/>
    <x v="2"/>
    <x v="4424"/>
    <d v="2024-07-08T00:00:00"/>
    <d v="1899-12-30T15:14:18"/>
    <n v="140"/>
    <s v="E00140"/>
    <s v="RUTA KMS.140"/>
    <x v="37"/>
    <x v="0"/>
    <x v="0"/>
    <x v="2"/>
    <x v="0"/>
    <d v="2024-07-08T09:23:41"/>
    <x v="502"/>
    <n v="8.6052777777076699"/>
    <d v="2024-07-08T15:14:18"/>
    <d v="1899-12-30T01:52:00"/>
    <d v="2024-07-08T17:06:18"/>
    <n v="0.89500000001862645"/>
    <x v="0"/>
    <m/>
    <m/>
    <x v="1"/>
    <x v="23"/>
    <x v="0"/>
    <x v="4"/>
    <x v="4"/>
    <n v="2"/>
    <s v=""/>
    <d v="1899-12-31T20:48:00"/>
    <n v="5.7386111110410027"/>
    <n v="0"/>
    <n v="5.7386111110410027"/>
  </r>
  <r>
    <s v="E002"/>
    <s v="EO11"/>
    <x v="4281"/>
    <x v="0"/>
    <s v="E3"/>
    <s v="0100027852"/>
    <s v="GONZALEZ MADARRO S.L."/>
    <s v="0022002801"/>
    <s v="CEREIXAL"/>
    <s v="000000000000000055"/>
    <x v="3"/>
    <d v="2024-07-08T00:00:00"/>
    <d v="1899-12-30T09:30:20"/>
    <s v="08/07 URGE lo antes"/>
    <d v="2024-07-08T00:00:00"/>
    <x v="12"/>
    <x v="2"/>
    <x v="4425"/>
    <d v="2024-07-08T00:00:00"/>
    <d v="1899-12-30T14:03:43"/>
    <n v="57"/>
    <s v="E00057"/>
    <s v="RUTA KMS.057"/>
    <x v="9"/>
    <x v="0"/>
    <x v="0"/>
    <x v="2"/>
    <x v="0"/>
    <d v="2024-07-08T09:30:20"/>
    <x v="501"/>
    <n v="6.4944444444263354"/>
    <d v="2024-07-08T14:03:43"/>
    <d v="1899-12-30T00:45:36"/>
    <d v="2024-07-08T14:49:19"/>
    <n v="1.1780555553850718"/>
    <x v="0"/>
    <m/>
    <m/>
    <x v="1"/>
    <x v="23"/>
    <x v="0"/>
    <x v="4"/>
    <x v="13"/>
    <n v="2"/>
    <s v=""/>
    <d v="1899-12-30T18:14:24"/>
    <n v="4.7344444444263356"/>
    <n v="0"/>
    <n v="4.7344444444263356"/>
  </r>
  <r>
    <s v="E002"/>
    <s v="EO11"/>
    <x v="4282"/>
    <x v="0"/>
    <s v="E3"/>
    <s v="0100022674"/>
    <s v="COMERCIAL SILOS DE GALICIA, S.L."/>
    <s v="0022002150"/>
    <s v="SILLEDA"/>
    <s v="000000000000003042"/>
    <x v="0"/>
    <d v="2024-07-08T00:00:00"/>
    <d v="1899-12-30T09:33:33"/>
    <s v="08/07 URGE"/>
    <d v="2024-07-08T00:00:00"/>
    <x v="22"/>
    <x v="2"/>
    <x v="4426"/>
    <d v="2024-07-08T00:00:00"/>
    <d v="1899-12-30T13:29:43"/>
    <n v="198"/>
    <s v="E00198"/>
    <s v="RUTA KMS.198"/>
    <x v="39"/>
    <x v="0"/>
    <x v="0"/>
    <x v="2"/>
    <x v="0"/>
    <d v="2024-07-08T09:33:33"/>
    <x v="505"/>
    <n v="5.9408333334722556"/>
    <d v="2024-07-08T13:29:43"/>
    <d v="1899-12-30T02:38:24"/>
    <d v="2024-07-08T16:08:07"/>
    <n v="-0.6352777776774019"/>
    <x v="0"/>
    <m/>
    <m/>
    <x v="1"/>
    <x v="23"/>
    <x v="0"/>
    <x v="4"/>
    <x v="7"/>
    <n v="2"/>
    <s v=""/>
    <d v="1900-01-01T15:21:36"/>
    <n v="2.3008333334722555"/>
    <n v="0"/>
    <n v="2.3008333334722555"/>
  </r>
  <r>
    <s v="E002"/>
    <s v="EO11"/>
    <x v="4283"/>
    <x v="0"/>
    <s v="E3"/>
    <s v="0100022350"/>
    <s v="LUSO GALAICA DE TRAVIESAS, S.A."/>
    <s v="0022001365"/>
    <s v="O CARBALLIÑO"/>
    <s v="000000000000001054"/>
    <x v="1"/>
    <d v="2024-07-08T00:00:00"/>
    <d v="1899-12-30T09:52:45"/>
    <s v="08/07 X EL DÍA 1º C0"/>
    <d v="2024-07-08T00:00:00"/>
    <x v="12"/>
    <x v="1"/>
    <x v="4427"/>
    <d v="2024-07-08T00:00:00"/>
    <d v="1899-12-30T11:35:28"/>
    <n v="90"/>
    <s v="E00090"/>
    <s v="RUTA KMS.090"/>
    <x v="16"/>
    <x v="0"/>
    <x v="0"/>
    <x v="1"/>
    <x v="0"/>
    <d v="2024-07-08T09:52:45"/>
    <x v="501"/>
    <n v="6.1208333332906477"/>
    <d v="2024-07-08T11:35:28"/>
    <d v="1899-12-30T01:12:00"/>
    <d v="2024-07-08T12:47:28"/>
    <n v="3.2088888888247311"/>
    <x v="0"/>
    <m/>
    <m/>
    <x v="1"/>
    <x v="23"/>
    <x v="0"/>
    <x v="4"/>
    <x v="2"/>
    <n v="2"/>
    <s v=""/>
    <d v="1899-12-31T04:48:00"/>
    <n v="3.9208333332906475"/>
    <n v="0"/>
    <n v="3.9208333332906475"/>
  </r>
  <r>
    <s v="E002"/>
    <s v="EO11"/>
    <x v="4284"/>
    <x v="0"/>
    <s v="E3"/>
    <s v="0100022350"/>
    <s v="LUSO GALAICA DE TRAVIESAS, S.A."/>
    <s v="0022001365"/>
    <s v="O CARBALLIÑO"/>
    <s v="000000000000001054"/>
    <x v="1"/>
    <d v="2024-07-08T00:00:00"/>
    <d v="1899-12-30T09:53:04"/>
    <s v="08/07 X tarde C03"/>
    <d v="2024-07-08T00:00:00"/>
    <x v="2"/>
    <x v="1"/>
    <x v="4428"/>
    <d v="2024-07-08T00:00:00"/>
    <d v="1899-12-30T16:40:13"/>
    <n v="90"/>
    <s v="E00090"/>
    <s v="RUTA KMS.090"/>
    <x v="16"/>
    <x v="0"/>
    <x v="0"/>
    <x v="1"/>
    <x v="0"/>
    <d v="2024-07-08T09:53:04"/>
    <x v="502"/>
    <n v="8.1155555555596948"/>
    <d v="2024-07-08T16:40:13"/>
    <d v="1899-12-30T01:12:00"/>
    <d v="2024-07-08T17:52:13"/>
    <n v="0.12972222216194496"/>
    <x v="0"/>
    <m/>
    <m/>
    <x v="1"/>
    <x v="23"/>
    <x v="0"/>
    <x v="4"/>
    <x v="8"/>
    <n v="2"/>
    <s v=""/>
    <d v="1899-12-31T04:48:00"/>
    <n v="5.9155555555596946"/>
    <n v="0"/>
    <n v="5.9155555555596946"/>
  </r>
  <r>
    <s v="E002"/>
    <s v="EO11"/>
    <x v="4285"/>
    <x v="0"/>
    <s v="E3"/>
    <s v="0100022370"/>
    <s v="PREFABRICADOS LUIS BARROS S.L."/>
    <s v="0022002532"/>
    <s v="NIGRAN"/>
    <s v="000000000000000055"/>
    <x v="3"/>
    <d v="2024-07-08T00:00:00"/>
    <d v="1899-12-30T10:27:24"/>
    <s v="09/07 08:00h Silo. P"/>
    <d v="2024-07-09T00:00:00"/>
    <x v="10"/>
    <x v="3"/>
    <x v="4429"/>
    <d v="2024-07-08T00:00:00"/>
    <d v="1899-12-30T18:06:21"/>
    <n v="25"/>
    <s v="E00025"/>
    <s v="RUTA KMS.025"/>
    <x v="10"/>
    <x v="0"/>
    <x v="0"/>
    <x v="0"/>
    <x v="0"/>
    <d v="2024-07-08T10:27:24"/>
    <x v="504"/>
    <n v="21.543333333393093"/>
    <d v="2024-07-08T18:06:21"/>
    <d v="1899-12-30T00:20:00"/>
    <d v="2024-07-08T18:26:21"/>
    <n v="13.560833333409391"/>
    <x v="0"/>
    <m/>
    <m/>
    <x v="1"/>
    <x v="23"/>
    <x v="0"/>
    <x v="4"/>
    <x v="9"/>
    <n v="2"/>
    <s v=""/>
    <d v="1899-12-30T08:00:00"/>
    <n v="20.210000000059761"/>
    <n v="12"/>
    <n v="8.210000000059761"/>
  </r>
  <r>
    <s v="E002"/>
    <s v="EO11"/>
    <x v="4286"/>
    <x v="0"/>
    <s v="E3"/>
    <s v="0100000834"/>
    <s v="AGLOMERADOS Y CNES. VALDEORRAS S.A."/>
    <s v="0022000369"/>
    <s v="QUIROGA"/>
    <s v="000000000000000055"/>
    <x v="3"/>
    <d v="2024-07-08T00:00:00"/>
    <d v="1899-12-30T10:32:49"/>
    <s v="09/07 URGE nº 69876"/>
    <d v="2024-07-09T00:00:00"/>
    <x v="20"/>
    <x v="2"/>
    <x v="4430"/>
    <d v="2024-07-09T00:00:00"/>
    <d v="1899-12-30T08:34:38"/>
    <n v="68"/>
    <s v="E00068"/>
    <s v="RUTA KMS.068"/>
    <x v="266"/>
    <x v="0"/>
    <x v="0"/>
    <x v="2"/>
    <x v="0"/>
    <d v="2024-07-08T10:32:49"/>
    <x v="503"/>
    <n v="23.953055555582978"/>
    <d v="2024-07-09T08:34:38"/>
    <d v="1899-12-30T00:54:24"/>
    <d v="2024-07-09T09:29:02"/>
    <n v="1.0161111111519858"/>
    <x v="0"/>
    <m/>
    <m/>
    <x v="1"/>
    <x v="24"/>
    <x v="0"/>
    <x v="4"/>
    <x v="0"/>
    <n v="3"/>
    <s v=""/>
    <d v="1899-12-30T21:45:36"/>
    <n v="22.046388888916312"/>
    <n v="12"/>
    <n v="10.046388888916312"/>
  </r>
  <r>
    <s v="E002"/>
    <s v="EO11"/>
    <x v="4287"/>
    <x v="0"/>
    <s v="E3"/>
    <s v="0432000110"/>
    <s v="PREBETONG HORMIGONES, S.A."/>
    <s v="0021000010"/>
    <s v="LA GRELA"/>
    <s v="000000000000000055"/>
    <x v="3"/>
    <d v="2024-07-08T00:00:00"/>
    <d v="1899-12-30T10:42:33"/>
    <s v="08/07 15:00h"/>
    <d v="2024-07-08T00:00:00"/>
    <x v="7"/>
    <x v="0"/>
    <x v="4431"/>
    <d v="2024-07-08T00:00:00"/>
    <d v="1899-12-30T12:52:22"/>
    <n v="2"/>
    <s v="E00002"/>
    <s v="RUTA KMS.0002"/>
    <x v="2"/>
    <x v="0"/>
    <x v="0"/>
    <x v="0"/>
    <x v="0"/>
    <d v="2024-07-08T10:42:33"/>
    <x v="492"/>
    <n v="4.2908333333325572"/>
    <d v="2024-07-08T12:52:22"/>
    <d v="1899-12-30T00:01:36"/>
    <d v="2024-07-08T12:53:58"/>
    <n v="2.1005555555457249"/>
    <x v="0"/>
    <m/>
    <m/>
    <x v="1"/>
    <x v="23"/>
    <x v="0"/>
    <x v="4"/>
    <x v="3"/>
    <n v="2"/>
    <s v=""/>
    <d v="1899-12-30T00:38:24"/>
    <n v="3.2641666666658908"/>
    <n v="0"/>
    <n v="3.2641666666658908"/>
  </r>
  <r>
    <s v="E002"/>
    <s v="EO11"/>
    <x v="4288"/>
    <x v="0"/>
    <s v="E3"/>
    <s v="0100055428"/>
    <s v="HORMIGONES DEZA, S.L.U."/>
    <s v="0022002767"/>
    <s v="LALIN"/>
    <s v="000000000000000055"/>
    <x v="3"/>
    <d v="2024-07-08T00:00:00"/>
    <d v="1899-12-30T10:46:23"/>
    <s v="09/07 08h"/>
    <d v="2024-07-09T00:00:00"/>
    <x v="10"/>
    <x v="2"/>
    <x v="4432"/>
    <d v="2024-07-08T00:00:00"/>
    <d v="1899-12-30T20:19:05"/>
    <n v="170"/>
    <s v="E00170"/>
    <s v="RUTA KMS.170"/>
    <x v="20"/>
    <x v="0"/>
    <x v="0"/>
    <x v="2"/>
    <x v="0"/>
    <d v="2024-07-08T10:46:23"/>
    <x v="504"/>
    <n v="21.22694444458466"/>
    <d v="2024-07-08T20:19:05"/>
    <d v="1899-12-30T02:16:00"/>
    <d v="2024-07-08T22:35:05"/>
    <n v="9.4152777777635492"/>
    <x v="0"/>
    <m/>
    <m/>
    <x v="1"/>
    <x v="23"/>
    <x v="0"/>
    <x v="4"/>
    <x v="14"/>
    <n v="2"/>
    <s v=""/>
    <d v="1900-01-01T06:24:00"/>
    <n v="17.960277777917995"/>
    <n v="12"/>
    <n v="5.9602777779179945"/>
  </r>
  <r>
    <s v="E002"/>
    <s v="EO11"/>
    <x v="4289"/>
    <x v="0"/>
    <s v="E3"/>
    <s v="0432000110"/>
    <s v="PREBETONG HORMIGONES, S.A."/>
    <s v="0021000010"/>
    <s v="LA GRELA"/>
    <s v="000000000000003043"/>
    <x v="5"/>
    <d v="2024-07-08T00:00:00"/>
    <d v="1899-12-30T11:10:04"/>
    <s v="09/07 08:00h CEM ESP"/>
    <d v="2024-07-09T00:00:00"/>
    <x v="10"/>
    <x v="2"/>
    <x v="4433"/>
    <d v="2024-07-08T00:00:00"/>
    <d v="1899-12-30T17:58:35"/>
    <n v="211"/>
    <s v="E00211"/>
    <s v="RUTA KMS.211"/>
    <x v="13"/>
    <x v="0"/>
    <x v="0"/>
    <x v="2"/>
    <x v="0"/>
    <d v="2024-07-08T11:10:04"/>
    <x v="504"/>
    <n v="20.83222222229233"/>
    <d v="2024-07-08T17:58:35"/>
    <d v="1899-12-30T02:48:48"/>
    <d v="2024-07-08T20:47:23"/>
    <n v="11.210277777747251"/>
    <x v="0"/>
    <m/>
    <m/>
    <x v="1"/>
    <x v="23"/>
    <x v="0"/>
    <x v="4"/>
    <x v="5"/>
    <n v="2"/>
    <s v=""/>
    <d v="1900-01-01T19:31:12"/>
    <n v="17.018888888958998"/>
    <n v="12"/>
    <n v="5.0188888889589975"/>
  </r>
  <r>
    <s v="E002"/>
    <s v="EO11"/>
    <x v="4290"/>
    <x v="0"/>
    <s v="E3"/>
    <s v="0432000110"/>
    <s v="PREBETONG HORMIGONES, S.A."/>
    <s v="0021000012"/>
    <s v="OURENSE"/>
    <s v="000000000000000055"/>
    <x v="3"/>
    <d v="2024-07-08T00:00:00"/>
    <d v="1899-12-30T11:10:31"/>
    <s v="09/07 1ºHORA"/>
    <d v="2024-07-09T00:00:00"/>
    <x v="21"/>
    <x v="5"/>
    <x v="4434"/>
    <d v="2024-07-09T00:00:00"/>
    <d v="1899-12-30T08:55:20"/>
    <n v="14"/>
    <s v="E00014"/>
    <s v="RUTA KMS.014"/>
    <x v="14"/>
    <x v="0"/>
    <x v="0"/>
    <x v="0"/>
    <x v="0"/>
    <d v="2024-07-08T11:10:31"/>
    <x v="506"/>
    <n v="22.324722222285345"/>
    <d v="2024-07-09T08:55:20"/>
    <d v="1899-12-30T00:11:12"/>
    <d v="2024-07-09T09:06:32"/>
    <n v="0.39111111121019349"/>
    <x v="0"/>
    <m/>
    <m/>
    <x v="1"/>
    <x v="24"/>
    <x v="0"/>
    <x v="4"/>
    <x v="0"/>
    <n v="3"/>
    <s v=""/>
    <d v="1899-12-30T04:28:48"/>
    <n v="21.138055555618678"/>
    <n v="12"/>
    <n v="9.1380555556186778"/>
  </r>
  <r>
    <s v="E002"/>
    <s v="EO11"/>
    <x v="4291"/>
    <x v="0"/>
    <s v="E3"/>
    <s v="0432000110"/>
    <s v="PREBETONG HORMIGONES, S.A."/>
    <s v="0021000010"/>
    <s v="LA GRELA"/>
    <s v="000000000000000055"/>
    <x v="3"/>
    <d v="2024-07-08T00:00:00"/>
    <d v="1899-12-30T11:26:18"/>
    <s v="09/07 06:30h"/>
    <d v="2024-07-09T00:00:00"/>
    <x v="36"/>
    <x v="0"/>
    <x v="4435"/>
    <d v="2024-07-08T00:00:00"/>
    <d v="1899-12-30T17:27:08"/>
    <n v="2"/>
    <s v="E00002"/>
    <s v="RUTA KMS.0002"/>
    <x v="7"/>
    <x v="0"/>
    <x v="0"/>
    <x v="0"/>
    <x v="0"/>
    <d v="2024-07-08T11:26:18"/>
    <x v="507"/>
    <n v="19.061666666704696"/>
    <d v="2024-07-08T17:27:08"/>
    <d v="1899-12-30T00:01:36"/>
    <d v="2024-07-08T17:28:44"/>
    <n v="13.021111111273058"/>
    <x v="0"/>
    <m/>
    <m/>
    <x v="1"/>
    <x v="23"/>
    <x v="0"/>
    <x v="4"/>
    <x v="5"/>
    <n v="2"/>
    <s v=""/>
    <d v="1899-12-30T00:38:24"/>
    <n v="18.035000000038028"/>
    <n v="12"/>
    <n v="6.0350000000380284"/>
  </r>
  <r>
    <s v="E002"/>
    <s v="EO11"/>
    <x v="4292"/>
    <x v="0"/>
    <s v="E3"/>
    <s v="0432000110"/>
    <s v="PREBETONG HORMIGONES, S.A."/>
    <s v="0021000010"/>
    <s v="LA GRELA"/>
    <s v="000000000000000055"/>
    <x v="3"/>
    <d v="2024-07-08T00:00:00"/>
    <d v="1899-12-30T11:26:51"/>
    <s v="09/07 1ºHORA"/>
    <d v="2024-07-09T00:00:00"/>
    <x v="23"/>
    <x v="0"/>
    <x v="4436"/>
    <d v="2024-07-09T00:00:00"/>
    <d v="1899-12-30T08:19:38"/>
    <n v="2"/>
    <s v="E00002"/>
    <s v="RUTA KMS.0002"/>
    <x v="7"/>
    <x v="0"/>
    <x v="0"/>
    <x v="0"/>
    <x v="0"/>
    <d v="2024-07-08T11:26:51"/>
    <x v="508"/>
    <n v="21.052499999874271"/>
    <d v="2024-07-09T08:19:38"/>
    <d v="1899-12-30T00:01:36"/>
    <d v="2024-07-09T08:21:14"/>
    <n v="0.14611111104022712"/>
    <x v="0"/>
    <m/>
    <m/>
    <x v="1"/>
    <x v="24"/>
    <x v="0"/>
    <x v="4"/>
    <x v="0"/>
    <n v="3"/>
    <s v=""/>
    <d v="1899-12-30T00:38:24"/>
    <n v="20.025833333207604"/>
    <n v="12"/>
    <n v="8.0258333332076042"/>
  </r>
  <r>
    <s v="E002"/>
    <s v="EO11"/>
    <x v="4293"/>
    <x v="0"/>
    <s v="E3"/>
    <s v="0432000110"/>
    <s v="PREBETONG HORMIGONES, S.A."/>
    <s v="0021000010"/>
    <s v="LA GRELA"/>
    <s v="000000000000000055"/>
    <x v="3"/>
    <d v="2024-07-08T00:00:00"/>
    <d v="1899-12-30T11:27:21"/>
    <s v="09/07 10:30h"/>
    <d v="2024-07-09T00:00:00"/>
    <x v="20"/>
    <x v="2"/>
    <x v="4437"/>
    <d v="2024-07-08T00:00:00"/>
    <d v="1899-12-30T19:40:51"/>
    <n v="211"/>
    <s v="E00211"/>
    <s v="RUTA KMS.211"/>
    <x v="0"/>
    <x v="0"/>
    <x v="0"/>
    <x v="2"/>
    <x v="0"/>
    <d v="2024-07-08T11:27:21"/>
    <x v="503"/>
    <n v="23.044166666746605"/>
    <d v="2024-07-08T19:40:51"/>
    <d v="1899-12-30T02:48:48"/>
    <d v="2024-07-08T22:29:39"/>
    <n v="12.005833333299961"/>
    <x v="0"/>
    <m/>
    <m/>
    <x v="1"/>
    <x v="23"/>
    <x v="0"/>
    <x v="4"/>
    <x v="10"/>
    <n v="2"/>
    <s v=""/>
    <d v="1900-01-01T19:31:12"/>
    <n v="19.230833333413273"/>
    <n v="12"/>
    <n v="7.2308333334132726"/>
  </r>
  <r>
    <s v="E002"/>
    <s v="EO11"/>
    <x v="4294"/>
    <x v="0"/>
    <s v="E3"/>
    <s v="0432000110"/>
    <s v="PREBETONG HORMIGONES, S.A."/>
    <s v="0021000010"/>
    <s v="LA GRELA"/>
    <s v="000000000000000055"/>
    <x v="3"/>
    <d v="2024-07-08T00:00:00"/>
    <d v="1899-12-30T11:27:51"/>
    <s v="09/07 12:00h"/>
    <d v="2024-07-09T00:00:00"/>
    <x v="8"/>
    <x v="2"/>
    <x v="4438"/>
    <d v="2024-07-09T00:00:00"/>
    <d v="1899-12-30T07:57:49"/>
    <n v="211"/>
    <s v="E00211"/>
    <s v="RUTA KMS.211"/>
    <x v="37"/>
    <x v="0"/>
    <x v="0"/>
    <x v="2"/>
    <x v="0"/>
    <d v="2024-07-08T11:27:51"/>
    <x v="509"/>
    <n v="24.535833333386108"/>
    <d v="2024-07-09T07:57:49"/>
    <d v="1899-12-30T02:48:48"/>
    <d v="2024-07-09T10:46:37"/>
    <n v="1.2230555556016043"/>
    <x v="0"/>
    <m/>
    <m/>
    <x v="1"/>
    <x v="24"/>
    <x v="0"/>
    <x v="4"/>
    <x v="11"/>
    <n v="3"/>
    <s v=""/>
    <d v="1900-01-01T19:31:12"/>
    <n v="20.722500000052776"/>
    <n v="12"/>
    <n v="8.7225000000527757"/>
  </r>
  <r>
    <s v="E002"/>
    <s v="EO11"/>
    <x v="4295"/>
    <x v="0"/>
    <s v="E3"/>
    <s v="0432000110"/>
    <s v="PREBETONG HORMIGONES, S.A."/>
    <s v="0021000010"/>
    <s v="LA GRELA"/>
    <s v="000000000000000055"/>
    <x v="3"/>
    <d v="2024-07-08T00:00:00"/>
    <d v="1899-12-30T11:28:12"/>
    <s v="09/07 14:30h"/>
    <d v="2024-07-09T00:00:00"/>
    <x v="13"/>
    <x v="0"/>
    <x v="4439"/>
    <d v="2024-07-09T00:00:00"/>
    <d v="1899-12-30T10:04:41"/>
    <n v="2"/>
    <s v="E00002"/>
    <s v="RUTA KMS.0002"/>
    <x v="7"/>
    <x v="0"/>
    <x v="0"/>
    <x v="0"/>
    <x v="0"/>
    <d v="2024-07-08T11:28:12"/>
    <x v="510"/>
    <n v="27.03000000002794"/>
    <d v="2024-07-09T10:04:41"/>
    <d v="1899-12-30T00:01:36"/>
    <d v="2024-07-09T10:06:17"/>
    <n v="4.3952777777449228"/>
    <x v="0"/>
    <m/>
    <m/>
    <x v="1"/>
    <x v="24"/>
    <x v="0"/>
    <x v="4"/>
    <x v="1"/>
    <n v="3"/>
    <s v=""/>
    <d v="1899-12-30T00:38:24"/>
    <n v="26.003333333361272"/>
    <n v="12"/>
    <n v="14.003333333361272"/>
  </r>
  <r>
    <s v="E002"/>
    <s v="EO11"/>
    <x v="4296"/>
    <x v="0"/>
    <s v="E3"/>
    <s v="0100000740"/>
    <s v="BUGALLEIRA S.L."/>
    <s v="0022000232"/>
    <s v="BUGALLEIRA (GRANEL)"/>
    <s v="000000000000000055"/>
    <x v="3"/>
    <d v="2024-07-08T00:00:00"/>
    <d v="1899-12-30T11:28:31"/>
    <s v="08/07 16:00h"/>
    <d v="2024-07-08T00:00:00"/>
    <x v="12"/>
    <x v="5"/>
    <x v="4440"/>
    <d v="2024-07-08T00:00:00"/>
    <d v="1899-12-30T15:11:21"/>
    <n v="38"/>
    <s v="E00038"/>
    <s v="RUTA KMS.038"/>
    <x v="14"/>
    <x v="0"/>
    <x v="0"/>
    <x v="0"/>
    <x v="0"/>
    <d v="2024-07-08T11:28:31"/>
    <x v="501"/>
    <n v="4.5247222222387791"/>
    <d v="2024-07-08T15:11:21"/>
    <d v="1899-12-30T00:30:24"/>
    <d v="2024-07-08T15:41:45"/>
    <n v="0.30416666652308777"/>
    <x v="0"/>
    <m/>
    <m/>
    <x v="1"/>
    <x v="23"/>
    <x v="0"/>
    <x v="4"/>
    <x v="4"/>
    <n v="2"/>
    <s v=""/>
    <d v="1899-12-30T12:09:36"/>
    <n v="3.0180555555721122"/>
    <n v="0"/>
    <n v="3.0180555555721122"/>
  </r>
  <r>
    <s v="E002"/>
    <s v="EO11"/>
    <x v="4297"/>
    <x v="0"/>
    <s v="E3"/>
    <s v="0432000181"/>
    <s v="PREBETONG LUGO HORMIGONES, S.A."/>
    <s v="0022001450"/>
    <s v="LUGO"/>
    <s v="000000000000003044"/>
    <x v="2"/>
    <d v="2024-07-08T00:00:00"/>
    <d v="1899-12-30T11:32:08"/>
    <s v="08/07 16:00h CARGAR"/>
    <d v="2024-07-08T00:00:00"/>
    <x v="12"/>
    <x v="2"/>
    <x v="4441"/>
    <d v="2024-07-08T00:00:00"/>
    <d v="1899-12-30T13:22:00"/>
    <n v="108"/>
    <s v="E00108"/>
    <s v="RUTA KMS.108"/>
    <x v="13"/>
    <x v="0"/>
    <x v="0"/>
    <x v="2"/>
    <x v="0"/>
    <d v="2024-07-08T11:32:08"/>
    <x v="501"/>
    <n v="4.4644444443401881"/>
    <d v="2024-07-08T13:22:00"/>
    <d v="1899-12-30T01:26:24"/>
    <d v="2024-07-08T14:48:24"/>
    <n v="1.1933333334163763"/>
    <x v="0"/>
    <m/>
    <m/>
    <x v="1"/>
    <x v="23"/>
    <x v="0"/>
    <x v="4"/>
    <x v="7"/>
    <n v="2"/>
    <s v=""/>
    <d v="1899-12-31T10:33:36"/>
    <n v="2.0244444443401881"/>
    <n v="0"/>
    <n v="2.0244444443401881"/>
  </r>
  <r>
    <s v="E002"/>
    <s v="EO11"/>
    <x v="4298"/>
    <x v="0"/>
    <s v="E3"/>
    <s v="0100053492"/>
    <s v="HORMIGONES Y MINERALES S.L."/>
    <s v="0022002720"/>
    <s v="DEHESAS"/>
    <s v="000000000000000055"/>
    <x v="3"/>
    <d v="2024-07-08T00:00:00"/>
    <d v="1899-12-30T11:35:09"/>
    <s v="08/07 urge"/>
    <d v="2024-07-08T00:00:00"/>
    <x v="2"/>
    <x v="2"/>
    <x v="4442"/>
    <d v="2024-07-08T00:00:00"/>
    <d v="1899-12-30T16:52:12"/>
    <n v="20"/>
    <s v="E00020"/>
    <s v="RUTA KMS.020"/>
    <x v="212"/>
    <x v="0"/>
    <x v="0"/>
    <x v="2"/>
    <x v="0"/>
    <d v="2024-07-08T11:35:09"/>
    <x v="502"/>
    <n v="6.4141666667419486"/>
    <d v="2024-07-08T16:52:12"/>
    <d v="1899-12-30T00:16:00"/>
    <d v="2024-07-08T17:08:12"/>
    <n v="0.8633333332836628"/>
    <x v="0"/>
    <m/>
    <m/>
    <x v="1"/>
    <x v="23"/>
    <x v="0"/>
    <x v="4"/>
    <x v="8"/>
    <n v="2"/>
    <s v=""/>
    <d v="1899-12-30T06:24:00"/>
    <n v="5.147500000075282"/>
    <n v="0"/>
    <n v="5.147500000075282"/>
  </r>
  <r>
    <s v="E002"/>
    <s v="EO11"/>
    <x v="4299"/>
    <x v="0"/>
    <s v="E3"/>
    <s v="0100056297"/>
    <s v="HORMIGONES HORPASA, S.L."/>
    <s v="0022002815"/>
    <s v="BARRO (SEQUEIROS)"/>
    <s v="000000000000000055"/>
    <x v="3"/>
    <d v="2024-07-08T00:00:00"/>
    <d v="1899-12-30T11:38:59"/>
    <s v="08/07 URGE"/>
    <d v="2024-07-08T00:00:00"/>
    <x v="22"/>
    <x v="3"/>
    <x v="4443"/>
    <d v="2024-07-08T00:00:00"/>
    <d v="1899-12-30T11:57:49"/>
    <n v="58"/>
    <s v="E00058"/>
    <s v="RUTA KMS.058"/>
    <x v="15"/>
    <x v="0"/>
    <x v="0"/>
    <x v="0"/>
    <x v="0"/>
    <d v="2024-07-08T11:38:59"/>
    <x v="505"/>
    <n v="3.8502777778194286"/>
    <d v="2024-07-08T11:57:49"/>
    <d v="1899-12-30T00:46:24"/>
    <d v="2024-07-08T12:44:13"/>
    <n v="2.7630555555224419"/>
    <x v="0"/>
    <m/>
    <m/>
    <x v="1"/>
    <x v="23"/>
    <x v="0"/>
    <x v="4"/>
    <x v="2"/>
    <n v="2"/>
    <s v=""/>
    <d v="1899-12-30T18:33:36"/>
    <n v="2.0769444444860952"/>
    <n v="0"/>
    <n v="2.0769444444860952"/>
  </r>
  <r>
    <s v="E002"/>
    <s v="EO11"/>
    <x v="4300"/>
    <x v="0"/>
    <s v="E3"/>
    <s v="0432000110"/>
    <s v="PREBETONG HORMIGONES, S.A."/>
    <s v="0021000042"/>
    <s v="REIGOSA"/>
    <s v="000000000000000055"/>
    <x v="3"/>
    <d v="2024-07-08T00:00:00"/>
    <d v="1899-12-30T11:57:37"/>
    <s v="08/07 antes 18h"/>
    <d v="2024-07-08T00:00:00"/>
    <x v="2"/>
    <x v="3"/>
    <x v="4444"/>
    <d v="2024-07-08T00:00:00"/>
    <d v="1899-12-30T12:55:48"/>
    <n v="52"/>
    <s v="E00052"/>
    <s v="RUTA KMS.052"/>
    <x v="10"/>
    <x v="0"/>
    <x v="0"/>
    <x v="0"/>
    <x v="0"/>
    <d v="2024-07-08T11:57:37"/>
    <x v="502"/>
    <n v="6.0397222222527489"/>
    <d v="2024-07-08T12:55:48"/>
    <d v="1899-12-30T00:41:36"/>
    <d v="2024-07-08T13:37:24"/>
    <n v="4.3766666666488163"/>
    <x v="0"/>
    <m/>
    <m/>
    <x v="1"/>
    <x v="23"/>
    <x v="0"/>
    <x v="4"/>
    <x v="3"/>
    <n v="2"/>
    <s v=""/>
    <d v="1899-12-30T16:38:24"/>
    <n v="4.3463888889194155"/>
    <n v="0"/>
    <n v="4.3463888889194155"/>
  </r>
  <r>
    <s v="E002"/>
    <s v="EO11"/>
    <x v="4301"/>
    <x v="0"/>
    <s v="E3"/>
    <s v="0100000750"/>
    <s v="LOPEZ LOPEZ JOSE MARIA"/>
    <s v="0022000252"/>
    <s v="SARRIA"/>
    <s v="000000000000003042"/>
    <x v="0"/>
    <d v="2024-07-08T00:00:00"/>
    <d v="1899-12-30T12:11:13"/>
    <s v="08/07 16:30h"/>
    <d v="2024-07-08T00:00:00"/>
    <x v="11"/>
    <x v="2"/>
    <x v="4445"/>
    <d v="2024-07-08T00:00:00"/>
    <d v="1899-12-30T14:43:14"/>
    <n v="105"/>
    <s v="E00105"/>
    <s v="RUTA KMS.105"/>
    <x v="26"/>
    <x v="0"/>
    <x v="0"/>
    <x v="2"/>
    <x v="0"/>
    <d v="2024-07-08T12:11:13"/>
    <x v="476"/>
    <n v="4.3130555555108003"/>
    <d v="2024-07-08T14:43:14"/>
    <d v="1899-12-30T01:24:00"/>
    <d v="2024-07-08T16:07:14"/>
    <n v="0.37944444443564862"/>
    <x v="0"/>
    <m/>
    <m/>
    <x v="1"/>
    <x v="23"/>
    <x v="0"/>
    <x v="4"/>
    <x v="13"/>
    <n v="2"/>
    <s v=""/>
    <d v="1899-12-31T09:36:00"/>
    <n v="1.9130555555108004"/>
    <n v="0"/>
    <n v="1.9130555555108004"/>
  </r>
  <r>
    <s v="E002"/>
    <s v="EO11"/>
    <x v="4302"/>
    <x v="0"/>
    <s v="E3"/>
    <s v="0100048420"/>
    <s v="RODIÑAS PRETENSADOS, S. L."/>
    <s v="0022002398"/>
    <s v="CALO"/>
    <s v="000000000000000055"/>
    <x v="3"/>
    <d v="2024-07-08T00:00:00"/>
    <d v="1899-12-30T12:57:06"/>
    <s v="09/07 08:0h SILO 1"/>
    <d v="2024-07-09T00:00:00"/>
    <x v="10"/>
    <x v="0"/>
    <x v="4446"/>
    <d v="2024-07-08T00:00:00"/>
    <d v="1899-12-30T17:46:16"/>
    <n v="89"/>
    <s v="E00089"/>
    <s v="RUTA KMS.089"/>
    <x v="1"/>
    <x v="0"/>
    <x v="0"/>
    <x v="0"/>
    <x v="0"/>
    <d v="2024-07-08T12:57:06"/>
    <x v="504"/>
    <n v="19.04833333339775"/>
    <d v="2024-07-08T17:46:16"/>
    <d v="1899-12-30T01:11:12"/>
    <d v="2024-07-08T18:57:28"/>
    <n v="13.0422222224297"/>
    <x v="0"/>
    <m/>
    <m/>
    <x v="1"/>
    <x v="23"/>
    <x v="0"/>
    <x v="4"/>
    <x v="5"/>
    <n v="2"/>
    <s v=""/>
    <d v="1899-12-31T04:28:48"/>
    <n v="16.861666666731082"/>
    <n v="12"/>
    <n v="4.8616666667310824"/>
  </r>
  <r>
    <s v="E002"/>
    <s v="EO11"/>
    <x v="4303"/>
    <x v="0"/>
    <s v="E3"/>
    <s v="0432000165"/>
    <s v="MORTEROS DE GALICIA S.L."/>
    <s v="0022001550"/>
    <s v="SUSANA"/>
    <s v="000000000000000055"/>
    <x v="3"/>
    <d v="2024-07-08T00:00:00"/>
    <d v="1899-12-30T12:57:47"/>
    <s v="08/07 x TARDE"/>
    <d v="2024-07-08T00:00:00"/>
    <x v="9"/>
    <x v="4"/>
    <x v="4447"/>
    <d v="2024-07-08T00:00:00"/>
    <d v="1899-12-30T15:24:04"/>
    <n v="1"/>
    <s v="E00001"/>
    <s v="RUTA KMS.0001"/>
    <x v="38"/>
    <x v="0"/>
    <x v="0"/>
    <x v="0"/>
    <x v="0"/>
    <d v="2024-07-08T12:57:47"/>
    <x v="482"/>
    <n v="4.0369444444659166"/>
    <d v="2024-07-08T15:24:04"/>
    <d v="1899-12-30T00:00:48"/>
    <d v="2024-07-08T15:24:52"/>
    <n v="1.5855555556481704"/>
    <x v="0"/>
    <m/>
    <m/>
    <x v="1"/>
    <x v="23"/>
    <x v="0"/>
    <x v="4"/>
    <x v="4"/>
    <n v="2"/>
    <s v=""/>
    <d v="1899-12-30T00:19:12"/>
    <n v="3.023611111132583"/>
    <n v="0"/>
    <n v="3.023611111132583"/>
  </r>
  <r>
    <s v="E002"/>
    <s v="EO11"/>
    <x v="4304"/>
    <x v="0"/>
    <s v="E3"/>
    <s v="0100051530"/>
    <s v="MYHNOR MORTEROS Y HORMIGONES DEL"/>
    <s v="0022002573"/>
    <s v="MONTESALGUEIRO"/>
    <s v="000000000000000055"/>
    <x v="3"/>
    <d v="2024-07-08T00:00:00"/>
    <d v="1899-12-30T14:30:08"/>
    <s v="09/07 08:30H"/>
    <d v="2024-07-09T00:00:00"/>
    <x v="23"/>
    <x v="2"/>
    <x v="4448"/>
    <d v="2024-07-08T00:00:00"/>
    <d v="1899-12-30T19:23:27"/>
    <n v="153"/>
    <s v="E00153"/>
    <s v="RUTA KMS.153"/>
    <x v="21"/>
    <x v="0"/>
    <x v="0"/>
    <x v="2"/>
    <x v="0"/>
    <d v="2024-07-08T14:30:08"/>
    <x v="508"/>
    <n v="17.997777777782176"/>
    <d v="2024-07-08T19:23:27"/>
    <d v="1899-12-30T02:02:24"/>
    <d v="2024-07-08T21:25:51"/>
    <n v="11.069166666653473"/>
    <x v="0"/>
    <m/>
    <m/>
    <x v="1"/>
    <x v="23"/>
    <x v="0"/>
    <x v="4"/>
    <x v="10"/>
    <n v="2"/>
    <s v=""/>
    <d v="1900-01-01T00:57:36"/>
    <n v="14.957777777782177"/>
    <n v="12"/>
    <n v="2.9577777777821765"/>
  </r>
  <r>
    <s v="E002"/>
    <s v="EO11"/>
    <x v="4305"/>
    <x v="0"/>
    <s v="E3"/>
    <s v="0100051530"/>
    <s v="MYHNOR MORTEROS Y HORMIGONES DEL"/>
    <s v="0022002573"/>
    <s v="MONTESALGUEIRO"/>
    <s v="000000000000000055"/>
    <x v="3"/>
    <d v="2024-07-08T00:00:00"/>
    <d v="1899-12-30T14:30:43"/>
    <s v="09/07 11:30H"/>
    <d v="2024-07-09T00:00:00"/>
    <x v="16"/>
    <x v="2"/>
    <x v="4449"/>
    <d v="2024-07-09T00:00:00"/>
    <d v="1899-12-30T08:19:09"/>
    <n v="153"/>
    <s v="E00153"/>
    <s v="RUTA KMS.153"/>
    <x v="4"/>
    <x v="0"/>
    <x v="0"/>
    <x v="2"/>
    <x v="0"/>
    <d v="2024-07-08T14:30:43"/>
    <x v="511"/>
    <n v="20.988055555557366"/>
    <d v="2024-07-09T08:19:09"/>
    <d v="1899-12-30T02:02:24"/>
    <d v="2024-07-09T10:21:33"/>
    <n v="1.1408333333674818"/>
    <x v="0"/>
    <m/>
    <m/>
    <x v="1"/>
    <x v="24"/>
    <x v="0"/>
    <x v="4"/>
    <x v="0"/>
    <n v="3"/>
    <s v=""/>
    <d v="1900-01-01T00:57:36"/>
    <n v="17.948055555557367"/>
    <n v="12"/>
    <n v="5.9480555555573673"/>
  </r>
  <r>
    <s v="E002"/>
    <s v="EO11"/>
    <x v="4306"/>
    <x v="0"/>
    <s v="E3"/>
    <s v="0100000865"/>
    <s v="HORMIGONES SINDO CASTRO S.L."/>
    <s v="0022000428"/>
    <s v="VILLAMARTIN A."/>
    <s v="000000000000000055"/>
    <x v="3"/>
    <d v="2024-07-08T00:00:00"/>
    <d v="1899-12-30T14:31:29"/>
    <s v="09/07 URGE ojo solo"/>
    <d v="2024-07-09T00:00:00"/>
    <x v="10"/>
    <x v="2"/>
    <x v="4450"/>
    <d v="2024-07-09T00:00:00"/>
    <d v="1899-12-30T08:39:11"/>
    <n v="4"/>
    <s v="E00004"/>
    <s v="RUTA KMS.004"/>
    <x v="9"/>
    <x v="0"/>
    <x v="0"/>
    <x v="2"/>
    <x v="0"/>
    <d v="2024-07-08T14:31:29"/>
    <x v="504"/>
    <n v="17.475277777877636"/>
    <d v="2024-07-09T08:39:11"/>
    <d v="1899-12-30T00:03:12"/>
    <d v="2024-07-09T08:42:23"/>
    <n v="-0.70638888882240281"/>
    <x v="0"/>
    <m/>
    <m/>
    <x v="1"/>
    <x v="24"/>
    <x v="0"/>
    <x v="4"/>
    <x v="0"/>
    <n v="3"/>
    <s v=""/>
    <d v="1899-12-30T01:16:48"/>
    <n v="16.421944444544302"/>
    <n v="12"/>
    <n v="4.4219444445443017"/>
  </r>
  <r>
    <s v="E002"/>
    <s v="EO11"/>
    <x v="4307"/>
    <x v="0"/>
    <s v="E4"/>
    <s v="0100000029"/>
    <s v="PREFABRICADOS CANDIDO S.A."/>
    <s v="0019000427"/>
    <s v="DESTINO CARBALLINO"/>
    <s v="000000000000003124"/>
    <x v="61"/>
    <d v="2024-07-08T00:00:00"/>
    <d v="1899-12-30T14:41:20"/>
    <s v="09/07 16pal"/>
    <d v="2024-07-09T00:00:00"/>
    <x v="6"/>
    <x v="2"/>
    <x v="4451"/>
    <d v="2024-07-08T00:00:00"/>
    <d v="1899-12-30T18:39:39"/>
    <n v="155"/>
    <s v="E00155"/>
    <s v="RUTA KMS.155"/>
    <x v="33"/>
    <x v="0"/>
    <x v="0"/>
    <x v="2"/>
    <x v="1"/>
    <d v="2024-07-08T14:41:20"/>
    <x v="512"/>
    <n v="29.311111111252103"/>
    <d v="2024-07-08T18:39:39"/>
    <d v="1899-12-30T02:04:00"/>
    <d v="2024-07-08T20:43:39"/>
    <n v="23.272500000195578"/>
    <x v="0"/>
    <m/>
    <m/>
    <x v="1"/>
    <x v="23"/>
    <x v="0"/>
    <x v="4"/>
    <x v="9"/>
    <n v="2"/>
    <s v=""/>
    <d v="1900-01-01T01:36:00"/>
    <n v="26.244444444585437"/>
    <n v="12"/>
    <n v="14.244444444585437"/>
  </r>
  <r>
    <s v="E002"/>
    <s v="EO11"/>
    <x v="4308"/>
    <x v="0"/>
    <s v="E3"/>
    <s v="0432000110"/>
    <s v="PREBETONG HORMIGONES, S.A."/>
    <s v="0021000011"/>
    <s v="MEIXOEIRO"/>
    <s v="000000000000000055"/>
    <x v="3"/>
    <d v="2024-07-08T00:00:00"/>
    <d v="1899-12-30T15:01:56"/>
    <s v="09/07 11:00h"/>
    <d v="2024-07-09T00:00:00"/>
    <x v="24"/>
    <x v="3"/>
    <x v="4452"/>
    <d v="2024-07-09T00:00:00"/>
    <d v="1899-12-30T09:38:36"/>
    <n v="18"/>
    <s v="E00018"/>
    <s v="RUTA KMS.018"/>
    <x v="19"/>
    <x v="0"/>
    <x v="0"/>
    <x v="0"/>
    <x v="0"/>
    <d v="2024-07-08T15:01:56"/>
    <x v="480"/>
    <n v="19.967777777812444"/>
    <d v="2024-07-09T09:38:36"/>
    <d v="1899-12-30T00:14:24"/>
    <d v="2024-07-09T09:53:00"/>
    <n v="1.1166666666395031"/>
    <x v="0"/>
    <m/>
    <m/>
    <x v="1"/>
    <x v="24"/>
    <x v="0"/>
    <x v="4"/>
    <x v="6"/>
    <n v="3"/>
    <s v=""/>
    <d v="1899-12-30T05:45:36"/>
    <n v="18.727777777812445"/>
    <n v="12"/>
    <n v="6.7277777778124452"/>
  </r>
  <r>
    <s v="E002"/>
    <s v="EO11"/>
    <x v="4309"/>
    <x v="0"/>
    <s v="E3"/>
    <s v="0100048420"/>
    <s v="RODIÑAS PRETENSADOS, S. L."/>
    <s v="0022002397"/>
    <s v="TEIXEIRO"/>
    <s v="000000000000003218"/>
    <x v="7"/>
    <d v="2024-07-08T00:00:00"/>
    <d v="1899-12-30T15:28:01"/>
    <s v="09/07 12:30h TEIXEIR"/>
    <d v="2024-07-09T00:00:00"/>
    <x v="0"/>
    <x v="2"/>
    <x v="4453"/>
    <d v="2024-07-09T00:00:00"/>
    <d v="1899-12-30T10:32:59"/>
    <n v="151"/>
    <s v="E00151"/>
    <s v="RUTA KMS.151"/>
    <x v="5"/>
    <x v="0"/>
    <x v="0"/>
    <x v="2"/>
    <x v="0"/>
    <d v="2024-07-08T15:28:01"/>
    <x v="513"/>
    <n v="22.033055555541068"/>
    <d v="2024-07-09T10:32:59"/>
    <d v="1899-12-30T02:00:48"/>
    <d v="2024-07-09T12:33:47"/>
    <n v="0.93694444448919967"/>
    <x v="0"/>
    <m/>
    <m/>
    <x v="1"/>
    <x v="24"/>
    <x v="0"/>
    <x v="4"/>
    <x v="1"/>
    <n v="3"/>
    <s v=""/>
    <d v="1900-01-01T00:19:12"/>
    <n v="19.019722222207736"/>
    <n v="12"/>
    <n v="7.0197222222077365"/>
  </r>
  <r>
    <s v="E002"/>
    <s v="EO11"/>
    <x v="4310"/>
    <x v="0"/>
    <s v="E3"/>
    <s v="0100028413"/>
    <s v="HORMIGONES CARRAL, S.L."/>
    <s v="0022002990"/>
    <s v="PUERTO EXTERIOR DE FERROL"/>
    <s v="000000000000003042"/>
    <x v="0"/>
    <d v="2024-07-08T00:00:00"/>
    <d v="1899-12-30T17:03:26"/>
    <s v="09/07 3º MAÑANA"/>
    <d v="2024-07-09T00:00:00"/>
    <x v="0"/>
    <x v="2"/>
    <x v="4454"/>
    <d v="2024-07-09T00:00:00"/>
    <d v="1899-12-30T08:25:18"/>
    <n v="212"/>
    <s v="E00212"/>
    <s v="RUTA KMS.212"/>
    <x v="23"/>
    <x v="0"/>
    <x v="0"/>
    <x v="2"/>
    <x v="0"/>
    <d v="2024-07-08T17:03:26"/>
    <x v="513"/>
    <n v="20.442777777789161"/>
    <d v="2024-07-09T08:25:18"/>
    <d v="1899-12-30T02:49:36"/>
    <d v="2024-07-09T11:14:54"/>
    <n v="2.251666666707024"/>
    <x v="0"/>
    <m/>
    <m/>
    <x v="1"/>
    <x v="24"/>
    <x v="0"/>
    <x v="4"/>
    <x v="0"/>
    <n v="3"/>
    <s v=""/>
    <d v="1900-01-01T19:50:24"/>
    <n v="16.616111111122493"/>
    <n v="12"/>
    <n v="4.6161111111224926"/>
  </r>
  <r>
    <s v="E002"/>
    <s v="EO11"/>
    <x v="4311"/>
    <x v="0"/>
    <s v="E3"/>
    <s v="0100009172"/>
    <s v="BAÑEZANA DE HORMIGONES MIGUEL S.L."/>
    <s v="0022002290"/>
    <s v="LA BAÑEZA"/>
    <s v="000000000000000055"/>
    <x v="3"/>
    <d v="2024-07-08T00:00:00"/>
    <d v="1899-12-30T17:40:54"/>
    <s v="09/07 10h"/>
    <d v="2024-07-09T00:00:00"/>
    <x v="17"/>
    <x v="2"/>
    <x v="4455"/>
    <d v="2024-07-08T00:00:00"/>
    <d v="1899-12-30T20:01:04"/>
    <n v="105"/>
    <s v="E00105"/>
    <s v="RUTA KMS.105"/>
    <x v="27"/>
    <x v="0"/>
    <x v="0"/>
    <x v="2"/>
    <x v="0"/>
    <d v="2024-07-08T17:40:54"/>
    <x v="514"/>
    <n v="16.318333333299961"/>
    <d v="2024-07-08T20:01:04"/>
    <d v="1899-12-30T01:24:00"/>
    <d v="2024-07-08T21:25:04"/>
    <n v="12.582222222117707"/>
    <x v="0"/>
    <m/>
    <m/>
    <x v="1"/>
    <x v="23"/>
    <x v="0"/>
    <x v="4"/>
    <x v="14"/>
    <n v="2"/>
    <s v=""/>
    <d v="1899-12-31T09:36:00"/>
    <n v="13.918333333299961"/>
    <n v="12"/>
    <n v="1.9183333332999606"/>
  </r>
  <r>
    <s v="E002"/>
    <s v="EO11"/>
    <x v="4312"/>
    <x v="0"/>
    <s v="E4"/>
    <s v="0100000131"/>
    <s v="HIJOS DE TOMAS SORRIBAS S.L."/>
    <s v="0019000516"/>
    <s v="SAN ROMAN DE BEMBIBRE"/>
    <s v="000000000000003124"/>
    <x v="61"/>
    <d v="2024-07-08T00:00:00"/>
    <d v="1899-12-30T17:50:34"/>
    <s v="09/07 cem+mort"/>
    <d v="2024-07-09T00:00:00"/>
    <x v="6"/>
    <x v="2"/>
    <x v="4456"/>
    <d v="2024-07-09T00:00:00"/>
    <d v="1899-12-30T11:24:40"/>
    <n v="35"/>
    <s v="E00035"/>
    <s v="RUTA KMS.035"/>
    <x v="17"/>
    <x v="0"/>
    <x v="0"/>
    <x v="2"/>
    <x v="1"/>
    <d v="2024-07-08T17:50:34"/>
    <x v="512"/>
    <n v="26.157222222362179"/>
    <d v="2024-07-09T11:24:40"/>
    <d v="1899-12-30T00:28:00"/>
    <d v="2024-07-09T11:52:40"/>
    <n v="8.1222222223877907"/>
    <x v="0"/>
    <m/>
    <m/>
    <x v="1"/>
    <x v="24"/>
    <x v="0"/>
    <x v="4"/>
    <x v="2"/>
    <n v="3"/>
    <s v=""/>
    <d v="1899-12-30T11:12:00"/>
    <n v="24.690555555695514"/>
    <n v="12"/>
    <n v="12.690555555695514"/>
  </r>
  <r>
    <s v="E002"/>
    <s v="EO11"/>
    <x v="4313"/>
    <x v="0"/>
    <s v="E3"/>
    <s v="0432000110"/>
    <s v="PREBETONG HORMIGONES, S.A."/>
    <s v="0022001522"/>
    <s v="SAN COSME DE BARREIRO"/>
    <s v="000000000000000055"/>
    <x v="3"/>
    <d v="2024-07-08T00:00:00"/>
    <d v="1899-12-30T18:26:37"/>
    <s v="09/07 11:30"/>
    <d v="2024-07-09T00:00:00"/>
    <x v="16"/>
    <x v="2"/>
    <x v="4457"/>
    <d v="2024-07-09T00:00:00"/>
    <d v="1899-12-30T07:18:21"/>
    <n v="205"/>
    <s v="E00205"/>
    <s v="RUTA KMS.205"/>
    <x v="348"/>
    <x v="0"/>
    <x v="0"/>
    <x v="2"/>
    <x v="0"/>
    <d v="2024-07-08T18:26:37"/>
    <x v="511"/>
    <n v="17.056388888857327"/>
    <d v="2024-07-09T07:18:21"/>
    <d v="1899-12-30T02:44:00"/>
    <d v="2024-07-09T10:02:21"/>
    <n v="1.4608333332580514"/>
    <x v="0"/>
    <m/>
    <m/>
    <x v="1"/>
    <x v="24"/>
    <x v="0"/>
    <x v="4"/>
    <x v="11"/>
    <n v="3"/>
    <s v=""/>
    <d v="1900-01-01T17:36:00"/>
    <n v="13.323055555523993"/>
    <n v="12"/>
    <n v="1.3230555555239931"/>
  </r>
  <r>
    <s v="E002"/>
    <s v="EO11"/>
    <x v="4314"/>
    <x v="0"/>
    <s v="E3"/>
    <s v="0432000181"/>
    <s v="PREBETONG LUGO HORMIGONES, S.A."/>
    <s v="0022001450"/>
    <s v="LUGO"/>
    <s v="000000000000000055"/>
    <x v="3"/>
    <d v="2024-07-08T00:00:00"/>
    <d v="1899-12-30T18:49:19"/>
    <s v="09/07 11:30"/>
    <d v="2024-07-09T00:00:00"/>
    <x v="16"/>
    <x v="2"/>
    <x v="4458"/>
    <d v="2024-07-09T00:00:00"/>
    <d v="1899-12-30T09:01:25"/>
    <n v="108"/>
    <s v="E00108"/>
    <s v="RUTA KMS.108"/>
    <x v="39"/>
    <x v="0"/>
    <x v="0"/>
    <x v="2"/>
    <x v="0"/>
    <d v="2024-07-08T18:49:19"/>
    <x v="511"/>
    <n v="16.678055555443279"/>
    <d v="2024-07-09T09:01:25"/>
    <d v="1899-12-30T01:26:24"/>
    <d v="2024-07-09T10:27:49"/>
    <n v="1.0363888889551163"/>
    <x v="0"/>
    <m/>
    <m/>
    <x v="1"/>
    <x v="24"/>
    <x v="0"/>
    <x v="4"/>
    <x v="6"/>
    <n v="3"/>
    <s v=""/>
    <d v="1899-12-31T10:33:36"/>
    <n v="14.23805555544328"/>
    <n v="12"/>
    <n v="2.2380555554432799"/>
  </r>
  <r>
    <s v="E002"/>
    <s v="EO11"/>
    <x v="4315"/>
    <x v="0"/>
    <s v="E3"/>
    <s v="0432000181"/>
    <s v="PREBETONG LUGO HORMIGONES, S.A."/>
    <s v="0022001450"/>
    <s v="LUGO"/>
    <s v="000000000000000055"/>
    <x v="3"/>
    <d v="2024-07-09T00:00:00"/>
    <d v="1899-12-30T09:06:49"/>
    <s v="09/07 15:30"/>
    <d v="2024-07-09T00:00:00"/>
    <x v="22"/>
    <x v="2"/>
    <x v="4459"/>
    <d v="2024-07-09T00:00:00"/>
    <d v="1899-12-30T11:31:51"/>
    <n v="108"/>
    <s v="E00108"/>
    <s v="RUTA KMS.108"/>
    <x v="13"/>
    <x v="0"/>
    <x v="0"/>
    <x v="2"/>
    <x v="0"/>
    <d v="2024-07-09T09:06:49"/>
    <x v="515"/>
    <n v="6.3863888889318332"/>
    <d v="2024-07-09T11:31:51"/>
    <d v="1899-12-30T01:26:24"/>
    <d v="2024-07-09T12:58:15"/>
    <n v="2.529166666790843"/>
    <x v="0"/>
    <m/>
    <m/>
    <x v="1"/>
    <x v="24"/>
    <x v="0"/>
    <x v="4"/>
    <x v="2"/>
    <n v="3"/>
    <s v=""/>
    <d v="1899-12-31T10:33:36"/>
    <n v="3.9463888889318337"/>
    <n v="0"/>
    <n v="3.9463888889318337"/>
  </r>
  <r>
    <s v="E002"/>
    <s v="EO11"/>
    <x v="4316"/>
    <x v="0"/>
    <s v="E3"/>
    <s v="0100051530"/>
    <s v="MYHNOR MORTEROS Y HORMIGONES DEL"/>
    <s v="0022002572"/>
    <s v="MELIDE"/>
    <s v="000000000000000055"/>
    <x v="3"/>
    <d v="2024-07-09T00:00:00"/>
    <d v="1899-12-30T09:12:18"/>
    <s v="10/07 15:30h"/>
    <d v="2024-07-09T00:00:00"/>
    <x v="22"/>
    <x v="2"/>
    <x v="4460"/>
    <d v="2024-07-09T00:00:00"/>
    <d v="1899-12-30T11:35:41"/>
    <n v="160"/>
    <s v="E00160"/>
    <s v="RUTA KMS.160"/>
    <x v="266"/>
    <x v="0"/>
    <x v="0"/>
    <x v="2"/>
    <x v="0"/>
    <d v="2024-07-09T09:12:18"/>
    <x v="515"/>
    <n v="6.2949999999837019"/>
    <d v="2024-07-09T11:35:41"/>
    <d v="1899-12-30T02:08:00"/>
    <d v="2024-07-09T13:43:41"/>
    <n v="1.7719444444519468"/>
    <x v="0"/>
    <m/>
    <m/>
    <x v="1"/>
    <x v="24"/>
    <x v="0"/>
    <x v="4"/>
    <x v="2"/>
    <n v="3"/>
    <s v=""/>
    <d v="1900-01-01T03:12:00"/>
    <n v="3.161666666650369"/>
    <n v="0"/>
    <n v="3.161666666650369"/>
  </r>
  <r>
    <s v="E002"/>
    <s v="EO11"/>
    <x v="4317"/>
    <x v="0"/>
    <s v="E3"/>
    <s v="0100028413"/>
    <s v="HORMIGONES CARRAL, S.L."/>
    <s v="0022002990"/>
    <s v="PUERTO EXTERIOR DE FERROL"/>
    <s v="000000000000003042"/>
    <x v="0"/>
    <d v="2024-07-08T00:00:00"/>
    <d v="1899-12-30T17:02:19"/>
    <s v="09/07 2º MAÑANA"/>
    <d v="2024-07-09T00:00:00"/>
    <x v="8"/>
    <x v="0"/>
    <x v="4461"/>
    <d v="2024-07-09T00:00:00"/>
    <d v="1899-12-30T09:38:31"/>
    <n v="71"/>
    <s v="E00071"/>
    <s v="RUTA KMS.071"/>
    <x v="2"/>
    <x v="0"/>
    <x v="0"/>
    <x v="0"/>
    <x v="0"/>
    <d v="2024-07-08T17:02:19"/>
    <x v="509"/>
    <n v="18.961388888885267"/>
    <d v="2024-07-09T09:38:31"/>
    <d v="1899-12-30T00:56:48"/>
    <d v="2024-07-09T10:35:19"/>
    <n v="1.4113888887804933"/>
    <x v="0"/>
    <m/>
    <m/>
    <x v="1"/>
    <x v="24"/>
    <x v="0"/>
    <x v="4"/>
    <x v="6"/>
    <n v="3"/>
    <s v=""/>
    <d v="1899-12-30T22:43:12"/>
    <n v="17.014722222218602"/>
    <n v="12"/>
    <n v="5.0147222222186016"/>
  </r>
  <r>
    <s v="E002"/>
    <s v="EO11"/>
    <x v="4318"/>
    <x v="0"/>
    <s v="E3"/>
    <s v="0100000141"/>
    <s v="BLOQUES CANDO S.L."/>
    <s v="0022000324"/>
    <s v="C.RIBERAS LEA"/>
    <s v="000000000000000055"/>
    <x v="3"/>
    <d v="2024-07-08T00:00:00"/>
    <d v="1899-12-30T17:01:34"/>
    <s v="09/07 x MAÑANA 42,5"/>
    <d v="2024-07-09T00:00:00"/>
    <x v="14"/>
    <x v="2"/>
    <x v="4462"/>
    <d v="2024-07-09T00:00:00"/>
    <d v="1899-12-30T07:01:24"/>
    <n v="145"/>
    <s v="E00145"/>
    <s v="RUTA KMS.145"/>
    <x v="8"/>
    <x v="0"/>
    <x v="0"/>
    <x v="2"/>
    <x v="0"/>
    <d v="2024-07-08T17:01:34"/>
    <x v="516"/>
    <n v="19.973888888780493"/>
    <d v="2024-07-09T07:01:24"/>
    <d v="1899-12-30T01:56:00"/>
    <d v="2024-07-09T08:57:24"/>
    <n v="4.0433333332766779"/>
    <x v="0"/>
    <m/>
    <m/>
    <x v="1"/>
    <x v="24"/>
    <x v="0"/>
    <x v="4"/>
    <x v="11"/>
    <n v="3"/>
    <s v=""/>
    <d v="1899-12-31T22:24:00"/>
    <n v="17.04055555544716"/>
    <n v="12"/>
    <n v="5.0405555554471597"/>
  </r>
  <r>
    <s v="E002"/>
    <s v="EO11"/>
    <x v="4319"/>
    <x v="0"/>
    <s v="E3"/>
    <s v="0100000141"/>
    <s v="BLOQUES CANDO S.L."/>
    <s v="0022000324"/>
    <s v="C.RIBERAS LEA"/>
    <s v="000000000000003043"/>
    <x v="5"/>
    <d v="2024-07-08T00:00:00"/>
    <d v="1899-12-30T17:01:22"/>
    <s v="09/07 x MAÑANA 52,5"/>
    <d v="2024-07-09T00:00:00"/>
    <x v="8"/>
    <x v="2"/>
    <x v="4463"/>
    <d v="2024-07-08T00:00:00"/>
    <d v="1899-12-30T18:11:12"/>
    <n v="145"/>
    <s v="E00145"/>
    <s v="RUTA KMS.145"/>
    <x v="22"/>
    <x v="0"/>
    <x v="0"/>
    <x v="2"/>
    <x v="0"/>
    <d v="2024-07-08T17:01:22"/>
    <x v="509"/>
    <n v="18.977222222252749"/>
    <d v="2024-07-08T18:11:12"/>
    <d v="1899-12-30T01:56:00"/>
    <d v="2024-07-08T20:07:12"/>
    <n v="15.880000000004657"/>
    <x v="0"/>
    <m/>
    <m/>
    <x v="1"/>
    <x v="23"/>
    <x v="0"/>
    <x v="4"/>
    <x v="9"/>
    <n v="2"/>
    <s v=""/>
    <d v="1899-12-31T22:24:00"/>
    <n v="16.043888888919415"/>
    <n v="12"/>
    <n v="4.0438888889194153"/>
  </r>
  <r>
    <s v="E002"/>
    <s v="EO11"/>
    <x v="4320"/>
    <x v="0"/>
    <s v="E3"/>
    <s v="0100000865"/>
    <s v="HORMIGONES SINDO CASTRO S.L."/>
    <s v="0022000428"/>
    <s v="VILLAMARTIN A."/>
    <s v="000000000000003042"/>
    <x v="0"/>
    <d v="2024-07-08T00:00:00"/>
    <d v="1899-12-30T16:52:42"/>
    <s v="09/07 10:30H"/>
    <d v="2024-07-09T00:00:00"/>
    <x v="20"/>
    <x v="2"/>
    <x v="4464"/>
    <d v="2024-07-09T00:00:00"/>
    <d v="1899-12-30T10:40:18"/>
    <n v="4"/>
    <s v="E00004"/>
    <s v="RUTA KMS.004"/>
    <x v="30"/>
    <x v="0"/>
    <x v="0"/>
    <x v="2"/>
    <x v="0"/>
    <d v="2024-07-08T16:52:42"/>
    <x v="503"/>
    <n v="17.621666666585952"/>
    <d v="2024-07-09T10:40:18"/>
    <d v="1899-12-30T00:03:12"/>
    <d v="2024-07-09T10:43:30"/>
    <n v="-0.2250000000349246"/>
    <x v="0"/>
    <m/>
    <m/>
    <x v="1"/>
    <x v="24"/>
    <x v="0"/>
    <x v="4"/>
    <x v="1"/>
    <n v="3"/>
    <s v=""/>
    <d v="1899-12-30T01:16:48"/>
    <n v="16.568333333252617"/>
    <n v="12"/>
    <n v="4.5683333332526175"/>
  </r>
  <r>
    <s v="E002"/>
    <s v="EO11"/>
    <x v="4321"/>
    <x v="0"/>
    <s v="E3"/>
    <s v="0100028413"/>
    <s v="HORMIGONES CARRAL, S.L."/>
    <s v="0022002990"/>
    <s v="PUERTO EXTERIOR DE FERROL"/>
    <s v="000000000000003042"/>
    <x v="0"/>
    <d v="2024-07-08T00:00:00"/>
    <d v="1899-12-30T16:41:08"/>
    <s v="09/07 1º MAÑANA"/>
    <d v="2024-07-09T00:00:00"/>
    <x v="8"/>
    <x v="0"/>
    <x v="4465"/>
    <d v="2024-07-08T00:00:00"/>
    <d v="1899-12-30T17:53:16"/>
    <n v="71"/>
    <s v="E00071"/>
    <s v="RUTA KMS.071"/>
    <x v="2"/>
    <x v="0"/>
    <x v="0"/>
    <x v="0"/>
    <x v="0"/>
    <d v="2024-07-08T16:41:08"/>
    <x v="509"/>
    <n v="19.314444444375113"/>
    <d v="2024-07-08T17:53:16"/>
    <d v="1899-12-30T00:56:48"/>
    <d v="2024-07-08T18:50:04"/>
    <n v="17.165555555548053"/>
    <x v="0"/>
    <m/>
    <m/>
    <x v="1"/>
    <x v="23"/>
    <x v="0"/>
    <x v="4"/>
    <x v="5"/>
    <n v="2"/>
    <s v=""/>
    <d v="1899-12-30T22:43:12"/>
    <n v="17.367777777708447"/>
    <n v="12"/>
    <n v="5.3677777777084472"/>
  </r>
  <r>
    <s v="E002"/>
    <s v="EO11"/>
    <x v="4322"/>
    <x v="0"/>
    <s v="E3"/>
    <s v="0432000110"/>
    <s v="PREBETONG HORMIGONES, S.A."/>
    <s v="0022001685"/>
    <s v="O CRUCEIRO"/>
    <s v="000000000000000055"/>
    <x v="3"/>
    <d v="2024-07-08T00:00:00"/>
    <d v="1899-12-30T16:28:11"/>
    <s v="09/07 09:00h"/>
    <d v="2024-07-09T00:00:00"/>
    <x v="15"/>
    <x v="2"/>
    <x v="4466"/>
    <d v="2024-07-08T00:00:00"/>
    <d v="1899-12-30T19:02:13"/>
    <n v="204"/>
    <s v="E00204"/>
    <s v="RUTA KMS.204"/>
    <x v="212"/>
    <x v="0"/>
    <x v="0"/>
    <x v="2"/>
    <x v="0"/>
    <d v="2024-07-08T16:28:11"/>
    <x v="517"/>
    <n v="16.530277777696028"/>
    <d v="2024-07-08T19:02:13"/>
    <d v="1899-12-30T02:43:12"/>
    <d v="2024-07-08T21:45:25"/>
    <n v="11.243055555503815"/>
    <x v="0"/>
    <m/>
    <m/>
    <x v="1"/>
    <x v="23"/>
    <x v="0"/>
    <x v="4"/>
    <x v="10"/>
    <n v="2"/>
    <s v=""/>
    <d v="1900-01-01T17:16:48"/>
    <n v="12.810277777696028"/>
    <n v="12"/>
    <n v="0.81027777769602771"/>
  </r>
  <r>
    <s v="E002"/>
    <s v="EO11"/>
    <x v="4323"/>
    <x v="0"/>
    <s v="E3"/>
    <s v="0100018657"/>
    <s v="POSTES XEIXALVO, S.L. UNIPERSONAL"/>
    <s v="0022002665"/>
    <s v="XEIXALVO"/>
    <s v="000000000000003042"/>
    <x v="0"/>
    <d v="2024-07-08T00:00:00"/>
    <d v="1899-12-30T16:10:56"/>
    <s v="09/07 08h 52,5R"/>
    <d v="2024-07-09T00:00:00"/>
    <x v="10"/>
    <x v="5"/>
    <x v="4467"/>
    <d v="2024-07-08T00:00:00"/>
    <d v="1899-12-30T18:39:47"/>
    <n v="13"/>
    <s v="E00013"/>
    <s v="RUTA KMS.013"/>
    <x v="11"/>
    <x v="0"/>
    <x v="0"/>
    <x v="0"/>
    <x v="0"/>
    <d v="2024-07-08T16:10:56"/>
    <x v="504"/>
    <n v="15.817777777905576"/>
    <d v="2024-07-08T18:39:47"/>
    <d v="1899-12-30T00:10:24"/>
    <d v="2024-07-08T18:50:11"/>
    <n v="13.163611111231148"/>
    <x v="0"/>
    <m/>
    <m/>
    <x v="1"/>
    <x v="23"/>
    <x v="0"/>
    <x v="4"/>
    <x v="9"/>
    <n v="2"/>
    <s v=""/>
    <d v="1899-12-30T04:09:36"/>
    <n v="14.644444444572242"/>
    <n v="12"/>
    <n v="2.6444444445722421"/>
  </r>
  <r>
    <s v="E002"/>
    <s v="EO11"/>
    <x v="4324"/>
    <x v="0"/>
    <s v="E4"/>
    <s v="0100000136"/>
    <s v="CONSTRUDECO NORTE S.L."/>
    <s v="0019000806"/>
    <s v="NARON"/>
    <s v="000000000000002906"/>
    <x v="4"/>
    <d v="2024-07-08T00:00:00"/>
    <d v="1899-12-30T16:07:11"/>
    <s v="09/07 Servir"/>
    <d v="2024-07-08T00:00:00"/>
    <x v="6"/>
    <x v="2"/>
    <x v="4468"/>
    <d v="2024-07-08T00:00:00"/>
    <d v="1899-12-30T19:20:32"/>
    <n v="196"/>
    <s v="E00196"/>
    <s v="RUTA KMS.196"/>
    <x v="28"/>
    <x v="0"/>
    <x v="0"/>
    <x v="2"/>
    <x v="1"/>
    <d v="2024-07-08T16:07:11"/>
    <x v="485"/>
    <n v="3.8802777778473683"/>
    <d v="2024-07-08T19:20:32"/>
    <d v="1899-12-30T02:36:48"/>
    <d v="2024-07-08T21:57:20"/>
    <n v="-1.9555555555270985"/>
    <x v="1"/>
    <m/>
    <m/>
    <x v="1"/>
    <x v="23"/>
    <x v="2"/>
    <x v="4"/>
    <x v="10"/>
    <n v="2"/>
    <s v=""/>
    <d v="1900-01-01T14:43:12"/>
    <n v="0.26694444451403498"/>
    <n v="0"/>
    <n v="0.26694444451403498"/>
  </r>
  <r>
    <s v="E002"/>
    <s v="EO11"/>
    <x v="4325"/>
    <x v="0"/>
    <s v="E3"/>
    <s v="0100051530"/>
    <s v="MYHNOR MORTEROS Y HORMIGONES DEL"/>
    <s v="0022002945"/>
    <s v="ESTACION INTERMODAL - A CORUÑA"/>
    <s v="000000000000000055"/>
    <x v="3"/>
    <d v="2024-07-08T00:00:00"/>
    <d v="1899-12-30T16:07:44"/>
    <s v="09/07 10:00h"/>
    <d v="2024-07-09T00:00:00"/>
    <x v="17"/>
    <x v="2"/>
    <x v="4469"/>
    <d v="2024-07-08T00:00:00"/>
    <d v="1899-12-30T20:06:08"/>
    <n v="203"/>
    <s v="E00203"/>
    <s v="RUTA KMS.203"/>
    <x v="41"/>
    <x v="0"/>
    <x v="0"/>
    <x v="2"/>
    <x v="0"/>
    <d v="2024-07-08T16:07:44"/>
    <x v="514"/>
    <n v="17.871111111016944"/>
    <d v="2024-07-08T20:06:08"/>
    <d v="1899-12-30T02:42:24"/>
    <d v="2024-07-08T22:48:32"/>
    <n v="11.191111110965721"/>
    <x v="0"/>
    <m/>
    <m/>
    <x v="1"/>
    <x v="23"/>
    <x v="0"/>
    <x v="4"/>
    <x v="14"/>
    <n v="2"/>
    <s v=""/>
    <d v="1900-01-01T16:57:36"/>
    <n v="14.164444444350277"/>
    <n v="12"/>
    <n v="2.1644444443502771"/>
  </r>
  <r>
    <s v="E002"/>
    <s v="EO21"/>
    <x v="4326"/>
    <x v="0"/>
    <s v="E3"/>
    <s v="0100053327"/>
    <s v="ABTF BETAO, LDA."/>
    <s v="0022002997"/>
    <s v="MACEDO DE CAVALEIROS"/>
    <s v="000000000000000055"/>
    <x v="3"/>
    <d v="2024-07-04T00:00:00"/>
    <d v="1899-12-30T10:39:02"/>
    <s v="05/07 14:00h"/>
    <d v="2024-07-05T00:00:00"/>
    <x v="1"/>
    <x v="2"/>
    <x v="4470"/>
    <d v="2024-07-05T00:00:00"/>
    <d v="1899-12-30T08:43:27"/>
    <n v="223"/>
    <s v="E00223"/>
    <s v="RUTA KMS.223"/>
    <x v="39"/>
    <x v="0"/>
    <x v="0"/>
    <x v="2"/>
    <x v="0"/>
    <d v="2024-07-04T10:39:02"/>
    <x v="374"/>
    <n v="27.349444444582332"/>
    <d v="2024-07-05T08:43:27"/>
    <d v="1899-12-30T02:58:24"/>
    <d v="2024-07-05T11:41:51"/>
    <n v="2.3025000000488944"/>
    <x v="0"/>
    <m/>
    <m/>
    <x v="1"/>
    <x v="22"/>
    <x v="0"/>
    <x v="3"/>
    <x v="0"/>
    <n v="6"/>
    <s v=""/>
    <d v="1900-01-01T23:21:36"/>
    <n v="23.376111111248999"/>
    <n v="12"/>
    <n v="11.376111111248999"/>
  </r>
  <r>
    <s v="E002"/>
    <s v="EO21"/>
    <x v="4327"/>
    <x v="0"/>
    <s v="E3"/>
    <s v="0100053327"/>
    <s v="ABTF BETAO, LDA."/>
    <s v="0022003000"/>
    <s v="MOGADOURO"/>
    <s v="000000000000000055"/>
    <x v="3"/>
    <d v="2024-07-04T00:00:00"/>
    <d v="1899-12-30T11:54:53"/>
    <s v="08/07 06:00h"/>
    <d v="2024-07-08T00:00:00"/>
    <x v="29"/>
    <x v="2"/>
    <x v="4471"/>
    <d v="2024-07-05T00:00:00"/>
    <d v="1899-12-30T18:01:20"/>
    <n v="243"/>
    <s v="E00243"/>
    <s v="RUTA KMS.243"/>
    <x v="266"/>
    <x v="0"/>
    <x v="0"/>
    <x v="2"/>
    <x v="0"/>
    <d v="2024-07-04T11:54:53"/>
    <x v="518"/>
    <n v="90.085277777805459"/>
    <d v="2024-07-05T18:01:20"/>
    <d v="1899-12-30T03:14:24"/>
    <d v="2024-07-05T21:15:44"/>
    <n v="56.737777777772862"/>
    <x v="0"/>
    <m/>
    <m/>
    <x v="1"/>
    <x v="22"/>
    <x v="0"/>
    <x v="3"/>
    <x v="9"/>
    <n v="6"/>
    <s v=""/>
    <d v="1900-01-02T05:45:36"/>
    <n v="85.845277777805464"/>
    <n v="48"/>
    <n v="37.845277777805464"/>
  </r>
  <r>
    <s v="E002"/>
    <s v="EO21"/>
    <x v="4328"/>
    <x v="0"/>
    <s v="E3"/>
    <s v="0100050338"/>
    <s v="PRISMOTEPI, LDA."/>
    <s v="0022002522"/>
    <s v="FAMALIÇÃO"/>
    <s v="000000000000000055"/>
    <x v="3"/>
    <d v="2024-07-04T00:00:00"/>
    <d v="1899-12-30T12:12:15"/>
    <s v="05/07 14:00h"/>
    <d v="2024-07-05T00:00:00"/>
    <x v="1"/>
    <x v="3"/>
    <x v="4472"/>
    <d v="2024-07-05T00:00:00"/>
    <d v="1899-12-30T09:12:28"/>
    <n v="103"/>
    <s v="E00103"/>
    <s v="RUTA KMS.103"/>
    <x v="10"/>
    <x v="0"/>
    <x v="0"/>
    <x v="0"/>
    <x v="0"/>
    <d v="2024-07-04T12:12:15"/>
    <x v="374"/>
    <n v="25.795833333337214"/>
    <d v="2024-07-05T09:12:28"/>
    <d v="1899-12-30T01:22:24"/>
    <d v="2024-07-05T10:34:52"/>
    <n v="3.4188888888456859"/>
    <x v="0"/>
    <m/>
    <m/>
    <x v="1"/>
    <x v="22"/>
    <x v="0"/>
    <x v="3"/>
    <x v="6"/>
    <n v="6"/>
    <s v=""/>
    <d v="1899-12-31T08:57:36"/>
    <n v="23.422500000003879"/>
    <n v="12"/>
    <n v="11.422500000003879"/>
  </r>
  <r>
    <s v="E002"/>
    <s v="EO21"/>
    <x v="4329"/>
    <x v="0"/>
    <s v="E3"/>
    <s v="0100053327"/>
    <s v="ABTF BETAO, LDA."/>
    <s v="0022003000"/>
    <s v="MOGADOURO"/>
    <s v="000000000000000055"/>
    <x v="3"/>
    <d v="2024-07-04T00:00:00"/>
    <d v="1899-12-30T12:56:14"/>
    <s v="08/07 12h"/>
    <d v="2024-07-08T00:00:00"/>
    <x v="8"/>
    <x v="2"/>
    <x v="4473"/>
    <d v="2024-07-06T00:00:00"/>
    <d v="1899-12-30T13:15:37"/>
    <n v="243"/>
    <s v="E00243"/>
    <s v="RUTA KMS.243"/>
    <x v="20"/>
    <x v="0"/>
    <x v="0"/>
    <x v="2"/>
    <x v="0"/>
    <d v="2024-07-04T12:56:14"/>
    <x v="496"/>
    <n v="95.062777777842712"/>
    <d v="2024-07-06T13:15:37"/>
    <d v="1899-12-30T03:14:24"/>
    <d v="2024-07-06T16:30:01"/>
    <n v="43.499722222157288"/>
    <x v="0"/>
    <m/>
    <m/>
    <x v="1"/>
    <x v="25"/>
    <x v="0"/>
    <x v="3"/>
    <x v="7"/>
    <n v="7"/>
    <s v=""/>
    <d v="1900-01-02T05:45:36"/>
    <n v="90.822777777842717"/>
    <n v="48"/>
    <n v="42.822777777842717"/>
  </r>
  <r>
    <s v="E002"/>
    <s v="EO21"/>
    <x v="4330"/>
    <x v="0"/>
    <s v="E3"/>
    <s v="0100050338"/>
    <s v="PRISMOTEPI, LDA."/>
    <s v="0022002522"/>
    <s v="FAMALIÇÃO"/>
    <s v="000000000000000055"/>
    <x v="3"/>
    <d v="2024-07-05T00:00:00"/>
    <d v="1899-12-30T16:52:42"/>
    <s v="08/07 10:30h"/>
    <d v="2024-07-08T00:00:00"/>
    <x v="20"/>
    <x v="2"/>
    <x v="4474"/>
    <d v="2024-07-06T00:00:00"/>
    <d v="1899-12-30T12:50:46"/>
    <n v="273"/>
    <s v="E00273"/>
    <s v="RUTA KMS.273"/>
    <x v="380"/>
    <x v="0"/>
    <x v="0"/>
    <x v="2"/>
    <x v="0"/>
    <d v="2024-07-05T16:52:42"/>
    <x v="494"/>
    <n v="65.621666666585952"/>
    <d v="2024-07-06T12:50:46"/>
    <d v="1899-12-30T03:38:24"/>
    <d v="2024-07-06T16:29:10"/>
    <n v="42.013888888992369"/>
    <x v="0"/>
    <m/>
    <m/>
    <x v="1"/>
    <x v="25"/>
    <x v="0"/>
    <x v="3"/>
    <x v="3"/>
    <n v="7"/>
    <s v=""/>
    <d v="1900-01-02T15:21:36"/>
    <n v="60.981666666585951"/>
    <n v="36"/>
    <n v="24.981666666585951"/>
  </r>
  <r>
    <s v="E002"/>
    <s v="EO21"/>
    <x v="4331"/>
    <x v="0"/>
    <s v="E3"/>
    <s v="0100050338"/>
    <s v="PRISMOTEPI, LDA."/>
    <s v="0022002522"/>
    <s v="FAMALIÇÃO"/>
    <s v="000000000000000055"/>
    <x v="3"/>
    <d v="2024-07-05T00:00:00"/>
    <d v="1899-12-30T16:53:02"/>
    <s v="08/07 12:30h"/>
    <d v="2024-07-08T00:00:00"/>
    <x v="19"/>
    <x v="2"/>
    <x v="4475"/>
    <d v="2024-07-08T00:00:00"/>
    <d v="1899-12-30T06:24:53"/>
    <n v="273"/>
    <s v="E00273"/>
    <s v="RUTA KMS.273"/>
    <x v="348"/>
    <x v="0"/>
    <x v="0"/>
    <x v="2"/>
    <x v="0"/>
    <d v="2024-07-05T16:53:02"/>
    <x v="491"/>
    <n v="67.61611111118691"/>
    <d v="2024-07-08T06:24:53"/>
    <d v="1899-12-30T03:38:24"/>
    <d v="2024-07-08T10:03:17"/>
    <n v="2.4452777778496966"/>
    <x v="0"/>
    <m/>
    <m/>
    <x v="1"/>
    <x v="23"/>
    <x v="0"/>
    <x v="4"/>
    <x v="12"/>
    <n v="2"/>
    <s v=""/>
    <d v="1900-01-02T15:21:36"/>
    <n v="62.97611111118691"/>
    <n v="36"/>
    <n v="26.97611111118691"/>
  </r>
  <r>
    <s v="E002"/>
    <s v="EO21"/>
    <x v="4332"/>
    <x v="0"/>
    <s v="E3"/>
    <s v="0100050338"/>
    <s v="PRISMOTEPI, LDA."/>
    <s v="0022002522"/>
    <s v="FAMALIÇÃO"/>
    <s v="000000000000000055"/>
    <x v="3"/>
    <d v="2024-07-05T00:00:00"/>
    <d v="1899-12-30T16:53:23"/>
    <s v="08/07 15:00h"/>
    <d v="2024-07-08T00:00:00"/>
    <x v="12"/>
    <x v="2"/>
    <x v="4476"/>
    <d v="2024-07-08T00:00:00"/>
    <d v="1899-12-30T09:58:50"/>
    <n v="273"/>
    <s v="E00273"/>
    <s v="RUTA KMS.273"/>
    <x v="214"/>
    <x v="0"/>
    <x v="0"/>
    <x v="2"/>
    <x v="0"/>
    <d v="2024-07-05T16:53:23"/>
    <x v="501"/>
    <n v="71.110277777770534"/>
    <d v="2024-07-08T09:58:50"/>
    <d v="1899-12-30T03:38:24"/>
    <d v="2024-07-08T13:37:14"/>
    <n v="2.3794444444938563"/>
    <x v="0"/>
    <m/>
    <m/>
    <x v="1"/>
    <x v="23"/>
    <x v="0"/>
    <x v="4"/>
    <x v="6"/>
    <n v="2"/>
    <s v=""/>
    <d v="1900-01-02T15:21:36"/>
    <n v="66.470277777770534"/>
    <n v="36"/>
    <n v="30.470277777770534"/>
  </r>
  <r>
    <s v="E002"/>
    <s v="EO21"/>
    <x v="4333"/>
    <x v="0"/>
    <s v="E3"/>
    <s v="0100050338"/>
    <s v="PRISMOTEPI, LDA."/>
    <s v="0022002522"/>
    <s v="FAMALIÇÃO"/>
    <s v="000000000000000055"/>
    <x v="3"/>
    <d v="2024-07-08T00:00:00"/>
    <d v="1899-12-30T12:26:20"/>
    <s v="09/07 08:00h"/>
    <d v="2024-07-09T00:00:00"/>
    <x v="10"/>
    <x v="3"/>
    <x v="4477"/>
    <d v="2024-07-08T00:00:00"/>
    <d v="1899-12-30T17:26:28"/>
    <n v="103"/>
    <s v="E00103"/>
    <s v="RUTA KMS.103"/>
    <x v="15"/>
    <x v="0"/>
    <x v="0"/>
    <x v="0"/>
    <x v="0"/>
    <d v="2024-07-08T12:26:20"/>
    <x v="504"/>
    <n v="19.561111111252103"/>
    <d v="2024-07-08T17:26:28"/>
    <d v="1899-12-30T01:22:24"/>
    <d v="2024-07-08T18:48:52"/>
    <n v="13.18555555556668"/>
    <x v="0"/>
    <m/>
    <m/>
    <x v="1"/>
    <x v="23"/>
    <x v="0"/>
    <x v="4"/>
    <x v="5"/>
    <n v="2"/>
    <s v=""/>
    <d v="1899-12-31T08:57:36"/>
    <n v="17.187777777918768"/>
    <n v="12"/>
    <n v="5.1877777779187682"/>
  </r>
  <r>
    <s v="E002"/>
    <s v="EO21"/>
    <x v="4334"/>
    <x v="0"/>
    <s v="E3"/>
    <s v="0100053327"/>
    <s v="ABTF BETAO, LDA."/>
    <s v="0022002997"/>
    <s v="MACEDO DE CAVALEIROS"/>
    <s v="000000000000000055"/>
    <x v="3"/>
    <d v="2024-07-08T00:00:00"/>
    <d v="1899-12-30T14:48:05"/>
    <s v="09/07 10:00h"/>
    <d v="2024-07-09T00:00:00"/>
    <x v="24"/>
    <x v="2"/>
    <x v="4478"/>
    <d v="2024-07-08T00:00:00"/>
    <d v="1899-12-30T18:41:36"/>
    <n v="223"/>
    <s v="E00223"/>
    <s v="RUTA KMS.223"/>
    <x v="26"/>
    <x v="0"/>
    <x v="0"/>
    <x v="2"/>
    <x v="0"/>
    <d v="2024-07-08T14:48:05"/>
    <x v="480"/>
    <n v="20.198611111147329"/>
    <d v="2024-07-08T18:41:36"/>
    <d v="1899-12-30T02:58:24"/>
    <d v="2024-07-08T21:40:00"/>
    <n v="13.333333333313931"/>
    <x v="0"/>
    <m/>
    <m/>
    <x v="1"/>
    <x v="23"/>
    <x v="0"/>
    <x v="4"/>
    <x v="9"/>
    <n v="2"/>
    <s v=""/>
    <d v="1900-01-01T23:21:36"/>
    <n v="16.225277777813996"/>
    <n v="12"/>
    <n v="4.2252777778139965"/>
  </r>
  <r>
    <s v="E026"/>
    <s v="EO79"/>
    <x v="4335"/>
    <x v="0"/>
    <s v="E4"/>
    <s v="0433000279"/>
    <s v="CEMENTOS DE GRANADILLA, S.L."/>
    <s v="0068001793"/>
    <s v="POLIGONO"/>
    <s v="000000000000003145"/>
    <x v="62"/>
    <d v="2024-07-05T00:00:00"/>
    <d v="1899-12-30T16:54:36"/>
    <s v="PEDIDO 10/07 ENSACAD"/>
    <d v="2024-07-10T00:00:00"/>
    <x v="1"/>
    <x v="13"/>
    <x v="4479"/>
    <d v="2024-07-08T00:00:00"/>
    <d v="1899-12-30T09:04:34"/>
    <n v="2"/>
    <s v="E0053G"/>
    <s v="Entorno Fábrica"/>
    <x v="156"/>
    <x v="0"/>
    <x v="0"/>
    <x v="7"/>
    <x v="1"/>
    <d v="2024-07-05T16:54:36"/>
    <x v="519"/>
    <n v="117.09000000008382"/>
    <d v="2024-07-08T09:04:34"/>
    <d v="1899-12-30T00:01:36"/>
    <d v="2024-07-08T09:06:10"/>
    <n v="52.897222222352866"/>
    <x v="0"/>
    <m/>
    <m/>
    <x v="1"/>
    <x v="23"/>
    <x v="0"/>
    <x v="4"/>
    <x v="6"/>
    <n v="2"/>
    <s v=""/>
    <d v="1899-12-30T00:38:24"/>
    <n v="116.06333333341715"/>
    <n v="60"/>
    <n v="56.063333333417148"/>
  </r>
  <r>
    <s v="E026"/>
    <s v="EO79"/>
    <x v="4336"/>
    <x v="0"/>
    <s v="E4"/>
    <s v="0433000279"/>
    <s v="CEMENTOS DE GRANADILLA, S.L."/>
    <s v="0068001793"/>
    <s v="POLIGONO"/>
    <s v="000000000000003145"/>
    <x v="62"/>
    <d v="2024-07-05T00:00:00"/>
    <d v="1899-12-30T16:54:53"/>
    <s v="PEDIDO 10/07 ENSACAD"/>
    <d v="2024-07-10T00:00:00"/>
    <x v="1"/>
    <x v="13"/>
    <x v="4480"/>
    <d v="2024-07-08T00:00:00"/>
    <d v="1899-12-30T06:55:41"/>
    <n v="2"/>
    <s v="E0053G"/>
    <s v="Entorno Fábrica"/>
    <x v="216"/>
    <x v="0"/>
    <x v="0"/>
    <x v="7"/>
    <x v="1"/>
    <d v="2024-07-05T16:54:53"/>
    <x v="519"/>
    <n v="117.08527777780546"/>
    <d v="2024-07-08T06:55:41"/>
    <d v="1899-12-30T00:01:36"/>
    <d v="2024-07-08T06:57:17"/>
    <n v="55.045277777826414"/>
    <x v="0"/>
    <m/>
    <m/>
    <x v="1"/>
    <x v="23"/>
    <x v="0"/>
    <x v="4"/>
    <x v="12"/>
    <n v="2"/>
    <s v=""/>
    <d v="1899-12-30T00:38:24"/>
    <n v="116.05861111113879"/>
    <n v="60"/>
    <n v="56.058611111138788"/>
  </r>
  <r>
    <s v="E026"/>
    <s v="EO79"/>
    <x v="4337"/>
    <x v="0"/>
    <s v="E4"/>
    <s v="0433000279"/>
    <s v="CEMENTOS DE GRANADILLA, S.L."/>
    <s v="0068001793"/>
    <s v="POLIGONO"/>
    <s v="000000000000003145"/>
    <x v="62"/>
    <d v="2024-07-05T00:00:00"/>
    <d v="1899-12-30T16:55:12"/>
    <s v="PEDIDO 10/07 ENSACAD"/>
    <d v="2024-07-10T00:00:00"/>
    <x v="1"/>
    <x v="13"/>
    <x v="4481"/>
    <d v="2024-07-08T00:00:00"/>
    <d v="1899-12-30T08:17:01"/>
    <n v="2"/>
    <s v="E0053G"/>
    <s v="Entorno Fábrica"/>
    <x v="216"/>
    <x v="0"/>
    <x v="0"/>
    <x v="7"/>
    <x v="1"/>
    <d v="2024-07-05T16:55:12"/>
    <x v="519"/>
    <n v="117.0800000000163"/>
    <d v="2024-07-08T08:17:01"/>
    <d v="1899-12-30T00:01:36"/>
    <d v="2024-07-08T08:18:37"/>
    <n v="53.68972222233424"/>
    <x v="0"/>
    <m/>
    <m/>
    <x v="1"/>
    <x v="23"/>
    <x v="0"/>
    <x v="4"/>
    <x v="0"/>
    <n v="2"/>
    <s v=""/>
    <d v="1899-12-30T00:38:24"/>
    <n v="116.05333333334963"/>
    <n v="60"/>
    <n v="56.053333333349627"/>
  </r>
  <r>
    <s v="E026"/>
    <s v="EO79"/>
    <x v="4338"/>
    <x v="0"/>
    <s v="E4"/>
    <s v="0433000279"/>
    <s v="CEMENTOS DE GRANADILLA, S.L."/>
    <s v="0068001793"/>
    <s v="POLIGONO"/>
    <s v="000000000000003145"/>
    <x v="62"/>
    <d v="2024-07-05T00:00:00"/>
    <d v="1899-12-30T16:55:48"/>
    <s v="PEDIDO 10/07 ENSACAD"/>
    <d v="2024-07-10T00:00:00"/>
    <x v="1"/>
    <x v="13"/>
    <x v="4482"/>
    <d v="2024-07-08T00:00:00"/>
    <d v="1899-12-30T07:03:45"/>
    <n v="2"/>
    <s v="E0053G"/>
    <s v="Entorno Fábrica"/>
    <x v="156"/>
    <x v="0"/>
    <x v="0"/>
    <x v="7"/>
    <x v="1"/>
    <d v="2024-07-05T16:55:48"/>
    <x v="519"/>
    <n v="117.0700000001234"/>
    <d v="2024-07-08T07:03:45"/>
    <d v="1899-12-30T00:01:36"/>
    <d v="2024-07-08T07:05:21"/>
    <n v="54.910833333386108"/>
    <x v="0"/>
    <m/>
    <m/>
    <x v="1"/>
    <x v="23"/>
    <x v="0"/>
    <x v="4"/>
    <x v="11"/>
    <n v="2"/>
    <s v=""/>
    <d v="1899-12-30T00:38:24"/>
    <n v="116.04333333345673"/>
    <n v="60"/>
    <n v="56.043333333456729"/>
  </r>
  <r>
    <s v="E016"/>
    <s v="EM11"/>
    <x v="4339"/>
    <x v="0"/>
    <s v="E2"/>
    <s v="0100000511"/>
    <s v="FERRETERIA Y CNES. SAR S.L"/>
    <s v="0020000416"/>
    <s v="ARES"/>
    <s v="000000000000190140"/>
    <x v="21"/>
    <d v="2024-07-02T00:00:00"/>
    <d v="1899-12-30T12:45:50"/>
    <s v="08/07 18 pal"/>
    <d v="2024-07-08T00:00:00"/>
    <x v="6"/>
    <x v="6"/>
    <x v="4483"/>
    <d v="2024-07-05T00:00:00"/>
    <d v="1899-12-30T16:27:55"/>
    <n v="97"/>
    <s v="E00097"/>
    <s v="RUTA KMS.097"/>
    <x v="213"/>
    <x v="0"/>
    <x v="0"/>
    <x v="3"/>
    <x v="0"/>
    <d v="2024-07-02T12:45:50"/>
    <x v="485"/>
    <n v="151.23611111124046"/>
    <d v="2024-07-05T16:27:55"/>
    <d v="1899-12-30T01:17:36"/>
    <d v="2024-07-05T17:45:31"/>
    <n v="74.241388888971414"/>
    <x v="0"/>
    <m/>
    <m/>
    <x v="1"/>
    <x v="22"/>
    <x v="0"/>
    <x v="3"/>
    <x v="8"/>
    <n v="6"/>
    <s v=""/>
    <d v="1899-12-31T07:02:24"/>
    <n v="148.94277777790714"/>
    <n v="60"/>
    <n v="88.942777777907139"/>
  </r>
  <r>
    <s v="E016"/>
    <s v="EM11"/>
    <x v="4339"/>
    <x v="0"/>
    <s v="E2"/>
    <s v="0100000511"/>
    <s v="FERRETERIA Y CNES. SAR S.L"/>
    <s v="0020000416"/>
    <s v="ARES"/>
    <s v="000000000000190870"/>
    <x v="19"/>
    <d v="2024-07-02T00:00:00"/>
    <d v="1899-12-30T12:45:50"/>
    <s v="08/07 18 pal"/>
    <d v="2024-07-08T00:00:00"/>
    <x v="6"/>
    <x v="6"/>
    <x v="4483"/>
    <d v="2024-07-05T00:00:00"/>
    <d v="1899-12-30T16:27:55"/>
    <n v="97"/>
    <s v="E00097"/>
    <s v="RUTA KMS.097"/>
    <x v="213"/>
    <x v="0"/>
    <x v="1"/>
    <x v="3"/>
    <x v="0"/>
    <d v="2024-07-02T12:45:50"/>
    <x v="485"/>
    <n v="151.23611111124046"/>
    <d v="2024-07-05T16:27:55"/>
    <d v="1899-12-30T01:17:36"/>
    <d v="2024-07-05T17:45:31"/>
    <n v="74.241388888971414"/>
    <x v="0"/>
    <m/>
    <m/>
    <x v="1"/>
    <x v="22"/>
    <x v="0"/>
    <x v="3"/>
    <x v="8"/>
    <n v="6"/>
    <s v=""/>
    <d v="1899-12-31T07:02:24"/>
    <n v="148.94277777790714"/>
    <n v="60"/>
    <n v="88.942777777907139"/>
  </r>
  <r>
    <s v="E016"/>
    <s v="EM11"/>
    <x v="4339"/>
    <x v="0"/>
    <s v="E2"/>
    <s v="0100000511"/>
    <s v="FERRETERIA Y CNES. SAR S.L"/>
    <s v="0020000416"/>
    <s v="ARES"/>
    <s v="000000000000190191"/>
    <x v="13"/>
    <d v="2024-07-02T00:00:00"/>
    <d v="1899-12-30T12:45:50"/>
    <s v="08/07 18 pal"/>
    <d v="2024-07-08T00:00:00"/>
    <x v="6"/>
    <x v="6"/>
    <x v="4483"/>
    <d v="2024-07-05T00:00:00"/>
    <d v="1899-12-30T16:27:55"/>
    <n v="97"/>
    <s v="E00097"/>
    <s v="RUTA KMS.097"/>
    <x v="213"/>
    <x v="0"/>
    <x v="2"/>
    <x v="3"/>
    <x v="0"/>
    <d v="2024-07-02T12:45:50"/>
    <x v="485"/>
    <n v="151.23611111124046"/>
    <d v="2024-07-05T16:27:55"/>
    <d v="1899-12-30T01:17:36"/>
    <d v="2024-07-05T17:45:31"/>
    <n v="74.241388888971414"/>
    <x v="0"/>
    <m/>
    <m/>
    <x v="1"/>
    <x v="22"/>
    <x v="0"/>
    <x v="3"/>
    <x v="8"/>
    <n v="6"/>
    <s v=""/>
    <d v="1899-12-31T07:02:24"/>
    <n v="148.94277777790714"/>
    <n v="60"/>
    <n v="88.942777777907139"/>
  </r>
  <r>
    <s v="E016"/>
    <s v="EM11"/>
    <x v="4339"/>
    <x v="0"/>
    <s v="E2"/>
    <s v="0100000511"/>
    <s v="FERRETERIA Y CNES. SAR S.L"/>
    <s v="0020000416"/>
    <s v="ARES"/>
    <s v="000000000000190062"/>
    <x v="35"/>
    <d v="2024-07-02T00:00:00"/>
    <d v="1899-12-30T12:45:50"/>
    <s v="08/07 18 pal"/>
    <d v="2024-07-08T00:00:00"/>
    <x v="6"/>
    <x v="6"/>
    <x v="4483"/>
    <d v="2024-07-05T00:00:00"/>
    <d v="1899-12-30T16:27:55"/>
    <n v="97"/>
    <s v="E00097"/>
    <s v="RUTA KMS.097"/>
    <x v="213"/>
    <x v="0"/>
    <x v="3"/>
    <x v="3"/>
    <x v="0"/>
    <d v="2024-07-02T12:45:50"/>
    <x v="485"/>
    <n v="151.23611111124046"/>
    <d v="2024-07-05T16:27:55"/>
    <d v="1899-12-30T01:17:36"/>
    <d v="2024-07-05T17:45:31"/>
    <n v="74.241388888971414"/>
    <x v="0"/>
    <m/>
    <m/>
    <x v="1"/>
    <x v="22"/>
    <x v="0"/>
    <x v="3"/>
    <x v="8"/>
    <n v="6"/>
    <s v=""/>
    <d v="1899-12-31T07:02:24"/>
    <n v="148.94277777790714"/>
    <n v="60"/>
    <n v="88.942777777907139"/>
  </r>
  <r>
    <s v="E016"/>
    <s v="EM11"/>
    <x v="4339"/>
    <x v="0"/>
    <s v="E2"/>
    <s v="0100000511"/>
    <s v="FERRETERIA Y CNES. SAR S.L"/>
    <s v="0020000416"/>
    <s v="ARES"/>
    <s v="000000000000191610"/>
    <x v="15"/>
    <d v="2024-07-02T00:00:00"/>
    <d v="1899-12-30T12:45:50"/>
    <s v="08/07 18 pal"/>
    <d v="2024-07-08T00:00:00"/>
    <x v="6"/>
    <x v="6"/>
    <x v="4483"/>
    <d v="2024-07-05T00:00:00"/>
    <d v="1899-12-30T16:27:55"/>
    <n v="97"/>
    <s v="E00097"/>
    <s v="RUTA KMS.097"/>
    <x v="213"/>
    <x v="0"/>
    <x v="4"/>
    <x v="3"/>
    <x v="0"/>
    <d v="2024-07-02T12:45:50"/>
    <x v="485"/>
    <n v="151.23611111124046"/>
    <d v="2024-07-05T16:27:55"/>
    <d v="1899-12-30T01:17:36"/>
    <d v="2024-07-05T17:45:31"/>
    <n v="74.241388888971414"/>
    <x v="0"/>
    <m/>
    <m/>
    <x v="1"/>
    <x v="22"/>
    <x v="0"/>
    <x v="3"/>
    <x v="8"/>
    <n v="6"/>
    <s v=""/>
    <d v="1899-12-31T07:02:24"/>
    <n v="148.94277777790714"/>
    <n v="60"/>
    <n v="88.942777777907139"/>
  </r>
  <r>
    <s v="E016"/>
    <s v="EM11"/>
    <x v="4339"/>
    <x v="0"/>
    <s v="E2"/>
    <s v="0100000511"/>
    <s v="FERRETERIA Y CNES. SAR S.L"/>
    <s v="0020000416"/>
    <s v="ARES"/>
    <s v="000000000000190010"/>
    <x v="20"/>
    <d v="2024-07-02T00:00:00"/>
    <d v="1899-12-30T12:45:50"/>
    <s v="08/07 18 pal"/>
    <d v="2024-07-08T00:00:00"/>
    <x v="6"/>
    <x v="6"/>
    <x v="4483"/>
    <d v="2024-07-05T00:00:00"/>
    <d v="1899-12-30T16:27:55"/>
    <n v="97"/>
    <s v="E00097"/>
    <s v="RUTA KMS.097"/>
    <x v="213"/>
    <x v="0"/>
    <x v="5"/>
    <x v="3"/>
    <x v="0"/>
    <d v="2024-07-02T12:45:50"/>
    <x v="485"/>
    <n v="151.23611111124046"/>
    <d v="2024-07-05T16:27:55"/>
    <d v="1899-12-30T01:17:36"/>
    <d v="2024-07-05T17:45:31"/>
    <n v="74.241388888971414"/>
    <x v="0"/>
    <m/>
    <m/>
    <x v="1"/>
    <x v="22"/>
    <x v="0"/>
    <x v="3"/>
    <x v="8"/>
    <n v="6"/>
    <s v=""/>
    <d v="1899-12-31T07:02:24"/>
    <n v="148.94277777790714"/>
    <n v="60"/>
    <n v="88.942777777907139"/>
  </r>
  <r>
    <s v="E016"/>
    <s v="EM11"/>
    <x v="4339"/>
    <x v="0"/>
    <s v="E2"/>
    <s v="0100000511"/>
    <s v="FERRETERIA Y CNES. SAR S.L"/>
    <s v="0020000416"/>
    <s v="ARES"/>
    <s v="000000000000191212"/>
    <x v="18"/>
    <d v="2024-07-02T00:00:00"/>
    <d v="1899-12-30T12:45:50"/>
    <s v="08/07 18 pal"/>
    <d v="2024-07-08T00:00:00"/>
    <x v="6"/>
    <x v="6"/>
    <x v="4483"/>
    <d v="2024-07-05T00:00:00"/>
    <d v="1899-12-30T16:27:55"/>
    <n v="97"/>
    <s v="E00097"/>
    <s v="RUTA KMS.097"/>
    <x v="213"/>
    <x v="0"/>
    <x v="6"/>
    <x v="3"/>
    <x v="0"/>
    <d v="2024-07-02T12:45:50"/>
    <x v="485"/>
    <n v="151.23611111124046"/>
    <d v="2024-07-05T16:27:55"/>
    <d v="1899-12-30T01:17:36"/>
    <d v="2024-07-05T17:45:31"/>
    <n v="74.241388888971414"/>
    <x v="0"/>
    <m/>
    <m/>
    <x v="1"/>
    <x v="22"/>
    <x v="0"/>
    <x v="3"/>
    <x v="8"/>
    <n v="6"/>
    <s v=""/>
    <d v="1899-12-31T07:02:24"/>
    <n v="148.94277777790714"/>
    <n v="60"/>
    <n v="88.942777777907139"/>
  </r>
  <r>
    <s v="E016"/>
    <s v="EM11"/>
    <x v="4340"/>
    <x v="0"/>
    <s v="E2"/>
    <s v="0100038418"/>
    <s v="YAÑEZ FERRETERÍA Y MAT. DE CONST.SL"/>
    <s v="0017005735"/>
    <s v="A CASTELLANA"/>
    <s v="000000000000210555"/>
    <x v="12"/>
    <d v="2024-07-03T00:00:00"/>
    <d v="1899-12-30T10:55:20"/>
    <s v="05/07 3 pal"/>
    <d v="2024-07-05T00:00:00"/>
    <x v="6"/>
    <x v="6"/>
    <x v="4484"/>
    <d v="2024-07-05T00:00:00"/>
    <d v="1899-12-30T15:52:28"/>
    <n v="93"/>
    <s v="E00093"/>
    <s v="RUTA KMS.093"/>
    <x v="43"/>
    <x v="0"/>
    <x v="0"/>
    <x v="3"/>
    <x v="0"/>
    <d v="2024-07-03T10:55:20"/>
    <x v="445"/>
    <n v="57.077777777798474"/>
    <d v="2024-07-05T15:52:28"/>
    <d v="1899-12-30T01:14:24"/>
    <d v="2024-07-05T17:06:52"/>
    <n v="2.8855555556947365"/>
    <x v="0"/>
    <m/>
    <m/>
    <x v="1"/>
    <x v="22"/>
    <x v="0"/>
    <x v="3"/>
    <x v="4"/>
    <n v="6"/>
    <s v=""/>
    <d v="1899-12-31T05:45:36"/>
    <n v="54.837777777798472"/>
    <n v="24"/>
    <n v="30.837777777798472"/>
  </r>
  <r>
    <s v="E016"/>
    <s v="EM11"/>
    <x v="4340"/>
    <x v="0"/>
    <s v="E2"/>
    <s v="0100038418"/>
    <s v="YAÑEZ FERRETERÍA Y MAT. DE CONST.SL"/>
    <s v="0017005735"/>
    <s v="A CASTELLANA"/>
    <s v="000000000000191610"/>
    <x v="15"/>
    <d v="2024-07-03T00:00:00"/>
    <d v="1899-12-30T10:55:20"/>
    <s v="05/07 3 pal"/>
    <d v="2024-07-05T00:00:00"/>
    <x v="6"/>
    <x v="6"/>
    <x v="4484"/>
    <d v="2024-07-05T00:00:00"/>
    <d v="1899-12-30T15:52:28"/>
    <n v="93"/>
    <s v="E00093"/>
    <s v="RUTA KMS.093"/>
    <x v="43"/>
    <x v="0"/>
    <x v="1"/>
    <x v="3"/>
    <x v="0"/>
    <d v="2024-07-03T10:55:20"/>
    <x v="445"/>
    <n v="57.077777777798474"/>
    <d v="2024-07-05T15:52:28"/>
    <d v="1899-12-30T01:14:24"/>
    <d v="2024-07-05T17:06:52"/>
    <n v="2.8855555556947365"/>
    <x v="0"/>
    <m/>
    <m/>
    <x v="1"/>
    <x v="22"/>
    <x v="0"/>
    <x v="3"/>
    <x v="4"/>
    <n v="6"/>
    <s v=""/>
    <d v="1899-12-31T05:45:36"/>
    <n v="54.837777777798472"/>
    <n v="24"/>
    <n v="30.837777777798472"/>
  </r>
  <r>
    <s v="E016"/>
    <s v="EM11"/>
    <x v="4340"/>
    <x v="0"/>
    <s v="E2"/>
    <s v="0100038418"/>
    <s v="YAÑEZ FERRETERÍA Y MAT. DE CONST.SL"/>
    <s v="0017005735"/>
    <s v="A CASTELLANA"/>
    <s v="000000000000210215"/>
    <x v="95"/>
    <d v="2024-07-03T00:00:00"/>
    <d v="1899-12-30T10:55:20"/>
    <s v="05/07 3 pal"/>
    <d v="2024-07-05T00:00:00"/>
    <x v="6"/>
    <x v="6"/>
    <x v="4484"/>
    <d v="2024-07-05T00:00:00"/>
    <d v="1899-12-30T15:52:28"/>
    <n v="93"/>
    <s v="E00093"/>
    <s v="RUTA KMS.093"/>
    <x v="43"/>
    <x v="0"/>
    <x v="2"/>
    <x v="3"/>
    <x v="0"/>
    <d v="2024-07-03T10:55:20"/>
    <x v="445"/>
    <n v="57.077777777798474"/>
    <d v="2024-07-05T15:52:28"/>
    <d v="1899-12-30T01:14:24"/>
    <d v="2024-07-05T17:06:52"/>
    <n v="2.8855555556947365"/>
    <x v="0"/>
    <m/>
    <m/>
    <x v="1"/>
    <x v="22"/>
    <x v="0"/>
    <x v="3"/>
    <x v="4"/>
    <n v="6"/>
    <s v=""/>
    <d v="1899-12-31T05:45:36"/>
    <n v="54.837777777798472"/>
    <n v="24"/>
    <n v="30.837777777798472"/>
  </r>
  <r>
    <s v="E016"/>
    <s v="EM11"/>
    <x v="4340"/>
    <x v="0"/>
    <s v="E2"/>
    <s v="0100038418"/>
    <s v="YAÑEZ FERRETERÍA Y MAT. DE CONST.SL"/>
    <s v="0017005735"/>
    <s v="A CASTELLANA"/>
    <s v="000000000000210618"/>
    <x v="138"/>
    <d v="2024-07-03T00:00:00"/>
    <d v="1899-12-30T10:55:20"/>
    <s v="05/07 3 pal"/>
    <d v="2024-07-05T00:00:00"/>
    <x v="6"/>
    <x v="6"/>
    <x v="4484"/>
    <d v="2024-07-05T00:00:00"/>
    <d v="1899-12-30T15:52:28"/>
    <n v="93"/>
    <s v="E00093"/>
    <s v="RUTA KMS.093"/>
    <x v="43"/>
    <x v="0"/>
    <x v="3"/>
    <x v="3"/>
    <x v="0"/>
    <d v="2024-07-03T10:55:20"/>
    <x v="445"/>
    <n v="57.077777777798474"/>
    <d v="2024-07-05T15:52:28"/>
    <d v="1899-12-30T01:14:24"/>
    <d v="2024-07-05T17:06:52"/>
    <n v="2.8855555556947365"/>
    <x v="0"/>
    <m/>
    <m/>
    <x v="1"/>
    <x v="22"/>
    <x v="0"/>
    <x v="3"/>
    <x v="4"/>
    <n v="6"/>
    <s v=""/>
    <d v="1899-12-31T05:45:36"/>
    <n v="54.837777777798472"/>
    <n v="24"/>
    <n v="30.837777777798472"/>
  </r>
  <r>
    <s v="E016"/>
    <s v="EM11"/>
    <x v="4340"/>
    <x v="0"/>
    <s v="E2"/>
    <s v="0100038418"/>
    <s v="YAÑEZ FERRETERÍA Y MAT. DE CONST.SL"/>
    <s v="0017005735"/>
    <s v="A CASTELLANA"/>
    <s v="000000000000003098"/>
    <x v="139"/>
    <d v="2024-07-03T00:00:00"/>
    <d v="1899-12-30T10:55:20"/>
    <s v="05/07 3 pal"/>
    <d v="2024-07-05T00:00:00"/>
    <x v="6"/>
    <x v="6"/>
    <x v="4484"/>
    <d v="2024-07-05T00:00:00"/>
    <d v="1899-12-30T15:52:28"/>
    <n v="93"/>
    <s v="E00093"/>
    <s v="RUTA KMS.093"/>
    <x v="43"/>
    <x v="0"/>
    <x v="4"/>
    <x v="3"/>
    <x v="0"/>
    <d v="2024-07-03T10:55:20"/>
    <x v="445"/>
    <n v="57.077777777798474"/>
    <d v="2024-07-05T15:52:28"/>
    <d v="1899-12-30T01:14:24"/>
    <d v="2024-07-05T17:06:52"/>
    <n v="2.8855555556947365"/>
    <x v="0"/>
    <m/>
    <m/>
    <x v="1"/>
    <x v="22"/>
    <x v="0"/>
    <x v="3"/>
    <x v="4"/>
    <n v="6"/>
    <s v=""/>
    <d v="1899-12-31T05:45:36"/>
    <n v="54.837777777798472"/>
    <n v="24"/>
    <n v="30.837777777798472"/>
  </r>
  <r>
    <s v="E016"/>
    <s v="EM11"/>
    <x v="4341"/>
    <x v="0"/>
    <s v="E2"/>
    <s v="0100049233"/>
    <s v="POMBO ARTEIXO, S. L."/>
    <s v="0017007642"/>
    <s v="CALLE VISTA ALEGRE A CORUÑA"/>
    <s v="000000000000210218"/>
    <x v="140"/>
    <d v="2024-07-03T00:00:00"/>
    <d v="1899-12-30T14:27:48"/>
    <s v="04/07"/>
    <d v="2024-07-04T00:00:00"/>
    <x v="6"/>
    <x v="6"/>
    <x v="4485"/>
    <d v="2024-07-05T00:00:00"/>
    <d v="1899-12-30T16:56:36"/>
    <n v="68"/>
    <s v="E00068"/>
    <s v="RUTA KMS.068"/>
    <x v="382"/>
    <x v="0"/>
    <x v="0"/>
    <x v="3"/>
    <x v="0"/>
    <d v="2024-07-03T14:27:48"/>
    <x v="410"/>
    <n v="29.536666666797828"/>
    <d v="2024-07-05T16:56:36"/>
    <d v="1899-12-30T00:54:24"/>
    <d v="2024-07-05T17:51:00"/>
    <n v="-21.849999999976717"/>
    <x v="1"/>
    <m/>
    <m/>
    <x v="1"/>
    <x v="22"/>
    <x v="3"/>
    <x v="3"/>
    <x v="8"/>
    <n v="6"/>
    <s v=""/>
    <d v="1899-12-30T21:45:36"/>
    <n v="27.630000000131162"/>
    <n v="12"/>
    <n v="15.630000000131162"/>
  </r>
  <r>
    <s v="E016"/>
    <s v="EM11"/>
    <x v="4342"/>
    <x v="0"/>
    <s v="E2"/>
    <s v="0100049233"/>
    <s v="POMBO ARTEIXO, S. L."/>
    <s v="0017006044"/>
    <s v="ARTEIXO"/>
    <s v="000000000000191212"/>
    <x v="18"/>
    <d v="2024-07-03T00:00:00"/>
    <d v="1899-12-30T14:28:05"/>
    <s v="05/07 5 Pal"/>
    <d v="2024-07-05T00:00:00"/>
    <x v="6"/>
    <x v="6"/>
    <x v="4486"/>
    <d v="2024-07-05T00:00:00"/>
    <d v="1899-12-30T17:10:39"/>
    <n v="68"/>
    <s v="E00068"/>
    <s v="RUTA KMS.068"/>
    <x v="382"/>
    <x v="0"/>
    <x v="0"/>
    <x v="3"/>
    <x v="0"/>
    <d v="2024-07-03T14:28:05"/>
    <x v="445"/>
    <n v="53.531944444519468"/>
    <d v="2024-07-05T17:10:39"/>
    <d v="1899-12-30T00:54:24"/>
    <d v="2024-07-05T18:05:03"/>
    <n v="1.9158333334489726"/>
    <x v="0"/>
    <m/>
    <m/>
    <x v="1"/>
    <x v="22"/>
    <x v="0"/>
    <x v="3"/>
    <x v="5"/>
    <n v="6"/>
    <s v=""/>
    <d v="1899-12-30T21:45:36"/>
    <n v="51.625277777852801"/>
    <n v="24"/>
    <n v="27.625277777852801"/>
  </r>
  <r>
    <s v="E016"/>
    <s v="EM11"/>
    <x v="4342"/>
    <x v="0"/>
    <s v="E2"/>
    <s v="0100049233"/>
    <s v="POMBO ARTEIXO, S. L."/>
    <s v="0017006044"/>
    <s v="ARTEIXO"/>
    <s v="000000000000190010"/>
    <x v="20"/>
    <d v="2024-07-03T00:00:00"/>
    <d v="1899-12-30T14:28:05"/>
    <s v="05/07 5 Pal"/>
    <d v="2024-07-05T00:00:00"/>
    <x v="6"/>
    <x v="6"/>
    <x v="4486"/>
    <d v="2024-07-05T00:00:00"/>
    <d v="1899-12-30T17:10:39"/>
    <n v="68"/>
    <s v="E00068"/>
    <s v="RUTA KMS.068"/>
    <x v="382"/>
    <x v="0"/>
    <x v="1"/>
    <x v="3"/>
    <x v="0"/>
    <d v="2024-07-03T14:28:05"/>
    <x v="445"/>
    <n v="53.531944444519468"/>
    <d v="2024-07-05T17:10:39"/>
    <d v="1899-12-30T00:54:24"/>
    <d v="2024-07-05T18:05:03"/>
    <n v="1.9158333334489726"/>
    <x v="0"/>
    <m/>
    <m/>
    <x v="1"/>
    <x v="22"/>
    <x v="0"/>
    <x v="3"/>
    <x v="5"/>
    <n v="6"/>
    <s v=""/>
    <d v="1899-12-30T21:45:36"/>
    <n v="51.625277777852801"/>
    <n v="24"/>
    <n v="27.625277777852801"/>
  </r>
  <r>
    <s v="E016"/>
    <s v="EM11"/>
    <x v="4343"/>
    <x v="0"/>
    <s v="E2"/>
    <s v="0100000088"/>
    <s v="ALMACENES MENDEZ S.L."/>
    <s v="0020000306"/>
    <s v="MEIRA"/>
    <s v="000000000000190191"/>
    <x v="13"/>
    <d v="2024-07-03T00:00:00"/>
    <d v="1899-12-30T19:33:36"/>
    <s v="04/07 10 Pal CUANTO"/>
    <d v="2024-07-04T00:00:00"/>
    <x v="6"/>
    <x v="6"/>
    <x v="4487"/>
    <d v="2024-07-05T00:00:00"/>
    <d v="1899-12-30T15:33:56"/>
    <n v="137"/>
    <s v="E00137"/>
    <s v="RUTA KMS.137"/>
    <x v="43"/>
    <x v="0"/>
    <x v="0"/>
    <x v="3"/>
    <x v="0"/>
    <d v="2024-07-03T19:33:36"/>
    <x v="410"/>
    <n v="24.440000000002328"/>
    <d v="2024-07-05T15:33:56"/>
    <d v="1899-12-30T01:49:36"/>
    <d v="2024-07-05T17:23:32"/>
    <n v="-21.392222222231794"/>
    <x v="1"/>
    <m/>
    <m/>
    <x v="1"/>
    <x v="22"/>
    <x v="3"/>
    <x v="3"/>
    <x v="4"/>
    <n v="6"/>
    <s v=""/>
    <d v="1899-12-31T19:50:24"/>
    <n v="21.61333333333566"/>
    <n v="12"/>
    <n v="9.6133333333356603"/>
  </r>
  <r>
    <s v="E016"/>
    <s v="EM11"/>
    <x v="4343"/>
    <x v="0"/>
    <s v="E2"/>
    <s v="0100000088"/>
    <s v="ALMACENES MENDEZ S.L."/>
    <s v="0020000306"/>
    <s v="MEIRA"/>
    <s v="000000000000190010"/>
    <x v="20"/>
    <d v="2024-07-03T00:00:00"/>
    <d v="1899-12-30T19:33:36"/>
    <s v="04/07 10 Pal CUANTO"/>
    <d v="2024-07-04T00:00:00"/>
    <x v="6"/>
    <x v="6"/>
    <x v="4487"/>
    <d v="2024-07-05T00:00:00"/>
    <d v="1899-12-30T15:33:56"/>
    <n v="137"/>
    <s v="E00137"/>
    <s v="RUTA KMS.137"/>
    <x v="43"/>
    <x v="0"/>
    <x v="1"/>
    <x v="3"/>
    <x v="0"/>
    <d v="2024-07-03T19:33:36"/>
    <x v="410"/>
    <n v="24.440000000002328"/>
    <d v="2024-07-05T15:33:56"/>
    <d v="1899-12-30T01:49:36"/>
    <d v="2024-07-05T17:23:32"/>
    <n v="-21.392222222231794"/>
    <x v="1"/>
    <m/>
    <m/>
    <x v="1"/>
    <x v="22"/>
    <x v="3"/>
    <x v="3"/>
    <x v="4"/>
    <n v="6"/>
    <s v=""/>
    <d v="1899-12-31T19:50:24"/>
    <n v="21.61333333333566"/>
    <n v="12"/>
    <n v="9.6133333333356603"/>
  </r>
  <r>
    <s v="E016"/>
    <s v="EM11"/>
    <x v="4343"/>
    <x v="0"/>
    <s v="E2"/>
    <s v="0100000088"/>
    <s v="ALMACENES MENDEZ S.L."/>
    <s v="0020000306"/>
    <s v="MEIRA"/>
    <s v="000000000000191071"/>
    <x v="17"/>
    <d v="2024-07-03T00:00:00"/>
    <d v="1899-12-30T19:33:36"/>
    <s v="04/07 10 Pal CUANTO"/>
    <d v="2024-07-04T00:00:00"/>
    <x v="6"/>
    <x v="6"/>
    <x v="4487"/>
    <d v="2024-07-05T00:00:00"/>
    <d v="1899-12-30T15:33:56"/>
    <n v="137"/>
    <s v="E00137"/>
    <s v="RUTA KMS.137"/>
    <x v="43"/>
    <x v="0"/>
    <x v="2"/>
    <x v="3"/>
    <x v="0"/>
    <d v="2024-07-03T19:33:36"/>
    <x v="410"/>
    <n v="24.440000000002328"/>
    <d v="2024-07-05T15:33:56"/>
    <d v="1899-12-30T01:49:36"/>
    <d v="2024-07-05T17:23:32"/>
    <n v="-21.392222222231794"/>
    <x v="1"/>
    <m/>
    <m/>
    <x v="1"/>
    <x v="22"/>
    <x v="3"/>
    <x v="3"/>
    <x v="4"/>
    <n v="6"/>
    <s v=""/>
    <d v="1899-12-31T19:50:24"/>
    <n v="21.61333333333566"/>
    <n v="12"/>
    <n v="9.6133333333356603"/>
  </r>
  <r>
    <s v="E016"/>
    <s v="EM11"/>
    <x v="4343"/>
    <x v="0"/>
    <s v="E2"/>
    <s v="0100000088"/>
    <s v="ALMACENES MENDEZ S.L."/>
    <s v="0020000306"/>
    <s v="MEIRA"/>
    <s v="000000000000190100"/>
    <x v="72"/>
    <d v="2024-07-03T00:00:00"/>
    <d v="1899-12-30T19:33:36"/>
    <s v="04/07 10 Pal CUANTO"/>
    <d v="2024-07-04T00:00:00"/>
    <x v="6"/>
    <x v="6"/>
    <x v="4487"/>
    <d v="2024-07-05T00:00:00"/>
    <d v="1899-12-30T15:33:56"/>
    <n v="137"/>
    <s v="E00137"/>
    <s v="RUTA KMS.137"/>
    <x v="43"/>
    <x v="0"/>
    <x v="3"/>
    <x v="3"/>
    <x v="0"/>
    <d v="2024-07-03T19:33:36"/>
    <x v="410"/>
    <n v="24.440000000002328"/>
    <d v="2024-07-05T15:33:56"/>
    <d v="1899-12-30T01:49:36"/>
    <d v="2024-07-05T17:23:32"/>
    <n v="-21.392222222231794"/>
    <x v="1"/>
    <m/>
    <m/>
    <x v="1"/>
    <x v="22"/>
    <x v="3"/>
    <x v="3"/>
    <x v="4"/>
    <n v="6"/>
    <s v=""/>
    <d v="1899-12-31T19:50:24"/>
    <n v="21.61333333333566"/>
    <n v="12"/>
    <n v="9.6133333333356603"/>
  </r>
  <r>
    <s v="E016"/>
    <s v="EM11"/>
    <x v="4344"/>
    <x v="0"/>
    <s v="E2"/>
    <s v="0100029268"/>
    <s v="PEREIRA MATERIALES DE CONSTR. S.L."/>
    <s v="0020002320"/>
    <s v="EL BARCO DE VALDEORRAS"/>
    <s v="000000000000191580"/>
    <x v="36"/>
    <d v="2024-07-04T00:00:00"/>
    <d v="1899-12-30T10:51:26"/>
    <s v="10/07 7 pal"/>
    <d v="2024-07-10T00:00:00"/>
    <x v="6"/>
    <x v="6"/>
    <x v="4488"/>
    <d v="2024-07-09T00:00:00"/>
    <d v="1899-12-30T08:08:01"/>
    <n v="189"/>
    <s v="E00189"/>
    <s v="RUTA KMS.189"/>
    <x v="34"/>
    <x v="0"/>
    <x v="0"/>
    <x v="3"/>
    <x v="0"/>
    <d v="2024-07-04T10:51:26"/>
    <x v="520"/>
    <n v="153.1427777778008"/>
    <d v="2024-07-09T08:08:01"/>
    <d v="1899-12-30T02:31:12"/>
    <d v="2024-07-09T10:39:13"/>
    <n v="33.346388888836373"/>
    <x v="0"/>
    <m/>
    <m/>
    <x v="1"/>
    <x v="24"/>
    <x v="0"/>
    <x v="4"/>
    <x v="0"/>
    <n v="3"/>
    <s v=""/>
    <d v="1900-01-01T12:28:48"/>
    <n v="149.62277777780079"/>
    <n v="60"/>
    <n v="89.622777777800792"/>
  </r>
  <r>
    <s v="E016"/>
    <s v="EM11"/>
    <x v="4344"/>
    <x v="0"/>
    <s v="E2"/>
    <s v="0100029268"/>
    <s v="PEREIRA MATERIALES DE CONSTR. S.L."/>
    <s v="0020002320"/>
    <s v="EL BARCO DE VALDEORRAS"/>
    <s v="000000000000191581"/>
    <x v="34"/>
    <d v="2024-07-04T00:00:00"/>
    <d v="1899-12-30T10:51:26"/>
    <s v="10/07 7 pal"/>
    <d v="2024-07-10T00:00:00"/>
    <x v="6"/>
    <x v="6"/>
    <x v="4488"/>
    <d v="2024-07-09T00:00:00"/>
    <d v="1899-12-30T08:08:01"/>
    <n v="189"/>
    <s v="E00189"/>
    <s v="RUTA KMS.189"/>
    <x v="34"/>
    <x v="0"/>
    <x v="1"/>
    <x v="3"/>
    <x v="0"/>
    <d v="2024-07-04T10:51:26"/>
    <x v="520"/>
    <n v="153.1427777778008"/>
    <d v="2024-07-09T08:08:01"/>
    <d v="1899-12-30T02:31:12"/>
    <d v="2024-07-09T10:39:13"/>
    <n v="33.346388888836373"/>
    <x v="0"/>
    <m/>
    <m/>
    <x v="1"/>
    <x v="24"/>
    <x v="0"/>
    <x v="4"/>
    <x v="0"/>
    <n v="3"/>
    <s v=""/>
    <d v="1900-01-01T12:28:48"/>
    <n v="149.62277777780079"/>
    <n v="60"/>
    <n v="89.622777777800792"/>
  </r>
  <r>
    <s v="E016"/>
    <s v="EM11"/>
    <x v="4344"/>
    <x v="0"/>
    <s v="E2"/>
    <s v="0100029268"/>
    <s v="PEREIRA MATERIALES DE CONSTR. S.L."/>
    <s v="0020002320"/>
    <s v="EL BARCO DE VALDEORRAS"/>
    <s v="000000000000190870"/>
    <x v="19"/>
    <d v="2024-07-04T00:00:00"/>
    <d v="1899-12-30T10:51:26"/>
    <s v="10/07 7 pal"/>
    <d v="2024-07-10T00:00:00"/>
    <x v="6"/>
    <x v="6"/>
    <x v="4488"/>
    <d v="2024-07-09T00:00:00"/>
    <d v="1899-12-30T08:08:01"/>
    <n v="189"/>
    <s v="E00189"/>
    <s v="RUTA KMS.189"/>
    <x v="34"/>
    <x v="0"/>
    <x v="2"/>
    <x v="3"/>
    <x v="0"/>
    <d v="2024-07-04T10:51:26"/>
    <x v="520"/>
    <n v="153.1427777778008"/>
    <d v="2024-07-09T08:08:01"/>
    <d v="1899-12-30T02:31:12"/>
    <d v="2024-07-09T10:39:13"/>
    <n v="33.346388888836373"/>
    <x v="0"/>
    <m/>
    <m/>
    <x v="1"/>
    <x v="24"/>
    <x v="0"/>
    <x v="4"/>
    <x v="0"/>
    <n v="3"/>
    <s v=""/>
    <d v="1900-01-01T12:28:48"/>
    <n v="149.62277777780079"/>
    <n v="60"/>
    <n v="89.622777777800792"/>
  </r>
  <r>
    <s v="E016"/>
    <s v="EM11"/>
    <x v="4344"/>
    <x v="0"/>
    <s v="E2"/>
    <s v="0100029268"/>
    <s v="PEREIRA MATERIALES DE CONSTR. S.L."/>
    <s v="0020002320"/>
    <s v="EL BARCO DE VALDEORRAS"/>
    <s v="000000000000003080"/>
    <x v="26"/>
    <d v="2024-07-04T00:00:00"/>
    <d v="1899-12-30T10:51:26"/>
    <s v="10/07 7 pal"/>
    <d v="2024-07-10T00:00:00"/>
    <x v="6"/>
    <x v="6"/>
    <x v="4488"/>
    <d v="2024-07-09T00:00:00"/>
    <d v="1899-12-30T08:08:01"/>
    <n v="189"/>
    <s v="E00189"/>
    <s v="RUTA KMS.189"/>
    <x v="34"/>
    <x v="0"/>
    <x v="3"/>
    <x v="3"/>
    <x v="0"/>
    <d v="2024-07-04T10:51:26"/>
    <x v="520"/>
    <n v="153.1427777778008"/>
    <d v="2024-07-09T08:08:01"/>
    <d v="1899-12-30T02:31:12"/>
    <d v="2024-07-09T10:39:13"/>
    <n v="33.346388888836373"/>
    <x v="0"/>
    <m/>
    <m/>
    <x v="1"/>
    <x v="24"/>
    <x v="0"/>
    <x v="4"/>
    <x v="0"/>
    <n v="3"/>
    <s v=""/>
    <d v="1900-01-01T12:28:48"/>
    <n v="149.62277777780079"/>
    <n v="60"/>
    <n v="89.622777777800792"/>
  </r>
  <r>
    <s v="E016"/>
    <s v="EM11"/>
    <x v="4345"/>
    <x v="0"/>
    <s v="E2"/>
    <s v="0100029597"/>
    <s v="RECAREY MAT. CONSTRUCCIÓN S.L."/>
    <s v="0020002445"/>
    <s v="MEICENDE"/>
    <s v="000000000000191212"/>
    <x v="18"/>
    <d v="2024-07-04T00:00:00"/>
    <d v="1899-12-30T11:26:16"/>
    <s v="08/07 17 pal"/>
    <d v="2024-07-08T00:00:00"/>
    <x v="6"/>
    <x v="6"/>
    <x v="4489"/>
    <d v="2024-07-05T00:00:00"/>
    <d v="1899-12-30T14:46:45"/>
    <n v="82"/>
    <s v="E00082"/>
    <s v="RUTA KMS.082"/>
    <x v="382"/>
    <x v="0"/>
    <x v="0"/>
    <x v="3"/>
    <x v="0"/>
    <d v="2024-07-04T11:26:16"/>
    <x v="485"/>
    <n v="104.5622222222155"/>
    <d v="2024-07-05T14:46:45"/>
    <d v="1899-12-30T01:05:36"/>
    <d v="2024-07-05T15:52:21"/>
    <n v="76.127500000060536"/>
    <x v="0"/>
    <m/>
    <m/>
    <x v="1"/>
    <x v="22"/>
    <x v="0"/>
    <x v="3"/>
    <x v="13"/>
    <n v="6"/>
    <s v=""/>
    <d v="1899-12-31T02:14:24"/>
    <n v="102.46888888888216"/>
    <n v="48"/>
    <n v="54.468888888882162"/>
  </r>
  <r>
    <s v="E016"/>
    <s v="EM11"/>
    <x v="4345"/>
    <x v="0"/>
    <s v="E2"/>
    <s v="0100029597"/>
    <s v="RECAREY MAT. CONSTRUCCIÓN S.L."/>
    <s v="0020002445"/>
    <s v="MEICENDE"/>
    <s v="000000000000210555"/>
    <x v="12"/>
    <d v="2024-07-04T00:00:00"/>
    <d v="1899-12-30T11:26:16"/>
    <s v="08/07 17 pal"/>
    <d v="2024-07-08T00:00:00"/>
    <x v="6"/>
    <x v="6"/>
    <x v="4489"/>
    <d v="2024-07-05T00:00:00"/>
    <d v="1899-12-30T14:46:45"/>
    <n v="82"/>
    <s v="E00082"/>
    <s v="RUTA KMS.082"/>
    <x v="382"/>
    <x v="0"/>
    <x v="1"/>
    <x v="3"/>
    <x v="0"/>
    <d v="2024-07-04T11:26:16"/>
    <x v="485"/>
    <n v="104.5622222222155"/>
    <d v="2024-07-05T14:46:45"/>
    <d v="1899-12-30T01:05:36"/>
    <d v="2024-07-05T15:52:21"/>
    <n v="76.127500000060536"/>
    <x v="0"/>
    <m/>
    <m/>
    <x v="1"/>
    <x v="22"/>
    <x v="0"/>
    <x v="3"/>
    <x v="13"/>
    <n v="6"/>
    <s v=""/>
    <d v="1899-12-31T02:14:24"/>
    <n v="102.46888888888216"/>
    <n v="48"/>
    <n v="54.468888888882162"/>
  </r>
  <r>
    <s v="E016"/>
    <s v="EM11"/>
    <x v="4345"/>
    <x v="0"/>
    <s v="E2"/>
    <s v="0100029597"/>
    <s v="RECAREY MAT. CONSTRUCCIÓN S.L."/>
    <s v="0020002445"/>
    <s v="MEICENDE"/>
    <s v="000000000000191610"/>
    <x v="15"/>
    <d v="2024-07-04T00:00:00"/>
    <d v="1899-12-30T11:26:16"/>
    <s v="08/07 17 pal"/>
    <d v="2024-07-08T00:00:00"/>
    <x v="6"/>
    <x v="6"/>
    <x v="4489"/>
    <d v="2024-07-05T00:00:00"/>
    <d v="1899-12-30T14:46:45"/>
    <n v="82"/>
    <s v="E00082"/>
    <s v="RUTA KMS.082"/>
    <x v="382"/>
    <x v="0"/>
    <x v="2"/>
    <x v="3"/>
    <x v="0"/>
    <d v="2024-07-04T11:26:16"/>
    <x v="485"/>
    <n v="104.5622222222155"/>
    <d v="2024-07-05T14:46:45"/>
    <d v="1899-12-30T01:05:36"/>
    <d v="2024-07-05T15:52:21"/>
    <n v="76.127500000060536"/>
    <x v="0"/>
    <m/>
    <m/>
    <x v="1"/>
    <x v="22"/>
    <x v="0"/>
    <x v="3"/>
    <x v="13"/>
    <n v="6"/>
    <s v=""/>
    <d v="1899-12-31T02:14:24"/>
    <n v="102.46888888888216"/>
    <n v="48"/>
    <n v="54.468888888882162"/>
  </r>
  <r>
    <s v="E016"/>
    <s v="EM11"/>
    <x v="4345"/>
    <x v="0"/>
    <s v="E2"/>
    <s v="0100029597"/>
    <s v="RECAREY MAT. CONSTRUCCIÓN S.L."/>
    <s v="0020002445"/>
    <s v="MEICENDE"/>
    <s v="000000000000210550"/>
    <x v="11"/>
    <d v="2024-07-04T00:00:00"/>
    <d v="1899-12-30T11:26:16"/>
    <s v="08/07 17 pal"/>
    <d v="2024-07-08T00:00:00"/>
    <x v="6"/>
    <x v="6"/>
    <x v="4489"/>
    <d v="2024-07-05T00:00:00"/>
    <d v="1899-12-30T14:46:45"/>
    <n v="82"/>
    <s v="E00082"/>
    <s v="RUTA KMS.082"/>
    <x v="382"/>
    <x v="0"/>
    <x v="3"/>
    <x v="3"/>
    <x v="0"/>
    <d v="2024-07-04T11:26:16"/>
    <x v="485"/>
    <n v="104.5622222222155"/>
    <d v="2024-07-05T14:46:45"/>
    <d v="1899-12-30T01:05:36"/>
    <d v="2024-07-05T15:52:21"/>
    <n v="76.127500000060536"/>
    <x v="0"/>
    <m/>
    <m/>
    <x v="1"/>
    <x v="22"/>
    <x v="0"/>
    <x v="3"/>
    <x v="13"/>
    <n v="6"/>
    <s v=""/>
    <d v="1899-12-31T02:14:24"/>
    <n v="102.46888888888216"/>
    <n v="48"/>
    <n v="54.468888888882162"/>
  </r>
  <r>
    <s v="E016"/>
    <s v="EM11"/>
    <x v="4346"/>
    <x v="0"/>
    <s v="E2"/>
    <s v="0100000136"/>
    <s v="CONSTRUDECO NORTE S.L."/>
    <s v="0017005567"/>
    <s v="NARON"/>
    <s v="000000000000210616"/>
    <x v="141"/>
    <d v="2024-07-04T00:00:00"/>
    <d v="1899-12-30T12:11:25"/>
    <s v="05/07 PC24-08871"/>
    <d v="2024-07-05T00:00:00"/>
    <x v="6"/>
    <x v="6"/>
    <x v="4490"/>
    <d v="2024-07-05T00:00:00"/>
    <d v="1899-12-30T16:55:47"/>
    <n v="102"/>
    <s v="E00102"/>
    <s v="RUTA KMS.102"/>
    <x v="42"/>
    <x v="0"/>
    <x v="0"/>
    <x v="3"/>
    <x v="0"/>
    <d v="2024-07-04T12:11:25"/>
    <x v="445"/>
    <n v="31.809722222329583"/>
    <d v="2024-07-05T16:55:47"/>
    <d v="1899-12-30T01:21:36"/>
    <d v="2024-07-05T18:17:23"/>
    <n v="1.7102777778636664"/>
    <x v="0"/>
    <m/>
    <m/>
    <x v="1"/>
    <x v="22"/>
    <x v="0"/>
    <x v="3"/>
    <x v="8"/>
    <n v="6"/>
    <s v=""/>
    <d v="1899-12-31T08:38:24"/>
    <n v="29.449722222329584"/>
    <n v="12"/>
    <n v="17.449722222329584"/>
  </r>
  <r>
    <s v="E016"/>
    <s v="EM11"/>
    <x v="4346"/>
    <x v="0"/>
    <s v="E2"/>
    <s v="0100000136"/>
    <s v="CONSTRUDECO NORTE S.L."/>
    <s v="0017005567"/>
    <s v="NARON"/>
    <s v="000000000000210582"/>
    <x v="142"/>
    <d v="2024-07-04T00:00:00"/>
    <d v="1899-12-30T12:11:25"/>
    <s v="05/07 PC24-08871"/>
    <d v="2024-07-05T00:00:00"/>
    <x v="6"/>
    <x v="6"/>
    <x v="4490"/>
    <d v="2024-07-05T00:00:00"/>
    <d v="1899-12-30T16:55:47"/>
    <n v="102"/>
    <s v="E00102"/>
    <s v="RUTA KMS.102"/>
    <x v="42"/>
    <x v="0"/>
    <x v="1"/>
    <x v="3"/>
    <x v="0"/>
    <d v="2024-07-04T12:11:25"/>
    <x v="445"/>
    <n v="31.809722222329583"/>
    <d v="2024-07-05T16:55:47"/>
    <d v="1899-12-30T01:21:36"/>
    <d v="2024-07-05T18:17:23"/>
    <n v="1.7102777778636664"/>
    <x v="0"/>
    <m/>
    <m/>
    <x v="1"/>
    <x v="22"/>
    <x v="0"/>
    <x v="3"/>
    <x v="8"/>
    <n v="6"/>
    <s v=""/>
    <d v="1899-12-31T08:38:24"/>
    <n v="29.449722222329584"/>
    <n v="12"/>
    <n v="17.449722222329584"/>
  </r>
  <r>
    <s v="E016"/>
    <s v="EM11"/>
    <x v="4346"/>
    <x v="0"/>
    <s v="E2"/>
    <s v="0100000136"/>
    <s v="CONSTRUDECO NORTE S.L."/>
    <s v="0017005567"/>
    <s v="NARON"/>
    <s v="000000000000210550"/>
    <x v="11"/>
    <d v="2024-07-04T00:00:00"/>
    <d v="1899-12-30T12:11:25"/>
    <s v="05/07 PC24-08871"/>
    <d v="2024-07-05T00:00:00"/>
    <x v="6"/>
    <x v="6"/>
    <x v="4490"/>
    <d v="2024-07-05T00:00:00"/>
    <d v="1899-12-30T16:55:47"/>
    <n v="102"/>
    <s v="E00102"/>
    <s v="RUTA KMS.102"/>
    <x v="42"/>
    <x v="0"/>
    <x v="2"/>
    <x v="3"/>
    <x v="0"/>
    <d v="2024-07-04T12:11:25"/>
    <x v="445"/>
    <n v="31.809722222329583"/>
    <d v="2024-07-05T16:55:47"/>
    <d v="1899-12-30T01:21:36"/>
    <d v="2024-07-05T18:17:23"/>
    <n v="1.7102777778636664"/>
    <x v="0"/>
    <m/>
    <m/>
    <x v="1"/>
    <x v="22"/>
    <x v="0"/>
    <x v="3"/>
    <x v="8"/>
    <n v="6"/>
    <s v=""/>
    <d v="1899-12-31T08:38:24"/>
    <n v="29.449722222329584"/>
    <n v="12"/>
    <n v="17.449722222329584"/>
  </r>
  <r>
    <s v="E016"/>
    <s v="EM11"/>
    <x v="4346"/>
    <x v="0"/>
    <s v="E2"/>
    <s v="0100000136"/>
    <s v="CONSTRUDECO NORTE S.L."/>
    <s v="0017005567"/>
    <s v="NARON"/>
    <s v="000000000000210555"/>
    <x v="12"/>
    <d v="2024-07-04T00:00:00"/>
    <d v="1899-12-30T12:11:25"/>
    <s v="05/07 PC24-08871"/>
    <d v="2024-07-05T00:00:00"/>
    <x v="6"/>
    <x v="6"/>
    <x v="4490"/>
    <d v="2024-07-05T00:00:00"/>
    <d v="1899-12-30T16:55:47"/>
    <n v="102"/>
    <s v="E00102"/>
    <s v="RUTA KMS.102"/>
    <x v="42"/>
    <x v="0"/>
    <x v="3"/>
    <x v="3"/>
    <x v="0"/>
    <d v="2024-07-04T12:11:25"/>
    <x v="445"/>
    <n v="31.809722222329583"/>
    <d v="2024-07-05T16:55:47"/>
    <d v="1899-12-30T01:21:36"/>
    <d v="2024-07-05T18:17:23"/>
    <n v="1.7102777778636664"/>
    <x v="0"/>
    <m/>
    <m/>
    <x v="1"/>
    <x v="22"/>
    <x v="0"/>
    <x v="3"/>
    <x v="8"/>
    <n v="6"/>
    <s v=""/>
    <d v="1899-12-31T08:38:24"/>
    <n v="29.449722222329584"/>
    <n v="12"/>
    <n v="17.449722222329584"/>
  </r>
  <r>
    <s v="E016"/>
    <s v="EM11"/>
    <x v="4346"/>
    <x v="0"/>
    <s v="E2"/>
    <s v="0100000136"/>
    <s v="CONSTRUDECO NORTE S.L."/>
    <s v="0017005567"/>
    <s v="NARON"/>
    <s v="000000000000190017"/>
    <x v="14"/>
    <d v="2024-07-04T00:00:00"/>
    <d v="1899-12-30T12:11:25"/>
    <s v="05/07 PC24-08871"/>
    <d v="2024-07-05T00:00:00"/>
    <x v="6"/>
    <x v="6"/>
    <x v="4490"/>
    <d v="2024-07-05T00:00:00"/>
    <d v="1899-12-30T16:55:47"/>
    <n v="102"/>
    <s v="E00102"/>
    <s v="RUTA KMS.102"/>
    <x v="42"/>
    <x v="0"/>
    <x v="4"/>
    <x v="3"/>
    <x v="0"/>
    <d v="2024-07-04T12:11:25"/>
    <x v="445"/>
    <n v="31.809722222329583"/>
    <d v="2024-07-05T16:55:47"/>
    <d v="1899-12-30T01:21:36"/>
    <d v="2024-07-05T18:17:23"/>
    <n v="1.7102777778636664"/>
    <x v="0"/>
    <m/>
    <m/>
    <x v="1"/>
    <x v="22"/>
    <x v="0"/>
    <x v="3"/>
    <x v="8"/>
    <n v="6"/>
    <s v=""/>
    <d v="1899-12-31T08:38:24"/>
    <n v="29.449722222329584"/>
    <n v="12"/>
    <n v="17.449722222329584"/>
  </r>
  <r>
    <s v="E016"/>
    <s v="EM11"/>
    <x v="4346"/>
    <x v="0"/>
    <s v="E2"/>
    <s v="0100000136"/>
    <s v="CONSTRUDECO NORTE S.L."/>
    <s v="0017005567"/>
    <s v="NARON"/>
    <s v="000000000000190870"/>
    <x v="19"/>
    <d v="2024-07-04T00:00:00"/>
    <d v="1899-12-30T12:11:25"/>
    <s v="05/07 PC24-08871"/>
    <d v="2024-07-05T00:00:00"/>
    <x v="6"/>
    <x v="6"/>
    <x v="4490"/>
    <d v="2024-07-05T00:00:00"/>
    <d v="1899-12-30T16:55:47"/>
    <n v="102"/>
    <s v="E00102"/>
    <s v="RUTA KMS.102"/>
    <x v="42"/>
    <x v="0"/>
    <x v="5"/>
    <x v="3"/>
    <x v="0"/>
    <d v="2024-07-04T12:11:25"/>
    <x v="445"/>
    <n v="31.809722222329583"/>
    <d v="2024-07-05T16:55:47"/>
    <d v="1899-12-30T01:21:36"/>
    <d v="2024-07-05T18:17:23"/>
    <n v="1.7102777778636664"/>
    <x v="0"/>
    <m/>
    <m/>
    <x v="1"/>
    <x v="22"/>
    <x v="0"/>
    <x v="3"/>
    <x v="8"/>
    <n v="6"/>
    <s v=""/>
    <d v="1899-12-31T08:38:24"/>
    <n v="29.449722222329584"/>
    <n v="12"/>
    <n v="17.449722222329584"/>
  </r>
  <r>
    <s v="E016"/>
    <s v="EM11"/>
    <x v="4346"/>
    <x v="0"/>
    <s v="E2"/>
    <s v="0100000136"/>
    <s v="CONSTRUDECO NORTE S.L."/>
    <s v="0017005567"/>
    <s v="NARON"/>
    <s v="000000000000190570"/>
    <x v="37"/>
    <d v="2024-07-04T00:00:00"/>
    <d v="1899-12-30T12:11:25"/>
    <s v="05/07 PC24-08871"/>
    <d v="2024-07-05T00:00:00"/>
    <x v="6"/>
    <x v="6"/>
    <x v="4490"/>
    <d v="2024-07-05T00:00:00"/>
    <d v="1899-12-30T16:55:47"/>
    <n v="102"/>
    <s v="E00102"/>
    <s v="RUTA KMS.102"/>
    <x v="42"/>
    <x v="0"/>
    <x v="6"/>
    <x v="3"/>
    <x v="0"/>
    <d v="2024-07-04T12:11:25"/>
    <x v="445"/>
    <n v="31.809722222329583"/>
    <d v="2024-07-05T16:55:47"/>
    <d v="1899-12-30T01:21:36"/>
    <d v="2024-07-05T18:17:23"/>
    <n v="1.7102777778636664"/>
    <x v="0"/>
    <m/>
    <m/>
    <x v="1"/>
    <x v="22"/>
    <x v="0"/>
    <x v="3"/>
    <x v="8"/>
    <n v="6"/>
    <s v=""/>
    <d v="1899-12-31T08:38:24"/>
    <n v="29.449722222329584"/>
    <n v="12"/>
    <n v="17.449722222329584"/>
  </r>
  <r>
    <s v="E016"/>
    <s v="EM11"/>
    <x v="4346"/>
    <x v="0"/>
    <s v="E2"/>
    <s v="0100000136"/>
    <s v="CONSTRUDECO NORTE S.L."/>
    <s v="0017005567"/>
    <s v="NARON"/>
    <s v="000000000000190018"/>
    <x v="94"/>
    <d v="2024-07-04T00:00:00"/>
    <d v="1899-12-30T12:11:25"/>
    <s v="05/07 PC24-08871"/>
    <d v="2024-07-05T00:00:00"/>
    <x v="6"/>
    <x v="6"/>
    <x v="4490"/>
    <d v="2024-07-05T00:00:00"/>
    <d v="1899-12-30T16:55:47"/>
    <n v="102"/>
    <s v="E00102"/>
    <s v="RUTA KMS.102"/>
    <x v="42"/>
    <x v="0"/>
    <x v="7"/>
    <x v="3"/>
    <x v="0"/>
    <d v="2024-07-04T12:11:25"/>
    <x v="445"/>
    <n v="31.809722222329583"/>
    <d v="2024-07-05T16:55:47"/>
    <d v="1899-12-30T01:21:36"/>
    <d v="2024-07-05T18:17:23"/>
    <n v="1.7102777778636664"/>
    <x v="0"/>
    <m/>
    <m/>
    <x v="1"/>
    <x v="22"/>
    <x v="0"/>
    <x v="3"/>
    <x v="8"/>
    <n v="6"/>
    <s v=""/>
    <d v="1899-12-31T08:38:24"/>
    <n v="29.449722222329584"/>
    <n v="12"/>
    <n v="17.449722222329584"/>
  </r>
  <r>
    <s v="E016"/>
    <s v="EM11"/>
    <x v="4346"/>
    <x v="0"/>
    <s v="E2"/>
    <s v="0100000136"/>
    <s v="CONSTRUDECO NORTE S.L."/>
    <s v="0017005567"/>
    <s v="NARON"/>
    <s v="000000000000191610"/>
    <x v="15"/>
    <d v="2024-07-04T00:00:00"/>
    <d v="1899-12-30T12:11:25"/>
    <s v="05/07 PC24-08871"/>
    <d v="2024-07-05T00:00:00"/>
    <x v="6"/>
    <x v="6"/>
    <x v="4490"/>
    <d v="2024-07-05T00:00:00"/>
    <d v="1899-12-30T16:55:47"/>
    <n v="102"/>
    <s v="E00102"/>
    <s v="RUTA KMS.102"/>
    <x v="42"/>
    <x v="0"/>
    <x v="8"/>
    <x v="3"/>
    <x v="0"/>
    <d v="2024-07-04T12:11:25"/>
    <x v="445"/>
    <n v="31.809722222329583"/>
    <d v="2024-07-05T16:55:47"/>
    <d v="1899-12-30T01:21:36"/>
    <d v="2024-07-05T18:17:23"/>
    <n v="1.7102777778636664"/>
    <x v="0"/>
    <m/>
    <m/>
    <x v="1"/>
    <x v="22"/>
    <x v="0"/>
    <x v="3"/>
    <x v="8"/>
    <n v="6"/>
    <s v=""/>
    <d v="1899-12-31T08:38:24"/>
    <n v="29.449722222329584"/>
    <n v="12"/>
    <n v="17.449722222329584"/>
  </r>
  <r>
    <s v="E016"/>
    <s v="EM11"/>
    <x v="4346"/>
    <x v="0"/>
    <s v="E2"/>
    <s v="0100000136"/>
    <s v="CONSTRUDECO NORTE S.L."/>
    <s v="0017005567"/>
    <s v="NARON"/>
    <s v="000000000000191212"/>
    <x v="18"/>
    <d v="2024-07-04T00:00:00"/>
    <d v="1899-12-30T12:11:25"/>
    <s v="05/07 PC24-08871"/>
    <d v="2024-07-05T00:00:00"/>
    <x v="6"/>
    <x v="6"/>
    <x v="4490"/>
    <d v="2024-07-05T00:00:00"/>
    <d v="1899-12-30T16:55:47"/>
    <n v="102"/>
    <s v="E00102"/>
    <s v="RUTA KMS.102"/>
    <x v="42"/>
    <x v="0"/>
    <x v="9"/>
    <x v="3"/>
    <x v="0"/>
    <d v="2024-07-04T12:11:25"/>
    <x v="445"/>
    <n v="31.809722222329583"/>
    <d v="2024-07-05T16:55:47"/>
    <d v="1899-12-30T01:21:36"/>
    <d v="2024-07-05T18:17:23"/>
    <n v="1.7102777778636664"/>
    <x v="0"/>
    <m/>
    <m/>
    <x v="1"/>
    <x v="22"/>
    <x v="0"/>
    <x v="3"/>
    <x v="8"/>
    <n v="6"/>
    <s v=""/>
    <d v="1899-12-31T08:38:24"/>
    <n v="29.449722222329584"/>
    <n v="12"/>
    <n v="17.449722222329584"/>
  </r>
  <r>
    <s v="E016"/>
    <s v="EM11"/>
    <x v="4347"/>
    <x v="0"/>
    <s v="E2"/>
    <s v="0100003956"/>
    <s v="MATERIALES LAMARCA S.L."/>
    <s v="0020002647"/>
    <s v="VALGA"/>
    <s v="000000000000210550"/>
    <x v="11"/>
    <d v="2024-07-04T00:00:00"/>
    <d v="1899-12-30T15:16:43"/>
    <s v="Cemento + Mortero"/>
    <d v="2024-07-04T00:00:00"/>
    <x v="6"/>
    <x v="6"/>
    <x v="4491"/>
    <d v="2024-07-05T00:00:00"/>
    <d v="1899-12-30T11:29:47"/>
    <n v="36"/>
    <s v="E00036"/>
    <s v="RUTA KMS.036"/>
    <x v="42"/>
    <x v="0"/>
    <x v="0"/>
    <x v="3"/>
    <x v="0"/>
    <d v="2024-07-04T15:16:43"/>
    <x v="410"/>
    <n v="4.721388888952788"/>
    <d v="2024-07-05T11:29:47"/>
    <d v="1899-12-30T00:28:48"/>
    <d v="2024-07-05T11:58:35"/>
    <n v="-15.976388888724614"/>
    <x v="1"/>
    <m/>
    <m/>
    <x v="1"/>
    <x v="22"/>
    <x v="3"/>
    <x v="3"/>
    <x v="2"/>
    <n v="6"/>
    <s v=""/>
    <d v="1899-12-30T11:31:12"/>
    <n v="3.2413888889527875"/>
    <n v="0"/>
    <n v="3.2413888889527875"/>
  </r>
  <r>
    <s v="E016"/>
    <s v="EM11"/>
    <x v="4347"/>
    <x v="0"/>
    <s v="E2"/>
    <s v="0100003956"/>
    <s v="MATERIALES LAMARCA S.L."/>
    <s v="0020002647"/>
    <s v="VALGA"/>
    <s v="000000000000190140"/>
    <x v="21"/>
    <d v="2024-07-04T00:00:00"/>
    <d v="1899-12-30T15:16:43"/>
    <s v="Cemento + Mortero"/>
    <d v="2024-07-04T00:00:00"/>
    <x v="6"/>
    <x v="6"/>
    <x v="4491"/>
    <d v="2024-07-05T00:00:00"/>
    <d v="1899-12-30T11:29:47"/>
    <n v="36"/>
    <s v="E00036"/>
    <s v="RUTA KMS.036"/>
    <x v="42"/>
    <x v="0"/>
    <x v="1"/>
    <x v="3"/>
    <x v="0"/>
    <d v="2024-07-04T15:16:43"/>
    <x v="410"/>
    <n v="4.721388888952788"/>
    <d v="2024-07-05T11:29:47"/>
    <d v="1899-12-30T00:28:48"/>
    <d v="2024-07-05T11:58:35"/>
    <n v="-15.976388888724614"/>
    <x v="1"/>
    <m/>
    <m/>
    <x v="1"/>
    <x v="22"/>
    <x v="3"/>
    <x v="3"/>
    <x v="2"/>
    <n v="6"/>
    <s v=""/>
    <d v="1899-12-30T11:31:12"/>
    <n v="3.2413888889527875"/>
    <n v="0"/>
    <n v="3.2413888889527875"/>
  </r>
  <r>
    <s v="E016"/>
    <s v="EM11"/>
    <x v="4348"/>
    <x v="0"/>
    <s v="E2"/>
    <s v="0100010360"/>
    <s v="SANEAMIENTOS PIPO, S.L."/>
    <s v="0017006736"/>
    <s v="ALMACENES CEAO - LUGO"/>
    <s v="000000000000191212"/>
    <x v="18"/>
    <d v="2024-07-04T00:00:00"/>
    <d v="1899-12-30T17:10:38"/>
    <s v="Servir 6 pal"/>
    <d v="2024-07-05T00:00:00"/>
    <x v="6"/>
    <x v="6"/>
    <x v="4492"/>
    <d v="2024-07-05T00:00:00"/>
    <d v="1899-12-30T15:45:01"/>
    <n v="120"/>
    <s v="E00120"/>
    <s v="RUTA KMS.120"/>
    <x v="43"/>
    <x v="0"/>
    <x v="0"/>
    <x v="3"/>
    <x v="0"/>
    <d v="2024-07-04T17:10:38"/>
    <x v="445"/>
    <n v="26.822777777910233"/>
    <d v="2024-07-05T15:45:01"/>
    <d v="1899-12-30T01:36:00"/>
    <d v="2024-07-05T17:21:01"/>
    <n v="2.6497222222387791"/>
    <x v="0"/>
    <m/>
    <m/>
    <x v="1"/>
    <x v="22"/>
    <x v="0"/>
    <x v="3"/>
    <x v="4"/>
    <n v="6"/>
    <s v=""/>
    <d v="1899-12-31T14:24:00"/>
    <n v="24.222777777910231"/>
    <n v="12"/>
    <n v="12.222777777910231"/>
  </r>
  <r>
    <s v="E016"/>
    <s v="EM11"/>
    <x v="4348"/>
    <x v="0"/>
    <s v="E2"/>
    <s v="0100010360"/>
    <s v="SANEAMIENTOS PIPO, S.L."/>
    <s v="0017006736"/>
    <s v="ALMACENES CEAO - LUGO"/>
    <s v="000000000000191610"/>
    <x v="15"/>
    <d v="2024-07-04T00:00:00"/>
    <d v="1899-12-30T17:10:38"/>
    <s v="Servir 6 pal"/>
    <d v="2024-07-05T00:00:00"/>
    <x v="6"/>
    <x v="6"/>
    <x v="4492"/>
    <d v="2024-07-05T00:00:00"/>
    <d v="1899-12-30T15:45:01"/>
    <n v="120"/>
    <s v="E00120"/>
    <s v="RUTA KMS.120"/>
    <x v="43"/>
    <x v="0"/>
    <x v="1"/>
    <x v="3"/>
    <x v="0"/>
    <d v="2024-07-04T17:10:38"/>
    <x v="445"/>
    <n v="26.822777777910233"/>
    <d v="2024-07-05T15:45:01"/>
    <d v="1899-12-30T01:36:00"/>
    <d v="2024-07-05T17:21:01"/>
    <n v="2.6497222222387791"/>
    <x v="0"/>
    <m/>
    <m/>
    <x v="1"/>
    <x v="22"/>
    <x v="0"/>
    <x v="3"/>
    <x v="4"/>
    <n v="6"/>
    <s v=""/>
    <d v="1899-12-31T14:24:00"/>
    <n v="24.222777777910231"/>
    <n v="12"/>
    <n v="12.222777777910231"/>
  </r>
  <r>
    <s v="E016"/>
    <s v="EM11"/>
    <x v="4349"/>
    <x v="0"/>
    <s v="E2"/>
    <s v="0100052573"/>
    <s v="ABACO CR, S.L"/>
    <s v="0017007801"/>
    <s v="GERIATRICO GOA FERROL"/>
    <s v="000000000000190023"/>
    <x v="32"/>
    <d v="2024-07-04T00:00:00"/>
    <d v="1899-12-30T17:23:14"/>
    <s v="05/07 8167FXL-JAVIER"/>
    <d v="2024-07-05T00:00:00"/>
    <x v="6"/>
    <x v="6"/>
    <x v="4493"/>
    <d v="2024-07-05T00:00:00"/>
    <d v="1899-12-30T08:48:22"/>
    <n v="0"/>
    <s v="E00000"/>
    <s v="RUTA KMS.0000"/>
    <x v="44"/>
    <x v="0"/>
    <x v="0"/>
    <x v="3"/>
    <x v="0"/>
    <d v="2024-07-04T17:23:14"/>
    <x v="445"/>
    <n v="26.612777777889278"/>
    <d v="2024-07-05T08:48:22"/>
    <d v="1899-12-30T00:00:00"/>
    <d v="2024-07-05T08:48:22"/>
    <n v="11.193888888868969"/>
    <x v="0"/>
    <m/>
    <m/>
    <x v="1"/>
    <x v="22"/>
    <x v="0"/>
    <x v="3"/>
    <x v="0"/>
    <n v="6"/>
    <s v=""/>
    <d v="1899-12-30T00:00:00"/>
    <n v="25.612777777889278"/>
    <n v="12"/>
    <n v="13.612777777889278"/>
  </r>
  <r>
    <s v="E016"/>
    <s v="EM11"/>
    <x v="4350"/>
    <x v="0"/>
    <s v="E2"/>
    <s v="0100000136"/>
    <s v="CONSTRUDECO NORTE S.L."/>
    <s v="0017007772"/>
    <s v="SATE CASA CONSISTORIAL BERGONDO"/>
    <s v="000000000008000758"/>
    <x v="143"/>
    <d v="2024-07-05T00:00:00"/>
    <d v="1899-12-30T09:54:29"/>
    <s v="08/07"/>
    <d v="2024-07-08T00:00:00"/>
    <x v="6"/>
    <x v="6"/>
    <x v="4494"/>
    <d v="2024-07-05T00:00:00"/>
    <d v="1899-12-30T16:46:40"/>
    <n v="71"/>
    <s v="E00071"/>
    <s v="RUTA KMS.071"/>
    <x v="42"/>
    <x v="0"/>
    <x v="0"/>
    <x v="3"/>
    <x v="0"/>
    <d v="2024-07-05T09:54:29"/>
    <x v="485"/>
    <n v="82.091944444575347"/>
    <d v="2024-07-05T16:46:40"/>
    <d v="1899-12-30T00:56:48"/>
    <d v="2024-07-05T17:43:28"/>
    <n v="74.275555555592291"/>
    <x v="0"/>
    <m/>
    <m/>
    <x v="1"/>
    <x v="22"/>
    <x v="0"/>
    <x v="3"/>
    <x v="8"/>
    <n v="6"/>
    <s v=""/>
    <d v="1899-12-30T22:43:12"/>
    <n v="80.145277777908674"/>
    <n v="36"/>
    <n v="44.145277777908674"/>
  </r>
  <r>
    <s v="E016"/>
    <s v="EM11"/>
    <x v="4350"/>
    <x v="0"/>
    <s v="E2"/>
    <s v="0100000136"/>
    <s v="CONSTRUDECO NORTE S.L."/>
    <s v="0017007772"/>
    <s v="SATE CASA CONSISTORIAL BERGONDO"/>
    <s v="000000000000192129"/>
    <x v="64"/>
    <d v="2024-07-05T00:00:00"/>
    <d v="1899-12-30T09:54:29"/>
    <s v="08/07"/>
    <d v="2024-07-08T00:00:00"/>
    <x v="6"/>
    <x v="6"/>
    <x v="4494"/>
    <d v="2024-07-05T00:00:00"/>
    <d v="1899-12-30T16:46:40"/>
    <n v="71"/>
    <s v="E00071"/>
    <s v="RUTA KMS.071"/>
    <x v="42"/>
    <x v="0"/>
    <x v="1"/>
    <x v="3"/>
    <x v="0"/>
    <d v="2024-07-05T09:54:29"/>
    <x v="485"/>
    <n v="82.091944444575347"/>
    <d v="2024-07-05T16:46:40"/>
    <d v="1899-12-30T00:56:48"/>
    <d v="2024-07-05T17:43:28"/>
    <n v="74.275555555592291"/>
    <x v="0"/>
    <m/>
    <m/>
    <x v="1"/>
    <x v="22"/>
    <x v="0"/>
    <x v="3"/>
    <x v="8"/>
    <n v="6"/>
    <s v=""/>
    <d v="1899-12-30T22:43:12"/>
    <n v="80.145277777908674"/>
    <n v="36"/>
    <n v="44.145277777908674"/>
  </r>
  <r>
    <s v="E016"/>
    <s v="EM11"/>
    <x v="4351"/>
    <x v="0"/>
    <s v="E2"/>
    <s v="0100018966"/>
    <s v="RIBEGAR INTERIORES, S.L."/>
    <s v="0020002436"/>
    <s v="CAMPONARAYA (DIFER)"/>
    <s v="000000000000191212"/>
    <x v="18"/>
    <d v="2024-07-05T00:00:00"/>
    <d v="1899-12-30T13:06:45"/>
    <s v="08/07 Cto + mort"/>
    <d v="2024-07-08T00:00:00"/>
    <x v="6"/>
    <x v="7"/>
    <x v="4495"/>
    <d v="2024-07-08T00:00:00"/>
    <d v="1899-12-30T14:58:20"/>
    <n v="11"/>
    <s v="E00011"/>
    <s v="RUTA KMS.011"/>
    <x v="17"/>
    <x v="0"/>
    <x v="0"/>
    <x v="3"/>
    <x v="0"/>
    <d v="2024-07-05T13:06:45"/>
    <x v="485"/>
    <n v="78.887500000011642"/>
    <d v="2024-07-08T14:58:20"/>
    <d v="1899-12-30T00:08:48"/>
    <d v="2024-07-08T15:07:08"/>
    <n v="4.8811111111426726"/>
    <x v="0"/>
    <m/>
    <m/>
    <x v="1"/>
    <x v="23"/>
    <x v="0"/>
    <x v="4"/>
    <x v="13"/>
    <n v="2"/>
    <s v=""/>
    <d v="1899-12-30T03:31:12"/>
    <n v="77.74083333334498"/>
    <n v="36"/>
    <n v="41.74083333334498"/>
  </r>
  <r>
    <s v="E016"/>
    <s v="EM11"/>
    <x v="4351"/>
    <x v="0"/>
    <s v="E2"/>
    <s v="0100018966"/>
    <s v="RIBEGAR INTERIORES, S.L."/>
    <s v="0020002436"/>
    <s v="CAMPONARAYA (DIFER)"/>
    <s v="000000000000190062"/>
    <x v="35"/>
    <d v="2024-07-05T00:00:00"/>
    <d v="1899-12-30T13:06:45"/>
    <s v="08/07 Cto + mort"/>
    <d v="2024-07-08T00:00:00"/>
    <x v="6"/>
    <x v="7"/>
    <x v="4495"/>
    <d v="2024-07-08T00:00:00"/>
    <d v="1899-12-30T14:58:20"/>
    <n v="11"/>
    <s v="E00011"/>
    <s v="RUTA KMS.011"/>
    <x v="17"/>
    <x v="0"/>
    <x v="1"/>
    <x v="3"/>
    <x v="0"/>
    <d v="2024-07-05T13:06:45"/>
    <x v="485"/>
    <n v="78.887500000011642"/>
    <d v="2024-07-08T14:58:20"/>
    <d v="1899-12-30T00:08:48"/>
    <d v="2024-07-08T15:07:08"/>
    <n v="4.8811111111426726"/>
    <x v="0"/>
    <m/>
    <m/>
    <x v="1"/>
    <x v="23"/>
    <x v="0"/>
    <x v="4"/>
    <x v="13"/>
    <n v="2"/>
    <s v=""/>
    <d v="1899-12-30T03:31:12"/>
    <n v="77.74083333334498"/>
    <n v="36"/>
    <n v="41.74083333334498"/>
  </r>
  <r>
    <s v="E016"/>
    <s v="EM11"/>
    <x v="4352"/>
    <x v="0"/>
    <s v="E2"/>
    <s v="0100014583"/>
    <s v="ALMACENES CANDUCHO, S. L."/>
    <s v="0020001287"/>
    <s v="MOAÑA  MORTEROS"/>
    <s v="000000000000191212"/>
    <x v="18"/>
    <d v="2024-07-05T00:00:00"/>
    <d v="1899-12-30T13:38:46"/>
    <s v="08/07 18PAL + 25sac"/>
    <d v="2024-07-08T00:00:00"/>
    <x v="6"/>
    <x v="6"/>
    <x v="4496"/>
    <d v="2024-07-05T00:00:00"/>
    <d v="1899-12-30T14:32:24"/>
    <n v="102"/>
    <s v="E00102"/>
    <s v="RUTA KMS.102"/>
    <x v="350"/>
    <x v="0"/>
    <x v="0"/>
    <x v="3"/>
    <x v="0"/>
    <d v="2024-07-05T13:38:46"/>
    <x v="485"/>
    <n v="78.353888889017981"/>
    <d v="2024-07-05T14:32:24"/>
    <d v="1899-12-30T01:21:36"/>
    <d v="2024-07-05T15:54:00"/>
    <n v="76.100000000093132"/>
    <x v="0"/>
    <m/>
    <m/>
    <x v="1"/>
    <x v="22"/>
    <x v="0"/>
    <x v="3"/>
    <x v="13"/>
    <n v="6"/>
    <s v=""/>
    <d v="1899-12-31T08:38:24"/>
    <n v="75.993888889017981"/>
    <n v="36"/>
    <n v="39.993888889017981"/>
  </r>
  <r>
    <s v="E016"/>
    <s v="EM11"/>
    <x v="4352"/>
    <x v="0"/>
    <s v="E2"/>
    <s v="0100014583"/>
    <s v="ALMACENES CANDUCHO, S. L."/>
    <s v="0020001287"/>
    <s v="MOAÑA  MORTEROS"/>
    <s v="000000000000190010"/>
    <x v="20"/>
    <d v="2024-07-05T00:00:00"/>
    <d v="1899-12-30T13:38:46"/>
    <s v="08/07 18PAL + 25sac"/>
    <d v="2024-07-08T00:00:00"/>
    <x v="6"/>
    <x v="6"/>
    <x v="4496"/>
    <d v="2024-07-05T00:00:00"/>
    <d v="1899-12-30T14:32:24"/>
    <n v="102"/>
    <s v="E00102"/>
    <s v="RUTA KMS.102"/>
    <x v="350"/>
    <x v="0"/>
    <x v="1"/>
    <x v="3"/>
    <x v="0"/>
    <d v="2024-07-05T13:38:46"/>
    <x v="485"/>
    <n v="78.353888889017981"/>
    <d v="2024-07-05T14:32:24"/>
    <d v="1899-12-30T01:21:36"/>
    <d v="2024-07-05T15:54:00"/>
    <n v="76.100000000093132"/>
    <x v="0"/>
    <m/>
    <m/>
    <x v="1"/>
    <x v="22"/>
    <x v="0"/>
    <x v="3"/>
    <x v="13"/>
    <n v="6"/>
    <s v=""/>
    <d v="1899-12-31T08:38:24"/>
    <n v="75.993888889017981"/>
    <n v="36"/>
    <n v="39.993888889017981"/>
  </r>
  <r>
    <s v="E016"/>
    <s v="EM11"/>
    <x v="4352"/>
    <x v="0"/>
    <s v="E2"/>
    <s v="0100014583"/>
    <s v="ALMACENES CANDUCHO, S. L."/>
    <s v="0020001287"/>
    <s v="MOAÑA  MORTEROS"/>
    <s v="000000000000190140"/>
    <x v="21"/>
    <d v="2024-07-05T00:00:00"/>
    <d v="1899-12-30T13:38:46"/>
    <s v="08/07 18PAL + 25sac"/>
    <d v="2024-07-08T00:00:00"/>
    <x v="6"/>
    <x v="6"/>
    <x v="4496"/>
    <d v="2024-07-05T00:00:00"/>
    <d v="1899-12-30T14:32:24"/>
    <n v="102"/>
    <s v="E00102"/>
    <s v="RUTA KMS.102"/>
    <x v="350"/>
    <x v="0"/>
    <x v="2"/>
    <x v="3"/>
    <x v="0"/>
    <d v="2024-07-05T13:38:46"/>
    <x v="485"/>
    <n v="78.353888889017981"/>
    <d v="2024-07-05T14:32:24"/>
    <d v="1899-12-30T01:21:36"/>
    <d v="2024-07-05T15:54:00"/>
    <n v="76.100000000093132"/>
    <x v="0"/>
    <m/>
    <m/>
    <x v="1"/>
    <x v="22"/>
    <x v="0"/>
    <x v="3"/>
    <x v="13"/>
    <n v="6"/>
    <s v=""/>
    <d v="1899-12-31T08:38:24"/>
    <n v="75.993888889017981"/>
    <n v="36"/>
    <n v="39.993888889017981"/>
  </r>
  <r>
    <s v="E016"/>
    <s v="EM11"/>
    <x v="4352"/>
    <x v="0"/>
    <s v="E2"/>
    <s v="0100014583"/>
    <s v="ALMACENES CANDUCHO, S. L."/>
    <s v="0020001287"/>
    <s v="MOAÑA  MORTEROS"/>
    <s v="000000000000190870"/>
    <x v="19"/>
    <d v="2024-07-05T00:00:00"/>
    <d v="1899-12-30T13:38:46"/>
    <s v="08/07 18PAL + 25sac"/>
    <d v="2024-07-08T00:00:00"/>
    <x v="6"/>
    <x v="6"/>
    <x v="4496"/>
    <d v="2024-07-05T00:00:00"/>
    <d v="1899-12-30T14:32:24"/>
    <n v="102"/>
    <s v="E00102"/>
    <s v="RUTA KMS.102"/>
    <x v="350"/>
    <x v="0"/>
    <x v="3"/>
    <x v="3"/>
    <x v="0"/>
    <d v="2024-07-05T13:38:46"/>
    <x v="485"/>
    <n v="78.353888889017981"/>
    <d v="2024-07-05T14:32:24"/>
    <d v="1899-12-30T01:21:36"/>
    <d v="2024-07-05T15:54:00"/>
    <n v="76.100000000093132"/>
    <x v="0"/>
    <m/>
    <m/>
    <x v="1"/>
    <x v="22"/>
    <x v="0"/>
    <x v="3"/>
    <x v="13"/>
    <n v="6"/>
    <s v=""/>
    <d v="1899-12-31T08:38:24"/>
    <n v="75.993888889017981"/>
    <n v="36"/>
    <n v="39.993888889017981"/>
  </r>
  <r>
    <s v="E016"/>
    <s v="EM11"/>
    <x v="4352"/>
    <x v="0"/>
    <s v="E2"/>
    <s v="0100014583"/>
    <s v="ALMACENES CANDUCHO, S. L."/>
    <s v="0020001287"/>
    <s v="MOAÑA  MORTEROS"/>
    <s v="000000000000190161"/>
    <x v="109"/>
    <d v="2024-07-05T00:00:00"/>
    <d v="1899-12-30T13:38:46"/>
    <s v="08/07 18PAL + 25sac"/>
    <d v="2024-07-08T00:00:00"/>
    <x v="6"/>
    <x v="6"/>
    <x v="4496"/>
    <d v="2024-07-05T00:00:00"/>
    <d v="1899-12-30T14:32:24"/>
    <n v="102"/>
    <s v="E00102"/>
    <s v="RUTA KMS.102"/>
    <x v="350"/>
    <x v="0"/>
    <x v="4"/>
    <x v="3"/>
    <x v="0"/>
    <d v="2024-07-05T13:38:46"/>
    <x v="485"/>
    <n v="78.353888889017981"/>
    <d v="2024-07-05T14:32:24"/>
    <d v="1899-12-30T01:21:36"/>
    <d v="2024-07-05T15:54:00"/>
    <n v="76.100000000093132"/>
    <x v="0"/>
    <m/>
    <m/>
    <x v="1"/>
    <x v="22"/>
    <x v="0"/>
    <x v="3"/>
    <x v="13"/>
    <n v="6"/>
    <s v=""/>
    <d v="1899-12-31T08:38:24"/>
    <n v="75.993888889017981"/>
    <n v="36"/>
    <n v="39.993888889017981"/>
  </r>
  <r>
    <s v="E016"/>
    <s v="EM11"/>
    <x v="4352"/>
    <x v="0"/>
    <s v="E2"/>
    <s v="0100014583"/>
    <s v="ALMACENES CANDUCHO, S. L."/>
    <s v="0020001287"/>
    <s v="MOAÑA  MORTEROS"/>
    <s v="000000000000190100"/>
    <x v="72"/>
    <d v="2024-07-05T00:00:00"/>
    <d v="1899-12-30T13:38:46"/>
    <s v="08/07 18PAL + 25sac"/>
    <d v="2024-07-08T00:00:00"/>
    <x v="6"/>
    <x v="6"/>
    <x v="4496"/>
    <d v="2024-07-05T00:00:00"/>
    <d v="1899-12-30T14:32:24"/>
    <n v="102"/>
    <s v="E00102"/>
    <s v="RUTA KMS.102"/>
    <x v="350"/>
    <x v="0"/>
    <x v="5"/>
    <x v="3"/>
    <x v="0"/>
    <d v="2024-07-05T13:38:46"/>
    <x v="485"/>
    <n v="78.353888889017981"/>
    <d v="2024-07-05T14:32:24"/>
    <d v="1899-12-30T01:21:36"/>
    <d v="2024-07-05T15:54:00"/>
    <n v="76.100000000093132"/>
    <x v="0"/>
    <m/>
    <m/>
    <x v="1"/>
    <x v="22"/>
    <x v="0"/>
    <x v="3"/>
    <x v="13"/>
    <n v="6"/>
    <s v=""/>
    <d v="1899-12-31T08:38:24"/>
    <n v="75.993888889017981"/>
    <n v="36"/>
    <n v="39.993888889017981"/>
  </r>
  <r>
    <s v="E016"/>
    <s v="EM11"/>
    <x v="4352"/>
    <x v="0"/>
    <s v="E2"/>
    <s v="0100014583"/>
    <s v="ALMACENES CANDUCHO, S. L."/>
    <s v="0020001287"/>
    <s v="MOAÑA  MORTEROS"/>
    <s v="000000000000190017"/>
    <x v="14"/>
    <d v="2024-07-05T00:00:00"/>
    <d v="1899-12-30T13:38:46"/>
    <s v="08/07 18PAL + 25sac"/>
    <d v="2024-07-08T00:00:00"/>
    <x v="6"/>
    <x v="6"/>
    <x v="4496"/>
    <d v="2024-07-05T00:00:00"/>
    <d v="1899-12-30T14:32:24"/>
    <n v="102"/>
    <s v="E00102"/>
    <s v="RUTA KMS.102"/>
    <x v="350"/>
    <x v="0"/>
    <x v="6"/>
    <x v="3"/>
    <x v="0"/>
    <d v="2024-07-05T13:38:46"/>
    <x v="485"/>
    <n v="78.353888889017981"/>
    <d v="2024-07-05T14:32:24"/>
    <d v="1899-12-30T01:21:36"/>
    <d v="2024-07-05T15:54:00"/>
    <n v="76.100000000093132"/>
    <x v="0"/>
    <m/>
    <m/>
    <x v="1"/>
    <x v="22"/>
    <x v="0"/>
    <x v="3"/>
    <x v="13"/>
    <n v="6"/>
    <s v=""/>
    <d v="1899-12-31T08:38:24"/>
    <n v="75.993888889017981"/>
    <n v="36"/>
    <n v="39.993888889017981"/>
  </r>
  <r>
    <s v="E016"/>
    <s v="EM11"/>
    <x v="4352"/>
    <x v="0"/>
    <s v="E2"/>
    <s v="0100014583"/>
    <s v="ALMACENES CANDUCHO, S. L."/>
    <s v="0020001287"/>
    <s v="MOAÑA  MORTEROS"/>
    <s v="000000000000190191"/>
    <x v="13"/>
    <d v="2024-07-05T00:00:00"/>
    <d v="1899-12-30T13:38:46"/>
    <s v="08/07 18PAL + 25sac"/>
    <d v="2024-07-08T00:00:00"/>
    <x v="6"/>
    <x v="6"/>
    <x v="4496"/>
    <d v="2024-07-05T00:00:00"/>
    <d v="1899-12-30T14:32:24"/>
    <n v="102"/>
    <s v="E00102"/>
    <s v="RUTA KMS.102"/>
    <x v="350"/>
    <x v="0"/>
    <x v="7"/>
    <x v="3"/>
    <x v="0"/>
    <d v="2024-07-05T13:38:46"/>
    <x v="485"/>
    <n v="78.353888889017981"/>
    <d v="2024-07-05T14:32:24"/>
    <d v="1899-12-30T01:21:36"/>
    <d v="2024-07-05T15:54:00"/>
    <n v="76.100000000093132"/>
    <x v="0"/>
    <m/>
    <m/>
    <x v="1"/>
    <x v="22"/>
    <x v="0"/>
    <x v="3"/>
    <x v="13"/>
    <n v="6"/>
    <s v=""/>
    <d v="1899-12-31T08:38:24"/>
    <n v="75.993888889017981"/>
    <n v="36"/>
    <n v="39.993888889017981"/>
  </r>
  <r>
    <s v="E016"/>
    <s v="EM11"/>
    <x v="4352"/>
    <x v="0"/>
    <s v="E2"/>
    <s v="0100014583"/>
    <s v="ALMACENES CANDUCHO, S. L."/>
    <s v="0020001287"/>
    <s v="MOAÑA  MORTEROS"/>
    <s v="000000000000003089"/>
    <x v="110"/>
    <d v="2024-07-05T00:00:00"/>
    <d v="1899-12-30T13:38:46"/>
    <s v="08/07 18PAL + 25sac"/>
    <d v="2024-07-08T00:00:00"/>
    <x v="6"/>
    <x v="6"/>
    <x v="4496"/>
    <d v="2024-07-05T00:00:00"/>
    <d v="1899-12-30T14:32:24"/>
    <n v="102"/>
    <s v="E00102"/>
    <s v="RUTA KMS.102"/>
    <x v="350"/>
    <x v="0"/>
    <x v="8"/>
    <x v="3"/>
    <x v="0"/>
    <d v="2024-07-05T13:38:46"/>
    <x v="485"/>
    <n v="78.353888889017981"/>
    <d v="2024-07-05T14:32:24"/>
    <d v="1899-12-30T01:21:36"/>
    <d v="2024-07-05T15:54:00"/>
    <n v="76.100000000093132"/>
    <x v="0"/>
    <m/>
    <m/>
    <x v="1"/>
    <x v="22"/>
    <x v="0"/>
    <x v="3"/>
    <x v="13"/>
    <n v="6"/>
    <s v=""/>
    <d v="1899-12-31T08:38:24"/>
    <n v="75.993888889017981"/>
    <n v="36"/>
    <n v="39.993888889017981"/>
  </r>
  <r>
    <s v="E016"/>
    <s v="EM11"/>
    <x v="4352"/>
    <x v="0"/>
    <s v="E2"/>
    <s v="0100014583"/>
    <s v="ALMACENES CANDUCHO, S. L."/>
    <s v="0020001287"/>
    <s v="MOAÑA  MORTEROS"/>
    <s v="000000000000003107"/>
    <x v="24"/>
    <d v="2024-07-05T00:00:00"/>
    <d v="1899-12-30T13:38:46"/>
    <s v="08/07 18PAL + 25sac"/>
    <d v="2024-07-08T00:00:00"/>
    <x v="6"/>
    <x v="6"/>
    <x v="4496"/>
    <d v="2024-07-05T00:00:00"/>
    <d v="1899-12-30T14:32:24"/>
    <n v="102"/>
    <s v="E00102"/>
    <s v="RUTA KMS.102"/>
    <x v="350"/>
    <x v="0"/>
    <x v="9"/>
    <x v="3"/>
    <x v="0"/>
    <d v="2024-07-05T13:38:46"/>
    <x v="485"/>
    <n v="78.353888889017981"/>
    <d v="2024-07-05T14:32:24"/>
    <d v="1899-12-30T01:21:36"/>
    <d v="2024-07-05T15:54:00"/>
    <n v="76.100000000093132"/>
    <x v="0"/>
    <m/>
    <m/>
    <x v="1"/>
    <x v="22"/>
    <x v="0"/>
    <x v="3"/>
    <x v="13"/>
    <n v="6"/>
    <s v=""/>
    <d v="1899-12-31T08:38:24"/>
    <n v="75.993888889017981"/>
    <n v="36"/>
    <n v="39.993888889017981"/>
  </r>
  <r>
    <s v="E016"/>
    <s v="EM11"/>
    <x v="4352"/>
    <x v="0"/>
    <s v="E2"/>
    <s v="0100014583"/>
    <s v="ALMACENES CANDUCHO, S. L."/>
    <s v="0020001287"/>
    <s v="MOAÑA  MORTEROS"/>
    <s v="000000000000190570"/>
    <x v="37"/>
    <d v="2024-07-05T00:00:00"/>
    <d v="1899-12-30T13:38:46"/>
    <s v="08/07 18PAL + 25sac"/>
    <d v="2024-07-08T00:00:00"/>
    <x v="6"/>
    <x v="6"/>
    <x v="4496"/>
    <d v="2024-07-05T00:00:00"/>
    <d v="1899-12-30T14:32:24"/>
    <n v="102"/>
    <s v="E00102"/>
    <s v="RUTA KMS.102"/>
    <x v="350"/>
    <x v="0"/>
    <x v="10"/>
    <x v="3"/>
    <x v="0"/>
    <d v="2024-07-05T13:38:46"/>
    <x v="485"/>
    <n v="78.353888889017981"/>
    <d v="2024-07-05T14:32:24"/>
    <d v="1899-12-30T01:21:36"/>
    <d v="2024-07-05T15:54:00"/>
    <n v="76.100000000093132"/>
    <x v="0"/>
    <m/>
    <m/>
    <x v="1"/>
    <x v="22"/>
    <x v="0"/>
    <x v="3"/>
    <x v="13"/>
    <n v="6"/>
    <s v=""/>
    <d v="1899-12-31T08:38:24"/>
    <n v="75.993888889017981"/>
    <n v="36"/>
    <n v="39.993888889017981"/>
  </r>
  <r>
    <s v="E016"/>
    <s v="EM11"/>
    <x v="4353"/>
    <x v="0"/>
    <s v="E2"/>
    <s v="0100000944"/>
    <s v="ACCIONA CONSTRUCCION, S.A."/>
    <s v="0017007784"/>
    <s v="PROYECTO GALERAS (SANTIAGO)"/>
    <s v="000000000000190025"/>
    <x v="30"/>
    <d v="2024-07-05T00:00:00"/>
    <d v="1899-12-30T15:58:53"/>
    <s v="08/07 URGE 8167FXL"/>
    <d v="2024-07-08T00:00:00"/>
    <x v="6"/>
    <x v="6"/>
    <x v="4497"/>
    <d v="2024-07-08T00:00:00"/>
    <d v="1899-12-30T12:00:37"/>
    <n v="11"/>
    <s v="E00011"/>
    <s v="RUTA KMS.011"/>
    <x v="44"/>
    <x v="0"/>
    <x v="0"/>
    <x v="3"/>
    <x v="0"/>
    <d v="2024-07-05T15:58:53"/>
    <x v="485"/>
    <n v="76.018611111212522"/>
    <d v="2024-07-08T12:00:37"/>
    <d v="1899-12-30T00:08:48"/>
    <d v="2024-07-08T12:09:25"/>
    <n v="7.8430555555969477"/>
    <x v="0"/>
    <m/>
    <m/>
    <x v="1"/>
    <x v="23"/>
    <x v="0"/>
    <x v="4"/>
    <x v="3"/>
    <n v="2"/>
    <s v=""/>
    <d v="1899-12-30T03:31:12"/>
    <n v="74.871944444545861"/>
    <n v="36"/>
    <n v="38.871944444545861"/>
  </r>
  <r>
    <s v="E016"/>
    <s v="EM11"/>
    <x v="4354"/>
    <x v="0"/>
    <s v="E2"/>
    <s v="0100016910"/>
    <s v="CNES. Y EXCAVACIONES GERMAN MOUZO"/>
    <s v="0017007682"/>
    <s v="32 ADOSADOS-SANTIAGO-ZONA CORTE I."/>
    <s v="000000000000190023"/>
    <x v="32"/>
    <d v="2024-07-08T00:00:00"/>
    <d v="1899-12-30T09:46:22"/>
    <s v="08/07 8167FXL"/>
    <d v="2024-07-08T00:00:00"/>
    <x v="6"/>
    <x v="6"/>
    <x v="4498"/>
    <d v="2024-07-08T00:00:00"/>
    <d v="1899-12-30T11:26:55"/>
    <n v="12"/>
    <s v="E00012"/>
    <s v="RUTA KMS.012"/>
    <x v="44"/>
    <x v="0"/>
    <x v="0"/>
    <x v="3"/>
    <x v="0"/>
    <d v="2024-07-08T09:46:22"/>
    <x v="485"/>
    <n v="10.227222222194541"/>
    <d v="2024-07-08T11:26:55"/>
    <d v="1899-12-30T00:09:36"/>
    <d v="2024-07-08T11:36:31"/>
    <n v="8.3913888889364898"/>
    <x v="0"/>
    <m/>
    <m/>
    <x v="1"/>
    <x v="23"/>
    <x v="0"/>
    <x v="4"/>
    <x v="2"/>
    <n v="2"/>
    <s v=""/>
    <d v="1899-12-30T03:50:24"/>
    <n v="9.0672222221945411"/>
    <n v="0"/>
    <n v="9.0672222221945411"/>
  </r>
  <r>
    <s v="E016"/>
    <s v="EM11"/>
    <x v="4355"/>
    <x v="0"/>
    <s v="E2"/>
    <s v="0100008819"/>
    <s v="DIYESCA S.L."/>
    <s v="0020001515"/>
    <s v="SANTIAGO"/>
    <s v="000000000000190194"/>
    <x v="73"/>
    <d v="2024-07-08T00:00:00"/>
    <d v="1899-12-30T10:10:32"/>
    <s v="08/07 18 Pal - nº 14"/>
    <d v="2024-07-08T00:00:00"/>
    <x v="6"/>
    <x v="6"/>
    <x v="4499"/>
    <d v="2024-07-08T00:00:00"/>
    <d v="1899-12-30T11:56:05"/>
    <n v="20"/>
    <s v="E00020"/>
    <s v="RUTA KMS.020"/>
    <x v="42"/>
    <x v="0"/>
    <x v="0"/>
    <x v="3"/>
    <x v="0"/>
    <d v="2024-07-08T10:10:32"/>
    <x v="485"/>
    <n v="9.8244444445590489"/>
    <d v="2024-07-08T11:56:05"/>
    <d v="1899-12-30T00:16:00"/>
    <d v="2024-07-08T12:12:05"/>
    <n v="7.7986111112404615"/>
    <x v="0"/>
    <m/>
    <m/>
    <x v="1"/>
    <x v="23"/>
    <x v="0"/>
    <x v="4"/>
    <x v="2"/>
    <n v="2"/>
    <s v=""/>
    <d v="1899-12-30T06:24:00"/>
    <n v="8.5577777778923814"/>
    <n v="0"/>
    <n v="8.5577777778923814"/>
  </r>
  <r>
    <s v="E016"/>
    <s v="EM11"/>
    <x v="4355"/>
    <x v="0"/>
    <s v="E2"/>
    <s v="0100008819"/>
    <s v="DIYESCA S.L."/>
    <s v="0020001515"/>
    <s v="SANTIAGO"/>
    <s v="000000000000191254"/>
    <x v="71"/>
    <d v="2024-07-08T00:00:00"/>
    <d v="1899-12-30T10:10:32"/>
    <s v="08/07 18 Pal - nº 14"/>
    <d v="2024-07-08T00:00:00"/>
    <x v="6"/>
    <x v="6"/>
    <x v="4499"/>
    <d v="2024-07-08T00:00:00"/>
    <d v="1899-12-30T11:56:05"/>
    <n v="20"/>
    <s v="E00020"/>
    <s v="RUTA KMS.020"/>
    <x v="42"/>
    <x v="0"/>
    <x v="1"/>
    <x v="3"/>
    <x v="0"/>
    <d v="2024-07-08T10:10:32"/>
    <x v="485"/>
    <n v="9.8244444445590489"/>
    <d v="2024-07-08T11:56:05"/>
    <d v="1899-12-30T00:16:00"/>
    <d v="2024-07-08T12:12:05"/>
    <n v="7.7986111112404615"/>
    <x v="0"/>
    <m/>
    <m/>
    <x v="1"/>
    <x v="23"/>
    <x v="0"/>
    <x v="4"/>
    <x v="2"/>
    <n v="2"/>
    <s v=""/>
    <d v="1899-12-30T06:24:00"/>
    <n v="8.5577777778923814"/>
    <n v="0"/>
    <n v="8.5577777778923814"/>
  </r>
  <r>
    <s v="E016"/>
    <s v="EM11"/>
    <x v="4355"/>
    <x v="0"/>
    <s v="E2"/>
    <s v="0100008819"/>
    <s v="DIYESCA S.L."/>
    <s v="0020001515"/>
    <s v="SANTIAGO"/>
    <s v="000000000000191061"/>
    <x v="144"/>
    <d v="2024-07-08T00:00:00"/>
    <d v="1899-12-30T10:10:32"/>
    <s v="08/07 18 Pal - nº 14"/>
    <d v="2024-07-08T00:00:00"/>
    <x v="6"/>
    <x v="6"/>
    <x v="4499"/>
    <d v="2024-07-08T00:00:00"/>
    <d v="1899-12-30T11:56:05"/>
    <n v="20"/>
    <s v="E00020"/>
    <s v="RUTA KMS.020"/>
    <x v="42"/>
    <x v="0"/>
    <x v="2"/>
    <x v="3"/>
    <x v="0"/>
    <d v="2024-07-08T10:10:32"/>
    <x v="485"/>
    <n v="9.8244444445590489"/>
    <d v="2024-07-08T11:56:05"/>
    <d v="1899-12-30T00:16:00"/>
    <d v="2024-07-08T12:12:05"/>
    <n v="7.7986111112404615"/>
    <x v="0"/>
    <m/>
    <m/>
    <x v="1"/>
    <x v="23"/>
    <x v="0"/>
    <x v="4"/>
    <x v="2"/>
    <n v="2"/>
    <s v=""/>
    <d v="1899-12-30T06:24:00"/>
    <n v="8.5577777778923814"/>
    <n v="0"/>
    <n v="8.5577777778923814"/>
  </r>
  <r>
    <s v="E016"/>
    <s v="EM11"/>
    <x v="4356"/>
    <x v="0"/>
    <s v="E2"/>
    <s v="0100000208"/>
    <s v="PREFABRICADOS DENA S.L."/>
    <s v="0017007530"/>
    <s v="PREFABRICADOS DENA-FOXOS-A LANZADA"/>
    <s v="000000000000190030"/>
    <x v="33"/>
    <d v="2024-07-08T00:00:00"/>
    <d v="1899-12-30T16:00:11"/>
    <s v="09/07 nº4469 8167FXL"/>
    <d v="2024-07-08T00:00:00"/>
    <x v="6"/>
    <x v="6"/>
    <x v="4500"/>
    <d v="2024-07-09T00:00:00"/>
    <d v="1899-12-30T08:01:02"/>
    <n v="81"/>
    <s v="E00081"/>
    <s v="RUTA KMS.081"/>
    <x v="44"/>
    <x v="0"/>
    <x v="0"/>
    <x v="3"/>
    <x v="0"/>
    <d v="2024-07-08T16:00:11"/>
    <x v="485"/>
    <n v="3.996944444545079"/>
    <d v="2024-07-09T08:01:02"/>
    <d v="1899-12-30T01:04:48"/>
    <d v="2024-07-09T09:05:50"/>
    <n v="-13.097222222189885"/>
    <x v="1"/>
    <m/>
    <m/>
    <x v="1"/>
    <x v="24"/>
    <x v="3"/>
    <x v="4"/>
    <x v="0"/>
    <n v="3"/>
    <s v=""/>
    <d v="1899-12-31T01:55:12"/>
    <n v="1.916944444545079"/>
    <n v="0"/>
    <n v="1.916944444545079"/>
  </r>
  <r>
    <s v="E016"/>
    <s v="EM11"/>
    <x v="4357"/>
    <x v="0"/>
    <s v="E2"/>
    <s v="0100000266"/>
    <s v="PEREZ REY S.L."/>
    <s v="0017007009"/>
    <s v="VIMIANZO"/>
    <s v="000000000000191212"/>
    <x v="18"/>
    <d v="2024-07-08T00:00:00"/>
    <d v="1899-12-30T16:23:03"/>
    <s v="10/07 18 pal"/>
    <d v="2024-07-10T00:00:00"/>
    <x v="6"/>
    <x v="6"/>
    <x v="4501"/>
    <d v="2024-07-08T00:00:00"/>
    <d v="1899-12-30T17:37:44"/>
    <n v="67"/>
    <s v="E00067"/>
    <s v="RUTA KMS.067"/>
    <x v="213"/>
    <x v="0"/>
    <x v="0"/>
    <x v="3"/>
    <x v="0"/>
    <d v="2024-07-08T16:23:03"/>
    <x v="520"/>
    <n v="51.615833333402406"/>
    <d v="2024-07-08T17:37:44"/>
    <d v="1899-12-30T00:53:36"/>
    <d v="2024-07-08T18:31:20"/>
    <n v="49.477777777821757"/>
    <x v="0"/>
    <m/>
    <m/>
    <x v="1"/>
    <x v="23"/>
    <x v="0"/>
    <x v="4"/>
    <x v="5"/>
    <n v="2"/>
    <s v=""/>
    <d v="1899-12-30T21:26:24"/>
    <n v="49.722500000069076"/>
    <n v="24"/>
    <n v="25.722500000069076"/>
  </r>
  <r>
    <s v="E016"/>
    <s v="EM11"/>
    <x v="4357"/>
    <x v="0"/>
    <s v="E2"/>
    <s v="0100000266"/>
    <s v="PEREZ REY S.L."/>
    <s v="0017007009"/>
    <s v="VIMIANZO"/>
    <s v="000000000000190010"/>
    <x v="20"/>
    <d v="2024-07-08T00:00:00"/>
    <d v="1899-12-30T16:23:03"/>
    <s v="10/07 18 pal"/>
    <d v="2024-07-10T00:00:00"/>
    <x v="6"/>
    <x v="6"/>
    <x v="4501"/>
    <d v="2024-07-08T00:00:00"/>
    <d v="1899-12-30T17:37:44"/>
    <n v="67"/>
    <s v="E00067"/>
    <s v="RUTA KMS.067"/>
    <x v="213"/>
    <x v="0"/>
    <x v="1"/>
    <x v="3"/>
    <x v="0"/>
    <d v="2024-07-08T16:23:03"/>
    <x v="520"/>
    <n v="51.615833333402406"/>
    <d v="2024-07-08T17:37:44"/>
    <d v="1899-12-30T00:53:36"/>
    <d v="2024-07-08T18:31:20"/>
    <n v="49.477777777821757"/>
    <x v="0"/>
    <m/>
    <m/>
    <x v="1"/>
    <x v="23"/>
    <x v="0"/>
    <x v="4"/>
    <x v="5"/>
    <n v="2"/>
    <s v=""/>
    <d v="1899-12-30T21:26:24"/>
    <n v="49.722500000069076"/>
    <n v="24"/>
    <n v="25.722500000069076"/>
  </r>
  <r>
    <s v="E016"/>
    <s v="EM11"/>
    <x v="4357"/>
    <x v="0"/>
    <s v="E2"/>
    <s v="0100000266"/>
    <s v="PEREZ REY S.L."/>
    <s v="0017007009"/>
    <s v="VIMIANZO"/>
    <s v="000000000000190870"/>
    <x v="19"/>
    <d v="2024-07-08T00:00:00"/>
    <d v="1899-12-30T16:23:03"/>
    <s v="10/07 18 pal"/>
    <d v="2024-07-10T00:00:00"/>
    <x v="6"/>
    <x v="6"/>
    <x v="4501"/>
    <d v="2024-07-08T00:00:00"/>
    <d v="1899-12-30T17:37:44"/>
    <n v="67"/>
    <s v="E00067"/>
    <s v="RUTA KMS.067"/>
    <x v="213"/>
    <x v="0"/>
    <x v="2"/>
    <x v="3"/>
    <x v="0"/>
    <d v="2024-07-08T16:23:03"/>
    <x v="520"/>
    <n v="51.615833333402406"/>
    <d v="2024-07-08T17:37:44"/>
    <d v="1899-12-30T00:53:36"/>
    <d v="2024-07-08T18:31:20"/>
    <n v="49.477777777821757"/>
    <x v="0"/>
    <m/>
    <m/>
    <x v="1"/>
    <x v="23"/>
    <x v="0"/>
    <x v="4"/>
    <x v="5"/>
    <n v="2"/>
    <s v=""/>
    <d v="1899-12-30T21:26:24"/>
    <n v="49.722500000069076"/>
    <n v="24"/>
    <n v="25.722500000069076"/>
  </r>
  <r>
    <s v="E016"/>
    <s v="EM11"/>
    <x v="4357"/>
    <x v="0"/>
    <s v="E2"/>
    <s v="0100000266"/>
    <s v="PEREZ REY S.L."/>
    <s v="0017007009"/>
    <s v="VIMIANZO"/>
    <s v="000000000000190570"/>
    <x v="37"/>
    <d v="2024-07-08T00:00:00"/>
    <d v="1899-12-30T16:23:03"/>
    <s v="10/07 18 pal"/>
    <d v="2024-07-10T00:00:00"/>
    <x v="6"/>
    <x v="6"/>
    <x v="4501"/>
    <d v="2024-07-08T00:00:00"/>
    <d v="1899-12-30T17:37:44"/>
    <n v="67"/>
    <s v="E00067"/>
    <s v="RUTA KMS.067"/>
    <x v="213"/>
    <x v="0"/>
    <x v="3"/>
    <x v="3"/>
    <x v="0"/>
    <d v="2024-07-08T16:23:03"/>
    <x v="520"/>
    <n v="51.615833333402406"/>
    <d v="2024-07-08T17:37:44"/>
    <d v="1899-12-30T00:53:36"/>
    <d v="2024-07-08T18:31:20"/>
    <n v="49.477777777821757"/>
    <x v="0"/>
    <m/>
    <m/>
    <x v="1"/>
    <x v="23"/>
    <x v="0"/>
    <x v="4"/>
    <x v="5"/>
    <n v="2"/>
    <s v=""/>
    <d v="1899-12-30T21:26:24"/>
    <n v="49.722500000069076"/>
    <n v="24"/>
    <n v="25.722500000069076"/>
  </r>
  <r>
    <s v="E016"/>
    <s v="EM11"/>
    <x v="4357"/>
    <x v="0"/>
    <s v="E2"/>
    <s v="0100000266"/>
    <s v="PEREZ REY S.L."/>
    <s v="0017007009"/>
    <s v="VIMIANZO"/>
    <s v="000000000000210550"/>
    <x v="11"/>
    <d v="2024-07-08T00:00:00"/>
    <d v="1899-12-30T16:23:03"/>
    <s v="10/07 18 pal"/>
    <d v="2024-07-10T00:00:00"/>
    <x v="6"/>
    <x v="6"/>
    <x v="4501"/>
    <d v="2024-07-08T00:00:00"/>
    <d v="1899-12-30T17:37:44"/>
    <n v="67"/>
    <s v="E00067"/>
    <s v="RUTA KMS.067"/>
    <x v="213"/>
    <x v="0"/>
    <x v="4"/>
    <x v="3"/>
    <x v="0"/>
    <d v="2024-07-08T16:23:03"/>
    <x v="520"/>
    <n v="51.615833333402406"/>
    <d v="2024-07-08T17:37:44"/>
    <d v="1899-12-30T00:53:36"/>
    <d v="2024-07-08T18:31:20"/>
    <n v="49.477777777821757"/>
    <x v="0"/>
    <m/>
    <m/>
    <x v="1"/>
    <x v="23"/>
    <x v="0"/>
    <x v="4"/>
    <x v="5"/>
    <n v="2"/>
    <s v=""/>
    <d v="1899-12-30T21:26:24"/>
    <n v="49.722500000069076"/>
    <n v="24"/>
    <n v="25.722500000069076"/>
  </r>
  <r>
    <s v="E016"/>
    <s v="EM11"/>
    <x v="4357"/>
    <x v="0"/>
    <s v="E2"/>
    <s v="0100000266"/>
    <s v="PEREZ REY S.L."/>
    <s v="0017007009"/>
    <s v="VIMIANZO"/>
    <s v="000000000000210580"/>
    <x v="129"/>
    <d v="2024-07-08T00:00:00"/>
    <d v="1899-12-30T16:23:03"/>
    <s v="10/07 18 pal"/>
    <d v="2024-07-10T00:00:00"/>
    <x v="6"/>
    <x v="6"/>
    <x v="4501"/>
    <d v="2024-07-08T00:00:00"/>
    <d v="1899-12-30T17:37:44"/>
    <n v="67"/>
    <s v="E00067"/>
    <s v="RUTA KMS.067"/>
    <x v="213"/>
    <x v="0"/>
    <x v="5"/>
    <x v="3"/>
    <x v="0"/>
    <d v="2024-07-08T16:23:03"/>
    <x v="520"/>
    <n v="51.615833333402406"/>
    <d v="2024-07-08T17:37:44"/>
    <d v="1899-12-30T00:53:36"/>
    <d v="2024-07-08T18:31:20"/>
    <n v="49.477777777821757"/>
    <x v="0"/>
    <m/>
    <m/>
    <x v="1"/>
    <x v="23"/>
    <x v="0"/>
    <x v="4"/>
    <x v="5"/>
    <n v="2"/>
    <s v=""/>
    <d v="1899-12-30T21:26:24"/>
    <n v="49.722500000069076"/>
    <n v="24"/>
    <n v="25.722500000069076"/>
  </r>
  <r>
    <s v="E016"/>
    <s v="EM11"/>
    <x v="4357"/>
    <x v="0"/>
    <s v="E2"/>
    <s v="0100000266"/>
    <s v="PEREZ REY S.L."/>
    <s v="0017007009"/>
    <s v="VIMIANZO"/>
    <s v="000000000000210621"/>
    <x v="96"/>
    <d v="2024-07-08T00:00:00"/>
    <d v="1899-12-30T16:23:03"/>
    <s v="10/07 18 pal"/>
    <d v="2024-07-10T00:00:00"/>
    <x v="6"/>
    <x v="6"/>
    <x v="4501"/>
    <d v="2024-07-08T00:00:00"/>
    <d v="1899-12-30T17:37:44"/>
    <n v="67"/>
    <s v="E00067"/>
    <s v="RUTA KMS.067"/>
    <x v="213"/>
    <x v="0"/>
    <x v="6"/>
    <x v="3"/>
    <x v="0"/>
    <d v="2024-07-08T16:23:03"/>
    <x v="520"/>
    <n v="51.615833333402406"/>
    <d v="2024-07-08T17:37:44"/>
    <d v="1899-12-30T00:53:36"/>
    <d v="2024-07-08T18:31:20"/>
    <n v="49.477777777821757"/>
    <x v="0"/>
    <m/>
    <m/>
    <x v="1"/>
    <x v="23"/>
    <x v="0"/>
    <x v="4"/>
    <x v="5"/>
    <n v="2"/>
    <s v=""/>
    <d v="1899-12-30T21:26:24"/>
    <n v="49.722500000069076"/>
    <n v="24"/>
    <n v="25.722500000069076"/>
  </r>
  <r>
    <s v="E016"/>
    <s v="EM11"/>
    <x v="4357"/>
    <x v="0"/>
    <s v="E2"/>
    <s v="0100000266"/>
    <s v="PEREZ REY S.L."/>
    <s v="0017007009"/>
    <s v="VIMIANZO"/>
    <s v="000000000000210582"/>
    <x v="142"/>
    <d v="2024-07-08T00:00:00"/>
    <d v="1899-12-30T16:23:03"/>
    <s v="10/07 18 pal"/>
    <d v="2024-07-10T00:00:00"/>
    <x v="6"/>
    <x v="6"/>
    <x v="4501"/>
    <d v="2024-07-08T00:00:00"/>
    <d v="1899-12-30T17:37:44"/>
    <n v="67"/>
    <s v="E00067"/>
    <s v="RUTA KMS.067"/>
    <x v="213"/>
    <x v="0"/>
    <x v="7"/>
    <x v="3"/>
    <x v="0"/>
    <d v="2024-07-08T16:23:03"/>
    <x v="520"/>
    <n v="51.615833333402406"/>
    <d v="2024-07-08T17:37:44"/>
    <d v="1899-12-30T00:53:36"/>
    <d v="2024-07-08T18:31:20"/>
    <n v="49.477777777821757"/>
    <x v="0"/>
    <m/>
    <m/>
    <x v="1"/>
    <x v="23"/>
    <x v="0"/>
    <x v="4"/>
    <x v="5"/>
    <n v="2"/>
    <s v=""/>
    <d v="1899-12-30T21:26:24"/>
    <n v="49.722500000069076"/>
    <n v="24"/>
    <n v="25.722500000069076"/>
  </r>
  <r>
    <s v="E016"/>
    <s v="EM11"/>
    <x v="4357"/>
    <x v="0"/>
    <s v="E2"/>
    <s v="0100000266"/>
    <s v="PEREZ REY S.L."/>
    <s v="0017007009"/>
    <s v="VIMIANZO"/>
    <s v="000000000000210588"/>
    <x v="145"/>
    <d v="2024-07-08T00:00:00"/>
    <d v="1899-12-30T16:23:03"/>
    <s v="10/07 18 pal"/>
    <d v="2024-07-10T00:00:00"/>
    <x v="6"/>
    <x v="6"/>
    <x v="4501"/>
    <d v="2024-07-08T00:00:00"/>
    <d v="1899-12-30T17:37:44"/>
    <n v="67"/>
    <s v="E00067"/>
    <s v="RUTA KMS.067"/>
    <x v="213"/>
    <x v="0"/>
    <x v="8"/>
    <x v="3"/>
    <x v="0"/>
    <d v="2024-07-08T16:23:03"/>
    <x v="520"/>
    <n v="51.615833333402406"/>
    <d v="2024-07-08T17:37:44"/>
    <d v="1899-12-30T00:53:36"/>
    <d v="2024-07-08T18:31:20"/>
    <n v="49.477777777821757"/>
    <x v="0"/>
    <m/>
    <m/>
    <x v="1"/>
    <x v="23"/>
    <x v="0"/>
    <x v="4"/>
    <x v="5"/>
    <n v="2"/>
    <s v=""/>
    <d v="1899-12-30T21:26:24"/>
    <n v="49.722500000069076"/>
    <n v="24"/>
    <n v="25.722500000069076"/>
  </r>
  <r>
    <s v="E016"/>
    <s v="EM11"/>
    <x v="4357"/>
    <x v="0"/>
    <s v="E2"/>
    <s v="0100000266"/>
    <s v="PEREZ REY S.L."/>
    <s v="0017007009"/>
    <s v="VIMIANZO"/>
    <s v="000000000000210584"/>
    <x v="146"/>
    <d v="2024-07-08T00:00:00"/>
    <d v="1899-12-30T16:23:03"/>
    <s v="10/07 18 pal"/>
    <d v="2024-07-10T00:00:00"/>
    <x v="6"/>
    <x v="6"/>
    <x v="4501"/>
    <d v="2024-07-08T00:00:00"/>
    <d v="1899-12-30T17:37:44"/>
    <n v="67"/>
    <s v="E00067"/>
    <s v="RUTA KMS.067"/>
    <x v="213"/>
    <x v="0"/>
    <x v="9"/>
    <x v="3"/>
    <x v="0"/>
    <d v="2024-07-08T16:23:03"/>
    <x v="520"/>
    <n v="51.615833333402406"/>
    <d v="2024-07-08T17:37:44"/>
    <d v="1899-12-30T00:53:36"/>
    <d v="2024-07-08T18:31:20"/>
    <n v="49.477777777821757"/>
    <x v="0"/>
    <m/>
    <m/>
    <x v="1"/>
    <x v="23"/>
    <x v="0"/>
    <x v="4"/>
    <x v="5"/>
    <n v="2"/>
    <s v=""/>
    <d v="1899-12-30T21:26:24"/>
    <n v="49.722500000069076"/>
    <n v="24"/>
    <n v="25.722500000069076"/>
  </r>
  <r>
    <s v="E016"/>
    <s v="EM11"/>
    <x v="4357"/>
    <x v="0"/>
    <s v="E2"/>
    <s v="0100000266"/>
    <s v="PEREZ REY S.L."/>
    <s v="0017007009"/>
    <s v="VIMIANZO"/>
    <s v="000000000000210618"/>
    <x v="138"/>
    <d v="2024-07-08T00:00:00"/>
    <d v="1899-12-30T16:23:03"/>
    <s v="10/07 18 pal"/>
    <d v="2024-07-10T00:00:00"/>
    <x v="6"/>
    <x v="6"/>
    <x v="4501"/>
    <d v="2024-07-08T00:00:00"/>
    <d v="1899-12-30T17:37:44"/>
    <n v="67"/>
    <s v="E00067"/>
    <s v="RUTA KMS.067"/>
    <x v="213"/>
    <x v="0"/>
    <x v="10"/>
    <x v="3"/>
    <x v="0"/>
    <d v="2024-07-08T16:23:03"/>
    <x v="520"/>
    <n v="51.615833333402406"/>
    <d v="2024-07-08T17:37:44"/>
    <d v="1899-12-30T00:53:36"/>
    <d v="2024-07-08T18:31:20"/>
    <n v="49.477777777821757"/>
    <x v="0"/>
    <m/>
    <m/>
    <x v="1"/>
    <x v="23"/>
    <x v="0"/>
    <x v="4"/>
    <x v="5"/>
    <n v="2"/>
    <s v=""/>
    <d v="1899-12-30T21:26:24"/>
    <n v="49.722500000069076"/>
    <n v="24"/>
    <n v="25.722500000069076"/>
  </r>
  <r>
    <s v="E016"/>
    <s v="EM11"/>
    <x v="4357"/>
    <x v="0"/>
    <s v="E2"/>
    <s v="0100000266"/>
    <s v="PEREZ REY S.L."/>
    <s v="0017007009"/>
    <s v="VIMIANZO"/>
    <s v="000000000000210620"/>
    <x v="147"/>
    <d v="2024-07-08T00:00:00"/>
    <d v="1899-12-30T16:23:03"/>
    <s v="10/07 18 pal"/>
    <d v="2024-07-10T00:00:00"/>
    <x v="6"/>
    <x v="6"/>
    <x v="4501"/>
    <d v="2024-07-08T00:00:00"/>
    <d v="1899-12-30T17:37:44"/>
    <n v="67"/>
    <s v="E00067"/>
    <s v="RUTA KMS.067"/>
    <x v="213"/>
    <x v="0"/>
    <x v="11"/>
    <x v="3"/>
    <x v="0"/>
    <d v="2024-07-08T16:23:03"/>
    <x v="520"/>
    <n v="51.615833333402406"/>
    <d v="2024-07-08T17:37:44"/>
    <d v="1899-12-30T00:53:36"/>
    <d v="2024-07-08T18:31:20"/>
    <n v="49.477777777821757"/>
    <x v="0"/>
    <m/>
    <m/>
    <x v="1"/>
    <x v="23"/>
    <x v="0"/>
    <x v="4"/>
    <x v="5"/>
    <n v="2"/>
    <s v=""/>
    <d v="1899-12-30T21:26:24"/>
    <n v="49.722500000069076"/>
    <n v="24"/>
    <n v="25.722500000069076"/>
  </r>
  <r>
    <s v="E016"/>
    <s v="EM11"/>
    <x v="4357"/>
    <x v="0"/>
    <s v="E2"/>
    <s v="0100000266"/>
    <s v="PEREZ REY S.L."/>
    <s v="0017007009"/>
    <s v="VIMIANZO"/>
    <s v="000000000000210562"/>
    <x v="74"/>
    <d v="2024-07-08T00:00:00"/>
    <d v="1899-12-30T16:23:03"/>
    <s v="10/07 18 pal"/>
    <d v="2024-07-10T00:00:00"/>
    <x v="6"/>
    <x v="6"/>
    <x v="4501"/>
    <d v="2024-07-08T00:00:00"/>
    <d v="1899-12-30T17:37:44"/>
    <n v="67"/>
    <s v="E00067"/>
    <s v="RUTA KMS.067"/>
    <x v="213"/>
    <x v="0"/>
    <x v="12"/>
    <x v="3"/>
    <x v="0"/>
    <d v="2024-07-08T16:23:03"/>
    <x v="520"/>
    <n v="51.615833333402406"/>
    <d v="2024-07-08T17:37:44"/>
    <d v="1899-12-30T00:53:36"/>
    <d v="2024-07-08T18:31:20"/>
    <n v="49.477777777821757"/>
    <x v="0"/>
    <m/>
    <m/>
    <x v="1"/>
    <x v="23"/>
    <x v="0"/>
    <x v="4"/>
    <x v="5"/>
    <n v="2"/>
    <s v=""/>
    <d v="1899-12-30T21:26:24"/>
    <n v="49.722500000069076"/>
    <n v="24"/>
    <n v="25.722500000069076"/>
  </r>
  <r>
    <s v="E016"/>
    <s v="EM11"/>
    <x v="4358"/>
    <x v="0"/>
    <s v="E2"/>
    <s v="0100000131"/>
    <s v="HIJOS DE TOMAS SORRIBAS S.L."/>
    <s v="0020000248"/>
    <s v="BEMBIBRE"/>
    <s v="000000000000190870"/>
    <x v="19"/>
    <d v="2024-07-08T00:00:00"/>
    <d v="1899-12-30T17:51:03"/>
    <s v="09/07 cem+mort"/>
    <d v="2024-07-09T00:00:00"/>
    <x v="6"/>
    <x v="7"/>
    <x v="4502"/>
    <d v="2024-07-09T00:00:00"/>
    <d v="1899-12-30T11:03:49"/>
    <n v="40"/>
    <s v="E00040"/>
    <s v="RUTA KMS.040"/>
    <x v="17"/>
    <x v="0"/>
    <x v="0"/>
    <x v="3"/>
    <x v="0"/>
    <d v="2024-07-08T17:51:03"/>
    <x v="512"/>
    <n v="26.149166666669771"/>
    <d v="2024-07-09T11:03:49"/>
    <d v="1899-12-30T00:32:00"/>
    <d v="2024-07-09T11:35:49"/>
    <n v="8.4030555555364117"/>
    <x v="0"/>
    <m/>
    <m/>
    <x v="1"/>
    <x v="24"/>
    <x v="0"/>
    <x v="4"/>
    <x v="2"/>
    <n v="3"/>
    <s v=""/>
    <d v="1899-12-30T12:48:00"/>
    <n v="24.615833333336436"/>
    <n v="12"/>
    <n v="12.615833333336436"/>
  </r>
  <r>
    <s v="E016"/>
    <s v="EM11"/>
    <x v="4359"/>
    <x v="0"/>
    <s v="E2"/>
    <s v="0100028559"/>
    <s v="EDIFICACIONES ALDEOLA, S.L."/>
    <s v="0017007726"/>
    <s v="AV. NOVO MESOIRO, 17 A CORUÑA"/>
    <s v="000000000000190030"/>
    <x v="33"/>
    <d v="2024-07-08T00:00:00"/>
    <d v="1899-12-30T18:19:57"/>
    <s v="09/07 8167FXL"/>
    <d v="2024-07-09T00:00:00"/>
    <x v="6"/>
    <x v="6"/>
    <x v="4503"/>
    <d v="2024-07-09T00:00:00"/>
    <d v="1899-12-30T10:53:24"/>
    <n v="87"/>
    <s v="E00087"/>
    <s v="RUTA KMS.087"/>
    <x v="44"/>
    <x v="0"/>
    <x v="0"/>
    <x v="3"/>
    <x v="0"/>
    <d v="2024-07-08T18:19:57"/>
    <x v="512"/>
    <n v="25.667500000039581"/>
    <d v="2024-07-09T10:53:24"/>
    <d v="1899-12-30T01:09:36"/>
    <d v="2024-07-09T12:03:00"/>
    <n v="7.9500000000698492"/>
    <x v="0"/>
    <m/>
    <m/>
    <x v="1"/>
    <x v="24"/>
    <x v="0"/>
    <x v="4"/>
    <x v="1"/>
    <n v="3"/>
    <s v=""/>
    <d v="1899-12-31T03:50:24"/>
    <n v="23.507500000039581"/>
    <n v="12"/>
    <n v="11.507500000039581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4504"/>
    <d v="2024-07-05T00:00:00"/>
    <d v="1899-12-30T08:49:43"/>
    <n v="29"/>
    <s v="E00029"/>
    <s v="RUTA KMS.029"/>
    <x v="321"/>
    <x v="0"/>
    <x v="0"/>
    <x v="4"/>
    <x v="0"/>
    <d v="2024-06-06T17:59:38"/>
    <x v="53"/>
    <n v="26.00611111120088"/>
    <d v="2024-07-05T08:49:43"/>
    <d v="1899-12-30T00:23:12"/>
    <d v="2024-07-05T09:12:55"/>
    <n v="-661.21527777757728"/>
    <x v="1"/>
    <m/>
    <m/>
    <x v="1"/>
    <x v="22"/>
    <x v="3"/>
    <x v="3"/>
    <x v="0"/>
    <n v="6"/>
    <s v=""/>
    <d v="1899-12-30T09:16:48"/>
    <n v="24.619444444534214"/>
    <n v="12"/>
    <n v="12.619444444534214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4505"/>
    <d v="2024-07-05T00:00:00"/>
    <d v="1899-12-30T10:04:09"/>
    <n v="29"/>
    <s v="E00029"/>
    <s v="RUTA KMS.029"/>
    <x v="321"/>
    <x v="0"/>
    <x v="0"/>
    <x v="4"/>
    <x v="0"/>
    <d v="2024-06-06T17:59:38"/>
    <x v="53"/>
    <n v="26.00611111120088"/>
    <d v="2024-07-05T10:04:09"/>
    <d v="1899-12-30T00:23:12"/>
    <d v="2024-07-05T10:27:21"/>
    <n v="-662.45583333325339"/>
    <x v="1"/>
    <m/>
    <m/>
    <x v="1"/>
    <x v="22"/>
    <x v="3"/>
    <x v="3"/>
    <x v="1"/>
    <n v="6"/>
    <s v=""/>
    <d v="1899-12-30T09:16:48"/>
    <n v="24.619444444534214"/>
    <n v="12"/>
    <n v="12.619444444534214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4506"/>
    <d v="2024-07-05T00:00:00"/>
    <d v="1899-12-30T12:19:16"/>
    <n v="29"/>
    <s v="E00029"/>
    <s v="RUTA KMS.029"/>
    <x v="321"/>
    <x v="0"/>
    <x v="0"/>
    <x v="4"/>
    <x v="0"/>
    <d v="2024-06-06T17:59:38"/>
    <x v="53"/>
    <n v="26.00611111120088"/>
    <d v="2024-07-05T12:19:16"/>
    <d v="1899-12-30T00:23:12"/>
    <d v="2024-07-05T12:42:28"/>
    <n v="-664.70777777762851"/>
    <x v="1"/>
    <m/>
    <m/>
    <x v="1"/>
    <x v="22"/>
    <x v="3"/>
    <x v="3"/>
    <x v="3"/>
    <n v="6"/>
    <s v=""/>
    <d v="1899-12-30T09:16:48"/>
    <n v="24.619444444534214"/>
    <n v="12"/>
    <n v="12.619444444534214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4507"/>
    <d v="2024-07-05T00:00:00"/>
    <d v="1899-12-30T13:40:38"/>
    <n v="29"/>
    <s v="E00029"/>
    <s v="RUTA KMS.029"/>
    <x v="321"/>
    <x v="0"/>
    <x v="0"/>
    <x v="4"/>
    <x v="0"/>
    <d v="2024-06-06T17:59:38"/>
    <x v="53"/>
    <n v="26.00611111120088"/>
    <d v="2024-07-05T13:40:38"/>
    <d v="1899-12-30T00:23:12"/>
    <d v="2024-07-05T14:03:50"/>
    <n v="-666.0638888888061"/>
    <x v="1"/>
    <m/>
    <m/>
    <x v="1"/>
    <x v="22"/>
    <x v="3"/>
    <x v="3"/>
    <x v="7"/>
    <n v="6"/>
    <s v=""/>
    <d v="1899-12-30T09:16:48"/>
    <n v="24.619444444534214"/>
    <n v="12"/>
    <n v="12.619444444534214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4508"/>
    <d v="2024-07-05T00:00:00"/>
    <d v="1899-12-30T16:56:16"/>
    <n v="29"/>
    <s v="E00029"/>
    <s v="RUTA KMS.029"/>
    <x v="321"/>
    <x v="0"/>
    <x v="0"/>
    <x v="4"/>
    <x v="0"/>
    <d v="2024-06-06T17:59:38"/>
    <x v="53"/>
    <n v="26.00611111120088"/>
    <d v="2024-07-05T16:56:16"/>
    <d v="1899-12-30T00:23:12"/>
    <d v="2024-07-05T17:19:28"/>
    <n v="-669.32444444432622"/>
    <x v="1"/>
    <m/>
    <m/>
    <x v="1"/>
    <x v="22"/>
    <x v="3"/>
    <x v="3"/>
    <x v="8"/>
    <n v="6"/>
    <s v=""/>
    <d v="1899-12-30T09:16:48"/>
    <n v="24.619444444534214"/>
    <n v="12"/>
    <n v="12.619444444534214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4509"/>
    <d v="2024-07-05T00:00:00"/>
    <d v="1899-12-30T17:28:36"/>
    <n v="29"/>
    <s v="E00029"/>
    <s v="RUTA KMS.029"/>
    <x v="47"/>
    <x v="0"/>
    <x v="0"/>
    <x v="4"/>
    <x v="0"/>
    <d v="2024-06-06T17:59:38"/>
    <x v="53"/>
    <n v="26.00611111120088"/>
    <d v="2024-07-05T17:28:36"/>
    <d v="1899-12-30T00:23:12"/>
    <d v="2024-07-05T17:51:48"/>
    <n v="-669.86333333328366"/>
    <x v="1"/>
    <m/>
    <m/>
    <x v="1"/>
    <x v="22"/>
    <x v="3"/>
    <x v="3"/>
    <x v="5"/>
    <n v="6"/>
    <s v=""/>
    <d v="1899-12-30T09:16:48"/>
    <n v="24.619444444534214"/>
    <n v="12"/>
    <n v="12.619444444534214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4510"/>
    <d v="2024-07-08T00:00:00"/>
    <d v="1899-12-30T08:02:13"/>
    <n v="29"/>
    <s v="E00029"/>
    <s v="RUTA KMS.029"/>
    <x v="295"/>
    <x v="0"/>
    <x v="0"/>
    <x v="4"/>
    <x v="0"/>
    <d v="2024-06-06T17:59:38"/>
    <x v="53"/>
    <n v="26.00611111120088"/>
    <d v="2024-07-08T08:02:13"/>
    <d v="1899-12-30T00:23:12"/>
    <d v="2024-07-08T08:25:25"/>
    <n v="-732.42361111094942"/>
    <x v="1"/>
    <m/>
    <m/>
    <x v="1"/>
    <x v="23"/>
    <x v="3"/>
    <x v="4"/>
    <x v="0"/>
    <n v="2"/>
    <s v=""/>
    <d v="1899-12-30T09:16:48"/>
    <n v="24.619444444534214"/>
    <n v="12"/>
    <n v="12.619444444534214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4511"/>
    <d v="2024-07-08T00:00:00"/>
    <d v="1899-12-30T09:13:55"/>
    <n v="29"/>
    <s v="E00029"/>
    <s v="RUTA KMS.029"/>
    <x v="295"/>
    <x v="0"/>
    <x v="0"/>
    <x v="4"/>
    <x v="0"/>
    <d v="2024-06-06T17:59:38"/>
    <x v="53"/>
    <n v="26.00611111120088"/>
    <d v="2024-07-08T09:13:55"/>
    <d v="1899-12-30T00:23:12"/>
    <d v="2024-07-08T09:37:07"/>
    <n v="-733.61861111107282"/>
    <x v="1"/>
    <m/>
    <m/>
    <x v="1"/>
    <x v="23"/>
    <x v="3"/>
    <x v="4"/>
    <x v="6"/>
    <n v="2"/>
    <s v=""/>
    <d v="1899-12-30T09:16:48"/>
    <n v="24.619444444534214"/>
    <n v="12"/>
    <n v="12.619444444534214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4512"/>
    <d v="2024-07-08T00:00:00"/>
    <d v="1899-12-30T09:35:31"/>
    <n v="29"/>
    <s v="E00029"/>
    <s v="RUTA KMS.029"/>
    <x v="321"/>
    <x v="0"/>
    <x v="0"/>
    <x v="4"/>
    <x v="0"/>
    <d v="2024-06-06T17:59:38"/>
    <x v="53"/>
    <n v="26.00611111120088"/>
    <d v="2024-07-08T09:35:31"/>
    <d v="1899-12-30T00:23:12"/>
    <d v="2024-07-08T09:58:43"/>
    <n v="-733.97861111105885"/>
    <x v="1"/>
    <m/>
    <m/>
    <x v="1"/>
    <x v="23"/>
    <x v="3"/>
    <x v="4"/>
    <x v="6"/>
    <n v="2"/>
    <s v=""/>
    <d v="1899-12-30T09:16:48"/>
    <n v="24.619444444534214"/>
    <n v="12"/>
    <n v="12.619444444534214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4513"/>
    <d v="2024-07-08T00:00:00"/>
    <d v="1899-12-30T11:05:09"/>
    <n v="29"/>
    <s v="E00029"/>
    <s v="RUTA KMS.029"/>
    <x v="321"/>
    <x v="0"/>
    <x v="0"/>
    <x v="4"/>
    <x v="0"/>
    <d v="2024-06-06T17:59:38"/>
    <x v="53"/>
    <n v="26.00611111120088"/>
    <d v="2024-07-08T11:05:09"/>
    <d v="1899-12-30T00:23:12"/>
    <d v="2024-07-08T11:28:21"/>
    <n v="-735.47249999991618"/>
    <x v="1"/>
    <m/>
    <m/>
    <x v="1"/>
    <x v="23"/>
    <x v="3"/>
    <x v="4"/>
    <x v="2"/>
    <n v="2"/>
    <s v=""/>
    <d v="1899-12-30T09:16:48"/>
    <n v="24.619444444534214"/>
    <n v="12"/>
    <n v="12.619444444534214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4514"/>
    <d v="2024-07-08T00:00:00"/>
    <d v="1899-12-30T11:26:47"/>
    <n v="29"/>
    <s v="E00029"/>
    <s v="RUTA KMS.029"/>
    <x v="295"/>
    <x v="0"/>
    <x v="0"/>
    <x v="4"/>
    <x v="0"/>
    <d v="2024-06-06T17:59:38"/>
    <x v="53"/>
    <n v="26.00611111120088"/>
    <d v="2024-07-08T11:26:47"/>
    <d v="1899-12-30T00:23:12"/>
    <d v="2024-07-08T11:49:59"/>
    <n v="-735.83305555541301"/>
    <x v="1"/>
    <m/>
    <m/>
    <x v="1"/>
    <x v="23"/>
    <x v="3"/>
    <x v="4"/>
    <x v="2"/>
    <n v="2"/>
    <s v=""/>
    <d v="1899-12-30T09:16:48"/>
    <n v="24.619444444534214"/>
    <n v="12"/>
    <n v="12.619444444534214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4515"/>
    <d v="2024-07-08T00:00:00"/>
    <d v="1899-12-30T12:54:38"/>
    <n v="29"/>
    <s v="E00029"/>
    <s v="RUTA KMS.029"/>
    <x v="295"/>
    <x v="0"/>
    <x v="0"/>
    <x v="4"/>
    <x v="0"/>
    <d v="2024-06-06T17:59:38"/>
    <x v="53"/>
    <n v="26.00611111120088"/>
    <d v="2024-07-08T12:54:38"/>
    <d v="1899-12-30T00:23:12"/>
    <d v="2024-07-08T13:17:50"/>
    <n v="-737.29722222208511"/>
    <x v="1"/>
    <m/>
    <m/>
    <x v="1"/>
    <x v="23"/>
    <x v="3"/>
    <x v="4"/>
    <x v="3"/>
    <n v="2"/>
    <s v=""/>
    <d v="1899-12-30T09:16:48"/>
    <n v="24.619444444534214"/>
    <n v="12"/>
    <n v="12.619444444534214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4516"/>
    <d v="2024-07-08T00:00:00"/>
    <d v="1899-12-30T14:18:27"/>
    <n v="29"/>
    <s v="E00029"/>
    <s v="RUTA KMS.029"/>
    <x v="295"/>
    <x v="0"/>
    <x v="0"/>
    <x v="4"/>
    <x v="0"/>
    <d v="2024-06-06T17:59:38"/>
    <x v="53"/>
    <n v="26.00611111120088"/>
    <d v="2024-07-08T14:18:27"/>
    <d v="1899-12-30T00:23:12"/>
    <d v="2024-07-08T14:41:39"/>
    <n v="-738.69416666653706"/>
    <x v="1"/>
    <m/>
    <m/>
    <x v="1"/>
    <x v="23"/>
    <x v="3"/>
    <x v="4"/>
    <x v="13"/>
    <n v="2"/>
    <s v=""/>
    <d v="1899-12-30T09:16:48"/>
    <n v="24.619444444534214"/>
    <n v="12"/>
    <n v="12.619444444534214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4517"/>
    <d v="2024-07-08T00:00:00"/>
    <d v="1899-12-30T14:39:16"/>
    <n v="29"/>
    <s v="E00029"/>
    <s v="RUTA KMS.029"/>
    <x v="321"/>
    <x v="0"/>
    <x v="0"/>
    <x v="4"/>
    <x v="0"/>
    <d v="2024-06-06T17:59:38"/>
    <x v="53"/>
    <n v="26.00611111120088"/>
    <d v="2024-07-08T14:39:16"/>
    <d v="1899-12-30T00:23:12"/>
    <d v="2024-07-08T15:02:28"/>
    <n v="-739.04111111105885"/>
    <x v="1"/>
    <m/>
    <m/>
    <x v="1"/>
    <x v="23"/>
    <x v="3"/>
    <x v="4"/>
    <x v="13"/>
    <n v="2"/>
    <s v=""/>
    <d v="1899-12-30T09:16:48"/>
    <n v="24.619444444534214"/>
    <n v="12"/>
    <n v="12.619444444534214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4518"/>
    <d v="2024-07-08T00:00:00"/>
    <d v="1899-12-30T15:00:06"/>
    <n v="29"/>
    <s v="E00029"/>
    <s v="RUTA KMS.029"/>
    <x v="48"/>
    <x v="0"/>
    <x v="0"/>
    <x v="4"/>
    <x v="0"/>
    <d v="2024-06-06T17:59:38"/>
    <x v="53"/>
    <n v="26.00611111120088"/>
    <d v="2024-07-08T15:00:06"/>
    <d v="1899-12-30T00:23:12"/>
    <d v="2024-07-08T15:23:18"/>
    <n v="-739.38833333324874"/>
    <x v="1"/>
    <m/>
    <m/>
    <x v="1"/>
    <x v="23"/>
    <x v="3"/>
    <x v="4"/>
    <x v="4"/>
    <n v="2"/>
    <s v=""/>
    <d v="1899-12-30T09:16:48"/>
    <n v="24.619444444534214"/>
    <n v="12"/>
    <n v="12.619444444534214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4519"/>
    <d v="2024-07-08T00:00:00"/>
    <d v="1899-12-30T15:49:04"/>
    <n v="29"/>
    <s v="E00029"/>
    <s v="RUTA KMS.029"/>
    <x v="321"/>
    <x v="0"/>
    <x v="0"/>
    <x v="4"/>
    <x v="0"/>
    <d v="2024-06-06T17:59:38"/>
    <x v="53"/>
    <n v="26.00611111120088"/>
    <d v="2024-07-08T15:49:04"/>
    <d v="1899-12-30T00:23:12"/>
    <d v="2024-07-08T16:12:16"/>
    <n v="-740.20444444427267"/>
    <x v="1"/>
    <m/>
    <m/>
    <x v="1"/>
    <x v="23"/>
    <x v="3"/>
    <x v="4"/>
    <x v="4"/>
    <n v="2"/>
    <s v=""/>
    <d v="1899-12-30T09:16:48"/>
    <n v="24.619444444534214"/>
    <n v="12"/>
    <n v="12.619444444534214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4520"/>
    <d v="2024-07-08T00:00:00"/>
    <d v="1899-12-30T15:59:54"/>
    <n v="29"/>
    <s v="E00029"/>
    <s v="RUTA KMS.029"/>
    <x v="295"/>
    <x v="0"/>
    <x v="0"/>
    <x v="4"/>
    <x v="0"/>
    <d v="2024-06-06T17:59:38"/>
    <x v="53"/>
    <n v="26.00611111120088"/>
    <d v="2024-07-08T15:59:54"/>
    <d v="1899-12-30T00:23:12"/>
    <d v="2024-07-08T16:23:06"/>
    <n v="-740.38499999995111"/>
    <x v="1"/>
    <m/>
    <m/>
    <x v="1"/>
    <x v="23"/>
    <x v="3"/>
    <x v="4"/>
    <x v="4"/>
    <n v="2"/>
    <s v=""/>
    <d v="1899-12-30T09:16:48"/>
    <n v="24.619444444534214"/>
    <n v="12"/>
    <n v="12.619444444534214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4521"/>
    <d v="2024-07-08T00:00:00"/>
    <d v="1899-12-30T17:23:47"/>
    <n v="29"/>
    <s v="E00029"/>
    <s v="RUTA KMS.029"/>
    <x v="321"/>
    <x v="0"/>
    <x v="0"/>
    <x v="4"/>
    <x v="0"/>
    <d v="2024-06-06T17:59:38"/>
    <x v="53"/>
    <n v="26.00611111120088"/>
    <d v="2024-07-08T17:23:47"/>
    <d v="1899-12-30T00:23:12"/>
    <d v="2024-07-08T17:46:59"/>
    <n v="-741.78305555542465"/>
    <x v="1"/>
    <m/>
    <m/>
    <x v="1"/>
    <x v="23"/>
    <x v="3"/>
    <x v="4"/>
    <x v="5"/>
    <n v="2"/>
    <s v=""/>
    <d v="1899-12-30T09:16:48"/>
    <n v="24.619444444534214"/>
    <n v="12"/>
    <n v="12.619444444534214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4522"/>
    <d v="2024-07-08T00:00:00"/>
    <d v="1899-12-30T17:24:02"/>
    <n v="29"/>
    <s v="E00029"/>
    <s v="RUTA KMS.029"/>
    <x v="295"/>
    <x v="0"/>
    <x v="0"/>
    <x v="4"/>
    <x v="0"/>
    <d v="2024-06-06T17:59:38"/>
    <x v="53"/>
    <n v="26.00611111120088"/>
    <d v="2024-07-08T17:24:02"/>
    <d v="1899-12-30T00:23:12"/>
    <d v="2024-07-08T17:47:14"/>
    <n v="-741.78722222201759"/>
    <x v="1"/>
    <m/>
    <m/>
    <x v="1"/>
    <x v="23"/>
    <x v="3"/>
    <x v="4"/>
    <x v="5"/>
    <n v="2"/>
    <s v=""/>
    <d v="1899-12-30T09:16:48"/>
    <n v="24.619444444534214"/>
    <n v="12"/>
    <n v="12.619444444534214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4523"/>
    <d v="2024-07-09T00:00:00"/>
    <d v="1899-12-30T07:51:21"/>
    <n v="29"/>
    <s v="E00029"/>
    <s v="RUTA KMS.029"/>
    <x v="295"/>
    <x v="0"/>
    <x v="0"/>
    <x v="4"/>
    <x v="0"/>
    <d v="2024-06-06T17:59:38"/>
    <x v="53"/>
    <n v="26.00611111120088"/>
    <d v="2024-07-09T07:51:21"/>
    <d v="1899-12-30T00:23:12"/>
    <d v="2024-07-09T08:14:33"/>
    <n v="-756.24249999993481"/>
    <x v="1"/>
    <m/>
    <m/>
    <x v="1"/>
    <x v="24"/>
    <x v="3"/>
    <x v="4"/>
    <x v="11"/>
    <n v="3"/>
    <s v=""/>
    <d v="1899-12-30T09:16:48"/>
    <n v="24.619444444534214"/>
    <n v="12"/>
    <n v="12.619444444534214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4524"/>
    <d v="2024-07-09T00:00:00"/>
    <d v="1899-12-30T07:53:05"/>
    <n v="29"/>
    <s v="E00029"/>
    <s v="RUTA KMS.029"/>
    <x v="321"/>
    <x v="0"/>
    <x v="0"/>
    <x v="4"/>
    <x v="0"/>
    <d v="2024-06-06T17:59:38"/>
    <x v="53"/>
    <n v="26.00611111120088"/>
    <d v="2024-07-09T07:53:05"/>
    <d v="1899-12-30T00:23:12"/>
    <d v="2024-07-09T08:16:17"/>
    <n v="-756.27138888876652"/>
    <x v="1"/>
    <m/>
    <m/>
    <x v="1"/>
    <x v="24"/>
    <x v="3"/>
    <x v="4"/>
    <x v="11"/>
    <n v="3"/>
    <s v=""/>
    <d v="1899-12-30T09:16:48"/>
    <n v="24.619444444534214"/>
    <n v="12"/>
    <n v="12.619444444534214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4525"/>
    <d v="2024-07-09T00:00:00"/>
    <d v="1899-12-30T09:36:08"/>
    <n v="29"/>
    <s v="E00029"/>
    <s v="RUTA KMS.029"/>
    <x v="295"/>
    <x v="0"/>
    <x v="0"/>
    <x v="4"/>
    <x v="0"/>
    <d v="2024-06-06T17:59:38"/>
    <x v="53"/>
    <n v="26.00611111120088"/>
    <d v="2024-07-09T09:36:08"/>
    <d v="1899-12-30T00:23:12"/>
    <d v="2024-07-09T09:59:20"/>
    <n v="-757.98888888879446"/>
    <x v="1"/>
    <m/>
    <m/>
    <x v="1"/>
    <x v="24"/>
    <x v="3"/>
    <x v="4"/>
    <x v="6"/>
    <n v="3"/>
    <s v=""/>
    <d v="1899-12-30T09:16:48"/>
    <n v="24.619444444534214"/>
    <n v="12"/>
    <n v="12.619444444534214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4526"/>
    <d v="2024-07-09T00:00:00"/>
    <d v="1899-12-30T09:35:08"/>
    <n v="29"/>
    <s v="E00029"/>
    <s v="RUTA KMS.029"/>
    <x v="321"/>
    <x v="0"/>
    <x v="0"/>
    <x v="4"/>
    <x v="0"/>
    <d v="2024-06-06T17:59:38"/>
    <x v="53"/>
    <n v="26.00611111120088"/>
    <d v="2024-07-09T09:35:08"/>
    <d v="1899-12-30T00:23:12"/>
    <d v="2024-07-09T09:58:20"/>
    <n v="-757.97222222207347"/>
    <x v="1"/>
    <m/>
    <m/>
    <x v="1"/>
    <x v="24"/>
    <x v="3"/>
    <x v="4"/>
    <x v="6"/>
    <n v="3"/>
    <s v=""/>
    <d v="1899-12-30T09:16:48"/>
    <n v="24.619444444534214"/>
    <n v="12"/>
    <n v="12.619444444534214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4527"/>
    <d v="2024-07-09T00:00:00"/>
    <d v="1899-12-30T11:17:11"/>
    <n v="29"/>
    <s v="E00029"/>
    <s v="RUTA KMS.029"/>
    <x v="295"/>
    <x v="0"/>
    <x v="0"/>
    <x v="4"/>
    <x v="0"/>
    <d v="2024-06-06T17:59:38"/>
    <x v="53"/>
    <n v="26.00611111120088"/>
    <d v="2024-07-09T11:17:11"/>
    <d v="1899-12-30T00:23:12"/>
    <d v="2024-07-09T11:40:23"/>
    <n v="-759.67305555538042"/>
    <x v="1"/>
    <m/>
    <m/>
    <x v="1"/>
    <x v="24"/>
    <x v="3"/>
    <x v="4"/>
    <x v="2"/>
    <n v="3"/>
    <s v=""/>
    <d v="1899-12-30T09:16:48"/>
    <n v="24.619444444534214"/>
    <n v="12"/>
    <n v="12.619444444534214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4528"/>
    <d v="2024-07-09T00:00:00"/>
    <d v="1899-12-30T11:25:40"/>
    <n v="29"/>
    <s v="E00029"/>
    <s v="RUTA KMS.029"/>
    <x v="321"/>
    <x v="0"/>
    <x v="0"/>
    <x v="4"/>
    <x v="0"/>
    <d v="2024-06-06T17:59:38"/>
    <x v="53"/>
    <n v="26.00611111120088"/>
    <d v="2024-07-09T11:25:40"/>
    <d v="1899-12-30T00:23:12"/>
    <d v="2024-07-09T11:48:52"/>
    <n v="-759.8144444443169"/>
    <x v="1"/>
    <m/>
    <m/>
    <x v="1"/>
    <x v="24"/>
    <x v="3"/>
    <x v="4"/>
    <x v="2"/>
    <n v="3"/>
    <s v=""/>
    <d v="1899-12-30T09:16:48"/>
    <n v="24.619444444534214"/>
    <n v="12"/>
    <n v="12.619444444534214"/>
  </r>
  <r>
    <s v="E002"/>
    <s v="EO55"/>
    <x v="4360"/>
    <x v="0"/>
    <s v="E4"/>
    <s v="0100058375"/>
    <s v="GRUPO PUYA 68, S.L."/>
    <s v="0046005331"/>
    <s v="ALMACEN-S.PEDRO ALCANTARA"/>
    <s v="000000000000003283"/>
    <x v="39"/>
    <d v="2024-06-27T00:00:00"/>
    <d v="1899-12-30T16:11:42"/>
    <s v="Pedido diario"/>
    <d v="2024-07-05T00:00:00"/>
    <x v="6"/>
    <x v="8"/>
    <x v="4529"/>
    <d v="2024-07-05T00:00:00"/>
    <d v="1899-12-30T10:43:00"/>
    <n v="84"/>
    <s v="E00084"/>
    <s v="RUTA KMS.084"/>
    <x v="51"/>
    <x v="0"/>
    <x v="0"/>
    <x v="4"/>
    <x v="1"/>
    <d v="2024-06-27T16:11:42"/>
    <x v="445"/>
    <n v="195.80500000010943"/>
    <d v="2024-07-05T10:43:00"/>
    <d v="1899-12-30T01:07:12"/>
    <d v="2024-07-05T11:50:12"/>
    <n v="8.1633333333302289"/>
    <x v="0"/>
    <m/>
    <m/>
    <x v="1"/>
    <x v="22"/>
    <x v="0"/>
    <x v="3"/>
    <x v="1"/>
    <n v="6"/>
    <s v=""/>
    <d v="1899-12-31T02:52:48"/>
    <n v="193.68500000010943"/>
    <n v="60"/>
    <n v="133.68500000010943"/>
  </r>
  <r>
    <s v="E002"/>
    <s v="EO55"/>
    <x v="4361"/>
    <x v="0"/>
    <s v="E4"/>
    <s v="0100056718"/>
    <s v="SITESUR CIMENTACIONES, S.L."/>
    <s v="0046005651"/>
    <s v="S0911-FUENGIROLA - EL HIGUERON"/>
    <s v="000000000000003282"/>
    <x v="40"/>
    <d v="2024-06-28T00:00:00"/>
    <d v="1899-12-30T11:50:58"/>
    <s v="08/07 Lo antes posib"/>
    <d v="2024-07-08T00:00:00"/>
    <x v="7"/>
    <x v="8"/>
    <x v="4530"/>
    <d v="2024-07-05T00:00:00"/>
    <d v="1899-12-30T12:18:58"/>
    <n v="46"/>
    <s v="E00046"/>
    <s v="RUTA KMS.046"/>
    <x v="276"/>
    <x v="0"/>
    <x v="0"/>
    <x v="4"/>
    <x v="1"/>
    <d v="2024-06-28T11:50:58"/>
    <x v="492"/>
    <n v="243.15055555547588"/>
    <d v="2024-07-05T12:18:58"/>
    <d v="1899-12-30T00:36:48"/>
    <d v="2024-07-05T12:55:46"/>
    <n v="74.070555555517785"/>
    <x v="0"/>
    <m/>
    <m/>
    <x v="1"/>
    <x v="22"/>
    <x v="0"/>
    <x v="3"/>
    <x v="3"/>
    <n v="6"/>
    <s v=""/>
    <d v="1899-12-30T14:43:12"/>
    <n v="241.53722222214253"/>
    <n v="60"/>
    <n v="181.53722222214253"/>
  </r>
  <r>
    <s v="E002"/>
    <s v="EO55"/>
    <x v="4362"/>
    <x v="0"/>
    <s v="E3"/>
    <s v="0100018624"/>
    <s v="VIPRELUC, S.L."/>
    <s v="0046000748"/>
    <s v="PUENTE GENIL"/>
    <s v="000000000000003264"/>
    <x v="41"/>
    <d v="2024-07-01T00:00:00"/>
    <d v="1899-12-30T17:12:34"/>
    <s v="05/07  Nº 224"/>
    <d v="2024-07-05T00:00:00"/>
    <x v="7"/>
    <x v="8"/>
    <x v="4531"/>
    <d v="2024-07-05T00:00:00"/>
    <d v="1899-12-30T11:35:07"/>
    <n v="127"/>
    <s v="E00127"/>
    <s v="RUTA KMS.127"/>
    <x v="53"/>
    <x v="0"/>
    <x v="0"/>
    <x v="4"/>
    <x v="0"/>
    <d v="2024-07-01T17:12:34"/>
    <x v="469"/>
    <n v="93.790555555606261"/>
    <d v="2024-07-05T11:35:07"/>
    <d v="1899-12-30T01:41:36"/>
    <d v="2024-07-05T13:16:43"/>
    <n v="1.721388888952788"/>
    <x v="0"/>
    <m/>
    <m/>
    <x v="1"/>
    <x v="22"/>
    <x v="0"/>
    <x v="3"/>
    <x v="2"/>
    <n v="6"/>
    <s v="HIBURSANFRE, S.L.U."/>
    <d v="1899-12-31T16:38:24"/>
    <n v="91.097222222272933"/>
    <n v="48"/>
    <n v="43.097222222272933"/>
  </r>
  <r>
    <s v="E002"/>
    <s v="EO55"/>
    <x v="4363"/>
    <x v="0"/>
    <s v="E3"/>
    <s v="0100049685"/>
    <s v="HORMIGONES CASTRO DEL RIO, S. L."/>
    <s v="0046004155"/>
    <s v="CASTRO DEL RIO"/>
    <s v="000000000000003264"/>
    <x v="41"/>
    <d v="2024-07-04T00:00:00"/>
    <d v="1899-12-30T08:37:31"/>
    <s v="05/07 Lo antes posib"/>
    <d v="2024-07-05T00:00:00"/>
    <x v="0"/>
    <x v="8"/>
    <x v="4532"/>
    <d v="2024-07-05T00:00:00"/>
    <d v="1899-12-30T11:14:29"/>
    <n v="149"/>
    <s v="E00149"/>
    <s v="RUTA KMS.149"/>
    <x v="271"/>
    <x v="0"/>
    <x v="0"/>
    <x v="4"/>
    <x v="0"/>
    <d v="2024-07-04T08:37:31"/>
    <x v="471"/>
    <n v="28.874722222157288"/>
    <d v="2024-07-05T11:14:29"/>
    <d v="1899-12-30T01:59:12"/>
    <d v="2024-07-05T13:13:41"/>
    <n v="0.27194444427732378"/>
    <x v="0"/>
    <m/>
    <m/>
    <x v="1"/>
    <x v="22"/>
    <x v="0"/>
    <x v="3"/>
    <x v="2"/>
    <n v="6"/>
    <s v="TRANSPORTES FRANCISCO CASTILLA E HI"/>
    <d v="1899-12-31T23:40:48"/>
    <n v="25.888055555490624"/>
    <n v="12"/>
    <n v="13.888055555490624"/>
  </r>
  <r>
    <s v="E002"/>
    <s v="EO55"/>
    <x v="4364"/>
    <x v="0"/>
    <s v="E4"/>
    <s v="0100059353"/>
    <s v="JAIME SIREROL S.L."/>
    <s v="0046005742"/>
    <s v="GATA DE GORGOS- SIREROL"/>
    <s v="000000000000003283"/>
    <x v="39"/>
    <d v="2024-07-04T00:00:00"/>
    <d v="1899-12-30T09:44:42"/>
    <s v="08/07 08:00h"/>
    <d v="2024-07-08T00:00:00"/>
    <x v="10"/>
    <x v="8"/>
    <x v="4533"/>
    <d v="2024-07-05T00:00:00"/>
    <d v="1899-12-30T14:28:51"/>
    <n v="571"/>
    <s v="E00571"/>
    <s v="RUTA KMS.571"/>
    <x v="416"/>
    <x v="0"/>
    <x v="0"/>
    <x v="4"/>
    <x v="1"/>
    <d v="2024-07-04T09:44:42"/>
    <x v="486"/>
    <n v="94.255000000004657"/>
    <d v="2024-07-05T14:28:51"/>
    <d v="1899-12-30T07:36:48"/>
    <d v="2024-07-05T22:05:39"/>
    <n v="57.905833333439659"/>
    <x v="0"/>
    <m/>
    <m/>
    <x v="1"/>
    <x v="22"/>
    <x v="0"/>
    <x v="3"/>
    <x v="13"/>
    <n v="6"/>
    <s v=""/>
    <d v="1900-01-06T14:43:12"/>
    <n v="85.641666666671327"/>
    <n v="48"/>
    <n v="37.641666666671327"/>
  </r>
  <r>
    <s v="E002"/>
    <s v="EO55"/>
    <x v="4365"/>
    <x v="0"/>
    <s v="E3"/>
    <s v="0100044172"/>
    <s v="HORMIGONES ASTISOL, S.A."/>
    <s v="0046004616"/>
    <s v="PALMA DEL RIO"/>
    <s v="000000000000003264"/>
    <x v="41"/>
    <d v="2024-07-04T00:00:00"/>
    <d v="1899-12-30T10:19:30"/>
    <s v="05/07 13:00h"/>
    <d v="2024-07-05T00:00:00"/>
    <x v="14"/>
    <x v="8"/>
    <x v="4534"/>
    <d v="2024-07-05T00:00:00"/>
    <d v="1899-12-30T08:32:52"/>
    <n v="198"/>
    <s v="E00198"/>
    <s v="RUTA KMS.198"/>
    <x v="119"/>
    <x v="0"/>
    <x v="0"/>
    <x v="4"/>
    <x v="0"/>
    <d v="2024-07-04T10:19:30"/>
    <x v="464"/>
    <n v="26.674999999988358"/>
    <d v="2024-07-05T08:32:52"/>
    <d v="1899-12-30T02:38:24"/>
    <d v="2024-07-05T11:11:16"/>
    <n v="1.812222222215496"/>
    <x v="0"/>
    <m/>
    <m/>
    <x v="1"/>
    <x v="22"/>
    <x v="0"/>
    <x v="3"/>
    <x v="0"/>
    <n v="6"/>
    <s v=""/>
    <d v="1900-01-01T15:21:36"/>
    <n v="23.034999999988358"/>
    <n v="12"/>
    <n v="11.034999999988358"/>
  </r>
  <r>
    <s v="E002"/>
    <s v="EO55"/>
    <x v="4366"/>
    <x v="0"/>
    <s v="E3"/>
    <s v="0432000110"/>
    <s v="PREBETONG HORMIGONES, S.A."/>
    <s v="0046000862"/>
    <s v="PUEBLA DE LA CALZADA (PUEBLA II)"/>
    <s v="000000000000001782"/>
    <x v="46"/>
    <d v="2024-07-04T00:00:00"/>
    <d v="1899-12-30T10:21:07"/>
    <s v="08/07 8:00"/>
    <d v="2024-07-08T00:00:00"/>
    <x v="10"/>
    <x v="9"/>
    <x v="4535"/>
    <d v="2024-07-05T00:00:00"/>
    <d v="1899-12-30T21:41:10"/>
    <n v="275"/>
    <s v="E00275"/>
    <s v="RUTA KMS.275"/>
    <x v="96"/>
    <x v="0"/>
    <x v="0"/>
    <x v="5"/>
    <x v="0"/>
    <d v="2024-07-04T10:21:07"/>
    <x v="486"/>
    <n v="93.64805555564817"/>
    <d v="2024-07-05T21:41:10"/>
    <d v="1899-12-30T03:40:00"/>
    <d v="2024-07-06T01:21:10"/>
    <n v="54.647222222120035"/>
    <x v="0"/>
    <m/>
    <m/>
    <x v="1"/>
    <x v="22"/>
    <x v="0"/>
    <x v="3"/>
    <x v="16"/>
    <n v="6"/>
    <s v=""/>
    <d v="1900-01-02T16:00:00"/>
    <n v="88.981388888981499"/>
    <n v="48"/>
    <n v="40.981388888981499"/>
  </r>
  <r>
    <s v="E002"/>
    <s v="EO55"/>
    <x v="4367"/>
    <x v="0"/>
    <s v="E3"/>
    <s v="0100050987"/>
    <s v="XIMOR MORTEROS, S.L."/>
    <s v="0046004229"/>
    <s v="FUENTES DE ANDALUCIA"/>
    <s v="000000000000003264"/>
    <x v="41"/>
    <d v="2024-07-04T00:00:00"/>
    <d v="1899-12-30T10:38:41"/>
    <s v="05/07 LO ANTES POSIB"/>
    <d v="2024-07-05T00:00:00"/>
    <x v="14"/>
    <x v="8"/>
    <x v="4536"/>
    <d v="2024-07-05T00:00:00"/>
    <d v="1899-12-30T11:23:56"/>
    <n v="165"/>
    <s v="E00165"/>
    <s v="RUTA KMS.165"/>
    <x v="113"/>
    <x v="0"/>
    <x v="0"/>
    <x v="4"/>
    <x v="0"/>
    <d v="2024-07-04T10:38:41"/>
    <x v="464"/>
    <n v="26.355277777765878"/>
    <d v="2024-07-05T11:23:56"/>
    <d v="1899-12-30T02:12:00"/>
    <d v="2024-07-05T13:35:56"/>
    <n v="-0.59888888901332393"/>
    <x v="0"/>
    <m/>
    <m/>
    <x v="1"/>
    <x v="22"/>
    <x v="0"/>
    <x v="3"/>
    <x v="2"/>
    <n v="6"/>
    <s v=""/>
    <d v="1900-01-01T04:48:00"/>
    <n v="23.155277777765878"/>
    <n v="12"/>
    <n v="11.155277777765878"/>
  </r>
  <r>
    <s v="E002"/>
    <s v="EO55"/>
    <x v="4368"/>
    <x v="0"/>
    <s v="E3"/>
    <s v="0100037768"/>
    <s v="MINAS DE AGUAS TEÑIDAS, S.A.U. (MAT"/>
    <s v="0046004072"/>
    <s v="ZREP4500031988_7  PROYECTO HORMIGON"/>
    <s v="000000000000003236"/>
    <x v="48"/>
    <d v="2024-07-04T00:00:00"/>
    <d v="1899-12-30T11:51:47"/>
    <s v="05/07 SLURRY 2º"/>
    <d v="2024-07-05T00:00:00"/>
    <x v="6"/>
    <x v="9"/>
    <x v="4537"/>
    <d v="2024-07-05T00:00:00"/>
    <d v="1899-12-30T10:23:05"/>
    <n v="85"/>
    <s v="E00085"/>
    <s v="RUTA KMS.085"/>
    <x v="105"/>
    <x v="0"/>
    <x v="0"/>
    <x v="5"/>
    <x v="0"/>
    <d v="2024-07-04T11:51:47"/>
    <x v="445"/>
    <n v="32.136944444559049"/>
    <d v="2024-07-05T10:23:05"/>
    <d v="1899-12-30T01:08:00"/>
    <d v="2024-07-05T11:31:05"/>
    <n v="8.4819444445311092"/>
    <x v="0"/>
    <m/>
    <m/>
    <x v="1"/>
    <x v="22"/>
    <x v="0"/>
    <x v="3"/>
    <x v="1"/>
    <n v="6"/>
    <s v=""/>
    <d v="1899-12-31T03:12:00"/>
    <n v="30.003611111225716"/>
    <n v="12"/>
    <n v="18.003611111225716"/>
  </r>
  <r>
    <s v="E002"/>
    <s v="EO55"/>
    <x v="4369"/>
    <x v="0"/>
    <s v="E3"/>
    <s v="0100018390"/>
    <s v="FORJADOS TOR S.L."/>
    <s v="0046005202"/>
    <s v="VILLANUEVA DEL TRABUCO"/>
    <s v="000000000000003262"/>
    <x v="42"/>
    <d v="2024-07-04T00:00:00"/>
    <d v="1899-12-30T11:59:48"/>
    <s v="05/07 12:00h"/>
    <d v="2024-07-05T00:00:00"/>
    <x v="8"/>
    <x v="8"/>
    <x v="4538"/>
    <d v="2024-07-05T00:00:00"/>
    <d v="1899-12-30T10:36:34"/>
    <n v="62"/>
    <s v="E00062"/>
    <s v="RUTA KMS.062"/>
    <x v="327"/>
    <x v="0"/>
    <x v="0"/>
    <x v="4"/>
    <x v="0"/>
    <d v="2024-07-04T11:59:48"/>
    <x v="468"/>
    <n v="24.003333333414048"/>
    <d v="2024-07-05T10:36:34"/>
    <d v="1899-12-30T00:49:36"/>
    <d v="2024-07-05T11:26:10"/>
    <n v="0.5638888890389353"/>
    <x v="0"/>
    <m/>
    <m/>
    <x v="1"/>
    <x v="22"/>
    <x v="0"/>
    <x v="3"/>
    <x v="1"/>
    <n v="6"/>
    <s v=""/>
    <d v="1899-12-30T19:50:24"/>
    <n v="22.17666666674738"/>
    <n v="12"/>
    <n v="10.17666666674738"/>
  </r>
  <r>
    <s v="E002"/>
    <s v="EO55"/>
    <x v="4370"/>
    <x v="0"/>
    <s v="E3"/>
    <s v="0100043691"/>
    <s v="PAVESUR DERIVADOS, S.A."/>
    <s v="0046005101"/>
    <s v="PLANTA ALHAURIN"/>
    <s v="000000000000003269"/>
    <x v="44"/>
    <d v="2024-07-04T00:00:00"/>
    <d v="1899-12-30T12:15:00"/>
    <s v="DESCARGAR A LAS 10"/>
    <d v="2024-07-05T00:00:00"/>
    <x v="17"/>
    <x v="8"/>
    <x v="4539"/>
    <d v="2024-07-05T00:00:00"/>
    <d v="1899-12-30T09:27:32"/>
    <n v="35"/>
    <s v="E00035"/>
    <s v="RUTA KMS.035"/>
    <x v="394"/>
    <x v="0"/>
    <x v="0"/>
    <x v="4"/>
    <x v="0"/>
    <d v="2024-07-04T12:15:00"/>
    <x v="466"/>
    <n v="21.75"/>
    <d v="2024-07-05T09:27:32"/>
    <d v="1899-12-30T00:28:00"/>
    <d v="2024-07-05T09:55:32"/>
    <n v="7.4444444384425879E-2"/>
    <x v="0"/>
    <m/>
    <m/>
    <x v="1"/>
    <x v="22"/>
    <x v="0"/>
    <x v="3"/>
    <x v="6"/>
    <n v="6"/>
    <s v=""/>
    <d v="1899-12-30T11:12:00"/>
    <n v="20.283333333333335"/>
    <n v="12"/>
    <n v="8.283333333333335"/>
  </r>
  <r>
    <s v="E002"/>
    <s v="EO55"/>
    <x v="4371"/>
    <x v="0"/>
    <s v="E3"/>
    <s v="0100052034"/>
    <s v="GRUPO PUMA ESPAÑA S.L."/>
    <s v="0046005388"/>
    <s v="FABRICA - GRANADA"/>
    <s v="000000000000003264"/>
    <x v="41"/>
    <d v="2024-07-04T00:00:00"/>
    <d v="1899-12-30T12:17:45"/>
    <s v="05/07 De 7 a 11"/>
    <d v="2024-07-05T00:00:00"/>
    <x v="24"/>
    <x v="8"/>
    <x v="4540"/>
    <d v="2024-07-05T00:00:00"/>
    <d v="1899-12-30T11:12:02"/>
    <n v="132"/>
    <s v="E00132"/>
    <s v="RUTA KMS.132"/>
    <x v="78"/>
    <x v="0"/>
    <x v="0"/>
    <x v="4"/>
    <x v="0"/>
    <d v="2024-07-04T12:17:45"/>
    <x v="452"/>
    <n v="22.704166666720994"/>
    <d v="2024-07-05T11:12:02"/>
    <d v="1899-12-30T01:45:36"/>
    <d v="2024-07-05T12:57:38"/>
    <n v="-1.9605555554735474"/>
    <x v="1"/>
    <m/>
    <m/>
    <x v="1"/>
    <x v="22"/>
    <x v="2"/>
    <x v="3"/>
    <x v="2"/>
    <n v="6"/>
    <s v="TRANSPORTES FRANCISCO CASTILLA E HI"/>
    <d v="1899-12-31T18:14:24"/>
    <n v="19.944166666720992"/>
    <n v="12"/>
    <n v="7.9441666667209923"/>
  </r>
  <r>
    <s v="E002"/>
    <s v="EO55"/>
    <x v="4372"/>
    <x v="0"/>
    <s v="E3"/>
    <s v="0100031076"/>
    <s v="HORMIGONES DE LOS PUERTOS, S.L."/>
    <s v="0046005113"/>
    <s v="PLANTA PUERTO SANTA MARIA"/>
    <s v="000000000000003268"/>
    <x v="2"/>
    <d v="2024-07-04T00:00:00"/>
    <d v="1899-12-30T12:28:31"/>
    <s v="08/07 08:00h"/>
    <d v="2024-07-08T00:00:00"/>
    <x v="10"/>
    <x v="8"/>
    <x v="4541"/>
    <d v="2024-07-05T00:00:00"/>
    <d v="1899-12-30T14:51:07"/>
    <n v="254"/>
    <s v="E00254"/>
    <s v="RUTA KMS.254"/>
    <x v="133"/>
    <x v="0"/>
    <x v="0"/>
    <x v="4"/>
    <x v="0"/>
    <d v="2024-07-04T12:28:31"/>
    <x v="486"/>
    <n v="91.524722222238779"/>
    <d v="2024-07-05T14:51:07"/>
    <d v="1899-12-30T03:23:12"/>
    <d v="2024-07-05T18:14:19"/>
    <n v="61.761388889048249"/>
    <x v="0"/>
    <m/>
    <m/>
    <x v="1"/>
    <x v="22"/>
    <x v="0"/>
    <x v="3"/>
    <x v="13"/>
    <n v="6"/>
    <s v=""/>
    <d v="1900-01-02T09:16:48"/>
    <n v="87.138055555572109"/>
    <n v="48"/>
    <n v="39.138055555572109"/>
  </r>
  <r>
    <s v="E002"/>
    <s v="EO55"/>
    <x v="4373"/>
    <x v="0"/>
    <s v="E3"/>
    <s v="0100031076"/>
    <s v="HORMIGONES DE LOS PUERTOS, S.L."/>
    <s v="0046005113"/>
    <s v="PLANTA PUERTO SANTA MARIA"/>
    <s v="000000000000003264"/>
    <x v="41"/>
    <d v="2024-07-04T00:00:00"/>
    <d v="1899-12-30T12:29:05"/>
    <s v="08/07 08:00h"/>
    <d v="2024-07-08T00:00:00"/>
    <x v="10"/>
    <x v="8"/>
    <x v="4542"/>
    <d v="2024-07-05T00:00:00"/>
    <d v="1899-12-30T14:24:41"/>
    <n v="254"/>
    <s v="E00254"/>
    <s v="RUTA KMS.254"/>
    <x v="327"/>
    <x v="0"/>
    <x v="0"/>
    <x v="4"/>
    <x v="0"/>
    <d v="2024-07-04T12:29:05"/>
    <x v="486"/>
    <n v="91.515277777856681"/>
    <d v="2024-07-05T14:24:41"/>
    <d v="1899-12-30T03:23:12"/>
    <d v="2024-07-05T17:47:53"/>
    <n v="62.201944444561377"/>
    <x v="0"/>
    <m/>
    <m/>
    <x v="1"/>
    <x v="22"/>
    <x v="0"/>
    <x v="3"/>
    <x v="13"/>
    <n v="6"/>
    <s v=""/>
    <d v="1900-01-02T09:16:48"/>
    <n v="87.128611111190011"/>
    <n v="48"/>
    <n v="39.128611111190011"/>
  </r>
  <r>
    <s v="E002"/>
    <s v="EO55"/>
    <x v="4374"/>
    <x v="0"/>
    <s v="E4"/>
    <s v="0100058360"/>
    <s v="CARBONELL, S.L."/>
    <s v="0046005271"/>
    <s v="ALMACEN DE ALMUÑECAR"/>
    <s v="000000000000003282"/>
    <x v="40"/>
    <d v="2024-07-04T00:00:00"/>
    <d v="1899-12-30T12:35:31"/>
    <s v="05/07 Antes de 13:00"/>
    <d v="2024-07-05T00:00:00"/>
    <x v="14"/>
    <x v="8"/>
    <x v="4543"/>
    <d v="2024-07-05T00:00:00"/>
    <d v="1899-12-30T08:34:21"/>
    <n v="71"/>
    <s v="E00071"/>
    <s v="RUTA KMS.071"/>
    <x v="52"/>
    <x v="0"/>
    <x v="0"/>
    <x v="4"/>
    <x v="1"/>
    <d v="2024-07-04T12:35:31"/>
    <x v="464"/>
    <n v="24.408055555424653"/>
    <d v="2024-07-05T08:34:21"/>
    <d v="1899-12-30T00:56:48"/>
    <d v="2024-07-05T09:31:09"/>
    <n v="3.4808333332766779"/>
    <x v="0"/>
    <m/>
    <m/>
    <x v="1"/>
    <x v="22"/>
    <x v="0"/>
    <x v="3"/>
    <x v="0"/>
    <n v="6"/>
    <s v=""/>
    <d v="1899-12-30T22:43:12"/>
    <n v="22.461388888757988"/>
    <n v="12"/>
    <n v="10.461388888757988"/>
  </r>
  <r>
    <s v="E002"/>
    <s v="EO55"/>
    <x v="4375"/>
    <x v="0"/>
    <s v="E4"/>
    <s v="0100057845"/>
    <s v="INVERSIONES SEGURA SARRIA, S.L."/>
    <s v="0046005625"/>
    <s v="ARROYO MOLINOS-HNOS NADAL"/>
    <s v="000000000000003283"/>
    <x v="39"/>
    <d v="2024-07-04T00:00:00"/>
    <d v="1899-12-30T12:44:58"/>
    <s v="08/07 08:00h"/>
    <d v="2024-07-08T00:00:00"/>
    <x v="10"/>
    <x v="8"/>
    <x v="4544"/>
    <d v="2024-07-05T00:00:00"/>
    <d v="1899-12-30T14:50:03"/>
    <n v="536"/>
    <s v="E00536"/>
    <s v="RUTA KMS.536"/>
    <x v="417"/>
    <x v="0"/>
    <x v="0"/>
    <x v="4"/>
    <x v="1"/>
    <d v="2024-07-04T12:44:58"/>
    <x v="486"/>
    <n v="91.250555555569008"/>
    <d v="2024-07-05T14:50:03"/>
    <d v="1899-12-30T07:08:48"/>
    <d v="2024-07-05T21:58:51"/>
    <n v="58.019166666723322"/>
    <x v="0"/>
    <m/>
    <m/>
    <x v="1"/>
    <x v="22"/>
    <x v="0"/>
    <x v="3"/>
    <x v="13"/>
    <n v="6"/>
    <s v=""/>
    <d v="1900-01-06T03:31:12"/>
    <n v="83.103888888902347"/>
    <n v="48"/>
    <n v="35.103888888902347"/>
  </r>
  <r>
    <s v="E002"/>
    <s v="EO55"/>
    <x v="4376"/>
    <x v="0"/>
    <s v="E3"/>
    <s v="0100058384"/>
    <s v="ADOQUINES Y MARCOS, S.L."/>
    <s v="0046005169"/>
    <s v="PLANTA LA RODA DE ANDALUCIA"/>
    <s v="000000000000003263"/>
    <x v="49"/>
    <d v="2024-07-04T00:00:00"/>
    <d v="1899-12-30T13:08:07"/>
    <s v="05/07 10:30h"/>
    <d v="2024-07-05T00:00:00"/>
    <x v="20"/>
    <x v="8"/>
    <x v="4545"/>
    <d v="2024-07-05T00:00:00"/>
    <d v="1899-12-30T08:30:28"/>
    <n v="90"/>
    <s v="E00090"/>
    <s v="RUTA KMS.090"/>
    <x v="116"/>
    <x v="0"/>
    <x v="0"/>
    <x v="4"/>
    <x v="0"/>
    <d v="2024-07-04T13:08:07"/>
    <x v="465"/>
    <n v="21.36472222226439"/>
    <d v="2024-07-05T08:30:28"/>
    <d v="1899-12-30T01:12:00"/>
    <d v="2024-07-05T09:42:28"/>
    <n v="0.79222222213866189"/>
    <x v="0"/>
    <m/>
    <m/>
    <x v="1"/>
    <x v="22"/>
    <x v="0"/>
    <x v="3"/>
    <x v="0"/>
    <n v="6"/>
    <s v=""/>
    <d v="1899-12-31T04:48:00"/>
    <n v="19.164722222264391"/>
    <n v="12"/>
    <n v="7.1647222222643911"/>
  </r>
  <r>
    <s v="E002"/>
    <s v="EO55"/>
    <x v="4377"/>
    <x v="0"/>
    <s v="E3"/>
    <s v="0100018311"/>
    <s v="ANDALUZA DE MORTEROS, SA (ANDEMOSA)"/>
    <s v="0046005100"/>
    <s v="PLANTA VILLA ROSA (CON TTE) MALAGA"/>
    <s v="000000000000003264"/>
    <x v="41"/>
    <d v="2024-07-04T00:00:00"/>
    <d v="1899-12-30T13:15:17"/>
    <s v="9:30"/>
    <d v="2024-07-05T00:00:00"/>
    <x v="21"/>
    <x v="8"/>
    <x v="4546"/>
    <d v="2024-07-05T00:00:00"/>
    <d v="1899-12-30T08:46:18"/>
    <n v="24"/>
    <s v="E00024"/>
    <s v="RUTA KMS.024"/>
    <x v="85"/>
    <x v="0"/>
    <x v="0"/>
    <x v="4"/>
    <x v="0"/>
    <d v="2024-07-04T13:15:17"/>
    <x v="449"/>
    <n v="20.245277777896263"/>
    <d v="2024-07-05T08:46:18"/>
    <d v="1899-12-30T00:19:12"/>
    <d v="2024-07-05T09:05:30"/>
    <n v="0.40833333326736465"/>
    <x v="0"/>
    <m/>
    <m/>
    <x v="1"/>
    <x v="22"/>
    <x v="0"/>
    <x v="3"/>
    <x v="0"/>
    <n v="6"/>
    <s v=""/>
    <d v="1899-12-30T07:40:48"/>
    <n v="18.925277777896262"/>
    <n v="12"/>
    <n v="6.9252777778962624"/>
  </r>
  <r>
    <s v="E002"/>
    <s v="EO55"/>
    <x v="4378"/>
    <x v="0"/>
    <s v="E3"/>
    <s v="0100018311"/>
    <s v="ANDALUZA DE MORTEROS, SA (ANDEMOSA)"/>
    <s v="0046005100"/>
    <s v="PLANTA VILLA ROSA (CON TTE) MALAGA"/>
    <s v="000000000000003264"/>
    <x v="41"/>
    <d v="2024-07-04T00:00:00"/>
    <d v="1899-12-30T13:15:41"/>
    <s v="12:00"/>
    <d v="2024-07-05T00:00:00"/>
    <x v="8"/>
    <x v="8"/>
    <x v="4547"/>
    <d v="2024-07-05T00:00:00"/>
    <d v="1899-12-30T10:53:24"/>
    <n v="24"/>
    <s v="E00024"/>
    <s v="RUTA KMS.024"/>
    <x v="85"/>
    <x v="0"/>
    <x v="0"/>
    <x v="4"/>
    <x v="0"/>
    <d v="2024-07-04T13:15:41"/>
    <x v="468"/>
    <n v="22.738611111184582"/>
    <d v="2024-07-05T10:53:24"/>
    <d v="1899-12-30T00:19:12"/>
    <d v="2024-07-05T11:12:36"/>
    <n v="0.78999999992083758"/>
    <x v="0"/>
    <m/>
    <m/>
    <x v="1"/>
    <x v="22"/>
    <x v="0"/>
    <x v="3"/>
    <x v="1"/>
    <n v="6"/>
    <s v=""/>
    <d v="1899-12-30T07:40:48"/>
    <n v="21.418611111184582"/>
    <n v="12"/>
    <n v="9.4186111111845818"/>
  </r>
  <r>
    <s v="E002"/>
    <s v="EO55"/>
    <x v="4379"/>
    <x v="0"/>
    <s v="E3"/>
    <s v="0100018311"/>
    <s v="ANDALUZA DE MORTEROS, SA (ANDEMOSA)"/>
    <s v="0046005100"/>
    <s v="PLANTA VILLA ROSA (CON TTE) MALAGA"/>
    <s v="000000000000003264"/>
    <x v="41"/>
    <d v="2024-07-04T00:00:00"/>
    <d v="1899-12-30T13:16:05"/>
    <s v="13:30"/>
    <d v="2024-07-05T00:00:00"/>
    <x v="0"/>
    <x v="8"/>
    <x v="4548"/>
    <d v="2024-07-05T00:00:00"/>
    <d v="1899-12-30T12:56:02"/>
    <n v="24"/>
    <s v="E00024"/>
    <s v="RUTA KMS.024"/>
    <x v="85"/>
    <x v="0"/>
    <x v="0"/>
    <x v="4"/>
    <x v="0"/>
    <d v="2024-07-04T13:16:05"/>
    <x v="471"/>
    <n v="24.231944444531109"/>
    <d v="2024-07-05T12:56:02"/>
    <d v="1899-12-30T00:19:12"/>
    <d v="2024-07-05T13:15:14"/>
    <n v="0.24611111101694405"/>
    <x v="0"/>
    <m/>
    <m/>
    <x v="1"/>
    <x v="22"/>
    <x v="0"/>
    <x v="3"/>
    <x v="3"/>
    <n v="6"/>
    <s v=""/>
    <d v="1899-12-30T07:40:48"/>
    <n v="22.911944444531109"/>
    <n v="12"/>
    <n v="10.911944444531109"/>
  </r>
  <r>
    <s v="E002"/>
    <s v="EO55"/>
    <x v="4380"/>
    <x v="0"/>
    <s v="E3"/>
    <s v="0100057966"/>
    <s v="HORPRESOL, SRL"/>
    <s v="0046005112"/>
    <s v="PLANTA ALMERIA"/>
    <s v="000000000000003269"/>
    <x v="44"/>
    <d v="2024-07-04T00:00:00"/>
    <d v="1899-12-30T13:16:43"/>
    <s v="votorantim 10:00"/>
    <d v="2024-07-05T00:00:00"/>
    <x v="17"/>
    <x v="8"/>
    <x v="4549"/>
    <d v="2024-07-05T00:00:00"/>
    <d v="1899-12-30T08:53:42"/>
    <n v="195"/>
    <s v="E00195"/>
    <s v="RUTA KMS.195"/>
    <x v="120"/>
    <x v="0"/>
    <x v="0"/>
    <x v="4"/>
    <x v="0"/>
    <d v="2024-07-04T13:16:43"/>
    <x v="466"/>
    <n v="20.72138888889458"/>
    <d v="2024-07-05T08:53:42"/>
    <d v="1899-12-30T02:36:00"/>
    <d v="2024-07-05T11:29:42"/>
    <n v="-1.495000000053551"/>
    <x v="1"/>
    <m/>
    <m/>
    <x v="1"/>
    <x v="22"/>
    <x v="1"/>
    <x v="3"/>
    <x v="0"/>
    <n v="6"/>
    <s v=""/>
    <d v="1900-01-01T14:24:00"/>
    <n v="17.121388888894579"/>
    <n v="12"/>
    <n v="5.1213888888945789"/>
  </r>
  <r>
    <s v="E002"/>
    <s v="EO55"/>
    <x v="4381"/>
    <x v="0"/>
    <s v="E3"/>
    <s v="0100057966"/>
    <s v="HORPRESOL, SRL"/>
    <s v="0046005112"/>
    <s v="PLANTA ALMERIA"/>
    <s v="000000000000003269"/>
    <x v="44"/>
    <d v="2024-07-04T00:00:00"/>
    <d v="1899-12-30T13:17:07"/>
    <s v="votorantim 10:00"/>
    <d v="2024-07-05T00:00:00"/>
    <x v="17"/>
    <x v="8"/>
    <x v="4550"/>
    <d v="2024-07-05T00:00:00"/>
    <d v="1899-12-30T09:41:39"/>
    <n v="195"/>
    <s v="E00195"/>
    <s v="RUTA KMS.195"/>
    <x v="72"/>
    <x v="0"/>
    <x v="0"/>
    <x v="4"/>
    <x v="0"/>
    <d v="2024-07-04T13:17:07"/>
    <x v="466"/>
    <n v="20.714722222241107"/>
    <d v="2024-07-05T09:41:39"/>
    <d v="1899-12-30T02:36:00"/>
    <d v="2024-07-05T12:17:39"/>
    <n v="-2.2941666666883975"/>
    <x v="1"/>
    <m/>
    <m/>
    <x v="1"/>
    <x v="22"/>
    <x v="2"/>
    <x v="3"/>
    <x v="6"/>
    <n v="6"/>
    <s v=""/>
    <d v="1900-01-01T14:24:00"/>
    <n v="17.114722222241106"/>
    <n v="12"/>
    <n v="5.114722222241106"/>
  </r>
  <r>
    <s v="E002"/>
    <s v="EO55"/>
    <x v="4382"/>
    <x v="0"/>
    <s v="E3"/>
    <s v="0100057966"/>
    <s v="HORPRESOL, SRL"/>
    <s v="0046005112"/>
    <s v="PLANTA ALMERIA"/>
    <s v="000000000000003269"/>
    <x v="44"/>
    <d v="2024-07-04T00:00:00"/>
    <d v="1899-12-30T13:17:50"/>
    <s v="GESTRANS"/>
    <d v="2024-07-05T00:00:00"/>
    <x v="5"/>
    <x v="8"/>
    <x v="4551"/>
    <d v="2024-07-05T00:00:00"/>
    <d v="1899-12-30T08:35:52"/>
    <n v="195"/>
    <s v="E00195"/>
    <s v="RUTA KMS.195"/>
    <x v="73"/>
    <x v="0"/>
    <x v="0"/>
    <x v="4"/>
    <x v="0"/>
    <d v="2024-07-04T13:17:50"/>
    <x v="467"/>
    <n v="30.202777777856681"/>
    <d v="2024-07-05T08:35:52"/>
    <d v="1899-12-30T02:36:00"/>
    <d v="2024-07-05T11:11:52"/>
    <n v="8.3022222223808058"/>
    <x v="0"/>
    <m/>
    <m/>
    <x v="1"/>
    <x v="22"/>
    <x v="0"/>
    <x v="3"/>
    <x v="0"/>
    <n v="6"/>
    <s v=""/>
    <d v="1900-01-01T14:24:00"/>
    <n v="26.60277777785668"/>
    <n v="12"/>
    <n v="14.60277777785668"/>
  </r>
  <r>
    <s v="E002"/>
    <s v="EO55"/>
    <x v="4383"/>
    <x v="0"/>
    <s v="E3"/>
    <s v="0100057966"/>
    <s v="HORPRESOL, SRL"/>
    <s v="0046005112"/>
    <s v="PLANTA ALMERIA"/>
    <s v="000000000000003269"/>
    <x v="44"/>
    <d v="2024-07-04T00:00:00"/>
    <d v="1899-12-30T13:18:03"/>
    <s v="GESTRANS"/>
    <d v="2024-07-05T00:00:00"/>
    <x v="5"/>
    <x v="8"/>
    <x v="4552"/>
    <d v="2024-07-05T00:00:00"/>
    <d v="1899-12-30T15:10:13"/>
    <n v="195"/>
    <s v="E00195"/>
    <s v="RUTA KMS.195"/>
    <x v="73"/>
    <x v="0"/>
    <x v="0"/>
    <x v="4"/>
    <x v="0"/>
    <d v="2024-07-04T13:18:03"/>
    <x v="467"/>
    <n v="30.199166666599922"/>
    <d v="2024-07-05T15:10:13"/>
    <d v="1899-12-30T02:36:00"/>
    <d v="2024-07-05T17:46:13"/>
    <n v="1.7297222223132849"/>
    <x v="0"/>
    <m/>
    <m/>
    <x v="1"/>
    <x v="22"/>
    <x v="0"/>
    <x v="3"/>
    <x v="4"/>
    <n v="6"/>
    <s v=""/>
    <d v="1900-01-01T14:24:00"/>
    <n v="26.59916666659992"/>
    <n v="12"/>
    <n v="14.59916666659992"/>
  </r>
  <r>
    <s v="E002"/>
    <s v="EO55"/>
    <x v="4384"/>
    <x v="0"/>
    <s v="E3"/>
    <s v="0432000110"/>
    <s v="PREBETONG HORMIGONES, S.A."/>
    <s v="0046001418"/>
    <s v="SEVILLA (SAN JERONIMO)"/>
    <s v="000000000000002032"/>
    <x v="47"/>
    <d v="2024-07-04T00:00:00"/>
    <d v="1899-12-30T13:19:07"/>
    <s v="05/07 10:00h"/>
    <d v="2024-07-05T00:00:00"/>
    <x v="17"/>
    <x v="9"/>
    <x v="4553"/>
    <d v="2024-07-05T00:00:00"/>
    <d v="1899-12-30T08:51:19"/>
    <n v="80"/>
    <s v="E00080"/>
    <s v="RUTA KMS.080"/>
    <x v="94"/>
    <x v="0"/>
    <x v="0"/>
    <x v="5"/>
    <x v="0"/>
    <d v="2024-07-04T13:19:07"/>
    <x v="466"/>
    <n v="20.68138888879912"/>
    <d v="2024-07-05T08:51:19"/>
    <d v="1899-12-30T01:04:00"/>
    <d v="2024-07-05T09:55:19"/>
    <n v="7.805555546656251E-2"/>
    <x v="0"/>
    <m/>
    <m/>
    <x v="1"/>
    <x v="22"/>
    <x v="0"/>
    <x v="3"/>
    <x v="0"/>
    <n v="6"/>
    <s v=""/>
    <d v="1899-12-31T01:36:00"/>
    <n v="18.614722222132453"/>
    <n v="12"/>
    <n v="6.6147222221324533"/>
  </r>
  <r>
    <s v="E002"/>
    <s v="EO55"/>
    <x v="4385"/>
    <x v="0"/>
    <s v="E3"/>
    <s v="0100057966"/>
    <s v="HORPRESOL, SRL"/>
    <s v="0046005109"/>
    <s v="PLANTA LA RIOJA"/>
    <s v="000000000000003269"/>
    <x v="44"/>
    <d v="2024-07-04T00:00:00"/>
    <d v="1899-12-30T13:22:21"/>
    <s v="votorantim 13:00"/>
    <d v="2024-07-05T00:00:00"/>
    <x v="14"/>
    <x v="8"/>
    <x v="4554"/>
    <d v="2024-07-05T00:00:00"/>
    <d v="1899-12-30T12:05:19"/>
    <n v="211"/>
    <s v="E00211"/>
    <s v="RUTA KMS.211"/>
    <x v="124"/>
    <x v="0"/>
    <x v="0"/>
    <x v="4"/>
    <x v="0"/>
    <d v="2024-07-04T13:22:21"/>
    <x v="464"/>
    <n v="23.627499999885913"/>
    <d v="2024-07-05T12:05:19"/>
    <d v="1899-12-30T02:48:48"/>
    <d v="2024-07-05T14:54:07"/>
    <n v="-1.9019444444566034"/>
    <x v="1"/>
    <m/>
    <m/>
    <x v="1"/>
    <x v="22"/>
    <x v="2"/>
    <x v="3"/>
    <x v="3"/>
    <n v="6"/>
    <s v=""/>
    <d v="1900-01-01T19:31:12"/>
    <n v="19.81416666655258"/>
    <n v="12"/>
    <n v="7.8141666665525804"/>
  </r>
  <r>
    <s v="E002"/>
    <s v="EO55"/>
    <x v="4386"/>
    <x v="0"/>
    <s v="E3"/>
    <s v="0100057966"/>
    <s v="HORPRESOL, SRL"/>
    <s v="0046005109"/>
    <s v="PLANTA LA RIOJA"/>
    <s v="000000000000003269"/>
    <x v="44"/>
    <d v="2024-07-04T00:00:00"/>
    <d v="1899-12-30T13:26:54"/>
    <s v="votorantim 12:00"/>
    <d v="2024-07-05T00:00:00"/>
    <x v="8"/>
    <x v="8"/>
    <x v="4555"/>
    <d v="2024-07-05T00:00:00"/>
    <d v="1899-12-30T10:34:18"/>
    <n v="211"/>
    <s v="E00211"/>
    <s v="RUTA KMS.211"/>
    <x v="121"/>
    <x v="0"/>
    <x v="0"/>
    <x v="4"/>
    <x v="0"/>
    <d v="2024-07-04T13:26:54"/>
    <x v="468"/>
    <n v="22.551666666695382"/>
    <d v="2024-07-05T10:34:18"/>
    <d v="1899-12-30T02:48:48"/>
    <d v="2024-07-05T13:23:06"/>
    <n v="-1.3850000000093132"/>
    <x v="1"/>
    <m/>
    <m/>
    <x v="1"/>
    <x v="22"/>
    <x v="1"/>
    <x v="3"/>
    <x v="1"/>
    <n v="6"/>
    <s v=""/>
    <d v="1900-01-01T19:31:12"/>
    <n v="18.73833333336205"/>
    <n v="12"/>
    <n v="6.7383333333620499"/>
  </r>
  <r>
    <s v="E002"/>
    <s v="EO55"/>
    <x v="4387"/>
    <x v="0"/>
    <s v="E3"/>
    <s v="0100057966"/>
    <s v="HORPRESOL, SRL"/>
    <s v="0046005111"/>
    <s v="PLANTA FUENGIROLA"/>
    <s v="000000000000003269"/>
    <x v="44"/>
    <d v="2024-07-04T00:00:00"/>
    <d v="1899-12-30T13:27:08"/>
    <s v="votorantim 10:00"/>
    <d v="2024-07-05T00:00:00"/>
    <x v="17"/>
    <x v="8"/>
    <x v="4556"/>
    <d v="2024-07-05T00:00:00"/>
    <d v="1899-12-30T09:23:15"/>
    <n v="57"/>
    <s v="E00057"/>
    <s v="RUTA KMS.057"/>
    <x v="103"/>
    <x v="0"/>
    <x v="0"/>
    <x v="4"/>
    <x v="0"/>
    <d v="2024-07-04T13:27:08"/>
    <x v="466"/>
    <n v="20.547777777712326"/>
    <d v="2024-07-05T09:23:15"/>
    <d v="1899-12-30T00:45:36"/>
    <d v="2024-07-05T10:08:51"/>
    <n v="-0.14750000007916242"/>
    <x v="0"/>
    <m/>
    <m/>
    <x v="1"/>
    <x v="22"/>
    <x v="0"/>
    <x v="3"/>
    <x v="6"/>
    <n v="6"/>
    <s v=""/>
    <d v="1899-12-30T18:14:24"/>
    <n v="18.787777777712325"/>
    <n v="12"/>
    <n v="6.7877777777123249"/>
  </r>
  <r>
    <s v="E002"/>
    <s v="EO55"/>
    <x v="4388"/>
    <x v="0"/>
    <s v="E3"/>
    <s v="0100057966"/>
    <s v="HORPRESOL, SRL"/>
    <s v="0046005107"/>
    <s v="PLANTA RIO GUI-TORROX COSTA"/>
    <s v="000000000000003269"/>
    <x v="44"/>
    <d v="2024-07-04T00:00:00"/>
    <d v="1899-12-30T13:27:42"/>
    <s v="GESTRANS"/>
    <d v="2024-07-05T00:00:00"/>
    <x v="5"/>
    <x v="8"/>
    <x v="4557"/>
    <d v="2024-07-05T00:00:00"/>
    <d v="1899-12-30T08:57:43"/>
    <n v="40"/>
    <s v="E00040"/>
    <s v="RUTA KMS.040"/>
    <x v="74"/>
    <x v="0"/>
    <x v="0"/>
    <x v="4"/>
    <x v="0"/>
    <d v="2024-07-04T13:27:42"/>
    <x v="467"/>
    <n v="30.038333333388437"/>
    <d v="2024-07-05T08:57:43"/>
    <d v="1899-12-30T00:32:00"/>
    <d v="2024-07-05T09:29:43"/>
    <n v="10.004722222220153"/>
    <x v="0"/>
    <m/>
    <m/>
    <x v="1"/>
    <x v="22"/>
    <x v="0"/>
    <x v="3"/>
    <x v="0"/>
    <n v="6"/>
    <s v=""/>
    <d v="1899-12-30T12:48:00"/>
    <n v="28.505000000055102"/>
    <n v="12"/>
    <n v="16.505000000055102"/>
  </r>
  <r>
    <s v="E002"/>
    <s v="EO55"/>
    <x v="4389"/>
    <x v="0"/>
    <s v="E3"/>
    <s v="0100057966"/>
    <s v="HORPRESOL, SRL"/>
    <s v="0046005107"/>
    <s v="PLANTA RIO GUI-TORROX COSTA"/>
    <s v="000000000000003269"/>
    <x v="44"/>
    <d v="2024-07-04T00:00:00"/>
    <d v="1899-12-30T13:27:55"/>
    <s v="GESTRANS"/>
    <d v="2024-07-05T00:00:00"/>
    <x v="5"/>
    <x v="8"/>
    <x v="4558"/>
    <d v="2024-07-05T00:00:00"/>
    <d v="1899-12-30T12:51:11"/>
    <n v="40"/>
    <s v="E00040"/>
    <s v="RUTA KMS.040"/>
    <x v="76"/>
    <x v="0"/>
    <x v="0"/>
    <x v="4"/>
    <x v="0"/>
    <d v="2024-07-04T13:27:55"/>
    <x v="467"/>
    <n v="30.0347222223063"/>
    <d v="2024-07-05T12:51:11"/>
    <d v="1899-12-30T00:32:00"/>
    <d v="2024-07-05T13:23:11"/>
    <n v="6.1136111111263745"/>
    <x v="0"/>
    <m/>
    <m/>
    <x v="1"/>
    <x v="22"/>
    <x v="0"/>
    <x v="3"/>
    <x v="3"/>
    <n v="6"/>
    <s v=""/>
    <d v="1899-12-30T12:48:00"/>
    <n v="28.501388888972965"/>
    <n v="12"/>
    <n v="16.501388888972965"/>
  </r>
  <r>
    <s v="E002"/>
    <s v="EO55"/>
    <x v="4390"/>
    <x v="0"/>
    <s v="E3"/>
    <s v="0100057966"/>
    <s v="HORPRESOL, SRL"/>
    <s v="0046005105"/>
    <s v="PLANTA MALAGA"/>
    <s v="000000000000003269"/>
    <x v="44"/>
    <d v="2024-07-04T00:00:00"/>
    <d v="1899-12-30T13:28:32"/>
    <s v="GESTRANS"/>
    <d v="2024-07-05T00:00:00"/>
    <x v="5"/>
    <x v="8"/>
    <x v="4559"/>
    <d v="2024-07-05T00:00:00"/>
    <d v="1899-12-30T10:10:46"/>
    <n v="24"/>
    <s v="E00024"/>
    <s v="RUTA KMS.024"/>
    <x v="76"/>
    <x v="0"/>
    <x v="0"/>
    <x v="4"/>
    <x v="0"/>
    <d v="2024-07-04T13:28:32"/>
    <x v="467"/>
    <n v="30.024444444396067"/>
    <d v="2024-07-05T10:10:46"/>
    <d v="1899-12-30T00:19:12"/>
    <d v="2024-07-05T10:29:58"/>
    <n v="9.0005555555108003"/>
    <x v="0"/>
    <m/>
    <m/>
    <x v="1"/>
    <x v="22"/>
    <x v="0"/>
    <x v="3"/>
    <x v="1"/>
    <n v="6"/>
    <s v=""/>
    <d v="1899-12-30T07:40:48"/>
    <n v="28.704444444396067"/>
    <n v="12"/>
    <n v="16.704444444396067"/>
  </r>
  <r>
    <s v="E002"/>
    <s v="EO55"/>
    <x v="4391"/>
    <x v="0"/>
    <s v="E3"/>
    <s v="0100057966"/>
    <s v="HORPRESOL, SRL"/>
    <s v="0046005105"/>
    <s v="PLANTA MALAGA"/>
    <s v="000000000000003269"/>
    <x v="44"/>
    <d v="2024-07-04T00:00:00"/>
    <d v="1899-12-30T13:28:44"/>
    <s v="GESTRANS"/>
    <d v="2024-07-05T00:00:00"/>
    <x v="5"/>
    <x v="8"/>
    <x v="4560"/>
    <d v="2024-07-08T00:00:00"/>
    <d v="1899-12-30T07:49:35"/>
    <n v="24"/>
    <s v="E00024"/>
    <s v="RUTA KMS.024"/>
    <x v="76"/>
    <x v="0"/>
    <x v="0"/>
    <x v="4"/>
    <x v="0"/>
    <d v="2024-07-04T13:28:44"/>
    <x v="467"/>
    <n v="30.021111111156642"/>
    <d v="2024-07-08T07:49:35"/>
    <d v="1899-12-30T00:19:12"/>
    <d v="2024-07-08T08:08:47"/>
    <n v="-60.646388888941146"/>
    <x v="1"/>
    <m/>
    <m/>
    <x v="1"/>
    <x v="23"/>
    <x v="3"/>
    <x v="4"/>
    <x v="11"/>
    <n v="2"/>
    <s v=""/>
    <d v="1899-12-30T07:40:48"/>
    <n v="28.701111111156642"/>
    <n v="12"/>
    <n v="16.701111111156642"/>
  </r>
  <r>
    <s v="E002"/>
    <s v="EO55"/>
    <x v="4392"/>
    <x v="0"/>
    <s v="E3"/>
    <s v="0100057966"/>
    <s v="HORPRESOL, SRL"/>
    <s v="0046005104"/>
    <s v="PLANTA JUNCARIL - FYM -ALBOLOTE"/>
    <s v="000000000000003269"/>
    <x v="44"/>
    <d v="2024-07-04T00:00:00"/>
    <d v="1899-12-30T13:29:27"/>
    <s v="GESTRANS"/>
    <d v="2024-07-05T00:00:00"/>
    <x v="5"/>
    <x v="8"/>
    <x v="4561"/>
    <d v="2024-07-05T00:00:00"/>
    <d v="1899-12-30T11:49:39"/>
    <n v="141"/>
    <s v="E00141"/>
    <s v="RUTA KMS.141"/>
    <x v="74"/>
    <x v="0"/>
    <x v="0"/>
    <x v="4"/>
    <x v="0"/>
    <d v="2024-07-04T13:29:27"/>
    <x v="467"/>
    <n v="30.009166666714009"/>
    <d v="2024-07-05T11:49:39"/>
    <d v="1899-12-30T01:52:48"/>
    <d v="2024-07-05T13:42:27"/>
    <n v="5.7925000000395812"/>
    <x v="0"/>
    <m/>
    <m/>
    <x v="1"/>
    <x v="22"/>
    <x v="0"/>
    <x v="3"/>
    <x v="2"/>
    <n v="6"/>
    <s v=""/>
    <d v="1899-12-31T21:07:12"/>
    <n v="27.12916666671401"/>
    <n v="12"/>
    <n v="15.12916666671401"/>
  </r>
  <r>
    <s v="E002"/>
    <s v="EO55"/>
    <x v="4393"/>
    <x v="0"/>
    <s v="E3"/>
    <s v="0100057966"/>
    <s v="HORPRESOL, SRL"/>
    <s v="0046005108"/>
    <s v="PLANTA VICAR"/>
    <s v="000000000000003269"/>
    <x v="44"/>
    <d v="2024-07-04T00:00:00"/>
    <d v="1899-12-30T13:29:47"/>
    <s v="GESTRANS"/>
    <d v="2024-07-05T00:00:00"/>
    <x v="5"/>
    <x v="8"/>
    <x v="4562"/>
    <d v="2024-07-05T00:00:00"/>
    <d v="1899-12-30T13:03:29"/>
    <n v="187"/>
    <s v="E00187"/>
    <s v="RUTA KMS.187"/>
    <x v="75"/>
    <x v="0"/>
    <x v="0"/>
    <x v="4"/>
    <x v="0"/>
    <d v="2024-07-04T13:29:47"/>
    <x v="467"/>
    <n v="30.003611111082137"/>
    <d v="2024-07-05T13:03:29"/>
    <d v="1899-12-30T02:29:36"/>
    <d v="2024-07-05T15:33:05"/>
    <n v="3.9486111110891216"/>
    <x v="0"/>
    <m/>
    <m/>
    <x v="1"/>
    <x v="22"/>
    <x v="0"/>
    <x v="3"/>
    <x v="7"/>
    <n v="6"/>
    <s v=""/>
    <d v="1900-01-01T11:50:24"/>
    <n v="26.510277777748804"/>
    <n v="12"/>
    <n v="14.510277777748804"/>
  </r>
  <r>
    <s v="E002"/>
    <s v="EO55"/>
    <x v="4394"/>
    <x v="0"/>
    <s v="E3"/>
    <s v="0100018456"/>
    <s v="HORMIGONES PREBESUR S.A."/>
    <s v="0046004055"/>
    <s v="LA CARLOTA"/>
    <s v="000000000000003269"/>
    <x v="44"/>
    <d v="2024-07-04T00:00:00"/>
    <d v="1899-12-30T13:36:42"/>
    <s v="05/07 ir de 10 a 11h"/>
    <d v="2024-07-05T00:00:00"/>
    <x v="24"/>
    <x v="8"/>
    <x v="4563"/>
    <d v="2024-07-05T00:00:00"/>
    <d v="1899-12-30T10:18:21"/>
    <n v="158"/>
    <s v="E00158"/>
    <s v="RUTA KMS.158"/>
    <x v="60"/>
    <x v="0"/>
    <x v="0"/>
    <x v="4"/>
    <x v="0"/>
    <d v="2024-07-04T13:36:42"/>
    <x v="452"/>
    <n v="21.388333333306946"/>
    <d v="2024-07-05T10:18:21"/>
    <d v="1899-12-30T02:06:24"/>
    <d v="2024-07-05T12:24:45"/>
    <n v="-1.4124999999767169"/>
    <x v="1"/>
    <m/>
    <m/>
    <x v="1"/>
    <x v="22"/>
    <x v="1"/>
    <x v="3"/>
    <x v="1"/>
    <n v="6"/>
    <s v="TRANSPORTES FRANCISCO CASTILLA E HI"/>
    <d v="1900-01-01T02:33:36"/>
    <n v="18.28166666664028"/>
    <n v="12"/>
    <n v="6.2816666666402803"/>
  </r>
  <r>
    <s v="E002"/>
    <s v="EO55"/>
    <x v="4395"/>
    <x v="0"/>
    <s v="E3"/>
    <s v="0100037768"/>
    <s v="MINAS DE AGUAS TEÑIDAS, S.A.U. (MAT"/>
    <s v="0046004165"/>
    <s v="ZREP4500031988_5  HORMIGON VALDELAM"/>
    <s v="000000000000003236"/>
    <x v="48"/>
    <d v="2024-07-04T00:00:00"/>
    <d v="1899-12-30T14:09:47"/>
    <s v="05/07 14:00h"/>
    <d v="2024-07-05T00:00:00"/>
    <x v="6"/>
    <x v="9"/>
    <x v="4564"/>
    <d v="2024-07-05T00:00:00"/>
    <d v="1899-12-30T11:48:53"/>
    <n v="85"/>
    <s v="E00085"/>
    <s v="RUTA KMS.085"/>
    <x v="231"/>
    <x v="0"/>
    <x v="0"/>
    <x v="5"/>
    <x v="0"/>
    <d v="2024-07-04T14:09:47"/>
    <x v="445"/>
    <n v="29.83694444457069"/>
    <d v="2024-07-05T11:48:53"/>
    <d v="1899-12-30T01:08:00"/>
    <d v="2024-07-05T12:56:53"/>
    <n v="7.0519444444798864"/>
    <x v="0"/>
    <m/>
    <m/>
    <x v="1"/>
    <x v="22"/>
    <x v="0"/>
    <x v="3"/>
    <x v="2"/>
    <n v="6"/>
    <s v=""/>
    <d v="1899-12-31T03:12:00"/>
    <n v="27.703611111237358"/>
    <n v="12"/>
    <n v="15.703611111237358"/>
  </r>
  <r>
    <s v="E002"/>
    <s v="EO55"/>
    <x v="4396"/>
    <x v="0"/>
    <s v="E3"/>
    <s v="0100058399"/>
    <s v="HORMIGONES ESTEBBUNA, S.L."/>
    <s v="0046005172"/>
    <s v="PLANTA ESTEPONA"/>
    <s v="000000000000003264"/>
    <x v="41"/>
    <d v="2024-07-04T00:00:00"/>
    <d v="1899-12-30T15:02:39"/>
    <s v="05/07 13:00h"/>
    <d v="2024-07-05T00:00:00"/>
    <x v="14"/>
    <x v="8"/>
    <x v="4565"/>
    <d v="2024-07-05T00:00:00"/>
    <d v="1899-12-30T10:14:52"/>
    <n v="110"/>
    <s v="E00110"/>
    <s v="RUTA KMS.110"/>
    <x v="99"/>
    <x v="0"/>
    <x v="0"/>
    <x v="4"/>
    <x v="0"/>
    <d v="2024-07-04T15:02:39"/>
    <x v="464"/>
    <n v="21.955833333253395"/>
    <d v="2024-07-05T10:14:52"/>
    <d v="1899-12-30T01:28:00"/>
    <d v="2024-07-05T11:42:52"/>
    <n v="1.2855555553687736"/>
    <x v="0"/>
    <m/>
    <m/>
    <x v="1"/>
    <x v="22"/>
    <x v="0"/>
    <x v="3"/>
    <x v="1"/>
    <n v="6"/>
    <s v=""/>
    <d v="1899-12-31T11:12:00"/>
    <n v="19.48916666658673"/>
    <n v="12"/>
    <n v="7.4891666665867298"/>
  </r>
  <r>
    <s v="E002"/>
    <s v="EO55"/>
    <x v="4397"/>
    <x v="0"/>
    <s v="E3"/>
    <s v="0100058036"/>
    <s v="HORMI CONTADO, S.L."/>
    <s v="0046005174"/>
    <s v="PLANTA DE MANILVA E/O 56"/>
    <s v="000000000000003269"/>
    <x v="44"/>
    <d v="2024-07-04T00:00:00"/>
    <d v="1899-12-30T15:18:07"/>
    <s v="05/07 12:00h"/>
    <d v="2024-07-05T00:00:00"/>
    <x v="8"/>
    <x v="8"/>
    <x v="4566"/>
    <d v="2024-07-05T00:00:00"/>
    <d v="1899-12-30T09:54:11"/>
    <n v="118"/>
    <s v="E00118"/>
    <s v="RUTA KMS.118"/>
    <x v="66"/>
    <x v="0"/>
    <x v="0"/>
    <x v="4"/>
    <x v="0"/>
    <d v="2024-07-04T15:18:07"/>
    <x v="468"/>
    <n v="20.698055555520114"/>
    <d v="2024-07-05T09:54:11"/>
    <d v="1899-12-30T01:34:24"/>
    <d v="2024-07-05T11:28:35"/>
    <n v="0.52361111110076308"/>
    <x v="0"/>
    <m/>
    <m/>
    <x v="1"/>
    <x v="22"/>
    <x v="0"/>
    <x v="3"/>
    <x v="6"/>
    <n v="6"/>
    <s v=""/>
    <d v="1899-12-31T13:45:36"/>
    <n v="18.124722222186779"/>
    <n v="12"/>
    <n v="6.1247222221867794"/>
  </r>
  <r>
    <s v="E002"/>
    <s v="EO55"/>
    <x v="4398"/>
    <x v="0"/>
    <s v="E3"/>
    <s v="0100058036"/>
    <s v="HORMI CONTADO, S.L."/>
    <s v="0046005174"/>
    <s v="PLANTA DE MANILVA E/O 56"/>
    <s v="000000000000003269"/>
    <x v="44"/>
    <d v="2024-07-04T00:00:00"/>
    <d v="1899-12-30T15:18:27"/>
    <s v="05/07 11:30h"/>
    <d v="2024-07-05T00:00:00"/>
    <x v="16"/>
    <x v="8"/>
    <x v="4567"/>
    <d v="2024-07-05T00:00:00"/>
    <d v="1899-12-30T10:01:14"/>
    <n v="118"/>
    <s v="E00118"/>
    <s v="RUTA KMS.118"/>
    <x v="133"/>
    <x v="0"/>
    <x v="0"/>
    <x v="4"/>
    <x v="0"/>
    <d v="2024-07-04T15:18:27"/>
    <x v="451"/>
    <n v="20.192500000004657"/>
    <d v="2024-07-05T10:01:14"/>
    <d v="1899-12-30T01:34:24"/>
    <d v="2024-07-05T11:35:38"/>
    <n v="-9.388888900866732E-2"/>
    <x v="0"/>
    <m/>
    <m/>
    <x v="1"/>
    <x v="22"/>
    <x v="0"/>
    <x v="3"/>
    <x v="1"/>
    <n v="6"/>
    <s v=""/>
    <d v="1899-12-31T13:45:36"/>
    <n v="17.619166666671322"/>
    <n v="12"/>
    <n v="5.6191666666713225"/>
  </r>
  <r>
    <s v="E002"/>
    <s v="EO55"/>
    <x v="4399"/>
    <x v="0"/>
    <s v="E3"/>
    <s v="0100058036"/>
    <s v="HORMI CONTADO, S.L."/>
    <s v="0046005174"/>
    <s v="PLANTA DE MANILVA E/O 56"/>
    <s v="000000000000003269"/>
    <x v="44"/>
    <d v="2024-07-04T00:00:00"/>
    <d v="1899-12-30T15:19:30"/>
    <s v="05/07 14:30h"/>
    <d v="2024-07-05T00:00:00"/>
    <x v="13"/>
    <x v="8"/>
    <x v="4568"/>
    <d v="2024-07-05T00:00:00"/>
    <d v="1899-12-30T12:07:59"/>
    <n v="118"/>
    <s v="E00118"/>
    <s v="RUTA KMS.118"/>
    <x v="65"/>
    <x v="0"/>
    <x v="0"/>
    <x v="4"/>
    <x v="0"/>
    <d v="2024-07-04T15:19:30"/>
    <x v="470"/>
    <n v="23.174999999930151"/>
    <d v="2024-07-05T12:07:59"/>
    <d v="1899-12-30T01:34:24"/>
    <d v="2024-07-05T13:42:23"/>
    <n v="0.79361111100297421"/>
    <x v="0"/>
    <m/>
    <m/>
    <x v="1"/>
    <x v="22"/>
    <x v="0"/>
    <x v="3"/>
    <x v="3"/>
    <n v="6"/>
    <s v=""/>
    <d v="1899-12-31T13:45:36"/>
    <n v="20.601666666596817"/>
    <n v="12"/>
    <n v="8.6016666665968167"/>
  </r>
  <r>
    <s v="E002"/>
    <s v="EO55"/>
    <x v="4400"/>
    <x v="0"/>
    <s v="E3"/>
    <s v="0100043691"/>
    <s v="PAVESUR DERIVADOS, S.A."/>
    <s v="0046005102"/>
    <s v="PLANTA OJEN"/>
    <s v="000000000000003269"/>
    <x v="44"/>
    <d v="2024-07-04T00:00:00"/>
    <d v="1899-12-30T15:19:47"/>
    <s v="10:00"/>
    <d v="2024-07-05T00:00:00"/>
    <x v="17"/>
    <x v="8"/>
    <x v="4569"/>
    <d v="2024-07-05T00:00:00"/>
    <d v="1899-12-30T09:13:37"/>
    <n v="68"/>
    <s v="E00068"/>
    <s v="RUTA KMS.068"/>
    <x v="79"/>
    <x v="0"/>
    <x v="0"/>
    <x v="4"/>
    <x v="0"/>
    <d v="2024-07-04T15:19:47"/>
    <x v="466"/>
    <n v="18.670277777651791"/>
    <d v="2024-07-05T09:13:37"/>
    <d v="1899-12-30T00:54:24"/>
    <d v="2024-07-05T10:08:01"/>
    <n v="-0.13361111108679324"/>
    <x v="0"/>
    <m/>
    <m/>
    <x v="1"/>
    <x v="22"/>
    <x v="0"/>
    <x v="3"/>
    <x v="6"/>
    <n v="6"/>
    <s v=""/>
    <d v="1899-12-30T21:45:36"/>
    <n v="16.763611110985124"/>
    <n v="12"/>
    <n v="4.7636111109851242"/>
  </r>
  <r>
    <s v="E002"/>
    <s v="EO55"/>
    <x v="4401"/>
    <x v="0"/>
    <s v="E3"/>
    <s v="0100043691"/>
    <s v="PAVESUR DERIVADOS, S.A."/>
    <s v="0046005102"/>
    <s v="PLANTA OJEN"/>
    <s v="000000000000003269"/>
    <x v="44"/>
    <d v="2024-07-04T00:00:00"/>
    <d v="1899-12-30T15:20:10"/>
    <s v="12:00"/>
    <d v="2024-07-05T00:00:00"/>
    <x v="8"/>
    <x v="8"/>
    <x v="4570"/>
    <d v="2024-07-05T00:00:00"/>
    <d v="1899-12-30T10:42:43"/>
    <n v="68"/>
    <s v="E00068"/>
    <s v="RUTA KMS.068"/>
    <x v="69"/>
    <x v="0"/>
    <x v="0"/>
    <x v="4"/>
    <x v="0"/>
    <d v="2024-07-04T15:20:10"/>
    <x v="468"/>
    <n v="20.663888888899237"/>
    <d v="2024-07-05T10:42:43"/>
    <d v="1899-12-30T00:54:24"/>
    <d v="2024-07-05T11:37:07"/>
    <n v="0.38138888898538426"/>
    <x v="0"/>
    <m/>
    <m/>
    <x v="1"/>
    <x v="22"/>
    <x v="0"/>
    <x v="3"/>
    <x v="1"/>
    <n v="6"/>
    <s v=""/>
    <d v="1899-12-30T21:45:36"/>
    <n v="18.757222222232571"/>
    <n v="12"/>
    <n v="6.7572222222325706"/>
  </r>
  <r>
    <s v="E002"/>
    <s v="EO55"/>
    <x v="4402"/>
    <x v="0"/>
    <s v="E4"/>
    <s v="0100058375"/>
    <s v="GRUPO PUYA 68, S.L."/>
    <s v="0046005331"/>
    <s v="ALMACEN-S.PEDRO ALCANTARA"/>
    <s v="000000000000003282"/>
    <x v="40"/>
    <d v="2024-07-04T00:00:00"/>
    <d v="1899-12-30T15:34:02"/>
    <s v="05/07 20:00h"/>
    <d v="2024-07-05T00:00:00"/>
    <x v="6"/>
    <x v="8"/>
    <x v="4571"/>
    <d v="2024-07-05T00:00:00"/>
    <d v="1899-12-30T11:34:36"/>
    <n v="84"/>
    <s v="E00084"/>
    <s v="RUTA KMS.084"/>
    <x v="52"/>
    <x v="0"/>
    <x v="0"/>
    <x v="4"/>
    <x v="1"/>
    <d v="2024-07-04T15:34:02"/>
    <x v="445"/>
    <n v="28.432777777779847"/>
    <d v="2024-07-05T11:34:36"/>
    <d v="1899-12-30T01:07:12"/>
    <d v="2024-07-05T12:41:48"/>
    <n v="7.3033333332859911"/>
    <x v="0"/>
    <m/>
    <m/>
    <x v="1"/>
    <x v="22"/>
    <x v="0"/>
    <x v="3"/>
    <x v="2"/>
    <n v="6"/>
    <s v=""/>
    <d v="1899-12-31T02:52:48"/>
    <n v="26.312777777779846"/>
    <n v="12"/>
    <n v="14.312777777779846"/>
  </r>
  <r>
    <s v="E002"/>
    <s v="EO55"/>
    <x v="4402"/>
    <x v="0"/>
    <s v="E4"/>
    <s v="0100058375"/>
    <s v="GRUPO PUYA 68, S.L."/>
    <s v="0046005331"/>
    <s v="ALMACEN-S.PEDRO ALCANTARA"/>
    <s v="000000000000003283"/>
    <x v="39"/>
    <d v="2024-07-04T00:00:00"/>
    <d v="1899-12-30T15:34:02"/>
    <s v="05/07 20:00h"/>
    <d v="2024-07-05T00:00:00"/>
    <x v="6"/>
    <x v="8"/>
    <x v="4571"/>
    <d v="2024-07-05T00:00:00"/>
    <d v="1899-12-30T11:34:36"/>
    <n v="84"/>
    <s v="E00084"/>
    <s v="RUTA KMS.084"/>
    <x v="52"/>
    <x v="0"/>
    <x v="1"/>
    <x v="4"/>
    <x v="1"/>
    <d v="2024-07-04T15:34:02"/>
    <x v="445"/>
    <n v="28.432777777779847"/>
    <d v="2024-07-05T11:34:36"/>
    <d v="1899-12-30T01:07:12"/>
    <d v="2024-07-05T12:41:48"/>
    <n v="7.3033333332859911"/>
    <x v="0"/>
    <m/>
    <m/>
    <x v="1"/>
    <x v="22"/>
    <x v="0"/>
    <x v="3"/>
    <x v="2"/>
    <n v="6"/>
    <s v=""/>
    <d v="1899-12-31T02:52:48"/>
    <n v="26.312777777779846"/>
    <n v="12"/>
    <n v="14.312777777779846"/>
  </r>
  <r>
    <s v="E002"/>
    <s v="EO55"/>
    <x v="4403"/>
    <x v="0"/>
    <s v="E3"/>
    <s v="0432000110"/>
    <s v="PREBETONG HORMIGONES, S.A."/>
    <s v="0046001414"/>
    <s v="HUELVA (F.MONTENEGRO)"/>
    <s v="000000000000001782"/>
    <x v="46"/>
    <d v="2024-07-04T00:00:00"/>
    <d v="1899-12-30T15:38:06"/>
    <s v="05/07 11h"/>
    <d v="2024-07-05T00:00:00"/>
    <x v="24"/>
    <x v="9"/>
    <x v="4572"/>
    <d v="2024-07-05T00:00:00"/>
    <d v="1899-12-30T09:42:47"/>
    <n v="29"/>
    <s v="E00029"/>
    <s v="RUTA KMS.029"/>
    <x v="59"/>
    <x v="0"/>
    <x v="0"/>
    <x v="5"/>
    <x v="0"/>
    <d v="2024-07-04T15:38:06"/>
    <x v="452"/>
    <n v="19.365000000048894"/>
    <d v="2024-07-05T09:42:47"/>
    <d v="1899-12-30T00:23:12"/>
    <d v="2024-07-05T10:05:59"/>
    <n v="0.90027777798241004"/>
    <x v="0"/>
    <m/>
    <m/>
    <x v="1"/>
    <x v="22"/>
    <x v="0"/>
    <x v="3"/>
    <x v="6"/>
    <n v="6"/>
    <s v=""/>
    <d v="1899-12-30T09:16:48"/>
    <n v="17.978333333382228"/>
    <n v="12"/>
    <n v="5.9783333333822277"/>
  </r>
  <r>
    <s v="E002"/>
    <s v="EO55"/>
    <x v="4404"/>
    <x v="0"/>
    <s v="E3"/>
    <s v="0100037768"/>
    <s v="MINAS DE AGUAS TEÑIDAS, S.A.U. (MAT"/>
    <s v="0046003118"/>
    <s v="ZREP4500031988_1 VALDELAMUSA PASTA"/>
    <s v="000000000000001782"/>
    <x v="46"/>
    <d v="2024-07-04T00:00:00"/>
    <d v="1899-12-30T15:50:29"/>
    <s v="05/07 11:00h"/>
    <d v="2024-07-05T00:00:00"/>
    <x v="6"/>
    <x v="9"/>
    <x v="4573"/>
    <d v="2024-07-05T00:00:00"/>
    <d v="1899-12-30T09:32:06"/>
    <n v="85"/>
    <s v="E00085"/>
    <s v="RUTA KMS.085"/>
    <x v="227"/>
    <x v="0"/>
    <x v="0"/>
    <x v="5"/>
    <x v="0"/>
    <d v="2024-07-04T15:50:29"/>
    <x v="445"/>
    <n v="28.158611111110076"/>
    <d v="2024-07-05T09:32:06"/>
    <d v="1899-12-30T01:08:00"/>
    <d v="2024-07-05T10:40:06"/>
    <n v="9.3316666666651145"/>
    <x v="0"/>
    <m/>
    <m/>
    <x v="1"/>
    <x v="22"/>
    <x v="0"/>
    <x v="3"/>
    <x v="6"/>
    <n v="6"/>
    <s v=""/>
    <d v="1899-12-31T03:12:00"/>
    <n v="26.025277777776743"/>
    <n v="12"/>
    <n v="14.025277777776743"/>
  </r>
  <r>
    <s v="E002"/>
    <s v="EO55"/>
    <x v="4405"/>
    <x v="0"/>
    <s v="E3"/>
    <s v="0100037768"/>
    <s v="MINAS DE AGUAS TEÑIDAS, S.A.U. (MAT"/>
    <s v="0046003118"/>
    <s v="ZREP4500031988_1 VALDELAMUSA PASTA"/>
    <s v="000000000000001782"/>
    <x v="46"/>
    <d v="2024-07-04T00:00:00"/>
    <d v="1899-12-30T15:50:52"/>
    <s v="05/07 13:00h"/>
    <d v="2024-07-05T00:00:00"/>
    <x v="6"/>
    <x v="9"/>
    <x v="4574"/>
    <d v="2024-07-05T00:00:00"/>
    <d v="1899-12-30T14:01:25"/>
    <n v="85"/>
    <s v="E00085"/>
    <s v="RUTA KMS.085"/>
    <x v="129"/>
    <x v="0"/>
    <x v="0"/>
    <x v="5"/>
    <x v="0"/>
    <d v="2024-07-04T15:50:52"/>
    <x v="445"/>
    <n v="28.152222222299315"/>
    <d v="2024-07-05T14:01:25"/>
    <d v="1899-12-30T01:08:00"/>
    <d v="2024-07-05T15:09:25"/>
    <n v="4.8430555555969477"/>
    <x v="0"/>
    <m/>
    <m/>
    <x v="1"/>
    <x v="22"/>
    <x v="0"/>
    <x v="3"/>
    <x v="13"/>
    <n v="6"/>
    <s v=""/>
    <d v="1899-12-31T03:12:00"/>
    <n v="26.018888888965982"/>
    <n v="12"/>
    <n v="14.018888888965982"/>
  </r>
  <r>
    <s v="E002"/>
    <s v="EO55"/>
    <x v="4406"/>
    <x v="0"/>
    <s v="E3"/>
    <s v="0100037768"/>
    <s v="MINAS DE AGUAS TEÑIDAS, S.A.U. (MAT"/>
    <s v="0046003118"/>
    <s v="ZREP4500031988_1 VALDELAMUSA PASTA"/>
    <s v="000000000000001782"/>
    <x v="46"/>
    <d v="2024-07-04T00:00:00"/>
    <d v="1899-12-30T15:51:13"/>
    <s v="05/07 14:00h"/>
    <d v="2024-07-05T00:00:00"/>
    <x v="6"/>
    <x v="9"/>
    <x v="4575"/>
    <d v="2024-07-05T00:00:00"/>
    <d v="1899-12-30T11:18:43"/>
    <n v="85"/>
    <s v="E00085"/>
    <s v="RUTA KMS.085"/>
    <x v="90"/>
    <x v="0"/>
    <x v="0"/>
    <x v="5"/>
    <x v="0"/>
    <d v="2024-07-04T15:51:13"/>
    <x v="445"/>
    <n v="28.146388888999354"/>
    <d v="2024-07-05T11:18:43"/>
    <d v="1899-12-30T01:08:00"/>
    <d v="2024-07-05T12:26:43"/>
    <n v="7.5547222222667187"/>
    <x v="0"/>
    <m/>
    <m/>
    <x v="1"/>
    <x v="22"/>
    <x v="0"/>
    <x v="3"/>
    <x v="2"/>
    <n v="6"/>
    <s v=""/>
    <d v="1899-12-31T03:12:00"/>
    <n v="26.013055555666021"/>
    <n v="12"/>
    <n v="14.013055555666021"/>
  </r>
  <r>
    <s v="E002"/>
    <s v="EO55"/>
    <x v="4407"/>
    <x v="0"/>
    <s v="E3"/>
    <s v="0100037768"/>
    <s v="MINAS DE AGUAS TEÑIDAS, S.A.U. (MAT"/>
    <s v="0046003118"/>
    <s v="ZREP4500031988_1 VALDELAMUSA PASTA"/>
    <s v="000000000000001782"/>
    <x v="46"/>
    <d v="2024-07-04T00:00:00"/>
    <d v="1899-12-30T15:51:46"/>
    <s v="05/07 16:00h"/>
    <d v="2024-07-05T00:00:00"/>
    <x v="6"/>
    <x v="9"/>
    <x v="4576"/>
    <d v="2024-07-05T00:00:00"/>
    <d v="1899-12-30T15:26:07"/>
    <n v="85"/>
    <s v="E00085"/>
    <s v="RUTA KMS.085"/>
    <x v="361"/>
    <x v="0"/>
    <x v="0"/>
    <x v="5"/>
    <x v="0"/>
    <d v="2024-07-04T15:51:46"/>
    <x v="445"/>
    <n v="28.137222222285345"/>
    <d v="2024-07-05T15:26:07"/>
    <d v="1899-12-30T01:08:00"/>
    <d v="2024-07-05T16:34:07"/>
    <n v="3.4313888889737427"/>
    <x v="0"/>
    <m/>
    <m/>
    <x v="1"/>
    <x v="22"/>
    <x v="0"/>
    <x v="3"/>
    <x v="4"/>
    <n v="6"/>
    <s v=""/>
    <d v="1899-12-31T03:12:00"/>
    <n v="26.003888888952012"/>
    <n v="12"/>
    <n v="14.003888888952012"/>
  </r>
  <r>
    <s v="E002"/>
    <s v="EO55"/>
    <x v="4408"/>
    <x v="0"/>
    <s v="E3"/>
    <s v="0100037768"/>
    <s v="MINAS DE AGUAS TEÑIDAS, S.A.U. (MAT"/>
    <s v="0046004267"/>
    <s v="ZREP4500031988_2 MAGDALENA PASTA"/>
    <s v="000000000000001782"/>
    <x v="46"/>
    <d v="2024-07-04T00:00:00"/>
    <d v="1899-12-30T15:52:10"/>
    <s v="05/07 19:00h"/>
    <d v="2024-07-05T00:00:00"/>
    <x v="27"/>
    <x v="9"/>
    <x v="4577"/>
    <d v="2024-07-05T00:00:00"/>
    <d v="1899-12-30T15:58:40"/>
    <n v="85"/>
    <s v="E00085"/>
    <s v="RUTA KMS.085"/>
    <x v="96"/>
    <x v="0"/>
    <x v="0"/>
    <x v="5"/>
    <x v="0"/>
    <d v="2024-07-04T15:52:10"/>
    <x v="521"/>
    <n v="29.130555555573665"/>
    <d v="2024-07-05T15:58:40"/>
    <d v="1899-12-30T01:08:00"/>
    <d v="2024-07-05T17:06:40"/>
    <n v="3.8888888888759539"/>
    <x v="0"/>
    <m/>
    <m/>
    <x v="1"/>
    <x v="22"/>
    <x v="0"/>
    <x v="3"/>
    <x v="4"/>
    <n v="6"/>
    <s v=""/>
    <d v="1899-12-31T03:12:00"/>
    <n v="26.997222222240332"/>
    <n v="12"/>
    <n v="14.997222222240332"/>
  </r>
  <r>
    <s v="E002"/>
    <s v="EO55"/>
    <x v="4409"/>
    <x v="0"/>
    <s v="E3"/>
    <s v="0100037768"/>
    <s v="MINAS DE AGUAS TEÑIDAS, S.A.U. (MAT"/>
    <s v="0046004267"/>
    <s v="ZREP4500031988_2 MAGDALENA PASTA"/>
    <s v="000000000000001782"/>
    <x v="46"/>
    <d v="2024-07-04T00:00:00"/>
    <d v="1899-12-30T15:55:00"/>
    <s v="05/07 11:00h"/>
    <d v="2024-07-05T00:00:00"/>
    <x v="6"/>
    <x v="9"/>
    <x v="4578"/>
    <d v="2024-07-05T00:00:00"/>
    <d v="1899-12-30T10:41:40"/>
    <n v="85"/>
    <s v="E00085"/>
    <s v="RUTA KMS.085"/>
    <x v="361"/>
    <x v="0"/>
    <x v="0"/>
    <x v="5"/>
    <x v="0"/>
    <d v="2024-07-04T15:55:00"/>
    <x v="445"/>
    <n v="28.083333333372138"/>
    <d v="2024-07-05T10:41:40"/>
    <d v="1899-12-30T01:08:00"/>
    <d v="2024-07-05T11:49:40"/>
    <n v="8.1722222222015262"/>
    <x v="0"/>
    <m/>
    <m/>
    <x v="1"/>
    <x v="22"/>
    <x v="0"/>
    <x v="3"/>
    <x v="1"/>
    <n v="6"/>
    <s v=""/>
    <d v="1899-12-31T03:12:00"/>
    <n v="25.950000000038806"/>
    <n v="12"/>
    <n v="13.950000000038806"/>
  </r>
  <r>
    <s v="E002"/>
    <s v="EO55"/>
    <x v="4410"/>
    <x v="0"/>
    <s v="E3"/>
    <s v="0100037768"/>
    <s v="MINAS DE AGUAS TEÑIDAS, S.A.U. (MAT"/>
    <s v="0046004267"/>
    <s v="ZREP4500031988_2 MAGDALENA PASTA"/>
    <s v="000000000000001782"/>
    <x v="46"/>
    <d v="2024-07-04T00:00:00"/>
    <d v="1899-12-30T15:55:23"/>
    <s v="05/07 13:00h"/>
    <d v="2024-07-05T00:00:00"/>
    <x v="6"/>
    <x v="9"/>
    <x v="4579"/>
    <d v="2024-07-05T00:00:00"/>
    <d v="1899-12-30T09:22:28"/>
    <n v="85"/>
    <s v="E00085"/>
    <s v="RUTA KMS.085"/>
    <x v="67"/>
    <x v="0"/>
    <x v="0"/>
    <x v="5"/>
    <x v="0"/>
    <d v="2024-07-04T15:55:23"/>
    <x v="445"/>
    <n v="28.076944444561377"/>
    <d v="2024-07-05T09:22:28"/>
    <d v="1899-12-30T01:08:00"/>
    <d v="2024-07-05T10:30:28"/>
    <n v="9.4922222222085111"/>
    <x v="0"/>
    <m/>
    <m/>
    <x v="1"/>
    <x v="22"/>
    <x v="0"/>
    <x v="3"/>
    <x v="6"/>
    <n v="6"/>
    <s v=""/>
    <d v="1899-12-31T03:12:00"/>
    <n v="25.943611111228044"/>
    <n v="12"/>
    <n v="13.943611111228044"/>
  </r>
  <r>
    <s v="E002"/>
    <s v="EO55"/>
    <x v="4411"/>
    <x v="0"/>
    <s v="E3"/>
    <s v="0100037768"/>
    <s v="MINAS DE AGUAS TEÑIDAS, S.A.U. (MAT"/>
    <s v="0046004267"/>
    <s v="ZREP4500031988_2 MAGDALENA PASTA"/>
    <s v="000000000000001782"/>
    <x v="46"/>
    <d v="2024-07-04T00:00:00"/>
    <d v="1899-12-30T15:55:56"/>
    <s v="05/07 14:00h"/>
    <d v="2024-07-05T00:00:00"/>
    <x v="6"/>
    <x v="9"/>
    <x v="4580"/>
    <d v="2024-07-05T00:00:00"/>
    <d v="1899-12-30T11:10:11"/>
    <n v="85"/>
    <s v="E00085"/>
    <s v="RUTA KMS.085"/>
    <x v="95"/>
    <x v="0"/>
    <x v="0"/>
    <x v="5"/>
    <x v="0"/>
    <d v="2024-07-04T15:55:56"/>
    <x v="445"/>
    <n v="28.067777777847368"/>
    <d v="2024-07-05T11:10:11"/>
    <d v="1899-12-30T01:08:00"/>
    <d v="2024-07-05T12:18:11"/>
    <n v="7.6969444445567206"/>
    <x v="0"/>
    <m/>
    <m/>
    <x v="1"/>
    <x v="22"/>
    <x v="0"/>
    <x v="3"/>
    <x v="2"/>
    <n v="6"/>
    <s v=""/>
    <d v="1899-12-31T03:12:00"/>
    <n v="25.934444444514035"/>
    <n v="12"/>
    <n v="13.934444444514035"/>
  </r>
  <r>
    <s v="E002"/>
    <s v="EO55"/>
    <x v="4412"/>
    <x v="0"/>
    <s v="E3"/>
    <s v="0100037768"/>
    <s v="MINAS DE AGUAS TEÑIDAS, S.A.U. (MAT"/>
    <s v="0046004267"/>
    <s v="ZREP4500031988_2 MAGDALENA PASTA"/>
    <s v="000000000000001782"/>
    <x v="46"/>
    <d v="2024-07-04T00:00:00"/>
    <d v="1899-12-30T15:56:32"/>
    <s v="05/07 16:00h"/>
    <d v="2024-07-05T00:00:00"/>
    <x v="6"/>
    <x v="9"/>
    <x v="4581"/>
    <d v="2024-07-05T00:00:00"/>
    <d v="1899-12-30T13:02:44"/>
    <n v="85"/>
    <s v="E00085"/>
    <s v="RUTA KMS.085"/>
    <x v="59"/>
    <x v="0"/>
    <x v="0"/>
    <x v="5"/>
    <x v="0"/>
    <d v="2024-07-04T15:56:32"/>
    <x v="445"/>
    <n v="28.057777777779847"/>
    <d v="2024-07-05T13:02:44"/>
    <d v="1899-12-30T01:08:00"/>
    <d v="2024-07-05T14:10:44"/>
    <n v="5.8211111112032086"/>
    <x v="0"/>
    <m/>
    <m/>
    <x v="1"/>
    <x v="22"/>
    <x v="0"/>
    <x v="3"/>
    <x v="7"/>
    <n v="6"/>
    <s v=""/>
    <d v="1899-12-31T03:12:00"/>
    <n v="25.924444444446515"/>
    <n v="12"/>
    <n v="13.924444444446515"/>
  </r>
  <r>
    <s v="E002"/>
    <s v="EO55"/>
    <x v="4413"/>
    <x v="0"/>
    <s v="E3"/>
    <s v="0100018406"/>
    <s v="GRAVAS Y SUMINISTROS S.A.(GRAVISUM)"/>
    <s v="0046004922"/>
    <s v="LOS MARINES"/>
    <s v="000000000000000837"/>
    <x v="43"/>
    <d v="2024-07-04T00:00:00"/>
    <d v="1899-12-30T18:34:22"/>
    <s v="05/07 de mañana ante"/>
    <d v="2024-07-05T00:00:00"/>
    <x v="1"/>
    <x v="9"/>
    <x v="4582"/>
    <d v="2024-07-05T00:00:00"/>
    <d v="1899-12-30T10:33:07"/>
    <n v="92"/>
    <s v="E00092"/>
    <s v="RUTA KMS.092"/>
    <x v="96"/>
    <x v="0"/>
    <x v="0"/>
    <x v="5"/>
    <x v="0"/>
    <d v="2024-07-04T18:34:22"/>
    <x v="374"/>
    <n v="19.427222222322598"/>
    <d v="2024-07-05T10:33:07"/>
    <d v="1899-12-30T01:13:36"/>
    <d v="2024-07-05T11:46:43"/>
    <n v="2.2213888890109956"/>
    <x v="0"/>
    <m/>
    <m/>
    <x v="1"/>
    <x v="22"/>
    <x v="0"/>
    <x v="3"/>
    <x v="1"/>
    <n v="6"/>
    <s v=""/>
    <d v="1899-12-31T05:26:24"/>
    <n v="17.200555555655932"/>
    <n v="12"/>
    <n v="5.2005555556559315"/>
  </r>
  <r>
    <s v="E002"/>
    <s v="EO55"/>
    <x v="4414"/>
    <x v="0"/>
    <s v="E3"/>
    <s v="0100018406"/>
    <s v="GRAVAS Y SUMINISTROS S.A.(GRAVISUM)"/>
    <s v="0046005682"/>
    <s v="TRAMO ADIF JABUGO (LOS MARINES)"/>
    <s v="000000000000000837"/>
    <x v="43"/>
    <d v="2024-07-04T00:00:00"/>
    <d v="1899-12-30T18:34:55"/>
    <s v="05/07 x la mañana an"/>
    <d v="2024-07-05T00:00:00"/>
    <x v="1"/>
    <x v="9"/>
    <x v="4583"/>
    <d v="2024-07-05T00:00:00"/>
    <d v="1899-12-30T09:37:49"/>
    <n v="92"/>
    <s v="E00092"/>
    <s v="RUTA KMS.092"/>
    <x v="89"/>
    <x v="0"/>
    <x v="0"/>
    <x v="5"/>
    <x v="0"/>
    <d v="2024-07-04T18:34:55"/>
    <x v="374"/>
    <n v="19.418055555608589"/>
    <d v="2024-07-05T09:37:49"/>
    <d v="1899-12-30T01:13:36"/>
    <d v="2024-07-05T10:51:25"/>
    <n v="3.1430555556435138"/>
    <x v="0"/>
    <m/>
    <m/>
    <x v="1"/>
    <x v="22"/>
    <x v="0"/>
    <x v="3"/>
    <x v="6"/>
    <n v="6"/>
    <s v=""/>
    <d v="1899-12-31T05:26:24"/>
    <n v="17.191388888941923"/>
    <n v="12"/>
    <n v="5.1913888889419226"/>
  </r>
  <r>
    <s v="E002"/>
    <s v="EO55"/>
    <x v="4415"/>
    <x v="0"/>
    <s v="E4"/>
    <s v="0100058375"/>
    <s v="GRUPO PUYA 68, S.L."/>
    <s v="0046005331"/>
    <s v="ALMACEN-S.PEDRO ALCANTARA"/>
    <s v="000000000000003283"/>
    <x v="39"/>
    <d v="2024-07-05T00:00:00"/>
    <d v="1899-12-30T07:53:27"/>
    <s v="10 SR 6 32,5N"/>
    <d v="2024-07-09T00:00:00"/>
    <x v="6"/>
    <x v="8"/>
    <x v="4584"/>
    <d v="2024-07-09T00:00:00"/>
    <d v="1899-12-30T10:18:14"/>
    <n v="84"/>
    <s v="E00084"/>
    <s v="RUTA KMS.084"/>
    <x v="52"/>
    <x v="0"/>
    <x v="0"/>
    <x v="4"/>
    <x v="1"/>
    <d v="2024-07-05T07:53:27"/>
    <x v="512"/>
    <n v="108.10916666669073"/>
    <d v="2024-07-09T10:18:14"/>
    <d v="1899-12-30T01:07:12"/>
    <d v="2024-07-09T11:25:26"/>
    <n v="8.5761111110332422"/>
    <x v="0"/>
    <m/>
    <m/>
    <x v="1"/>
    <x v="24"/>
    <x v="0"/>
    <x v="4"/>
    <x v="1"/>
    <n v="3"/>
    <s v=""/>
    <d v="1899-12-31T02:52:48"/>
    <n v="105.98916666669072"/>
    <n v="48"/>
    <n v="57.989166666690721"/>
  </r>
  <r>
    <s v="E002"/>
    <s v="EO55"/>
    <x v="4415"/>
    <x v="0"/>
    <s v="E4"/>
    <s v="0100058375"/>
    <s v="GRUPO PUYA 68, S.L."/>
    <s v="0046005331"/>
    <s v="ALMACEN-S.PEDRO ALCANTARA"/>
    <s v="000000000000003282"/>
    <x v="40"/>
    <d v="2024-07-05T00:00:00"/>
    <d v="1899-12-30T07:53:27"/>
    <s v="10 SR 6 32,5N"/>
    <d v="2024-07-09T00:00:00"/>
    <x v="6"/>
    <x v="8"/>
    <x v="4584"/>
    <d v="2024-07-09T00:00:00"/>
    <d v="1899-12-30T10:18:14"/>
    <n v="84"/>
    <s v="E00084"/>
    <s v="RUTA KMS.084"/>
    <x v="52"/>
    <x v="0"/>
    <x v="1"/>
    <x v="4"/>
    <x v="1"/>
    <d v="2024-07-05T07:53:27"/>
    <x v="512"/>
    <n v="108.10916666669073"/>
    <d v="2024-07-09T10:18:14"/>
    <d v="1899-12-30T01:07:12"/>
    <d v="2024-07-09T11:25:26"/>
    <n v="8.5761111110332422"/>
    <x v="0"/>
    <m/>
    <m/>
    <x v="1"/>
    <x v="24"/>
    <x v="0"/>
    <x v="4"/>
    <x v="1"/>
    <n v="3"/>
    <s v=""/>
    <d v="1899-12-31T02:52:48"/>
    <n v="105.98916666669072"/>
    <n v="48"/>
    <n v="57.989166666690721"/>
  </r>
  <r>
    <s v="E002"/>
    <s v="EO55"/>
    <x v="4416"/>
    <x v="0"/>
    <s v="E3"/>
    <s v="0100018600"/>
    <s v="TEFESA, S.A."/>
    <s v="0046001118"/>
    <s v="PALMA CONDADO (PAVIMENTOS)"/>
    <s v="000000000000000837"/>
    <x v="43"/>
    <d v="2024-07-05T00:00:00"/>
    <d v="1899-12-30T07:55:15"/>
    <s v="05/07 Lo antes posib"/>
    <d v="2024-07-05T00:00:00"/>
    <x v="0"/>
    <x v="9"/>
    <x v="4585"/>
    <d v="2024-07-05T00:00:00"/>
    <d v="1899-12-30T10:57:46"/>
    <n v="12"/>
    <s v="E00012"/>
    <s v="RUTA KMS.012"/>
    <x v="131"/>
    <x v="0"/>
    <x v="0"/>
    <x v="5"/>
    <x v="0"/>
    <d v="2024-07-05T07:55:15"/>
    <x v="471"/>
    <n v="5.5791666666045785"/>
    <d v="2024-07-05T10:57:46"/>
    <d v="1899-12-30T00:09:36"/>
    <d v="2024-07-05T11:07:22"/>
    <n v="2.377222222276032"/>
    <x v="0"/>
    <m/>
    <m/>
    <x v="1"/>
    <x v="22"/>
    <x v="0"/>
    <x v="3"/>
    <x v="1"/>
    <n v="6"/>
    <s v=""/>
    <d v="1899-12-30T03:50:24"/>
    <n v="4.4191666666045784"/>
    <n v="0"/>
    <n v="4.4191666666045784"/>
  </r>
  <r>
    <s v="E002"/>
    <s v="EO55"/>
    <x v="4417"/>
    <x v="0"/>
    <s v="E3"/>
    <s v="0100058036"/>
    <s v="HORMI CONTADO, S.L."/>
    <s v="0046005771"/>
    <s v="PLANTA DE MARBELLA"/>
    <s v="000000000000003269"/>
    <x v="44"/>
    <d v="2024-07-05T00:00:00"/>
    <d v="1899-12-30T07:57:27"/>
    <s v="05/07 De 11 a 12"/>
    <d v="2024-07-05T00:00:00"/>
    <x v="8"/>
    <x v="8"/>
    <x v="4586"/>
    <d v="2024-07-05T00:00:00"/>
    <d v="1899-12-30T11:38:28"/>
    <n v="79"/>
    <s v="E00079"/>
    <s v="RUTA KMS.079"/>
    <x v="84"/>
    <x v="0"/>
    <x v="0"/>
    <x v="4"/>
    <x v="0"/>
    <d v="2024-07-05T07:57:27"/>
    <x v="468"/>
    <n v="4.0424999999231659"/>
    <d v="2024-07-05T11:38:28"/>
    <d v="1899-12-30T01:03:12"/>
    <d v="2024-07-05T12:41:40"/>
    <n v="-0.69444444437976927"/>
    <x v="0"/>
    <m/>
    <m/>
    <x v="1"/>
    <x v="22"/>
    <x v="0"/>
    <x v="3"/>
    <x v="2"/>
    <n v="6"/>
    <s v=""/>
    <d v="1899-12-31T01:16:48"/>
    <n v="1.9891666665898327"/>
    <n v="0"/>
    <n v="1.9891666665898327"/>
  </r>
  <r>
    <s v="E002"/>
    <s v="EO55"/>
    <x v="4418"/>
    <x v="0"/>
    <s v="E4"/>
    <s v="0100030200"/>
    <s v="LEROY MERLIN ESPAÑA,S.L.U."/>
    <s v="0046005551"/>
    <s v="GRANADA ARMILLA (102)"/>
    <s v="000000000000003295"/>
    <x v="45"/>
    <d v="2024-07-05T00:00:00"/>
    <d v="1899-12-30T08:24:14"/>
    <s v="80214350 08/07 7:30"/>
    <d v="2024-07-08T00:00:00"/>
    <x v="31"/>
    <x v="8"/>
    <x v="4587"/>
    <d v="2024-07-05T00:00:00"/>
    <d v="1899-12-30T17:32:15"/>
    <n v="134"/>
    <s v="E00134"/>
    <s v="RUTA KMS.134"/>
    <x v="365"/>
    <x v="0"/>
    <x v="0"/>
    <x v="4"/>
    <x v="1"/>
    <d v="2024-07-05T08:24:14"/>
    <x v="522"/>
    <n v="71.096111111110076"/>
    <d v="2024-07-05T17:32:15"/>
    <d v="1899-12-30T01:47:12"/>
    <d v="2024-07-05T19:19:27"/>
    <n v="60.175833333400078"/>
    <x v="0"/>
    <m/>
    <m/>
    <x v="1"/>
    <x v="22"/>
    <x v="0"/>
    <x v="3"/>
    <x v="5"/>
    <n v="6"/>
    <s v=""/>
    <d v="1899-12-31T18:52:48"/>
    <n v="68.309444444443415"/>
    <n v="36"/>
    <n v="32.309444444443415"/>
  </r>
  <r>
    <s v="E002"/>
    <s v="EO55"/>
    <x v="4419"/>
    <x v="0"/>
    <s v="E4"/>
    <s v="0100058310"/>
    <s v="PERFORACIONES POZOSOL SL"/>
    <s v="0046005856"/>
    <s v="CORDOBA CL DIPUTADO IGNACIO GALLEGO"/>
    <s v="000000000000003282"/>
    <x v="40"/>
    <d v="2024-07-05T00:00:00"/>
    <d v="1899-12-30T08:38:54"/>
    <s v="08/07 1ºh"/>
    <d v="2024-07-08T00:00:00"/>
    <x v="6"/>
    <x v="8"/>
    <x v="4588"/>
    <d v="2024-07-05T00:00:00"/>
    <d v="1899-12-30T14:10:22"/>
    <n v="176"/>
    <s v="E00176"/>
    <s v="RUTA KMS.176"/>
    <x v="418"/>
    <x v="0"/>
    <x v="0"/>
    <x v="4"/>
    <x v="1"/>
    <d v="2024-07-05T08:38:54"/>
    <x v="485"/>
    <n v="83.351666666683741"/>
    <d v="2024-07-05T14:10:22"/>
    <d v="1899-12-30T02:20:48"/>
    <d v="2024-07-05T16:31:10"/>
    <n v="75.480555555608589"/>
    <x v="0"/>
    <m/>
    <m/>
    <x v="1"/>
    <x v="22"/>
    <x v="0"/>
    <x v="3"/>
    <x v="13"/>
    <n v="6"/>
    <s v=""/>
    <d v="1900-01-01T08:19:12"/>
    <n v="80.005000000017077"/>
    <n v="36"/>
    <n v="44.005000000017077"/>
  </r>
  <r>
    <s v="E002"/>
    <s v="EO55"/>
    <x v="4420"/>
    <x v="0"/>
    <s v="E3"/>
    <s v="0100037768"/>
    <s v="MINAS DE AGUAS TEÑIDAS, S.A.U. (MAT"/>
    <s v="0046004267"/>
    <s v="ZREP4500031988_2 MAGDALENA PASTA"/>
    <s v="000000000000001782"/>
    <x v="46"/>
    <d v="2024-07-05T00:00:00"/>
    <d v="1899-12-30T09:00:57"/>
    <s v="05/07 12:00h"/>
    <d v="2024-07-05T00:00:00"/>
    <x v="6"/>
    <x v="9"/>
    <x v="4589"/>
    <d v="2024-07-05T00:00:00"/>
    <d v="1899-12-30T10:48:16"/>
    <n v="85"/>
    <s v="E00085"/>
    <s v="RUTA KMS.085"/>
    <x v="92"/>
    <x v="0"/>
    <x v="0"/>
    <x v="5"/>
    <x v="0"/>
    <d v="2024-07-05T09:00:57"/>
    <x v="445"/>
    <n v="10.984166666690726"/>
    <d v="2024-07-05T10:48:16"/>
    <d v="1899-12-30T01:08:00"/>
    <d v="2024-07-05T11:56:16"/>
    <n v="8.0622222223319113"/>
    <x v="0"/>
    <m/>
    <m/>
    <x v="1"/>
    <x v="22"/>
    <x v="0"/>
    <x v="3"/>
    <x v="1"/>
    <n v="6"/>
    <s v=""/>
    <d v="1899-12-31T03:12:00"/>
    <n v="8.850833333357393"/>
    <n v="0"/>
    <n v="8.850833333357393"/>
  </r>
  <r>
    <s v="E002"/>
    <s v="EO55"/>
    <x v="4421"/>
    <x v="0"/>
    <s v="E3"/>
    <s v="0100037768"/>
    <s v="MINAS DE AGUAS TEÑIDAS, S.A.U. (MAT"/>
    <s v="0046004267"/>
    <s v="ZREP4500031988_2 MAGDALENA PASTA"/>
    <s v="000000000000001782"/>
    <x v="46"/>
    <d v="2024-07-05T00:00:00"/>
    <d v="1899-12-30T09:01:23"/>
    <s v="05/07 15:00h"/>
    <d v="2024-07-05T00:00:00"/>
    <x v="6"/>
    <x v="9"/>
    <x v="4590"/>
    <d v="2024-07-05T00:00:00"/>
    <d v="1899-12-30T15:29:30"/>
    <n v="85"/>
    <s v="E00085"/>
    <s v="RUTA KMS.085"/>
    <x v="89"/>
    <x v="0"/>
    <x v="0"/>
    <x v="5"/>
    <x v="0"/>
    <d v="2024-07-05T09:01:23"/>
    <x v="445"/>
    <n v="10.976944444526453"/>
    <d v="2024-07-05T15:29:30"/>
    <d v="1899-12-30T01:08:00"/>
    <d v="2024-07-05T16:37:30"/>
    <n v="3.375"/>
    <x v="0"/>
    <m/>
    <m/>
    <x v="1"/>
    <x v="22"/>
    <x v="0"/>
    <x v="3"/>
    <x v="4"/>
    <n v="6"/>
    <s v=""/>
    <d v="1899-12-31T03:12:00"/>
    <n v="8.8436111111931197"/>
    <n v="0"/>
    <n v="8.8436111111931197"/>
  </r>
  <r>
    <s v="E002"/>
    <s v="EO55"/>
    <x v="4422"/>
    <x v="0"/>
    <s v="E3"/>
    <s v="0100037768"/>
    <s v="MINAS DE AGUAS TEÑIDAS, S.A.U. (MAT"/>
    <s v="0046004267"/>
    <s v="ZREP4500031988_2 MAGDALENA PASTA"/>
    <s v="000000000000001782"/>
    <x v="46"/>
    <d v="2024-07-05T00:00:00"/>
    <d v="1899-12-30T09:02:04"/>
    <s v="05/07 17:00h"/>
    <d v="2024-07-05T00:00:00"/>
    <x v="6"/>
    <x v="9"/>
    <x v="4591"/>
    <d v="2024-07-05T00:00:00"/>
    <d v="1899-12-30T14:24:13"/>
    <n v="85"/>
    <s v="E00085"/>
    <s v="RUTA KMS.085"/>
    <x v="105"/>
    <x v="0"/>
    <x v="0"/>
    <x v="5"/>
    <x v="0"/>
    <d v="2024-07-05T09:02:04"/>
    <x v="445"/>
    <n v="10.965555555594619"/>
    <d v="2024-07-05T14:24:13"/>
    <d v="1899-12-30T01:08:00"/>
    <d v="2024-07-05T15:32:13"/>
    <n v="4.4630555556504987"/>
    <x v="0"/>
    <m/>
    <m/>
    <x v="1"/>
    <x v="22"/>
    <x v="0"/>
    <x v="3"/>
    <x v="13"/>
    <n v="6"/>
    <s v=""/>
    <d v="1899-12-31T03:12:00"/>
    <n v="8.8322222222612865"/>
    <n v="0"/>
    <n v="8.8322222222612865"/>
  </r>
  <r>
    <s v="E002"/>
    <s v="EO55"/>
    <x v="4423"/>
    <x v="0"/>
    <s v="E3"/>
    <s v="0100037768"/>
    <s v="MINAS DE AGUAS TEÑIDAS, S.A.U. (MAT"/>
    <s v="0046004267"/>
    <s v="ZREP4500031988_2 MAGDALENA PASTA"/>
    <s v="000000000000001782"/>
    <x v="46"/>
    <d v="2024-07-05T00:00:00"/>
    <d v="1899-12-30T09:03:51"/>
    <s v="05/07 18:00h"/>
    <d v="2024-07-05T00:00:00"/>
    <x v="6"/>
    <x v="9"/>
    <x v="4592"/>
    <d v="2024-07-05T00:00:00"/>
    <d v="1899-12-30T13:48:04"/>
    <n v="85"/>
    <s v="E00085"/>
    <s v="RUTA KMS.085"/>
    <x v="227"/>
    <x v="0"/>
    <x v="0"/>
    <x v="5"/>
    <x v="0"/>
    <d v="2024-07-05T09:03:51"/>
    <x v="445"/>
    <n v="10.935833333409391"/>
    <d v="2024-07-05T13:48:04"/>
    <d v="1899-12-30T01:08:00"/>
    <d v="2024-07-05T14:56:04"/>
    <n v="5.0655555555713363"/>
    <x v="0"/>
    <m/>
    <m/>
    <x v="1"/>
    <x v="22"/>
    <x v="0"/>
    <x v="3"/>
    <x v="7"/>
    <n v="6"/>
    <s v=""/>
    <d v="1899-12-31T03:12:00"/>
    <n v="8.8025000000760585"/>
    <n v="0"/>
    <n v="8.8025000000760585"/>
  </r>
  <r>
    <s v="E002"/>
    <s v="EO55"/>
    <x v="4424"/>
    <x v="0"/>
    <s v="E4"/>
    <s v="0100030200"/>
    <s v="LEROY MERLIN ESPAÑA,S.L.U."/>
    <s v="0046005767"/>
    <s v="JAEN-CONST ANDRES ESTEPA"/>
    <s v="000000000000003295"/>
    <x v="45"/>
    <d v="2024-07-05T00:00:00"/>
    <d v="1899-12-30T09:21:02"/>
    <s v="80214352 9/07 08:00h"/>
    <d v="2024-07-09T00:00:00"/>
    <x v="10"/>
    <x v="8"/>
    <x v="4593"/>
    <d v="2024-07-08T00:00:00"/>
    <d v="1899-12-30T18:56:20"/>
    <n v="219"/>
    <s v="E00219"/>
    <s v="RUTA KMS.219"/>
    <x v="279"/>
    <x v="0"/>
    <x v="0"/>
    <x v="4"/>
    <x v="1"/>
    <d v="2024-07-05T09:21:02"/>
    <x v="504"/>
    <n v="94.649444444454275"/>
    <d v="2024-07-08T18:56:20"/>
    <d v="1899-12-30T02:55:12"/>
    <d v="2024-07-08T21:51:32"/>
    <n v="10.141111111210193"/>
    <x v="0"/>
    <m/>
    <m/>
    <x v="1"/>
    <x v="23"/>
    <x v="0"/>
    <x v="4"/>
    <x v="9"/>
    <n v="2"/>
    <s v=""/>
    <d v="1900-01-01T22:04:48"/>
    <n v="90.729444444454273"/>
    <n v="48"/>
    <n v="42.729444444454273"/>
  </r>
  <r>
    <s v="E002"/>
    <s v="EO55"/>
    <x v="4425"/>
    <x v="0"/>
    <s v="E3"/>
    <s v="0432000110"/>
    <s v="PREBETONG HORMIGONES, S.A."/>
    <s v="0046001416"/>
    <s v="ALCALA DE GUADAIRA"/>
    <s v="000000000000000837"/>
    <x v="43"/>
    <d v="2024-07-05T00:00:00"/>
    <d v="1899-12-30T09:25:21"/>
    <s v="08/07 7h"/>
    <d v="2024-07-08T00:00:00"/>
    <x v="10"/>
    <x v="9"/>
    <x v="4594"/>
    <d v="2024-07-08T00:00:00"/>
    <d v="1899-12-30T07:00:51"/>
    <n v="83"/>
    <s v="E00083"/>
    <s v="RUTA KMS.083"/>
    <x v="95"/>
    <x v="0"/>
    <x v="0"/>
    <x v="5"/>
    <x v="0"/>
    <d v="2024-07-05T09:25:21"/>
    <x v="486"/>
    <n v="70.577500000130385"/>
    <d v="2024-07-08T07:00:51"/>
    <d v="1899-12-30T01:06:24"/>
    <d v="2024-07-08T08:07:15"/>
    <n v="-0.12083333329064772"/>
    <x v="0"/>
    <m/>
    <m/>
    <x v="1"/>
    <x v="23"/>
    <x v="0"/>
    <x v="4"/>
    <x v="11"/>
    <n v="2"/>
    <s v=""/>
    <d v="1899-12-31T02:33:36"/>
    <n v="68.470833333463716"/>
    <n v="36"/>
    <n v="32.470833333463716"/>
  </r>
  <r>
    <s v="E002"/>
    <s v="EO55"/>
    <x v="4426"/>
    <x v="0"/>
    <s v="E3"/>
    <s v="0432000110"/>
    <s v="PREBETONG HORMIGONES, S.A."/>
    <s v="0046001416"/>
    <s v="ALCALA DE GUADAIRA"/>
    <s v="000000000000002032"/>
    <x v="47"/>
    <d v="2024-07-05T00:00:00"/>
    <d v="1899-12-30T09:49:59"/>
    <s v="08/07 08:00 silo nº"/>
    <d v="2024-07-08T00:00:00"/>
    <x v="10"/>
    <x v="9"/>
    <x v="4595"/>
    <d v="2024-07-08T00:00:00"/>
    <d v="1899-12-30T07:38:26"/>
    <n v="83"/>
    <s v="E00083"/>
    <s v="RUTA KMS.083"/>
    <x v="93"/>
    <x v="0"/>
    <x v="0"/>
    <x v="5"/>
    <x v="0"/>
    <d v="2024-07-05T09:49:59"/>
    <x v="486"/>
    <n v="70.166944444470573"/>
    <d v="2024-07-08T07:38:26"/>
    <d v="1899-12-30T01:06:24"/>
    <d v="2024-07-08T08:44:50"/>
    <n v="-0.74722222227137536"/>
    <x v="0"/>
    <m/>
    <m/>
    <x v="1"/>
    <x v="23"/>
    <x v="0"/>
    <x v="4"/>
    <x v="11"/>
    <n v="2"/>
    <s v=""/>
    <d v="1899-12-31T02:33:36"/>
    <n v="68.060277777803904"/>
    <n v="36"/>
    <n v="32.060277777803904"/>
  </r>
  <r>
    <s v="E002"/>
    <s v="EO55"/>
    <x v="4427"/>
    <x v="0"/>
    <s v="E3"/>
    <s v="0432000110"/>
    <s v="PREBETONG HORMIGONES, S.A."/>
    <s v="0046005596"/>
    <s v="PLANTA ALHAURIN MORTERO SECO"/>
    <s v="000000000000003269"/>
    <x v="44"/>
    <d v="2024-07-05T00:00:00"/>
    <d v="1899-12-30T09:50:22"/>
    <s v="S-4 manu"/>
    <d v="2024-07-05T00:00:00"/>
    <x v="3"/>
    <x v="8"/>
    <x v="4596"/>
    <d v="2024-07-05T00:00:00"/>
    <d v="1899-12-30T10:45:10"/>
    <n v="35"/>
    <s v="E00035"/>
    <s v="RUTA KMS.035"/>
    <x v="107"/>
    <x v="0"/>
    <x v="0"/>
    <x v="4"/>
    <x v="0"/>
    <d v="2024-07-05T09:50:22"/>
    <x v="477"/>
    <n v="8.6605555556598119"/>
    <d v="2024-07-05T10:45:10"/>
    <d v="1899-12-30T00:28:00"/>
    <d v="2024-07-05T11:13:10"/>
    <n v="7.2805555555969477"/>
    <x v="0"/>
    <m/>
    <m/>
    <x v="1"/>
    <x v="22"/>
    <x v="0"/>
    <x v="3"/>
    <x v="1"/>
    <n v="6"/>
    <s v=""/>
    <d v="1899-12-30T11:12:00"/>
    <n v="7.1938888889931452"/>
    <n v="0"/>
    <n v="7.1938888889931452"/>
  </r>
  <r>
    <s v="E002"/>
    <s v="EO55"/>
    <x v="4428"/>
    <x v="0"/>
    <s v="E3"/>
    <s v="0100018390"/>
    <s v="FORJADOS TOR S.L."/>
    <s v="0046005202"/>
    <s v="VILLANUEVA DEL TRABUCO"/>
    <s v="000000000000003262"/>
    <x v="42"/>
    <d v="2024-07-05T00:00:00"/>
    <d v="1899-12-30T09:50:54"/>
    <s v="08/07 12:00h"/>
    <d v="2024-07-08T00:00:00"/>
    <x v="8"/>
    <x v="8"/>
    <x v="4597"/>
    <d v="2024-07-08T00:00:00"/>
    <d v="1899-12-30T11:49:56"/>
    <n v="62"/>
    <s v="E00062"/>
    <s v="RUTA KMS.062"/>
    <x v="110"/>
    <x v="0"/>
    <x v="0"/>
    <x v="4"/>
    <x v="0"/>
    <d v="2024-07-05T09:50:54"/>
    <x v="496"/>
    <n v="74.151666666730307"/>
    <d v="2024-07-08T11:49:56"/>
    <d v="1899-12-30T00:49:36"/>
    <d v="2024-07-08T12:39:32"/>
    <n v="-0.6588888888945803"/>
    <x v="0"/>
    <m/>
    <m/>
    <x v="1"/>
    <x v="23"/>
    <x v="0"/>
    <x v="4"/>
    <x v="2"/>
    <n v="2"/>
    <s v="TRANSPORTES FRANCISCO CASTILLA E HI"/>
    <d v="1899-12-30T19:50:24"/>
    <n v="72.325000000063639"/>
    <n v="36"/>
    <n v="36.325000000063639"/>
  </r>
  <r>
    <s v="E002"/>
    <s v="EO55"/>
    <x v="4429"/>
    <x v="0"/>
    <s v="E4"/>
    <s v="0100058370"/>
    <s v="ARIDOS GUADALMANSA, S.L."/>
    <s v="0046005324"/>
    <s v="ALMACEN-ESTEPONA"/>
    <s v="000000000000003283"/>
    <x v="39"/>
    <d v="2024-07-05T00:00:00"/>
    <d v="1899-12-30T10:00:02"/>
    <s v="08/07 por la mañana"/>
    <d v="2024-07-08T00:00:00"/>
    <x v="6"/>
    <x v="8"/>
    <x v="4598"/>
    <d v="2024-07-08T00:00:00"/>
    <d v="1899-12-30T06:44:28"/>
    <n v="110"/>
    <s v="E00110"/>
    <s v="RUTA KMS.110"/>
    <x v="55"/>
    <x v="0"/>
    <x v="0"/>
    <x v="4"/>
    <x v="1"/>
    <d v="2024-07-05T10:00:02"/>
    <x v="485"/>
    <n v="81.999444444430992"/>
    <d v="2024-07-08T06:44:28"/>
    <d v="1899-12-30T01:28:00"/>
    <d v="2024-07-08T08:12:28"/>
    <n v="11.79222222219687"/>
    <x v="0"/>
    <m/>
    <m/>
    <x v="1"/>
    <x v="23"/>
    <x v="0"/>
    <x v="4"/>
    <x v="12"/>
    <n v="2"/>
    <s v=""/>
    <d v="1899-12-31T11:12:00"/>
    <n v="79.532777777764323"/>
    <n v="36"/>
    <n v="43.532777777764323"/>
  </r>
  <r>
    <s v="E002"/>
    <s v="EO55"/>
    <x v="4430"/>
    <x v="0"/>
    <s v="E3"/>
    <s v="0100000928"/>
    <s v="PACADAR S.A."/>
    <s v="0046005066"/>
    <s v="FABRICA DE UTRERA (PS2404)"/>
    <s v="000000000000003262"/>
    <x v="42"/>
    <d v="2024-07-05T00:00:00"/>
    <d v="1899-12-30T10:01:33"/>
    <s v="08/07 10:00h"/>
    <d v="2024-07-08T00:00:00"/>
    <x v="8"/>
    <x v="8"/>
    <x v="4599"/>
    <d v="2024-07-08T00:00:00"/>
    <d v="1899-12-30T10:23:35"/>
    <n v="208"/>
    <s v="E00208"/>
    <s v="RUTA KMS.208"/>
    <x v="419"/>
    <x v="0"/>
    <x v="0"/>
    <x v="4"/>
    <x v="0"/>
    <d v="2024-07-05T10:01:33"/>
    <x v="496"/>
    <n v="73.974166666623205"/>
    <d v="2024-07-08T10:23:35"/>
    <d v="1899-12-30T02:46:24"/>
    <d v="2024-07-08T13:09:59"/>
    <n v="-1.1663888887851499"/>
    <x v="1"/>
    <m/>
    <m/>
    <x v="1"/>
    <x v="23"/>
    <x v="1"/>
    <x v="4"/>
    <x v="1"/>
    <n v="2"/>
    <s v=""/>
    <d v="1900-01-01T18:33:36"/>
    <n v="70.200833333289864"/>
    <n v="36"/>
    <n v="34.200833333289864"/>
  </r>
  <r>
    <s v="E002"/>
    <s v="EO55"/>
    <x v="4431"/>
    <x v="0"/>
    <s v="E3"/>
    <s v="0100052945"/>
    <s v="HORMIGONES ROCIO S.L."/>
    <s v="0046004387"/>
    <s v="ALMONTE"/>
    <s v="000000000000000837"/>
    <x v="43"/>
    <d v="2024-07-05T00:00:00"/>
    <d v="1899-12-30T10:03:27"/>
    <s v="08/07 URGENTE 9:00"/>
    <d v="2024-07-08T00:00:00"/>
    <x v="15"/>
    <x v="9"/>
    <x v="4600"/>
    <d v="2024-07-08T00:00:00"/>
    <d v="1899-12-30T08:44:40"/>
    <n v="27"/>
    <s v="E00027"/>
    <s v="RUTA KMS.027"/>
    <x v="92"/>
    <x v="0"/>
    <x v="0"/>
    <x v="5"/>
    <x v="0"/>
    <d v="2024-07-05T10:03:27"/>
    <x v="484"/>
    <n v="70.942500000062864"/>
    <d v="2024-07-08T08:44:40"/>
    <d v="1899-12-30T00:21:36"/>
    <d v="2024-07-08T09:06:16"/>
    <n v="-0.10444444441236556"/>
    <x v="0"/>
    <m/>
    <m/>
    <x v="1"/>
    <x v="23"/>
    <x v="0"/>
    <x v="4"/>
    <x v="0"/>
    <n v="2"/>
    <s v=""/>
    <d v="1899-12-30T08:38:24"/>
    <n v="69.582500000062865"/>
    <n v="36"/>
    <n v="33.582500000062865"/>
  </r>
  <r>
    <s v="E002"/>
    <s v="EO55"/>
    <x v="4432"/>
    <x v="0"/>
    <s v="E3"/>
    <s v="0100058119"/>
    <s v="HORMIGONES TARIFA, S.L."/>
    <s v="0046005186"/>
    <s v="PLANTA DE TARIFA"/>
    <s v="000000000000003264"/>
    <x v="41"/>
    <d v="2024-07-05T00:00:00"/>
    <d v="1899-12-30T10:09:21"/>
    <s v="08/07 10:00h"/>
    <d v="2024-07-08T00:00:00"/>
    <x v="17"/>
    <x v="8"/>
    <x v="4601"/>
    <d v="2024-07-05T00:00:00"/>
    <d v="1899-12-30T15:38:16"/>
    <n v="183"/>
    <s v="E00183"/>
    <s v="RUTA KMS.183"/>
    <x v="66"/>
    <x v="0"/>
    <x v="0"/>
    <x v="4"/>
    <x v="0"/>
    <d v="2024-07-05T10:09:21"/>
    <x v="498"/>
    <n v="71.844166666560341"/>
    <d v="2024-07-05T15:38:16"/>
    <d v="1899-12-30T02:26:24"/>
    <d v="2024-07-05T18:04:40"/>
    <n v="63.922222222143319"/>
    <x v="0"/>
    <m/>
    <m/>
    <x v="1"/>
    <x v="22"/>
    <x v="0"/>
    <x v="3"/>
    <x v="4"/>
    <n v="6"/>
    <s v=""/>
    <d v="1900-01-01T10:33:36"/>
    <n v="68.404166666560343"/>
    <n v="36"/>
    <n v="32.404166666560343"/>
  </r>
  <r>
    <s v="E002"/>
    <s v="EO55"/>
    <x v="4433"/>
    <x v="0"/>
    <s v="E3"/>
    <s v="0100058414"/>
    <s v="REYALFIL, S.L."/>
    <s v="0046005189"/>
    <s v="PTA DE PREF- RODA  ANDALUCIA"/>
    <s v="000000000000003264"/>
    <x v="41"/>
    <d v="2024-07-05T00:00:00"/>
    <d v="1899-12-30T10:10:32"/>
    <s v="08/07 08:00"/>
    <d v="2024-07-08T00:00:00"/>
    <x v="10"/>
    <x v="8"/>
    <x v="4602"/>
    <d v="2024-07-08T00:00:00"/>
    <d v="1899-12-30T08:01:29"/>
    <n v="90"/>
    <s v="E00090"/>
    <s v="RUTA KMS.090"/>
    <x v="110"/>
    <x v="0"/>
    <x v="0"/>
    <x v="4"/>
    <x v="0"/>
    <d v="2024-07-05T10:10:32"/>
    <x v="486"/>
    <n v="69.824444444559049"/>
    <d v="2024-07-08T08:01:29"/>
    <d v="1899-12-30T01:12:00"/>
    <d v="2024-07-08T09:13:29"/>
    <n v="-1.2247222223086283"/>
    <x v="1"/>
    <m/>
    <m/>
    <x v="1"/>
    <x v="23"/>
    <x v="1"/>
    <x v="4"/>
    <x v="0"/>
    <n v="2"/>
    <s v="TRANSPORTES FRANCISCO CASTILLA E HI"/>
    <d v="1899-12-31T04:48:00"/>
    <n v="67.624444444559046"/>
    <n v="36"/>
    <n v="31.624444444559046"/>
  </r>
  <r>
    <s v="E002"/>
    <s v="EO55"/>
    <x v="4434"/>
    <x v="0"/>
    <s v="E3"/>
    <s v="0100050050"/>
    <s v="ESPINAL DE BOMBEOS, S. L."/>
    <s v="0046005065"/>
    <s v="MORON DE LA FRONTERA"/>
    <s v="000000000000000837"/>
    <x v="43"/>
    <d v="2024-07-05T00:00:00"/>
    <d v="1899-12-30T10:24:16"/>
    <s v="08/07 De 10 a 13"/>
    <d v="2024-07-08T00:00:00"/>
    <x v="14"/>
    <x v="9"/>
    <x v="4603"/>
    <d v="2024-07-05T00:00:00"/>
    <d v="1899-12-30T18:26:11"/>
    <n v="131"/>
    <s v="E00131"/>
    <s v="RUTA KMS.131"/>
    <x v="86"/>
    <x v="0"/>
    <x v="0"/>
    <x v="5"/>
    <x v="0"/>
    <d v="2024-07-05T10:24:16"/>
    <x v="523"/>
    <n v="74.595555555482861"/>
    <d v="2024-07-05T18:26:11"/>
    <d v="1899-12-30T01:44:48"/>
    <d v="2024-07-05T20:10:59"/>
    <n v="64.816944444319233"/>
    <x v="0"/>
    <m/>
    <m/>
    <x v="1"/>
    <x v="22"/>
    <x v="0"/>
    <x v="3"/>
    <x v="9"/>
    <n v="6"/>
    <s v=""/>
    <d v="1899-12-31T17:55:12"/>
    <n v="71.848888888816191"/>
    <n v="36"/>
    <n v="35.848888888816191"/>
  </r>
  <r>
    <s v="E002"/>
    <s v="EO55"/>
    <x v="4435"/>
    <x v="0"/>
    <s v="E4"/>
    <s v="0100030200"/>
    <s v="LEROY MERLIN ESPAÑA,S.L.U."/>
    <s v="0046005557"/>
    <s v="JEREZ DE LA FRONTERA (15)"/>
    <s v="000000000000003295"/>
    <x v="45"/>
    <d v="2024-07-05T00:00:00"/>
    <d v="1899-12-30T10:30:23"/>
    <s v="81584378 09/07 d7a11"/>
    <d v="2024-07-09T00:00:00"/>
    <x v="24"/>
    <x v="8"/>
    <x v="4604"/>
    <d v="2024-07-09T00:00:00"/>
    <d v="1899-12-30T08:12:00"/>
    <n v="244"/>
    <s v="E00244"/>
    <s v="RUTA KMS.244"/>
    <x v="242"/>
    <x v="0"/>
    <x v="0"/>
    <x v="4"/>
    <x v="1"/>
    <d v="2024-07-05T10:30:23"/>
    <x v="480"/>
    <n v="96.493611111247446"/>
    <d v="2024-07-09T08:12:00"/>
    <d v="1899-12-30T03:15:12"/>
    <d v="2024-07-09T11:27:12"/>
    <n v="-0.45333333330927417"/>
    <x v="0"/>
    <m/>
    <m/>
    <x v="1"/>
    <x v="24"/>
    <x v="0"/>
    <x v="4"/>
    <x v="0"/>
    <n v="3"/>
    <s v=""/>
    <d v="1900-01-02T06:04:48"/>
    <n v="92.240277777914116"/>
    <n v="48"/>
    <n v="44.240277777914116"/>
  </r>
  <r>
    <s v="E002"/>
    <s v="EO55"/>
    <x v="4436"/>
    <x v="0"/>
    <s v="E4"/>
    <s v="0100018565"/>
    <s v="PROVEEDORA DE LA CONSTRUCCION,S.A."/>
    <s v="0046000589"/>
    <s v="VALVERDE DEL CAMINO"/>
    <s v="000000000000003312"/>
    <x v="111"/>
    <d v="2024-07-05T00:00:00"/>
    <d v="1899-12-30T11:03:41"/>
    <s v="08/07 12pal 32s+64s"/>
    <d v="2024-07-08T00:00:00"/>
    <x v="6"/>
    <x v="9"/>
    <x v="4605"/>
    <d v="2024-07-08T00:00:00"/>
    <d v="1899-12-30T08:30:54"/>
    <n v="43"/>
    <s v="E00043"/>
    <s v="RUTA KMS.043"/>
    <x v="298"/>
    <x v="0"/>
    <x v="0"/>
    <x v="5"/>
    <x v="1"/>
    <d v="2024-07-05T11:03:41"/>
    <x v="485"/>
    <n v="80.938611111254431"/>
    <d v="2024-07-08T08:30:54"/>
    <d v="1899-12-30T00:34:24"/>
    <d v="2024-07-08T09:05:18"/>
    <n v="10.911666666856036"/>
    <x v="0"/>
    <m/>
    <m/>
    <x v="1"/>
    <x v="23"/>
    <x v="0"/>
    <x v="4"/>
    <x v="0"/>
    <n v="2"/>
    <s v=""/>
    <d v="1899-12-30T13:45:36"/>
    <n v="79.365277777921094"/>
    <n v="36"/>
    <n v="43.365277777921094"/>
  </r>
  <r>
    <s v="E002"/>
    <s v="EO55"/>
    <x v="4436"/>
    <x v="0"/>
    <s v="E4"/>
    <s v="0100018565"/>
    <s v="PROVEEDORA DE LA CONSTRUCCION,S.A."/>
    <s v="0046000589"/>
    <s v="VALVERDE DEL CAMINO"/>
    <s v="000000000000002882"/>
    <x v="112"/>
    <d v="2024-07-05T00:00:00"/>
    <d v="1899-12-30T11:03:41"/>
    <s v="08/07 12pal 32s+64s"/>
    <d v="2024-07-08T00:00:00"/>
    <x v="6"/>
    <x v="9"/>
    <x v="4605"/>
    <d v="2024-07-08T00:00:00"/>
    <d v="1899-12-30T08:30:54"/>
    <n v="43"/>
    <s v="E00043"/>
    <s v="RUTA KMS.043"/>
    <x v="298"/>
    <x v="0"/>
    <x v="1"/>
    <x v="5"/>
    <x v="1"/>
    <d v="2024-07-05T11:03:41"/>
    <x v="485"/>
    <n v="80.938611111254431"/>
    <d v="2024-07-08T08:30:54"/>
    <d v="1899-12-30T00:34:24"/>
    <d v="2024-07-08T09:05:18"/>
    <n v="10.911666666856036"/>
    <x v="0"/>
    <m/>
    <m/>
    <x v="1"/>
    <x v="23"/>
    <x v="0"/>
    <x v="4"/>
    <x v="0"/>
    <n v="2"/>
    <s v=""/>
    <d v="1899-12-30T13:45:36"/>
    <n v="79.365277777921094"/>
    <n v="36"/>
    <n v="43.365277777921094"/>
  </r>
  <r>
    <s v="E002"/>
    <s v="EO55"/>
    <x v="4437"/>
    <x v="0"/>
    <s v="E3"/>
    <s v="0100045043"/>
    <s v="HORMIGONES GUADARRANQUE, S.L."/>
    <s v="0046005161"/>
    <s v="PLANTA DE SAN ROQUE"/>
    <s v="000000000000003269"/>
    <x v="44"/>
    <d v="2024-07-05T00:00:00"/>
    <d v="1899-12-30T11:10:35"/>
    <s v="08:00"/>
    <d v="2024-07-08T00:00:00"/>
    <x v="10"/>
    <x v="8"/>
    <x v="4606"/>
    <d v="2024-07-05T00:00:00"/>
    <d v="1899-12-30T14:03:24"/>
    <n v="144"/>
    <s v="E00144"/>
    <s v="RUTA KMS.144"/>
    <x v="63"/>
    <x v="0"/>
    <x v="0"/>
    <x v="4"/>
    <x v="0"/>
    <d v="2024-07-05T11:10:35"/>
    <x v="486"/>
    <n v="68.823611111089122"/>
    <d v="2024-07-05T14:03:24"/>
    <d v="1899-12-30T01:55:12"/>
    <d v="2024-07-05T15:58:36"/>
    <n v="64.023333333316259"/>
    <x v="0"/>
    <m/>
    <m/>
    <x v="1"/>
    <x v="22"/>
    <x v="0"/>
    <x v="3"/>
    <x v="13"/>
    <n v="6"/>
    <s v=""/>
    <d v="1899-12-31T22:04:48"/>
    <n v="65.90361111108912"/>
    <n v="36"/>
    <n v="29.90361111108912"/>
  </r>
  <r>
    <s v="E002"/>
    <s v="EO55"/>
    <x v="4438"/>
    <x v="0"/>
    <s v="E3"/>
    <s v="0100021485"/>
    <s v="HORMIGONES DE BAENA, S.L."/>
    <s v="0046001510"/>
    <s v="BAENA"/>
    <s v="000000000000003269"/>
    <x v="44"/>
    <d v="2024-07-05T00:00:00"/>
    <d v="1899-12-30T11:14:56"/>
    <s v="08/07 16:00h"/>
    <d v="2024-07-08T00:00:00"/>
    <x v="12"/>
    <x v="8"/>
    <x v="4607"/>
    <d v="2024-07-08T00:00:00"/>
    <d v="1899-12-30T13:03:11"/>
    <n v="138"/>
    <s v="E00138"/>
    <s v="RUTA KMS.138"/>
    <x v="54"/>
    <x v="0"/>
    <x v="0"/>
    <x v="4"/>
    <x v="0"/>
    <d v="2024-07-05T11:14:56"/>
    <x v="501"/>
    <n v="76.751111111138016"/>
    <d v="2024-07-08T13:03:11"/>
    <d v="1899-12-30T01:50:24"/>
    <d v="2024-07-08T14:53:35"/>
    <n v="1.1069444444146939"/>
    <x v="0"/>
    <m/>
    <m/>
    <x v="1"/>
    <x v="23"/>
    <x v="0"/>
    <x v="4"/>
    <x v="7"/>
    <n v="2"/>
    <s v=""/>
    <d v="1899-12-31T20:09:36"/>
    <n v="73.911111111138013"/>
    <n v="36"/>
    <n v="37.911111111138013"/>
  </r>
  <r>
    <s v="E002"/>
    <s v="EO55"/>
    <x v="4439"/>
    <x v="0"/>
    <s v="E3"/>
    <s v="0100057966"/>
    <s v="HORPRESOL, SRL"/>
    <s v="0046005111"/>
    <s v="PLANTA FUENGIROLA"/>
    <s v="000000000000003269"/>
    <x v="44"/>
    <d v="2024-07-05T00:00:00"/>
    <d v="1899-12-30T11:19:55"/>
    <s v="votorantim lo antes"/>
    <d v="2024-07-05T00:00:00"/>
    <x v="22"/>
    <x v="8"/>
    <x v="4608"/>
    <d v="2024-07-05T00:00:00"/>
    <d v="1899-12-30T12:59:41"/>
    <n v="57"/>
    <s v="E00057"/>
    <s v="RUTA KMS.057"/>
    <x v="103"/>
    <x v="0"/>
    <x v="0"/>
    <x v="4"/>
    <x v="0"/>
    <d v="2024-07-05T11:19:55"/>
    <x v="478"/>
    <n v="4.1680555556667969"/>
    <d v="2024-07-05T12:59:41"/>
    <d v="1899-12-30T00:45:36"/>
    <d v="2024-07-05T13:45:17"/>
    <n v="1.745277777838055"/>
    <x v="0"/>
    <m/>
    <m/>
    <x v="1"/>
    <x v="22"/>
    <x v="0"/>
    <x v="3"/>
    <x v="3"/>
    <n v="6"/>
    <s v=""/>
    <d v="1899-12-30T18:14:24"/>
    <n v="2.4080555556667971"/>
    <n v="0"/>
    <n v="2.4080555556667971"/>
  </r>
  <r>
    <s v="E002"/>
    <s v="EO55"/>
    <x v="4440"/>
    <x v="0"/>
    <s v="E3"/>
    <s v="0100057968"/>
    <s v="LOZAC OBRAS Y SERVICIOS, S.L."/>
    <s v="0046005115"/>
    <s v="PLANTA PUERTO SANTA MARIA"/>
    <s v="000000000000003264"/>
    <x v="41"/>
    <d v="2024-07-05T00:00:00"/>
    <d v="1899-12-30T11:20:25"/>
    <s v="08/07 08:00h"/>
    <d v="2024-07-08T00:00:00"/>
    <x v="10"/>
    <x v="8"/>
    <x v="4609"/>
    <d v="2024-07-05T00:00:00"/>
    <d v="1899-12-30T12:37:51"/>
    <n v="254"/>
    <s v="E00254"/>
    <s v="RUTA KMS.254"/>
    <x v="144"/>
    <x v="0"/>
    <x v="0"/>
    <x v="4"/>
    <x v="0"/>
    <d v="2024-07-05T11:20:25"/>
    <x v="486"/>
    <n v="68.6597222223063"/>
    <d v="2024-07-05T12:37:51"/>
    <d v="1899-12-30T03:23:12"/>
    <d v="2024-07-05T16:01:03"/>
    <n v="63.98250000004191"/>
    <x v="0"/>
    <m/>
    <m/>
    <x v="1"/>
    <x v="22"/>
    <x v="0"/>
    <x v="3"/>
    <x v="3"/>
    <n v="6"/>
    <s v=""/>
    <d v="1900-01-02T09:16:48"/>
    <n v="64.27305555563963"/>
    <n v="36"/>
    <n v="28.27305555563963"/>
  </r>
  <r>
    <s v="E002"/>
    <s v="EO55"/>
    <x v="4441"/>
    <x v="0"/>
    <s v="E3"/>
    <s v="0100018590"/>
    <s v="STEEL GRANADA, S.L."/>
    <s v="0046004631"/>
    <s v="VALDEPEÑAS DE JAEN"/>
    <s v="000000000000003264"/>
    <x v="41"/>
    <d v="2024-07-05T00:00:00"/>
    <d v="1899-12-30T11:27:11"/>
    <s v="08/07 08:00 a 10:00"/>
    <d v="2024-07-08T00:00:00"/>
    <x v="17"/>
    <x v="8"/>
    <x v="4610"/>
    <d v="2024-07-05T00:00:00"/>
    <d v="1899-12-30T15:55:59"/>
    <n v="200"/>
    <s v="E00200"/>
    <s v="RUTA KMS.200"/>
    <x v="78"/>
    <x v="0"/>
    <x v="0"/>
    <x v="4"/>
    <x v="0"/>
    <d v="2024-07-05T11:27:11"/>
    <x v="498"/>
    <n v="70.546944444417022"/>
    <d v="2024-07-05T15:55:59"/>
    <d v="1899-12-30T02:40:00"/>
    <d v="2024-07-05T18:35:59"/>
    <n v="63.400277777749579"/>
    <x v="0"/>
    <m/>
    <m/>
    <x v="1"/>
    <x v="22"/>
    <x v="0"/>
    <x v="3"/>
    <x v="4"/>
    <n v="6"/>
    <s v="TRANSPORTES FRANCISCO CASTILLA E HI"/>
    <d v="1900-01-01T16:00:00"/>
    <n v="66.880277777750351"/>
    <n v="36"/>
    <n v="30.880277777750351"/>
  </r>
  <r>
    <s v="E002"/>
    <s v="EO55"/>
    <x v="4442"/>
    <x v="0"/>
    <s v="E4"/>
    <s v="0100057845"/>
    <s v="INVERSIONES SEGURA SARRIA, S.L."/>
    <s v="0046005625"/>
    <s v="ARROYO MOLINOS-HNOS NADAL"/>
    <s v="000000000000003283"/>
    <x v="39"/>
    <d v="2024-07-05T00:00:00"/>
    <d v="1899-12-30T11:32:45"/>
    <s v="09/07 08:00h"/>
    <d v="2024-07-09T00:00:00"/>
    <x v="10"/>
    <x v="8"/>
    <x v="4611"/>
    <d v="2024-07-08T00:00:00"/>
    <d v="1899-12-30T12:20:28"/>
    <n v="536"/>
    <s v="E00536"/>
    <s v="RUTA KMS.536"/>
    <x v="355"/>
    <x v="0"/>
    <x v="0"/>
    <x v="4"/>
    <x v="1"/>
    <d v="2024-07-05T11:32:45"/>
    <x v="504"/>
    <n v="92.454166666720994"/>
    <d v="2024-07-08T12:20:28"/>
    <d v="1899-12-30T07:08:48"/>
    <d v="2024-07-08T19:29:16"/>
    <n v="12.512222222343553"/>
    <x v="0"/>
    <m/>
    <m/>
    <x v="1"/>
    <x v="23"/>
    <x v="0"/>
    <x v="4"/>
    <x v="3"/>
    <n v="2"/>
    <s v=""/>
    <d v="1900-01-06T03:31:12"/>
    <n v="84.307500000054333"/>
    <n v="48"/>
    <n v="36.307500000054333"/>
  </r>
  <r>
    <s v="E002"/>
    <s v="EO55"/>
    <x v="4443"/>
    <x v="0"/>
    <s v="E4"/>
    <s v="0100057845"/>
    <s v="INVERSIONES SEGURA SARRIA, S.L."/>
    <s v="0046005625"/>
    <s v="ARROYO MOLINOS-HNOS NADAL"/>
    <s v="000000000000003283"/>
    <x v="39"/>
    <d v="2024-07-05T00:00:00"/>
    <d v="1899-12-30T11:33:19"/>
    <s v="09/07 12:00h"/>
    <d v="2024-07-09T00:00:00"/>
    <x v="8"/>
    <x v="8"/>
    <x v="4612"/>
    <d v="2024-07-08T00:00:00"/>
    <d v="1899-12-30T17:10:01"/>
    <n v="536"/>
    <s v="E00536"/>
    <s v="RUTA KMS.536"/>
    <x v="420"/>
    <x v="0"/>
    <x v="0"/>
    <x v="4"/>
    <x v="1"/>
    <d v="2024-07-05T11:33:19"/>
    <x v="509"/>
    <n v="96.444722222280689"/>
    <d v="2024-07-08T17:10:01"/>
    <d v="1899-12-30T07:08:48"/>
    <d v="2024-07-09T00:18:49"/>
    <n v="11.686388888920192"/>
    <x v="0"/>
    <m/>
    <m/>
    <x v="1"/>
    <x v="23"/>
    <x v="0"/>
    <x v="4"/>
    <x v="5"/>
    <n v="2"/>
    <s v=""/>
    <d v="1900-01-06T03:31:12"/>
    <n v="88.298055555614027"/>
    <n v="48"/>
    <n v="40.298055555614027"/>
  </r>
  <r>
    <s v="E002"/>
    <s v="EO55"/>
    <x v="4444"/>
    <x v="0"/>
    <s v="E3"/>
    <s v="0100018445"/>
    <s v="HORMIGONES ESTEPA, S.A."/>
    <s v="0046000354"/>
    <s v="ESTEPA"/>
    <s v="000000000000003269"/>
    <x v="44"/>
    <d v="2024-07-05T00:00:00"/>
    <d v="1899-12-30T11:33:36"/>
    <s v="08/07 08:00h"/>
    <d v="2024-07-08T00:00:00"/>
    <x v="10"/>
    <x v="8"/>
    <x v="4613"/>
    <d v="2024-07-08T00:00:00"/>
    <d v="1899-12-30T07:22:32"/>
    <n v="104"/>
    <s v="E00104"/>
    <s v="RUTA KMS.104"/>
    <x v="139"/>
    <x v="0"/>
    <x v="0"/>
    <x v="4"/>
    <x v="0"/>
    <d v="2024-07-05T11:33:36"/>
    <x v="486"/>
    <n v="68.440000000060536"/>
    <d v="2024-07-08T07:22:32"/>
    <d v="1899-12-30T01:23:12"/>
    <d v="2024-07-08T08:45:44"/>
    <n v="-0.7622222222853452"/>
    <x v="1"/>
    <m/>
    <m/>
    <x v="1"/>
    <x v="23"/>
    <x v="1"/>
    <x v="4"/>
    <x v="11"/>
    <n v="2"/>
    <s v=""/>
    <d v="1899-12-31T09:16:48"/>
    <n v="66.053333333393866"/>
    <n v="36"/>
    <n v="30.053333333393866"/>
  </r>
  <r>
    <s v="E002"/>
    <s v="EO55"/>
    <x v="4445"/>
    <x v="0"/>
    <s v="E3"/>
    <s v="0100057968"/>
    <s v="LOZAC OBRAS Y SERVICIOS, S.L."/>
    <s v="0046005114"/>
    <s v="PLANTA DE PUERTO REAL"/>
    <s v="000000000000003264"/>
    <x v="41"/>
    <d v="2024-07-05T00:00:00"/>
    <d v="1899-12-30T11:36:38"/>
    <s v="08/07 10:00h"/>
    <d v="2024-07-08T00:00:00"/>
    <x v="17"/>
    <x v="8"/>
    <x v="4614"/>
    <d v="2024-07-05T00:00:00"/>
    <d v="1899-12-30T17:45:07"/>
    <n v="232"/>
    <s v="E00232"/>
    <s v="RUTA KMS.232"/>
    <x v="113"/>
    <x v="0"/>
    <x v="0"/>
    <x v="4"/>
    <x v="0"/>
    <d v="2024-07-05T11:36:38"/>
    <x v="498"/>
    <n v="70.389444444444962"/>
    <d v="2024-07-05T17:45:07"/>
    <d v="1899-12-30T03:05:36"/>
    <d v="2024-07-05T20:50:43"/>
    <n v="61.154722222185228"/>
    <x v="0"/>
    <m/>
    <m/>
    <x v="1"/>
    <x v="22"/>
    <x v="0"/>
    <x v="3"/>
    <x v="5"/>
    <n v="6"/>
    <s v=""/>
    <d v="1900-01-02T02:14:24"/>
    <n v="66.296111111111628"/>
    <n v="36"/>
    <n v="30.296111111111628"/>
  </r>
  <r>
    <s v="E002"/>
    <s v="EO55"/>
    <x v="4446"/>
    <x v="0"/>
    <s v="E3"/>
    <s v="0432000110"/>
    <s v="PREBETONG HORMIGONES, S.A."/>
    <s v="0046001418"/>
    <s v="SEVILLA (SAN JERONIMO)"/>
    <s v="000000000000000837"/>
    <x v="43"/>
    <d v="2024-07-05T00:00:00"/>
    <d v="1899-12-30T11:38:44"/>
    <s v="08/07 07:00h"/>
    <d v="2024-07-08T00:00:00"/>
    <x v="25"/>
    <x v="9"/>
    <x v="4615"/>
    <d v="2024-07-08T00:00:00"/>
    <d v="1899-12-30T06:46:48"/>
    <n v="80"/>
    <s v="E00080"/>
    <s v="RUTA KMS.080"/>
    <x v="89"/>
    <x v="0"/>
    <x v="0"/>
    <x v="5"/>
    <x v="0"/>
    <d v="2024-07-05T11:38:44"/>
    <x v="524"/>
    <n v="67.354444444470573"/>
    <d v="2024-07-08T06:46:48"/>
    <d v="1899-12-30T01:04:00"/>
    <d v="2024-07-08T07:50:48"/>
    <n v="-0.84666666673729196"/>
    <x v="1"/>
    <m/>
    <m/>
    <x v="1"/>
    <x v="23"/>
    <x v="1"/>
    <x v="4"/>
    <x v="12"/>
    <n v="2"/>
    <s v=""/>
    <d v="1899-12-31T01:36:00"/>
    <n v="65.28777777780391"/>
    <n v="36"/>
    <n v="29.28777777780391"/>
  </r>
  <r>
    <s v="E002"/>
    <s v="EO55"/>
    <x v="4447"/>
    <x v="0"/>
    <s v="E3"/>
    <s v="0432000110"/>
    <s v="PREBETONG HORMIGONES, S.A."/>
    <s v="0046001418"/>
    <s v="SEVILLA (SAN JERONIMO)"/>
    <s v="000000000000000837"/>
    <x v="43"/>
    <d v="2024-07-05T00:00:00"/>
    <d v="1899-12-30T11:38:52"/>
    <s v="08/07 08:00h"/>
    <d v="2024-07-08T00:00:00"/>
    <x v="10"/>
    <x v="9"/>
    <x v="4616"/>
    <d v="2024-07-08T00:00:00"/>
    <d v="1899-12-30T07:21:31"/>
    <n v="80"/>
    <s v="E00080"/>
    <s v="RUTA KMS.080"/>
    <x v="131"/>
    <x v="0"/>
    <x v="0"/>
    <x v="5"/>
    <x v="0"/>
    <d v="2024-07-05T11:38:52"/>
    <x v="486"/>
    <n v="68.352222222194541"/>
    <d v="2024-07-08T07:21:31"/>
    <d v="1899-12-30T01:04:00"/>
    <d v="2024-07-08T08:25:31"/>
    <n v="-0.42527777765644714"/>
    <x v="0"/>
    <m/>
    <m/>
    <x v="1"/>
    <x v="23"/>
    <x v="0"/>
    <x v="4"/>
    <x v="11"/>
    <n v="2"/>
    <s v=""/>
    <d v="1899-12-31T01:36:00"/>
    <n v="66.285555555527878"/>
    <n v="36"/>
    <n v="30.285555555527878"/>
  </r>
  <r>
    <s v="E002"/>
    <s v="EO55"/>
    <x v="4448"/>
    <x v="0"/>
    <s v="E3"/>
    <s v="0432000110"/>
    <s v="PREBETONG HORMIGONES, S.A."/>
    <s v="0046001418"/>
    <s v="SEVILLA (SAN JERONIMO)"/>
    <s v="000000000000000837"/>
    <x v="43"/>
    <d v="2024-07-05T00:00:00"/>
    <d v="1899-12-30T11:39:00"/>
    <s v="08/07 09:00h"/>
    <d v="2024-07-08T00:00:00"/>
    <x v="15"/>
    <x v="9"/>
    <x v="4617"/>
    <d v="2024-07-07T00:00:00"/>
    <d v="1899-12-30T15:44:51"/>
    <n v="80"/>
    <s v="E00080"/>
    <s v="RUTA KMS.080"/>
    <x v="87"/>
    <x v="0"/>
    <x v="0"/>
    <x v="5"/>
    <x v="0"/>
    <d v="2024-07-05T11:39:00"/>
    <x v="484"/>
    <n v="69.349999999918509"/>
    <d v="2024-07-07T15:44:51"/>
    <d v="1899-12-30T01:04:00"/>
    <d v="2024-07-07T16:48:51"/>
    <n v="16.185833333409391"/>
    <x v="0"/>
    <m/>
    <m/>
    <x v="1"/>
    <x v="26"/>
    <x v="0"/>
    <x v="3"/>
    <x v="4"/>
    <n v="1"/>
    <s v=""/>
    <d v="1899-12-31T01:36:00"/>
    <n v="67.283333333251846"/>
    <n v="36"/>
    <n v="31.283333333251846"/>
  </r>
  <r>
    <s v="E002"/>
    <s v="EO55"/>
    <x v="4449"/>
    <x v="0"/>
    <s v="E3"/>
    <s v="0432000110"/>
    <s v="PREBETONG HORMIGONES, S.A."/>
    <s v="0046001418"/>
    <s v="SEVILLA (SAN JERONIMO)"/>
    <s v="000000000000000837"/>
    <x v="43"/>
    <d v="2024-07-05T00:00:00"/>
    <d v="1899-12-30T11:39:09"/>
    <s v="08/07 10:00h"/>
    <d v="2024-07-08T00:00:00"/>
    <x v="17"/>
    <x v="9"/>
    <x v="4618"/>
    <d v="2024-07-08T00:00:00"/>
    <d v="1899-12-30T08:33:37"/>
    <n v="80"/>
    <s v="E00080"/>
    <s v="RUTA KMS.080"/>
    <x v="361"/>
    <x v="0"/>
    <x v="0"/>
    <x v="5"/>
    <x v="0"/>
    <d v="2024-07-05T11:39:09"/>
    <x v="498"/>
    <n v="70.347499999974389"/>
    <d v="2024-07-08T08:33:37"/>
    <d v="1899-12-30T01:04:00"/>
    <d v="2024-07-08T09:37:37"/>
    <n v="0.37305555545026436"/>
    <x v="0"/>
    <m/>
    <m/>
    <x v="1"/>
    <x v="23"/>
    <x v="0"/>
    <x v="4"/>
    <x v="0"/>
    <n v="2"/>
    <s v=""/>
    <d v="1899-12-31T01:36:00"/>
    <n v="68.280833333307726"/>
    <n v="36"/>
    <n v="32.280833333307726"/>
  </r>
  <r>
    <s v="E002"/>
    <s v="EO55"/>
    <x v="4450"/>
    <x v="0"/>
    <s v="E3"/>
    <s v="0432000110"/>
    <s v="PREBETONG HORMIGONES, S.A."/>
    <s v="0046001418"/>
    <s v="SEVILLA (SAN JERONIMO)"/>
    <s v="000000000000000837"/>
    <x v="43"/>
    <d v="2024-07-05T00:00:00"/>
    <d v="1899-12-30T11:39:18"/>
    <s v="08/07 11:00h"/>
    <d v="2024-07-08T00:00:00"/>
    <x v="24"/>
    <x v="9"/>
    <x v="4619"/>
    <d v="2024-07-08T00:00:00"/>
    <d v="1899-12-30T10:43:46"/>
    <n v="80"/>
    <s v="E00080"/>
    <s v="RUTA KMS.080"/>
    <x v="168"/>
    <x v="0"/>
    <x v="0"/>
    <x v="5"/>
    <x v="0"/>
    <d v="2024-07-05T11:39:18"/>
    <x v="500"/>
    <n v="71.345000000030268"/>
    <d v="2024-07-08T10:43:46"/>
    <d v="1899-12-30T01:04:00"/>
    <d v="2024-07-08T11:47:46"/>
    <n v="-0.79611111106351018"/>
    <x v="1"/>
    <m/>
    <m/>
    <x v="1"/>
    <x v="23"/>
    <x v="1"/>
    <x v="4"/>
    <x v="1"/>
    <n v="2"/>
    <s v="LOGISTICA GALVEZ MARIN, S.L."/>
    <d v="1899-12-31T01:36:00"/>
    <n v="69.278333333363605"/>
    <n v="36"/>
    <n v="33.278333333363605"/>
  </r>
  <r>
    <s v="E002"/>
    <s v="EO55"/>
    <x v="4451"/>
    <x v="0"/>
    <s v="E3"/>
    <s v="0100058383"/>
    <s v="PREFABRICADOS Y MORTEROS SUR, S.L."/>
    <s v="0046005168"/>
    <s v="PTA PREF - LA RODA ANDALUCIA"/>
    <s v="000000000000003264"/>
    <x v="41"/>
    <d v="2024-07-05T00:00:00"/>
    <d v="1899-12-30T11:56:17"/>
    <s v="08/07 08:00h"/>
    <d v="2024-07-08T00:00:00"/>
    <x v="10"/>
    <x v="8"/>
    <x v="4620"/>
    <d v="2024-07-08T00:00:00"/>
    <d v="1899-12-30T06:42:11"/>
    <n v="90"/>
    <s v="E00090"/>
    <s v="RUTA KMS.090"/>
    <x v="241"/>
    <x v="0"/>
    <x v="0"/>
    <x v="4"/>
    <x v="0"/>
    <d v="2024-07-05T11:56:17"/>
    <x v="486"/>
    <n v="68.0619444444892"/>
    <d v="2024-07-08T06:42:11"/>
    <d v="1899-12-30T01:12:00"/>
    <d v="2024-07-08T07:54:11"/>
    <n v="9.6944444405380636E-2"/>
    <x v="0"/>
    <m/>
    <m/>
    <x v="1"/>
    <x v="23"/>
    <x v="0"/>
    <x v="4"/>
    <x v="12"/>
    <n v="2"/>
    <s v=""/>
    <d v="1899-12-31T04:48:00"/>
    <n v="65.861944444489197"/>
    <n v="36"/>
    <n v="29.861944444489197"/>
  </r>
  <r>
    <s v="E002"/>
    <s v="EO55"/>
    <x v="4452"/>
    <x v="0"/>
    <s v="E4"/>
    <s v="0100058437"/>
    <s v="SANEAMIENTOS GRANAMAX, SL"/>
    <s v="0046005484"/>
    <s v="ALMACEN EN PELIGROS"/>
    <s v="000000000000003283"/>
    <x v="39"/>
    <d v="2024-07-05T00:00:00"/>
    <d v="1899-12-30T12:03:47"/>
    <s v="05/07 En el día"/>
    <d v="2024-07-05T00:00:00"/>
    <x v="6"/>
    <x v="10"/>
    <x v="4621"/>
    <d v="2024-07-05T00:00:00"/>
    <d v="1899-12-30T12:34:21"/>
    <n v="2"/>
    <s v="E00002"/>
    <s v="RUTA KMS.0002"/>
    <x v="230"/>
    <x v="0"/>
    <x v="0"/>
    <x v="6"/>
    <x v="1"/>
    <d v="2024-07-05T12:03:47"/>
    <x v="445"/>
    <n v="7.936944444430992"/>
    <d v="2024-07-05T12:34:21"/>
    <d v="1899-12-30T00:01:36"/>
    <d v="2024-07-05T12:35:57"/>
    <n v="7.4008333333767951"/>
    <x v="0"/>
    <m/>
    <m/>
    <x v="1"/>
    <x v="22"/>
    <x v="0"/>
    <x v="3"/>
    <x v="3"/>
    <n v="6"/>
    <s v=""/>
    <d v="1899-12-30T00:38:24"/>
    <n v="6.9102777777643256"/>
    <n v="0"/>
    <n v="6.9102777777643256"/>
  </r>
  <r>
    <s v="E002"/>
    <s v="EO55"/>
    <x v="4453"/>
    <x v="0"/>
    <s v="E3"/>
    <s v="0100037768"/>
    <s v="MINAS DE AGUAS TEÑIDAS, S.A.U. (MAT"/>
    <s v="0046004428"/>
    <s v="ZREP4500031988_6 @ HORMIGON VALDELA"/>
    <s v="000000000000003236"/>
    <x v="48"/>
    <d v="2024-07-05T00:00:00"/>
    <d v="1899-12-30T12:04:48"/>
    <s v="06/07 08:00"/>
    <d v="2024-07-06T00:00:00"/>
    <x v="10"/>
    <x v="9"/>
    <x v="4622"/>
    <d v="2024-07-05T00:00:00"/>
    <d v="1899-12-30T18:44:19"/>
    <n v="85"/>
    <s v="E00085"/>
    <s v="RUTA KMS.085"/>
    <x v="93"/>
    <x v="0"/>
    <x v="0"/>
    <x v="5"/>
    <x v="0"/>
    <d v="2024-07-05T12:04:48"/>
    <x v="525"/>
    <n v="19.92000000004191"/>
    <d v="2024-07-05T18:44:19"/>
    <d v="1899-12-30T01:08:00"/>
    <d v="2024-07-05T19:52:19"/>
    <n v="12.128055555629544"/>
    <x v="0"/>
    <m/>
    <m/>
    <x v="1"/>
    <x v="22"/>
    <x v="0"/>
    <x v="3"/>
    <x v="9"/>
    <n v="6"/>
    <s v=""/>
    <d v="1899-12-31T03:12:00"/>
    <n v="17.786666666708577"/>
    <n v="12"/>
    <n v="5.7866666667085767"/>
  </r>
  <r>
    <s v="E002"/>
    <s v="EO55"/>
    <x v="4454"/>
    <x v="0"/>
    <s v="E3"/>
    <s v="0100037768"/>
    <s v="MINAS DE AGUAS TEÑIDAS, S.A.U. (MAT"/>
    <s v="0046004428"/>
    <s v="ZREP4500031988_6 @ HORMIGON VALDELA"/>
    <s v="000000000000003236"/>
    <x v="48"/>
    <d v="2024-07-05T00:00:00"/>
    <d v="1899-12-30T12:05:29"/>
    <s v="06/07 16:00 h"/>
    <d v="2024-07-06T00:00:00"/>
    <x v="12"/>
    <x v="9"/>
    <x v="4623"/>
    <d v="2024-07-06T00:00:00"/>
    <d v="1899-12-30T13:10:01"/>
    <n v="85"/>
    <s v="E00085"/>
    <s v="RUTA KMS.085"/>
    <x v="129"/>
    <x v="0"/>
    <x v="0"/>
    <x v="5"/>
    <x v="0"/>
    <d v="2024-07-05T12:05:29"/>
    <x v="526"/>
    <n v="27.908611110993661"/>
    <d v="2024-07-06T13:10:01"/>
    <d v="1899-12-30T01:08:00"/>
    <d v="2024-07-06T14:18:01"/>
    <n v="1.6997222221107222"/>
    <x v="0"/>
    <m/>
    <m/>
    <x v="1"/>
    <x v="25"/>
    <x v="0"/>
    <x v="3"/>
    <x v="7"/>
    <n v="7"/>
    <s v=""/>
    <d v="1899-12-31T03:12:00"/>
    <n v="25.775277777660328"/>
    <n v="12"/>
    <n v="13.775277777660328"/>
  </r>
  <r>
    <s v="E002"/>
    <s v="EO55"/>
    <x v="4455"/>
    <x v="0"/>
    <s v="E3"/>
    <s v="0432000110"/>
    <s v="PREBETONG HORMIGONES, S.A."/>
    <s v="0046001416"/>
    <s v="ALCALA DE GUADAIRA"/>
    <s v="000000000000000837"/>
    <x v="43"/>
    <d v="2024-07-05T00:00:00"/>
    <d v="1899-12-30T12:06:06"/>
    <s v="08/07 09:00h"/>
    <d v="2024-07-08T00:00:00"/>
    <x v="15"/>
    <x v="9"/>
    <x v="4624"/>
    <d v="2024-07-08T00:00:00"/>
    <d v="1899-12-30T08:10:00"/>
    <n v="83"/>
    <s v="E00083"/>
    <s v="RUTA KMS.083"/>
    <x v="129"/>
    <x v="0"/>
    <x v="0"/>
    <x v="5"/>
    <x v="0"/>
    <d v="2024-07-05T12:06:06"/>
    <x v="484"/>
    <n v="68.898333333316259"/>
    <d v="2024-07-08T08:10:00"/>
    <d v="1899-12-30T01:06:24"/>
    <d v="2024-07-08T09:16:24"/>
    <n v="-0.27333333349088207"/>
    <x v="0"/>
    <m/>
    <m/>
    <x v="1"/>
    <x v="23"/>
    <x v="0"/>
    <x v="4"/>
    <x v="0"/>
    <n v="2"/>
    <s v=""/>
    <d v="1899-12-31T02:33:36"/>
    <n v="66.79166666664959"/>
    <n v="36"/>
    <n v="30.79166666664959"/>
  </r>
  <r>
    <s v="E002"/>
    <s v="EO55"/>
    <x v="4456"/>
    <x v="0"/>
    <s v="E3"/>
    <s v="0100037768"/>
    <s v="MINAS DE AGUAS TEÑIDAS, S.A.U. (MAT"/>
    <s v="0046004428"/>
    <s v="ZREP4500031988_6 @ HORMIGON VALDELA"/>
    <s v="000000000000003236"/>
    <x v="48"/>
    <d v="2024-07-05T00:00:00"/>
    <d v="1899-12-30T12:07:09"/>
    <s v="07/07 08:00"/>
    <d v="2024-07-07T00:00:00"/>
    <x v="10"/>
    <x v="9"/>
    <x v="4625"/>
    <d v="2024-07-05T00:00:00"/>
    <d v="1899-12-30T18:16:32"/>
    <n v="85"/>
    <s v="E00085"/>
    <s v="RUTA KMS.085"/>
    <x v="91"/>
    <x v="0"/>
    <x v="0"/>
    <x v="5"/>
    <x v="0"/>
    <d v="2024-07-05T12:07:09"/>
    <x v="527"/>
    <n v="43.880833333474584"/>
    <d v="2024-07-05T18:16:32"/>
    <d v="1899-12-30T01:08:00"/>
    <d v="2024-07-05T19:24:32"/>
    <n v="36.591111111163627"/>
    <x v="0"/>
    <m/>
    <m/>
    <x v="1"/>
    <x v="22"/>
    <x v="0"/>
    <x v="3"/>
    <x v="9"/>
    <n v="6"/>
    <s v=""/>
    <d v="1899-12-31T03:12:00"/>
    <n v="41.747500000141251"/>
    <n v="24"/>
    <n v="17.747500000141251"/>
  </r>
  <r>
    <s v="E002"/>
    <s v="EO55"/>
    <x v="4457"/>
    <x v="0"/>
    <s v="E3"/>
    <s v="0100037768"/>
    <s v="MINAS DE AGUAS TEÑIDAS, S.A.U. (MAT"/>
    <s v="0046004165"/>
    <s v="ZREP4500031988_5  HORMIGON VALDELAM"/>
    <s v="000000000000003236"/>
    <x v="48"/>
    <d v="2024-07-05T00:00:00"/>
    <d v="1899-12-30T12:07:54"/>
    <s v="08/07 08:00"/>
    <d v="2024-07-08T00:00:00"/>
    <x v="10"/>
    <x v="9"/>
    <x v="4626"/>
    <d v="2024-07-07T00:00:00"/>
    <d v="1899-12-30T20:18:46"/>
    <n v="85"/>
    <s v="E00085"/>
    <s v="RUTA KMS.085"/>
    <x v="91"/>
    <x v="0"/>
    <x v="0"/>
    <x v="5"/>
    <x v="0"/>
    <d v="2024-07-05T12:07:54"/>
    <x v="486"/>
    <n v="67.868333333346527"/>
    <d v="2024-07-07T20:18:46"/>
    <d v="1899-12-30T01:08:00"/>
    <d v="2024-07-07T21:26:46"/>
    <n v="10.553888888913207"/>
    <x v="0"/>
    <m/>
    <m/>
    <x v="1"/>
    <x v="26"/>
    <x v="0"/>
    <x v="3"/>
    <x v="14"/>
    <n v="1"/>
    <s v=""/>
    <d v="1899-12-31T03:12:00"/>
    <n v="65.735000000013187"/>
    <n v="36"/>
    <n v="29.735000000013187"/>
  </r>
  <r>
    <s v="E002"/>
    <s v="EO55"/>
    <x v="4458"/>
    <x v="0"/>
    <s v="E3"/>
    <s v="0100037768"/>
    <s v="MINAS DE AGUAS TEÑIDAS, S.A.U. (MAT"/>
    <s v="0046004165"/>
    <s v="ZREP4500031988_5  HORMIGON VALDELAM"/>
    <s v="000000000000003236"/>
    <x v="48"/>
    <d v="2024-07-05T00:00:00"/>
    <d v="1899-12-30T12:08:30"/>
    <s v="08/07 16:00h"/>
    <d v="2024-07-08T00:00:00"/>
    <x v="12"/>
    <x v="9"/>
    <x v="4627"/>
    <d v="2024-07-08T00:00:00"/>
    <d v="1899-12-30T15:19:51"/>
    <n v="85"/>
    <s v="E00085"/>
    <s v="RUTA KMS.085"/>
    <x v="91"/>
    <x v="0"/>
    <x v="0"/>
    <x v="5"/>
    <x v="0"/>
    <d v="2024-07-05T12:08:30"/>
    <x v="501"/>
    <n v="75.858333333337214"/>
    <d v="2024-07-08T15:19:51"/>
    <d v="1899-12-30T01:08:00"/>
    <d v="2024-07-08T16:27:51"/>
    <n v="-0.46416666673030704"/>
    <x v="0"/>
    <m/>
    <m/>
    <x v="1"/>
    <x v="23"/>
    <x v="0"/>
    <x v="4"/>
    <x v="4"/>
    <n v="2"/>
    <s v=""/>
    <d v="1899-12-31T03:12:00"/>
    <n v="73.725000000003874"/>
    <n v="36"/>
    <n v="37.725000000003874"/>
  </r>
  <r>
    <s v="E002"/>
    <s v="EO55"/>
    <x v="4459"/>
    <x v="0"/>
    <s v="E3"/>
    <s v="0432000110"/>
    <s v="PREBETONG HORMIGONES, S.A."/>
    <s v="0046005596"/>
    <s v="PLANTA ALHAURIN MORTERO SECO"/>
    <s v="000000000000003269"/>
    <x v="44"/>
    <d v="2024-07-05T00:00:00"/>
    <d v="1899-12-30T12:10:39"/>
    <s v="S-1 manu"/>
    <d v="2024-07-05T00:00:00"/>
    <x v="3"/>
    <x v="8"/>
    <x v="4628"/>
    <d v="2024-07-05T00:00:00"/>
    <d v="1899-12-30T13:16:03"/>
    <n v="35"/>
    <s v="E00035"/>
    <s v="RUTA KMS.035"/>
    <x v="107"/>
    <x v="0"/>
    <x v="0"/>
    <x v="4"/>
    <x v="0"/>
    <d v="2024-07-05T12:10:39"/>
    <x v="477"/>
    <n v="6.3225000001257285"/>
    <d v="2024-07-05T13:16:03"/>
    <d v="1899-12-30T00:28:00"/>
    <d v="2024-07-05T13:44:03"/>
    <n v="4.7658333334838971"/>
    <x v="0"/>
    <m/>
    <m/>
    <x v="1"/>
    <x v="22"/>
    <x v="0"/>
    <x v="3"/>
    <x v="7"/>
    <n v="6"/>
    <s v=""/>
    <d v="1899-12-30T11:12:00"/>
    <n v="4.8558333334590618"/>
    <n v="0"/>
    <n v="4.8558333334590618"/>
  </r>
  <r>
    <s v="E002"/>
    <s v="EO55"/>
    <x v="4460"/>
    <x v="0"/>
    <s v="E3"/>
    <s v="0100055849"/>
    <s v="HORMECO S.L."/>
    <s v="0046005163"/>
    <s v="SUMIN CEMENTO SILO FYM - MELILLA"/>
    <s v="000000000000003264"/>
    <x v="41"/>
    <d v="2024-07-05T00:00:00"/>
    <d v="1899-12-30T12:14:54"/>
    <s v="05/07 1 viaje"/>
    <d v="2024-07-05T00:00:00"/>
    <x v="26"/>
    <x v="8"/>
    <x v="4629"/>
    <d v="2024-07-05T00:00:00"/>
    <d v="1899-12-30T14:29:17"/>
    <n v="264"/>
    <s v="E00264"/>
    <s v="RUTA KMS.264"/>
    <x v="80"/>
    <x v="0"/>
    <x v="0"/>
    <x v="4"/>
    <x v="0"/>
    <d v="2024-07-05T12:14:54"/>
    <x v="528"/>
    <n v="9.751666666532401"/>
    <d v="2024-07-05T14:29:17"/>
    <d v="1899-12-30T03:31:12"/>
    <d v="2024-07-05T18:00:29"/>
    <n v="3.9919444444240071"/>
    <x v="0"/>
    <m/>
    <m/>
    <x v="1"/>
    <x v="22"/>
    <x v="0"/>
    <x v="3"/>
    <x v="13"/>
    <n v="6"/>
    <s v=""/>
    <d v="1900-01-02T12:28:48"/>
    <n v="5.2316666665324014"/>
    <n v="0"/>
    <n v="5.2316666665324014"/>
  </r>
  <r>
    <s v="E002"/>
    <s v="EO55"/>
    <x v="4461"/>
    <x v="0"/>
    <s v="E3"/>
    <s v="0100037768"/>
    <s v="MINAS DE AGUAS TEÑIDAS, S.A.U. (MAT"/>
    <s v="0046004427"/>
    <s v="ZREP4500031988_4 @ MAGDALENA PASTA"/>
    <s v="000000000000001782"/>
    <x v="46"/>
    <d v="2024-07-05T00:00:00"/>
    <d v="1899-12-30T12:15:17"/>
    <s v="RESERVA FIN DE SEMAN"/>
    <d v="2024-07-07T00:00:00"/>
    <x v="6"/>
    <x v="9"/>
    <x v="4630"/>
    <d v="2024-07-06T00:00:00"/>
    <d v="1899-12-30T14:01:36"/>
    <n v="85"/>
    <s v="E00085"/>
    <s v="RUTA KMS.085"/>
    <x v="67"/>
    <x v="0"/>
    <x v="0"/>
    <x v="5"/>
    <x v="0"/>
    <d v="2024-07-05T12:15:17"/>
    <x v="529"/>
    <n v="55.745277777838055"/>
    <d v="2024-07-06T14:01:36"/>
    <d v="1899-12-30T01:08:00"/>
    <d v="2024-07-06T15:09:36"/>
    <n v="28.840000000025611"/>
    <x v="0"/>
    <m/>
    <m/>
    <x v="1"/>
    <x v="25"/>
    <x v="0"/>
    <x v="3"/>
    <x v="13"/>
    <n v="7"/>
    <s v=""/>
    <d v="1899-12-31T03:12:00"/>
    <n v="53.611944444504722"/>
    <n v="24"/>
    <n v="29.611944444504722"/>
  </r>
  <r>
    <s v="E002"/>
    <s v="EO55"/>
    <x v="4461"/>
    <x v="0"/>
    <s v="E3"/>
    <s v="0100037768"/>
    <s v="MINAS DE AGUAS TEÑIDAS, S.A.U. (MAT"/>
    <s v="0046004427"/>
    <s v="ZREP4500031988_4 @ MAGDALENA PASTA"/>
    <s v="000000000000001782"/>
    <x v="46"/>
    <d v="2024-07-05T00:00:00"/>
    <d v="1899-12-30T12:15:17"/>
    <s v="RESERVA FIN DE SEMAN"/>
    <d v="2024-07-07T00:00:00"/>
    <x v="6"/>
    <x v="9"/>
    <x v="4631"/>
    <d v="2024-07-07T00:00:00"/>
    <d v="1899-12-30T06:38:25"/>
    <n v="85"/>
    <s v="E00085"/>
    <s v="RUTA KMS.085"/>
    <x v="103"/>
    <x v="0"/>
    <x v="0"/>
    <x v="5"/>
    <x v="0"/>
    <d v="2024-07-05T12:15:17"/>
    <x v="529"/>
    <n v="55.745277777838055"/>
    <d v="2024-07-07T06:38:25"/>
    <d v="1899-12-30T01:08:00"/>
    <d v="2024-07-07T07:46:25"/>
    <n v="12.226388888899237"/>
    <x v="0"/>
    <m/>
    <m/>
    <x v="1"/>
    <x v="26"/>
    <x v="0"/>
    <x v="3"/>
    <x v="12"/>
    <n v="1"/>
    <s v=""/>
    <d v="1899-12-31T03:12:00"/>
    <n v="53.611944444504722"/>
    <n v="24"/>
    <n v="29.611944444504722"/>
  </r>
  <r>
    <s v="E002"/>
    <s v="EO55"/>
    <x v="4462"/>
    <x v="0"/>
    <s v="E3"/>
    <s v="0100043691"/>
    <s v="PAVESUR DERIVADOS, S.A."/>
    <s v="0046005102"/>
    <s v="PLANTA OJEN"/>
    <s v="000000000000003269"/>
    <x v="44"/>
    <d v="2024-07-05T00:00:00"/>
    <d v="1899-12-30T12:16:49"/>
    <s v="8:00"/>
    <d v="2024-07-08T00:00:00"/>
    <x v="10"/>
    <x v="8"/>
    <x v="4632"/>
    <d v="2024-07-05T00:00:00"/>
    <d v="1899-12-30T16:14:12"/>
    <n v="68"/>
    <s v="E00068"/>
    <s v="RUTA KMS.068"/>
    <x v="69"/>
    <x v="0"/>
    <x v="0"/>
    <x v="4"/>
    <x v="0"/>
    <d v="2024-07-05T12:16:49"/>
    <x v="486"/>
    <n v="67.719722222245764"/>
    <d v="2024-07-05T16:14:12"/>
    <d v="1899-12-30T00:54:24"/>
    <d v="2024-07-05T17:08:36"/>
    <n v="62.856666666688398"/>
    <x v="0"/>
    <m/>
    <m/>
    <x v="1"/>
    <x v="22"/>
    <x v="0"/>
    <x v="3"/>
    <x v="8"/>
    <n v="6"/>
    <s v=""/>
    <d v="1899-12-30T21:45:36"/>
    <n v="65.813055555579098"/>
    <n v="36"/>
    <n v="29.813055555579098"/>
  </r>
  <r>
    <s v="E002"/>
    <s v="EO55"/>
    <x v="4463"/>
    <x v="0"/>
    <s v="E3"/>
    <s v="0100018406"/>
    <s v="GRAVAS Y SUMINISTROS S.A.(GRAVISUM)"/>
    <s v="0046005682"/>
    <s v="TRAMO ADIF JABUGO (LOS MARINES)"/>
    <s v="000000000000000837"/>
    <x v="43"/>
    <d v="2024-07-05T00:00:00"/>
    <d v="1899-12-30T12:23:06"/>
    <s v="08/07 Por la mañana"/>
    <d v="2024-07-08T00:00:00"/>
    <x v="8"/>
    <x v="9"/>
    <x v="4633"/>
    <d v="2024-07-08T00:00:00"/>
    <d v="1899-12-30T13:13:22"/>
    <n v="92"/>
    <s v="E00092"/>
    <s v="RUTA KMS.092"/>
    <x v="59"/>
    <x v="0"/>
    <x v="0"/>
    <x v="5"/>
    <x v="0"/>
    <d v="2024-07-05T12:23:06"/>
    <x v="496"/>
    <n v="71.614999999932479"/>
    <d v="2024-07-08T13:13:22"/>
    <d v="1899-12-30T01:13:36"/>
    <d v="2024-07-08T14:26:58"/>
    <n v="-2.4494444444426335"/>
    <x v="1"/>
    <m/>
    <m/>
    <x v="1"/>
    <x v="23"/>
    <x v="2"/>
    <x v="4"/>
    <x v="7"/>
    <n v="2"/>
    <s v=""/>
    <d v="1899-12-31T05:26:24"/>
    <n v="69.38833333326582"/>
    <n v="36"/>
    <n v="33.38833333326582"/>
  </r>
  <r>
    <s v="E002"/>
    <s v="EO55"/>
    <x v="4464"/>
    <x v="0"/>
    <s v="E4"/>
    <s v="0100057845"/>
    <s v="INVERSIONES SEGURA SARRIA, S.L."/>
    <s v="0046005625"/>
    <s v="ARROYO MOLINOS-HNOS NADAL"/>
    <s v="000000000000003283"/>
    <x v="39"/>
    <d v="2024-07-05T00:00:00"/>
    <d v="1899-12-30T12:23:15"/>
    <s v="08/07 12:00h"/>
    <d v="2024-07-08T00:00:00"/>
    <x v="8"/>
    <x v="8"/>
    <x v="4634"/>
    <d v="2024-07-05T00:00:00"/>
    <d v="1899-12-30T18:44:46"/>
    <n v="536"/>
    <s v="E00536"/>
    <s v="RUTA KMS.536"/>
    <x v="269"/>
    <x v="0"/>
    <x v="0"/>
    <x v="4"/>
    <x v="1"/>
    <d v="2024-07-05T12:23:15"/>
    <x v="496"/>
    <n v="71.612500000046566"/>
    <d v="2024-07-05T18:44:46"/>
    <d v="1899-12-30T07:08:48"/>
    <d v="2024-07-06T01:53:34"/>
    <n v="58.107222222257406"/>
    <x v="0"/>
    <m/>
    <m/>
    <x v="1"/>
    <x v="22"/>
    <x v="0"/>
    <x v="3"/>
    <x v="9"/>
    <n v="6"/>
    <s v=""/>
    <d v="1900-01-06T03:31:12"/>
    <n v="63.465833333379905"/>
    <n v="36"/>
    <n v="27.465833333379905"/>
  </r>
  <r>
    <s v="E002"/>
    <s v="EO55"/>
    <x v="4465"/>
    <x v="0"/>
    <s v="E3"/>
    <s v="0100041278"/>
    <s v="MOV. DE TIERRAS RIOTINTO, S.L(TINTO"/>
    <s v="0046003387"/>
    <s v="SAN JUAN DEL PUERTO"/>
    <s v="000000000000000837"/>
    <x v="43"/>
    <d v="2024-07-05T00:00:00"/>
    <d v="1899-12-30T12:33:56"/>
    <s v="08/07 10:00h"/>
    <d v="2024-07-08T00:00:00"/>
    <x v="17"/>
    <x v="9"/>
    <x v="4635"/>
    <d v="2024-07-08T00:00:00"/>
    <d v="1899-12-30T13:01:13"/>
    <n v="15"/>
    <s v="E00015"/>
    <s v="RUTA KMS.015"/>
    <x v="361"/>
    <x v="0"/>
    <x v="0"/>
    <x v="5"/>
    <x v="0"/>
    <d v="2024-07-05T12:33:56"/>
    <x v="498"/>
    <n v="69.434444444370456"/>
    <d v="2024-07-08T13:01:13"/>
    <d v="1899-12-30T00:12:00"/>
    <d v="2024-07-08T13:13:13"/>
    <n v="-3.2202777777565643"/>
    <x v="1"/>
    <m/>
    <m/>
    <x v="1"/>
    <x v="23"/>
    <x v="3"/>
    <x v="4"/>
    <x v="7"/>
    <n v="2"/>
    <s v=""/>
    <d v="1899-12-30T04:48:00"/>
    <n v="68.234444444370453"/>
    <n v="36"/>
    <n v="32.234444444370453"/>
  </r>
  <r>
    <s v="E002"/>
    <s v="EO55"/>
    <x v="4466"/>
    <x v="0"/>
    <s v="E3"/>
    <s v="0100033645"/>
    <s v="HORMIALIA 2007 S.L."/>
    <s v="0046005122"/>
    <s v="PLANTA SAN ROQUE"/>
    <s v="000000000000003262"/>
    <x v="42"/>
    <d v="2024-07-05T00:00:00"/>
    <d v="1899-12-30T12:35:54"/>
    <s v="08/07 10:00h"/>
    <d v="2024-07-08T00:00:00"/>
    <x v="17"/>
    <x v="8"/>
    <x v="4636"/>
    <d v="2024-07-08T00:00:00"/>
    <d v="1899-12-30T07:05:01"/>
    <n v="144"/>
    <s v="E00144"/>
    <s v="RUTA KMS.144"/>
    <x v="84"/>
    <x v="0"/>
    <x v="0"/>
    <x v="4"/>
    <x v="0"/>
    <d v="2024-07-05T12:35:54"/>
    <x v="498"/>
    <n v="69.401666666613892"/>
    <d v="2024-07-08T07:05:01"/>
    <d v="1899-12-30T01:55:12"/>
    <d v="2024-07-08T09:00:13"/>
    <n v="0.99638888885965571"/>
    <x v="0"/>
    <m/>
    <m/>
    <x v="1"/>
    <x v="23"/>
    <x v="0"/>
    <x v="4"/>
    <x v="11"/>
    <n v="2"/>
    <s v=""/>
    <d v="1899-12-31T22:04:48"/>
    <n v="66.48166666661389"/>
    <n v="36"/>
    <n v="30.48166666661389"/>
  </r>
  <r>
    <s v="E002"/>
    <s v="EO55"/>
    <x v="4467"/>
    <x v="0"/>
    <s v="E3"/>
    <s v="0100033645"/>
    <s v="HORMIALIA 2007 S.L."/>
    <s v="0046005121"/>
    <s v="PLANTA FUENGIROLA"/>
    <s v="000000000000003264"/>
    <x v="41"/>
    <d v="2024-07-05T00:00:00"/>
    <d v="1899-12-30T12:36:39"/>
    <s v="08/07 13:00h"/>
    <d v="2024-07-08T00:00:00"/>
    <x v="14"/>
    <x v="8"/>
    <x v="4637"/>
    <d v="2024-07-08T00:00:00"/>
    <d v="1899-12-30T13:07:37"/>
    <n v="54"/>
    <s v="E00054"/>
    <s v="RUTA KMS.054"/>
    <x v="79"/>
    <x v="0"/>
    <x v="0"/>
    <x v="4"/>
    <x v="0"/>
    <d v="2024-07-05T12:36:39"/>
    <x v="523"/>
    <n v="72.389166666660458"/>
    <d v="2024-07-08T13:07:37"/>
    <d v="1899-12-30T00:43:12"/>
    <d v="2024-07-08T13:50:49"/>
    <n v="-0.84694444440538064"/>
    <x v="1"/>
    <m/>
    <m/>
    <x v="1"/>
    <x v="23"/>
    <x v="1"/>
    <x v="4"/>
    <x v="7"/>
    <n v="2"/>
    <s v=""/>
    <d v="1899-12-30T17:16:48"/>
    <n v="70.669166666660459"/>
    <n v="36"/>
    <n v="34.669166666660459"/>
  </r>
  <r>
    <s v="E002"/>
    <s v="EO55"/>
    <x v="4468"/>
    <x v="0"/>
    <s v="E3"/>
    <s v="0100033645"/>
    <s v="HORMIALIA 2007 S.L."/>
    <s v="0046005121"/>
    <s v="PLANTA FUENGIROLA"/>
    <s v="000000000000003264"/>
    <x v="41"/>
    <d v="2024-07-05T00:00:00"/>
    <d v="1899-12-30T12:36:58"/>
    <s v="08/07 09:30h"/>
    <d v="2024-07-08T00:00:00"/>
    <x v="21"/>
    <x v="8"/>
    <x v="4638"/>
    <d v="2024-07-05T00:00:00"/>
    <d v="1899-12-30T14:39:11"/>
    <n v="54"/>
    <s v="E00054"/>
    <s v="RUTA KMS.054"/>
    <x v="99"/>
    <x v="0"/>
    <x v="0"/>
    <x v="4"/>
    <x v="0"/>
    <d v="2024-07-05T12:36:58"/>
    <x v="479"/>
    <n v="68.883888888987713"/>
    <d v="2024-07-05T14:39:11"/>
    <d v="1899-12-30T00:43:12"/>
    <d v="2024-07-05T15:22:23"/>
    <n v="66.126944444607943"/>
    <x v="0"/>
    <m/>
    <m/>
    <x v="1"/>
    <x v="22"/>
    <x v="0"/>
    <x v="3"/>
    <x v="13"/>
    <n v="6"/>
    <s v=""/>
    <d v="1899-12-30T17:16:48"/>
    <n v="67.163888888987714"/>
    <n v="36"/>
    <n v="31.163888888987714"/>
  </r>
  <r>
    <s v="E002"/>
    <s v="EO55"/>
    <x v="4469"/>
    <x v="0"/>
    <s v="E3"/>
    <s v="0100033645"/>
    <s v="HORMIALIA 2007 S.L."/>
    <s v="0046005121"/>
    <s v="PLANTA FUENGIROLA"/>
    <s v="000000000000003264"/>
    <x v="41"/>
    <d v="2024-07-05T00:00:00"/>
    <d v="1899-12-30T12:37:24"/>
    <s v="08/07 11:00h"/>
    <d v="2024-07-08T00:00:00"/>
    <x v="24"/>
    <x v="8"/>
    <x v="4639"/>
    <d v="2024-07-08T00:00:00"/>
    <d v="1899-12-30T09:56:39"/>
    <n v="54"/>
    <s v="E00054"/>
    <s v="RUTA KMS.054"/>
    <x v="79"/>
    <x v="0"/>
    <x v="0"/>
    <x v="4"/>
    <x v="0"/>
    <d v="2024-07-05T12:37:24"/>
    <x v="500"/>
    <n v="70.376666666648816"/>
    <d v="2024-07-08T09:56:39"/>
    <d v="1899-12-30T00:43:12"/>
    <d v="2024-07-08T10:39:51"/>
    <n v="0.33583333343267441"/>
    <x v="0"/>
    <m/>
    <m/>
    <x v="1"/>
    <x v="23"/>
    <x v="0"/>
    <x v="4"/>
    <x v="6"/>
    <n v="2"/>
    <s v=""/>
    <d v="1899-12-30T17:16:48"/>
    <n v="68.656666666648817"/>
    <n v="36"/>
    <n v="32.656666666648817"/>
  </r>
  <r>
    <s v="E002"/>
    <s v="EO55"/>
    <x v="4470"/>
    <x v="0"/>
    <s v="E3"/>
    <s v="0100033645"/>
    <s v="HORMIALIA 2007 S.L."/>
    <s v="0046005121"/>
    <s v="PLANTA FUENGIROLA"/>
    <s v="000000000000003264"/>
    <x v="41"/>
    <d v="2024-07-05T00:00:00"/>
    <d v="1899-12-30T12:37:45"/>
    <s v="08/07 08:30h"/>
    <d v="2024-07-08T00:00:00"/>
    <x v="23"/>
    <x v="8"/>
    <x v="4640"/>
    <d v="2024-07-08T00:00:00"/>
    <d v="1899-12-30T06:50:41"/>
    <n v="54"/>
    <s v="E00054"/>
    <s v="RUTA KMS.054"/>
    <x v="79"/>
    <x v="0"/>
    <x v="0"/>
    <x v="4"/>
    <x v="0"/>
    <d v="2024-07-05T12:37:45"/>
    <x v="489"/>
    <n v="67.87083333323244"/>
    <d v="2024-07-08T06:50:41"/>
    <d v="1899-12-30T00:43:12"/>
    <d v="2024-07-08T07:33:53"/>
    <n v="0.93527777778217569"/>
    <x v="0"/>
    <m/>
    <m/>
    <x v="1"/>
    <x v="23"/>
    <x v="0"/>
    <x v="4"/>
    <x v="12"/>
    <n v="2"/>
    <s v=""/>
    <d v="1899-12-30T17:16:48"/>
    <n v="66.150833333232441"/>
    <n v="36"/>
    <n v="30.150833333232441"/>
  </r>
  <r>
    <s v="E002"/>
    <s v="EO55"/>
    <x v="4471"/>
    <x v="0"/>
    <s v="E3"/>
    <s v="0100021981"/>
    <s v="CEMENTOS CAPA, S.L."/>
    <s v="0046005184"/>
    <s v="FABRICA SALINAS-ARCHIDONA (MALAGA)"/>
    <s v="000000000000003264"/>
    <x v="41"/>
    <d v="2024-07-05T00:00:00"/>
    <d v="1899-12-30T12:38:03"/>
    <s v="durante la mañana"/>
    <d v="2024-07-08T00:00:00"/>
    <x v="1"/>
    <x v="8"/>
    <x v="4641"/>
    <d v="2024-07-08T00:00:00"/>
    <d v="1899-12-30T12:26:27"/>
    <n v="69"/>
    <s v="E00069"/>
    <s v="RUTA KMS.069"/>
    <x v="271"/>
    <x v="0"/>
    <x v="0"/>
    <x v="4"/>
    <x v="0"/>
    <d v="2024-07-05T12:38:03"/>
    <x v="474"/>
    <n v="73.365833333402406"/>
    <d v="2024-07-08T12:26:27"/>
    <d v="1899-12-30T00:55:12"/>
    <d v="2024-07-08T13:21:39"/>
    <n v="0.63916666677687317"/>
    <x v="0"/>
    <m/>
    <m/>
    <x v="1"/>
    <x v="23"/>
    <x v="0"/>
    <x v="4"/>
    <x v="3"/>
    <n v="2"/>
    <s v="TRANSPORTES FRANCISCO CASTILLA E HI"/>
    <d v="1899-12-30T22:04:48"/>
    <n v="71.445833333402405"/>
    <n v="36"/>
    <n v="35.445833333402405"/>
  </r>
  <r>
    <s v="E002"/>
    <s v="EO55"/>
    <x v="4472"/>
    <x v="0"/>
    <s v="E3"/>
    <s v="0100021981"/>
    <s v="CEMENTOS CAPA, S.L."/>
    <s v="0046005184"/>
    <s v="FABRICA SALINAS-ARCHIDONA (MALAGA)"/>
    <s v="000000000000003264"/>
    <x v="41"/>
    <d v="2024-07-05T00:00:00"/>
    <d v="1899-12-30T12:38:15"/>
    <s v="durante la mañana"/>
    <d v="2024-07-08T00:00:00"/>
    <x v="14"/>
    <x v="8"/>
    <x v="4642"/>
    <d v="2024-07-08T00:00:00"/>
    <d v="1899-12-30T08:21:06"/>
    <n v="69"/>
    <s v="E00069"/>
    <s v="RUTA KMS.069"/>
    <x v="60"/>
    <x v="0"/>
    <x v="0"/>
    <x v="4"/>
    <x v="0"/>
    <d v="2024-07-05T12:38:15"/>
    <x v="523"/>
    <n v="72.362499999871943"/>
    <d v="2024-07-08T08:21:06"/>
    <d v="1899-12-30T00:55:12"/>
    <d v="2024-07-08T09:16:18"/>
    <n v="3.7283333333325572"/>
    <x v="0"/>
    <m/>
    <m/>
    <x v="1"/>
    <x v="23"/>
    <x v="0"/>
    <x v="4"/>
    <x v="0"/>
    <n v="2"/>
    <s v="TRANSPORTES FRANCISCO CASTILLA E HI"/>
    <d v="1899-12-30T22:04:48"/>
    <n v="70.442499999871941"/>
    <n v="36"/>
    <n v="34.442499999871941"/>
  </r>
  <r>
    <s v="E002"/>
    <s v="EO55"/>
    <x v="4473"/>
    <x v="0"/>
    <s v="E3"/>
    <s v="0100043700"/>
    <s v="PROBISA VIAS Y OBRAS S.L."/>
    <s v="0046005854"/>
    <s v="BEAS-386-FIRME HU-307 DIPU HUELVA"/>
    <s v="000000000000002032"/>
    <x v="47"/>
    <d v="2024-07-05T00:00:00"/>
    <d v="1899-12-30T13:03:37"/>
    <s v="09/07 07:00h"/>
    <d v="2024-07-09T00:00:00"/>
    <x v="25"/>
    <x v="9"/>
    <x v="4643"/>
    <d v="2024-07-08T00:00:00"/>
    <d v="1899-12-30T18:11:39"/>
    <n v="28"/>
    <s v="E00028"/>
    <s v="RUTA KMS.028"/>
    <x v="59"/>
    <x v="0"/>
    <x v="0"/>
    <x v="5"/>
    <x v="0"/>
    <d v="2024-07-05T13:03:37"/>
    <x v="530"/>
    <n v="89.939722222101409"/>
    <d v="2024-07-08T18:11:39"/>
    <d v="1899-12-30T00:22:24"/>
    <d v="2024-07-08T18:34:03"/>
    <n v="12.432499999995343"/>
    <x v="0"/>
    <m/>
    <m/>
    <x v="1"/>
    <x v="23"/>
    <x v="0"/>
    <x v="4"/>
    <x v="9"/>
    <n v="2"/>
    <s v=""/>
    <d v="1899-12-30T08:57:36"/>
    <n v="88.566388888768074"/>
    <n v="48"/>
    <n v="40.566388888768074"/>
  </r>
  <r>
    <s v="E002"/>
    <s v="EO55"/>
    <x v="4474"/>
    <x v="0"/>
    <s v="E3"/>
    <s v="0100043700"/>
    <s v="PROBISA VIAS Y OBRAS S.L."/>
    <s v="0046005854"/>
    <s v="BEAS-386-FIRME HU-307 DIPU HUELVA"/>
    <s v="000000000000002032"/>
    <x v="47"/>
    <d v="2024-07-05T00:00:00"/>
    <d v="1899-12-30T13:03:46"/>
    <s v="09/07 08:30h"/>
    <d v="2024-07-09T00:00:00"/>
    <x v="23"/>
    <x v="9"/>
    <x v="4644"/>
    <d v="2024-07-09T00:00:00"/>
    <d v="1899-12-30T07:27:09"/>
    <n v="28"/>
    <s v="E00028"/>
    <s v="RUTA KMS.028"/>
    <x v="91"/>
    <x v="0"/>
    <x v="0"/>
    <x v="5"/>
    <x v="0"/>
    <d v="2024-07-05T13:03:46"/>
    <x v="508"/>
    <n v="91.437222222215496"/>
    <d v="2024-07-09T07:27:09"/>
    <d v="1899-12-30T00:22:24"/>
    <d v="2024-07-09T07:49:33"/>
    <n v="0.67416666657663882"/>
    <x v="0"/>
    <m/>
    <m/>
    <x v="1"/>
    <x v="24"/>
    <x v="0"/>
    <x v="4"/>
    <x v="11"/>
    <n v="3"/>
    <s v=""/>
    <d v="1899-12-30T08:57:36"/>
    <n v="90.063888888882161"/>
    <n v="48"/>
    <n v="42.063888888882161"/>
  </r>
  <r>
    <s v="E002"/>
    <s v="EO55"/>
    <x v="4475"/>
    <x v="0"/>
    <s v="E3"/>
    <s v="0100043700"/>
    <s v="PROBISA VIAS Y OBRAS S.L."/>
    <s v="0046005854"/>
    <s v="BEAS-386-FIRME HU-307 DIPU HUELVA"/>
    <s v="000000000000002032"/>
    <x v="47"/>
    <d v="2024-07-05T00:00:00"/>
    <d v="1899-12-30T13:03:54"/>
    <s v="09/07 10:00h"/>
    <d v="2024-07-09T00:00:00"/>
    <x v="17"/>
    <x v="9"/>
    <x v="4645"/>
    <d v="2024-07-09T00:00:00"/>
    <d v="1899-12-30T09:29:09"/>
    <n v="28"/>
    <s v="E00028"/>
    <s v="RUTA KMS.028"/>
    <x v="59"/>
    <x v="0"/>
    <x v="0"/>
    <x v="5"/>
    <x v="0"/>
    <d v="2024-07-05T13:03:54"/>
    <x v="514"/>
    <n v="92.934999999997672"/>
    <d v="2024-07-09T09:29:09"/>
    <d v="1899-12-30T00:22:24"/>
    <d v="2024-07-09T09:51:33"/>
    <n v="0.14083333325106651"/>
    <x v="0"/>
    <m/>
    <m/>
    <x v="1"/>
    <x v="24"/>
    <x v="0"/>
    <x v="4"/>
    <x v="6"/>
    <n v="3"/>
    <s v=""/>
    <d v="1899-12-30T08:57:36"/>
    <n v="91.561666666664337"/>
    <n v="48"/>
    <n v="43.561666666664337"/>
  </r>
  <r>
    <s v="E002"/>
    <s v="EO55"/>
    <x v="4476"/>
    <x v="0"/>
    <s v="E3"/>
    <s v="0100043700"/>
    <s v="PROBISA VIAS Y OBRAS S.L."/>
    <s v="0046005854"/>
    <s v="BEAS-386-FIRME HU-307 DIPU HUELVA"/>
    <s v="000000000000002032"/>
    <x v="47"/>
    <d v="2024-07-05T00:00:00"/>
    <d v="1899-12-30T13:04:02"/>
    <s v="09/07 11:30h"/>
    <d v="2024-07-09T00:00:00"/>
    <x v="16"/>
    <x v="9"/>
    <x v="4646"/>
    <d v="2024-07-09T00:00:00"/>
    <d v="1899-12-30T10:41:57"/>
    <n v="28"/>
    <s v="E00028"/>
    <s v="RUTA KMS.028"/>
    <x v="91"/>
    <x v="0"/>
    <x v="0"/>
    <x v="5"/>
    <x v="0"/>
    <d v="2024-07-05T13:04:02"/>
    <x v="511"/>
    <n v="94.432777777779847"/>
    <d v="2024-07-09T10:41:57"/>
    <d v="1899-12-30T00:22:24"/>
    <d v="2024-07-09T11:04:21"/>
    <n v="0.42750000004889444"/>
    <x v="0"/>
    <m/>
    <m/>
    <x v="1"/>
    <x v="24"/>
    <x v="0"/>
    <x v="4"/>
    <x v="1"/>
    <n v="3"/>
    <s v=""/>
    <d v="1899-12-30T08:57:36"/>
    <n v="93.059444444446513"/>
    <n v="48"/>
    <n v="45.059444444446513"/>
  </r>
  <r>
    <s v="E002"/>
    <s v="EO55"/>
    <x v="4477"/>
    <x v="0"/>
    <s v="E4"/>
    <s v="0100058394"/>
    <s v="SUMINISTROS INDUSTR BUSTOS, S.L."/>
    <s v="0046005358"/>
    <s v="ALMACEN-COLMENAR"/>
    <s v="000000000000003283"/>
    <x v="39"/>
    <d v="2024-07-05T00:00:00"/>
    <d v="1899-12-30T13:05:50"/>
    <s v="08/07 08:00h"/>
    <d v="2024-07-08T00:00:00"/>
    <x v="10"/>
    <x v="8"/>
    <x v="4647"/>
    <d v="2024-07-08T00:00:00"/>
    <d v="1899-12-30T06:29:03"/>
    <n v="41"/>
    <s v="E00041"/>
    <s v="RUTA KMS.041"/>
    <x v="51"/>
    <x v="0"/>
    <x v="0"/>
    <x v="4"/>
    <x v="1"/>
    <d v="2024-07-05T13:05:50"/>
    <x v="486"/>
    <n v="66.902777777868323"/>
    <d v="2024-07-08T06:29:03"/>
    <d v="1899-12-30T00:32:48"/>
    <d v="2024-07-08T07:01:51"/>
    <n v="0.96916666673496366"/>
    <x v="0"/>
    <m/>
    <m/>
    <x v="1"/>
    <x v="23"/>
    <x v="0"/>
    <x v="4"/>
    <x v="12"/>
    <n v="2"/>
    <s v=""/>
    <d v="1899-12-30T13:07:12"/>
    <n v="65.356111111201656"/>
    <n v="36"/>
    <n v="29.356111111201656"/>
  </r>
  <r>
    <s v="E002"/>
    <s v="EO55"/>
    <x v="4478"/>
    <x v="0"/>
    <s v="E3"/>
    <s v="0432000110"/>
    <s v="PREBETONG HORMIGONES, S.A."/>
    <s v="0046001414"/>
    <s v="HUELVA (F.MONTENEGRO)"/>
    <s v="000000000000000837"/>
    <x v="43"/>
    <d v="2024-07-05T00:00:00"/>
    <d v="1899-12-30T13:15:28"/>
    <s v="09:00"/>
    <d v="2024-07-08T00:00:00"/>
    <x v="15"/>
    <x v="9"/>
    <x v="4648"/>
    <d v="2024-07-08T00:00:00"/>
    <d v="1899-12-30T09:37:47"/>
    <n v="29"/>
    <s v="E00029"/>
    <s v="RUTA KMS.029"/>
    <x v="90"/>
    <x v="0"/>
    <x v="0"/>
    <x v="5"/>
    <x v="0"/>
    <d v="2024-07-05T13:15:28"/>
    <x v="484"/>
    <n v="67.742222222266719"/>
    <d v="2024-07-08T09:37:47"/>
    <d v="1899-12-30T00:23:12"/>
    <d v="2024-07-08T10:00:59"/>
    <n v="-1.0163888888200745"/>
    <x v="1"/>
    <m/>
    <m/>
    <x v="1"/>
    <x v="23"/>
    <x v="1"/>
    <x v="4"/>
    <x v="6"/>
    <n v="2"/>
    <s v=""/>
    <d v="1899-12-30T09:16:48"/>
    <n v="66.355555555600048"/>
    <n v="36"/>
    <n v="30.355555555600048"/>
  </r>
  <r>
    <s v="E002"/>
    <s v="EO55"/>
    <x v="4479"/>
    <x v="0"/>
    <s v="E3"/>
    <s v="0432000110"/>
    <s v="PREBETONG HORMIGONES, S.A."/>
    <s v="0046001414"/>
    <s v="HUELVA (F.MONTENEGRO)"/>
    <s v="000000000000000837"/>
    <x v="43"/>
    <d v="2024-07-05T00:00:00"/>
    <d v="1899-12-30T13:15:46"/>
    <s v="10:30"/>
    <d v="2024-07-08T00:00:00"/>
    <x v="20"/>
    <x v="9"/>
    <x v="4649"/>
    <d v="2024-07-08T00:00:00"/>
    <d v="1899-12-30T09:24:07"/>
    <n v="29"/>
    <s v="E00029"/>
    <s v="RUTA KMS.029"/>
    <x v="59"/>
    <x v="0"/>
    <x v="0"/>
    <x v="5"/>
    <x v="0"/>
    <d v="2024-07-05T13:15:46"/>
    <x v="494"/>
    <n v="69.237222222145647"/>
    <d v="2024-07-08T09:24:07"/>
    <d v="1899-12-30T00:23:12"/>
    <d v="2024-07-08T09:47:19"/>
    <n v="0.71138888894347474"/>
    <x v="0"/>
    <m/>
    <m/>
    <x v="1"/>
    <x v="23"/>
    <x v="0"/>
    <x v="4"/>
    <x v="6"/>
    <n v="2"/>
    <s v=""/>
    <d v="1899-12-30T09:16:48"/>
    <n v="67.850555555478977"/>
    <n v="36"/>
    <n v="31.850555555478977"/>
  </r>
  <r>
    <s v="E002"/>
    <s v="EO55"/>
    <x v="4480"/>
    <x v="0"/>
    <s v="E3"/>
    <s v="0100018311"/>
    <s v="ANDALUZA DE MORTEROS, SA (ANDEMOSA)"/>
    <s v="0046005100"/>
    <s v="PLANTA VILLA ROSA (CON TTE) MALAGA"/>
    <s v="000000000000003264"/>
    <x v="41"/>
    <d v="2024-07-05T00:00:00"/>
    <d v="1899-12-30T13:15:51"/>
    <s v="08:00"/>
    <d v="2024-07-08T00:00:00"/>
    <x v="10"/>
    <x v="8"/>
    <x v="4650"/>
    <d v="2024-07-08T00:00:00"/>
    <d v="1899-12-30T07:12:26"/>
    <n v="24"/>
    <s v="E00024"/>
    <s v="RUTA KMS.024"/>
    <x v="85"/>
    <x v="0"/>
    <x v="0"/>
    <x v="4"/>
    <x v="0"/>
    <d v="2024-07-05T13:15:51"/>
    <x v="486"/>
    <n v="66.735833333339542"/>
    <d v="2024-07-08T07:12:26"/>
    <d v="1899-12-30T00:19:12"/>
    <d v="2024-07-08T07:31:38"/>
    <n v="0.47277777775889263"/>
    <x v="0"/>
    <m/>
    <m/>
    <x v="1"/>
    <x v="23"/>
    <x v="0"/>
    <x v="4"/>
    <x v="11"/>
    <n v="2"/>
    <s v=""/>
    <d v="1899-12-30T07:40:48"/>
    <n v="65.415833333339549"/>
    <n v="36"/>
    <n v="29.415833333339549"/>
  </r>
  <r>
    <s v="E002"/>
    <s v="EO55"/>
    <x v="4481"/>
    <x v="0"/>
    <s v="E3"/>
    <s v="0100018311"/>
    <s v="ANDALUZA DE MORTEROS, SA (ANDEMOSA)"/>
    <s v="0046005100"/>
    <s v="PLANTA VILLA ROSA (CON TTE) MALAGA"/>
    <s v="000000000000003264"/>
    <x v="41"/>
    <d v="2024-07-05T00:00:00"/>
    <d v="1899-12-30T13:16:07"/>
    <s v="11:00"/>
    <d v="2024-07-08T00:00:00"/>
    <x v="24"/>
    <x v="8"/>
    <x v="4651"/>
    <d v="2024-07-08T00:00:00"/>
    <d v="1899-12-30T09:30:38"/>
    <n v="24"/>
    <s v="E00024"/>
    <s v="RUTA KMS.024"/>
    <x v="85"/>
    <x v="0"/>
    <x v="0"/>
    <x v="4"/>
    <x v="0"/>
    <d v="2024-07-05T13:16:07"/>
    <x v="500"/>
    <n v="69.731388888903894"/>
    <d v="2024-07-08T09:30:38"/>
    <d v="1899-12-30T00:19:12"/>
    <d v="2024-07-08T09:49:50"/>
    <n v="1.1694444443564862"/>
    <x v="0"/>
    <m/>
    <m/>
    <x v="1"/>
    <x v="23"/>
    <x v="0"/>
    <x v="4"/>
    <x v="6"/>
    <n v="2"/>
    <s v=""/>
    <d v="1899-12-30T07:40:48"/>
    <n v="68.4113888889039"/>
    <n v="36"/>
    <n v="32.4113888889039"/>
  </r>
  <r>
    <s v="E002"/>
    <s v="EO55"/>
    <x v="4482"/>
    <x v="0"/>
    <s v="E3"/>
    <s v="0432000110"/>
    <s v="PREBETONG HORMIGONES, S.A."/>
    <s v="0046001414"/>
    <s v="HUELVA (F.MONTENEGRO)"/>
    <s v="000000000000001782"/>
    <x v="46"/>
    <d v="2024-07-05T00:00:00"/>
    <d v="1899-12-30T13:16:12"/>
    <s v="8:00 HORAS"/>
    <d v="2024-07-08T00:00:00"/>
    <x v="10"/>
    <x v="9"/>
    <x v="4652"/>
    <d v="2024-07-08T00:00:00"/>
    <d v="1899-12-30T06:57:01"/>
    <n v="29"/>
    <s v="E00029"/>
    <s v="RUTA KMS.029"/>
    <x v="59"/>
    <x v="0"/>
    <x v="0"/>
    <x v="5"/>
    <x v="0"/>
    <d v="2024-07-05T13:16:12"/>
    <x v="486"/>
    <n v="66.730000000039581"/>
    <d v="2024-07-08T06:57:01"/>
    <d v="1899-12-30T00:23:12"/>
    <d v="2024-07-08T07:20:13"/>
    <n v="0.66305555566214025"/>
    <x v="0"/>
    <m/>
    <m/>
    <x v="1"/>
    <x v="23"/>
    <x v="0"/>
    <x v="4"/>
    <x v="12"/>
    <n v="2"/>
    <s v=""/>
    <d v="1899-12-30T09:16:48"/>
    <n v="65.343333333372911"/>
    <n v="36"/>
    <n v="29.343333333372911"/>
  </r>
  <r>
    <s v="E002"/>
    <s v="EO55"/>
    <x v="4483"/>
    <x v="0"/>
    <s v="E3"/>
    <s v="0100058036"/>
    <s v="HORMI CONTADO, S.L."/>
    <s v="0046005175"/>
    <s v="PLANTA DE LA LINEA"/>
    <s v="000000000000003269"/>
    <x v="44"/>
    <d v="2024-07-05T00:00:00"/>
    <d v="1899-12-30T13:29:26"/>
    <s v="08/07 12:00h"/>
    <d v="2024-07-08T00:00:00"/>
    <x v="8"/>
    <x v="8"/>
    <x v="4653"/>
    <d v="2024-07-08T00:00:00"/>
    <d v="1899-12-30T10:06:20"/>
    <n v="143"/>
    <s v="E00143"/>
    <s v="RUTA KMS.143"/>
    <x v="102"/>
    <x v="0"/>
    <x v="0"/>
    <x v="4"/>
    <x v="0"/>
    <d v="2024-07-05T13:29:26"/>
    <x v="496"/>
    <n v="70.509444444382098"/>
    <d v="2024-07-08T10:06:20"/>
    <d v="1899-12-30T01:54:24"/>
    <d v="2024-07-08T12:00:44"/>
    <n v="-1.2222222285345197E-2"/>
    <x v="0"/>
    <m/>
    <m/>
    <x v="1"/>
    <x v="23"/>
    <x v="0"/>
    <x v="4"/>
    <x v="1"/>
    <n v="2"/>
    <s v=""/>
    <d v="1899-12-31T21:45:36"/>
    <n v="67.602777777715431"/>
    <n v="36"/>
    <n v="31.602777777715431"/>
  </r>
  <r>
    <s v="E002"/>
    <s v="EO55"/>
    <x v="4484"/>
    <x v="0"/>
    <s v="E3"/>
    <s v="0100057966"/>
    <s v="HORPRESOL, SRL"/>
    <s v="0046005109"/>
    <s v="PLANTA LA RIOJA"/>
    <s v="000000000000003269"/>
    <x v="44"/>
    <d v="2024-07-05T00:00:00"/>
    <d v="1899-12-30T13:30:15"/>
    <s v="votorantim 09:30"/>
    <d v="2024-07-08T00:00:00"/>
    <x v="23"/>
    <x v="8"/>
    <x v="4654"/>
    <d v="2024-07-05T00:00:00"/>
    <d v="1899-12-30T15:18:06"/>
    <n v="211"/>
    <s v="E00211"/>
    <s v="RUTA KMS.211"/>
    <x v="123"/>
    <x v="0"/>
    <x v="0"/>
    <x v="4"/>
    <x v="0"/>
    <d v="2024-07-05T13:30:15"/>
    <x v="489"/>
    <n v="66.995833333348855"/>
    <d v="2024-07-05T15:18:06"/>
    <d v="1899-12-30T02:48:48"/>
    <d v="2024-07-05T18:06:54"/>
    <n v="62.384999999951106"/>
    <x v="0"/>
    <m/>
    <m/>
    <x v="1"/>
    <x v="22"/>
    <x v="0"/>
    <x v="3"/>
    <x v="4"/>
    <n v="6"/>
    <s v=""/>
    <d v="1900-01-01T19:31:12"/>
    <n v="63.182500000015523"/>
    <n v="36"/>
    <n v="27.182500000015523"/>
  </r>
  <r>
    <s v="E002"/>
    <s v="EO55"/>
    <x v="4485"/>
    <x v="0"/>
    <s v="E3"/>
    <s v="0100057966"/>
    <s v="HORPRESOL, SRL"/>
    <s v="0046005108"/>
    <s v="PLANTA VICAR"/>
    <s v="000000000000003269"/>
    <x v="44"/>
    <d v="2024-07-05T00:00:00"/>
    <d v="1899-12-30T13:31:12"/>
    <s v="GESTRANS"/>
    <d v="2024-07-08T00:00:00"/>
    <x v="5"/>
    <x v="8"/>
    <x v="4655"/>
    <d v="2024-07-08T00:00:00"/>
    <d v="1899-12-30T07:53:11"/>
    <n v="187"/>
    <s v="E00187"/>
    <s v="RUTA KMS.187"/>
    <x v="75"/>
    <x v="0"/>
    <x v="0"/>
    <x v="4"/>
    <x v="0"/>
    <d v="2024-07-05T13:31:12"/>
    <x v="531"/>
    <n v="77.980000000039581"/>
    <d v="2024-07-08T07:53:11"/>
    <d v="1899-12-30T02:29:36"/>
    <d v="2024-07-08T10:22:47"/>
    <n v="9.1202777777798474"/>
    <x v="0"/>
    <m/>
    <m/>
    <x v="1"/>
    <x v="23"/>
    <x v="0"/>
    <x v="4"/>
    <x v="11"/>
    <n v="2"/>
    <s v=""/>
    <d v="1900-01-01T11:50:24"/>
    <n v="74.486666666706242"/>
    <n v="36"/>
    <n v="38.486666666706242"/>
  </r>
  <r>
    <s v="E002"/>
    <s v="EO55"/>
    <x v="4486"/>
    <x v="0"/>
    <s v="E3"/>
    <s v="0100057966"/>
    <s v="HORPRESOL, SRL"/>
    <s v="0046005108"/>
    <s v="PLANTA VICAR"/>
    <s v="000000000000003269"/>
    <x v="44"/>
    <d v="2024-07-05T00:00:00"/>
    <d v="1899-12-30T13:31:35"/>
    <s v="GESTRANS"/>
    <d v="2024-07-08T00:00:00"/>
    <x v="5"/>
    <x v="8"/>
    <x v="4656"/>
    <d v="2024-07-08T00:00:00"/>
    <d v="1899-12-30T13:46:51"/>
    <n v="187"/>
    <s v="E00187"/>
    <s v="RUTA KMS.187"/>
    <x v="75"/>
    <x v="0"/>
    <x v="0"/>
    <x v="4"/>
    <x v="0"/>
    <d v="2024-07-05T13:31:35"/>
    <x v="531"/>
    <n v="77.973611111054197"/>
    <d v="2024-07-08T13:46:51"/>
    <d v="1899-12-30T02:29:36"/>
    <d v="2024-07-08T16:16:27"/>
    <n v="3.2258333333884366"/>
    <x v="0"/>
    <m/>
    <m/>
    <x v="1"/>
    <x v="23"/>
    <x v="0"/>
    <x v="4"/>
    <x v="7"/>
    <n v="2"/>
    <s v=""/>
    <d v="1900-01-01T11:50:24"/>
    <n v="74.480277777720858"/>
    <n v="36"/>
    <n v="38.480277777720858"/>
  </r>
  <r>
    <s v="E002"/>
    <s v="EO55"/>
    <x v="4487"/>
    <x v="0"/>
    <s v="E3"/>
    <s v="0100057966"/>
    <s v="HORPRESOL, SRL"/>
    <s v="0046005105"/>
    <s v="PLANTA MALAGA"/>
    <s v="000000000000003269"/>
    <x v="44"/>
    <d v="2024-07-05T00:00:00"/>
    <d v="1899-12-30T13:34:27"/>
    <s v="GESTRANS"/>
    <d v="2024-07-08T00:00:00"/>
    <x v="5"/>
    <x v="8"/>
    <x v="4657"/>
    <d v="2024-07-08T00:00:00"/>
    <d v="1899-12-30T10:23:13"/>
    <n v="24"/>
    <s v="E00024"/>
    <s v="RUTA KMS.024"/>
    <x v="76"/>
    <x v="0"/>
    <x v="0"/>
    <x v="4"/>
    <x v="0"/>
    <d v="2024-07-05T13:34:27"/>
    <x v="531"/>
    <n v="77.925833333283663"/>
    <d v="2024-07-08T10:23:13"/>
    <d v="1899-12-30T00:19:12"/>
    <d v="2024-07-08T10:42:25"/>
    <n v="8.7930555555503815"/>
    <x v="0"/>
    <m/>
    <m/>
    <x v="1"/>
    <x v="23"/>
    <x v="0"/>
    <x v="4"/>
    <x v="1"/>
    <n v="2"/>
    <s v=""/>
    <d v="1899-12-30T07:40:48"/>
    <n v="76.60583333328367"/>
    <n v="36"/>
    <n v="40.60583333328367"/>
  </r>
  <r>
    <s v="E002"/>
    <s v="EO55"/>
    <x v="4488"/>
    <x v="0"/>
    <s v="E3"/>
    <s v="0100057966"/>
    <s v="HORPRESOL, SRL"/>
    <s v="0046005105"/>
    <s v="PLANTA MALAGA"/>
    <s v="000000000000003269"/>
    <x v="44"/>
    <d v="2024-07-05T00:00:00"/>
    <d v="1899-12-30T13:34:39"/>
    <s v="GESTRANS"/>
    <d v="2024-07-08T00:00:00"/>
    <x v="5"/>
    <x v="8"/>
    <x v="4658"/>
    <d v="2024-07-08T00:00:00"/>
    <d v="1899-12-30T13:22:23"/>
    <n v="24"/>
    <s v="E00024"/>
    <s v="RUTA KMS.024"/>
    <x v="76"/>
    <x v="0"/>
    <x v="0"/>
    <x v="4"/>
    <x v="0"/>
    <d v="2024-07-05T13:34:39"/>
    <x v="531"/>
    <n v="77.922500000044238"/>
    <d v="2024-07-08T13:22:23"/>
    <d v="1899-12-30T00:19:12"/>
    <d v="2024-07-08T13:41:35"/>
    <n v="5.8069444443681277"/>
    <x v="0"/>
    <m/>
    <m/>
    <x v="1"/>
    <x v="23"/>
    <x v="0"/>
    <x v="4"/>
    <x v="7"/>
    <n v="2"/>
    <s v=""/>
    <d v="1899-12-30T07:40:48"/>
    <n v="76.602500000044245"/>
    <n v="36"/>
    <n v="40.602500000044245"/>
  </r>
  <r>
    <s v="E002"/>
    <s v="EO55"/>
    <x v="4489"/>
    <x v="0"/>
    <s v="E3"/>
    <s v="0100057966"/>
    <s v="HORPRESOL, SRL"/>
    <s v="0046005105"/>
    <s v="PLANTA MALAGA"/>
    <s v="000000000000003269"/>
    <x v="44"/>
    <d v="2024-07-05T00:00:00"/>
    <d v="1899-12-30T13:34:55"/>
    <s v="GESTRANS"/>
    <d v="2024-07-08T00:00:00"/>
    <x v="5"/>
    <x v="8"/>
    <x v="4659"/>
    <d v="2024-07-08T00:00:00"/>
    <d v="1899-12-30T16:04:56"/>
    <n v="24"/>
    <s v="E00024"/>
    <s v="RUTA KMS.024"/>
    <x v="76"/>
    <x v="0"/>
    <x v="0"/>
    <x v="4"/>
    <x v="0"/>
    <d v="2024-07-05T13:34:55"/>
    <x v="531"/>
    <n v="77.918055555608589"/>
    <d v="2024-07-08T16:04:56"/>
    <d v="1899-12-30T00:19:12"/>
    <d v="2024-07-08T16:24:08"/>
    <n v="3.0977777777588926"/>
    <x v="0"/>
    <m/>
    <m/>
    <x v="1"/>
    <x v="23"/>
    <x v="0"/>
    <x v="4"/>
    <x v="8"/>
    <n v="2"/>
    <s v=""/>
    <d v="1899-12-30T07:40:48"/>
    <n v="76.598055555608596"/>
    <n v="36"/>
    <n v="40.598055555608596"/>
  </r>
  <r>
    <s v="E002"/>
    <s v="EO55"/>
    <x v="4490"/>
    <x v="0"/>
    <s v="E3"/>
    <s v="0100057966"/>
    <s v="HORPRESOL, SRL"/>
    <s v="0046005109"/>
    <s v="PLANTA LA RIOJA"/>
    <s v="000000000000003269"/>
    <x v="44"/>
    <d v="2024-07-05T00:00:00"/>
    <d v="1899-12-30T13:35:15"/>
    <s v="GESTRANS"/>
    <d v="2024-07-08T00:00:00"/>
    <x v="5"/>
    <x v="8"/>
    <x v="4660"/>
    <d v="2024-07-08T00:00:00"/>
    <d v="1899-12-30T12:48:34"/>
    <n v="211"/>
    <s v="E00211"/>
    <s v="RUTA KMS.211"/>
    <x v="74"/>
    <x v="0"/>
    <x v="0"/>
    <x v="4"/>
    <x v="0"/>
    <d v="2024-07-05T13:35:15"/>
    <x v="531"/>
    <n v="77.912499999976717"/>
    <d v="2024-07-08T12:48:34"/>
    <d v="1899-12-30T02:48:48"/>
    <d v="2024-07-08T15:37:22"/>
    <n v="3.877222222276032"/>
    <x v="0"/>
    <m/>
    <m/>
    <x v="1"/>
    <x v="23"/>
    <x v="0"/>
    <x v="4"/>
    <x v="3"/>
    <n v="2"/>
    <s v=""/>
    <d v="1900-01-01T19:31:12"/>
    <n v="74.099166666643384"/>
    <n v="36"/>
    <n v="38.099166666643384"/>
  </r>
  <r>
    <s v="E002"/>
    <s v="EO55"/>
    <x v="4491"/>
    <x v="0"/>
    <s v="E3"/>
    <s v="0100057966"/>
    <s v="HORPRESOL, SRL"/>
    <s v="0046005111"/>
    <s v="PLANTA FUENGIROLA"/>
    <s v="000000000000003269"/>
    <x v="44"/>
    <d v="2024-07-05T00:00:00"/>
    <d v="1899-12-30T13:35:38"/>
    <s v="GESTRANS"/>
    <d v="2024-07-08T00:00:00"/>
    <x v="5"/>
    <x v="8"/>
    <x v="4661"/>
    <d v="2024-07-08T00:00:00"/>
    <d v="1899-12-30T07:06:37"/>
    <n v="57"/>
    <s v="E00057"/>
    <s v="RUTA KMS.057"/>
    <x v="73"/>
    <x v="0"/>
    <x v="0"/>
    <x v="4"/>
    <x v="0"/>
    <d v="2024-07-05T13:35:38"/>
    <x v="531"/>
    <n v="77.906111111165956"/>
    <d v="2024-07-08T07:06:37"/>
    <d v="1899-12-30T00:45:36"/>
    <d v="2024-07-08T07:52:13"/>
    <n v="11.629722222103737"/>
    <x v="0"/>
    <m/>
    <m/>
    <x v="1"/>
    <x v="23"/>
    <x v="0"/>
    <x v="4"/>
    <x v="11"/>
    <n v="2"/>
    <s v=""/>
    <d v="1899-12-30T18:14:24"/>
    <n v="76.146111111165951"/>
    <n v="36"/>
    <n v="40.146111111165951"/>
  </r>
  <r>
    <s v="E002"/>
    <s v="EO55"/>
    <x v="4492"/>
    <x v="0"/>
    <s v="E3"/>
    <s v="0100057966"/>
    <s v="HORPRESOL, SRL"/>
    <s v="0046005111"/>
    <s v="PLANTA FUENGIROLA"/>
    <s v="000000000000003269"/>
    <x v="44"/>
    <d v="2024-07-05T00:00:00"/>
    <d v="1899-12-30T13:35:50"/>
    <s v="GESTRANS"/>
    <d v="2024-07-08T00:00:00"/>
    <x v="5"/>
    <x v="8"/>
    <x v="4662"/>
    <d v="2024-07-08T00:00:00"/>
    <d v="1899-12-30T09:03:49"/>
    <n v="57"/>
    <s v="E00057"/>
    <s v="RUTA KMS.057"/>
    <x v="74"/>
    <x v="0"/>
    <x v="0"/>
    <x v="4"/>
    <x v="0"/>
    <d v="2024-07-05T13:35:50"/>
    <x v="531"/>
    <n v="77.902777777751908"/>
    <d v="2024-07-08T09:03:49"/>
    <d v="1899-12-30T00:45:36"/>
    <d v="2024-07-08T09:49:25"/>
    <n v="9.6763888887944631"/>
    <x v="0"/>
    <m/>
    <m/>
    <x v="1"/>
    <x v="23"/>
    <x v="0"/>
    <x v="4"/>
    <x v="6"/>
    <n v="2"/>
    <s v=""/>
    <d v="1899-12-30T18:14:24"/>
    <n v="76.142777777751903"/>
    <n v="36"/>
    <n v="40.142777777751903"/>
  </r>
  <r>
    <s v="E002"/>
    <s v="EO55"/>
    <x v="4493"/>
    <x v="0"/>
    <s v="E3"/>
    <s v="0100057966"/>
    <s v="HORPRESOL, SRL"/>
    <s v="0046005107"/>
    <s v="PLANTA RIO GUI-TORROX COSTA"/>
    <s v="000000000000003269"/>
    <x v="44"/>
    <d v="2024-07-05T00:00:00"/>
    <d v="1899-12-30T13:37:45"/>
    <s v="GESTRANS"/>
    <d v="2024-07-08T00:00:00"/>
    <x v="5"/>
    <x v="8"/>
    <x v="4663"/>
    <d v="2024-07-08T00:00:00"/>
    <d v="1899-12-30T10:10:33"/>
    <n v="40"/>
    <s v="E00040"/>
    <s v="RUTA KMS.040"/>
    <x v="73"/>
    <x v="0"/>
    <x v="0"/>
    <x v="4"/>
    <x v="0"/>
    <d v="2024-07-05T13:37:45"/>
    <x v="531"/>
    <n v="77.870833333348855"/>
    <d v="2024-07-08T10:10:33"/>
    <d v="1899-12-30T00:32:00"/>
    <d v="2024-07-08T10:42:33"/>
    <n v="8.7908333333325572"/>
    <x v="0"/>
    <m/>
    <m/>
    <x v="1"/>
    <x v="23"/>
    <x v="0"/>
    <x v="4"/>
    <x v="1"/>
    <n v="2"/>
    <s v=""/>
    <d v="1899-12-30T12:48:00"/>
    <n v="76.337500000015524"/>
    <n v="36"/>
    <n v="40.337500000015524"/>
  </r>
  <r>
    <s v="E002"/>
    <s v="EO55"/>
    <x v="4494"/>
    <x v="0"/>
    <s v="E3"/>
    <s v="0100057966"/>
    <s v="HORPRESOL, SRL"/>
    <s v="0046005112"/>
    <s v="PLANTA ALMERIA"/>
    <s v="000000000000003269"/>
    <x v="44"/>
    <d v="2024-07-05T00:00:00"/>
    <d v="1899-12-30T13:50:49"/>
    <s v="GESTRANS"/>
    <d v="2024-07-08T00:00:00"/>
    <x v="5"/>
    <x v="8"/>
    <x v="4664"/>
    <d v="2024-07-08T00:00:00"/>
    <d v="1899-12-30T12:45:37"/>
    <n v="195"/>
    <s v="E00195"/>
    <s v="RUTA KMS.195"/>
    <x v="73"/>
    <x v="0"/>
    <x v="0"/>
    <x v="4"/>
    <x v="0"/>
    <d v="2024-07-05T13:50:49"/>
    <x v="531"/>
    <n v="77.653055555478204"/>
    <d v="2024-07-08T12:45:37"/>
    <d v="1899-12-30T02:36:00"/>
    <d v="2024-07-08T15:21:37"/>
    <n v="4.1397222223458812"/>
    <x v="0"/>
    <m/>
    <m/>
    <x v="1"/>
    <x v="23"/>
    <x v="0"/>
    <x v="4"/>
    <x v="3"/>
    <n v="2"/>
    <s v=""/>
    <d v="1900-01-01T14:24:00"/>
    <n v="74.05305555547821"/>
    <n v="36"/>
    <n v="38.05305555547821"/>
  </r>
  <r>
    <s v="E002"/>
    <s v="EO55"/>
    <x v="4495"/>
    <x v="0"/>
    <s v="E3"/>
    <s v="0100018412"/>
    <s v="HERMANOS CHAFINO LOPEZ, S.L."/>
    <s v="0046000312"/>
    <s v="BUJALANCE"/>
    <s v="000000000000003264"/>
    <x v="41"/>
    <d v="2024-07-05T00:00:00"/>
    <d v="1899-12-30T14:15:46"/>
    <s v="08/07 07:00 a 10:00"/>
    <d v="2024-07-08T00:00:00"/>
    <x v="17"/>
    <x v="8"/>
    <x v="4665"/>
    <d v="2024-07-08T00:00:00"/>
    <d v="1899-12-30T05:29:42"/>
    <n v="175"/>
    <s v="E00175"/>
    <s v="RUTA KMS.175"/>
    <x v="53"/>
    <x v="0"/>
    <x v="0"/>
    <x v="4"/>
    <x v="0"/>
    <d v="2024-07-05T14:15:46"/>
    <x v="498"/>
    <n v="67.737222222145647"/>
    <d v="2024-07-08T05:29:42"/>
    <d v="1899-12-30T02:20:00"/>
    <d v="2024-07-08T07:49:42"/>
    <n v="2.1716666666907258"/>
    <x v="0"/>
    <m/>
    <m/>
    <x v="1"/>
    <x v="23"/>
    <x v="0"/>
    <x v="4"/>
    <x v="15"/>
    <n v="2"/>
    <s v="HIBURSANFRE, S.L.U."/>
    <d v="1900-01-01T08:00:00"/>
    <n v="64.403888888812318"/>
    <n v="36"/>
    <n v="28.403888888812318"/>
  </r>
  <r>
    <s v="E002"/>
    <s v="EO55"/>
    <x v="4496"/>
    <x v="0"/>
    <s v="E3"/>
    <s v="0100058399"/>
    <s v="HORMIGONES ESTEBBUNA, S.L."/>
    <s v="0046005172"/>
    <s v="PLANTA ESTEPONA"/>
    <s v="000000000000003264"/>
    <x v="41"/>
    <d v="2024-07-05T00:00:00"/>
    <d v="1899-12-30T14:25:13"/>
    <s v="08/07 09:00h"/>
    <d v="2024-07-08T00:00:00"/>
    <x v="15"/>
    <x v="8"/>
    <x v="4666"/>
    <d v="2024-07-08T00:00:00"/>
    <d v="1899-12-30T07:19:41"/>
    <n v="110"/>
    <s v="E00110"/>
    <s v="RUTA KMS.110"/>
    <x v="64"/>
    <x v="0"/>
    <x v="0"/>
    <x v="4"/>
    <x v="0"/>
    <d v="2024-07-05T14:25:13"/>
    <x v="484"/>
    <n v="66.579722222231794"/>
    <d v="2024-07-08T07:19:41"/>
    <d v="1899-12-30T01:28:00"/>
    <d v="2024-07-08T08:47:41"/>
    <n v="0.20527777774259448"/>
    <x v="0"/>
    <m/>
    <m/>
    <x v="1"/>
    <x v="23"/>
    <x v="0"/>
    <x v="4"/>
    <x v="11"/>
    <n v="2"/>
    <s v=""/>
    <d v="1899-12-31T11:12:00"/>
    <n v="64.113055555565126"/>
    <n v="36"/>
    <n v="28.113055555565126"/>
  </r>
  <r>
    <s v="E002"/>
    <s v="EO55"/>
    <x v="4497"/>
    <x v="0"/>
    <s v="E3"/>
    <s v="0100058399"/>
    <s v="HORMIGONES ESTEBBUNA, S.L."/>
    <s v="0046005172"/>
    <s v="PLANTA ESTEPONA"/>
    <s v="000000000000003264"/>
    <x v="41"/>
    <d v="2024-07-05T00:00:00"/>
    <d v="1899-12-30T14:25:22"/>
    <s v="08/07 10:00h"/>
    <d v="2024-07-08T00:00:00"/>
    <x v="17"/>
    <x v="8"/>
    <x v="4667"/>
    <d v="2024-07-08T00:00:00"/>
    <d v="1899-12-30T08:06:15"/>
    <n v="110"/>
    <s v="E00110"/>
    <s v="RUTA KMS.110"/>
    <x v="271"/>
    <x v="0"/>
    <x v="0"/>
    <x v="4"/>
    <x v="0"/>
    <d v="2024-07-05T14:25:22"/>
    <x v="498"/>
    <n v="67.577222222113051"/>
    <d v="2024-07-08T08:06:15"/>
    <d v="1899-12-30T01:28:00"/>
    <d v="2024-07-08T09:34:15"/>
    <n v="0.42916666658129543"/>
    <x v="0"/>
    <m/>
    <m/>
    <x v="1"/>
    <x v="23"/>
    <x v="0"/>
    <x v="4"/>
    <x v="0"/>
    <n v="2"/>
    <s v="TRANSPORTES FRANCISCO CASTILLA E HI"/>
    <d v="1899-12-31T11:12:00"/>
    <n v="65.110555555446382"/>
    <n v="36"/>
    <n v="29.110555555446382"/>
  </r>
  <r>
    <s v="E002"/>
    <s v="EO55"/>
    <x v="4498"/>
    <x v="0"/>
    <s v="E3"/>
    <s v="0100058399"/>
    <s v="HORMIGONES ESTEBBUNA, S.L."/>
    <s v="0046005172"/>
    <s v="PLANTA ESTEPONA"/>
    <s v="000000000000003264"/>
    <x v="41"/>
    <d v="2024-07-05T00:00:00"/>
    <d v="1899-12-30T14:25:31"/>
    <s v="08/07 13:00h"/>
    <d v="2024-07-08T00:00:00"/>
    <x v="14"/>
    <x v="8"/>
    <x v="4668"/>
    <d v="2024-07-08T00:00:00"/>
    <d v="1899-12-30T11:12:21"/>
    <n v="110"/>
    <s v="E00110"/>
    <s v="RUTA KMS.110"/>
    <x v="64"/>
    <x v="0"/>
    <x v="0"/>
    <x v="4"/>
    <x v="0"/>
    <d v="2024-07-05T14:25:31"/>
    <x v="523"/>
    <n v="70.574722222227138"/>
    <d v="2024-07-08T11:12:21"/>
    <d v="1899-12-30T01:28:00"/>
    <d v="2024-07-08T12:40:21"/>
    <n v="0.32749999989755452"/>
    <x v="0"/>
    <m/>
    <m/>
    <x v="1"/>
    <x v="23"/>
    <x v="0"/>
    <x v="4"/>
    <x v="2"/>
    <n v="2"/>
    <s v=""/>
    <d v="1899-12-31T11:12:00"/>
    <n v="68.108055555560469"/>
    <n v="36"/>
    <n v="32.108055555560469"/>
  </r>
  <r>
    <s v="E002"/>
    <s v="EO55"/>
    <x v="4499"/>
    <x v="0"/>
    <s v="E3"/>
    <s v="0100058036"/>
    <s v="HORMI CONTADO, S.L."/>
    <s v="0046005771"/>
    <s v="PLANTA DE MARBELLA"/>
    <s v="000000000000003269"/>
    <x v="44"/>
    <d v="2024-07-05T00:00:00"/>
    <d v="1899-12-30T14:45:36"/>
    <s v=". 12:00"/>
    <d v="2024-07-08T00:00:00"/>
    <x v="8"/>
    <x v="8"/>
    <x v="4669"/>
    <d v="2024-07-08T00:00:00"/>
    <d v="1899-12-30T11:25:59"/>
    <n v="79"/>
    <s v="E00079"/>
    <s v="RUTA KMS.079"/>
    <x v="97"/>
    <x v="0"/>
    <x v="0"/>
    <x v="4"/>
    <x v="0"/>
    <d v="2024-07-05T14:45:36"/>
    <x v="496"/>
    <n v="69.240000000048894"/>
    <d v="2024-07-08T11:25:59"/>
    <d v="1899-12-30T01:03:12"/>
    <d v="2024-07-08T12:29:11"/>
    <n v="-0.48638888890855014"/>
    <x v="0"/>
    <m/>
    <m/>
    <x v="1"/>
    <x v="23"/>
    <x v="0"/>
    <x v="4"/>
    <x v="2"/>
    <n v="2"/>
    <s v=""/>
    <d v="1899-12-31T01:16:48"/>
    <n v="67.186666666715567"/>
    <n v="36"/>
    <n v="31.186666666715567"/>
  </r>
  <r>
    <s v="E002"/>
    <s v="EO55"/>
    <x v="4500"/>
    <x v="0"/>
    <s v="E3"/>
    <s v="0100058036"/>
    <s v="HORMI CONTADO, S.L."/>
    <s v="0046005174"/>
    <s v="PLANTA DE MANILVA E/O 56"/>
    <s v="000000000000003269"/>
    <x v="44"/>
    <d v="2024-07-05T00:00:00"/>
    <d v="1899-12-30T15:25:50"/>
    <s v="12:30"/>
    <d v="2024-07-08T00:00:00"/>
    <x v="19"/>
    <x v="8"/>
    <x v="4670"/>
    <d v="2024-07-08T00:00:00"/>
    <d v="1899-12-30T09:44:42"/>
    <n v="118"/>
    <s v="E00118"/>
    <s v="RUTA KMS.118"/>
    <x v="65"/>
    <x v="0"/>
    <x v="0"/>
    <x v="4"/>
    <x v="0"/>
    <d v="2024-07-05T15:25:50"/>
    <x v="491"/>
    <n v="69.069444444437977"/>
    <d v="2024-07-08T09:44:42"/>
    <d v="1899-12-30T01:34:24"/>
    <d v="2024-07-08T11:19:06"/>
    <n v="1.1816666666418314"/>
    <x v="0"/>
    <m/>
    <m/>
    <x v="1"/>
    <x v="23"/>
    <x v="0"/>
    <x v="4"/>
    <x v="6"/>
    <n v="2"/>
    <s v=""/>
    <d v="1899-12-31T13:45:36"/>
    <n v="66.496111111104639"/>
    <n v="36"/>
    <n v="30.496111111104639"/>
  </r>
  <r>
    <s v="E002"/>
    <s v="EO55"/>
    <x v="4501"/>
    <x v="0"/>
    <s v="E3"/>
    <s v="0100058036"/>
    <s v="HORMI CONTADO, S.L."/>
    <s v="0046005174"/>
    <s v="PLANTA DE MANILVA E/O 56"/>
    <s v="000000000000003269"/>
    <x v="44"/>
    <d v="2024-07-05T00:00:00"/>
    <d v="1899-12-30T15:26:08"/>
    <s v="13:30"/>
    <d v="2024-07-08T00:00:00"/>
    <x v="0"/>
    <x v="8"/>
    <x v="4671"/>
    <d v="2024-07-08T00:00:00"/>
    <d v="1899-12-30T10:50:19"/>
    <n v="118"/>
    <s v="E00118"/>
    <s v="RUTA KMS.118"/>
    <x v="143"/>
    <x v="0"/>
    <x v="0"/>
    <x v="4"/>
    <x v="0"/>
    <d v="2024-07-05T15:26:08"/>
    <x v="532"/>
    <n v="70.06444444443332"/>
    <d v="2024-07-08T10:50:19"/>
    <d v="1899-12-30T01:34:24"/>
    <d v="2024-07-08T12:24:43"/>
    <n v="1.0880555554758757"/>
    <x v="0"/>
    <m/>
    <m/>
    <x v="1"/>
    <x v="23"/>
    <x v="0"/>
    <x v="4"/>
    <x v="1"/>
    <n v="2"/>
    <s v=""/>
    <d v="1899-12-31T13:45:36"/>
    <n v="67.491111111099983"/>
    <n v="36"/>
    <n v="31.491111111099983"/>
  </r>
  <r>
    <s v="E002"/>
    <s v="EO55"/>
    <x v="4502"/>
    <x v="0"/>
    <s v="E3"/>
    <s v="0100058036"/>
    <s v="HORMI CONTADO, S.L."/>
    <s v="0046005174"/>
    <s v="PLANTA DE MANILVA E/O 56"/>
    <s v="000000000000003269"/>
    <x v="44"/>
    <d v="2024-07-05T00:00:00"/>
    <d v="1899-12-30T15:26:25"/>
    <s v="15:00"/>
    <d v="2024-07-08T00:00:00"/>
    <x v="7"/>
    <x v="8"/>
    <x v="4672"/>
    <d v="2024-07-08T00:00:00"/>
    <d v="1899-12-30T07:43:06"/>
    <n v="118"/>
    <s v="E00118"/>
    <s v="RUTA KMS.118"/>
    <x v="111"/>
    <x v="0"/>
    <x v="0"/>
    <x v="4"/>
    <x v="0"/>
    <d v="2024-07-05T15:26:25"/>
    <x v="492"/>
    <n v="71.55972222215496"/>
    <d v="2024-07-08T07:43:06"/>
    <d v="1899-12-30T01:34:24"/>
    <d v="2024-07-08T09:17:30"/>
    <n v="5.7083333332557231"/>
    <x v="0"/>
    <m/>
    <m/>
    <x v="1"/>
    <x v="23"/>
    <x v="0"/>
    <x v="4"/>
    <x v="11"/>
    <n v="2"/>
    <s v=""/>
    <d v="1899-12-31T13:45:36"/>
    <n v="68.986388888821622"/>
    <n v="36"/>
    <n v="32.986388888821622"/>
  </r>
  <r>
    <s v="E002"/>
    <s v="EO55"/>
    <x v="4503"/>
    <x v="0"/>
    <s v="E3"/>
    <s v="0100058036"/>
    <s v="HORMI CONTADO, S.L."/>
    <s v="0046005174"/>
    <s v="PLANTA DE MANILVA E/O 56"/>
    <s v="000000000000003269"/>
    <x v="44"/>
    <d v="2024-07-05T00:00:00"/>
    <d v="1899-12-30T15:26:39"/>
    <s v="11:00"/>
    <d v="2024-07-08T00:00:00"/>
    <x v="24"/>
    <x v="8"/>
    <x v="4673"/>
    <d v="2024-07-08T00:00:00"/>
    <d v="1899-12-30T09:13:57"/>
    <n v="118"/>
    <s v="E00118"/>
    <s v="RUTA KMS.118"/>
    <x v="57"/>
    <x v="0"/>
    <x v="0"/>
    <x v="4"/>
    <x v="0"/>
    <d v="2024-07-05T15:26:39"/>
    <x v="500"/>
    <n v="67.555833333462942"/>
    <d v="2024-07-08T09:13:57"/>
    <d v="1899-12-30T01:34:24"/>
    <d v="2024-07-08T10:48:21"/>
    <n v="0.19416666665347293"/>
    <x v="0"/>
    <m/>
    <m/>
    <x v="1"/>
    <x v="23"/>
    <x v="0"/>
    <x v="4"/>
    <x v="6"/>
    <n v="2"/>
    <s v=""/>
    <d v="1899-12-31T13:45:36"/>
    <n v="64.982500000129605"/>
    <n v="36"/>
    <n v="28.982500000129605"/>
  </r>
  <r>
    <s v="E002"/>
    <s v="EO55"/>
    <x v="4504"/>
    <x v="0"/>
    <s v="E3"/>
    <s v="0100058036"/>
    <s v="HORMI CONTADO, S.L."/>
    <s v="0046005174"/>
    <s v="PLANTA DE MANILVA E/O 56"/>
    <s v="000000000000003269"/>
    <x v="44"/>
    <d v="2024-07-05T00:00:00"/>
    <d v="1899-12-30T15:26:57"/>
    <s v="08:30"/>
    <d v="2024-07-08T00:00:00"/>
    <x v="23"/>
    <x v="8"/>
    <x v="4674"/>
    <d v="2024-07-08T00:00:00"/>
    <d v="1899-12-30T06:18:07"/>
    <n v="118"/>
    <s v="E00118"/>
    <s v="RUTA KMS.118"/>
    <x v="143"/>
    <x v="0"/>
    <x v="0"/>
    <x v="4"/>
    <x v="0"/>
    <d v="2024-07-05T15:26:57"/>
    <x v="489"/>
    <n v="65.050833333225455"/>
    <d v="2024-07-08T06:18:07"/>
    <d v="1899-12-30T01:34:24"/>
    <d v="2024-07-08T07:52:31"/>
    <n v="0.62472222209908068"/>
    <x v="0"/>
    <m/>
    <m/>
    <x v="1"/>
    <x v="23"/>
    <x v="0"/>
    <x v="4"/>
    <x v="12"/>
    <n v="2"/>
    <s v=""/>
    <d v="1899-12-31T13:45:36"/>
    <n v="62.477499999892125"/>
    <n v="36"/>
    <n v="26.477499999892125"/>
  </r>
  <r>
    <s v="E002"/>
    <s v="EO55"/>
    <x v="4505"/>
    <x v="0"/>
    <s v="E3"/>
    <s v="0100058036"/>
    <s v="HORMI CONTADO, S.L."/>
    <s v="0046005174"/>
    <s v="PLANTA DE MANILVA E/O 56"/>
    <s v="000000000000003269"/>
    <x v="44"/>
    <d v="2024-07-05T00:00:00"/>
    <d v="1899-12-30T15:27:18"/>
    <s v="15:00"/>
    <d v="2024-07-08T00:00:00"/>
    <x v="7"/>
    <x v="8"/>
    <x v="4675"/>
    <d v="2024-07-08T00:00:00"/>
    <d v="1899-12-30T13:05:33"/>
    <n v="118"/>
    <s v="E00118"/>
    <s v="RUTA KMS.118"/>
    <x v="111"/>
    <x v="0"/>
    <x v="0"/>
    <x v="4"/>
    <x v="0"/>
    <d v="2024-07-05T15:27:18"/>
    <x v="492"/>
    <n v="71.544999999983702"/>
    <d v="2024-07-08T13:05:33"/>
    <d v="1899-12-30T01:34:24"/>
    <d v="2024-07-08T14:39:57"/>
    <n v="0.33416666655102745"/>
    <x v="0"/>
    <m/>
    <m/>
    <x v="1"/>
    <x v="23"/>
    <x v="0"/>
    <x v="4"/>
    <x v="7"/>
    <n v="2"/>
    <s v=""/>
    <d v="1899-12-31T13:45:36"/>
    <n v="68.971666666650364"/>
    <n v="36"/>
    <n v="32.971666666650364"/>
  </r>
  <r>
    <s v="E002"/>
    <s v="EO55"/>
    <x v="4506"/>
    <x v="0"/>
    <s v="E3"/>
    <s v="0100057966"/>
    <s v="HORPRESOL, SRL"/>
    <s v="0046005111"/>
    <s v="PLANTA FUENGIROLA"/>
    <s v="000000000000003269"/>
    <x v="44"/>
    <d v="2024-07-05T00:00:00"/>
    <d v="1899-12-30T15:27:39"/>
    <s v="votorantim 12:00"/>
    <d v="2024-07-08T00:00:00"/>
    <x v="8"/>
    <x v="8"/>
    <x v="4676"/>
    <d v="2024-07-08T00:00:00"/>
    <d v="1899-12-30T10:37:20"/>
    <n v="57"/>
    <s v="E00057"/>
    <s v="RUTA KMS.057"/>
    <x v="63"/>
    <x v="0"/>
    <x v="0"/>
    <x v="4"/>
    <x v="0"/>
    <d v="2024-07-05T15:27:39"/>
    <x v="496"/>
    <n v="68.539166666683741"/>
    <d v="2024-07-08T10:37:20"/>
    <d v="1899-12-30T00:45:36"/>
    <d v="2024-07-08T11:22:56"/>
    <n v="0.61777777777751908"/>
    <x v="0"/>
    <m/>
    <m/>
    <x v="1"/>
    <x v="23"/>
    <x v="0"/>
    <x v="4"/>
    <x v="1"/>
    <n v="2"/>
    <s v=""/>
    <d v="1899-12-30T18:14:24"/>
    <n v="66.779166666683736"/>
    <n v="36"/>
    <n v="30.779166666683736"/>
  </r>
  <r>
    <s v="E002"/>
    <s v="EO55"/>
    <x v="4507"/>
    <x v="0"/>
    <s v="E3"/>
    <s v="0100037768"/>
    <s v="MINAS DE AGUAS TEÑIDAS, S.A.U. (MAT"/>
    <s v="0046004426"/>
    <s v="ZREP4500031988_3 @ VALDELAMUSA PAST"/>
    <s v="000000000000001782"/>
    <x v="46"/>
    <d v="2024-07-05T00:00:00"/>
    <d v="1899-12-30T15:51:35"/>
    <s v="06/07 06:00"/>
    <d v="2024-07-06T00:00:00"/>
    <x v="6"/>
    <x v="9"/>
    <x v="4677"/>
    <d v="2024-07-05T00:00:00"/>
    <d v="1899-12-30T20:14:58"/>
    <n v="85"/>
    <s v="E00085"/>
    <s v="RUTA KMS.085"/>
    <x v="358"/>
    <x v="0"/>
    <x v="0"/>
    <x v="5"/>
    <x v="0"/>
    <d v="2024-07-05T15:51:35"/>
    <x v="533"/>
    <n v="28.140277777856681"/>
    <d v="2024-07-05T20:14:58"/>
    <d v="1899-12-30T01:08:00"/>
    <d v="2024-07-05T21:22:58"/>
    <n v="22.617222222208511"/>
    <x v="0"/>
    <m/>
    <m/>
    <x v="1"/>
    <x v="22"/>
    <x v="0"/>
    <x v="3"/>
    <x v="14"/>
    <n v="6"/>
    <s v=""/>
    <d v="1899-12-31T03:12:00"/>
    <n v="26.006944444523349"/>
    <n v="12"/>
    <n v="14.006944444523349"/>
  </r>
  <r>
    <s v="E002"/>
    <s v="EO55"/>
    <x v="4508"/>
    <x v="0"/>
    <s v="E3"/>
    <s v="0100037768"/>
    <s v="MINAS DE AGUAS TEÑIDAS, S.A.U. (MAT"/>
    <s v="0046004426"/>
    <s v="ZREP4500031988_3 @ VALDELAMUSA PAST"/>
    <s v="000000000000001782"/>
    <x v="46"/>
    <d v="2024-07-05T00:00:00"/>
    <d v="1899-12-30T15:52:17"/>
    <s v="06/07 07:00"/>
    <d v="2024-07-06T00:00:00"/>
    <x v="6"/>
    <x v="9"/>
    <x v="4678"/>
    <d v="2024-07-05T00:00:00"/>
    <d v="1899-12-30T17:43:21"/>
    <n v="85"/>
    <s v="E00085"/>
    <s v="RUTA KMS.085"/>
    <x v="59"/>
    <x v="0"/>
    <x v="0"/>
    <x v="5"/>
    <x v="0"/>
    <d v="2024-07-05T15:52:17"/>
    <x v="533"/>
    <n v="28.128611111082137"/>
    <d v="2024-07-05T17:43:21"/>
    <d v="1899-12-30T01:08:00"/>
    <d v="2024-07-05T18:51:21"/>
    <n v="25.14416666678153"/>
    <x v="0"/>
    <m/>
    <m/>
    <x v="1"/>
    <x v="22"/>
    <x v="0"/>
    <x v="3"/>
    <x v="5"/>
    <n v="6"/>
    <s v=""/>
    <d v="1899-12-31T03:12:00"/>
    <n v="25.995277777748804"/>
    <n v="12"/>
    <n v="13.995277777748804"/>
  </r>
  <r>
    <s v="E002"/>
    <s v="EO55"/>
    <x v="4509"/>
    <x v="0"/>
    <s v="E3"/>
    <s v="0100037768"/>
    <s v="MINAS DE AGUAS TEÑIDAS, S.A.U. (MAT"/>
    <s v="0046004426"/>
    <s v="ZREP4500031988_3 @ VALDELAMUSA PAST"/>
    <s v="000000000000001782"/>
    <x v="46"/>
    <d v="2024-07-05T00:00:00"/>
    <d v="1899-12-30T15:52:41"/>
    <s v="06/07 08:00"/>
    <d v="2024-07-06T00:00:00"/>
    <x v="6"/>
    <x v="9"/>
    <x v="4679"/>
    <d v="2024-07-05T00:00:00"/>
    <d v="1899-12-30T17:20:27"/>
    <n v="85"/>
    <s v="E00085"/>
    <s v="RUTA KMS.085"/>
    <x v="92"/>
    <x v="0"/>
    <x v="0"/>
    <x v="5"/>
    <x v="0"/>
    <d v="2024-07-05T15:52:41"/>
    <x v="533"/>
    <n v="28.121944444428664"/>
    <d v="2024-07-05T17:20:27"/>
    <d v="1899-12-30T01:08:00"/>
    <d v="2024-07-05T18:28:27"/>
    <n v="25.525833333435003"/>
    <x v="0"/>
    <m/>
    <m/>
    <x v="1"/>
    <x v="22"/>
    <x v="0"/>
    <x v="3"/>
    <x v="5"/>
    <n v="6"/>
    <s v=""/>
    <d v="1899-12-31T03:12:00"/>
    <n v="25.988611111095331"/>
    <n v="12"/>
    <n v="13.988611111095331"/>
  </r>
  <r>
    <s v="E002"/>
    <s v="EO55"/>
    <x v="4510"/>
    <x v="0"/>
    <s v="E3"/>
    <s v="0100037768"/>
    <s v="MINAS DE AGUAS TEÑIDAS, S.A.U. (MAT"/>
    <s v="0046004426"/>
    <s v="ZREP4500031988_3 @ VALDELAMUSA PAST"/>
    <s v="000000000000001782"/>
    <x v="46"/>
    <d v="2024-07-05T00:00:00"/>
    <d v="1899-12-30T15:53:14"/>
    <s v="06/07 11:00"/>
    <d v="2024-07-06T00:00:00"/>
    <x v="6"/>
    <x v="9"/>
    <x v="4680"/>
    <d v="2024-07-06T00:00:00"/>
    <d v="1899-12-30T09:25:15"/>
    <n v="85"/>
    <s v="E00085"/>
    <s v="RUTA KMS.085"/>
    <x v="358"/>
    <x v="0"/>
    <x v="0"/>
    <x v="5"/>
    <x v="0"/>
    <d v="2024-07-05T15:53:14"/>
    <x v="533"/>
    <n v="28.112777777889278"/>
    <d v="2024-07-06T09:25:15"/>
    <d v="1899-12-30T01:08:00"/>
    <d v="2024-07-06T10:33:15"/>
    <n v="9.4458333333022892"/>
    <x v="0"/>
    <m/>
    <m/>
    <x v="1"/>
    <x v="25"/>
    <x v="0"/>
    <x v="3"/>
    <x v="6"/>
    <n v="7"/>
    <s v=""/>
    <d v="1899-12-31T03:12:00"/>
    <n v="25.979444444555945"/>
    <n v="12"/>
    <n v="13.979444444555945"/>
  </r>
  <r>
    <s v="E002"/>
    <s v="EO55"/>
    <x v="4511"/>
    <x v="0"/>
    <s v="E3"/>
    <s v="0100037768"/>
    <s v="MINAS DE AGUAS TEÑIDAS, S.A.U. (MAT"/>
    <s v="0046004426"/>
    <s v="ZREP4500031988_3 @ VALDELAMUSA PAST"/>
    <s v="000000000000001782"/>
    <x v="46"/>
    <d v="2024-07-05T00:00:00"/>
    <d v="1899-12-30T15:54:02"/>
    <s v="06/07 12:00"/>
    <d v="2024-07-06T00:00:00"/>
    <x v="6"/>
    <x v="9"/>
    <x v="4681"/>
    <d v="2024-07-06T00:00:00"/>
    <d v="1899-12-30T09:56:34"/>
    <n v="85"/>
    <s v="E00085"/>
    <s v="RUTA KMS.085"/>
    <x v="67"/>
    <x v="0"/>
    <x v="0"/>
    <x v="5"/>
    <x v="0"/>
    <d v="2024-07-05T15:54:02"/>
    <x v="533"/>
    <n v="28.099444444582332"/>
    <d v="2024-07-06T09:56:34"/>
    <d v="1899-12-30T01:08:00"/>
    <d v="2024-07-06T11:04:34"/>
    <n v="8.9238888889085501"/>
    <x v="0"/>
    <m/>
    <m/>
    <x v="1"/>
    <x v="25"/>
    <x v="0"/>
    <x v="3"/>
    <x v="6"/>
    <n v="7"/>
    <s v=""/>
    <d v="1899-12-31T03:12:00"/>
    <n v="25.966111111248999"/>
    <n v="12"/>
    <n v="13.966111111248999"/>
  </r>
  <r>
    <s v="E002"/>
    <s v="EO55"/>
    <x v="4512"/>
    <x v="0"/>
    <s v="E3"/>
    <s v="0100037768"/>
    <s v="MINAS DE AGUAS TEÑIDAS, S.A.U. (MAT"/>
    <s v="0046004426"/>
    <s v="ZREP4500031988_3 @ VALDELAMUSA PAST"/>
    <s v="000000000000001782"/>
    <x v="46"/>
    <d v="2024-07-05T00:00:00"/>
    <d v="1899-12-30T15:55:00"/>
    <s v="06/07 13:00"/>
    <d v="2024-07-06T00:00:00"/>
    <x v="6"/>
    <x v="9"/>
    <x v="4682"/>
    <d v="2024-07-06T00:00:00"/>
    <d v="1899-12-30T10:48:53"/>
    <n v="85"/>
    <s v="E00085"/>
    <s v="RUTA KMS.085"/>
    <x v="105"/>
    <x v="0"/>
    <x v="0"/>
    <x v="5"/>
    <x v="0"/>
    <d v="2024-07-05T15:55:00"/>
    <x v="533"/>
    <n v="28.083333333372138"/>
    <d v="2024-07-06T10:48:53"/>
    <d v="1899-12-30T01:08:00"/>
    <d v="2024-07-06T11:56:53"/>
    <n v="8.0519444444216788"/>
    <x v="0"/>
    <m/>
    <m/>
    <x v="1"/>
    <x v="25"/>
    <x v="0"/>
    <x v="3"/>
    <x v="1"/>
    <n v="7"/>
    <s v=""/>
    <d v="1899-12-31T03:12:00"/>
    <n v="25.950000000038806"/>
    <n v="12"/>
    <n v="13.950000000038806"/>
  </r>
  <r>
    <s v="E002"/>
    <s v="EO55"/>
    <x v="4513"/>
    <x v="0"/>
    <s v="E3"/>
    <s v="0100037768"/>
    <s v="MINAS DE AGUAS TEÑIDAS, S.A.U. (MAT"/>
    <s v="0046004426"/>
    <s v="ZREP4500031988_3 @ VALDELAMUSA PAST"/>
    <s v="000000000000001782"/>
    <x v="46"/>
    <d v="2024-07-05T00:00:00"/>
    <d v="1899-12-30T15:55:39"/>
    <s v="06/07 16:00"/>
    <d v="2024-07-06T00:00:00"/>
    <x v="6"/>
    <x v="9"/>
    <x v="4683"/>
    <d v="2024-07-06T00:00:00"/>
    <d v="1899-12-30T11:52:54"/>
    <n v="85"/>
    <s v="E00085"/>
    <s v="RUTA KMS.085"/>
    <x v="90"/>
    <x v="0"/>
    <x v="0"/>
    <x v="5"/>
    <x v="0"/>
    <d v="2024-07-05T15:55:39"/>
    <x v="533"/>
    <n v="28.072500000125729"/>
    <d v="2024-07-06T11:52:54"/>
    <d v="1899-12-30T01:08:00"/>
    <d v="2024-07-06T13:00:54"/>
    <n v="6.9850000001024455"/>
    <x v="0"/>
    <m/>
    <m/>
    <x v="1"/>
    <x v="25"/>
    <x v="0"/>
    <x v="3"/>
    <x v="2"/>
    <n v="7"/>
    <s v=""/>
    <d v="1899-12-31T03:12:00"/>
    <n v="25.939166666792396"/>
    <n v="12"/>
    <n v="13.939166666792396"/>
  </r>
  <r>
    <s v="E002"/>
    <s v="EO55"/>
    <x v="4514"/>
    <x v="0"/>
    <s v="E3"/>
    <s v="0100037768"/>
    <s v="MINAS DE AGUAS TEÑIDAS, S.A.U. (MAT"/>
    <s v="0046004426"/>
    <s v="ZREP4500031988_3 @ VALDELAMUSA PAST"/>
    <s v="000000000000001782"/>
    <x v="46"/>
    <d v="2024-07-05T00:00:00"/>
    <d v="1899-12-30T15:56:05"/>
    <s v="06/07 17:00"/>
    <d v="2024-07-06T00:00:00"/>
    <x v="6"/>
    <x v="9"/>
    <x v="4684"/>
    <d v="2024-07-06T00:00:00"/>
    <d v="1899-12-30T12:42:01"/>
    <n v="85"/>
    <s v="E00085"/>
    <s v="RUTA KMS.085"/>
    <x v="59"/>
    <x v="0"/>
    <x v="0"/>
    <x v="5"/>
    <x v="0"/>
    <d v="2024-07-05T15:56:05"/>
    <x v="533"/>
    <n v="28.065277777786832"/>
    <d v="2024-07-06T12:42:01"/>
    <d v="1899-12-30T01:08:00"/>
    <d v="2024-07-06T13:50:01"/>
    <n v="6.1663888888433576"/>
    <x v="0"/>
    <m/>
    <m/>
    <x v="1"/>
    <x v="25"/>
    <x v="0"/>
    <x v="3"/>
    <x v="3"/>
    <n v="7"/>
    <s v=""/>
    <d v="1899-12-31T03:12:00"/>
    <n v="25.931944444453499"/>
    <n v="12"/>
    <n v="13.931944444453499"/>
  </r>
  <r>
    <s v="E002"/>
    <s v="EO55"/>
    <x v="4515"/>
    <x v="0"/>
    <s v="E3"/>
    <s v="0100037768"/>
    <s v="MINAS DE AGUAS TEÑIDAS, S.A.U. (MAT"/>
    <s v="0046004427"/>
    <s v="ZREP4500031988_4 @ MAGDALENA PASTA"/>
    <s v="000000000000001782"/>
    <x v="46"/>
    <d v="2024-07-05T00:00:00"/>
    <d v="1899-12-30T15:56:51"/>
    <s v="06/07 06:00"/>
    <d v="2024-07-06T00:00:00"/>
    <x v="6"/>
    <x v="9"/>
    <x v="4685"/>
    <d v="2024-07-05T00:00:00"/>
    <d v="1899-12-30T18:07:58"/>
    <n v="85"/>
    <s v="E00085"/>
    <s v="RUTA KMS.085"/>
    <x v="129"/>
    <x v="0"/>
    <x v="0"/>
    <x v="5"/>
    <x v="0"/>
    <d v="2024-07-05T15:56:51"/>
    <x v="533"/>
    <n v="28.052499999990687"/>
    <d v="2024-07-05T18:07:58"/>
    <d v="1899-12-30T01:08:00"/>
    <d v="2024-07-05T19:15:58"/>
    <n v="24.733888888964429"/>
    <x v="0"/>
    <m/>
    <m/>
    <x v="1"/>
    <x v="22"/>
    <x v="0"/>
    <x v="3"/>
    <x v="9"/>
    <n v="6"/>
    <s v=""/>
    <d v="1899-12-31T03:12:00"/>
    <n v="25.919166666657354"/>
    <n v="12"/>
    <n v="13.919166666657354"/>
  </r>
  <r>
    <s v="E002"/>
    <s v="EO55"/>
    <x v="4516"/>
    <x v="0"/>
    <s v="E3"/>
    <s v="0100037768"/>
    <s v="MINAS DE AGUAS TEÑIDAS, S.A.U. (MAT"/>
    <s v="0046004427"/>
    <s v="ZREP4500031988_4 @ MAGDALENA PASTA"/>
    <s v="000000000000001782"/>
    <x v="46"/>
    <d v="2024-07-05T00:00:00"/>
    <d v="1899-12-30T15:57:11"/>
    <s v="06/07 07:00"/>
    <d v="2024-07-06T00:00:00"/>
    <x v="6"/>
    <x v="9"/>
    <x v="4686"/>
    <d v="2024-07-05T00:00:00"/>
    <d v="1899-12-30T19:15:37"/>
    <n v="85"/>
    <s v="E00085"/>
    <s v="RUTA KMS.085"/>
    <x v="67"/>
    <x v="0"/>
    <x v="0"/>
    <x v="5"/>
    <x v="0"/>
    <d v="2024-07-05T15:57:11"/>
    <x v="533"/>
    <n v="28.046944444533437"/>
    <d v="2024-07-05T19:15:37"/>
    <d v="1899-12-30T01:08:00"/>
    <d v="2024-07-05T20:23:37"/>
    <n v="23.606388888903894"/>
    <x v="0"/>
    <m/>
    <m/>
    <x v="1"/>
    <x v="22"/>
    <x v="0"/>
    <x v="3"/>
    <x v="10"/>
    <n v="6"/>
    <s v=""/>
    <d v="1899-12-31T03:12:00"/>
    <n v="25.913611111200105"/>
    <n v="12"/>
    <n v="13.913611111200105"/>
  </r>
  <r>
    <s v="E002"/>
    <s v="EO55"/>
    <x v="4517"/>
    <x v="0"/>
    <s v="E3"/>
    <s v="0100037768"/>
    <s v="MINAS DE AGUAS TEÑIDAS, S.A.U. (MAT"/>
    <s v="0046004427"/>
    <s v="ZREP4500031988_4 @ MAGDALENA PASTA"/>
    <s v="000000000000001782"/>
    <x v="46"/>
    <d v="2024-07-05T00:00:00"/>
    <d v="1899-12-30T15:57:34"/>
    <s v="06/07 08:00"/>
    <d v="2024-07-06T00:00:00"/>
    <x v="6"/>
    <x v="9"/>
    <x v="4687"/>
    <d v="2024-07-05T00:00:00"/>
    <d v="1899-12-30T21:13:16"/>
    <n v="85"/>
    <s v="E00085"/>
    <s v="RUTA KMS.085"/>
    <x v="105"/>
    <x v="0"/>
    <x v="0"/>
    <x v="5"/>
    <x v="0"/>
    <d v="2024-07-05T15:57:34"/>
    <x v="533"/>
    <n v="28.040555555548053"/>
    <d v="2024-07-05T21:13:16"/>
    <d v="1899-12-30T01:08:00"/>
    <d v="2024-07-05T22:21:16"/>
    <n v="21.645555555587634"/>
    <x v="0"/>
    <m/>
    <m/>
    <x v="1"/>
    <x v="22"/>
    <x v="0"/>
    <x v="3"/>
    <x v="16"/>
    <n v="6"/>
    <s v=""/>
    <d v="1899-12-31T03:12:00"/>
    <n v="25.90722222221472"/>
    <n v="12"/>
    <n v="13.90722222221472"/>
  </r>
  <r>
    <s v="E002"/>
    <s v="EO55"/>
    <x v="4518"/>
    <x v="0"/>
    <s v="E3"/>
    <s v="0100037768"/>
    <s v="MINAS DE AGUAS TEÑIDAS, S.A.U. (MAT"/>
    <s v="0046004427"/>
    <s v="ZREP4500031988_4 @ MAGDALENA PASTA"/>
    <s v="000000000000001782"/>
    <x v="46"/>
    <d v="2024-07-05T00:00:00"/>
    <d v="1899-12-30T15:58:22"/>
    <s v="06/07 09:00"/>
    <d v="2024-07-06T00:00:00"/>
    <x v="6"/>
    <x v="9"/>
    <x v="4688"/>
    <d v="2024-07-05T00:00:00"/>
    <d v="1899-12-30T17:23:54"/>
    <n v="85"/>
    <s v="E00085"/>
    <s v="RUTA KMS.085"/>
    <x v="90"/>
    <x v="0"/>
    <x v="0"/>
    <x v="5"/>
    <x v="0"/>
    <d v="2024-07-05T15:58:22"/>
    <x v="533"/>
    <n v="28.027222222241107"/>
    <d v="2024-07-05T17:23:54"/>
    <d v="1899-12-30T01:08:00"/>
    <d v="2024-07-05T18:31:54"/>
    <n v="25.468333333439659"/>
    <x v="0"/>
    <m/>
    <m/>
    <x v="1"/>
    <x v="22"/>
    <x v="0"/>
    <x v="3"/>
    <x v="5"/>
    <n v="6"/>
    <s v=""/>
    <d v="1899-12-31T03:12:00"/>
    <n v="25.893888888907775"/>
    <n v="12"/>
    <n v="13.893888888907775"/>
  </r>
  <r>
    <s v="E002"/>
    <s v="EO55"/>
    <x v="4519"/>
    <x v="0"/>
    <s v="E3"/>
    <s v="0100037768"/>
    <s v="MINAS DE AGUAS TEÑIDAS, S.A.U. (MAT"/>
    <s v="0046004427"/>
    <s v="ZREP4500031988_4 @ MAGDALENA PASTA"/>
    <s v="000000000000001782"/>
    <x v="46"/>
    <d v="2024-07-05T00:00:00"/>
    <d v="1899-12-30T15:58:46"/>
    <s v="06/07 11:00"/>
    <d v="2024-07-06T00:00:00"/>
    <x v="6"/>
    <x v="9"/>
    <x v="4689"/>
    <d v="2024-07-06T00:00:00"/>
    <d v="1899-12-30T08:45:26"/>
    <n v="85"/>
    <s v="E00085"/>
    <s v="RUTA KMS.085"/>
    <x v="129"/>
    <x v="0"/>
    <x v="0"/>
    <x v="5"/>
    <x v="0"/>
    <d v="2024-07-05T15:58:46"/>
    <x v="533"/>
    <n v="28.020555555587634"/>
    <d v="2024-07-06T08:45:26"/>
    <d v="1899-12-30T01:08:00"/>
    <d v="2024-07-06T09:53:26"/>
    <n v="10.10944444447523"/>
    <x v="0"/>
    <m/>
    <m/>
    <x v="1"/>
    <x v="25"/>
    <x v="0"/>
    <x v="3"/>
    <x v="0"/>
    <n v="7"/>
    <s v=""/>
    <d v="1899-12-31T03:12:00"/>
    <n v="25.887222222254302"/>
    <n v="12"/>
    <n v="13.887222222254302"/>
  </r>
  <r>
    <s v="E002"/>
    <s v="EO55"/>
    <x v="4520"/>
    <x v="0"/>
    <s v="E3"/>
    <s v="0100037768"/>
    <s v="MINAS DE AGUAS TEÑIDAS, S.A.U. (MAT"/>
    <s v="0046004427"/>
    <s v="ZREP4500031988_4 @ MAGDALENA PASTA"/>
    <s v="000000000000001782"/>
    <x v="46"/>
    <d v="2024-07-05T00:00:00"/>
    <d v="1899-12-30T15:59:09"/>
    <s v="06/07 12:00"/>
    <d v="2024-07-06T00:00:00"/>
    <x v="6"/>
    <x v="9"/>
    <x v="4690"/>
    <d v="2024-07-06T00:00:00"/>
    <d v="1899-12-30T08:40:50"/>
    <n v="85"/>
    <s v="E00085"/>
    <s v="RUTA KMS.085"/>
    <x v="59"/>
    <x v="0"/>
    <x v="0"/>
    <x v="5"/>
    <x v="0"/>
    <d v="2024-07-05T15:59:09"/>
    <x v="533"/>
    <n v="28.014166666776873"/>
    <d v="2024-07-06T08:40:50"/>
    <d v="1899-12-30T01:08:00"/>
    <d v="2024-07-06T09:48:50"/>
    <n v="10.18611111107748"/>
    <x v="0"/>
    <m/>
    <m/>
    <x v="1"/>
    <x v="25"/>
    <x v="0"/>
    <x v="3"/>
    <x v="0"/>
    <n v="7"/>
    <s v=""/>
    <d v="1899-12-31T03:12:00"/>
    <n v="25.88083333344354"/>
    <n v="12"/>
    <n v="13.88083333344354"/>
  </r>
  <r>
    <s v="E002"/>
    <s v="EO55"/>
    <x v="4521"/>
    <x v="0"/>
    <s v="E3"/>
    <s v="0100037768"/>
    <s v="MINAS DE AGUAS TEÑIDAS, S.A.U. (MAT"/>
    <s v="0046004427"/>
    <s v="ZREP4500031988_4 @ MAGDALENA PASTA"/>
    <s v="000000000000001782"/>
    <x v="46"/>
    <d v="2024-07-05T00:00:00"/>
    <d v="1899-12-30T15:59:30"/>
    <s v="06/07 13:00"/>
    <d v="2024-07-06T00:00:00"/>
    <x v="6"/>
    <x v="9"/>
    <x v="4691"/>
    <d v="2024-07-06T00:00:00"/>
    <d v="1899-12-30T09:43:34"/>
    <n v="85"/>
    <s v="E00085"/>
    <s v="RUTA KMS.085"/>
    <x v="93"/>
    <x v="0"/>
    <x v="0"/>
    <x v="5"/>
    <x v="0"/>
    <d v="2024-07-05T15:59:30"/>
    <x v="533"/>
    <n v="28.008333333476912"/>
    <d v="2024-07-06T09:43:34"/>
    <d v="1899-12-30T01:08:00"/>
    <d v="2024-07-06T10:51:34"/>
    <n v="9.1405555555829778"/>
    <x v="0"/>
    <m/>
    <m/>
    <x v="1"/>
    <x v="25"/>
    <x v="0"/>
    <x v="3"/>
    <x v="6"/>
    <n v="7"/>
    <s v=""/>
    <d v="1899-12-31T03:12:00"/>
    <n v="25.875000000143579"/>
    <n v="12"/>
    <n v="13.875000000143579"/>
  </r>
  <r>
    <s v="E002"/>
    <s v="EO55"/>
    <x v="4522"/>
    <x v="0"/>
    <s v="E3"/>
    <s v="0100037768"/>
    <s v="MINAS DE AGUAS TEÑIDAS, S.A.U. (MAT"/>
    <s v="0046004427"/>
    <s v="ZREP4500031988_4 @ MAGDALENA PASTA"/>
    <s v="000000000000001782"/>
    <x v="46"/>
    <d v="2024-07-05T00:00:00"/>
    <d v="1899-12-30T15:59:53"/>
    <s v="06/07 14:00"/>
    <d v="2024-07-06T00:00:00"/>
    <x v="6"/>
    <x v="9"/>
    <x v="4692"/>
    <d v="2024-07-06T00:00:00"/>
    <d v="1899-12-30T10:17:58"/>
    <n v="85"/>
    <s v="E00085"/>
    <s v="RUTA KMS.085"/>
    <x v="92"/>
    <x v="0"/>
    <x v="0"/>
    <x v="5"/>
    <x v="0"/>
    <d v="2024-07-05T15:59:53"/>
    <x v="533"/>
    <n v="28.001944444491528"/>
    <d v="2024-07-06T10:17:58"/>
    <d v="1899-12-30T01:08:00"/>
    <d v="2024-07-06T11:25:58"/>
    <n v="8.5672222223365679"/>
    <x v="0"/>
    <m/>
    <m/>
    <x v="1"/>
    <x v="25"/>
    <x v="0"/>
    <x v="3"/>
    <x v="1"/>
    <n v="7"/>
    <s v=""/>
    <d v="1899-12-31T03:12:00"/>
    <n v="25.868611111158195"/>
    <n v="12"/>
    <n v="13.868611111158195"/>
  </r>
  <r>
    <s v="E002"/>
    <s v="EO55"/>
    <x v="4523"/>
    <x v="0"/>
    <s v="E3"/>
    <s v="0100037768"/>
    <s v="MINAS DE AGUAS TEÑIDAS, S.A.U. (MAT"/>
    <s v="0046004427"/>
    <s v="ZREP4500031988_4 @ MAGDALENA PASTA"/>
    <s v="000000000000001782"/>
    <x v="46"/>
    <d v="2024-07-05T00:00:00"/>
    <d v="1899-12-30T16:00:17"/>
    <s v="06/07 16:00"/>
    <d v="2024-07-06T00:00:00"/>
    <x v="6"/>
    <x v="9"/>
    <x v="4693"/>
    <d v="2024-07-06T00:00:00"/>
    <d v="1899-12-30T13:29:29"/>
    <n v="85"/>
    <s v="E00085"/>
    <s v="RUTA KMS.085"/>
    <x v="358"/>
    <x v="0"/>
    <x v="0"/>
    <x v="5"/>
    <x v="0"/>
    <d v="2024-07-05T16:00:17"/>
    <x v="533"/>
    <n v="27.995277777838055"/>
    <d v="2024-07-06T13:29:29"/>
    <d v="1899-12-30T01:08:00"/>
    <d v="2024-07-06T14:37:29"/>
    <n v="5.3752777777262963"/>
    <x v="0"/>
    <m/>
    <m/>
    <x v="1"/>
    <x v="25"/>
    <x v="0"/>
    <x v="3"/>
    <x v="7"/>
    <n v="7"/>
    <s v=""/>
    <d v="1899-12-31T03:12:00"/>
    <n v="25.861944444504722"/>
    <n v="12"/>
    <n v="13.861944444504722"/>
  </r>
  <r>
    <s v="E002"/>
    <s v="EO55"/>
    <x v="4524"/>
    <x v="0"/>
    <s v="E3"/>
    <s v="0100037768"/>
    <s v="MINAS DE AGUAS TEÑIDAS, S.A.U. (MAT"/>
    <s v="0046004427"/>
    <s v="ZREP4500031988_4 @ MAGDALENA PASTA"/>
    <s v="000000000000001782"/>
    <x v="46"/>
    <d v="2024-07-05T00:00:00"/>
    <d v="1899-12-30T16:00:42"/>
    <s v="06/07 17:00"/>
    <d v="2024-07-06T00:00:00"/>
    <x v="6"/>
    <x v="9"/>
    <x v="4694"/>
    <d v="2024-07-06T00:00:00"/>
    <d v="1899-12-30T15:03:34"/>
    <n v="85"/>
    <s v="E00085"/>
    <s v="RUTA KMS.085"/>
    <x v="105"/>
    <x v="0"/>
    <x v="0"/>
    <x v="5"/>
    <x v="0"/>
    <d v="2024-07-05T16:00:42"/>
    <x v="533"/>
    <n v="27.98833333334187"/>
    <d v="2024-07-06T15:03:34"/>
    <d v="1899-12-30T01:08:00"/>
    <d v="2024-07-06T16:11:34"/>
    <n v="3.8072222223272547"/>
    <x v="0"/>
    <m/>
    <m/>
    <x v="1"/>
    <x v="25"/>
    <x v="0"/>
    <x v="3"/>
    <x v="4"/>
    <n v="7"/>
    <s v=""/>
    <d v="1899-12-31T03:12:00"/>
    <n v="25.855000000008538"/>
    <n v="12"/>
    <n v="13.855000000008538"/>
  </r>
  <r>
    <s v="E002"/>
    <s v="EO55"/>
    <x v="4525"/>
    <x v="0"/>
    <s v="E3"/>
    <s v="0100037768"/>
    <s v="MINAS DE AGUAS TEÑIDAS, S.A.U. (MAT"/>
    <s v="0046004427"/>
    <s v="ZREP4500031988_4 @ MAGDALENA PASTA"/>
    <s v="000000000000001782"/>
    <x v="46"/>
    <d v="2024-07-05T00:00:00"/>
    <d v="1899-12-30T16:01:11"/>
    <s v="06/07 18:00"/>
    <d v="2024-07-06T00:00:00"/>
    <x v="6"/>
    <x v="9"/>
    <x v="4695"/>
    <d v="2024-07-06T00:00:00"/>
    <d v="1899-12-30T14:20:56"/>
    <n v="85"/>
    <s v="E00085"/>
    <s v="RUTA KMS.085"/>
    <x v="93"/>
    <x v="0"/>
    <x v="0"/>
    <x v="5"/>
    <x v="0"/>
    <d v="2024-07-05T16:01:11"/>
    <x v="533"/>
    <n v="27.980277777824085"/>
    <d v="2024-07-06T14:20:56"/>
    <d v="1899-12-30T01:08:00"/>
    <d v="2024-07-06T15:28:56"/>
    <n v="4.5177777777425945"/>
    <x v="0"/>
    <m/>
    <m/>
    <x v="1"/>
    <x v="25"/>
    <x v="0"/>
    <x v="3"/>
    <x v="13"/>
    <n v="7"/>
    <s v=""/>
    <d v="1899-12-31T03:12:00"/>
    <n v="25.846944444490752"/>
    <n v="12"/>
    <n v="13.846944444490752"/>
  </r>
  <r>
    <s v="E002"/>
    <s v="EO55"/>
    <x v="4526"/>
    <x v="0"/>
    <s v="E3"/>
    <s v="0100037768"/>
    <s v="MINAS DE AGUAS TEÑIDAS, S.A.U. (MAT"/>
    <s v="0046004427"/>
    <s v="ZREP4500031988_4 @ MAGDALENA PASTA"/>
    <s v="000000000000001782"/>
    <x v="46"/>
    <d v="2024-07-05T00:00:00"/>
    <d v="1899-12-30T16:02:33"/>
    <s v="06/07 19:00"/>
    <d v="2024-07-06T00:00:00"/>
    <x v="26"/>
    <x v="9"/>
    <x v="4696"/>
    <d v="2024-07-06T00:00:00"/>
    <d v="1899-12-30T14:42:47"/>
    <n v="85"/>
    <s v="E00085"/>
    <s v="RUTA KMS.085"/>
    <x v="92"/>
    <x v="0"/>
    <x v="0"/>
    <x v="5"/>
    <x v="0"/>
    <d v="2024-07-05T16:02:33"/>
    <x v="534"/>
    <n v="29.957500000018626"/>
    <d v="2024-07-06T14:42:47"/>
    <d v="1899-12-30T01:08:00"/>
    <d v="2024-07-06T15:50:47"/>
    <n v="6.153611111047212"/>
    <x v="0"/>
    <m/>
    <m/>
    <x v="1"/>
    <x v="25"/>
    <x v="0"/>
    <x v="3"/>
    <x v="13"/>
    <n v="7"/>
    <s v=""/>
    <d v="1899-12-31T03:12:00"/>
    <n v="27.824166666685294"/>
    <n v="12"/>
    <n v="15.824166666685294"/>
  </r>
  <r>
    <s v="E002"/>
    <s v="EO55"/>
    <x v="4527"/>
    <x v="0"/>
    <s v="E3"/>
    <s v="0100037768"/>
    <s v="MINAS DE AGUAS TEÑIDAS, S.A.U. (MAT"/>
    <s v="0046004426"/>
    <s v="ZREP4500031988_3 @ VALDELAMUSA PAST"/>
    <s v="000000000000001782"/>
    <x v="46"/>
    <d v="2024-07-05T00:00:00"/>
    <d v="1899-12-30T16:03:57"/>
    <s v="07/07 06:00"/>
    <d v="2024-07-07T00:00:00"/>
    <x v="6"/>
    <x v="9"/>
    <x v="4697"/>
    <d v="2024-07-07T00:00:00"/>
    <d v="1899-12-30T10:10:12"/>
    <n v="85"/>
    <s v="E00085"/>
    <s v="RUTA KMS.085"/>
    <x v="168"/>
    <x v="0"/>
    <x v="0"/>
    <x v="5"/>
    <x v="0"/>
    <d v="2024-07-05T16:03:57"/>
    <x v="529"/>
    <n v="51.934166666760575"/>
    <d v="2024-07-07T10:10:12"/>
    <d v="1899-12-30T01:08:00"/>
    <d v="2024-07-07T11:18:12"/>
    <n v="8.6966666666558012"/>
    <x v="0"/>
    <m/>
    <m/>
    <x v="1"/>
    <x v="26"/>
    <x v="0"/>
    <x v="3"/>
    <x v="1"/>
    <n v="1"/>
    <s v="LOGISTICA GALVEZ MARIN, S.L."/>
    <d v="1899-12-31T03:12:00"/>
    <n v="49.800833333427242"/>
    <n v="24"/>
    <n v="25.800833333427242"/>
  </r>
  <r>
    <s v="E002"/>
    <s v="EO55"/>
    <x v="4528"/>
    <x v="0"/>
    <s v="E3"/>
    <s v="0100037768"/>
    <s v="MINAS DE AGUAS TEÑIDAS, S.A.U. (MAT"/>
    <s v="0046004426"/>
    <s v="ZREP4500031988_3 @ VALDELAMUSA PAST"/>
    <s v="000000000000001782"/>
    <x v="46"/>
    <d v="2024-07-05T00:00:00"/>
    <d v="1899-12-30T16:05:09"/>
    <s v="07/07 07:00"/>
    <d v="2024-07-07T00:00:00"/>
    <x v="6"/>
    <x v="9"/>
    <x v="4698"/>
    <d v="2024-07-07T00:00:00"/>
    <d v="1899-12-30T06:50:42"/>
    <n v="85"/>
    <s v="E00085"/>
    <s v="RUTA KMS.085"/>
    <x v="67"/>
    <x v="0"/>
    <x v="0"/>
    <x v="5"/>
    <x v="0"/>
    <d v="2024-07-05T16:05:09"/>
    <x v="529"/>
    <n v="51.914166666800156"/>
    <d v="2024-07-07T06:50:42"/>
    <d v="1899-12-30T01:08:00"/>
    <d v="2024-07-07T07:58:42"/>
    <n v="12.021666666667443"/>
    <x v="0"/>
    <m/>
    <m/>
    <x v="1"/>
    <x v="26"/>
    <x v="0"/>
    <x v="3"/>
    <x v="12"/>
    <n v="1"/>
    <s v=""/>
    <d v="1899-12-31T03:12:00"/>
    <n v="49.780833333466823"/>
    <n v="24"/>
    <n v="25.780833333466823"/>
  </r>
  <r>
    <s v="E002"/>
    <s v="EO55"/>
    <x v="4529"/>
    <x v="0"/>
    <s v="E3"/>
    <s v="0100037768"/>
    <s v="MINAS DE AGUAS TEÑIDAS, S.A.U. (MAT"/>
    <s v="0046004426"/>
    <s v="ZREP4500031988_3 @ VALDELAMUSA PAST"/>
    <s v="000000000000001782"/>
    <x v="46"/>
    <d v="2024-07-05T00:00:00"/>
    <d v="1899-12-30T16:05:34"/>
    <s v="07/07 08:00"/>
    <d v="2024-07-07T00:00:00"/>
    <x v="6"/>
    <x v="9"/>
    <x v="4699"/>
    <d v="2024-07-05T00:00:00"/>
    <d v="1899-12-30T19:38:36"/>
    <n v="85"/>
    <s v="E00085"/>
    <s v="RUTA KMS.085"/>
    <x v="95"/>
    <x v="0"/>
    <x v="0"/>
    <x v="5"/>
    <x v="0"/>
    <d v="2024-07-05T16:05:34"/>
    <x v="529"/>
    <n v="51.907222222303972"/>
    <d v="2024-07-05T19:38:36"/>
    <d v="1899-12-30T01:08:00"/>
    <d v="2024-07-05T20:46:36"/>
    <n v="47.223333333386108"/>
    <x v="0"/>
    <m/>
    <m/>
    <x v="1"/>
    <x v="22"/>
    <x v="0"/>
    <x v="3"/>
    <x v="10"/>
    <n v="6"/>
    <s v=""/>
    <d v="1899-12-31T03:12:00"/>
    <n v="49.773888888970639"/>
    <n v="24"/>
    <n v="25.773888888970639"/>
  </r>
  <r>
    <s v="E002"/>
    <s v="EO55"/>
    <x v="4530"/>
    <x v="0"/>
    <s v="E3"/>
    <s v="0100037768"/>
    <s v="MINAS DE AGUAS TEÑIDAS, S.A.U. (MAT"/>
    <s v="0046004426"/>
    <s v="ZREP4500031988_3 @ VALDELAMUSA PAST"/>
    <s v="000000000000001782"/>
    <x v="46"/>
    <d v="2024-07-05T00:00:00"/>
    <d v="1899-12-30T16:06:02"/>
    <s v="07/07 09:00"/>
    <d v="2024-07-07T00:00:00"/>
    <x v="6"/>
    <x v="9"/>
    <x v="4700"/>
    <d v="2024-07-07T00:00:00"/>
    <d v="1899-12-30T09:29:03"/>
    <n v="85"/>
    <s v="E00085"/>
    <s v="RUTA KMS.085"/>
    <x v="231"/>
    <x v="0"/>
    <x v="0"/>
    <x v="5"/>
    <x v="0"/>
    <d v="2024-07-05T16:06:02"/>
    <x v="529"/>
    <n v="51.899444444454275"/>
    <d v="2024-07-07T09:29:03"/>
    <d v="1899-12-30T01:08:00"/>
    <d v="2024-07-07T10:37:03"/>
    <n v="9.3825000000069849"/>
    <x v="0"/>
    <m/>
    <m/>
    <x v="1"/>
    <x v="26"/>
    <x v="0"/>
    <x v="3"/>
    <x v="6"/>
    <n v="1"/>
    <s v=""/>
    <d v="1899-12-31T03:12:00"/>
    <n v="49.766111111120942"/>
    <n v="24"/>
    <n v="25.766111111120942"/>
  </r>
  <r>
    <s v="E002"/>
    <s v="EO55"/>
    <x v="4531"/>
    <x v="0"/>
    <s v="E3"/>
    <s v="0100037768"/>
    <s v="MINAS DE AGUAS TEÑIDAS, S.A.U. (MAT"/>
    <s v="0046004426"/>
    <s v="ZREP4500031988_3 @ VALDELAMUSA PAST"/>
    <s v="000000000000001782"/>
    <x v="46"/>
    <d v="2024-07-05T00:00:00"/>
    <d v="1899-12-30T16:06:53"/>
    <s v="07/07 11:00"/>
    <d v="2024-07-07T00:00:00"/>
    <x v="6"/>
    <x v="9"/>
    <x v="4701"/>
    <d v="2024-07-07T00:00:00"/>
    <d v="1899-12-30T15:21:45"/>
    <n v="85"/>
    <s v="E00085"/>
    <s v="RUTA KMS.085"/>
    <x v="168"/>
    <x v="0"/>
    <x v="0"/>
    <x v="5"/>
    <x v="0"/>
    <d v="2024-07-05T16:06:53"/>
    <x v="529"/>
    <n v="51.885277777793817"/>
    <d v="2024-07-07T15:21:45"/>
    <d v="1899-12-30T01:08:00"/>
    <d v="2024-07-07T16:29:45"/>
    <n v="3.5041666666511446"/>
    <x v="0"/>
    <m/>
    <m/>
    <x v="1"/>
    <x v="26"/>
    <x v="0"/>
    <x v="3"/>
    <x v="4"/>
    <n v="1"/>
    <s v="LOGISTICA GALVEZ MARIN, S.L."/>
    <d v="1899-12-31T03:12:00"/>
    <n v="49.751944444460484"/>
    <n v="24"/>
    <n v="25.751944444460484"/>
  </r>
  <r>
    <s v="E002"/>
    <s v="EO55"/>
    <x v="4532"/>
    <x v="0"/>
    <s v="E3"/>
    <s v="0100037768"/>
    <s v="MINAS DE AGUAS TEÑIDAS, S.A.U. (MAT"/>
    <s v="0046004426"/>
    <s v="ZREP4500031988_3 @ VALDELAMUSA PAST"/>
    <s v="000000000000001782"/>
    <x v="46"/>
    <d v="2024-07-05T00:00:00"/>
    <d v="1899-12-30T16:07:43"/>
    <s v="07/07 13:00"/>
    <d v="2024-07-07T00:00:00"/>
    <x v="6"/>
    <x v="9"/>
    <x v="4702"/>
    <d v="2024-07-07T00:00:00"/>
    <d v="1899-12-30T11:50:14"/>
    <n v="85"/>
    <s v="E00085"/>
    <s v="RUTA KMS.085"/>
    <x v="93"/>
    <x v="0"/>
    <x v="0"/>
    <x v="5"/>
    <x v="0"/>
    <d v="2024-07-05T16:07:43"/>
    <x v="529"/>
    <n v="51.871388888976071"/>
    <d v="2024-07-07T11:50:14"/>
    <d v="1899-12-30T01:08:00"/>
    <d v="2024-07-07T12:58:14"/>
    <n v="7.0294444444589317"/>
    <x v="0"/>
    <m/>
    <m/>
    <x v="1"/>
    <x v="26"/>
    <x v="0"/>
    <x v="3"/>
    <x v="2"/>
    <n v="1"/>
    <s v=""/>
    <d v="1899-12-31T03:12:00"/>
    <n v="49.738055555642738"/>
    <n v="24"/>
    <n v="25.738055555642738"/>
  </r>
  <r>
    <s v="E002"/>
    <s v="EO55"/>
    <x v="4533"/>
    <x v="0"/>
    <s v="E3"/>
    <s v="0100037768"/>
    <s v="MINAS DE AGUAS TEÑIDAS, S.A.U. (MAT"/>
    <s v="0046004426"/>
    <s v="ZREP4500031988_3 @ VALDELAMUSA PAST"/>
    <s v="000000000000001782"/>
    <x v="46"/>
    <d v="2024-07-05T00:00:00"/>
    <d v="1899-12-30T16:08:13"/>
    <s v="07/07 14:00"/>
    <d v="2024-07-07T00:00:00"/>
    <x v="6"/>
    <x v="9"/>
    <x v="4703"/>
    <d v="2024-07-07T00:00:00"/>
    <d v="1899-12-30T10:27:56"/>
    <n v="85"/>
    <s v="E00085"/>
    <s v="RUTA KMS.085"/>
    <x v="87"/>
    <x v="0"/>
    <x v="0"/>
    <x v="5"/>
    <x v="0"/>
    <d v="2024-07-05T16:08:13"/>
    <x v="529"/>
    <n v="51.863055555615574"/>
    <d v="2024-07-07T10:27:56"/>
    <d v="1899-12-30T01:08:00"/>
    <d v="2024-07-07T11:35:56"/>
    <n v="8.401111111161299"/>
    <x v="0"/>
    <m/>
    <m/>
    <x v="1"/>
    <x v="26"/>
    <x v="0"/>
    <x v="3"/>
    <x v="1"/>
    <n v="1"/>
    <s v=""/>
    <d v="1899-12-31T03:12:00"/>
    <n v="49.729722222282241"/>
    <n v="24"/>
    <n v="25.729722222282241"/>
  </r>
  <r>
    <s v="E002"/>
    <s v="EO55"/>
    <x v="4534"/>
    <x v="0"/>
    <s v="E3"/>
    <s v="0100037768"/>
    <s v="MINAS DE AGUAS TEÑIDAS, S.A.U. (MAT"/>
    <s v="0046004426"/>
    <s v="ZREP4500031988_3 @ VALDELAMUSA PAST"/>
    <s v="000000000000001782"/>
    <x v="46"/>
    <d v="2024-07-05T00:00:00"/>
    <d v="1899-12-30T16:09:10"/>
    <s v="07/07 16:00"/>
    <d v="2024-07-07T00:00:00"/>
    <x v="6"/>
    <x v="9"/>
    <x v="4704"/>
    <d v="2024-07-07T00:00:00"/>
    <d v="1899-12-30T13:08:10"/>
    <n v="85"/>
    <s v="E00085"/>
    <s v="RUTA KMS.085"/>
    <x v="231"/>
    <x v="0"/>
    <x v="0"/>
    <x v="5"/>
    <x v="0"/>
    <d v="2024-07-05T16:09:10"/>
    <x v="529"/>
    <n v="51.847222222248092"/>
    <d v="2024-07-07T13:08:10"/>
    <d v="1899-12-30T01:08:00"/>
    <d v="2024-07-07T14:16:10"/>
    <n v="5.7305555556085892"/>
    <x v="0"/>
    <m/>
    <m/>
    <x v="1"/>
    <x v="26"/>
    <x v="0"/>
    <x v="3"/>
    <x v="7"/>
    <n v="1"/>
    <s v=""/>
    <d v="1899-12-31T03:12:00"/>
    <n v="49.713888888914759"/>
    <n v="24"/>
    <n v="25.713888888914759"/>
  </r>
  <r>
    <s v="E002"/>
    <s v="EO55"/>
    <x v="4535"/>
    <x v="0"/>
    <s v="E3"/>
    <s v="0100037768"/>
    <s v="MINAS DE AGUAS TEÑIDAS, S.A.U. (MAT"/>
    <s v="0046004426"/>
    <s v="ZREP4500031988_3 @ VALDELAMUSA PAST"/>
    <s v="000000000000001782"/>
    <x v="46"/>
    <d v="2024-07-05T00:00:00"/>
    <d v="1899-12-30T16:09:36"/>
    <s v="07/07 17:00"/>
    <d v="2024-07-07T00:00:00"/>
    <x v="6"/>
    <x v="9"/>
    <x v="4705"/>
    <d v="2024-07-07T00:00:00"/>
    <d v="1899-12-30T16:06:24"/>
    <n v="85"/>
    <s v="E00085"/>
    <s v="RUTA KMS.085"/>
    <x v="67"/>
    <x v="0"/>
    <x v="0"/>
    <x v="5"/>
    <x v="0"/>
    <d v="2024-07-05T16:09:36"/>
    <x v="529"/>
    <n v="51.840000000083819"/>
    <d v="2024-07-07T16:06:24"/>
    <d v="1899-12-30T01:08:00"/>
    <d v="2024-07-07T17:14:24"/>
    <n v="2.7599999999511056"/>
    <x v="0"/>
    <m/>
    <m/>
    <x v="1"/>
    <x v="26"/>
    <x v="0"/>
    <x v="3"/>
    <x v="8"/>
    <n v="1"/>
    <s v=""/>
    <d v="1899-12-31T03:12:00"/>
    <n v="49.706666666750486"/>
    <n v="24"/>
    <n v="25.706666666750486"/>
  </r>
  <r>
    <s v="E002"/>
    <s v="EO55"/>
    <x v="4536"/>
    <x v="0"/>
    <s v="E3"/>
    <s v="0100037768"/>
    <s v="MINAS DE AGUAS TEÑIDAS, S.A.U. (MAT"/>
    <s v="0046004427"/>
    <s v="ZREP4500031988_4 @ MAGDALENA PASTA"/>
    <s v="000000000000001782"/>
    <x v="46"/>
    <d v="2024-07-05T00:00:00"/>
    <d v="1899-12-30T16:10:19"/>
    <s v="07/07 06:00"/>
    <d v="2024-07-07T00:00:00"/>
    <x v="6"/>
    <x v="9"/>
    <x v="4706"/>
    <d v="2024-07-05T00:00:00"/>
    <d v="1899-12-30T17:57:47"/>
    <n v="85"/>
    <s v="E00085"/>
    <s v="RUTA KMS.085"/>
    <x v="231"/>
    <x v="0"/>
    <x v="0"/>
    <x v="5"/>
    <x v="0"/>
    <d v="2024-07-05T16:10:19"/>
    <x v="529"/>
    <n v="51.828055555641185"/>
    <d v="2024-07-05T17:57:47"/>
    <d v="1899-12-30T01:08:00"/>
    <d v="2024-07-05T19:05:47"/>
    <n v="48.903611111221835"/>
    <x v="0"/>
    <m/>
    <m/>
    <x v="1"/>
    <x v="22"/>
    <x v="0"/>
    <x v="3"/>
    <x v="5"/>
    <n v="6"/>
    <s v=""/>
    <d v="1899-12-31T03:12:00"/>
    <n v="49.694722222307853"/>
    <n v="24"/>
    <n v="25.694722222307853"/>
  </r>
  <r>
    <s v="E002"/>
    <s v="EO55"/>
    <x v="4537"/>
    <x v="0"/>
    <s v="E3"/>
    <s v="0100037768"/>
    <s v="MINAS DE AGUAS TEÑIDAS, S.A.U. (MAT"/>
    <s v="0046004427"/>
    <s v="ZREP4500031988_4 @ MAGDALENA PASTA"/>
    <s v="000000000000001782"/>
    <x v="46"/>
    <d v="2024-07-05T00:00:00"/>
    <d v="1899-12-30T16:11:11"/>
    <s v="07/07 07:00"/>
    <d v="2024-07-07T00:00:00"/>
    <x v="6"/>
    <x v="9"/>
    <x v="4707"/>
    <d v="2024-07-07T00:00:00"/>
    <d v="1899-12-30T07:02:23"/>
    <n v="85"/>
    <s v="E00085"/>
    <s v="RUTA KMS.085"/>
    <x v="93"/>
    <x v="0"/>
    <x v="0"/>
    <x v="5"/>
    <x v="0"/>
    <d v="2024-07-05T16:11:11"/>
    <x v="529"/>
    <n v="51.813611111138016"/>
    <d v="2024-07-07T07:02:23"/>
    <d v="1899-12-30T01:08:00"/>
    <d v="2024-07-07T08:10:23"/>
    <n v="11.82694444450317"/>
    <x v="0"/>
    <m/>
    <m/>
    <x v="1"/>
    <x v="26"/>
    <x v="0"/>
    <x v="3"/>
    <x v="11"/>
    <n v="1"/>
    <s v=""/>
    <d v="1899-12-31T03:12:00"/>
    <n v="49.680277777804683"/>
    <n v="24"/>
    <n v="25.680277777804683"/>
  </r>
  <r>
    <s v="E002"/>
    <s v="EO55"/>
    <x v="4538"/>
    <x v="0"/>
    <s v="E3"/>
    <s v="0100037768"/>
    <s v="MINAS DE AGUAS TEÑIDAS, S.A.U. (MAT"/>
    <s v="0046004427"/>
    <s v="ZREP4500031988_4 @ MAGDALENA PASTA"/>
    <s v="000000000000001782"/>
    <x v="46"/>
    <d v="2024-07-05T00:00:00"/>
    <d v="1899-12-30T16:12:13"/>
    <s v="07/07 08:00"/>
    <d v="2024-07-07T00:00:00"/>
    <x v="6"/>
    <x v="9"/>
    <x v="4708"/>
    <d v="2024-07-07T00:00:00"/>
    <d v="1899-12-30T09:49:39"/>
    <n v="85"/>
    <s v="E00085"/>
    <s v="RUTA KMS.085"/>
    <x v="399"/>
    <x v="0"/>
    <x v="0"/>
    <x v="5"/>
    <x v="0"/>
    <d v="2024-07-05T16:12:13"/>
    <x v="529"/>
    <n v="51.796388888906222"/>
    <d v="2024-07-07T09:49:39"/>
    <d v="1899-12-30T01:08:00"/>
    <d v="2024-07-07T10:57:39"/>
    <n v="9.0391666667419486"/>
    <x v="0"/>
    <m/>
    <m/>
    <x v="1"/>
    <x v="26"/>
    <x v="0"/>
    <x v="3"/>
    <x v="6"/>
    <n v="1"/>
    <s v="CISTERCEX. S.L.L."/>
    <d v="1899-12-31T03:12:00"/>
    <n v="49.663055555572889"/>
    <n v="24"/>
    <n v="25.663055555572889"/>
  </r>
  <r>
    <s v="E002"/>
    <s v="EO55"/>
    <x v="4539"/>
    <x v="0"/>
    <s v="E3"/>
    <s v="0100037768"/>
    <s v="MINAS DE AGUAS TEÑIDAS, S.A.U. (MAT"/>
    <s v="0046004427"/>
    <s v="ZREP4500031988_4 @ MAGDALENA PASTA"/>
    <s v="000000000000001782"/>
    <x v="46"/>
    <d v="2024-07-05T00:00:00"/>
    <d v="1899-12-30T16:12:35"/>
    <s v="07/07 09:00"/>
    <d v="2024-07-07T00:00:00"/>
    <x v="6"/>
    <x v="9"/>
    <x v="4709"/>
    <d v="2024-07-05T00:00:00"/>
    <d v="1899-12-30T17:53:50"/>
    <n v="85"/>
    <s v="E00085"/>
    <s v="RUTA KMS.085"/>
    <x v="87"/>
    <x v="0"/>
    <x v="0"/>
    <x v="5"/>
    <x v="0"/>
    <d v="2024-07-05T16:12:35"/>
    <x v="529"/>
    <n v="51.790277777763549"/>
    <d v="2024-07-05T17:53:50"/>
    <d v="1899-12-30T01:08:00"/>
    <d v="2024-07-05T19:01:50"/>
    <n v="48.969444444403052"/>
    <x v="0"/>
    <m/>
    <m/>
    <x v="1"/>
    <x v="22"/>
    <x v="0"/>
    <x v="3"/>
    <x v="5"/>
    <n v="6"/>
    <s v=""/>
    <d v="1899-12-31T03:12:00"/>
    <n v="49.656944444430216"/>
    <n v="24"/>
    <n v="25.656944444430216"/>
  </r>
  <r>
    <s v="E002"/>
    <s v="EO55"/>
    <x v="4540"/>
    <x v="0"/>
    <s v="E3"/>
    <s v="0100037768"/>
    <s v="MINAS DE AGUAS TEÑIDAS, S.A.U. (MAT"/>
    <s v="0046004427"/>
    <s v="ZREP4500031988_4 @ MAGDALENA PASTA"/>
    <s v="000000000000001782"/>
    <x v="46"/>
    <d v="2024-07-05T00:00:00"/>
    <d v="1899-12-30T16:13:13"/>
    <s v="07/07 11:00"/>
    <d v="2024-07-07T00:00:00"/>
    <x v="6"/>
    <x v="9"/>
    <x v="4710"/>
    <d v="2024-07-07T00:00:00"/>
    <d v="1899-12-30T11:00:39"/>
    <n v="85"/>
    <s v="E00085"/>
    <s v="RUTA KMS.085"/>
    <x v="67"/>
    <x v="0"/>
    <x v="0"/>
    <x v="5"/>
    <x v="0"/>
    <d v="2024-07-05T16:13:13"/>
    <x v="529"/>
    <n v="51.779722222359851"/>
    <d v="2024-07-07T11:00:39"/>
    <d v="1899-12-30T01:08:00"/>
    <d v="2024-07-07T12:08:39"/>
    <n v="7.8558333333930932"/>
    <x v="0"/>
    <m/>
    <m/>
    <x v="1"/>
    <x v="26"/>
    <x v="0"/>
    <x v="3"/>
    <x v="2"/>
    <n v="1"/>
    <s v=""/>
    <d v="1899-12-31T03:12:00"/>
    <n v="49.646388889026518"/>
    <n v="24"/>
    <n v="25.646388889026518"/>
  </r>
  <r>
    <s v="E002"/>
    <s v="EO55"/>
    <x v="4541"/>
    <x v="0"/>
    <s v="E3"/>
    <s v="0100037768"/>
    <s v="MINAS DE AGUAS TEÑIDAS, S.A.U. (MAT"/>
    <s v="0046004427"/>
    <s v="ZREP4500031988_4 @ MAGDALENA PASTA"/>
    <s v="000000000000001782"/>
    <x v="46"/>
    <d v="2024-07-05T00:00:00"/>
    <d v="1899-12-30T16:13:35"/>
    <s v="07/07 12:00"/>
    <d v="2024-07-07T00:00:00"/>
    <x v="6"/>
    <x v="9"/>
    <x v="4711"/>
    <d v="2024-07-07T00:00:00"/>
    <d v="1899-12-30T10:36:58"/>
    <n v="85"/>
    <s v="E00085"/>
    <s v="RUTA KMS.085"/>
    <x v="91"/>
    <x v="0"/>
    <x v="0"/>
    <x v="5"/>
    <x v="0"/>
    <d v="2024-07-05T16:13:35"/>
    <x v="529"/>
    <n v="51.773611111217178"/>
    <d v="2024-07-07T10:36:58"/>
    <d v="1899-12-30T01:08:00"/>
    <d v="2024-07-07T11:44:58"/>
    <n v="8.2505555555108003"/>
    <x v="0"/>
    <m/>
    <m/>
    <x v="1"/>
    <x v="26"/>
    <x v="0"/>
    <x v="3"/>
    <x v="1"/>
    <n v="1"/>
    <s v=""/>
    <d v="1899-12-31T03:12:00"/>
    <n v="49.640277777883846"/>
    <n v="24"/>
    <n v="25.640277777883846"/>
  </r>
  <r>
    <s v="E002"/>
    <s v="EO55"/>
    <x v="4542"/>
    <x v="0"/>
    <s v="E3"/>
    <s v="0100037768"/>
    <s v="MINAS DE AGUAS TEÑIDAS, S.A.U. (MAT"/>
    <s v="0046004427"/>
    <s v="ZREP4500031988_4 @ MAGDALENA PASTA"/>
    <s v="000000000000001782"/>
    <x v="46"/>
    <d v="2024-07-05T00:00:00"/>
    <d v="1899-12-30T16:13:55"/>
    <s v="07/07 13:00"/>
    <d v="2024-07-07T00:00:00"/>
    <x v="6"/>
    <x v="9"/>
    <x v="4712"/>
    <d v="2024-07-07T00:00:00"/>
    <d v="1899-12-30T15:05:06"/>
    <n v="85"/>
    <s v="E00085"/>
    <s v="RUTA KMS.085"/>
    <x v="399"/>
    <x v="0"/>
    <x v="0"/>
    <x v="5"/>
    <x v="0"/>
    <d v="2024-07-05T16:13:55"/>
    <x v="529"/>
    <n v="51.768055555585306"/>
    <d v="2024-07-07T15:05:06"/>
    <d v="1899-12-30T01:08:00"/>
    <d v="2024-07-07T16:13:06"/>
    <n v="3.7816666667349637"/>
    <x v="0"/>
    <m/>
    <m/>
    <x v="1"/>
    <x v="26"/>
    <x v="0"/>
    <x v="3"/>
    <x v="4"/>
    <n v="1"/>
    <s v="CISTERCEX. S.L.L."/>
    <d v="1899-12-31T03:12:00"/>
    <n v="49.634722222251973"/>
    <n v="24"/>
    <n v="25.634722222251973"/>
  </r>
  <r>
    <s v="E002"/>
    <s v="EO55"/>
    <x v="4543"/>
    <x v="0"/>
    <s v="E3"/>
    <s v="0100037768"/>
    <s v="MINAS DE AGUAS TEÑIDAS, S.A.U. (MAT"/>
    <s v="0046004427"/>
    <s v="ZREP4500031988_4 @ MAGDALENA PASTA"/>
    <s v="000000000000001782"/>
    <x v="46"/>
    <d v="2024-07-05T00:00:00"/>
    <d v="1899-12-30T16:14:16"/>
    <s v="07/07 14:00"/>
    <d v="2024-07-07T00:00:00"/>
    <x v="6"/>
    <x v="9"/>
    <x v="4713"/>
    <d v="2024-07-07T00:00:00"/>
    <d v="1899-12-30T09:23:43"/>
    <n v="85"/>
    <s v="E00085"/>
    <s v="RUTA KMS.085"/>
    <x v="95"/>
    <x v="0"/>
    <x v="0"/>
    <x v="5"/>
    <x v="0"/>
    <d v="2024-07-05T16:14:16"/>
    <x v="529"/>
    <n v="51.762222222285345"/>
    <d v="2024-07-07T09:23:43"/>
    <d v="1899-12-30T01:08:00"/>
    <d v="2024-07-07T10:31:43"/>
    <n v="9.4713888888945803"/>
    <x v="0"/>
    <m/>
    <m/>
    <x v="1"/>
    <x v="26"/>
    <x v="0"/>
    <x v="3"/>
    <x v="6"/>
    <n v="1"/>
    <s v=""/>
    <d v="1899-12-31T03:12:00"/>
    <n v="49.628888888952012"/>
    <n v="24"/>
    <n v="25.628888888952012"/>
  </r>
  <r>
    <s v="E002"/>
    <s v="EO55"/>
    <x v="4544"/>
    <x v="0"/>
    <s v="E3"/>
    <s v="0100037768"/>
    <s v="MINAS DE AGUAS TEÑIDAS, S.A.U. (MAT"/>
    <s v="0046004427"/>
    <s v="ZREP4500031988_4 @ MAGDALENA PASTA"/>
    <s v="000000000000001782"/>
    <x v="46"/>
    <d v="2024-07-05T00:00:00"/>
    <d v="1899-12-30T16:15:01"/>
    <s v="07/07 17:00"/>
    <d v="2024-07-07T00:00:00"/>
    <x v="6"/>
    <x v="9"/>
    <x v="4714"/>
    <d v="2024-07-07T00:00:00"/>
    <d v="1899-12-30T15:38:24"/>
    <n v="85"/>
    <s v="E00085"/>
    <s v="RUTA KMS.085"/>
    <x v="91"/>
    <x v="0"/>
    <x v="0"/>
    <x v="5"/>
    <x v="0"/>
    <d v="2024-07-05T16:15:01"/>
    <x v="529"/>
    <n v="51.749722222331911"/>
    <d v="2024-07-07T15:38:24"/>
    <d v="1899-12-30T01:08:00"/>
    <d v="2024-07-07T16:46:24"/>
    <n v="3.2266666667419486"/>
    <x v="0"/>
    <m/>
    <m/>
    <x v="1"/>
    <x v="26"/>
    <x v="0"/>
    <x v="3"/>
    <x v="4"/>
    <n v="1"/>
    <s v=""/>
    <d v="1899-12-31T03:12:00"/>
    <n v="49.616388888998578"/>
    <n v="24"/>
    <n v="25.616388888998578"/>
  </r>
  <r>
    <s v="E002"/>
    <s v="EO55"/>
    <x v="4545"/>
    <x v="0"/>
    <s v="E3"/>
    <s v="0100037768"/>
    <s v="MINAS DE AGUAS TEÑIDAS, S.A.U. (MAT"/>
    <s v="0046004427"/>
    <s v="ZREP4500031988_4 @ MAGDALENA PASTA"/>
    <s v="000000000000001782"/>
    <x v="46"/>
    <d v="2024-07-05T00:00:00"/>
    <d v="1899-12-30T16:16:42"/>
    <s v="07/07 18:00"/>
    <d v="2024-07-07T00:00:00"/>
    <x v="26"/>
    <x v="9"/>
    <x v="4715"/>
    <d v="2024-07-07T00:00:00"/>
    <d v="1899-12-30T16:26:19"/>
    <n v="85"/>
    <s v="E00085"/>
    <s v="RUTA KMS.085"/>
    <x v="93"/>
    <x v="0"/>
    <x v="0"/>
    <x v="5"/>
    <x v="0"/>
    <d v="2024-07-05T16:16:42"/>
    <x v="535"/>
    <n v="53.721666666562669"/>
    <d v="2024-07-07T16:26:19"/>
    <d v="1899-12-30T01:08:00"/>
    <d v="2024-07-07T17:34:19"/>
    <n v="4.4280555555014871"/>
    <x v="0"/>
    <m/>
    <m/>
    <x v="1"/>
    <x v="26"/>
    <x v="0"/>
    <x v="3"/>
    <x v="8"/>
    <n v="1"/>
    <s v=""/>
    <d v="1899-12-31T03:12:00"/>
    <n v="51.588333333229336"/>
    <n v="24"/>
    <n v="27.588333333229336"/>
  </r>
  <r>
    <s v="E002"/>
    <s v="EO55"/>
    <x v="4546"/>
    <x v="0"/>
    <s v="E3"/>
    <s v="0100037768"/>
    <s v="MINAS DE AGUAS TEÑIDAS, S.A.U. (MAT"/>
    <s v="0046004427"/>
    <s v="ZREP4500031988_4 @ MAGDALENA PASTA"/>
    <s v="000000000000001782"/>
    <x v="46"/>
    <d v="2024-07-05T00:00:00"/>
    <d v="1899-12-30T16:18:01"/>
    <s v="07/07 19:00"/>
    <d v="2024-07-07T00:00:00"/>
    <x v="26"/>
    <x v="9"/>
    <x v="4716"/>
    <d v="2024-07-07T00:00:00"/>
    <d v="1899-12-30T14:08:13"/>
    <n v="85"/>
    <s v="E00085"/>
    <s v="RUTA KMS.085"/>
    <x v="95"/>
    <x v="0"/>
    <x v="0"/>
    <x v="5"/>
    <x v="0"/>
    <d v="2024-07-05T16:18:01"/>
    <x v="535"/>
    <n v="53.699722222227138"/>
    <d v="2024-07-07T14:08:13"/>
    <d v="1899-12-30T01:08:00"/>
    <d v="2024-07-07T15:16:13"/>
    <n v="6.7297222221968696"/>
    <x v="0"/>
    <m/>
    <m/>
    <x v="1"/>
    <x v="26"/>
    <x v="0"/>
    <x v="3"/>
    <x v="13"/>
    <n v="1"/>
    <s v=""/>
    <d v="1899-12-31T03:12:00"/>
    <n v="51.566388888893805"/>
    <n v="24"/>
    <n v="27.566388888893805"/>
  </r>
  <r>
    <s v="E002"/>
    <s v="EO55"/>
    <x v="4547"/>
    <x v="0"/>
    <s v="E3"/>
    <s v="0100018600"/>
    <s v="TEFESA, S.A."/>
    <s v="0046001118"/>
    <s v="PALMA CONDADO (PAVIMENTOS)"/>
    <s v="000000000000000837"/>
    <x v="43"/>
    <d v="2024-07-05T00:00:00"/>
    <d v="1899-12-30T16:22:41"/>
    <s v="08/07 08:00"/>
    <d v="2024-07-08T00:00:00"/>
    <x v="10"/>
    <x v="9"/>
    <x v="4717"/>
    <d v="2024-07-08T00:00:00"/>
    <d v="1899-12-30T07:29:11"/>
    <n v="12"/>
    <s v="E00012"/>
    <s v="RUTA KMS.012"/>
    <x v="228"/>
    <x v="0"/>
    <x v="0"/>
    <x v="5"/>
    <x v="0"/>
    <d v="2024-07-05T16:22:41"/>
    <x v="486"/>
    <n v="63.621944444545079"/>
    <d v="2024-07-08T07:29:11"/>
    <d v="1899-12-30T00:09:36"/>
    <d v="2024-07-08T07:38:47"/>
    <n v="0.35361111117526889"/>
    <x v="0"/>
    <m/>
    <m/>
    <x v="1"/>
    <x v="23"/>
    <x v="0"/>
    <x v="4"/>
    <x v="11"/>
    <n v="2"/>
    <s v=""/>
    <d v="1899-12-30T03:50:24"/>
    <n v="62.461944444545082"/>
    <n v="36"/>
    <n v="26.461944444545082"/>
  </r>
  <r>
    <s v="E002"/>
    <s v="EO55"/>
    <x v="4548"/>
    <x v="0"/>
    <s v="E3"/>
    <s v="0100058384"/>
    <s v="ADOQUINES Y MARCOS, S.L."/>
    <s v="0046005169"/>
    <s v="PLANTA LA RODA DE ANDALUCIA"/>
    <s v="000000000000003263"/>
    <x v="49"/>
    <d v="2024-07-05T00:00:00"/>
    <d v="1899-12-30T16:23:13"/>
    <s v="08/07 10:30"/>
    <d v="2024-07-08T00:00:00"/>
    <x v="20"/>
    <x v="8"/>
    <x v="4718"/>
    <d v="2024-07-08T00:00:00"/>
    <d v="1899-12-30T07:43:54"/>
    <n v="90"/>
    <s v="E00090"/>
    <s v="RUTA KMS.090"/>
    <x v="103"/>
    <x v="0"/>
    <x v="0"/>
    <x v="4"/>
    <x v="0"/>
    <d v="2024-07-05T16:23:13"/>
    <x v="494"/>
    <n v="66.113055555615574"/>
    <d v="2024-07-08T07:43:54"/>
    <d v="1899-12-30T01:12:00"/>
    <d v="2024-07-08T08:55:54"/>
    <n v="1.5683333332417533"/>
    <x v="0"/>
    <m/>
    <m/>
    <x v="1"/>
    <x v="23"/>
    <x v="0"/>
    <x v="4"/>
    <x v="11"/>
    <n v="2"/>
    <s v=""/>
    <d v="1899-12-31T04:48:00"/>
    <n v="63.913055555615571"/>
    <n v="36"/>
    <n v="27.913055555615571"/>
  </r>
  <r>
    <s v="E002"/>
    <s v="EO55"/>
    <x v="4549"/>
    <x v="0"/>
    <s v="E3"/>
    <s v="0100037768"/>
    <s v="MINAS DE AGUAS TEÑIDAS, S.A.U. (MAT"/>
    <s v="0046003118"/>
    <s v="ZREP4500031988_1 VALDELAMUSA PASTA"/>
    <s v="000000000000001782"/>
    <x v="46"/>
    <d v="2024-07-05T00:00:00"/>
    <d v="1899-12-30T16:38:29"/>
    <s v="08/01 06:00H 1º"/>
    <d v="2024-07-08T00:00:00"/>
    <x v="6"/>
    <x v="9"/>
    <x v="4719"/>
    <d v="2024-07-08T00:00:00"/>
    <d v="1899-12-30T08:27:54"/>
    <n v="85"/>
    <s v="E00085"/>
    <s v="RUTA KMS.085"/>
    <x v="231"/>
    <x v="0"/>
    <x v="0"/>
    <x v="5"/>
    <x v="0"/>
    <d v="2024-07-05T16:38:29"/>
    <x v="485"/>
    <n v="75.358611111121718"/>
    <d v="2024-07-08T08:27:54"/>
    <d v="1899-12-30T01:08:00"/>
    <d v="2024-07-08T09:35:54"/>
    <n v="10.401666666730307"/>
    <x v="0"/>
    <m/>
    <m/>
    <x v="1"/>
    <x v="23"/>
    <x v="0"/>
    <x v="4"/>
    <x v="0"/>
    <n v="2"/>
    <s v=""/>
    <d v="1899-12-31T03:12:00"/>
    <n v="73.225277777788378"/>
    <n v="36"/>
    <n v="37.225277777788378"/>
  </r>
  <r>
    <s v="E002"/>
    <s v="EO55"/>
    <x v="4550"/>
    <x v="0"/>
    <s v="E3"/>
    <s v="0100037768"/>
    <s v="MINAS DE AGUAS TEÑIDAS, S.A.U. (MAT"/>
    <s v="0046003118"/>
    <s v="ZREP4500031988_1 VALDELAMUSA PASTA"/>
    <s v="000000000000001782"/>
    <x v="46"/>
    <d v="2024-07-05T00:00:00"/>
    <d v="1899-12-30T16:39:16"/>
    <s v="08/07 07:00H 2º"/>
    <d v="2024-07-08T00:00:00"/>
    <x v="6"/>
    <x v="9"/>
    <x v="4720"/>
    <d v="2024-07-08T00:00:00"/>
    <d v="1899-12-30T12:57:20"/>
    <n v="85"/>
    <s v="E00085"/>
    <s v="RUTA KMS.085"/>
    <x v="90"/>
    <x v="0"/>
    <x v="0"/>
    <x v="5"/>
    <x v="0"/>
    <d v="2024-07-05T16:39:16"/>
    <x v="485"/>
    <n v="75.345555555657484"/>
    <d v="2024-07-08T12:57:20"/>
    <d v="1899-12-30T01:08:00"/>
    <d v="2024-07-08T14:05:20"/>
    <n v="5.9111111111124046"/>
    <x v="0"/>
    <m/>
    <m/>
    <x v="1"/>
    <x v="23"/>
    <x v="0"/>
    <x v="4"/>
    <x v="3"/>
    <n v="2"/>
    <s v=""/>
    <d v="1899-12-31T03:12:00"/>
    <n v="73.212222222324144"/>
    <n v="36"/>
    <n v="37.212222222324144"/>
  </r>
  <r>
    <s v="E002"/>
    <s v="EO55"/>
    <x v="4551"/>
    <x v="0"/>
    <s v="E3"/>
    <s v="0100037768"/>
    <s v="MINAS DE AGUAS TEÑIDAS, S.A.U. (MAT"/>
    <s v="0046003118"/>
    <s v="ZREP4500031988_1 VALDELAMUSA PASTA"/>
    <s v="000000000000001782"/>
    <x v="46"/>
    <d v="2024-07-05T00:00:00"/>
    <d v="1899-12-30T16:45:24"/>
    <s v="08/07 10:00h 5º"/>
    <d v="2024-07-08T00:00:00"/>
    <x v="6"/>
    <x v="9"/>
    <x v="4721"/>
    <d v="2024-07-08T00:00:00"/>
    <d v="1899-12-30T13:17:47"/>
    <n v="85"/>
    <s v="E00085"/>
    <s v="RUTA KMS.085"/>
    <x v="93"/>
    <x v="0"/>
    <x v="0"/>
    <x v="5"/>
    <x v="0"/>
    <d v="2024-07-05T16:45:24"/>
    <x v="485"/>
    <n v="75.243333333462942"/>
    <d v="2024-07-08T13:17:47"/>
    <d v="1899-12-30T01:08:00"/>
    <d v="2024-07-08T14:25:47"/>
    <n v="5.5702777777332813"/>
    <x v="0"/>
    <m/>
    <m/>
    <x v="1"/>
    <x v="23"/>
    <x v="0"/>
    <x v="4"/>
    <x v="7"/>
    <n v="2"/>
    <s v=""/>
    <d v="1899-12-31T03:12:00"/>
    <n v="73.110000000129602"/>
    <n v="36"/>
    <n v="37.110000000129602"/>
  </r>
  <r>
    <s v="E002"/>
    <s v="EO55"/>
    <x v="4552"/>
    <x v="0"/>
    <s v="E3"/>
    <s v="0100037768"/>
    <s v="MINAS DE AGUAS TEÑIDAS, S.A.U. (MAT"/>
    <s v="0046003118"/>
    <s v="ZREP4500031988_1 VALDELAMUSA PASTA"/>
    <s v="000000000000001782"/>
    <x v="46"/>
    <d v="2024-07-05T00:00:00"/>
    <d v="1899-12-30T16:46:00"/>
    <s v="08/07 11:00h 6º"/>
    <d v="2024-07-08T00:00:00"/>
    <x v="6"/>
    <x v="9"/>
    <x v="4722"/>
    <d v="2024-07-08T00:00:00"/>
    <d v="1899-12-30T10:38:25"/>
    <n v="85"/>
    <s v="E00085"/>
    <s v="RUTA KMS.085"/>
    <x v="91"/>
    <x v="0"/>
    <x v="0"/>
    <x v="5"/>
    <x v="0"/>
    <d v="2024-07-05T16:46:00"/>
    <x v="485"/>
    <n v="75.233333333395422"/>
    <d v="2024-07-08T10:38:25"/>
    <d v="1899-12-30T01:08:00"/>
    <d v="2024-07-08T11:46:25"/>
    <n v="8.2263888889574446"/>
    <x v="0"/>
    <m/>
    <m/>
    <x v="1"/>
    <x v="23"/>
    <x v="0"/>
    <x v="4"/>
    <x v="1"/>
    <n v="2"/>
    <s v=""/>
    <d v="1899-12-31T03:12:00"/>
    <n v="73.100000000062082"/>
    <n v="36"/>
    <n v="37.100000000062082"/>
  </r>
  <r>
    <s v="E002"/>
    <s v="EO55"/>
    <x v="4553"/>
    <x v="0"/>
    <s v="E3"/>
    <s v="0100037768"/>
    <s v="MINAS DE AGUAS TEÑIDAS, S.A.U. (MAT"/>
    <s v="0046004267"/>
    <s v="ZREP4500031988_2 MAGDALENA PASTA"/>
    <s v="000000000000001782"/>
    <x v="46"/>
    <d v="2024-07-05T00:00:00"/>
    <d v="1899-12-30T16:48:39"/>
    <s v="08/01 06:00H 1º"/>
    <d v="2024-07-08T00:00:00"/>
    <x v="6"/>
    <x v="9"/>
    <x v="4723"/>
    <d v="2024-07-08T00:00:00"/>
    <d v="1899-12-30T12:41:52"/>
    <n v="85"/>
    <s v="E00085"/>
    <s v="RUTA KMS.085"/>
    <x v="231"/>
    <x v="0"/>
    <x v="0"/>
    <x v="5"/>
    <x v="0"/>
    <d v="2024-07-05T16:48:39"/>
    <x v="485"/>
    <n v="75.189166666707024"/>
    <d v="2024-07-08T12:41:52"/>
    <d v="1899-12-30T01:08:00"/>
    <d v="2024-07-08T13:49:52"/>
    <n v="6.1688888889038935"/>
    <x v="0"/>
    <m/>
    <m/>
    <x v="1"/>
    <x v="23"/>
    <x v="0"/>
    <x v="4"/>
    <x v="3"/>
    <n v="2"/>
    <s v=""/>
    <d v="1899-12-31T03:12:00"/>
    <n v="73.055833333373684"/>
    <n v="36"/>
    <n v="37.055833333373684"/>
  </r>
  <r>
    <s v="E002"/>
    <s v="EO55"/>
    <x v="4554"/>
    <x v="0"/>
    <s v="E3"/>
    <s v="0100037768"/>
    <s v="MINAS DE AGUAS TEÑIDAS, S.A.U. (MAT"/>
    <s v="0046004267"/>
    <s v="ZREP4500031988_2 MAGDALENA PASTA"/>
    <s v="000000000000001782"/>
    <x v="46"/>
    <d v="2024-07-05T00:00:00"/>
    <d v="1899-12-30T16:50:08"/>
    <s v="08/06 07:00H 2º"/>
    <d v="2024-07-08T00:00:00"/>
    <x v="6"/>
    <x v="9"/>
    <x v="4724"/>
    <d v="2024-07-08T00:00:00"/>
    <d v="1899-12-30T13:03:45"/>
    <n v="85"/>
    <s v="E00085"/>
    <s v="RUTA KMS.085"/>
    <x v="68"/>
    <x v="0"/>
    <x v="0"/>
    <x v="5"/>
    <x v="0"/>
    <d v="2024-07-05T16:50:08"/>
    <x v="485"/>
    <n v="75.164444444468245"/>
    <d v="2024-07-08T13:03:45"/>
    <d v="1899-12-30T01:08:00"/>
    <d v="2024-07-08T14:11:45"/>
    <n v="5.8041666666395031"/>
    <x v="0"/>
    <m/>
    <m/>
    <x v="1"/>
    <x v="23"/>
    <x v="0"/>
    <x v="4"/>
    <x v="7"/>
    <n v="2"/>
    <s v=""/>
    <d v="1899-12-31T03:12:00"/>
    <n v="73.031111111134905"/>
    <n v="36"/>
    <n v="37.031111111134905"/>
  </r>
  <r>
    <s v="E002"/>
    <s v="EO55"/>
    <x v="4555"/>
    <x v="0"/>
    <s v="E3"/>
    <s v="0100037768"/>
    <s v="MINAS DE AGUAS TEÑIDAS, S.A.U. (MAT"/>
    <s v="0046004267"/>
    <s v="ZREP4500031988_2 MAGDALENA PASTA"/>
    <s v="000000000000001782"/>
    <x v="46"/>
    <d v="2024-07-05T00:00:00"/>
    <d v="1899-12-30T16:50:48"/>
    <s v="08/07 08:00h 3º"/>
    <d v="2024-07-08T00:00:00"/>
    <x v="6"/>
    <x v="9"/>
    <x v="4725"/>
    <d v="2024-07-07T00:00:00"/>
    <d v="1899-12-30T20:01:09"/>
    <n v="85"/>
    <s v="E00085"/>
    <s v="RUTA KMS.085"/>
    <x v="168"/>
    <x v="0"/>
    <x v="0"/>
    <x v="5"/>
    <x v="0"/>
    <d v="2024-07-05T16:50:48"/>
    <x v="485"/>
    <n v="75.153333333379123"/>
    <d v="2024-07-07T20:01:09"/>
    <d v="1899-12-30T01:08:00"/>
    <d v="2024-07-07T21:09:09"/>
    <n v="22.847500000032596"/>
    <x v="0"/>
    <m/>
    <m/>
    <x v="1"/>
    <x v="26"/>
    <x v="0"/>
    <x v="3"/>
    <x v="14"/>
    <n v="1"/>
    <s v="LOGISTICA GALVEZ MARIN, S.L."/>
    <d v="1899-12-31T03:12:00"/>
    <n v="73.020000000045783"/>
    <n v="36"/>
    <n v="37.020000000045783"/>
  </r>
  <r>
    <s v="E002"/>
    <s v="EO55"/>
    <x v="4556"/>
    <x v="0"/>
    <s v="E3"/>
    <s v="0100037768"/>
    <s v="MINAS DE AGUAS TEÑIDAS, S.A.U. (MAT"/>
    <s v="0046004267"/>
    <s v="ZREP4500031988_2 MAGDALENA PASTA"/>
    <s v="000000000000001782"/>
    <x v="46"/>
    <d v="2024-07-05T00:00:00"/>
    <d v="1899-12-30T16:52:34"/>
    <s v="08/07 09:00h 4º"/>
    <d v="2024-07-08T00:00:00"/>
    <x v="6"/>
    <x v="9"/>
    <x v="4726"/>
    <d v="2024-07-08T00:00:00"/>
    <d v="1899-12-30T12:24:11"/>
    <n v="85"/>
    <s v="E00085"/>
    <s v="RUTA KMS.085"/>
    <x v="399"/>
    <x v="0"/>
    <x v="0"/>
    <x v="5"/>
    <x v="0"/>
    <d v="2024-07-05T16:52:34"/>
    <x v="485"/>
    <n v="75.123888888861984"/>
    <d v="2024-07-08T12:24:11"/>
    <d v="1899-12-30T01:08:00"/>
    <d v="2024-07-08T13:32:11"/>
    <n v="6.4636111112195067"/>
    <x v="0"/>
    <m/>
    <m/>
    <x v="1"/>
    <x v="23"/>
    <x v="0"/>
    <x v="4"/>
    <x v="3"/>
    <n v="2"/>
    <s v="CISTERCEX. S.L.L."/>
    <d v="1899-12-31T03:12:00"/>
    <n v="72.990555555528644"/>
    <n v="36"/>
    <n v="36.990555555528644"/>
  </r>
  <r>
    <s v="E002"/>
    <s v="EO55"/>
    <x v="4557"/>
    <x v="0"/>
    <s v="E3"/>
    <s v="0100037768"/>
    <s v="MINAS DE AGUAS TEÑIDAS, S.A.U. (MAT"/>
    <s v="0046004267"/>
    <s v="ZREP4500031988_2 MAGDALENA PASTA"/>
    <s v="000000000000001782"/>
    <x v="46"/>
    <d v="2024-07-05T00:00:00"/>
    <d v="1899-12-30T16:54:01"/>
    <s v="08/07 10:00h 5º"/>
    <d v="2024-07-08T00:00:00"/>
    <x v="6"/>
    <x v="9"/>
    <x v="4727"/>
    <d v="2024-07-08T00:00:00"/>
    <d v="1899-12-30T10:58:53"/>
    <n v="85"/>
    <s v="E00085"/>
    <s v="RUTA KMS.085"/>
    <x v="89"/>
    <x v="0"/>
    <x v="0"/>
    <x v="5"/>
    <x v="0"/>
    <d v="2024-07-05T16:54:01"/>
    <x v="485"/>
    <n v="75.099722222308628"/>
    <d v="2024-07-08T10:58:53"/>
    <d v="1899-12-30T01:08:00"/>
    <d v="2024-07-08T12:06:53"/>
    <n v="7.8852777777356096"/>
    <x v="0"/>
    <m/>
    <m/>
    <x v="1"/>
    <x v="23"/>
    <x v="0"/>
    <x v="4"/>
    <x v="1"/>
    <n v="2"/>
    <s v=""/>
    <d v="1899-12-31T03:12:00"/>
    <n v="72.966388888975288"/>
    <n v="36"/>
    <n v="36.966388888975288"/>
  </r>
  <r>
    <s v="E002"/>
    <s v="EO55"/>
    <x v="4558"/>
    <x v="0"/>
    <s v="E4"/>
    <s v="0100058411"/>
    <s v="BRICOLAJE BRICOMAN, S.L.U."/>
    <s v="0046005390"/>
    <s v="BRICOMART 008 - MALAGA"/>
    <s v="000000000000003283"/>
    <x v="39"/>
    <d v="2024-07-08T00:00:00"/>
    <d v="1899-12-30T07:55:09"/>
    <s v="1802857101 09/07 1ªh"/>
    <d v="2024-07-09T00:00:00"/>
    <x v="6"/>
    <x v="8"/>
    <x v="4728"/>
    <d v="2024-07-08T00:00:00"/>
    <d v="1899-12-30T14:36:31"/>
    <n v="24"/>
    <s v="E00024"/>
    <s v="RUTA KMS.024"/>
    <x v="51"/>
    <x v="0"/>
    <x v="0"/>
    <x v="4"/>
    <x v="1"/>
    <d v="2024-07-08T07:55:09"/>
    <x v="512"/>
    <n v="36.08083333336981"/>
    <d v="2024-07-08T14:36:31"/>
    <d v="1899-12-30T00:19:12"/>
    <d v="2024-07-08T14:55:43"/>
    <n v="29.071388888871297"/>
    <x v="0"/>
    <m/>
    <m/>
    <x v="1"/>
    <x v="23"/>
    <x v="0"/>
    <x v="4"/>
    <x v="13"/>
    <n v="2"/>
    <s v=""/>
    <d v="1899-12-30T07:40:48"/>
    <n v="34.76083333336981"/>
    <n v="12"/>
    <n v="22.76083333336981"/>
  </r>
  <r>
    <s v="E002"/>
    <s v="EO55"/>
    <x v="4559"/>
    <x v="0"/>
    <s v="E3"/>
    <s v="0100018590"/>
    <s v="STEEL GRANADA, S.L."/>
    <s v="0046004631"/>
    <s v="VALDEPEÑAS DE JAEN"/>
    <s v="000000000000003264"/>
    <x v="41"/>
    <d v="2024-07-08T00:00:00"/>
    <d v="1899-12-30T08:03:53"/>
    <s v="09/07 08:00h"/>
    <d v="2024-07-09T00:00:00"/>
    <x v="10"/>
    <x v="8"/>
    <x v="4729"/>
    <d v="2024-07-08T00:00:00"/>
    <d v="1899-12-30T12:42:05"/>
    <n v="200"/>
    <s v="E00200"/>
    <s v="RUTA KMS.200"/>
    <x v="78"/>
    <x v="0"/>
    <x v="0"/>
    <x v="4"/>
    <x v="0"/>
    <d v="2024-07-08T08:03:53"/>
    <x v="504"/>
    <n v="23.935277777840383"/>
    <d v="2024-07-08T12:42:05"/>
    <d v="1899-12-30T02:40:00"/>
    <d v="2024-07-08T15:22:05"/>
    <n v="16.631944444554392"/>
    <x v="0"/>
    <m/>
    <m/>
    <x v="1"/>
    <x v="23"/>
    <x v="0"/>
    <x v="4"/>
    <x v="3"/>
    <n v="2"/>
    <s v="TRANSPORTES FRANCISCO CASTILLA E HI"/>
    <d v="1900-01-01T16:00:00"/>
    <n v="20.268611111173715"/>
    <n v="12"/>
    <n v="8.2686111111737155"/>
  </r>
  <r>
    <s v="E002"/>
    <s v="EO55"/>
    <x v="4560"/>
    <x v="0"/>
    <s v="E4"/>
    <s v="0100051798"/>
    <s v="SERVICIOS Y TRANSPORTES ALPAMI S.L."/>
    <s v="0046004544"/>
    <s v="CORDOBA (ALMACENES BDB)"/>
    <s v="000000000000003283"/>
    <x v="39"/>
    <d v="2024-07-08T00:00:00"/>
    <d v="1899-12-30T08:14:56"/>
    <s v="09/07 por la mañana"/>
    <d v="2024-07-09T00:00:00"/>
    <x v="6"/>
    <x v="8"/>
    <x v="4730"/>
    <d v="2024-07-08T00:00:00"/>
    <d v="1899-12-30T16:03:44"/>
    <n v="164"/>
    <s v="E00164"/>
    <s v="RUTA KMS.164"/>
    <x v="421"/>
    <x v="0"/>
    <x v="0"/>
    <x v="4"/>
    <x v="1"/>
    <d v="2024-07-08T08:14:56"/>
    <x v="512"/>
    <n v="35.751111111254431"/>
    <d v="2024-07-08T16:03:44"/>
    <d v="1899-12-30T02:11:12"/>
    <d v="2024-07-08T18:14:56"/>
    <n v="25.751111111138016"/>
    <x v="0"/>
    <m/>
    <m/>
    <x v="1"/>
    <x v="23"/>
    <x v="0"/>
    <x v="4"/>
    <x v="8"/>
    <n v="2"/>
    <s v=""/>
    <d v="1900-01-01T04:28:48"/>
    <n v="32.564444444587764"/>
    <n v="12"/>
    <n v="20.564444444587764"/>
  </r>
  <r>
    <s v="E002"/>
    <s v="EO55"/>
    <x v="4561"/>
    <x v="0"/>
    <s v="E4"/>
    <s v="0100058409"/>
    <s v="HAGALO, S.A."/>
    <s v="0046005377"/>
    <s v="CENTRO MALAGA 805"/>
    <s v="000000000000003283"/>
    <x v="39"/>
    <d v="2024-07-08T00:00:00"/>
    <d v="1899-12-30T08:17:31"/>
    <s v="1041802595  ir 7h a"/>
    <d v="2024-07-09T00:00:00"/>
    <x v="14"/>
    <x v="8"/>
    <x v="4731"/>
    <d v="2024-07-08T00:00:00"/>
    <d v="1899-12-30T13:43:24"/>
    <n v="24"/>
    <s v="E00024"/>
    <s v="RUTA KMS.024"/>
    <x v="52"/>
    <x v="0"/>
    <x v="0"/>
    <x v="4"/>
    <x v="1"/>
    <d v="2024-07-08T08:17:31"/>
    <x v="516"/>
    <n v="28.708055555471219"/>
    <d v="2024-07-08T13:43:24"/>
    <d v="1899-12-30T00:19:12"/>
    <d v="2024-07-08T14:02:36"/>
    <n v="22.956666666548699"/>
    <x v="0"/>
    <m/>
    <m/>
    <x v="1"/>
    <x v="23"/>
    <x v="0"/>
    <x v="4"/>
    <x v="7"/>
    <n v="2"/>
    <s v=""/>
    <d v="1899-12-30T07:40:48"/>
    <n v="27.388055555471219"/>
    <n v="12"/>
    <n v="15.388055555471219"/>
  </r>
  <r>
    <s v="E002"/>
    <s v="EO55"/>
    <x v="4562"/>
    <x v="0"/>
    <s v="E3"/>
    <s v="0100057843"/>
    <s v="ANDOSER OBRAS Y SERVICIOS S.L."/>
    <s v="0046005203"/>
    <s v="RUTE"/>
    <s v="000000000000003264"/>
    <x v="41"/>
    <d v="2024-07-08T00:00:00"/>
    <d v="1899-12-30T08:22:42"/>
    <s v="08/07 De 07:00 a 15:"/>
    <d v="2024-07-08T00:00:00"/>
    <x v="7"/>
    <x v="8"/>
    <x v="4732"/>
    <d v="2024-07-08T00:00:00"/>
    <d v="1899-12-30T11:29:38"/>
    <n v="101"/>
    <s v="E00101"/>
    <s v="RUTA KMS.101"/>
    <x v="139"/>
    <x v="0"/>
    <x v="0"/>
    <x v="4"/>
    <x v="0"/>
    <d v="2024-07-08T08:22:42"/>
    <x v="492"/>
    <n v="6.6216666667023674"/>
    <d v="2024-07-08T11:29:38"/>
    <d v="1899-12-30T01:20:48"/>
    <d v="2024-07-08T12:50:26"/>
    <n v="2.1594444444053806"/>
    <x v="0"/>
    <m/>
    <m/>
    <x v="1"/>
    <x v="23"/>
    <x v="0"/>
    <x v="4"/>
    <x v="2"/>
    <n v="2"/>
    <s v=""/>
    <d v="1899-12-31T08:19:12"/>
    <n v="4.2750000000357007"/>
    <n v="0"/>
    <n v="4.2750000000357007"/>
  </r>
  <r>
    <s v="E002"/>
    <s v="EO55"/>
    <x v="4563"/>
    <x v="0"/>
    <s v="E3"/>
    <s v="0100018600"/>
    <s v="TEFESA, S.A."/>
    <s v="0046000717"/>
    <s v="PALMA CONDADO (PREFABRICADOS)"/>
    <s v="000000000000000837"/>
    <x v="43"/>
    <d v="2024-07-08T00:00:00"/>
    <d v="1899-12-30T08:26:21"/>
    <s v="Hoy Lo antes posible"/>
    <d v="2024-07-08T00:00:00"/>
    <x v="7"/>
    <x v="9"/>
    <x v="4733"/>
    <d v="2024-07-08T00:00:00"/>
    <d v="1899-12-30T11:45:31"/>
    <n v="12"/>
    <s v="E00012"/>
    <s v="RUTA KMS.012"/>
    <x v="92"/>
    <x v="0"/>
    <x v="0"/>
    <x v="5"/>
    <x v="0"/>
    <d v="2024-07-08T08:26:21"/>
    <x v="492"/>
    <n v="6.560833333292976"/>
    <d v="2024-07-08T11:45:31"/>
    <d v="1899-12-30T00:09:36"/>
    <d v="2024-07-08T11:55:07"/>
    <n v="3.0813888888806105"/>
    <x v="0"/>
    <m/>
    <m/>
    <x v="1"/>
    <x v="23"/>
    <x v="0"/>
    <x v="4"/>
    <x v="2"/>
    <n v="2"/>
    <s v=""/>
    <d v="1899-12-30T03:50:24"/>
    <n v="5.4008333332929759"/>
    <n v="0"/>
    <n v="5.4008333332929759"/>
  </r>
  <r>
    <s v="E002"/>
    <s v="EO55"/>
    <x v="4564"/>
    <x v="0"/>
    <s v="E3"/>
    <s v="0100052254"/>
    <s v="COTUBO PREFABRICADOS S.L.U."/>
    <s v="0046004326"/>
    <s v="LA CARLOTA"/>
    <s v="000000000000003263"/>
    <x v="49"/>
    <d v="2024-07-08T00:00:00"/>
    <d v="1899-12-30T08:26:42"/>
    <s v="09/07 08:00h"/>
    <d v="2024-07-09T00:00:00"/>
    <x v="10"/>
    <x v="8"/>
    <x v="4734"/>
    <d v="2024-07-08T00:00:00"/>
    <d v="1899-12-30T15:53:51"/>
    <n v="158"/>
    <s v="E00158"/>
    <s v="RUTA KMS.158"/>
    <x v="57"/>
    <x v="0"/>
    <x v="0"/>
    <x v="4"/>
    <x v="0"/>
    <d v="2024-07-08T08:26:42"/>
    <x v="504"/>
    <n v="23.555000000051223"/>
    <d v="2024-07-08T15:53:51"/>
    <d v="1899-12-30T02:06:24"/>
    <d v="2024-07-08T18:00:15"/>
    <n v="13.995833333290648"/>
    <x v="0"/>
    <m/>
    <m/>
    <x v="1"/>
    <x v="23"/>
    <x v="0"/>
    <x v="4"/>
    <x v="4"/>
    <n v="2"/>
    <s v=""/>
    <d v="1900-01-01T02:33:36"/>
    <n v="20.448333333384557"/>
    <n v="12"/>
    <n v="8.4483333333845572"/>
  </r>
  <r>
    <s v="E002"/>
    <s v="EO55"/>
    <x v="4565"/>
    <x v="0"/>
    <s v="E4"/>
    <s v="0100058378"/>
    <s v="HERMANOS JIMENA, S.L."/>
    <s v="0046005336"/>
    <s v="ALMACEN NERJA"/>
    <s v="000000000000003283"/>
    <x v="39"/>
    <d v="2024-07-08T00:00:00"/>
    <d v="1899-12-30T08:28:16"/>
    <s v="09/07 De 07:00 a 15:"/>
    <d v="2024-07-09T00:00:00"/>
    <x v="7"/>
    <x v="8"/>
    <x v="4735"/>
    <d v="2024-07-09T00:00:00"/>
    <d v="1899-12-30T07:48:28"/>
    <n v="56"/>
    <s v="E00056"/>
    <s v="RUTA KMS.056"/>
    <x v="52"/>
    <x v="0"/>
    <x v="0"/>
    <x v="4"/>
    <x v="1"/>
    <d v="2024-07-08T08:28:16"/>
    <x v="483"/>
    <n v="30.528888888889924"/>
    <d v="2024-07-09T07:48:28"/>
    <d v="1899-12-30T00:44:48"/>
    <d v="2024-07-09T08:33:16"/>
    <n v="6.4455555556342006"/>
    <x v="0"/>
    <m/>
    <m/>
    <x v="1"/>
    <x v="24"/>
    <x v="0"/>
    <x v="4"/>
    <x v="11"/>
    <n v="3"/>
    <s v=""/>
    <d v="1899-12-30T17:55:12"/>
    <n v="28.782222222223258"/>
    <n v="12"/>
    <n v="16.782222222223258"/>
  </r>
  <r>
    <s v="E002"/>
    <s v="EO55"/>
    <x v="4566"/>
    <x v="0"/>
    <s v="E4"/>
    <s v="0100058381"/>
    <s v="MAT CONST MARBELLA, S.L."/>
    <s v="0046005341"/>
    <s v="ALMACEN-MARBELLA"/>
    <s v="000000000000003283"/>
    <x v="39"/>
    <d v="2024-07-08T00:00:00"/>
    <d v="1899-12-30T08:30:42"/>
    <s v="08/07 ir 7h a 15h"/>
    <d v="2024-07-08T00:00:00"/>
    <x v="7"/>
    <x v="8"/>
    <x v="4736"/>
    <d v="2024-07-08T00:00:00"/>
    <d v="1899-12-30T09:24:44"/>
    <n v="80"/>
    <s v="E00080"/>
    <s v="RUTA KMS.080"/>
    <x v="51"/>
    <x v="0"/>
    <x v="0"/>
    <x v="4"/>
    <x v="1"/>
    <d v="2024-07-08T08:30:42"/>
    <x v="492"/>
    <n v="6.4883333332836628"/>
    <d v="2024-07-08T09:24:44"/>
    <d v="1899-12-30T01:04:00"/>
    <d v="2024-07-08T10:28:44"/>
    <n v="4.5211111111566424"/>
    <x v="0"/>
    <m/>
    <m/>
    <x v="1"/>
    <x v="23"/>
    <x v="0"/>
    <x v="4"/>
    <x v="6"/>
    <n v="2"/>
    <s v=""/>
    <d v="1899-12-31T01:36:00"/>
    <n v="4.4216666666169964"/>
    <n v="0"/>
    <n v="4.4216666666169964"/>
  </r>
  <r>
    <s v="E002"/>
    <s v="EO55"/>
    <x v="4567"/>
    <x v="0"/>
    <s v="E3"/>
    <s v="0100049685"/>
    <s v="HORMIGONES CASTRO DEL RIO, S. L."/>
    <s v="0046004155"/>
    <s v="CASTRO DEL RIO"/>
    <s v="000000000000003264"/>
    <x v="41"/>
    <d v="2024-07-08T00:00:00"/>
    <d v="1899-12-30T08:34:05"/>
    <s v="09/07 08:30h"/>
    <d v="2024-07-09T00:00:00"/>
    <x v="23"/>
    <x v="8"/>
    <x v="4737"/>
    <d v="2024-07-09T00:00:00"/>
    <d v="1899-12-30T06:27:11"/>
    <n v="149"/>
    <s v="E00149"/>
    <s v="RUTA KMS.149"/>
    <x v="54"/>
    <x v="0"/>
    <x v="0"/>
    <x v="4"/>
    <x v="0"/>
    <d v="2024-07-08T08:34:05"/>
    <x v="508"/>
    <n v="23.931944444426335"/>
    <d v="2024-07-09T06:27:11"/>
    <d v="1899-12-30T01:59:12"/>
    <d v="2024-07-09T08:26:23"/>
    <n v="6.0277777549345046E-2"/>
    <x v="0"/>
    <m/>
    <m/>
    <x v="1"/>
    <x v="24"/>
    <x v="0"/>
    <x v="4"/>
    <x v="12"/>
    <n v="3"/>
    <s v=""/>
    <d v="1899-12-31T23:40:48"/>
    <n v="20.945277777759671"/>
    <n v="12"/>
    <n v="8.9452777777596708"/>
  </r>
  <r>
    <s v="E002"/>
    <s v="EO55"/>
    <x v="4568"/>
    <x v="0"/>
    <s v="E3"/>
    <s v="0100052034"/>
    <s v="GRUPO PUMA ESPAÑA S.L."/>
    <s v="0046005386"/>
    <s v="FCA - LA LINEA DE LA CONCEPCION"/>
    <s v="000000000000003264"/>
    <x v="41"/>
    <d v="2024-07-08T00:00:00"/>
    <d v="1899-12-30T09:02:09"/>
    <s v="08/07 Antes de 15:00"/>
    <d v="2024-07-08T00:00:00"/>
    <x v="7"/>
    <x v="8"/>
    <x v="4738"/>
    <d v="2024-07-08T00:00:00"/>
    <d v="1899-12-30T11:47:51"/>
    <n v="143"/>
    <s v="E00143"/>
    <s v="RUTA KMS.143"/>
    <x v="99"/>
    <x v="0"/>
    <x v="0"/>
    <x v="4"/>
    <x v="0"/>
    <d v="2024-07-08T09:02:09"/>
    <x v="492"/>
    <n v="5.9641666666720994"/>
    <d v="2024-07-08T11:47:51"/>
    <d v="1899-12-30T01:54:24"/>
    <d v="2024-07-08T13:42:15"/>
    <n v="1.2958333332790062"/>
    <x v="0"/>
    <m/>
    <m/>
    <x v="1"/>
    <x v="23"/>
    <x v="0"/>
    <x v="4"/>
    <x v="2"/>
    <n v="2"/>
    <s v=""/>
    <d v="1899-12-31T21:45:36"/>
    <n v="3.0575000000054331"/>
    <n v="0"/>
    <n v="3.0575000000054331"/>
  </r>
  <r>
    <s v="E002"/>
    <s v="EO55"/>
    <x v="4569"/>
    <x v="0"/>
    <s v="E3"/>
    <s v="0432000110"/>
    <s v="PREBETONG HORMIGONES, S.A."/>
    <s v="0046004248"/>
    <s v="CORDOBA (LAS QUEMADILLAS)"/>
    <s v="000000000000003269"/>
    <x v="44"/>
    <d v="2024-07-08T00:00:00"/>
    <d v="1899-12-30T09:46:14"/>
    <s v="09/07 10:00h"/>
    <d v="2024-07-09T00:00:00"/>
    <x v="17"/>
    <x v="8"/>
    <x v="4739"/>
    <d v="2024-07-09T00:00:00"/>
    <d v="1899-12-30T07:27:14"/>
    <n v="170"/>
    <s v="E00170"/>
    <s v="RUTA KMS.170"/>
    <x v="82"/>
    <x v="0"/>
    <x v="0"/>
    <x v="4"/>
    <x v="0"/>
    <d v="2024-07-08T09:46:14"/>
    <x v="514"/>
    <n v="24.229444444470573"/>
    <d v="2024-07-09T07:27:14"/>
    <d v="1899-12-30T02:16:00"/>
    <d v="2024-07-09T09:43:14"/>
    <n v="0.2794444442843087"/>
    <x v="0"/>
    <m/>
    <m/>
    <x v="1"/>
    <x v="24"/>
    <x v="0"/>
    <x v="4"/>
    <x v="11"/>
    <n v="3"/>
    <s v=""/>
    <d v="1900-01-01T06:24:00"/>
    <n v="20.962777777803907"/>
    <n v="12"/>
    <n v="8.9627777778039075"/>
  </r>
  <r>
    <s v="E002"/>
    <s v="EO55"/>
    <x v="4570"/>
    <x v="0"/>
    <s v="E3"/>
    <s v="0100052945"/>
    <s v="HORMIGONES ROCIO S.L."/>
    <s v="0046004387"/>
    <s v="ALMONTE"/>
    <s v="000000000000000837"/>
    <x v="43"/>
    <d v="2024-07-08T00:00:00"/>
    <d v="1899-12-30T10:12:18"/>
    <s v="09/07 9h"/>
    <d v="2024-07-09T00:00:00"/>
    <x v="15"/>
    <x v="9"/>
    <x v="4740"/>
    <d v="2024-07-09T00:00:00"/>
    <d v="1899-12-30T08:14:13"/>
    <n v="27"/>
    <s v="E00027"/>
    <s v="RUTA KMS.027"/>
    <x v="89"/>
    <x v="0"/>
    <x v="0"/>
    <x v="5"/>
    <x v="0"/>
    <d v="2024-07-08T10:12:18"/>
    <x v="517"/>
    <n v="22.794999999983702"/>
    <d v="2024-07-09T08:14:13"/>
    <d v="1899-12-30T00:21:36"/>
    <d v="2024-07-09T08:35:49"/>
    <n v="0.40305555565282702"/>
    <x v="0"/>
    <m/>
    <m/>
    <x v="1"/>
    <x v="24"/>
    <x v="0"/>
    <x v="4"/>
    <x v="0"/>
    <n v="3"/>
    <s v=""/>
    <d v="1899-12-30T08:38:24"/>
    <n v="21.434999999983702"/>
    <n v="12"/>
    <n v="9.4349999999837024"/>
  </r>
  <r>
    <s v="E002"/>
    <s v="EO55"/>
    <x v="4571"/>
    <x v="0"/>
    <s v="E3"/>
    <s v="0100051343"/>
    <s v="HORMIGONES SANTAELLA, S.L."/>
    <s v="0046004256"/>
    <s v="SANTAELLA"/>
    <s v="000000000000003269"/>
    <x v="44"/>
    <d v="2024-07-08T00:00:00"/>
    <d v="1899-12-30T10:32:10"/>
    <s v=".09/07 08:00"/>
    <d v="2024-07-09T00:00:00"/>
    <x v="10"/>
    <x v="8"/>
    <x v="4741"/>
    <d v="2024-07-09T00:00:00"/>
    <d v="1899-12-30T05:40:57"/>
    <n v="151"/>
    <s v="E00151"/>
    <s v="RUTA KMS.151"/>
    <x v="241"/>
    <x v="0"/>
    <x v="0"/>
    <x v="4"/>
    <x v="0"/>
    <d v="2024-07-08T10:32:10"/>
    <x v="504"/>
    <n v="21.463888888887595"/>
    <d v="2024-07-09T05:40:57"/>
    <d v="1899-12-30T02:00:48"/>
    <d v="2024-07-09T07:41:45"/>
    <n v="0.30416666669771075"/>
    <x v="0"/>
    <m/>
    <m/>
    <x v="1"/>
    <x v="24"/>
    <x v="0"/>
    <x v="4"/>
    <x v="15"/>
    <n v="3"/>
    <s v=""/>
    <d v="1900-01-01T00:19:12"/>
    <n v="18.450555555554264"/>
    <n v="12"/>
    <n v="6.4505555555542635"/>
  </r>
  <r>
    <s v="E002"/>
    <s v="EO55"/>
    <x v="4572"/>
    <x v="0"/>
    <s v="E4"/>
    <s v="0100039340"/>
    <s v="GOYVA CEMENTOS, S.L."/>
    <s v="0046005700"/>
    <s v="CARDEÑA- VIRGILIO GUTIERREZ CID"/>
    <s v="000000000000003283"/>
    <x v="39"/>
    <d v="2024-07-08T00:00:00"/>
    <d v="1899-12-30T10:34:15"/>
    <s v="09/07 8 H."/>
    <d v="2024-07-09T00:00:00"/>
    <x v="10"/>
    <x v="8"/>
    <x v="4742"/>
    <d v="2024-07-08T00:00:00"/>
    <d v="1899-12-30T19:31:36"/>
    <n v="236"/>
    <s v="E00236"/>
    <s v="RUTA KMS.236"/>
    <x v="422"/>
    <x v="0"/>
    <x v="0"/>
    <x v="4"/>
    <x v="1"/>
    <d v="2024-07-08T10:34:15"/>
    <x v="504"/>
    <n v="21.429166666755918"/>
    <d v="2024-07-08T19:31:36"/>
    <d v="1899-12-30T03:08:48"/>
    <d v="2024-07-08T22:40:24"/>
    <n v="9.3266666667186655"/>
    <x v="0"/>
    <m/>
    <m/>
    <x v="1"/>
    <x v="23"/>
    <x v="0"/>
    <x v="4"/>
    <x v="10"/>
    <n v="2"/>
    <s v=""/>
    <d v="1900-01-02T03:31:12"/>
    <n v="17.28250000008925"/>
    <n v="12"/>
    <n v="5.2825000000892501"/>
  </r>
  <r>
    <s v="E002"/>
    <s v="EO55"/>
    <x v="4573"/>
    <x v="0"/>
    <s v="E3"/>
    <s v="0100045043"/>
    <s v="HORMIGONES GUADARRANQUE, S.L."/>
    <s v="0046005161"/>
    <s v="PLANTA DE SAN ROQUE"/>
    <s v="000000000000003269"/>
    <x v="44"/>
    <d v="2024-07-08T00:00:00"/>
    <d v="1899-12-30T10:36:45"/>
    <s v="09/07 08:00h"/>
    <d v="2024-07-09T00:00:00"/>
    <x v="10"/>
    <x v="8"/>
    <x v="4743"/>
    <d v="2024-07-08T00:00:00"/>
    <d v="1899-12-30T16:02:54"/>
    <n v="144"/>
    <s v="E00144"/>
    <s v="RUTA KMS.144"/>
    <x v="63"/>
    <x v="0"/>
    <x v="0"/>
    <x v="4"/>
    <x v="0"/>
    <d v="2024-07-08T10:36:45"/>
    <x v="504"/>
    <n v="21.387500000128057"/>
    <d v="2024-07-08T16:02:54"/>
    <d v="1899-12-30T01:55:12"/>
    <d v="2024-07-08T17:58:06"/>
    <n v="14.031666666618548"/>
    <x v="0"/>
    <m/>
    <m/>
    <x v="1"/>
    <x v="23"/>
    <x v="0"/>
    <x v="4"/>
    <x v="8"/>
    <n v="2"/>
    <s v=""/>
    <d v="1899-12-31T22:04:48"/>
    <n v="18.467500000128055"/>
    <n v="12"/>
    <n v="6.4675000001280551"/>
  </r>
  <r>
    <s v="E002"/>
    <s v="EO55"/>
    <x v="4574"/>
    <x v="0"/>
    <s v="E3"/>
    <s v="0100051798"/>
    <s v="SERVICIOS Y TRANSPORTES ALPAMI S.L."/>
    <s v="0046004396"/>
    <s v="CORDOBA (PLANTA DE TORRECILLA)"/>
    <s v="000000000000003264"/>
    <x v="41"/>
    <d v="2024-07-08T00:00:00"/>
    <d v="1899-12-30T10:37:08"/>
    <s v="09/07 07:00h"/>
    <d v="2024-07-09T00:00:00"/>
    <x v="25"/>
    <x v="8"/>
    <x v="4744"/>
    <d v="2024-07-09T00:00:00"/>
    <d v="1899-12-30T06:10:30"/>
    <n v="161"/>
    <s v="E00161"/>
    <s v="RUTA KMS.161"/>
    <x v="53"/>
    <x v="0"/>
    <x v="0"/>
    <x v="4"/>
    <x v="0"/>
    <d v="2024-07-08T10:37:08"/>
    <x v="530"/>
    <n v="20.381111111026257"/>
    <d v="2024-07-09T06:10:30"/>
    <d v="1899-12-30T02:08:48"/>
    <d v="2024-07-09T08:19:18"/>
    <n v="-1.3216666667140089"/>
    <x v="1"/>
    <m/>
    <m/>
    <x v="1"/>
    <x v="24"/>
    <x v="1"/>
    <x v="4"/>
    <x v="12"/>
    <n v="3"/>
    <s v="HIBURSANFRE, S.L.U."/>
    <d v="1900-01-01T03:31:12"/>
    <n v="17.234444444359589"/>
    <n v="12"/>
    <n v="5.234444444359589"/>
  </r>
  <r>
    <s v="E002"/>
    <s v="EO55"/>
    <x v="4575"/>
    <x v="0"/>
    <s v="E4"/>
    <s v="0100059354"/>
    <s v="HERMANOS ANDUJAR Y NAVARRO, S.L."/>
    <s v="0046005752"/>
    <s v="PATERNA- HNOS. ANDUJAR Y NAVARRO"/>
    <s v="000000000000003283"/>
    <x v="39"/>
    <d v="2024-07-08T00:00:00"/>
    <d v="1899-12-30T10:50:36"/>
    <s v="10/07 08:00h"/>
    <d v="2024-07-10T00:00:00"/>
    <x v="10"/>
    <x v="8"/>
    <x v="4745"/>
    <d v="2024-07-09T00:00:00"/>
    <d v="1899-12-30T10:58:15"/>
    <n v="625"/>
    <s v="E00625"/>
    <s v="RUTA KMS.625"/>
    <x v="417"/>
    <x v="0"/>
    <x v="0"/>
    <x v="4"/>
    <x v="1"/>
    <d v="2024-07-08T10:50:36"/>
    <x v="536"/>
    <n v="45.156666666793171"/>
    <d v="2024-07-09T10:58:15"/>
    <d v="1899-12-30T08:20:00"/>
    <d v="2024-07-09T19:18:15"/>
    <n v="12.695833333418705"/>
    <x v="0"/>
    <m/>
    <m/>
    <x v="1"/>
    <x v="24"/>
    <x v="0"/>
    <x v="4"/>
    <x v="1"/>
    <n v="3"/>
    <s v=""/>
    <d v="1900-01-07T08:00:00"/>
    <n v="35.823333333459836"/>
    <n v="24"/>
    <n v="11.823333333459836"/>
  </r>
  <r>
    <s v="E002"/>
    <s v="EO55"/>
    <x v="4576"/>
    <x v="0"/>
    <s v="E3"/>
    <s v="0100058414"/>
    <s v="REYALFIL, S.L."/>
    <s v="0046005189"/>
    <s v="PTA DE PREF- RODA  ANDALUCIA"/>
    <s v="000000000000003264"/>
    <x v="41"/>
    <d v="2024-07-08T00:00:00"/>
    <d v="1899-12-30T10:57:46"/>
    <s v="09/07 08:00h"/>
    <d v="2024-07-09T00:00:00"/>
    <x v="10"/>
    <x v="8"/>
    <x v="4746"/>
    <d v="2024-07-09T00:00:00"/>
    <d v="1899-12-30T07:52:27"/>
    <n v="90"/>
    <s v="E00090"/>
    <s v="RUTA KMS.090"/>
    <x v="271"/>
    <x v="0"/>
    <x v="0"/>
    <x v="4"/>
    <x v="0"/>
    <d v="2024-07-08T10:57:46"/>
    <x v="504"/>
    <n v="21.037222222366836"/>
    <d v="2024-07-09T07:52:27"/>
    <d v="1899-12-30T01:12:00"/>
    <d v="2024-07-09T09:04:27"/>
    <n v="-1.0741666666581295"/>
    <x v="1"/>
    <m/>
    <m/>
    <x v="1"/>
    <x v="24"/>
    <x v="1"/>
    <x v="4"/>
    <x v="11"/>
    <n v="3"/>
    <s v="TRANSPORTES FRANCISCO CASTILLA E HI"/>
    <d v="1899-12-31T04:48:00"/>
    <n v="18.837222222366837"/>
    <n v="12"/>
    <n v="6.8372222223668366"/>
  </r>
  <r>
    <s v="E002"/>
    <s v="EO55"/>
    <x v="4577"/>
    <x v="0"/>
    <s v="E3"/>
    <s v="0100029323"/>
    <s v="HORMIGONES COSTASUR, S.L."/>
    <s v="0046002342"/>
    <s v="ZALAMEA LA REAL"/>
    <s v="000000000000000837"/>
    <x v="43"/>
    <d v="2024-07-08T00:00:00"/>
    <d v="1899-12-30T11:05:06"/>
    <s v="09/07 08:00h"/>
    <d v="2024-07-09T00:00:00"/>
    <x v="10"/>
    <x v="9"/>
    <x v="4747"/>
    <d v="2024-07-09T00:00:00"/>
    <d v="1899-12-30T07:06:42"/>
    <n v="47"/>
    <s v="E00047"/>
    <s v="RUTA KMS.047"/>
    <x v="129"/>
    <x v="0"/>
    <x v="0"/>
    <x v="5"/>
    <x v="0"/>
    <d v="2024-07-08T11:05:06"/>
    <x v="504"/>
    <n v="20.915000000037253"/>
    <d v="2024-07-09T07:06:42"/>
    <d v="1899-12-30T00:37:36"/>
    <d v="2024-07-09T07:44:18"/>
    <n v="0.2616666667163372"/>
    <x v="0"/>
    <m/>
    <m/>
    <x v="1"/>
    <x v="24"/>
    <x v="0"/>
    <x v="4"/>
    <x v="11"/>
    <n v="3"/>
    <s v=""/>
    <d v="1899-12-30T15:02:24"/>
    <n v="19.288333333370588"/>
    <n v="12"/>
    <n v="7.2883333333705878"/>
  </r>
  <r>
    <s v="E002"/>
    <s v="EO55"/>
    <x v="4578"/>
    <x v="0"/>
    <s v="E3"/>
    <s v="0100058384"/>
    <s v="ADOQUINES Y MARCOS, S.L."/>
    <s v="0046005169"/>
    <s v="PLANTA LA RODA DE ANDALUCIA"/>
    <s v="000000000000003263"/>
    <x v="49"/>
    <d v="2024-07-08T00:00:00"/>
    <d v="1899-12-30T11:19:37"/>
    <s v="09/07 11:00h"/>
    <d v="2024-07-09T00:00:00"/>
    <x v="24"/>
    <x v="8"/>
    <x v="4748"/>
    <d v="2024-07-09T00:00:00"/>
    <d v="1899-12-30T10:02:50"/>
    <n v="90"/>
    <s v="E00090"/>
    <s v="RUTA KMS.090"/>
    <x v="102"/>
    <x v="0"/>
    <x v="0"/>
    <x v="4"/>
    <x v="0"/>
    <d v="2024-07-08T11:19:37"/>
    <x v="480"/>
    <n v="23.673055555613246"/>
    <d v="2024-07-09T10:02:50"/>
    <d v="1899-12-30T01:12:00"/>
    <d v="2024-07-09T11:14:50"/>
    <n v="-0.2472222222131677"/>
    <x v="0"/>
    <m/>
    <m/>
    <x v="1"/>
    <x v="24"/>
    <x v="0"/>
    <x v="4"/>
    <x v="1"/>
    <n v="3"/>
    <s v=""/>
    <d v="1899-12-31T04:48:00"/>
    <n v="21.473055555613247"/>
    <n v="12"/>
    <n v="9.4730555556132465"/>
  </r>
  <r>
    <s v="E002"/>
    <s v="EO55"/>
    <x v="4579"/>
    <x v="0"/>
    <s v="E3"/>
    <s v="0100058384"/>
    <s v="ADOQUINES Y MARCOS, S.L."/>
    <s v="0046005169"/>
    <s v="PLANTA LA RODA DE ANDALUCIA"/>
    <s v="000000000000003263"/>
    <x v="49"/>
    <d v="2024-07-08T00:00:00"/>
    <d v="1899-12-30T11:19:54"/>
    <s v="09/07 08:00h"/>
    <d v="2024-07-09T00:00:00"/>
    <x v="10"/>
    <x v="8"/>
    <x v="4749"/>
    <d v="2024-07-08T00:00:00"/>
    <d v="1899-12-30T15:43:58"/>
    <n v="90"/>
    <s v="E00090"/>
    <s v="RUTA KMS.090"/>
    <x v="103"/>
    <x v="0"/>
    <x v="0"/>
    <x v="4"/>
    <x v="0"/>
    <d v="2024-07-08T11:19:54"/>
    <x v="504"/>
    <n v="20.668333333334886"/>
    <d v="2024-07-08T15:43:58"/>
    <d v="1899-12-30T01:12:00"/>
    <d v="2024-07-08T16:55:58"/>
    <n v="15.067222222220153"/>
    <x v="0"/>
    <m/>
    <m/>
    <x v="1"/>
    <x v="23"/>
    <x v="0"/>
    <x v="4"/>
    <x v="4"/>
    <n v="2"/>
    <s v=""/>
    <d v="1899-12-31T04:48:00"/>
    <n v="18.468333333334886"/>
    <n v="12"/>
    <n v="6.4683333333348862"/>
  </r>
  <r>
    <s v="E002"/>
    <s v="EO55"/>
    <x v="4580"/>
    <x v="0"/>
    <s v="E3"/>
    <s v="0100057968"/>
    <s v="LOZAC OBRAS Y SERVICIOS, S.L."/>
    <s v="0046005115"/>
    <s v="PLANTA PUERTO SANTA MARIA"/>
    <s v="000000000000003264"/>
    <x v="41"/>
    <d v="2024-07-08T00:00:00"/>
    <d v="1899-12-30T11:24:20"/>
    <s v="09/07 11:00h"/>
    <d v="2024-07-09T00:00:00"/>
    <x v="24"/>
    <x v="8"/>
    <x v="4750"/>
    <d v="2024-07-08T00:00:00"/>
    <d v="1899-12-30T14:38:26"/>
    <n v="254"/>
    <s v="E00254"/>
    <s v="RUTA KMS.254"/>
    <x v="97"/>
    <x v="0"/>
    <x v="0"/>
    <x v="4"/>
    <x v="0"/>
    <d v="2024-07-08T11:24:20"/>
    <x v="480"/>
    <n v="23.59444444446126"/>
    <d v="2024-07-08T14:38:26"/>
    <d v="1899-12-30T03:23:12"/>
    <d v="2024-07-08T18:01:38"/>
    <n v="16.972777777933516"/>
    <x v="0"/>
    <m/>
    <m/>
    <x v="1"/>
    <x v="23"/>
    <x v="0"/>
    <x v="4"/>
    <x v="13"/>
    <n v="2"/>
    <s v=""/>
    <d v="1900-01-02T09:16:48"/>
    <n v="19.207777777794593"/>
    <n v="12"/>
    <n v="7.2077777777945933"/>
  </r>
  <r>
    <s v="E002"/>
    <s v="EO55"/>
    <x v="4581"/>
    <x v="0"/>
    <s v="E3"/>
    <s v="0100057968"/>
    <s v="LOZAC OBRAS Y SERVICIOS, S.L."/>
    <s v="0046005114"/>
    <s v="PLANTA DE PUERTO REAL"/>
    <s v="000000000000003264"/>
    <x v="41"/>
    <d v="2024-07-08T00:00:00"/>
    <d v="1899-12-30T11:26:12"/>
    <s v="09/07 11:00h"/>
    <d v="2024-07-09T00:00:00"/>
    <x v="24"/>
    <x v="8"/>
    <x v="4751"/>
    <d v="2024-07-08T00:00:00"/>
    <d v="1899-12-30T16:15:54"/>
    <n v="232"/>
    <s v="E00232"/>
    <s v="RUTA KMS.232"/>
    <x v="84"/>
    <x v="0"/>
    <x v="0"/>
    <x v="4"/>
    <x v="0"/>
    <d v="2024-07-08T11:26:12"/>
    <x v="480"/>
    <n v="23.56333333341172"/>
    <d v="2024-07-08T16:15:54"/>
    <d v="1899-12-30T03:05:36"/>
    <d v="2024-07-08T19:21:30"/>
    <n v="15.641666666662786"/>
    <x v="0"/>
    <m/>
    <m/>
    <x v="1"/>
    <x v="23"/>
    <x v="0"/>
    <x v="4"/>
    <x v="8"/>
    <n v="2"/>
    <s v=""/>
    <d v="1900-01-02T02:14:24"/>
    <n v="19.470000000078386"/>
    <n v="12"/>
    <n v="7.4700000000783859"/>
  </r>
  <r>
    <s v="E002"/>
    <s v="EO55"/>
    <x v="4582"/>
    <x v="0"/>
    <s v="E3"/>
    <s v="0100018390"/>
    <s v="FORJADOS TOR S.L."/>
    <s v="0046005202"/>
    <s v="VILLANUEVA DEL TRABUCO"/>
    <s v="000000000000003262"/>
    <x v="42"/>
    <d v="2024-07-08T00:00:00"/>
    <d v="1899-12-30T11:27:01"/>
    <s v="09/07 08:00h"/>
    <d v="2024-07-09T00:00:00"/>
    <x v="10"/>
    <x v="8"/>
    <x v="4752"/>
    <d v="2024-07-09T00:00:00"/>
    <d v="1899-12-30T07:32:01"/>
    <n v="62"/>
    <s v="E00062"/>
    <s v="RUTA KMS.062"/>
    <x v="77"/>
    <x v="0"/>
    <x v="0"/>
    <x v="4"/>
    <x v="0"/>
    <d v="2024-07-08T11:27:01"/>
    <x v="504"/>
    <n v="20.549722222262062"/>
    <d v="2024-07-09T07:32:01"/>
    <d v="1899-12-30T00:49:36"/>
    <d v="2024-07-09T08:21:37"/>
    <n v="-0.36027777765411884"/>
    <x v="0"/>
    <m/>
    <m/>
    <x v="1"/>
    <x v="24"/>
    <x v="0"/>
    <x v="4"/>
    <x v="11"/>
    <n v="3"/>
    <s v="TRANSPORTES FRANCISCO CASTILLA E HI"/>
    <d v="1899-12-30T19:50:24"/>
    <n v="18.723055555595394"/>
    <n v="12"/>
    <n v="6.7230555555953941"/>
  </r>
  <r>
    <s v="E002"/>
    <s v="EO55"/>
    <x v="4583"/>
    <x v="0"/>
    <s v="E3"/>
    <s v="0100018390"/>
    <s v="FORJADOS TOR S.L."/>
    <s v="0046005202"/>
    <s v="VILLANUEVA DEL TRABUCO"/>
    <s v="000000000000003262"/>
    <x v="42"/>
    <d v="2024-07-08T00:00:00"/>
    <d v="1899-12-30T11:27:23"/>
    <s v="09/07 10:00h"/>
    <d v="2024-07-09T00:00:00"/>
    <x v="17"/>
    <x v="8"/>
    <x v="4753"/>
    <d v="2024-07-09T00:00:00"/>
    <d v="1899-12-30T10:29:28"/>
    <n v="62"/>
    <s v="E00062"/>
    <s v="RUTA KMS.062"/>
    <x v="77"/>
    <x v="0"/>
    <x v="0"/>
    <x v="4"/>
    <x v="0"/>
    <d v="2024-07-08T11:27:23"/>
    <x v="514"/>
    <n v="22.543611111002974"/>
    <d v="2024-07-09T10:29:28"/>
    <d v="1899-12-30T00:49:36"/>
    <d v="2024-07-09T11:19:04"/>
    <n v="-1.3177777777891606"/>
    <x v="1"/>
    <m/>
    <m/>
    <x v="1"/>
    <x v="24"/>
    <x v="1"/>
    <x v="4"/>
    <x v="1"/>
    <n v="3"/>
    <s v="TRANSPORTES FRANCISCO CASTILLA E HI"/>
    <d v="1899-12-30T19:50:24"/>
    <n v="20.716944444336306"/>
    <n v="12"/>
    <n v="8.7169444443363062"/>
  </r>
  <r>
    <s v="E002"/>
    <s v="EO55"/>
    <x v="4584"/>
    <x v="0"/>
    <s v="E4"/>
    <s v="0100058117"/>
    <s v="MAT. CONST CRISTOBAL CASTILLA, S.L."/>
    <s v="0046005375"/>
    <s v="ALMACEN SAN ROQUE"/>
    <s v="000000000000003283"/>
    <x v="39"/>
    <d v="2024-07-08T00:00:00"/>
    <d v="1899-12-30T12:15:46"/>
    <s v="09/07 llamar cuando"/>
    <d v="2024-07-09T00:00:00"/>
    <x v="24"/>
    <x v="8"/>
    <x v="4754"/>
    <d v="2024-07-09T00:00:00"/>
    <d v="1899-12-30T07:35:13"/>
    <n v="145"/>
    <s v="E00145"/>
    <s v="RUTA KMS.145"/>
    <x v="51"/>
    <x v="0"/>
    <x v="0"/>
    <x v="4"/>
    <x v="1"/>
    <d v="2024-07-08T12:15:46"/>
    <x v="480"/>
    <n v="22.73722222232027"/>
    <d v="2024-07-09T07:35:13"/>
    <d v="1899-12-30T01:56:00"/>
    <d v="2024-07-09T09:31:13"/>
    <n v="1.4797222221968696"/>
    <x v="0"/>
    <m/>
    <m/>
    <x v="1"/>
    <x v="24"/>
    <x v="0"/>
    <x v="4"/>
    <x v="11"/>
    <n v="3"/>
    <s v=""/>
    <d v="1899-12-31T22:24:00"/>
    <n v="19.803888888986936"/>
    <n v="12"/>
    <n v="7.8038888889869362"/>
  </r>
  <r>
    <s v="E002"/>
    <s v="EO55"/>
    <x v="4585"/>
    <x v="0"/>
    <s v="E3"/>
    <s v="0100050987"/>
    <s v="XIMOR MORTEROS, S.L."/>
    <s v="0046004229"/>
    <s v="FUENTES DE ANDALUCIA"/>
    <s v="000000000000003264"/>
    <x v="41"/>
    <d v="2024-07-08T00:00:00"/>
    <d v="1899-12-30T12:25:20"/>
    <s v="09/07 08:00h"/>
    <d v="2024-07-09T00:00:00"/>
    <x v="10"/>
    <x v="8"/>
    <x v="4755"/>
    <d v="2024-07-08T00:00:00"/>
    <d v="1899-12-30T18:16:02"/>
    <n v="165"/>
    <s v="E00165"/>
    <s v="RUTA KMS.165"/>
    <x v="368"/>
    <x v="0"/>
    <x v="0"/>
    <x v="4"/>
    <x v="0"/>
    <d v="2024-07-08T12:25:20"/>
    <x v="504"/>
    <n v="19.577777777798474"/>
    <d v="2024-07-08T18:16:02"/>
    <d v="1899-12-30T02:12:00"/>
    <d v="2024-07-08T20:28:02"/>
    <n v="11.53277777787298"/>
    <x v="0"/>
    <m/>
    <m/>
    <x v="1"/>
    <x v="23"/>
    <x v="0"/>
    <x v="4"/>
    <x v="9"/>
    <n v="2"/>
    <s v="LOGISTICA GALVEZ MARIN, S.L."/>
    <d v="1900-01-01T04:48:00"/>
    <n v="16.377777777798475"/>
    <n v="12"/>
    <n v="4.3777777777984745"/>
  </r>
  <r>
    <s v="E002"/>
    <s v="EO55"/>
    <x v="4586"/>
    <x v="0"/>
    <s v="E3"/>
    <s v="0100033645"/>
    <s v="HORMIALIA 2007 S.L."/>
    <s v="0046005121"/>
    <s v="PLANTA FUENGIROLA"/>
    <s v="000000000000003264"/>
    <x v="41"/>
    <d v="2024-07-08T00:00:00"/>
    <d v="1899-12-30T12:26:14"/>
    <s v="09/07 08:00h"/>
    <d v="2024-07-09T00:00:00"/>
    <x v="10"/>
    <x v="8"/>
    <x v="4756"/>
    <d v="2024-07-08T00:00:00"/>
    <d v="1899-12-30T16:00:27"/>
    <n v="54"/>
    <s v="E00054"/>
    <s v="RUTA KMS.054"/>
    <x v="102"/>
    <x v="0"/>
    <x v="0"/>
    <x v="4"/>
    <x v="0"/>
    <d v="2024-07-08T12:26:14"/>
    <x v="504"/>
    <n v="19.562777777784504"/>
    <d v="2024-07-08T16:00:27"/>
    <d v="1899-12-30T00:43:12"/>
    <d v="2024-07-08T16:43:39"/>
    <n v="15.27250000013737"/>
    <x v="0"/>
    <m/>
    <m/>
    <x v="1"/>
    <x v="23"/>
    <x v="0"/>
    <x v="4"/>
    <x v="8"/>
    <n v="2"/>
    <s v=""/>
    <d v="1899-12-30T17:16:48"/>
    <n v="17.842777777784505"/>
    <n v="12"/>
    <n v="5.8427777777845051"/>
  </r>
  <r>
    <s v="E002"/>
    <s v="EO55"/>
    <x v="4587"/>
    <x v="0"/>
    <s v="E3"/>
    <s v="0100043691"/>
    <s v="PAVESUR DERIVADOS, S.A."/>
    <s v="0046005102"/>
    <s v="PLANTA OJEN"/>
    <s v="000000000000003269"/>
    <x v="44"/>
    <d v="2024-07-08T00:00:00"/>
    <d v="1899-12-30T13:01:51"/>
    <s v="8:00"/>
    <d v="2024-07-09T00:00:00"/>
    <x v="10"/>
    <x v="8"/>
    <x v="4757"/>
    <d v="2024-07-08T00:00:00"/>
    <d v="1899-12-30T16:34:58"/>
    <n v="68"/>
    <s v="E00068"/>
    <s v="RUTA KMS.068"/>
    <x v="65"/>
    <x v="0"/>
    <x v="0"/>
    <x v="4"/>
    <x v="0"/>
    <d v="2024-07-08T13:01:51"/>
    <x v="504"/>
    <n v="18.969166666734964"/>
    <d v="2024-07-08T16:34:58"/>
    <d v="1899-12-30T00:54:24"/>
    <d v="2024-07-08T17:29:22"/>
    <n v="14.510555555694737"/>
    <x v="0"/>
    <m/>
    <m/>
    <x v="1"/>
    <x v="23"/>
    <x v="0"/>
    <x v="4"/>
    <x v="8"/>
    <n v="2"/>
    <s v=""/>
    <d v="1899-12-30T21:45:36"/>
    <n v="17.062500000068297"/>
    <n v="12"/>
    <n v="5.0625000000682974"/>
  </r>
  <r>
    <s v="E002"/>
    <s v="EO55"/>
    <x v="4588"/>
    <x v="0"/>
    <s v="E4"/>
    <s v="0100018593"/>
    <s v="SUCESORES DE MANUEL DIAZ MARQUEZ SL"/>
    <s v="0046000678"/>
    <s v="ALMONASTER LA REAL"/>
    <s v="000000000000002882"/>
    <x v="112"/>
    <d v="2024-07-08T00:00:00"/>
    <d v="1899-12-30T13:25:24"/>
    <s v="09/07 servir"/>
    <d v="2024-07-09T00:00:00"/>
    <x v="6"/>
    <x v="9"/>
    <x v="4758"/>
    <d v="2024-07-08T00:00:00"/>
    <d v="1899-12-30T17:10:18"/>
    <n v="108"/>
    <s v="E00108"/>
    <s v="RUTA KMS.108"/>
    <x v="298"/>
    <x v="0"/>
    <x v="0"/>
    <x v="5"/>
    <x v="1"/>
    <d v="2024-07-08T13:25:24"/>
    <x v="512"/>
    <n v="30.576666666660458"/>
    <d v="2024-07-08T17:10:18"/>
    <d v="1899-12-30T01:26:24"/>
    <d v="2024-07-08T18:36:42"/>
    <n v="25.388333333423361"/>
    <x v="0"/>
    <m/>
    <m/>
    <x v="1"/>
    <x v="23"/>
    <x v="0"/>
    <x v="4"/>
    <x v="5"/>
    <n v="2"/>
    <s v=""/>
    <d v="1899-12-31T10:33:36"/>
    <n v="28.136666666660457"/>
    <n v="12"/>
    <n v="16.136666666660457"/>
  </r>
  <r>
    <s v="E002"/>
    <s v="EO55"/>
    <x v="4589"/>
    <x v="0"/>
    <s v="E3"/>
    <s v="0100023188"/>
    <s v="MTOS DE TIERRAS Y ARIDOS DEL TINTO,"/>
    <s v="0046001835"/>
    <s v="NERVA"/>
    <s v="000000000000000837"/>
    <x v="43"/>
    <d v="2024-07-08T00:00:00"/>
    <d v="1899-12-30T13:31:16"/>
    <s v="09/07 08:00h"/>
    <d v="2024-07-09T00:00:00"/>
    <x v="10"/>
    <x v="9"/>
    <x v="4759"/>
    <d v="2024-07-08T00:00:00"/>
    <d v="1899-12-30T17:25:12"/>
    <n v="78"/>
    <s v="E00078"/>
    <s v="RUTA KMS.078"/>
    <x v="96"/>
    <x v="0"/>
    <x v="0"/>
    <x v="5"/>
    <x v="0"/>
    <d v="2024-07-08T13:31:16"/>
    <x v="504"/>
    <n v="18.478888888901565"/>
    <d v="2024-07-08T17:25:12"/>
    <d v="1899-12-30T01:02:24"/>
    <d v="2024-07-08T18:27:36"/>
    <n v="13.540000000095461"/>
    <x v="0"/>
    <m/>
    <m/>
    <x v="1"/>
    <x v="23"/>
    <x v="0"/>
    <x v="4"/>
    <x v="5"/>
    <n v="2"/>
    <s v=""/>
    <d v="1899-12-31T00:57:36"/>
    <n v="16.438888888901566"/>
    <n v="12"/>
    <n v="4.4388888889015661"/>
  </r>
  <r>
    <s v="E002"/>
    <s v="EO55"/>
    <x v="4590"/>
    <x v="0"/>
    <s v="E3"/>
    <s v="0100057966"/>
    <s v="HORPRESOL, SRL"/>
    <s v="0046005111"/>
    <s v="PLANTA FUENGIROLA"/>
    <s v="000000000000003269"/>
    <x v="44"/>
    <d v="2024-07-08T00:00:00"/>
    <d v="1899-12-30T13:37:00"/>
    <s v="GESTRANS"/>
    <d v="2024-07-09T00:00:00"/>
    <x v="5"/>
    <x v="8"/>
    <x v="4760"/>
    <d v="2024-07-09T00:00:00"/>
    <d v="1899-12-30T06:56:14"/>
    <n v="57"/>
    <s v="E00057"/>
    <s v="RUTA KMS.057"/>
    <x v="73"/>
    <x v="0"/>
    <x v="0"/>
    <x v="4"/>
    <x v="0"/>
    <d v="2024-07-08T13:37:00"/>
    <x v="537"/>
    <n v="29.883333333302289"/>
    <d v="2024-07-09T06:56:14"/>
    <d v="1899-12-30T00:45:36"/>
    <d v="2024-07-09T07:41:50"/>
    <n v="11.802777777775191"/>
    <x v="0"/>
    <m/>
    <m/>
    <x v="1"/>
    <x v="24"/>
    <x v="0"/>
    <x v="4"/>
    <x v="12"/>
    <n v="3"/>
    <s v=""/>
    <d v="1899-12-30T18:14:24"/>
    <n v="28.123333333302288"/>
    <n v="12"/>
    <n v="16.123333333302288"/>
  </r>
  <r>
    <s v="E002"/>
    <s v="EO55"/>
    <x v="4591"/>
    <x v="0"/>
    <s v="E3"/>
    <s v="0100057966"/>
    <s v="HORPRESOL, SRL"/>
    <s v="0046005111"/>
    <s v="PLANTA FUENGIROLA"/>
    <s v="000000000000003269"/>
    <x v="44"/>
    <d v="2024-07-08T00:00:00"/>
    <d v="1899-12-30T13:37:13"/>
    <s v="GESTRANS"/>
    <d v="2024-07-09T00:00:00"/>
    <x v="5"/>
    <x v="8"/>
    <x v="4761"/>
    <d v="2024-07-09T00:00:00"/>
    <d v="1899-12-30T08:55:44"/>
    <n v="57"/>
    <s v="E00057"/>
    <s v="RUTA KMS.057"/>
    <x v="74"/>
    <x v="0"/>
    <x v="0"/>
    <x v="4"/>
    <x v="0"/>
    <d v="2024-07-08T13:37:13"/>
    <x v="537"/>
    <n v="29.879722222220153"/>
    <d v="2024-07-09T08:55:44"/>
    <d v="1899-12-30T00:45:36"/>
    <d v="2024-07-09T09:41:20"/>
    <n v="9.81111111107748"/>
    <x v="0"/>
    <m/>
    <m/>
    <x v="1"/>
    <x v="24"/>
    <x v="0"/>
    <x v="4"/>
    <x v="0"/>
    <n v="3"/>
    <s v=""/>
    <d v="1899-12-30T18:14:24"/>
    <n v="28.119722222220151"/>
    <n v="12"/>
    <n v="16.119722222220151"/>
  </r>
  <r>
    <s v="E002"/>
    <s v="EO55"/>
    <x v="4592"/>
    <x v="0"/>
    <s v="E3"/>
    <s v="0432000110"/>
    <s v="PREBETONG HORMIGONES, S.A."/>
    <s v="0046005597"/>
    <s v="PLANTA MORTERO SECO MANILVA"/>
    <s v="000000000000003269"/>
    <x v="44"/>
    <d v="2024-07-08T00:00:00"/>
    <d v="1899-12-30T13:37:38"/>
    <s v="A LAS SIETE DE LA MA"/>
    <d v="2024-07-09T00:00:00"/>
    <x v="9"/>
    <x v="8"/>
    <x v="4762"/>
    <d v="2024-07-08T00:00:00"/>
    <d v="1899-12-30T17:28:30"/>
    <n v="118"/>
    <s v="E00118"/>
    <s v="RUTA KMS.118"/>
    <x v="142"/>
    <x v="0"/>
    <x v="0"/>
    <x v="4"/>
    <x v="0"/>
    <d v="2024-07-08T13:37:38"/>
    <x v="538"/>
    <n v="27.372777777782176"/>
    <d v="2024-07-08T17:28:30"/>
    <d v="1899-12-30T01:34:24"/>
    <d v="2024-07-08T19:02:54"/>
    <n v="21.951666666660458"/>
    <x v="0"/>
    <m/>
    <m/>
    <x v="1"/>
    <x v="23"/>
    <x v="0"/>
    <x v="4"/>
    <x v="5"/>
    <n v="2"/>
    <s v=""/>
    <d v="1899-12-31T13:45:36"/>
    <n v="24.799444444448842"/>
    <n v="12"/>
    <n v="12.799444444448842"/>
  </r>
  <r>
    <s v="E002"/>
    <s v="EO55"/>
    <x v="4593"/>
    <x v="0"/>
    <s v="E4"/>
    <s v="0100056718"/>
    <s v="SITESUR CIMENTACIONES, S.L."/>
    <s v="0046005872"/>
    <s v="S0958-LA GUARDIA DE JAEN 4-44 SALID"/>
    <s v="000000000000003282"/>
    <x v="40"/>
    <d v="2024-07-08T00:00:00"/>
    <d v="1899-12-30T13:51:54"/>
    <s v="09/07 08:00h"/>
    <d v="2024-07-09T00:00:00"/>
    <x v="10"/>
    <x v="10"/>
    <x v="4763"/>
    <d v="2024-07-08T00:00:00"/>
    <d v="1899-12-30T17:43:59"/>
    <n v="0"/>
    <s v=""/>
    <s v=""/>
    <x v="302"/>
    <x v="0"/>
    <x v="0"/>
    <x v="6"/>
    <x v="1"/>
    <d v="2024-07-08T13:51:54"/>
    <x v="504"/>
    <n v="18.135000000125729"/>
    <d v="2024-07-08T17:43:59"/>
    <d v="1899-12-30T00:00:00"/>
    <d v="2024-07-08T17:43:59"/>
    <n v="14.266944444563705"/>
    <x v="0"/>
    <m/>
    <m/>
    <x v="1"/>
    <x v="23"/>
    <x v="0"/>
    <x v="4"/>
    <x v="5"/>
    <n v="2"/>
    <s v=""/>
    <d v="1899-12-30T00:00:00"/>
    <n v="17.135000000125729"/>
    <n v="12"/>
    <n v="5.1350000001257285"/>
  </r>
  <r>
    <s v="E002"/>
    <s v="EO55"/>
    <x v="4594"/>
    <x v="0"/>
    <s v="E3"/>
    <s v="0100037768"/>
    <s v="MINAS DE AGUAS TEÑIDAS, S.A.U. (MAT"/>
    <s v="0046004165"/>
    <s v="ZREP4500031988_5  HORMIGON VALDELAM"/>
    <s v="000000000000003236"/>
    <x v="48"/>
    <d v="2024-07-08T00:00:00"/>
    <d v="1899-12-30T13:54:23"/>
    <s v="09/07 08:00h"/>
    <d v="2024-07-09T00:00:00"/>
    <x v="10"/>
    <x v="9"/>
    <x v="4764"/>
    <d v="2024-07-09T00:00:00"/>
    <d v="1899-12-30T07:01:36"/>
    <n v="85"/>
    <s v="E00085"/>
    <s v="RUTA KMS.085"/>
    <x v="105"/>
    <x v="0"/>
    <x v="0"/>
    <x v="5"/>
    <x v="0"/>
    <d v="2024-07-08T13:54:23"/>
    <x v="504"/>
    <n v="18.093611111165956"/>
    <d v="2024-07-09T07:01:36"/>
    <d v="1899-12-30T01:08:00"/>
    <d v="2024-07-09T08:09:36"/>
    <n v="-0.16000000003259629"/>
    <x v="0"/>
    <m/>
    <m/>
    <x v="1"/>
    <x v="24"/>
    <x v="0"/>
    <x v="4"/>
    <x v="11"/>
    <n v="3"/>
    <s v=""/>
    <d v="1899-12-31T03:12:00"/>
    <n v="15.960277777832623"/>
    <n v="12"/>
    <n v="3.9602777778326228"/>
  </r>
  <r>
    <s v="E002"/>
    <s v="EO55"/>
    <x v="4595"/>
    <x v="0"/>
    <s v="E3"/>
    <s v="0100057966"/>
    <s v="HORPRESOL, SRL"/>
    <s v="0046005112"/>
    <s v="PLANTA ALMERIA"/>
    <s v="000000000000003269"/>
    <x v="44"/>
    <d v="2024-07-08T00:00:00"/>
    <d v="1899-12-30T13:54:55"/>
    <s v="GESTRANS"/>
    <d v="2024-07-09T00:00:00"/>
    <x v="5"/>
    <x v="8"/>
    <x v="4765"/>
    <d v="2024-07-09T00:00:00"/>
    <d v="1899-12-30T10:00:48"/>
    <n v="195"/>
    <s v="E00195"/>
    <s v="RUTA KMS.195"/>
    <x v="73"/>
    <x v="0"/>
    <x v="0"/>
    <x v="4"/>
    <x v="0"/>
    <d v="2024-07-08T13:54:55"/>
    <x v="537"/>
    <n v="29.584722222236451"/>
    <d v="2024-07-09T10:00:48"/>
    <d v="1899-12-30T02:36:00"/>
    <d v="2024-07-09T12:36:48"/>
    <n v="6.8866666668327525"/>
    <x v="0"/>
    <m/>
    <m/>
    <x v="1"/>
    <x v="24"/>
    <x v="0"/>
    <x v="4"/>
    <x v="1"/>
    <n v="3"/>
    <s v=""/>
    <d v="1900-01-01T14:24:00"/>
    <n v="25.984722222236449"/>
    <n v="12"/>
    <n v="13.984722222236449"/>
  </r>
  <r>
    <s v="E002"/>
    <s v="EO55"/>
    <x v="4596"/>
    <x v="0"/>
    <s v="E3"/>
    <s v="0100057966"/>
    <s v="HORPRESOL, SRL"/>
    <s v="0046005105"/>
    <s v="PLANTA MALAGA"/>
    <s v="000000000000003269"/>
    <x v="44"/>
    <d v="2024-07-08T00:00:00"/>
    <d v="1899-12-30T13:55:11"/>
    <s v="GESTRANS"/>
    <d v="2024-07-09T00:00:00"/>
    <x v="5"/>
    <x v="8"/>
    <x v="4766"/>
    <d v="2024-07-09T00:00:00"/>
    <d v="1899-12-30T07:30:50"/>
    <n v="24"/>
    <s v="E00024"/>
    <s v="RUTA KMS.024"/>
    <x v="76"/>
    <x v="0"/>
    <x v="0"/>
    <x v="4"/>
    <x v="0"/>
    <d v="2024-07-08T13:55:11"/>
    <x v="537"/>
    <n v="29.580277777800802"/>
    <d v="2024-07-09T07:30:50"/>
    <d v="1899-12-30T00:19:12"/>
    <d v="2024-07-09T07:50:02"/>
    <n v="11.666111111117061"/>
    <x v="0"/>
    <m/>
    <m/>
    <x v="1"/>
    <x v="24"/>
    <x v="0"/>
    <x v="4"/>
    <x v="11"/>
    <n v="3"/>
    <s v=""/>
    <d v="1899-12-30T07:40:48"/>
    <n v="28.260277777800802"/>
    <n v="12"/>
    <n v="16.260277777800802"/>
  </r>
  <r>
    <s v="E002"/>
    <s v="EO55"/>
    <x v="4597"/>
    <x v="0"/>
    <s v="E3"/>
    <s v="0100057966"/>
    <s v="HORPRESOL, SRL"/>
    <s v="0046005105"/>
    <s v="PLANTA MALAGA"/>
    <s v="000000000000003269"/>
    <x v="44"/>
    <d v="2024-07-08T00:00:00"/>
    <d v="1899-12-30T13:55:25"/>
    <s v="GESTRANS"/>
    <d v="2024-07-09T00:00:00"/>
    <x v="5"/>
    <x v="8"/>
    <x v="4767"/>
    <d v="2024-07-09T00:00:00"/>
    <d v="1899-12-30T09:58:02"/>
    <n v="24"/>
    <s v="E00024"/>
    <s v="RUTA KMS.024"/>
    <x v="76"/>
    <x v="0"/>
    <x v="0"/>
    <x v="4"/>
    <x v="0"/>
    <d v="2024-07-08T13:55:25"/>
    <x v="537"/>
    <n v="29.576388888875954"/>
    <d v="2024-07-09T09:58:02"/>
    <d v="1899-12-30T00:19:12"/>
    <d v="2024-07-09T10:17:14"/>
    <n v="9.2127777777495794"/>
    <x v="0"/>
    <m/>
    <m/>
    <x v="1"/>
    <x v="24"/>
    <x v="0"/>
    <x v="4"/>
    <x v="6"/>
    <n v="3"/>
    <s v=""/>
    <d v="1899-12-30T07:40:48"/>
    <n v="28.256388888875954"/>
    <n v="12"/>
    <n v="16.256388888875954"/>
  </r>
  <r>
    <s v="E002"/>
    <s v="EO55"/>
    <x v="4598"/>
    <x v="0"/>
    <s v="E3"/>
    <s v="0100058805"/>
    <s v="HORMIGONES, ARIDOS Y SERVICIOS CADI"/>
    <s v="0046005219"/>
    <s v="PLANTA HORMIGON (ARCOS FRONTERA)"/>
    <s v="000000000000003264"/>
    <x v="41"/>
    <d v="2024-07-08T00:00:00"/>
    <d v="1899-12-30T14:03:56"/>
    <s v="09/07 08:00h"/>
    <d v="2024-07-09T00:00:00"/>
    <x v="10"/>
    <x v="8"/>
    <x v="4768"/>
    <d v="2024-07-08T00:00:00"/>
    <d v="1899-12-30T16:52:05"/>
    <n v="196"/>
    <s v="E00196"/>
    <s v="RUTA KMS.196"/>
    <x v="98"/>
    <x v="0"/>
    <x v="0"/>
    <x v="4"/>
    <x v="0"/>
    <d v="2024-07-08T14:03:56"/>
    <x v="504"/>
    <n v="17.934444444486871"/>
    <d v="2024-07-08T16:52:05"/>
    <d v="1899-12-30T02:36:48"/>
    <d v="2024-07-08T19:28:53"/>
    <n v="12.518611111154314"/>
    <x v="0"/>
    <m/>
    <m/>
    <x v="1"/>
    <x v="23"/>
    <x v="0"/>
    <x v="4"/>
    <x v="8"/>
    <n v="2"/>
    <s v=""/>
    <d v="1900-01-01T14:43:12"/>
    <n v="14.321111111153538"/>
    <n v="12"/>
    <n v="2.3211111111535381"/>
  </r>
  <r>
    <s v="E002"/>
    <s v="EO55"/>
    <x v="4599"/>
    <x v="0"/>
    <s v="E3"/>
    <s v="0432000110"/>
    <s v="PREBETONG HORMIGONES, S.A."/>
    <s v="0046001418"/>
    <s v="SEVILLA (SAN JERONIMO)"/>
    <s v="000000000000000837"/>
    <x v="43"/>
    <d v="2024-07-08T00:00:00"/>
    <d v="1899-12-30T14:05:31"/>
    <s v="09/07 12:30h"/>
    <d v="2024-07-09T00:00:00"/>
    <x v="19"/>
    <x v="9"/>
    <x v="4769"/>
    <d v="2024-07-09T00:00:00"/>
    <d v="1899-12-30T09:47:31"/>
    <n v="80"/>
    <s v="E00080"/>
    <s v="RUTA KMS.080"/>
    <x v="129"/>
    <x v="0"/>
    <x v="0"/>
    <x v="5"/>
    <x v="0"/>
    <d v="2024-07-08T14:05:31"/>
    <x v="539"/>
    <n v="22.408055555541068"/>
    <d v="2024-07-09T09:47:31"/>
    <d v="1899-12-30T01:04:00"/>
    <d v="2024-07-09T10:51:31"/>
    <n v="1.6413888889364898"/>
    <x v="0"/>
    <m/>
    <m/>
    <x v="1"/>
    <x v="24"/>
    <x v="0"/>
    <x v="4"/>
    <x v="6"/>
    <n v="3"/>
    <s v=""/>
    <d v="1899-12-31T01:36:00"/>
    <n v="20.341388888874402"/>
    <n v="12"/>
    <n v="8.3413888888744019"/>
  </r>
  <r>
    <s v="E002"/>
    <s v="EO55"/>
    <x v="4600"/>
    <x v="0"/>
    <s v="E3"/>
    <s v="0100018311"/>
    <s v="ANDALUZA DE MORTEROS, SA (ANDEMOSA)"/>
    <s v="0046005100"/>
    <s v="PLANTA VILLA ROSA (CON TTE) MALAGA"/>
    <s v="000000000000003264"/>
    <x v="41"/>
    <d v="2024-07-08T00:00:00"/>
    <d v="1899-12-30T14:06:18"/>
    <s v="07:00"/>
    <d v="2024-07-09T00:00:00"/>
    <x v="25"/>
    <x v="8"/>
    <x v="4770"/>
    <d v="2024-07-09T00:00:00"/>
    <d v="1899-12-30T06:35:53"/>
    <n v="24"/>
    <s v="E00024"/>
    <s v="RUTA KMS.024"/>
    <x v="85"/>
    <x v="0"/>
    <x v="0"/>
    <x v="4"/>
    <x v="0"/>
    <d v="2024-07-08T14:06:18"/>
    <x v="530"/>
    <n v="16.894999999960419"/>
    <d v="2024-07-09T06:35:53"/>
    <d v="1899-12-30T00:19:12"/>
    <d v="2024-07-09T06:55:05"/>
    <n v="8.1944444391410798E-2"/>
    <x v="0"/>
    <m/>
    <m/>
    <x v="1"/>
    <x v="24"/>
    <x v="0"/>
    <x v="4"/>
    <x v="12"/>
    <n v="3"/>
    <s v=""/>
    <d v="1899-12-30T07:40:48"/>
    <n v="15.574999999960419"/>
    <n v="12"/>
    <n v="3.5749999999604185"/>
  </r>
  <r>
    <s v="E002"/>
    <s v="EO55"/>
    <x v="4601"/>
    <x v="0"/>
    <s v="E3"/>
    <s v="0100043691"/>
    <s v="PAVESUR DERIVADOS, S.A."/>
    <s v="0046005102"/>
    <s v="PLANTA OJEN"/>
    <s v="000000000000003269"/>
    <x v="44"/>
    <d v="2024-07-08T00:00:00"/>
    <d v="1899-12-30T14:06:37"/>
    <s v="9:00"/>
    <d v="2024-07-09T00:00:00"/>
    <x v="15"/>
    <x v="8"/>
    <x v="4771"/>
    <d v="2024-07-09T00:00:00"/>
    <d v="1899-12-30T07:05:45"/>
    <n v="68"/>
    <s v="E00068"/>
    <s v="RUTA KMS.068"/>
    <x v="66"/>
    <x v="0"/>
    <x v="0"/>
    <x v="4"/>
    <x v="0"/>
    <d v="2024-07-08T14:06:37"/>
    <x v="517"/>
    <n v="18.889722222229466"/>
    <d v="2024-07-09T07:05:45"/>
    <d v="1899-12-30T00:54:24"/>
    <d v="2024-07-09T08:00:09"/>
    <n v="0.99750000005587935"/>
    <x v="0"/>
    <m/>
    <m/>
    <x v="1"/>
    <x v="24"/>
    <x v="0"/>
    <x v="4"/>
    <x v="11"/>
    <n v="3"/>
    <s v=""/>
    <d v="1899-12-30T21:45:36"/>
    <n v="16.9830555555628"/>
    <n v="12"/>
    <n v="4.9830555555627996"/>
  </r>
  <r>
    <s v="E002"/>
    <s v="EO55"/>
    <x v="4602"/>
    <x v="0"/>
    <s v="E3"/>
    <s v="0100043691"/>
    <s v="PAVESUR DERIVADOS, S.A."/>
    <s v="0046005102"/>
    <s v="PLANTA OJEN"/>
    <s v="000000000000003269"/>
    <x v="44"/>
    <d v="2024-07-08T00:00:00"/>
    <d v="1899-12-30T14:07:28"/>
    <s v="10:00"/>
    <d v="2024-07-09T00:00:00"/>
    <x v="17"/>
    <x v="8"/>
    <x v="4772"/>
    <d v="2024-07-09T00:00:00"/>
    <d v="1899-12-30T08:34:18"/>
    <n v="68"/>
    <s v="E00068"/>
    <s v="RUTA KMS.068"/>
    <x v="85"/>
    <x v="0"/>
    <x v="0"/>
    <x v="4"/>
    <x v="0"/>
    <d v="2024-07-08T14:07:28"/>
    <x v="514"/>
    <n v="19.8755555555108"/>
    <d v="2024-07-09T08:34:18"/>
    <d v="1899-12-30T00:54:24"/>
    <d v="2024-07-09T09:28:42"/>
    <n v="0.52166666672565043"/>
    <x v="0"/>
    <m/>
    <m/>
    <x v="1"/>
    <x v="24"/>
    <x v="0"/>
    <x v="4"/>
    <x v="0"/>
    <n v="3"/>
    <s v=""/>
    <d v="1899-12-30T21:45:36"/>
    <n v="17.968888888844134"/>
    <n v="12"/>
    <n v="5.968888888844134"/>
  </r>
  <r>
    <s v="E002"/>
    <s v="EO55"/>
    <x v="4603"/>
    <x v="0"/>
    <s v="E3"/>
    <s v="0432000110"/>
    <s v="PREBETONG HORMIGONES, S.A."/>
    <s v="0046001416"/>
    <s v="ALCALA DE GUADAIRA"/>
    <s v="000000000000000837"/>
    <x v="43"/>
    <d v="2024-07-08T00:00:00"/>
    <d v="1899-12-30T14:13:25"/>
    <s v="ENTRA A LAS 7"/>
    <d v="2024-07-09T00:00:00"/>
    <x v="25"/>
    <x v="9"/>
    <x v="4773"/>
    <d v="2024-07-08T00:00:00"/>
    <d v="1899-12-30T17:12:49"/>
    <n v="83"/>
    <s v="E00083"/>
    <s v="RUTA KMS.083"/>
    <x v="92"/>
    <x v="0"/>
    <x v="0"/>
    <x v="5"/>
    <x v="0"/>
    <d v="2024-07-08T14:13:25"/>
    <x v="530"/>
    <n v="16.776388888887595"/>
    <d v="2024-07-08T17:12:49"/>
    <d v="1899-12-30T01:06:24"/>
    <d v="2024-07-08T18:19:13"/>
    <n v="12.679722222033888"/>
    <x v="0"/>
    <m/>
    <m/>
    <x v="1"/>
    <x v="23"/>
    <x v="0"/>
    <x v="4"/>
    <x v="5"/>
    <n v="2"/>
    <s v=""/>
    <d v="1899-12-31T02:33:36"/>
    <n v="14.669722222220928"/>
    <n v="12"/>
    <n v="2.669722222220928"/>
  </r>
  <r>
    <s v="E002"/>
    <s v="EO55"/>
    <x v="4604"/>
    <x v="0"/>
    <s v="E3"/>
    <s v="0100058036"/>
    <s v="HORMI CONTADO, S.L."/>
    <s v="0046005771"/>
    <s v="PLANTA DE MARBELLA"/>
    <s v="000000000000003269"/>
    <x v="44"/>
    <d v="2024-07-08T00:00:00"/>
    <d v="1899-12-30T14:31:53"/>
    <s v=". 09:00"/>
    <d v="2024-07-09T00:00:00"/>
    <x v="15"/>
    <x v="8"/>
    <x v="4774"/>
    <d v="2024-07-08T00:00:00"/>
    <d v="1899-12-30T16:32:22"/>
    <n v="79"/>
    <s v="E00079"/>
    <s v="RUTA KMS.079"/>
    <x v="327"/>
    <x v="0"/>
    <x v="0"/>
    <x v="4"/>
    <x v="0"/>
    <d v="2024-07-08T14:31:53"/>
    <x v="517"/>
    <n v="18.468611111165956"/>
    <d v="2024-07-08T16:32:22"/>
    <d v="1899-12-30T01:03:12"/>
    <d v="2024-07-08T17:35:34"/>
    <n v="15.407222222245764"/>
    <x v="0"/>
    <m/>
    <m/>
    <x v="1"/>
    <x v="23"/>
    <x v="0"/>
    <x v="4"/>
    <x v="8"/>
    <n v="2"/>
    <s v=""/>
    <d v="1899-12-31T01:16:48"/>
    <n v="16.415277777832621"/>
    <n v="12"/>
    <n v="4.4152777778326211"/>
  </r>
  <r>
    <s v="E002"/>
    <s v="EO55"/>
    <x v="4605"/>
    <x v="0"/>
    <s v="E3"/>
    <s v="0432000110"/>
    <s v="PREBETONG HORMIGONES, S.A."/>
    <s v="0046001414"/>
    <s v="HUELVA (F.MONTENEGRO)"/>
    <s v="000000000000000837"/>
    <x v="43"/>
    <d v="2024-07-08T00:00:00"/>
    <d v="1899-12-30T14:38:06"/>
    <s v="09/07 09:00h"/>
    <d v="2024-07-09T00:00:00"/>
    <x v="15"/>
    <x v="9"/>
    <x v="4775"/>
    <d v="2024-07-08T00:00:00"/>
    <d v="1899-12-30T19:27:40"/>
    <n v="29"/>
    <s v="E00029"/>
    <s v="RUTA KMS.029"/>
    <x v="277"/>
    <x v="0"/>
    <x v="0"/>
    <x v="5"/>
    <x v="0"/>
    <d v="2024-07-08T14:38:06"/>
    <x v="517"/>
    <n v="18.364999999932479"/>
    <d v="2024-07-08T19:27:40"/>
    <d v="1899-12-30T00:23:12"/>
    <d v="2024-07-08T19:50:52"/>
    <n v="13.152222222299315"/>
    <x v="0"/>
    <m/>
    <m/>
    <x v="1"/>
    <x v="23"/>
    <x v="0"/>
    <x v="4"/>
    <x v="10"/>
    <n v="2"/>
    <s v=""/>
    <d v="1899-12-30T09:16:48"/>
    <n v="16.978333333265812"/>
    <n v="12"/>
    <n v="4.9783333332658124"/>
  </r>
  <r>
    <s v="E002"/>
    <s v="EO55"/>
    <x v="4606"/>
    <x v="0"/>
    <s v="E3"/>
    <s v="0432000110"/>
    <s v="PREBETONG HORMIGONES, S.A."/>
    <s v="0046001414"/>
    <s v="HUELVA (F.MONTENEGRO)"/>
    <s v="000000000000000837"/>
    <x v="43"/>
    <d v="2024-07-08T00:00:00"/>
    <d v="1899-12-30T14:38:14"/>
    <s v="09/07 11:00h"/>
    <d v="2024-07-09T00:00:00"/>
    <x v="24"/>
    <x v="9"/>
    <x v="4776"/>
    <d v="2024-07-09T00:00:00"/>
    <d v="1899-12-30T10:46:53"/>
    <n v="29"/>
    <s v="E00029"/>
    <s v="RUTA KMS.029"/>
    <x v="231"/>
    <x v="0"/>
    <x v="0"/>
    <x v="5"/>
    <x v="0"/>
    <d v="2024-07-08T14:38:14"/>
    <x v="480"/>
    <n v="20.362777777772862"/>
    <d v="2024-07-09T10:46:53"/>
    <d v="1899-12-30T00:23:12"/>
    <d v="2024-07-09T11:10:05"/>
    <n v="-0.16805555537575856"/>
    <x v="0"/>
    <m/>
    <m/>
    <x v="1"/>
    <x v="24"/>
    <x v="0"/>
    <x v="4"/>
    <x v="1"/>
    <n v="3"/>
    <s v=""/>
    <d v="1899-12-30T09:16:48"/>
    <n v="18.976111111106196"/>
    <n v="12"/>
    <n v="6.9761111111061958"/>
  </r>
  <r>
    <s v="E002"/>
    <s v="EO55"/>
    <x v="4607"/>
    <x v="0"/>
    <s v="E3"/>
    <s v="0100058036"/>
    <s v="HORMI CONTADO, S.L."/>
    <s v="0046005175"/>
    <s v="PLANTA DE LA LINEA"/>
    <s v="000000000000003269"/>
    <x v="44"/>
    <d v="2024-07-08T00:00:00"/>
    <d v="1899-12-30T15:29:05"/>
    <s v="09/07 12:00h"/>
    <d v="2024-07-09T00:00:00"/>
    <x v="8"/>
    <x v="8"/>
    <x v="4777"/>
    <d v="2024-07-09T00:00:00"/>
    <d v="1899-12-30T09:41:57"/>
    <n v="143"/>
    <s v="E00143"/>
    <s v="RUTA KMS.143"/>
    <x v="64"/>
    <x v="0"/>
    <x v="0"/>
    <x v="4"/>
    <x v="0"/>
    <d v="2024-07-08T15:29:05"/>
    <x v="509"/>
    <n v="20.515277777798474"/>
    <d v="2024-07-09T09:41:57"/>
    <d v="1899-12-30T01:54:24"/>
    <d v="2024-07-09T11:36:21"/>
    <n v="0.3941666666069068"/>
    <x v="0"/>
    <m/>
    <m/>
    <x v="1"/>
    <x v="24"/>
    <x v="0"/>
    <x v="4"/>
    <x v="6"/>
    <n v="3"/>
    <s v=""/>
    <d v="1899-12-31T21:45:36"/>
    <n v="17.608611111131808"/>
    <n v="12"/>
    <n v="5.6086111111318075"/>
  </r>
  <r>
    <s v="E002"/>
    <s v="EO55"/>
    <x v="4608"/>
    <x v="0"/>
    <s v="E3"/>
    <s v="0100058036"/>
    <s v="HORMI CONTADO, S.L."/>
    <s v="0046005174"/>
    <s v="PLANTA DE MANILVA E/O 56"/>
    <s v="000000000000003269"/>
    <x v="44"/>
    <d v="2024-07-08T00:00:00"/>
    <d v="1899-12-30T15:29:31"/>
    <s v="10:00"/>
    <d v="2024-07-09T00:00:00"/>
    <x v="17"/>
    <x v="8"/>
    <x v="4778"/>
    <d v="2024-07-09T00:00:00"/>
    <d v="1899-12-30T07:47:34"/>
    <n v="118"/>
    <s v="E00118"/>
    <s v="RUTA KMS.118"/>
    <x v="69"/>
    <x v="0"/>
    <x v="0"/>
    <x v="4"/>
    <x v="0"/>
    <d v="2024-07-08T15:29:31"/>
    <x v="514"/>
    <n v="18.508055555575993"/>
    <d v="2024-07-09T07:47:34"/>
    <d v="1899-12-30T01:34:24"/>
    <d v="2024-07-09T09:21:58"/>
    <n v="0.63388888881308958"/>
    <x v="0"/>
    <m/>
    <m/>
    <x v="1"/>
    <x v="24"/>
    <x v="0"/>
    <x v="4"/>
    <x v="11"/>
    <n v="3"/>
    <s v=""/>
    <d v="1899-12-31T13:45:36"/>
    <n v="15.934722222242659"/>
    <n v="12"/>
    <n v="3.9347222222426588"/>
  </r>
  <r>
    <s v="E002"/>
    <s v="EO55"/>
    <x v="4609"/>
    <x v="0"/>
    <s v="E3"/>
    <s v="0100058036"/>
    <s v="HORMI CONTADO, S.L."/>
    <s v="0046005174"/>
    <s v="PLANTA DE MANILVA E/O 56"/>
    <s v="000000000000003269"/>
    <x v="44"/>
    <d v="2024-07-08T00:00:00"/>
    <d v="1899-12-30T15:29:48"/>
    <s v="12:30"/>
    <d v="2024-07-09T00:00:00"/>
    <x v="19"/>
    <x v="8"/>
    <x v="4779"/>
    <d v="2024-07-09T00:00:00"/>
    <d v="1899-12-30T10:12:12"/>
    <n v="118"/>
    <s v="E00118"/>
    <s v="RUTA KMS.118"/>
    <x v="143"/>
    <x v="0"/>
    <x v="0"/>
    <x v="4"/>
    <x v="0"/>
    <d v="2024-07-08T15:29:48"/>
    <x v="539"/>
    <n v="21.003333333414048"/>
    <d v="2024-07-09T10:12:12"/>
    <d v="1899-12-30T01:34:24"/>
    <d v="2024-07-09T11:46:36"/>
    <n v="0.72333333338610828"/>
    <x v="0"/>
    <m/>
    <m/>
    <x v="1"/>
    <x v="24"/>
    <x v="0"/>
    <x v="4"/>
    <x v="1"/>
    <n v="3"/>
    <s v=""/>
    <d v="1899-12-31T13:45:36"/>
    <n v="18.430000000080714"/>
    <n v="12"/>
    <n v="6.4300000000807138"/>
  </r>
  <r>
    <s v="E002"/>
    <s v="EO55"/>
    <x v="4610"/>
    <x v="0"/>
    <s v="E3"/>
    <s v="0100058036"/>
    <s v="HORMI CONTADO, S.L."/>
    <s v="0046005174"/>
    <s v="PLANTA DE MANILVA E/O 56"/>
    <s v="000000000000003269"/>
    <x v="44"/>
    <d v="2024-07-08T00:00:00"/>
    <d v="1899-12-30T15:30:23"/>
    <s v="08:00"/>
    <d v="2024-07-09T00:00:00"/>
    <x v="10"/>
    <x v="8"/>
    <x v="4780"/>
    <d v="2024-07-08T00:00:00"/>
    <d v="1899-12-30T16:58:36"/>
    <n v="118"/>
    <s v="E00118"/>
    <s v="RUTA KMS.118"/>
    <x v="143"/>
    <x v="0"/>
    <x v="0"/>
    <x v="4"/>
    <x v="0"/>
    <d v="2024-07-08T15:30:23"/>
    <x v="504"/>
    <n v="16.493611111189239"/>
    <d v="2024-07-08T16:58:36"/>
    <d v="1899-12-30T01:34:24"/>
    <d v="2024-07-08T18:33:00"/>
    <n v="13.450000000011642"/>
    <x v="0"/>
    <m/>
    <m/>
    <x v="1"/>
    <x v="23"/>
    <x v="0"/>
    <x v="4"/>
    <x v="8"/>
    <n v="2"/>
    <s v=""/>
    <d v="1899-12-31T13:45:36"/>
    <n v="13.920277777855905"/>
    <n v="12"/>
    <n v="1.9202777778559046"/>
  </r>
  <r>
    <s v="E002"/>
    <s v="EO55"/>
    <x v="4611"/>
    <x v="0"/>
    <s v="E3"/>
    <s v="0100037768"/>
    <s v="MINAS DE AGUAS TEÑIDAS, S.A.U. (MAT"/>
    <s v="0046003118"/>
    <s v="ZREP4500031988_1 VALDELAMUSA PASTA"/>
    <s v="000000000000001782"/>
    <x v="46"/>
    <d v="2024-07-08T00:00:00"/>
    <d v="1899-12-30T15:37:10"/>
    <s v="09/07 06:00h"/>
    <d v="2024-07-09T00:00:00"/>
    <x v="6"/>
    <x v="9"/>
    <x v="4781"/>
    <d v="2024-07-08T00:00:00"/>
    <d v="1899-12-30T19:18:55"/>
    <n v="85"/>
    <s v="E00085"/>
    <s v="RUTA KMS.085"/>
    <x v="95"/>
    <x v="0"/>
    <x v="0"/>
    <x v="5"/>
    <x v="0"/>
    <d v="2024-07-08T15:37:10"/>
    <x v="512"/>
    <n v="28.380555555573665"/>
    <d v="2024-07-08T19:18:55"/>
    <d v="1899-12-30T01:08:00"/>
    <d v="2024-07-08T20:26:55"/>
    <n v="23.551388888969086"/>
    <x v="0"/>
    <m/>
    <m/>
    <x v="1"/>
    <x v="23"/>
    <x v="0"/>
    <x v="4"/>
    <x v="10"/>
    <n v="2"/>
    <s v=""/>
    <d v="1899-12-31T03:12:00"/>
    <n v="26.247222222240332"/>
    <n v="12"/>
    <n v="14.247222222240332"/>
  </r>
  <r>
    <s v="E002"/>
    <s v="EO55"/>
    <x v="4612"/>
    <x v="0"/>
    <s v="E3"/>
    <s v="0100037768"/>
    <s v="MINAS DE AGUAS TEÑIDAS, S.A.U. (MAT"/>
    <s v="0046003118"/>
    <s v="ZREP4500031988_1 VALDELAMUSA PASTA"/>
    <s v="000000000000001782"/>
    <x v="46"/>
    <d v="2024-07-08T00:00:00"/>
    <d v="1899-12-30T15:37:37"/>
    <s v="09/07 07:00h"/>
    <d v="2024-07-09T00:00:00"/>
    <x v="6"/>
    <x v="9"/>
    <x v="4782"/>
    <d v="2024-07-08T00:00:00"/>
    <d v="1899-12-30T17:19:19"/>
    <n v="85"/>
    <s v="E00085"/>
    <s v="RUTA KMS.085"/>
    <x v="87"/>
    <x v="0"/>
    <x v="0"/>
    <x v="5"/>
    <x v="0"/>
    <d v="2024-07-08T15:37:37"/>
    <x v="512"/>
    <n v="28.37305555556668"/>
    <d v="2024-07-08T17:19:19"/>
    <d v="1899-12-30T01:08:00"/>
    <d v="2024-07-08T18:27:19"/>
    <n v="25.544722222199198"/>
    <x v="0"/>
    <m/>
    <m/>
    <x v="1"/>
    <x v="23"/>
    <x v="0"/>
    <x v="4"/>
    <x v="5"/>
    <n v="2"/>
    <s v=""/>
    <d v="1899-12-31T03:12:00"/>
    <n v="26.239722222233347"/>
    <n v="12"/>
    <n v="14.239722222233347"/>
  </r>
  <r>
    <s v="E002"/>
    <s v="EO55"/>
    <x v="4613"/>
    <x v="0"/>
    <s v="E3"/>
    <s v="0100037768"/>
    <s v="MINAS DE AGUAS TEÑIDAS, S.A.U. (MAT"/>
    <s v="0046003118"/>
    <s v="ZREP4500031988_1 VALDELAMUSA PASTA"/>
    <s v="000000000000001782"/>
    <x v="46"/>
    <d v="2024-07-08T00:00:00"/>
    <d v="1899-12-30T15:38:00"/>
    <s v="09/07 08:00h"/>
    <d v="2024-07-09T00:00:00"/>
    <x v="6"/>
    <x v="9"/>
    <x v="4783"/>
    <d v="2024-07-08T00:00:00"/>
    <d v="1899-12-30T09:13:51"/>
    <n v="85"/>
    <s v="E00085"/>
    <s v="RUTA KMS.085"/>
    <x v="361"/>
    <x v="0"/>
    <x v="0"/>
    <x v="5"/>
    <x v="0"/>
    <d v="2024-07-08T15:38:00"/>
    <x v="512"/>
    <n v="28.366666666755918"/>
    <d v="2024-07-08T09:13:51"/>
    <d v="1899-12-30T01:08:00"/>
    <d v="2024-07-08T10:21:51"/>
    <n v="33.635833333362825"/>
    <x v="0"/>
    <m/>
    <m/>
    <x v="1"/>
    <x v="23"/>
    <x v="0"/>
    <x v="4"/>
    <x v="6"/>
    <n v="2"/>
    <s v=""/>
    <d v="1899-12-31T03:12:00"/>
    <n v="26.233333333422586"/>
    <n v="12"/>
    <n v="14.233333333422586"/>
  </r>
  <r>
    <s v="E002"/>
    <s v="EO55"/>
    <x v="4614"/>
    <x v="0"/>
    <s v="E3"/>
    <s v="0100037768"/>
    <s v="MINAS DE AGUAS TEÑIDAS, S.A.U. (MAT"/>
    <s v="0046003118"/>
    <s v="ZREP4500031988_1 VALDELAMUSA PASTA"/>
    <s v="000000000000001782"/>
    <x v="46"/>
    <d v="2024-07-08T00:00:00"/>
    <d v="1899-12-30T15:41:38"/>
    <s v="09/07 12:00h"/>
    <d v="2024-07-09T00:00:00"/>
    <x v="6"/>
    <x v="9"/>
    <x v="4784"/>
    <d v="2024-07-09T00:00:00"/>
    <d v="1899-12-30T11:09:04"/>
    <n v="85"/>
    <s v="E00085"/>
    <s v="RUTA KMS.085"/>
    <x v="87"/>
    <x v="0"/>
    <x v="0"/>
    <x v="5"/>
    <x v="0"/>
    <d v="2024-07-08T15:41:38"/>
    <x v="512"/>
    <n v="28.306111111189239"/>
    <d v="2024-07-09T11:09:04"/>
    <d v="1899-12-30T01:08:00"/>
    <d v="2024-07-09T12:17:04"/>
    <n v="7.715555555652827"/>
    <x v="0"/>
    <m/>
    <m/>
    <x v="1"/>
    <x v="24"/>
    <x v="0"/>
    <x v="4"/>
    <x v="2"/>
    <n v="3"/>
    <s v=""/>
    <d v="1899-12-31T03:12:00"/>
    <n v="26.172777777855906"/>
    <n v="12"/>
    <n v="14.172777777855906"/>
  </r>
  <r>
    <s v="E002"/>
    <s v="EO55"/>
    <x v="4615"/>
    <x v="0"/>
    <s v="E3"/>
    <s v="0100037768"/>
    <s v="MINAS DE AGUAS TEÑIDAS, S.A.U. (MAT"/>
    <s v="0046004267"/>
    <s v="ZREP4500031988_2 MAGDALENA PASTA"/>
    <s v="000000000000001782"/>
    <x v="46"/>
    <d v="2024-07-08T00:00:00"/>
    <d v="1899-12-30T15:45:25"/>
    <s v="09/07 06:00h"/>
    <d v="2024-07-09T00:00:00"/>
    <x v="6"/>
    <x v="9"/>
    <x v="4785"/>
    <d v="2024-07-08T00:00:00"/>
    <d v="1899-12-30T19:37:32"/>
    <n v="85"/>
    <s v="E00085"/>
    <s v="RUTA KMS.085"/>
    <x v="86"/>
    <x v="0"/>
    <x v="0"/>
    <x v="5"/>
    <x v="0"/>
    <d v="2024-07-08T15:45:25"/>
    <x v="512"/>
    <n v="28.243055555562023"/>
    <d v="2024-07-08T19:37:32"/>
    <d v="1899-12-30T01:08:00"/>
    <d v="2024-07-08T20:45:32"/>
    <n v="23.241111111128703"/>
    <x v="0"/>
    <m/>
    <m/>
    <x v="1"/>
    <x v="23"/>
    <x v="0"/>
    <x v="4"/>
    <x v="10"/>
    <n v="2"/>
    <s v=""/>
    <d v="1899-12-31T03:12:00"/>
    <n v="26.10972222222869"/>
    <n v="12"/>
    <n v="14.10972222222869"/>
  </r>
  <r>
    <s v="E002"/>
    <s v="EO55"/>
    <x v="4616"/>
    <x v="0"/>
    <s v="E3"/>
    <s v="0100037768"/>
    <s v="MINAS DE AGUAS TEÑIDAS, S.A.U. (MAT"/>
    <s v="0046004267"/>
    <s v="ZREP4500031988_2 MAGDALENA PASTA"/>
    <s v="000000000000001782"/>
    <x v="46"/>
    <d v="2024-07-08T00:00:00"/>
    <d v="1899-12-30T15:46:41"/>
    <s v="09/07 08:00h"/>
    <d v="2024-07-09T00:00:00"/>
    <x v="6"/>
    <x v="9"/>
    <x v="4786"/>
    <d v="2024-07-09T00:00:00"/>
    <d v="1899-12-30T08:05:50"/>
    <n v="85"/>
    <s v="E00085"/>
    <s v="RUTA KMS.085"/>
    <x v="90"/>
    <x v="0"/>
    <x v="0"/>
    <x v="5"/>
    <x v="0"/>
    <d v="2024-07-08T15:46:41"/>
    <x v="512"/>
    <n v="28.221944444580004"/>
    <d v="2024-07-09T08:05:50"/>
    <d v="1899-12-30T01:08:00"/>
    <d v="2024-07-09T09:13:50"/>
    <n v="10.769444444391411"/>
    <x v="0"/>
    <m/>
    <m/>
    <x v="1"/>
    <x v="24"/>
    <x v="0"/>
    <x v="4"/>
    <x v="0"/>
    <n v="3"/>
    <s v=""/>
    <d v="1899-12-31T03:12:00"/>
    <n v="26.088611111246671"/>
    <n v="12"/>
    <n v="14.088611111246671"/>
  </r>
  <r>
    <s v="E002"/>
    <s v="EO55"/>
    <x v="4617"/>
    <x v="0"/>
    <s v="E3"/>
    <s v="0100037768"/>
    <s v="MINAS DE AGUAS TEÑIDAS, S.A.U. (MAT"/>
    <s v="0046004267"/>
    <s v="ZREP4500031988_2 MAGDALENA PASTA"/>
    <s v="000000000000001782"/>
    <x v="46"/>
    <d v="2024-07-08T00:00:00"/>
    <d v="1899-12-30T15:47:08"/>
    <s v="09/07 10:00h"/>
    <d v="2024-07-09T00:00:00"/>
    <x v="6"/>
    <x v="9"/>
    <x v="4787"/>
    <d v="2024-07-08T00:00:00"/>
    <d v="1899-12-30T17:55:28"/>
    <n v="85"/>
    <s v="E00085"/>
    <s v="RUTA KMS.085"/>
    <x v="68"/>
    <x v="0"/>
    <x v="0"/>
    <x v="5"/>
    <x v="0"/>
    <d v="2024-07-08T15:47:08"/>
    <x v="512"/>
    <n v="28.214444444573019"/>
    <d v="2024-07-08T17:55:28"/>
    <d v="1899-12-30T01:08:00"/>
    <d v="2024-07-08T19:03:28"/>
    <n v="24.94222222227836"/>
    <x v="0"/>
    <m/>
    <m/>
    <x v="1"/>
    <x v="23"/>
    <x v="0"/>
    <x v="4"/>
    <x v="5"/>
    <n v="2"/>
    <s v=""/>
    <d v="1899-12-31T03:12:00"/>
    <n v="26.081111111239686"/>
    <n v="12"/>
    <n v="14.081111111239686"/>
  </r>
  <r>
    <s v="E002"/>
    <s v="EO55"/>
    <x v="4618"/>
    <x v="0"/>
    <s v="E3"/>
    <s v="0100018406"/>
    <s v="GRAVAS Y SUMINISTROS S.A.(GRAVISUM)"/>
    <s v="0046005682"/>
    <s v="TRAMO ADIF JABUGO (LOS MARINES)"/>
    <s v="000000000000000837"/>
    <x v="43"/>
    <d v="2024-07-08T00:00:00"/>
    <d v="1899-12-30T16:10:30"/>
    <s v="09/07 08:00h"/>
    <d v="2024-07-09T00:00:00"/>
    <x v="10"/>
    <x v="9"/>
    <x v="4788"/>
    <d v="2024-07-09T00:00:00"/>
    <d v="1899-12-30T06:50:45"/>
    <n v="92"/>
    <s v="E00092"/>
    <s v="RUTA KMS.092"/>
    <x v="131"/>
    <x v="0"/>
    <x v="0"/>
    <x v="5"/>
    <x v="0"/>
    <d v="2024-07-08T16:10:30"/>
    <x v="504"/>
    <n v="15.825000000069849"/>
    <d v="2024-07-09T06:50:45"/>
    <d v="1899-12-30T01:13:36"/>
    <d v="2024-07-09T08:04:21"/>
    <n v="-7.2500000009313226E-2"/>
    <x v="0"/>
    <m/>
    <m/>
    <x v="1"/>
    <x v="24"/>
    <x v="0"/>
    <x v="4"/>
    <x v="12"/>
    <n v="3"/>
    <s v=""/>
    <d v="1899-12-31T05:26:24"/>
    <n v="13.598333333403183"/>
    <n v="12"/>
    <n v="1.5983333334031826"/>
  </r>
  <r>
    <s v="E002"/>
    <s v="EO55"/>
    <x v="4619"/>
    <x v="0"/>
    <s v="E3"/>
    <s v="0100018406"/>
    <s v="GRAVAS Y SUMINISTROS S.A.(GRAVISUM)"/>
    <s v="0046004922"/>
    <s v="LOS MARINES"/>
    <s v="000000000000000837"/>
    <x v="43"/>
    <d v="2024-07-08T00:00:00"/>
    <d v="1899-12-30T16:11:11"/>
    <s v="09/07 12:00h"/>
    <d v="2024-07-09T00:00:00"/>
    <x v="8"/>
    <x v="9"/>
    <x v="4789"/>
    <d v="2024-07-09T00:00:00"/>
    <d v="1899-12-30T11:12:34"/>
    <n v="92"/>
    <s v="E00092"/>
    <s v="RUTA KMS.092"/>
    <x v="96"/>
    <x v="0"/>
    <x v="0"/>
    <x v="5"/>
    <x v="0"/>
    <d v="2024-07-08T16:11:11"/>
    <x v="509"/>
    <n v="19.813611111079808"/>
    <d v="2024-07-09T11:12:34"/>
    <d v="1899-12-30T01:13:36"/>
    <d v="2024-07-09T12:26:10"/>
    <n v="-0.43611111107748002"/>
    <x v="0"/>
    <m/>
    <m/>
    <x v="1"/>
    <x v="24"/>
    <x v="0"/>
    <x v="4"/>
    <x v="2"/>
    <n v="3"/>
    <s v=""/>
    <d v="1899-12-31T05:26:24"/>
    <n v="17.586944444413142"/>
    <n v="12"/>
    <n v="5.5869444444131418"/>
  </r>
  <r>
    <s v="E002"/>
    <s v="EO55"/>
    <x v="4620"/>
    <x v="0"/>
    <s v="E3"/>
    <s v="0100058426"/>
    <s v="GRUAS MEDITERRANEO, S.A."/>
    <s v="0046005190"/>
    <s v="PLANTA MÁLAGA"/>
    <s v="000000000000003268"/>
    <x v="2"/>
    <d v="2024-07-08T00:00:00"/>
    <d v="1899-12-30T16:28:28"/>
    <s v="09/07 10:00h"/>
    <d v="2024-07-09T00:00:00"/>
    <x v="17"/>
    <x v="8"/>
    <x v="4790"/>
    <d v="2024-07-09T00:00:00"/>
    <d v="1899-12-30T11:22:59"/>
    <n v="24"/>
    <s v="E00024"/>
    <s v="RUTA KMS.024"/>
    <x v="327"/>
    <x v="0"/>
    <x v="0"/>
    <x v="4"/>
    <x v="0"/>
    <d v="2024-07-08T16:28:28"/>
    <x v="514"/>
    <n v="17.525555555534083"/>
    <d v="2024-07-09T11:22:59"/>
    <d v="1899-12-30T00:19:12"/>
    <d v="2024-07-09T11:42:11"/>
    <n v="-1.7030555556993932"/>
    <x v="1"/>
    <m/>
    <m/>
    <x v="1"/>
    <x v="24"/>
    <x v="2"/>
    <x v="4"/>
    <x v="2"/>
    <n v="3"/>
    <s v=""/>
    <d v="1899-12-30T07:40:48"/>
    <n v="16.205555555534083"/>
    <n v="12"/>
    <n v="4.2055555555340831"/>
  </r>
  <r>
    <s v="E002"/>
    <s v="EO55"/>
    <x v="4621"/>
    <x v="0"/>
    <s v="E3"/>
    <s v="0100018624"/>
    <s v="VIPRELUC, S.L."/>
    <s v="0046000748"/>
    <s v="PUENTE GENIL"/>
    <s v="000000000000003264"/>
    <x v="41"/>
    <d v="2024-07-08T00:00:00"/>
    <d v="1899-12-30T16:34:24"/>
    <s v="09/07 lo antes posib"/>
    <d v="2024-07-09T00:00:00"/>
    <x v="15"/>
    <x v="8"/>
    <x v="4791"/>
    <d v="2024-07-09T00:00:00"/>
    <d v="1899-12-30T07:29:05"/>
    <n v="127"/>
    <s v="E00127"/>
    <s v="RUTA KMS.127"/>
    <x v="60"/>
    <x v="0"/>
    <x v="0"/>
    <x v="4"/>
    <x v="0"/>
    <d v="2024-07-08T16:34:24"/>
    <x v="517"/>
    <n v="16.426666666637175"/>
    <d v="2024-07-09T07:29:05"/>
    <d v="1899-12-30T01:41:36"/>
    <d v="2024-07-09T09:10:41"/>
    <n v="-0.17805555544327945"/>
    <x v="0"/>
    <m/>
    <m/>
    <x v="1"/>
    <x v="24"/>
    <x v="0"/>
    <x v="4"/>
    <x v="11"/>
    <n v="3"/>
    <s v="TRANSPORTES FRANCISCO CASTILLA E HI"/>
    <d v="1899-12-31T16:38:24"/>
    <n v="13.733333333303841"/>
    <n v="12"/>
    <n v="1.7333333333038414"/>
  </r>
  <r>
    <s v="E002"/>
    <s v="EO55"/>
    <x v="4622"/>
    <x v="0"/>
    <s v="E3"/>
    <s v="0100043691"/>
    <s v="PAVESUR DERIVADOS, S.A."/>
    <s v="0046005101"/>
    <s v="PLANTA ALHAURIN"/>
    <s v="000000000000003269"/>
    <x v="44"/>
    <d v="2024-07-09T00:00:00"/>
    <d v="1899-12-30T08:24:59"/>
    <s v="DESCARGAR A LAS 10"/>
    <d v="2024-07-09T00:00:00"/>
    <x v="6"/>
    <x v="8"/>
    <x v="4792"/>
    <d v="2024-07-09T00:00:00"/>
    <d v="1899-12-30T09:07:09"/>
    <n v="35"/>
    <s v="E00035"/>
    <s v="RUTA KMS.035"/>
    <x v="72"/>
    <x v="0"/>
    <x v="0"/>
    <x v="4"/>
    <x v="0"/>
    <d v="2024-07-09T08:24:59"/>
    <x v="512"/>
    <n v="11.58361111121485"/>
    <d v="2024-07-09T09:07:09"/>
    <d v="1899-12-30T00:28:00"/>
    <d v="2024-07-09T09:35:09"/>
    <n v="10.414166666858364"/>
    <x v="0"/>
    <m/>
    <m/>
    <x v="1"/>
    <x v="24"/>
    <x v="0"/>
    <x v="4"/>
    <x v="6"/>
    <n v="3"/>
    <s v=""/>
    <d v="1899-12-30T11:12:00"/>
    <n v="10.116944444548183"/>
    <n v="0"/>
    <n v="10.116944444548183"/>
  </r>
  <r>
    <s v="E002"/>
    <s v="EO55"/>
    <x v="4623"/>
    <x v="0"/>
    <s v="E3"/>
    <s v="0100043691"/>
    <s v="PAVESUR DERIVADOS, S.A."/>
    <s v="0046005101"/>
    <s v="PLANTA ALHAURIN"/>
    <s v="000000000000003269"/>
    <x v="44"/>
    <d v="2024-07-09T00:00:00"/>
    <d v="1899-12-30T08:25:26"/>
    <s v="DESCARGAR A LAS 11"/>
    <d v="2024-07-09T00:00:00"/>
    <x v="6"/>
    <x v="8"/>
    <x v="4793"/>
    <d v="2024-07-09T00:00:00"/>
    <d v="1899-12-30T10:34:06"/>
    <n v="35"/>
    <s v="E00035"/>
    <s v="RUTA KMS.035"/>
    <x v="66"/>
    <x v="0"/>
    <x v="0"/>
    <x v="4"/>
    <x v="0"/>
    <d v="2024-07-09T08:25:26"/>
    <x v="512"/>
    <n v="11.576111111207865"/>
    <d v="2024-07-09T10:34:06"/>
    <d v="1899-12-30T00:28:00"/>
    <d v="2024-07-09T11:02:06"/>
    <n v="8.9650000000256114"/>
    <x v="0"/>
    <m/>
    <m/>
    <x v="1"/>
    <x v="24"/>
    <x v="0"/>
    <x v="4"/>
    <x v="1"/>
    <n v="3"/>
    <s v=""/>
    <d v="1899-12-30T11:12:00"/>
    <n v="10.109444444541198"/>
    <n v="0"/>
    <n v="10.109444444541198"/>
  </r>
  <r>
    <s v="E002"/>
    <s v="EO55"/>
    <x v="4624"/>
    <x v="0"/>
    <s v="E4"/>
    <s v="0100058310"/>
    <s v="PERFORACIONES POZOSOL SL"/>
    <s v="0046005879"/>
    <s v="MALAGA POZOSOL"/>
    <s v="000000000000003282"/>
    <x v="40"/>
    <d v="2024-07-09T00:00:00"/>
    <d v="1899-12-30T08:50:42"/>
    <s v="09/07 lo antes posib"/>
    <d v="2024-07-09T00:00:00"/>
    <x v="8"/>
    <x v="8"/>
    <x v="4794"/>
    <d v="2024-07-09T00:00:00"/>
    <d v="1899-12-30T11:14:09"/>
    <n v="24"/>
    <s v="E00024"/>
    <s v="RUTA KMS.024"/>
    <x v="55"/>
    <x v="0"/>
    <x v="0"/>
    <x v="4"/>
    <x v="1"/>
    <d v="2024-07-09T08:50:42"/>
    <x v="509"/>
    <n v="3.1550000000861473"/>
    <d v="2024-07-09T11:14:09"/>
    <d v="1899-12-30T00:19:12"/>
    <d v="2024-07-09T11:33:21"/>
    <n v="0.44416666659526527"/>
    <x v="0"/>
    <m/>
    <m/>
    <x v="1"/>
    <x v="24"/>
    <x v="0"/>
    <x v="4"/>
    <x v="2"/>
    <n v="3"/>
    <s v=""/>
    <d v="1899-12-30T07:40:48"/>
    <n v="1.8350000000861475"/>
    <n v="0"/>
    <n v="1.8350000000861475"/>
  </r>
  <r>
    <s v="E002"/>
    <s v="EO55"/>
    <x v="4625"/>
    <x v="0"/>
    <s v="E3"/>
    <s v="0100033645"/>
    <s v="HORMIALIA 2007 S.L."/>
    <s v="0046005116"/>
    <s v="MANILVA"/>
    <s v="000000000000003262"/>
    <x v="42"/>
    <d v="2024-07-09T00:00:00"/>
    <d v="1899-12-30T09:03:00"/>
    <s v="09/07 Antes de 14:00"/>
    <d v="2024-07-09T00:00:00"/>
    <x v="1"/>
    <x v="8"/>
    <x v="4795"/>
    <d v="2024-07-09T00:00:00"/>
    <d v="1899-12-30T10:45:15"/>
    <n v="118"/>
    <s v="E00118"/>
    <s v="RUTA KMS.118"/>
    <x v="63"/>
    <x v="0"/>
    <x v="0"/>
    <x v="4"/>
    <x v="0"/>
    <d v="2024-07-09T09:03:00"/>
    <x v="540"/>
    <n v="4.9500000000698492"/>
    <d v="2024-07-09T10:45:15"/>
    <d v="1899-12-30T01:34:24"/>
    <d v="2024-07-09T12:19:39"/>
    <n v="1.6724999999860302"/>
    <x v="0"/>
    <m/>
    <m/>
    <x v="1"/>
    <x v="24"/>
    <x v="0"/>
    <x v="4"/>
    <x v="1"/>
    <n v="3"/>
    <s v=""/>
    <d v="1899-12-31T13:45:36"/>
    <n v="2.3766666667365159"/>
    <n v="0"/>
    <n v="2.3766666667365159"/>
  </r>
  <r>
    <s v="E002"/>
    <s v="EO56"/>
    <x v="4626"/>
    <x v="0"/>
    <s v="E3"/>
    <s v="0100058154"/>
    <s v="BASEWELL LTD"/>
    <s v="0046005185"/>
    <s v="GIBRALTAR"/>
    <s v="000000000000003268"/>
    <x v="2"/>
    <d v="2024-07-05T00:00:00"/>
    <d v="1899-12-30T14:22:56"/>
    <s v="08/07 (08:00 a 13:00"/>
    <d v="2024-07-08T00:00:00"/>
    <x v="14"/>
    <x v="8"/>
    <x v="4796"/>
    <d v="2024-07-08T00:00:00"/>
    <d v="1899-12-30T10:26:07"/>
    <n v="153"/>
    <s v="E00153"/>
    <s v="RUTA KMS.153"/>
    <x v="69"/>
    <x v="0"/>
    <x v="0"/>
    <x v="4"/>
    <x v="0"/>
    <d v="2024-07-05T14:22:56"/>
    <x v="523"/>
    <n v="70.617777777719311"/>
    <d v="2024-07-08T10:26:07"/>
    <d v="1899-12-30T02:02:24"/>
    <d v="2024-07-08T12:28:31"/>
    <n v="0.52472222212236375"/>
    <x v="0"/>
    <m/>
    <m/>
    <x v="1"/>
    <x v="23"/>
    <x v="0"/>
    <x v="4"/>
    <x v="1"/>
    <n v="2"/>
    <s v=""/>
    <d v="1900-01-01T00:57:36"/>
    <n v="67.577777777719305"/>
    <n v="36"/>
    <n v="31.577777777719305"/>
  </r>
  <r>
    <s v="E002"/>
    <s v="EO56"/>
    <x v="4627"/>
    <x v="0"/>
    <s v="E3"/>
    <s v="0100058154"/>
    <s v="BASEWELL LTD"/>
    <s v="0046005185"/>
    <s v="GIBRALTAR"/>
    <s v="000000000000003268"/>
    <x v="2"/>
    <d v="2024-07-08T00:00:00"/>
    <d v="1899-12-30T15:19:54"/>
    <s v="09/07 De 8 a 13"/>
    <d v="2024-07-09T00:00:00"/>
    <x v="14"/>
    <x v="8"/>
    <x v="4797"/>
    <d v="2024-07-09T00:00:00"/>
    <d v="1899-12-30T09:14:39"/>
    <n v="153"/>
    <s v="E00153"/>
    <s v="RUTA KMS.153"/>
    <x v="133"/>
    <x v="0"/>
    <x v="0"/>
    <x v="4"/>
    <x v="0"/>
    <d v="2024-07-08T15:19:54"/>
    <x v="516"/>
    <n v="21.668333333276678"/>
    <d v="2024-07-09T09:14:39"/>
    <d v="1899-12-30T02:02:24"/>
    <d v="2024-07-09T11:17:03"/>
    <n v="1.7158333333209157"/>
    <x v="0"/>
    <m/>
    <m/>
    <x v="1"/>
    <x v="24"/>
    <x v="0"/>
    <x v="4"/>
    <x v="6"/>
    <n v="3"/>
    <s v=""/>
    <d v="1900-01-01T00:57:36"/>
    <n v="18.628333333276679"/>
    <n v="12"/>
    <n v="6.6283333332766787"/>
  </r>
  <r>
    <s v="E002"/>
    <s v="EO57"/>
    <x v="4628"/>
    <x v="0"/>
    <s v="E3"/>
    <s v="0100038335"/>
    <s v="CONSTRUCCIONES DARIAS, S.A."/>
    <s v="0068002810"/>
    <s v="LA GOMERA"/>
    <s v="000000000000003126"/>
    <x v="53"/>
    <d v="2024-06-27T00:00:00"/>
    <d v="1899-12-30T17:00:11"/>
    <s v="LA GOMERA 09/07"/>
    <d v="2024-07-09T00:00:00"/>
    <x v="10"/>
    <x v="11"/>
    <x v="4798"/>
    <d v="2024-07-08T00:00:00"/>
    <d v="1899-12-30T14:00:48"/>
    <n v="0"/>
    <s v=""/>
    <s v=""/>
    <x v="149"/>
    <x v="0"/>
    <x v="0"/>
    <x v="7"/>
    <x v="0"/>
    <d v="2024-06-27T17:00:11"/>
    <x v="504"/>
    <n v="278.99694444442866"/>
    <d v="2024-07-08T14:00:48"/>
    <d v="1899-12-30T00:00:00"/>
    <d v="2024-07-08T14:00:48"/>
    <n v="17.986666666693054"/>
    <x v="0"/>
    <m/>
    <m/>
    <x v="1"/>
    <x v="23"/>
    <x v="0"/>
    <x v="4"/>
    <x v="13"/>
    <n v="2"/>
    <s v=""/>
    <d v="1899-12-30T00:00:00"/>
    <n v="277.99694444442866"/>
    <n v="60"/>
    <n v="217.99694444442866"/>
  </r>
  <r>
    <s v="E002"/>
    <s v="EO57"/>
    <x v="4629"/>
    <x v="0"/>
    <s v="E4"/>
    <s v="0100037340"/>
    <s v="FRTRIA. LOS DOS CAMINOS, S.L. L."/>
    <s v="0068000058"/>
    <s v="ICOD CTRA. EL AMPARO KM. 2"/>
    <s v="000000000000002693"/>
    <x v="50"/>
    <d v="2024-07-04T00:00:00"/>
    <d v="1899-12-30T11:24:13"/>
    <s v="08/07 8h"/>
    <d v="2024-07-08T00:00:00"/>
    <x v="17"/>
    <x v="11"/>
    <x v="4799"/>
    <d v="2024-07-08T00:00:00"/>
    <d v="1899-12-30T06:50:17"/>
    <n v="61"/>
    <s v="E0053T"/>
    <s v="Icod de Los Vinos"/>
    <x v="245"/>
    <x v="0"/>
    <x v="0"/>
    <x v="7"/>
    <x v="1"/>
    <d v="2024-07-04T11:24:13"/>
    <x v="498"/>
    <n v="94.59638888889458"/>
    <d v="2024-07-08T06:50:17"/>
    <d v="1899-12-30T00:48:48"/>
    <d v="2024-07-08T07:39:05"/>
    <n v="2.3486111111124046"/>
    <x v="0"/>
    <m/>
    <m/>
    <x v="1"/>
    <x v="23"/>
    <x v="0"/>
    <x v="4"/>
    <x v="12"/>
    <n v="2"/>
    <s v=""/>
    <d v="1899-12-30T19:31:12"/>
    <n v="92.783055555561248"/>
    <n v="48"/>
    <n v="44.783055555561248"/>
  </r>
  <r>
    <s v="E002"/>
    <s v="EO57"/>
    <x v="4629"/>
    <x v="0"/>
    <s v="E4"/>
    <s v="0100037340"/>
    <s v="FRTRIA. LOS DOS CAMINOS, S.L. L."/>
    <s v="0068000058"/>
    <s v="ICOD CTRA. EL AMPARO KM. 2"/>
    <s v="000000000000003208"/>
    <x v="52"/>
    <d v="2024-07-04T00:00:00"/>
    <d v="1899-12-30T11:24:13"/>
    <s v="08/07 8h"/>
    <d v="2024-07-08T00:00:00"/>
    <x v="17"/>
    <x v="11"/>
    <x v="4799"/>
    <d v="2024-07-08T00:00:00"/>
    <d v="1899-12-30T06:50:17"/>
    <n v="61"/>
    <s v="E0053T"/>
    <s v="Icod de Los Vinos"/>
    <x v="245"/>
    <x v="0"/>
    <x v="1"/>
    <x v="7"/>
    <x v="1"/>
    <d v="2024-07-04T11:24:13"/>
    <x v="498"/>
    <n v="94.59638888889458"/>
    <d v="2024-07-08T06:50:17"/>
    <d v="1899-12-30T00:48:48"/>
    <d v="2024-07-08T07:39:05"/>
    <n v="2.3486111111124046"/>
    <x v="0"/>
    <m/>
    <m/>
    <x v="1"/>
    <x v="23"/>
    <x v="0"/>
    <x v="4"/>
    <x v="12"/>
    <n v="2"/>
    <s v=""/>
    <d v="1899-12-30T19:31:12"/>
    <n v="92.783055555561248"/>
    <n v="48"/>
    <n v="44.783055555561248"/>
  </r>
  <r>
    <s v="E002"/>
    <s v="EO57"/>
    <x v="4630"/>
    <x v="0"/>
    <s v="E3"/>
    <s v="0100037415"/>
    <s v="GONZALEZ DELGADO, FRANCISCO"/>
    <s v="0068000001"/>
    <s v="BUZANADA"/>
    <s v="000000000000003126"/>
    <x v="53"/>
    <d v="2024-07-04T00:00:00"/>
    <d v="1899-12-30T12:03:23"/>
    <s v="Silo pequeño / 08/07"/>
    <d v="2024-07-08T00:00:00"/>
    <x v="24"/>
    <x v="11"/>
    <x v="4800"/>
    <d v="2024-07-08T00:00:00"/>
    <d v="1899-12-30T06:37:54"/>
    <n v="81"/>
    <s v="E00VEN"/>
    <s v="Valle San Lorenzo"/>
    <x v="147"/>
    <x v="0"/>
    <x v="0"/>
    <x v="7"/>
    <x v="0"/>
    <d v="2024-07-04T12:03:23"/>
    <x v="500"/>
    <n v="94.943611111084465"/>
    <d v="2024-07-08T06:37:54"/>
    <d v="1899-12-30T01:04:48"/>
    <d v="2024-07-08T07:42:42"/>
    <n v="3.2883333335048519"/>
    <x v="0"/>
    <m/>
    <m/>
    <x v="1"/>
    <x v="23"/>
    <x v="0"/>
    <x v="4"/>
    <x v="12"/>
    <n v="2"/>
    <s v=""/>
    <d v="1899-12-31T01:55:12"/>
    <n v="92.863611111084467"/>
    <n v="48"/>
    <n v="44.863611111084467"/>
  </r>
  <r>
    <s v="E002"/>
    <s v="EO57"/>
    <x v="4631"/>
    <x v="0"/>
    <s v="E4"/>
    <s v="0100000975"/>
    <s v="FERROVIAL CONSTRUCCION, S.A."/>
    <s v="0068002867"/>
    <s v="CA5G - 8 VILLAS LOS CRISTIANOS_NR"/>
    <s v="000000000000002693"/>
    <x v="50"/>
    <d v="2024-07-04T00:00:00"/>
    <d v="1899-12-30T12:58:36"/>
    <s v="08/07 8H DESCARGA GR"/>
    <d v="2024-07-08T00:00:00"/>
    <x v="7"/>
    <x v="11"/>
    <x v="4801"/>
    <d v="2024-07-08T00:00:00"/>
    <d v="1899-12-30T06:33:37"/>
    <n v="82"/>
    <s v="E0054C"/>
    <s v="Los Cristianos"/>
    <x v="154"/>
    <x v="0"/>
    <x v="0"/>
    <x v="7"/>
    <x v="1"/>
    <d v="2024-07-04T12:58:36"/>
    <x v="492"/>
    <n v="98.023333333258051"/>
    <d v="2024-07-08T06:33:37"/>
    <d v="1899-12-30T01:05:36"/>
    <d v="2024-07-08T07:39:13"/>
    <n v="7.346388888952788"/>
    <x v="0"/>
    <m/>
    <m/>
    <x v="1"/>
    <x v="23"/>
    <x v="0"/>
    <x v="4"/>
    <x v="12"/>
    <n v="2"/>
    <s v=""/>
    <d v="1899-12-31T02:14:24"/>
    <n v="95.929999999924718"/>
    <n v="48"/>
    <n v="47.929999999924718"/>
  </r>
  <r>
    <s v="E002"/>
    <s v="EO57"/>
    <x v="4632"/>
    <x v="0"/>
    <s v="E4"/>
    <s v="0100037129"/>
    <s v="FERRETERIA PADILLA, S.L."/>
    <s v="0068001900"/>
    <s v="PLANCHA GRANDE TACO"/>
    <s v="000000000000003208"/>
    <x v="52"/>
    <d v="2024-07-04T00:00:00"/>
    <d v="1899-12-30T15:57:18"/>
    <s v="09/07 8h"/>
    <d v="2024-07-09T00:00:00"/>
    <x v="14"/>
    <x v="11"/>
    <x v="4802"/>
    <d v="2024-07-08T00:00:00"/>
    <d v="1899-12-30T07:37:37"/>
    <n v="11"/>
    <s v="E0055I"/>
    <s v=""/>
    <x v="145"/>
    <x v="0"/>
    <x v="0"/>
    <x v="7"/>
    <x v="1"/>
    <d v="2024-07-04T15:57:18"/>
    <x v="516"/>
    <n v="117.04499999986729"/>
    <d v="2024-07-08T07:37:37"/>
    <d v="1899-12-30T00:08:48"/>
    <d v="2024-07-08T07:46:25"/>
    <n v="29.226388888782822"/>
    <x v="0"/>
    <m/>
    <m/>
    <x v="1"/>
    <x v="23"/>
    <x v="0"/>
    <x v="4"/>
    <x v="11"/>
    <n v="2"/>
    <s v=""/>
    <d v="1899-12-30T03:31:12"/>
    <n v="115.89833333320063"/>
    <n v="60"/>
    <n v="55.898333333200625"/>
  </r>
  <r>
    <s v="E002"/>
    <s v="EO57"/>
    <x v="4632"/>
    <x v="0"/>
    <s v="E4"/>
    <s v="0100037129"/>
    <s v="FERRETERIA PADILLA, S.L."/>
    <s v="0068001900"/>
    <s v="PLANCHA GRANDE TACO"/>
    <s v="000000000000002693"/>
    <x v="50"/>
    <d v="2024-07-04T00:00:00"/>
    <d v="1899-12-30T15:57:18"/>
    <s v="09/07 8h"/>
    <d v="2024-07-09T00:00:00"/>
    <x v="14"/>
    <x v="11"/>
    <x v="4802"/>
    <d v="2024-07-08T00:00:00"/>
    <d v="1899-12-30T07:37:37"/>
    <n v="11"/>
    <s v="E0055I"/>
    <s v=""/>
    <x v="145"/>
    <x v="0"/>
    <x v="1"/>
    <x v="7"/>
    <x v="1"/>
    <d v="2024-07-04T15:57:18"/>
    <x v="516"/>
    <n v="117.04499999986729"/>
    <d v="2024-07-08T07:37:37"/>
    <d v="1899-12-30T00:08:48"/>
    <d v="2024-07-08T07:46:25"/>
    <n v="29.226388888782822"/>
    <x v="0"/>
    <m/>
    <m/>
    <x v="1"/>
    <x v="23"/>
    <x v="0"/>
    <x v="4"/>
    <x v="11"/>
    <n v="2"/>
    <s v=""/>
    <d v="1899-12-30T03:31:12"/>
    <n v="115.89833333320063"/>
    <n v="60"/>
    <n v="55.898333333200625"/>
  </r>
  <r>
    <s v="E002"/>
    <s v="EO57"/>
    <x v="4633"/>
    <x v="0"/>
    <s v="E3"/>
    <s v="0432000110"/>
    <s v="PREBETONG HORMIGONES, S.A."/>
    <s v="0068000485"/>
    <s v="PLANTA LAS GALLETAS II"/>
    <s v="000000000000002692"/>
    <x v="54"/>
    <d v="2024-07-04T00:00:00"/>
    <d v="1899-12-30T15:57:42"/>
    <s v="TORRE  SILO 1 05/07"/>
    <d v="2024-07-05T00:00:00"/>
    <x v="14"/>
    <x v="11"/>
    <x v="4803"/>
    <d v="2024-07-05T00:00:00"/>
    <d v="1899-12-30T13:35:49"/>
    <n v="78"/>
    <s v="E0054I"/>
    <s v="Las Galletas"/>
    <x v="152"/>
    <x v="0"/>
    <x v="0"/>
    <x v="7"/>
    <x v="0"/>
    <d v="2024-07-04T15:57:42"/>
    <x v="464"/>
    <n v="21.038333333213814"/>
    <d v="2024-07-05T13:35:49"/>
    <d v="1899-12-30T01:02:24"/>
    <d v="2024-07-05T14:38:13"/>
    <n v="-1.6369444445008412"/>
    <x v="1"/>
    <m/>
    <m/>
    <x v="1"/>
    <x v="22"/>
    <x v="2"/>
    <x v="3"/>
    <x v="7"/>
    <n v="6"/>
    <s v=""/>
    <d v="1899-12-31T00:57:36"/>
    <n v="18.998333333213814"/>
    <n v="12"/>
    <n v="6.9983333332138145"/>
  </r>
  <r>
    <s v="E002"/>
    <s v="EO57"/>
    <x v="4634"/>
    <x v="0"/>
    <s v="E3"/>
    <s v="0432000110"/>
    <s v="PREBETONG HORMIGONES, S.A."/>
    <s v="0068000483"/>
    <s v="PLANTA PUERTO SANTA CRUZ"/>
    <s v="000000000000003126"/>
    <x v="53"/>
    <d v="2024-07-04T00:00:00"/>
    <d v="1899-12-30T15:59:37"/>
    <s v="silo2 05/07 9H"/>
    <d v="2024-07-05T00:00:00"/>
    <x v="8"/>
    <x v="11"/>
    <x v="4804"/>
    <d v="2024-07-05T00:00:00"/>
    <d v="1899-12-30T10:19:55"/>
    <n v="6"/>
    <s v="E00SCF"/>
    <s v="Santa Cruz de Tenerife"/>
    <x v="153"/>
    <x v="0"/>
    <x v="0"/>
    <x v="7"/>
    <x v="0"/>
    <d v="2024-07-04T15:59:37"/>
    <x v="468"/>
    <n v="20.006388888868969"/>
    <d v="2024-07-05T10:19:55"/>
    <d v="1899-12-30T00:04:48"/>
    <d v="2024-07-05T10:24:43"/>
    <n v="1.5880555555340834"/>
    <x v="0"/>
    <m/>
    <m/>
    <x v="1"/>
    <x v="22"/>
    <x v="0"/>
    <x v="3"/>
    <x v="1"/>
    <n v="6"/>
    <s v=""/>
    <d v="1899-12-30T01:55:12"/>
    <n v="18.926388888868971"/>
    <n v="12"/>
    <n v="6.9263888888689706"/>
  </r>
  <r>
    <s v="E002"/>
    <s v="EO57"/>
    <x v="4635"/>
    <x v="0"/>
    <s v="E3"/>
    <s v="0100037274"/>
    <s v="PREFABRICADOS TEIDE S.L."/>
    <s v="0068000430"/>
    <s v="GS FABRICA LAS ERAS"/>
    <s v="000000000000002649"/>
    <x v="51"/>
    <d v="2024-07-04T00:00:00"/>
    <d v="1899-12-30T16:00:26"/>
    <s v="Silo 2 05/07 12H"/>
    <d v="2024-07-05T00:00:00"/>
    <x v="8"/>
    <x v="11"/>
    <x v="4805"/>
    <d v="2024-07-05T00:00:00"/>
    <d v="1899-12-30T09:57:59"/>
    <n v="44"/>
    <s v="E00AZF"/>
    <s v="Las Eras"/>
    <x v="149"/>
    <x v="0"/>
    <x v="0"/>
    <x v="7"/>
    <x v="0"/>
    <d v="2024-07-04T16:00:26"/>
    <x v="468"/>
    <n v="19.992777777719311"/>
    <d v="2024-07-05T09:57:59"/>
    <d v="1899-12-30T00:35:12"/>
    <d v="2024-07-05T10:33:11"/>
    <n v="1.4469444444403052"/>
    <x v="0"/>
    <m/>
    <m/>
    <x v="1"/>
    <x v="22"/>
    <x v="0"/>
    <x v="3"/>
    <x v="6"/>
    <n v="6"/>
    <s v=""/>
    <d v="1899-12-30T14:04:48"/>
    <n v="18.406111111052645"/>
    <n v="12"/>
    <n v="6.4061111110526454"/>
  </r>
  <r>
    <s v="E002"/>
    <s v="EO57"/>
    <x v="4636"/>
    <x v="0"/>
    <s v="E3"/>
    <s v="0100054334"/>
    <s v="ORGANIZACION SOCAS, S. L."/>
    <s v="0068002134"/>
    <s v="SOCAS SUR"/>
    <s v="000000000000002649"/>
    <x v="51"/>
    <d v="2024-07-04T00:00:00"/>
    <d v="1899-12-30T16:00:49"/>
    <s v="SOCAS SUR 08/07 8H"/>
    <d v="2024-07-08T00:00:00"/>
    <x v="7"/>
    <x v="11"/>
    <x v="4806"/>
    <d v="2024-07-08T00:00:00"/>
    <d v="1899-12-30T07:30:41"/>
    <n v="64"/>
    <s v="E0055D"/>
    <s v="San Isidro"/>
    <x v="149"/>
    <x v="0"/>
    <x v="0"/>
    <x v="7"/>
    <x v="0"/>
    <d v="2024-07-04T16:00:49"/>
    <x v="492"/>
    <n v="94.98638888890855"/>
    <d v="2024-07-08T07:30:41"/>
    <d v="1899-12-30T00:51:12"/>
    <d v="2024-07-08T08:21:53"/>
    <n v="6.6352777776774019"/>
    <x v="0"/>
    <m/>
    <m/>
    <x v="1"/>
    <x v="23"/>
    <x v="0"/>
    <x v="4"/>
    <x v="11"/>
    <n v="2"/>
    <s v=""/>
    <d v="1899-12-30T20:28:48"/>
    <n v="93.133055555575211"/>
    <n v="48"/>
    <n v="45.133055555575211"/>
  </r>
  <r>
    <s v="E002"/>
    <s v="EO57"/>
    <x v="4637"/>
    <x v="0"/>
    <s v="E3"/>
    <s v="0432000110"/>
    <s v="PREBETONG HORMIGONES, S.A."/>
    <s v="0068000488"/>
    <s v="PLANTA LOS REALEJOS"/>
    <s v="000000000000003126"/>
    <x v="53"/>
    <d v="2024-07-04T00:00:00"/>
    <d v="1899-12-30T16:13:38"/>
    <s v="Silo 2 05/07 8H"/>
    <d v="2024-07-05T00:00:00"/>
    <x v="14"/>
    <x v="11"/>
    <x v="4807"/>
    <d v="2024-07-05T00:00:00"/>
    <d v="1899-12-30T08:58:32"/>
    <n v="47"/>
    <s v="E00LSE"/>
    <s v="Los Realejos"/>
    <x v="157"/>
    <x v="0"/>
    <x v="0"/>
    <x v="7"/>
    <x v="0"/>
    <d v="2024-07-04T16:13:38"/>
    <x v="464"/>
    <n v="20.772777777747251"/>
    <d v="2024-07-05T08:58:32"/>
    <d v="1899-12-30T00:37:36"/>
    <d v="2024-07-05T09:36:08"/>
    <n v="3.3977777776890434"/>
    <x v="0"/>
    <m/>
    <m/>
    <x v="1"/>
    <x v="22"/>
    <x v="0"/>
    <x v="3"/>
    <x v="0"/>
    <n v="6"/>
    <s v=""/>
    <d v="1899-12-30T15:02:24"/>
    <n v="19.146111111080586"/>
    <n v="12"/>
    <n v="7.1461111110805859"/>
  </r>
  <r>
    <s v="E002"/>
    <s v="EO57"/>
    <x v="4638"/>
    <x v="0"/>
    <s v="E4"/>
    <s v="0100037162"/>
    <s v="FERRETERIA LA LUZ, S.L."/>
    <s v="0068000143"/>
    <s v="EN LA LUZ"/>
    <s v="000000000000003208"/>
    <x v="52"/>
    <d v="2024-07-04T00:00:00"/>
    <d v="1899-12-30T17:30:24"/>
    <s v="Cerrado 13:30-15:00"/>
    <d v="2024-07-05T00:00:00"/>
    <x v="11"/>
    <x v="11"/>
    <x v="4808"/>
    <d v="2024-07-05T00:00:00"/>
    <d v="1899-12-30T09:47:59"/>
    <n v="41"/>
    <s v="E00LOR"/>
    <s v="La Orotava"/>
    <x v="245"/>
    <x v="0"/>
    <x v="0"/>
    <x v="7"/>
    <x v="1"/>
    <d v="2024-07-04T17:30:24"/>
    <x v="481"/>
    <n v="22.993333333404735"/>
    <d v="2024-07-05T09:47:59"/>
    <d v="1899-12-30T00:32:48"/>
    <d v="2024-07-05T10:20:47"/>
    <n v="6.153611111221835"/>
    <x v="0"/>
    <m/>
    <m/>
    <x v="1"/>
    <x v="22"/>
    <x v="0"/>
    <x v="3"/>
    <x v="6"/>
    <n v="6"/>
    <s v=""/>
    <d v="1899-12-30T13:07:12"/>
    <n v="21.446666666738068"/>
    <n v="12"/>
    <n v="9.4466666667380679"/>
  </r>
  <r>
    <s v="E002"/>
    <s v="EO57"/>
    <x v="4638"/>
    <x v="0"/>
    <s v="E4"/>
    <s v="0100037162"/>
    <s v="FERRETERIA LA LUZ, S.L."/>
    <s v="0068000143"/>
    <s v="EN LA LUZ"/>
    <s v="000000000000002693"/>
    <x v="50"/>
    <d v="2024-07-04T00:00:00"/>
    <d v="1899-12-30T17:30:24"/>
    <s v="Cerrado 13:30-15:00"/>
    <d v="2024-07-05T00:00:00"/>
    <x v="11"/>
    <x v="11"/>
    <x v="4808"/>
    <d v="2024-07-05T00:00:00"/>
    <d v="1899-12-30T09:47:59"/>
    <n v="41"/>
    <s v="E00LOR"/>
    <s v="La Orotava"/>
    <x v="245"/>
    <x v="0"/>
    <x v="1"/>
    <x v="7"/>
    <x v="1"/>
    <d v="2024-07-04T17:30:24"/>
    <x v="481"/>
    <n v="22.993333333404735"/>
    <d v="2024-07-05T09:47:59"/>
    <d v="1899-12-30T00:32:48"/>
    <d v="2024-07-05T10:20:47"/>
    <n v="6.153611111221835"/>
    <x v="0"/>
    <m/>
    <m/>
    <x v="1"/>
    <x v="22"/>
    <x v="0"/>
    <x v="3"/>
    <x v="6"/>
    <n v="6"/>
    <s v=""/>
    <d v="1899-12-30T13:07:12"/>
    <n v="21.446666666738068"/>
    <n v="12"/>
    <n v="9.4466666667380679"/>
  </r>
  <r>
    <s v="E002"/>
    <s v="EO57"/>
    <x v="4639"/>
    <x v="0"/>
    <s v="E4"/>
    <s v="0100047344"/>
    <s v="SUAHER SERVICIOS S.L."/>
    <s v="0068001474"/>
    <s v="CANDELARIA"/>
    <s v="000000000000002693"/>
    <x v="50"/>
    <d v="2024-07-05T00:00:00"/>
    <d v="1899-12-30T08:43:13"/>
    <s v="2 PALET PULMOR"/>
    <d v="2024-07-05T00:00:00"/>
    <x v="3"/>
    <x v="11"/>
    <x v="4809"/>
    <d v="2024-07-05T00:00:00"/>
    <d v="1899-12-30T08:29:13"/>
    <n v="25"/>
    <s v="E0053A"/>
    <s v="Candelaria"/>
    <x v="151"/>
    <x v="0"/>
    <x v="0"/>
    <x v="7"/>
    <x v="1"/>
    <d v="2024-07-05T08:43:13"/>
    <x v="477"/>
    <n v="9.779722222359851"/>
    <d v="2024-07-05T08:29:13"/>
    <d v="1899-12-30T00:20:00"/>
    <d v="2024-07-05T08:49:13"/>
    <n v="9.6797222222085111"/>
    <x v="0"/>
    <m/>
    <m/>
    <x v="1"/>
    <x v="22"/>
    <x v="0"/>
    <x v="3"/>
    <x v="0"/>
    <n v="6"/>
    <s v=""/>
    <d v="1899-12-30T08:00:00"/>
    <n v="8.4463888890265171"/>
    <n v="0"/>
    <n v="8.4463888890265171"/>
  </r>
  <r>
    <s v="E002"/>
    <s v="EO57"/>
    <x v="4639"/>
    <x v="0"/>
    <s v="E4"/>
    <s v="0100047344"/>
    <s v="SUAHER SERVICIOS S.L."/>
    <s v="0068001474"/>
    <s v="CANDELARIA"/>
    <s v="000000000000003208"/>
    <x v="52"/>
    <d v="2024-07-05T00:00:00"/>
    <d v="1899-12-30T08:43:13"/>
    <s v="2 PALET PULMOR"/>
    <d v="2024-07-05T00:00:00"/>
    <x v="3"/>
    <x v="11"/>
    <x v="4809"/>
    <d v="2024-07-05T00:00:00"/>
    <d v="1899-12-30T08:29:13"/>
    <n v="25"/>
    <s v="E0053A"/>
    <s v="Candelaria"/>
    <x v="151"/>
    <x v="0"/>
    <x v="1"/>
    <x v="7"/>
    <x v="1"/>
    <d v="2024-07-05T08:43:13"/>
    <x v="477"/>
    <n v="9.779722222359851"/>
    <d v="2024-07-05T08:29:13"/>
    <d v="1899-12-30T00:20:00"/>
    <d v="2024-07-05T08:49:13"/>
    <n v="9.6797222222085111"/>
    <x v="0"/>
    <m/>
    <m/>
    <x v="1"/>
    <x v="22"/>
    <x v="0"/>
    <x v="3"/>
    <x v="0"/>
    <n v="6"/>
    <s v=""/>
    <d v="1899-12-30T08:00:00"/>
    <n v="8.4463888890265171"/>
    <n v="0"/>
    <n v="8.4463888890265171"/>
  </r>
  <r>
    <s v="E002"/>
    <s v="EO57"/>
    <x v="4640"/>
    <x v="0"/>
    <s v="E4"/>
    <s v="0100052871"/>
    <s v="FERRETERIA Y EFECTOS NAVALES, S. L."/>
    <s v="0068002065"/>
    <s v="FRTRIA MIRAES LOS CRISTIANOS"/>
    <s v="000000000000003208"/>
    <x v="52"/>
    <d v="2024-07-05T00:00:00"/>
    <d v="1899-12-30T09:08:52"/>
    <s v="05/07 + 2 MORT"/>
    <d v="2024-07-08T00:00:00"/>
    <x v="7"/>
    <x v="11"/>
    <x v="4810"/>
    <d v="2024-07-05T00:00:00"/>
    <d v="1899-12-30T10:50:05"/>
    <n v="82"/>
    <s v="E0054C"/>
    <s v="Los Cristianos"/>
    <x v="150"/>
    <x v="0"/>
    <x v="0"/>
    <x v="7"/>
    <x v="1"/>
    <d v="2024-07-05T09:08:52"/>
    <x v="492"/>
    <n v="77.852222222252749"/>
    <d v="2024-07-05T10:50:05"/>
    <d v="1899-12-30T01:05:36"/>
    <d v="2024-07-05T11:55:41"/>
    <n v="75.071944444498513"/>
    <x v="0"/>
    <m/>
    <m/>
    <x v="1"/>
    <x v="22"/>
    <x v="0"/>
    <x v="3"/>
    <x v="1"/>
    <n v="6"/>
    <s v=""/>
    <d v="1899-12-31T02:14:24"/>
    <n v="75.758888888919415"/>
    <n v="36"/>
    <n v="39.758888888919415"/>
  </r>
  <r>
    <s v="E002"/>
    <s v="EO57"/>
    <x v="4641"/>
    <x v="0"/>
    <s v="E4"/>
    <s v="0100052515"/>
    <s v="FERRETERIA LOS ALISIOS, S. L."/>
    <s v="0068001932"/>
    <s v="LOS ALISIOS"/>
    <s v="000000000000003208"/>
    <x v="52"/>
    <d v="2024-07-05T00:00:00"/>
    <d v="1899-12-30T10:09:38"/>
    <s v="05/07"/>
    <d v="2024-07-08T00:00:00"/>
    <x v="7"/>
    <x v="11"/>
    <x v="4811"/>
    <d v="2024-07-05T00:00:00"/>
    <d v="1899-12-30T12:53:02"/>
    <n v="13"/>
    <s v="E0055F"/>
    <s v="Santa María del Mar"/>
    <x v="145"/>
    <x v="0"/>
    <x v="0"/>
    <x v="7"/>
    <x v="1"/>
    <d v="2024-07-05T10:09:38"/>
    <x v="492"/>
    <n v="76.839444444514811"/>
    <d v="2024-07-05T12:53:02"/>
    <d v="1899-12-30T00:10:24"/>
    <d v="2024-07-05T13:03:26"/>
    <n v="73.942777777730953"/>
    <x v="0"/>
    <m/>
    <m/>
    <x v="1"/>
    <x v="22"/>
    <x v="0"/>
    <x v="3"/>
    <x v="3"/>
    <n v="6"/>
    <s v=""/>
    <d v="1899-12-30T04:09:36"/>
    <n v="75.666111111181479"/>
    <n v="36"/>
    <n v="39.666111111181479"/>
  </r>
  <r>
    <s v="E002"/>
    <s v="EO57"/>
    <x v="4642"/>
    <x v="0"/>
    <s v="E4"/>
    <s v="0100001006"/>
    <s v="CNES. J. VIQUEIRA LAGO S.A."/>
    <s v="0068002848"/>
    <s v="31 VIVIENDAS ADEJE"/>
    <s v="000000000000003208"/>
    <x v="52"/>
    <d v="2024-07-05T00:00:00"/>
    <d v="1899-12-30T10:15:13"/>
    <s v="05/07"/>
    <d v="2024-07-05T00:00:00"/>
    <x v="3"/>
    <x v="11"/>
    <x v="4812"/>
    <d v="2024-07-05T00:00:00"/>
    <d v="1899-12-30T10:55:51"/>
    <n v="88"/>
    <s v="E00ADE"/>
    <s v="Adeje"/>
    <x v="150"/>
    <x v="0"/>
    <x v="0"/>
    <x v="7"/>
    <x v="1"/>
    <d v="2024-07-05T10:15:13"/>
    <x v="477"/>
    <n v="8.2463888889178634"/>
    <d v="2024-07-05T10:55:51"/>
    <d v="1899-12-30T01:10:24"/>
    <d v="2024-07-05T12:06:15"/>
    <n v="6.3958333334885538"/>
    <x v="0"/>
    <m/>
    <m/>
    <x v="1"/>
    <x v="22"/>
    <x v="0"/>
    <x v="3"/>
    <x v="1"/>
    <n v="6"/>
    <s v=""/>
    <d v="1899-12-31T04:09:36"/>
    <n v="6.0730555555845296"/>
    <n v="0"/>
    <n v="6.0730555555845296"/>
  </r>
  <r>
    <s v="E002"/>
    <s v="EO57"/>
    <x v="4643"/>
    <x v="0"/>
    <s v="E4"/>
    <s v="0100055348"/>
    <s v="FERRETERIA EL TANQUE S.C."/>
    <s v="0068002286"/>
    <s v="EL TANQUE"/>
    <s v="000000000000002693"/>
    <x v="50"/>
    <d v="2024-07-05T00:00:00"/>
    <d v="1899-12-30T10:16:31"/>
    <s v="Almacén ferretería 0"/>
    <d v="2024-07-08T00:00:00"/>
    <x v="17"/>
    <x v="11"/>
    <x v="4813"/>
    <d v="2024-07-08T00:00:00"/>
    <d v="1899-12-30T07:43:06"/>
    <n v="76"/>
    <s v="E0052W"/>
    <s v="Buenavista del Norte"/>
    <x v="150"/>
    <x v="0"/>
    <x v="0"/>
    <x v="7"/>
    <x v="1"/>
    <d v="2024-07-05T10:16:31"/>
    <x v="498"/>
    <n v="71.724722222134005"/>
    <d v="2024-07-08T07:43:06"/>
    <d v="1899-12-30T01:00:48"/>
    <d v="2024-07-08T08:43:54"/>
    <n v="1.2683333333116025"/>
    <x v="0"/>
    <m/>
    <m/>
    <x v="1"/>
    <x v="23"/>
    <x v="0"/>
    <x v="4"/>
    <x v="11"/>
    <n v="2"/>
    <s v=""/>
    <d v="1899-12-31T00:19:12"/>
    <n v="69.71138888880067"/>
    <n v="36"/>
    <n v="33.71138888880067"/>
  </r>
  <r>
    <s v="E002"/>
    <s v="EO57"/>
    <x v="4644"/>
    <x v="0"/>
    <s v="E4"/>
    <s v="0100046319"/>
    <s v="ALAN CANARIAS 2010 S.L."/>
    <s v="0068001376"/>
    <s v="GÜIMAR"/>
    <s v="000000000000002693"/>
    <x v="50"/>
    <d v="2024-07-05T00:00:00"/>
    <d v="1899-12-30T10:38:43"/>
    <s v="05/07"/>
    <d v="2024-07-05T00:00:00"/>
    <x v="3"/>
    <x v="11"/>
    <x v="4814"/>
    <d v="2024-07-05T00:00:00"/>
    <d v="1899-12-30T12:51:52"/>
    <n v="28"/>
    <s v="E0054Q"/>
    <s v="Polig.Industrial de Guimar"/>
    <x v="145"/>
    <x v="0"/>
    <x v="0"/>
    <x v="7"/>
    <x v="1"/>
    <d v="2024-07-05T10:38:43"/>
    <x v="477"/>
    <n v="7.8547222221968696"/>
    <d v="2024-07-05T12:51:52"/>
    <d v="1899-12-30T00:22:24"/>
    <d v="2024-07-05T13:14:16"/>
    <n v="5.2622222222853452"/>
    <x v="0"/>
    <m/>
    <m/>
    <x v="1"/>
    <x v="22"/>
    <x v="0"/>
    <x v="3"/>
    <x v="3"/>
    <n v="6"/>
    <s v=""/>
    <d v="1899-12-30T08:57:36"/>
    <n v="6.4813888888635365"/>
    <n v="0"/>
    <n v="6.4813888888635365"/>
  </r>
  <r>
    <s v="E002"/>
    <s v="EO57"/>
    <x v="4645"/>
    <x v="0"/>
    <s v="E3"/>
    <s v="0100037447"/>
    <s v="ARIDOS Y HORMIGONES GOMERA, S.L."/>
    <s v="0068000073"/>
    <s v="GS POLIGONO DE GUIMAR"/>
    <s v="000000000000003126"/>
    <x v="53"/>
    <d v="2024-07-05T00:00:00"/>
    <d v="1899-12-30T11:19:25"/>
    <s v="ER6669BBL POLIGONO 8"/>
    <d v="2024-07-08T00:00:00"/>
    <x v="10"/>
    <x v="11"/>
    <x v="4815"/>
    <d v="2024-07-08T00:00:00"/>
    <d v="1899-12-30T10:05:43"/>
    <n v="28"/>
    <s v="E0054Q"/>
    <s v="Polig.Industrial de Guimar"/>
    <x v="153"/>
    <x v="0"/>
    <x v="0"/>
    <x v="7"/>
    <x v="0"/>
    <d v="2024-07-05T11:19:25"/>
    <x v="486"/>
    <n v="68.676388889027294"/>
    <d v="2024-07-08T10:05:43"/>
    <d v="1899-12-30T00:22:24"/>
    <d v="2024-07-08T10:28:07"/>
    <n v="-2.4686111110495403"/>
    <x v="1"/>
    <m/>
    <m/>
    <x v="1"/>
    <x v="23"/>
    <x v="2"/>
    <x v="4"/>
    <x v="1"/>
    <n v="2"/>
    <s v=""/>
    <d v="1899-12-30T08:57:36"/>
    <n v="67.303055555693959"/>
    <n v="36"/>
    <n v="31.303055555693959"/>
  </r>
  <r>
    <s v="E002"/>
    <s v="EO57"/>
    <x v="4646"/>
    <x v="0"/>
    <s v="E4"/>
    <s v="0100037182"/>
    <s v="FERRETERIA HERMALAY, S.L"/>
    <s v="0068000169"/>
    <s v="LA CAMELLA-ARONA"/>
    <s v="000000000000003208"/>
    <x v="52"/>
    <d v="2024-07-05T00:00:00"/>
    <d v="1899-12-30T11:52:00"/>
    <s v="Entrega palet 05/07"/>
    <d v="2024-07-05T00:00:00"/>
    <x v="4"/>
    <x v="11"/>
    <x v="4816"/>
    <d v="2024-07-05T00:00:00"/>
    <d v="1899-12-30T12:48:55"/>
    <n v="84"/>
    <s v="E0052U"/>
    <s v="Arona"/>
    <x v="245"/>
    <x v="0"/>
    <x v="0"/>
    <x v="7"/>
    <x v="1"/>
    <d v="2024-07-05T11:52:00"/>
    <x v="488"/>
    <n v="7.1333333333604969"/>
    <d v="2024-07-05T12:48:55"/>
    <d v="1899-12-30T01:07:12"/>
    <d v="2024-07-05T13:56:07"/>
    <n v="5.0647222220432013"/>
    <x v="0"/>
    <m/>
    <m/>
    <x v="1"/>
    <x v="22"/>
    <x v="0"/>
    <x v="3"/>
    <x v="3"/>
    <n v="6"/>
    <s v=""/>
    <d v="1899-12-31T02:52:48"/>
    <n v="5.0133333333604968"/>
    <n v="0"/>
    <n v="5.0133333333604968"/>
  </r>
  <r>
    <s v="E002"/>
    <s v="EO57"/>
    <x v="4646"/>
    <x v="0"/>
    <s v="E4"/>
    <s v="0100037182"/>
    <s v="FERRETERIA HERMALAY, S.L"/>
    <s v="0068000169"/>
    <s v="LA CAMELLA-ARONA"/>
    <s v="000000000000002693"/>
    <x v="50"/>
    <d v="2024-07-05T00:00:00"/>
    <d v="1899-12-30T11:52:00"/>
    <s v="Entrega palet 05/07"/>
    <d v="2024-07-05T00:00:00"/>
    <x v="4"/>
    <x v="11"/>
    <x v="4816"/>
    <d v="2024-07-05T00:00:00"/>
    <d v="1899-12-30T12:48:55"/>
    <n v="84"/>
    <s v="E0052U"/>
    <s v="Arona"/>
    <x v="245"/>
    <x v="0"/>
    <x v="1"/>
    <x v="7"/>
    <x v="1"/>
    <d v="2024-07-05T11:52:00"/>
    <x v="488"/>
    <n v="7.1333333333604969"/>
    <d v="2024-07-05T12:48:55"/>
    <d v="1899-12-30T01:07:12"/>
    <d v="2024-07-05T13:56:07"/>
    <n v="5.0647222220432013"/>
    <x v="0"/>
    <m/>
    <m/>
    <x v="1"/>
    <x v="22"/>
    <x v="0"/>
    <x v="3"/>
    <x v="3"/>
    <n v="6"/>
    <s v=""/>
    <d v="1899-12-31T02:52:48"/>
    <n v="5.0133333333604968"/>
    <n v="0"/>
    <n v="5.0133333333604968"/>
  </r>
  <r>
    <s v="E002"/>
    <s v="EO57"/>
    <x v="4647"/>
    <x v="0"/>
    <s v="E3"/>
    <s v="0100037179"/>
    <s v="CANARY CONCRETE, S.A."/>
    <s v="0068002475"/>
    <s v="PLANTA DE HORMIGON LOS REALEJOS"/>
    <s v="000000000000003126"/>
    <x v="53"/>
    <d v="2024-07-05T00:00:00"/>
    <d v="1899-12-30T13:20:26"/>
    <s v="realejos 08/07  10h"/>
    <d v="2024-07-08T00:00:00"/>
    <x v="20"/>
    <x v="11"/>
    <x v="4817"/>
    <d v="2024-07-08T00:00:00"/>
    <d v="1899-12-30T10:21:55"/>
    <n v="47"/>
    <s v="E00LSE"/>
    <s v="Los Realejos"/>
    <x v="147"/>
    <x v="0"/>
    <x v="0"/>
    <x v="7"/>
    <x v="0"/>
    <d v="2024-07-05T13:20:26"/>
    <x v="494"/>
    <n v="69.159444444521796"/>
    <d v="2024-07-08T10:21:55"/>
    <d v="1899-12-30T00:37:36"/>
    <d v="2024-07-08T10:59:31"/>
    <n v="-0.49194444436579943"/>
    <x v="0"/>
    <m/>
    <m/>
    <x v="1"/>
    <x v="23"/>
    <x v="0"/>
    <x v="4"/>
    <x v="1"/>
    <n v="2"/>
    <s v=""/>
    <d v="1899-12-30T15:02:24"/>
    <n v="67.532777777855131"/>
    <n v="36"/>
    <n v="31.532777777855131"/>
  </r>
  <r>
    <s v="E002"/>
    <s v="EO57"/>
    <x v="4648"/>
    <x v="0"/>
    <s v="E3"/>
    <s v="0100037179"/>
    <s v="CANARY CONCRETE, S.A."/>
    <s v="0068000329"/>
    <s v="GS PLANTA ADEJE"/>
    <s v="000000000000003126"/>
    <x v="53"/>
    <d v="2024-07-05T00:00:00"/>
    <d v="1899-12-30T13:21:06"/>
    <s v="Adeje 8:00"/>
    <d v="2024-07-08T00:00:00"/>
    <x v="24"/>
    <x v="11"/>
    <x v="4818"/>
    <d v="2024-07-08T00:00:00"/>
    <d v="1899-12-30T07:20:39"/>
    <n v="88"/>
    <s v="E00ADE"/>
    <s v="Adeje"/>
    <x v="157"/>
    <x v="0"/>
    <x v="0"/>
    <x v="7"/>
    <x v="0"/>
    <d v="2024-07-05T13:21:06"/>
    <x v="500"/>
    <n v="69.648333333316259"/>
    <d v="2024-07-08T07:20:39"/>
    <d v="1899-12-30T01:10:24"/>
    <d v="2024-07-08T08:31:03"/>
    <n v="2.4825000000419095"/>
    <x v="0"/>
    <m/>
    <m/>
    <x v="1"/>
    <x v="23"/>
    <x v="0"/>
    <x v="4"/>
    <x v="11"/>
    <n v="2"/>
    <s v=""/>
    <d v="1899-12-31T04:09:36"/>
    <n v="67.474999999982927"/>
    <n v="36"/>
    <n v="31.474999999982927"/>
  </r>
  <r>
    <s v="E002"/>
    <s v="EO57"/>
    <x v="4649"/>
    <x v="0"/>
    <s v="E3"/>
    <s v="0432000110"/>
    <s v="PREBETONG HORMIGONES, S.A."/>
    <s v="0068000488"/>
    <s v="PLANTA LOS REALEJOS"/>
    <s v="000000000000003126"/>
    <x v="53"/>
    <d v="2024-07-05T00:00:00"/>
    <d v="1899-12-30T15:44:19"/>
    <s v="08/07 silo 2 lo ante"/>
    <d v="2024-07-08T00:00:00"/>
    <x v="8"/>
    <x v="11"/>
    <x v="4819"/>
    <d v="2024-07-08T00:00:00"/>
    <d v="1899-12-30T11:31:05"/>
    <n v="47"/>
    <s v="E00LSE"/>
    <s v="Los Realejos"/>
    <x v="146"/>
    <x v="0"/>
    <x v="0"/>
    <x v="7"/>
    <x v="0"/>
    <d v="2024-07-05T15:44:19"/>
    <x v="496"/>
    <n v="68.261388888931833"/>
    <d v="2024-07-08T11:31:05"/>
    <d v="1899-12-30T00:37:36"/>
    <d v="2024-07-08T12:08:41"/>
    <n v="-0.14472222217591479"/>
    <x v="0"/>
    <m/>
    <m/>
    <x v="1"/>
    <x v="23"/>
    <x v="0"/>
    <x v="4"/>
    <x v="2"/>
    <n v="2"/>
    <s v=""/>
    <d v="1899-12-30T15:02:24"/>
    <n v="66.634722222265168"/>
    <n v="36"/>
    <n v="30.634722222265168"/>
  </r>
  <r>
    <s v="E002"/>
    <s v="EO57"/>
    <x v="4650"/>
    <x v="0"/>
    <s v="E3"/>
    <s v="0432000110"/>
    <s v="PREBETONG HORMIGONES, S.A."/>
    <s v="0068000485"/>
    <s v="PLANTA LAS GALLETAS II"/>
    <s v="000000000000003126"/>
    <x v="53"/>
    <d v="2024-07-05T00:00:00"/>
    <d v="1899-12-30T15:44:45"/>
    <s v="TORRE 2 SILO 2 8/07"/>
    <d v="2024-07-08T00:00:00"/>
    <x v="8"/>
    <x v="11"/>
    <x v="4820"/>
    <d v="2024-07-08T00:00:00"/>
    <d v="1899-12-30T11:36:29"/>
    <n v="78"/>
    <s v="E0054I"/>
    <s v="Las Galletas"/>
    <x v="157"/>
    <x v="0"/>
    <x v="0"/>
    <x v="7"/>
    <x v="0"/>
    <d v="2024-07-05T15:44:45"/>
    <x v="496"/>
    <n v="68.254166666592937"/>
    <d v="2024-07-08T11:36:29"/>
    <d v="1899-12-30T01:02:24"/>
    <d v="2024-07-08T12:38:53"/>
    <n v="-0.64805555564817041"/>
    <x v="0"/>
    <m/>
    <m/>
    <x v="1"/>
    <x v="23"/>
    <x v="0"/>
    <x v="4"/>
    <x v="2"/>
    <n v="2"/>
    <s v=""/>
    <d v="1899-12-31T00:57:36"/>
    <n v="66.214166666592931"/>
    <n v="36"/>
    <n v="30.214166666592931"/>
  </r>
  <r>
    <s v="E002"/>
    <s v="EO57"/>
    <x v="4651"/>
    <x v="0"/>
    <s v="E3"/>
    <s v="0100059547"/>
    <s v="PREFABRICADOS Y SOLUCIONES TECNICAS"/>
    <s v="0068002850"/>
    <s v="GÜÍMAR"/>
    <s v="000000000000002649"/>
    <x v="51"/>
    <d v="2024-07-05T00:00:00"/>
    <d v="1899-12-30T15:45:20"/>
    <s v="ANTES DE LAS 8:00  8"/>
    <d v="2024-07-08T00:00:00"/>
    <x v="17"/>
    <x v="11"/>
    <x v="4821"/>
    <d v="2024-07-08T00:00:00"/>
    <d v="1899-12-30T07:40:22"/>
    <n v="33"/>
    <s v="E0053R"/>
    <s v="Guimar"/>
    <x v="153"/>
    <x v="0"/>
    <x v="0"/>
    <x v="7"/>
    <x v="0"/>
    <d v="2024-07-05T15:45:20"/>
    <x v="498"/>
    <n v="66.24444444430992"/>
    <d v="2024-07-08T07:40:22"/>
    <d v="1899-12-30T00:26:24"/>
    <d v="2024-07-08T08:06:46"/>
    <n v="1.8872222221107222"/>
    <x v="0"/>
    <m/>
    <m/>
    <x v="1"/>
    <x v="23"/>
    <x v="0"/>
    <x v="4"/>
    <x v="11"/>
    <n v="2"/>
    <s v=""/>
    <d v="1899-12-30T10:33:36"/>
    <n v="64.804444444309922"/>
    <n v="36"/>
    <n v="28.804444444309922"/>
  </r>
  <r>
    <s v="E002"/>
    <s v="EO57"/>
    <x v="4652"/>
    <x v="0"/>
    <s v="E3"/>
    <s v="0432000110"/>
    <s v="PREBETONG HORMIGONES, S.A."/>
    <s v="0068000488"/>
    <s v="PLANTA LOS REALEJOS"/>
    <s v="000000000000003126"/>
    <x v="53"/>
    <d v="2024-07-05T00:00:00"/>
    <d v="1899-12-30T15:45:53"/>
    <s v="silo3 8/07 8h"/>
    <d v="2024-07-08T00:00:00"/>
    <x v="24"/>
    <x v="11"/>
    <x v="4822"/>
    <d v="2024-07-08T00:00:00"/>
    <d v="1899-12-30T07:19:57"/>
    <n v="47"/>
    <s v="E00LSE"/>
    <s v="Los Realejos"/>
    <x v="146"/>
    <x v="0"/>
    <x v="0"/>
    <x v="7"/>
    <x v="0"/>
    <d v="2024-07-05T15:45:53"/>
    <x v="500"/>
    <n v="67.235277777886949"/>
    <d v="2024-07-08T07:19:57"/>
    <d v="1899-12-30T00:37:36"/>
    <d v="2024-07-08T07:57:33"/>
    <n v="3.0408333334489726"/>
    <x v="0"/>
    <m/>
    <m/>
    <x v="1"/>
    <x v="23"/>
    <x v="0"/>
    <x v="4"/>
    <x v="11"/>
    <n v="2"/>
    <s v=""/>
    <d v="1899-12-30T15:02:24"/>
    <n v="65.608611111220284"/>
    <n v="36"/>
    <n v="29.608611111220284"/>
  </r>
  <r>
    <s v="E002"/>
    <s v="EO57"/>
    <x v="4653"/>
    <x v="0"/>
    <s v="E4"/>
    <s v="0100054139"/>
    <s v="AMV CONSTRUCCIONES S.L."/>
    <s v="0068002655"/>
    <s v="VILLAS DEL TENIS FASE III"/>
    <s v="000000000000003208"/>
    <x v="52"/>
    <d v="2024-07-05T00:00:00"/>
    <d v="1899-12-30T16:09:30"/>
    <s v="08/07"/>
    <d v="2024-07-08T00:00:00"/>
    <x v="7"/>
    <x v="11"/>
    <x v="4823"/>
    <d v="2024-07-08T00:00:00"/>
    <d v="1899-12-30T10:23:32"/>
    <n v="99"/>
    <s v="E00GIU"/>
    <s v="Guía de Isora"/>
    <x v="145"/>
    <x v="0"/>
    <x v="0"/>
    <x v="7"/>
    <x v="1"/>
    <d v="2024-07-05T16:09:30"/>
    <x v="492"/>
    <n v="70.841666666732635"/>
    <d v="2024-07-08T10:23:32"/>
    <d v="1899-12-30T01:19:12"/>
    <d v="2024-07-08T11:42:44"/>
    <n v="3.2877777778194286"/>
    <x v="0"/>
    <m/>
    <m/>
    <x v="1"/>
    <x v="23"/>
    <x v="0"/>
    <x v="4"/>
    <x v="1"/>
    <n v="2"/>
    <s v=""/>
    <d v="1899-12-31T07:40:48"/>
    <n v="68.521666666732642"/>
    <n v="36"/>
    <n v="32.521666666732642"/>
  </r>
  <r>
    <s v="E002"/>
    <s v="EO57"/>
    <x v="4654"/>
    <x v="0"/>
    <s v="E4"/>
    <s v="0100058283"/>
    <s v="CONST ELFIDIO PEREZ GEOCAN LAS ROSA"/>
    <s v="0068002701"/>
    <s v="RED ALCANTARILLADO EL ROSARIO"/>
    <s v="000000000000003208"/>
    <x v="52"/>
    <d v="2024-07-05T00:00:00"/>
    <d v="1899-12-30T16:11:01"/>
    <s v="08/07"/>
    <d v="2024-07-08T00:00:00"/>
    <x v="7"/>
    <x v="11"/>
    <x v="4824"/>
    <d v="2024-07-08T00:00:00"/>
    <d v="1899-12-30T07:34:38"/>
    <n v="17"/>
    <s v="E0053E"/>
    <s v="El Chorrillo"/>
    <x v="145"/>
    <x v="0"/>
    <x v="0"/>
    <x v="7"/>
    <x v="1"/>
    <d v="2024-07-05T16:11:01"/>
    <x v="492"/>
    <n v="70.816388888808433"/>
    <d v="2024-07-08T07:34:38"/>
    <d v="1899-12-30T00:13:36"/>
    <d v="2024-07-08T07:48:14"/>
    <n v="7.1961111109703779"/>
    <x v="0"/>
    <m/>
    <m/>
    <x v="1"/>
    <x v="23"/>
    <x v="0"/>
    <x v="4"/>
    <x v="11"/>
    <n v="2"/>
    <s v=""/>
    <d v="1899-12-30T05:26:24"/>
    <n v="69.589722222141759"/>
    <n v="36"/>
    <n v="33.589722222141759"/>
  </r>
  <r>
    <s v="E002"/>
    <s v="EO57"/>
    <x v="4655"/>
    <x v="0"/>
    <s v="E3"/>
    <s v="0432000110"/>
    <s v="PREBETONG HORMIGONES, S.A."/>
    <s v="0068000483"/>
    <s v="PLANTA PUERTO SANTA CRUZ"/>
    <s v="000000000000003126"/>
    <x v="53"/>
    <d v="2024-07-05T00:00:00"/>
    <d v="1899-12-30T17:10:15"/>
    <s v="silo2 8/07 11H"/>
    <d v="2024-07-08T00:00:00"/>
    <x v="24"/>
    <x v="11"/>
    <x v="4825"/>
    <d v="2024-07-08T00:00:00"/>
    <d v="1899-12-30T11:52:15"/>
    <n v="6"/>
    <s v="E00SCF"/>
    <s v="Santa Cruz de Tenerife"/>
    <x v="149"/>
    <x v="0"/>
    <x v="0"/>
    <x v="7"/>
    <x v="0"/>
    <d v="2024-07-05T17:10:15"/>
    <x v="500"/>
    <n v="65.829166666720994"/>
    <d v="2024-07-08T11:52:15"/>
    <d v="1899-12-30T00:04:48"/>
    <d v="2024-07-08T11:57:03"/>
    <n v="-0.95083333330694586"/>
    <x v="1"/>
    <m/>
    <m/>
    <x v="1"/>
    <x v="23"/>
    <x v="1"/>
    <x v="4"/>
    <x v="2"/>
    <n v="2"/>
    <s v=""/>
    <d v="1899-12-30T01:55:12"/>
    <n v="64.749166666720996"/>
    <n v="36"/>
    <n v="28.749166666720996"/>
  </r>
  <r>
    <s v="E002"/>
    <s v="EO57"/>
    <x v="4656"/>
    <x v="0"/>
    <s v="E3"/>
    <s v="0100037299"/>
    <s v="PREFABRICADOS DOMINGUEZ, S.L."/>
    <s v="0068000074"/>
    <s v="GS TEGUESTE"/>
    <s v="000000000000003126"/>
    <x v="53"/>
    <d v="2024-07-08T00:00:00"/>
    <d v="1899-12-30T08:54:29"/>
    <s v="09/07 2ªhora"/>
    <d v="2024-07-09T00:00:00"/>
    <x v="24"/>
    <x v="11"/>
    <x v="4826"/>
    <d v="2024-07-09T00:00:00"/>
    <d v="1899-12-30T09:28:01"/>
    <n v="23"/>
    <s v="E0055J"/>
    <s v="Taco"/>
    <x v="148"/>
    <x v="0"/>
    <x v="0"/>
    <x v="7"/>
    <x v="0"/>
    <d v="2024-07-08T08:54:29"/>
    <x v="480"/>
    <n v="26.091944444517139"/>
    <d v="2024-07-09T09:28:01"/>
    <d v="1899-12-30T00:18:24"/>
    <d v="2024-07-09T09:46:25"/>
    <n v="1.2263888890156522"/>
    <x v="0"/>
    <m/>
    <m/>
    <x v="1"/>
    <x v="24"/>
    <x v="0"/>
    <x v="4"/>
    <x v="6"/>
    <n v="3"/>
    <s v=""/>
    <d v="1899-12-30T07:21:36"/>
    <n v="24.785277777850474"/>
    <n v="12"/>
    <n v="12.785277777850474"/>
  </r>
  <r>
    <s v="E002"/>
    <s v="EO57"/>
    <x v="4657"/>
    <x v="0"/>
    <s v="E3"/>
    <s v="0100037274"/>
    <s v="PREFABRICADOS TEIDE S.L."/>
    <s v="0068000430"/>
    <s v="GS FABRICA LAS ERAS"/>
    <s v="000000000000002649"/>
    <x v="51"/>
    <d v="2024-07-08T00:00:00"/>
    <d v="1899-12-30T09:06:25"/>
    <s v="08/07 15h Silo 1"/>
    <d v="2024-07-08T00:00:00"/>
    <x v="7"/>
    <x v="11"/>
    <x v="4827"/>
    <d v="2024-07-08T00:00:00"/>
    <d v="1899-12-30T12:38:21"/>
    <n v="44"/>
    <s v="E00AZF"/>
    <s v="Las Eras"/>
    <x v="153"/>
    <x v="0"/>
    <x v="0"/>
    <x v="7"/>
    <x v="0"/>
    <d v="2024-07-08T09:06:25"/>
    <x v="492"/>
    <n v="5.8930555555270985"/>
    <d v="2024-07-08T12:38:21"/>
    <d v="1899-12-30T00:35:12"/>
    <d v="2024-07-08T13:13:33"/>
    <n v="1.7741666666697711"/>
    <x v="0"/>
    <m/>
    <m/>
    <x v="1"/>
    <x v="23"/>
    <x v="0"/>
    <x v="4"/>
    <x v="3"/>
    <n v="2"/>
    <s v=""/>
    <d v="1899-12-30T14:04:48"/>
    <n v="4.3063888888604316"/>
    <n v="0"/>
    <n v="4.3063888888604316"/>
  </r>
  <r>
    <s v="E002"/>
    <s v="EO57"/>
    <x v="4658"/>
    <x v="0"/>
    <s v="E4"/>
    <s v="0100037399"/>
    <s v="FRTRIA. LOS BALDIOS, S.L.  L."/>
    <s v="0068002615"/>
    <s v="ALMACEN LOS BALDIOS"/>
    <s v="000000000000003208"/>
    <x v="52"/>
    <d v="2024-07-08T00:00:00"/>
    <d v="1899-12-30T09:07:36"/>
    <s v="08/07 3 Pal 2466500"/>
    <d v="2024-07-08T00:00:00"/>
    <x v="6"/>
    <x v="11"/>
    <x v="4828"/>
    <d v="2024-07-08T00:00:00"/>
    <d v="1899-12-30T10:27:09"/>
    <n v="16"/>
    <s v="E00LGG"/>
    <s v="La Laguna"/>
    <x v="145"/>
    <x v="0"/>
    <x v="0"/>
    <x v="7"/>
    <x v="1"/>
    <d v="2024-07-08T09:07:36"/>
    <x v="485"/>
    <n v="10.873333333467599"/>
    <d v="2024-07-08T10:27:09"/>
    <d v="1899-12-30T00:12:48"/>
    <d v="2024-07-08T10:39:57"/>
    <n v="9.3341666667256504"/>
    <x v="0"/>
    <m/>
    <m/>
    <x v="1"/>
    <x v="23"/>
    <x v="0"/>
    <x v="4"/>
    <x v="1"/>
    <n v="2"/>
    <s v=""/>
    <d v="1899-12-30T05:07:12"/>
    <n v="9.6600000001342661"/>
    <n v="0"/>
    <n v="9.6600000001342661"/>
  </r>
  <r>
    <s v="E002"/>
    <s v="EO57"/>
    <x v="4659"/>
    <x v="0"/>
    <s v="E4"/>
    <s v="0100037361"/>
    <s v="COMERCIAL PESTANO, S.L."/>
    <s v="0068000129"/>
    <s v="EN  EL SOBRADILLO"/>
    <s v="000000000000003208"/>
    <x v="52"/>
    <d v="2024-07-08T00:00:00"/>
    <d v="1899-12-30T09:35:26"/>
    <s v="09/07 16pals"/>
    <d v="2024-07-09T00:00:00"/>
    <x v="6"/>
    <x v="11"/>
    <x v="4829"/>
    <d v="2024-07-08T00:00:00"/>
    <d v="1899-12-30T10:33:58"/>
    <n v="15"/>
    <s v="E0055C"/>
    <s v="El Sobradillo"/>
    <x v="245"/>
    <x v="0"/>
    <x v="0"/>
    <x v="7"/>
    <x v="1"/>
    <d v="2024-07-08T09:35:26"/>
    <x v="512"/>
    <n v="34.409444444580004"/>
    <d v="2024-07-08T10:33:58"/>
    <d v="1899-12-30T00:12:00"/>
    <d v="2024-07-08T10:45:58"/>
    <n v="33.233888889080845"/>
    <x v="0"/>
    <m/>
    <m/>
    <x v="1"/>
    <x v="23"/>
    <x v="0"/>
    <x v="4"/>
    <x v="1"/>
    <n v="2"/>
    <s v=""/>
    <d v="1899-12-30T04:48:00"/>
    <n v="33.209444444580001"/>
    <n v="12"/>
    <n v="21.209444444580001"/>
  </r>
  <r>
    <s v="E002"/>
    <s v="EO57"/>
    <x v="4660"/>
    <x v="0"/>
    <s v="E4"/>
    <s v="0100056186"/>
    <s v="MARTÍN RODRÍGUEZ MARÍA MILAGROS"/>
    <s v="0068002838"/>
    <s v="CANDELARIA PLANCHA GRANDE"/>
    <s v="000000000000002693"/>
    <x v="50"/>
    <d v="2024-07-08T00:00:00"/>
    <d v="1899-12-30T09:45:19"/>
    <s v="09/07 12PCEM + 4PMOR"/>
    <d v="2024-07-09T00:00:00"/>
    <x v="6"/>
    <x v="11"/>
    <x v="4830"/>
    <d v="2024-07-09T00:00:00"/>
    <d v="1899-12-30T06:36:41"/>
    <n v="25"/>
    <s v="E0053A"/>
    <s v="Candelaria"/>
    <x v="154"/>
    <x v="0"/>
    <x v="0"/>
    <x v="7"/>
    <x v="1"/>
    <d v="2024-07-08T09:45:19"/>
    <x v="512"/>
    <n v="34.244722222269047"/>
    <d v="2024-07-09T06:36:41"/>
    <d v="1899-12-30T00:20:00"/>
    <d v="2024-07-09T06:56:41"/>
    <n v="13.055277777719311"/>
    <x v="0"/>
    <m/>
    <m/>
    <x v="1"/>
    <x v="24"/>
    <x v="0"/>
    <x v="4"/>
    <x v="12"/>
    <n v="3"/>
    <s v=""/>
    <d v="1899-12-30T08:00:00"/>
    <n v="32.911388888935711"/>
    <n v="12"/>
    <n v="20.911388888935711"/>
  </r>
  <r>
    <s v="E002"/>
    <s v="EO57"/>
    <x v="4660"/>
    <x v="0"/>
    <s v="E4"/>
    <s v="0100056186"/>
    <s v="MARTÍN RODRÍGUEZ MARÍA MILAGROS"/>
    <s v="0068002838"/>
    <s v="CANDELARIA PLANCHA GRANDE"/>
    <s v="000000000000003208"/>
    <x v="52"/>
    <d v="2024-07-08T00:00:00"/>
    <d v="1899-12-30T09:45:19"/>
    <s v="09/07 12PCEM + 4PMOR"/>
    <d v="2024-07-09T00:00:00"/>
    <x v="6"/>
    <x v="11"/>
    <x v="4830"/>
    <d v="2024-07-09T00:00:00"/>
    <d v="1899-12-30T06:36:41"/>
    <n v="25"/>
    <s v="E0053A"/>
    <s v="Candelaria"/>
    <x v="154"/>
    <x v="0"/>
    <x v="1"/>
    <x v="7"/>
    <x v="1"/>
    <d v="2024-07-08T09:45:19"/>
    <x v="512"/>
    <n v="34.244722222269047"/>
    <d v="2024-07-09T06:36:41"/>
    <d v="1899-12-30T00:20:00"/>
    <d v="2024-07-09T06:56:41"/>
    <n v="13.055277777719311"/>
    <x v="0"/>
    <m/>
    <m/>
    <x v="1"/>
    <x v="24"/>
    <x v="0"/>
    <x v="4"/>
    <x v="12"/>
    <n v="3"/>
    <s v=""/>
    <d v="1899-12-30T08:00:00"/>
    <n v="32.911388888935711"/>
    <n v="12"/>
    <n v="20.911388888935711"/>
  </r>
  <r>
    <s v="E002"/>
    <s v="EO57"/>
    <x v="4661"/>
    <x v="0"/>
    <s v="E4"/>
    <s v="0100049137"/>
    <s v="MORALES DIAZ, YONATHAN MAKEY"/>
    <s v="0068001633"/>
    <s v="ALMACEN-ARICO"/>
    <s v="000000000000002693"/>
    <x v="50"/>
    <d v="2024-07-08T00:00:00"/>
    <d v="1899-12-30T11:50:34"/>
    <s v="08/07 6 Pal Cto + 1"/>
    <d v="2024-07-08T00:00:00"/>
    <x v="6"/>
    <x v="11"/>
    <x v="4831"/>
    <d v="2024-07-09T00:00:00"/>
    <d v="1899-12-30T07:56:05"/>
    <n v="53"/>
    <s v="E00ARI"/>
    <s v="Arico"/>
    <x v="145"/>
    <x v="0"/>
    <x v="0"/>
    <x v="7"/>
    <x v="1"/>
    <d v="2024-07-08T11:50:34"/>
    <x v="485"/>
    <n v="8.1572222223621793"/>
    <d v="2024-07-09T07:56:05"/>
    <d v="1899-12-30T00:42:24"/>
    <d v="2024-07-09T08:38:29"/>
    <n v="-12.641388888820074"/>
    <x v="1"/>
    <m/>
    <m/>
    <x v="1"/>
    <x v="24"/>
    <x v="3"/>
    <x v="4"/>
    <x v="11"/>
    <n v="3"/>
    <s v=""/>
    <d v="1899-12-30T16:57:36"/>
    <n v="6.4505555556955123"/>
    <n v="0"/>
    <n v="6.4505555556955123"/>
  </r>
  <r>
    <s v="E002"/>
    <s v="EO57"/>
    <x v="4661"/>
    <x v="0"/>
    <s v="E4"/>
    <s v="0100049137"/>
    <s v="MORALES DIAZ, YONATHAN MAKEY"/>
    <s v="0068001633"/>
    <s v="ALMACEN-ARICO"/>
    <s v="000000000000003208"/>
    <x v="52"/>
    <d v="2024-07-08T00:00:00"/>
    <d v="1899-12-30T11:50:34"/>
    <s v="08/07 6 Pal Cto + 1"/>
    <d v="2024-07-08T00:00:00"/>
    <x v="6"/>
    <x v="11"/>
    <x v="4831"/>
    <d v="2024-07-09T00:00:00"/>
    <d v="1899-12-30T07:56:05"/>
    <n v="53"/>
    <s v="E00ARI"/>
    <s v="Arico"/>
    <x v="145"/>
    <x v="0"/>
    <x v="1"/>
    <x v="7"/>
    <x v="1"/>
    <d v="2024-07-08T11:50:34"/>
    <x v="485"/>
    <n v="8.1572222223621793"/>
    <d v="2024-07-09T07:56:05"/>
    <d v="1899-12-30T00:42:24"/>
    <d v="2024-07-09T08:38:29"/>
    <n v="-12.641388888820074"/>
    <x v="1"/>
    <m/>
    <m/>
    <x v="1"/>
    <x v="24"/>
    <x v="3"/>
    <x v="4"/>
    <x v="11"/>
    <n v="3"/>
    <s v=""/>
    <d v="1899-12-30T16:57:36"/>
    <n v="6.4505555556955123"/>
    <n v="0"/>
    <n v="6.4505555556955123"/>
  </r>
  <r>
    <s v="E002"/>
    <s v="EO57"/>
    <x v="4662"/>
    <x v="0"/>
    <s v="E3"/>
    <s v="0100056375"/>
    <s v="UTE CIERRE ANILLO INSULAR TFE"/>
    <s v="0068002447"/>
    <s v="ANILLO INSULAR DIV3099"/>
    <s v="000000000000002649"/>
    <x v="51"/>
    <d v="2024-07-08T00:00:00"/>
    <d v="1899-12-30T12:59:35"/>
    <s v="09/07 09h - 1º"/>
    <d v="2024-07-09T00:00:00"/>
    <x v="15"/>
    <x v="11"/>
    <x v="4832"/>
    <d v="2024-07-08T00:00:00"/>
    <d v="1899-12-30T14:11:10"/>
    <n v="114"/>
    <s v="E002ST"/>
    <s v="Santiago del Teide"/>
    <x v="147"/>
    <x v="0"/>
    <x v="0"/>
    <x v="7"/>
    <x v="0"/>
    <d v="2024-07-08T12:59:35"/>
    <x v="517"/>
    <n v="20.006944444379769"/>
    <d v="2024-07-08T14:11:10"/>
    <d v="1899-12-30T01:31:12"/>
    <d v="2024-07-08T15:42:22"/>
    <n v="17.293888888845686"/>
    <x v="0"/>
    <m/>
    <m/>
    <x v="1"/>
    <x v="23"/>
    <x v="0"/>
    <x v="4"/>
    <x v="13"/>
    <n v="2"/>
    <s v=""/>
    <d v="1899-12-31T12:28:48"/>
    <n v="17.48694444437977"/>
    <n v="12"/>
    <n v="5.4869444443797697"/>
  </r>
  <r>
    <s v="E002"/>
    <s v="EO57"/>
    <x v="4663"/>
    <x v="0"/>
    <s v="E3"/>
    <s v="0100056375"/>
    <s v="UTE CIERRE ANILLO INSULAR TFE"/>
    <s v="0068002447"/>
    <s v="ANILLO INSULAR DIV3099"/>
    <s v="000000000000002649"/>
    <x v="51"/>
    <d v="2024-07-08T00:00:00"/>
    <d v="1899-12-30T13:00:02"/>
    <s v="09/07 11h - 2º"/>
    <d v="2024-07-09T00:00:00"/>
    <x v="24"/>
    <x v="11"/>
    <x v="4833"/>
    <d v="2024-07-09T00:00:00"/>
    <d v="1899-12-30T06:33:43"/>
    <n v="114"/>
    <s v="E002ST"/>
    <s v="Santiago del Teide"/>
    <x v="153"/>
    <x v="0"/>
    <x v="0"/>
    <x v="7"/>
    <x v="0"/>
    <d v="2024-07-08T13:00:02"/>
    <x v="480"/>
    <n v="21.999444444430992"/>
    <d v="2024-07-09T06:33:43"/>
    <d v="1899-12-30T01:31:12"/>
    <d v="2024-07-09T08:04:55"/>
    <n v="2.9180555556085892"/>
    <x v="0"/>
    <m/>
    <m/>
    <x v="1"/>
    <x v="24"/>
    <x v="0"/>
    <x v="4"/>
    <x v="12"/>
    <n v="3"/>
    <s v=""/>
    <d v="1899-12-31T12:28:48"/>
    <n v="19.479444444430992"/>
    <n v="12"/>
    <n v="7.4794444444309924"/>
  </r>
  <r>
    <s v="E002"/>
    <s v="EO57"/>
    <x v="4664"/>
    <x v="0"/>
    <s v="E4"/>
    <s v="0100037185"/>
    <s v="FERRETERIA CABO BLANCO, S.L."/>
    <s v="0068000171"/>
    <s v="ARONA SUR"/>
    <s v="000000000000003208"/>
    <x v="52"/>
    <d v="2024-07-08T00:00:00"/>
    <d v="1899-12-30T13:47:51"/>
    <s v="09/07 16 Pal - recog"/>
    <d v="2024-07-09T00:00:00"/>
    <x v="6"/>
    <x v="11"/>
    <x v="4834"/>
    <d v="2024-07-08T00:00:00"/>
    <d v="1899-12-30T13:03:53"/>
    <n v="84"/>
    <s v="E0052U"/>
    <s v="Arona"/>
    <x v="245"/>
    <x v="0"/>
    <x v="0"/>
    <x v="7"/>
    <x v="1"/>
    <d v="2024-07-08T13:47:51"/>
    <x v="512"/>
    <n v="30.20250000001397"/>
    <d v="2024-07-08T13:03:53"/>
    <d v="1899-12-30T01:07:12"/>
    <d v="2024-07-08T14:11:05"/>
    <n v="29.815277777728625"/>
    <x v="0"/>
    <m/>
    <m/>
    <x v="1"/>
    <x v="23"/>
    <x v="0"/>
    <x v="4"/>
    <x v="7"/>
    <n v="2"/>
    <s v=""/>
    <d v="1899-12-31T02:52:48"/>
    <n v="28.082500000013969"/>
    <n v="12"/>
    <n v="16.082500000013969"/>
  </r>
  <r>
    <s v="E002"/>
    <s v="EO57"/>
    <x v="4664"/>
    <x v="0"/>
    <s v="E4"/>
    <s v="0100037185"/>
    <s v="FERRETERIA CABO BLANCO, S.L."/>
    <s v="0068000171"/>
    <s v="ARONA SUR"/>
    <s v="000000000000002693"/>
    <x v="50"/>
    <d v="2024-07-08T00:00:00"/>
    <d v="1899-12-30T13:47:51"/>
    <s v="09/07 16 Pal - recog"/>
    <d v="2024-07-09T00:00:00"/>
    <x v="6"/>
    <x v="11"/>
    <x v="4834"/>
    <d v="2024-07-08T00:00:00"/>
    <d v="1899-12-30T13:03:53"/>
    <n v="84"/>
    <s v="E0052U"/>
    <s v="Arona"/>
    <x v="245"/>
    <x v="0"/>
    <x v="1"/>
    <x v="7"/>
    <x v="1"/>
    <d v="2024-07-08T13:47:51"/>
    <x v="512"/>
    <n v="30.20250000001397"/>
    <d v="2024-07-08T13:03:53"/>
    <d v="1899-12-30T01:07:12"/>
    <d v="2024-07-08T14:11:05"/>
    <n v="29.815277777728625"/>
    <x v="0"/>
    <m/>
    <m/>
    <x v="1"/>
    <x v="23"/>
    <x v="0"/>
    <x v="4"/>
    <x v="7"/>
    <n v="2"/>
    <s v=""/>
    <d v="1899-12-31T02:52:48"/>
    <n v="28.082500000013969"/>
    <n v="12"/>
    <n v="16.082500000013969"/>
  </r>
  <r>
    <s v="E002"/>
    <s v="EO57"/>
    <x v="4665"/>
    <x v="0"/>
    <s v="E4"/>
    <s v="0100037436"/>
    <s v="FRTRIA. ALMONTE S.L."/>
    <s v="0068000085"/>
    <s v="EN CR.LAS MERCEDES LAS CANTERAS"/>
    <s v="000000000000003208"/>
    <x v="52"/>
    <d v="2024-07-08T00:00:00"/>
    <d v="1899-12-30T14:33:08"/>
    <s v="09/07"/>
    <d v="2024-07-09T00:00:00"/>
    <x v="6"/>
    <x v="11"/>
    <x v="4835"/>
    <d v="2024-07-09T00:00:00"/>
    <d v="1899-12-30T07:45:22"/>
    <n v="22"/>
    <s v="E00LSN"/>
    <s v="Naranjeros"/>
    <x v="151"/>
    <x v="0"/>
    <x v="0"/>
    <x v="7"/>
    <x v="1"/>
    <d v="2024-07-08T14:33:08"/>
    <x v="512"/>
    <n v="29.447777777910233"/>
    <d v="2024-07-09T07:45:22"/>
    <d v="1899-12-30T00:17:36"/>
    <d v="2024-07-09T08:02:58"/>
    <n v="11.950555555697065"/>
    <x v="0"/>
    <m/>
    <m/>
    <x v="1"/>
    <x v="24"/>
    <x v="0"/>
    <x v="4"/>
    <x v="11"/>
    <n v="3"/>
    <s v=""/>
    <d v="1899-12-30T07:02:24"/>
    <n v="28.1544444445769"/>
    <n v="12"/>
    <n v="16.1544444445769"/>
  </r>
  <r>
    <s v="E002"/>
    <s v="EO57"/>
    <x v="4665"/>
    <x v="0"/>
    <s v="E4"/>
    <s v="0100037436"/>
    <s v="FRTRIA. ALMONTE S.L."/>
    <s v="0068000085"/>
    <s v="EN CR.LAS MERCEDES LAS CANTERAS"/>
    <s v="000000000000002693"/>
    <x v="50"/>
    <d v="2024-07-08T00:00:00"/>
    <d v="1899-12-30T14:33:08"/>
    <s v="09/07"/>
    <d v="2024-07-09T00:00:00"/>
    <x v="6"/>
    <x v="11"/>
    <x v="4835"/>
    <d v="2024-07-09T00:00:00"/>
    <d v="1899-12-30T07:45:22"/>
    <n v="22"/>
    <s v="E00LSN"/>
    <s v="Naranjeros"/>
    <x v="151"/>
    <x v="0"/>
    <x v="1"/>
    <x v="7"/>
    <x v="1"/>
    <d v="2024-07-08T14:33:08"/>
    <x v="512"/>
    <n v="29.447777777910233"/>
    <d v="2024-07-09T07:45:22"/>
    <d v="1899-12-30T00:17:36"/>
    <d v="2024-07-09T08:02:58"/>
    <n v="11.950555555697065"/>
    <x v="0"/>
    <m/>
    <m/>
    <x v="1"/>
    <x v="24"/>
    <x v="0"/>
    <x v="4"/>
    <x v="11"/>
    <n v="3"/>
    <s v=""/>
    <d v="1899-12-30T07:02:24"/>
    <n v="28.1544444445769"/>
    <n v="12"/>
    <n v="16.1544444445769"/>
  </r>
  <r>
    <s v="E002"/>
    <s v="EO57"/>
    <x v="4666"/>
    <x v="0"/>
    <s v="E4"/>
    <s v="0100054118"/>
    <s v="MARRERO SANCHEZ, PRISCILA"/>
    <s v="0068002101"/>
    <s v="FERRETERIA LAS LUAS"/>
    <s v="000000000000002693"/>
    <x v="50"/>
    <d v="2024-07-08T00:00:00"/>
    <d v="1899-12-30T14:33:50"/>
    <s v="Horario JULIO  de 7,"/>
    <d v="2024-07-09T00:00:00"/>
    <x v="1"/>
    <x v="11"/>
    <x v="4836"/>
    <d v="2024-07-09T00:00:00"/>
    <d v="1899-12-30T07:58:05"/>
    <n v="33"/>
    <s v="E0053R"/>
    <s v="Guimar"/>
    <x v="145"/>
    <x v="0"/>
    <x v="0"/>
    <x v="7"/>
    <x v="1"/>
    <d v="2024-07-08T14:33:50"/>
    <x v="540"/>
    <n v="23.436111111135688"/>
    <d v="2024-07-09T07:58:05"/>
    <d v="1899-12-30T00:26:24"/>
    <d v="2024-07-09T08:24:29"/>
    <n v="5.591944444575347"/>
    <x v="0"/>
    <m/>
    <m/>
    <x v="1"/>
    <x v="24"/>
    <x v="0"/>
    <x v="4"/>
    <x v="11"/>
    <n v="3"/>
    <s v=""/>
    <d v="1899-12-30T10:33:36"/>
    <n v="21.996111111135686"/>
    <n v="12"/>
    <n v="9.9961111111356864"/>
  </r>
  <r>
    <s v="E002"/>
    <s v="EO57"/>
    <x v="4667"/>
    <x v="0"/>
    <s v="E4"/>
    <s v="0100037386"/>
    <s v="ANTONIO AFONSO, S.L."/>
    <s v="0068000062"/>
    <s v="ICOD"/>
    <s v="000000000000002693"/>
    <x v="50"/>
    <d v="2024-07-08T00:00:00"/>
    <d v="1899-12-30T14:52:13"/>
    <s v="09/07 7 palet BLANCO"/>
    <d v="2024-07-09T00:00:00"/>
    <x v="6"/>
    <x v="11"/>
    <x v="4837"/>
    <d v="2024-07-09T00:00:00"/>
    <d v="1899-12-30T07:54:48"/>
    <n v="61"/>
    <s v="E0053T"/>
    <s v="Icod de Los Vinos"/>
    <x v="150"/>
    <x v="0"/>
    <x v="1"/>
    <x v="7"/>
    <x v="1"/>
    <d v="2024-07-08T14:52:13"/>
    <x v="512"/>
    <n v="29.129722222220153"/>
    <d v="2024-07-09T07:54:48"/>
    <d v="1899-12-30T00:48:48"/>
    <d v="2024-07-09T08:43:36"/>
    <n v="11.273333333374467"/>
    <x v="0"/>
    <m/>
    <m/>
    <x v="1"/>
    <x v="24"/>
    <x v="0"/>
    <x v="4"/>
    <x v="11"/>
    <n v="3"/>
    <s v=""/>
    <d v="1899-12-30T19:31:12"/>
    <n v="27.31638888888682"/>
    <n v="12"/>
    <n v="15.31638888888682"/>
  </r>
  <r>
    <s v="E002"/>
    <s v="EO57"/>
    <x v="4668"/>
    <x v="0"/>
    <s v="E3"/>
    <s v="0432000110"/>
    <s v="PREBETONG HORMIGONES, S.A."/>
    <s v="0068000488"/>
    <s v="PLANTA LOS REALEJOS"/>
    <s v="000000000000003126"/>
    <x v="53"/>
    <d v="2024-07-08T00:00:00"/>
    <d v="1899-12-30T15:04:45"/>
    <s v="09/07 10h silo3"/>
    <d v="2024-07-09T00:00:00"/>
    <x v="17"/>
    <x v="11"/>
    <x v="4838"/>
    <d v="2024-07-09T00:00:00"/>
    <d v="1899-12-30T10:15:05"/>
    <n v="47"/>
    <s v="E00LSE"/>
    <s v="Los Realejos"/>
    <x v="146"/>
    <x v="0"/>
    <x v="0"/>
    <x v="7"/>
    <x v="0"/>
    <d v="2024-07-08T15:04:45"/>
    <x v="514"/>
    <n v="18.920833333279006"/>
    <d v="2024-07-09T10:15:05"/>
    <d v="1899-12-30T00:37:36"/>
    <d v="2024-07-09T10:52:41"/>
    <n v="-0.87805555562954396"/>
    <x v="1"/>
    <m/>
    <m/>
    <x v="1"/>
    <x v="24"/>
    <x v="1"/>
    <x v="4"/>
    <x v="1"/>
    <n v="3"/>
    <s v=""/>
    <d v="1899-12-30T15:02:24"/>
    <n v="17.294166666612341"/>
    <n v="12"/>
    <n v="5.294166666612341"/>
  </r>
  <r>
    <s v="E002"/>
    <s v="EO57"/>
    <x v="4669"/>
    <x v="0"/>
    <s v="E3"/>
    <s v="0100054334"/>
    <s v="ORGANIZACION SOCAS, S. L."/>
    <s v="0068002135"/>
    <s v="SOCAS NARANJERO"/>
    <s v="000000000000002649"/>
    <x v="51"/>
    <d v="2024-07-08T00:00:00"/>
    <d v="1899-12-30T16:15:14"/>
    <s v="09/07 8H BLOQUES"/>
    <d v="2024-07-09T00:00:00"/>
    <x v="10"/>
    <x v="11"/>
    <x v="4839"/>
    <d v="2024-07-09T00:00:00"/>
    <d v="1899-12-30T06:51:16"/>
    <n v="22"/>
    <s v="E00LSN"/>
    <s v="Naranjeros"/>
    <x v="148"/>
    <x v="0"/>
    <x v="0"/>
    <x v="7"/>
    <x v="0"/>
    <d v="2024-07-08T16:15:14"/>
    <x v="504"/>
    <n v="15.746111111249775"/>
    <d v="2024-07-09T06:51:16"/>
    <d v="1899-12-30T00:17:36"/>
    <d v="2024-07-09T07:08:52"/>
    <n v="0.85222222236916423"/>
    <x v="0"/>
    <m/>
    <m/>
    <x v="1"/>
    <x v="24"/>
    <x v="0"/>
    <x v="4"/>
    <x v="12"/>
    <n v="3"/>
    <s v=""/>
    <d v="1899-12-30T07:02:24"/>
    <n v="14.452777777916442"/>
    <n v="12"/>
    <n v="2.4527777779164417"/>
  </r>
  <r>
    <s v="E002"/>
    <s v="EO57"/>
    <x v="4670"/>
    <x v="0"/>
    <s v="E3"/>
    <s v="0100037179"/>
    <s v="CANARY CONCRETE, S.A."/>
    <s v="0068000329"/>
    <s v="GS PLANTA ADEJE"/>
    <s v="000000000000003126"/>
    <x v="53"/>
    <d v="2024-07-08T00:00:00"/>
    <d v="1899-12-30T16:28:58"/>
    <s v="09/07 10h Adeje"/>
    <d v="2024-07-09T00:00:00"/>
    <x v="17"/>
    <x v="11"/>
    <x v="4840"/>
    <d v="2024-07-09T00:00:00"/>
    <d v="1899-12-30T06:36:08"/>
    <n v="88"/>
    <s v="E00ADE"/>
    <s v="Adeje"/>
    <x v="146"/>
    <x v="0"/>
    <x v="0"/>
    <x v="7"/>
    <x v="0"/>
    <d v="2024-07-08T16:28:58"/>
    <x v="514"/>
    <n v="17.517222222173586"/>
    <d v="2024-07-09T06:36:08"/>
    <d v="1899-12-30T01:10:24"/>
    <d v="2024-07-09T07:46:32"/>
    <n v="2.2244444444077089"/>
    <x v="0"/>
    <m/>
    <m/>
    <x v="1"/>
    <x v="24"/>
    <x v="0"/>
    <x v="4"/>
    <x v="12"/>
    <n v="3"/>
    <s v=""/>
    <d v="1899-12-31T04:09:36"/>
    <n v="15.343888888840254"/>
    <n v="12"/>
    <n v="3.3438888888402545"/>
  </r>
  <r>
    <s v="E002"/>
    <s v="EO57"/>
    <x v="4671"/>
    <x v="0"/>
    <s v="E4"/>
    <s v="0100037258"/>
    <s v="LUIS FARIÑA, S.L."/>
    <s v="0068001556"/>
    <s v="ALMACEN CHARCO DEL PINO"/>
    <s v="000000000000003208"/>
    <x v="52"/>
    <d v="2024-07-08T00:00:00"/>
    <d v="1899-12-30T17:32:57"/>
    <s v="09/07 16 pal recoger"/>
    <d v="2024-07-09T00:00:00"/>
    <x v="6"/>
    <x v="11"/>
    <x v="4841"/>
    <d v="2024-07-09T00:00:00"/>
    <d v="1899-12-30T06:52:25"/>
    <n v="64"/>
    <s v="E0055D"/>
    <s v="San Isidro"/>
    <x v="245"/>
    <x v="0"/>
    <x v="0"/>
    <x v="7"/>
    <x v="1"/>
    <d v="2024-07-08T17:32:57"/>
    <x v="512"/>
    <n v="26.450833333306946"/>
    <d v="2024-07-09T06:52:25"/>
    <d v="1899-12-30T00:51:12"/>
    <d v="2024-07-09T07:43:37"/>
    <n v="12.273055555473547"/>
    <x v="0"/>
    <m/>
    <m/>
    <x v="1"/>
    <x v="24"/>
    <x v="0"/>
    <x v="4"/>
    <x v="12"/>
    <n v="3"/>
    <s v=""/>
    <d v="1899-12-30T20:28:48"/>
    <n v="24.597499999973614"/>
    <n v="12"/>
    <n v="12.597499999973614"/>
  </r>
  <r>
    <s v="E002"/>
    <s v="EO57"/>
    <x v="4672"/>
    <x v="0"/>
    <s v="E4"/>
    <s v="0100037361"/>
    <s v="COMERCIAL PESTANO, S.L."/>
    <s v="0068000129"/>
    <s v="EN  EL SOBRADILLO"/>
    <s v="000000000000002693"/>
    <x v="50"/>
    <d v="2024-07-08T00:00:00"/>
    <d v="1899-12-30T17:33:47"/>
    <s v="09/07 16`pal"/>
    <d v="2024-07-09T00:00:00"/>
    <x v="6"/>
    <x v="11"/>
    <x v="4842"/>
    <d v="2024-07-09T00:00:00"/>
    <d v="1899-12-30T07:28:08"/>
    <n v="15"/>
    <s v="E0055C"/>
    <s v="El Sobradillo"/>
    <x v="156"/>
    <x v="0"/>
    <x v="0"/>
    <x v="7"/>
    <x v="1"/>
    <d v="2024-07-08T17:33:47"/>
    <x v="512"/>
    <n v="26.4369444444892"/>
    <d v="2024-07-09T07:28:08"/>
    <d v="1899-12-30T00:12:00"/>
    <d v="2024-07-09T07:40:08"/>
    <n v="12.331111111154314"/>
    <x v="0"/>
    <m/>
    <m/>
    <x v="1"/>
    <x v="24"/>
    <x v="0"/>
    <x v="4"/>
    <x v="11"/>
    <n v="3"/>
    <s v=""/>
    <d v="1899-12-30T04:48:00"/>
    <n v="25.2369444444892"/>
    <n v="12"/>
    <n v="13.2369444444892"/>
  </r>
  <r>
    <s v="E002"/>
    <s v="EO57"/>
    <x v="4673"/>
    <x v="0"/>
    <s v="E4"/>
    <s v="0100000975"/>
    <s v="FERROVIAL CONSTRUCCION, S.A."/>
    <s v="0068002867"/>
    <s v="CA5G - 8 VILLAS LOS CRISTIANOS_NR"/>
    <s v="000000000000002693"/>
    <x v="50"/>
    <d v="2024-07-08T00:00:00"/>
    <d v="1899-12-30T17:34:07"/>
    <s v="09/07 16 Pal 10h"/>
    <d v="2024-07-09T00:00:00"/>
    <x v="6"/>
    <x v="11"/>
    <x v="4843"/>
    <d v="2024-07-09T00:00:00"/>
    <d v="1899-12-30T09:20:32"/>
    <n v="82"/>
    <s v="E0054C"/>
    <s v="Los Cristianos"/>
    <x v="216"/>
    <x v="0"/>
    <x v="0"/>
    <x v="7"/>
    <x v="1"/>
    <d v="2024-07-08T17:34:07"/>
    <x v="512"/>
    <n v="26.43138888903195"/>
    <d v="2024-07-09T09:20:32"/>
    <d v="1899-12-30T01:05:36"/>
    <d v="2024-07-09T10:26:08"/>
    <n v="9.5644444445497356"/>
    <x v="0"/>
    <m/>
    <m/>
    <x v="1"/>
    <x v="24"/>
    <x v="0"/>
    <x v="4"/>
    <x v="6"/>
    <n v="3"/>
    <s v=""/>
    <d v="1899-12-31T02:14:24"/>
    <n v="24.338055555698617"/>
    <n v="12"/>
    <n v="12.338055555698617"/>
  </r>
  <r>
    <s v="E002"/>
    <s v="EO57"/>
    <x v="4674"/>
    <x v="0"/>
    <s v="E3"/>
    <s v="0432000110"/>
    <s v="PREBETONG HORMIGONES, S.A."/>
    <s v="0068000485"/>
    <s v="PLANTA LAS GALLETAS II"/>
    <s v="000000000000003126"/>
    <x v="53"/>
    <d v="2024-07-09T00:00:00"/>
    <d v="1899-12-30T09:08:52"/>
    <s v="10/07 09h TORRE 1 SI"/>
    <d v="2024-07-10T00:00:00"/>
    <x v="15"/>
    <x v="11"/>
    <x v="4844"/>
    <d v="2024-07-09T00:00:00"/>
    <d v="1899-12-30T09:17:00"/>
    <n v="78"/>
    <s v="E0054I"/>
    <s v="Las Galletas"/>
    <x v="152"/>
    <x v="0"/>
    <x v="0"/>
    <x v="7"/>
    <x v="0"/>
    <d v="2024-07-09T09:08:52"/>
    <x v="541"/>
    <n v="23.852222222252749"/>
    <d v="2024-07-09T09:17:00"/>
    <d v="1899-12-30T01:02:24"/>
    <d v="2024-07-09T10:19:24"/>
    <n v="22.676666666578967"/>
    <x v="0"/>
    <m/>
    <m/>
    <x v="1"/>
    <x v="24"/>
    <x v="0"/>
    <x v="4"/>
    <x v="6"/>
    <n v="3"/>
    <s v=""/>
    <d v="1899-12-31T00:57:36"/>
    <n v="21.81222222225275"/>
    <n v="12"/>
    <n v="9.8122222222527498"/>
  </r>
  <r>
    <s v="E002"/>
    <s v="EO57"/>
    <x v="4675"/>
    <x v="0"/>
    <s v="E4"/>
    <s v="0100059237"/>
    <s v="FERRETERIA SUCONSAS S.L"/>
    <s v="0068002804"/>
    <s v="EL CHORRILLO"/>
    <s v="000000000000003208"/>
    <x v="52"/>
    <d v="2024-07-09T00:00:00"/>
    <d v="1899-12-30T09:23:18"/>
    <s v="09/07 14 Pal Cto + 2"/>
    <d v="2024-07-09T00:00:00"/>
    <x v="6"/>
    <x v="11"/>
    <x v="4845"/>
    <d v="2024-07-09T00:00:00"/>
    <d v="1899-12-30T10:36:07"/>
    <n v="17"/>
    <s v="E0053E"/>
    <s v="El Chorrillo"/>
    <x v="245"/>
    <x v="0"/>
    <x v="0"/>
    <x v="7"/>
    <x v="1"/>
    <d v="2024-07-09T09:23:18"/>
    <x v="512"/>
    <n v="10.611666666751262"/>
    <d v="2024-07-09T10:36:07"/>
    <d v="1899-12-30T00:13:36"/>
    <d v="2024-07-09T10:49:43"/>
    <n v="9.1713888887898065"/>
    <x v="0"/>
    <m/>
    <m/>
    <x v="1"/>
    <x v="24"/>
    <x v="0"/>
    <x v="4"/>
    <x v="1"/>
    <n v="3"/>
    <s v=""/>
    <d v="1899-12-30T05:26:24"/>
    <n v="9.3850000000845952"/>
    <n v="0"/>
    <n v="9.3850000000845952"/>
  </r>
  <r>
    <s v="E002"/>
    <s v="EO57"/>
    <x v="4675"/>
    <x v="0"/>
    <s v="E4"/>
    <s v="0100059237"/>
    <s v="FERRETERIA SUCONSAS S.L"/>
    <s v="0068002804"/>
    <s v="EL CHORRILLO"/>
    <s v="000000000000002693"/>
    <x v="50"/>
    <d v="2024-07-09T00:00:00"/>
    <d v="1899-12-30T09:23:18"/>
    <s v="09/07 14 Pal Cto + 2"/>
    <d v="2024-07-09T00:00:00"/>
    <x v="6"/>
    <x v="11"/>
    <x v="4845"/>
    <d v="2024-07-09T00:00:00"/>
    <d v="1899-12-30T10:36:07"/>
    <n v="17"/>
    <s v="E0053E"/>
    <s v="El Chorrillo"/>
    <x v="245"/>
    <x v="0"/>
    <x v="1"/>
    <x v="7"/>
    <x v="1"/>
    <d v="2024-07-09T09:23:18"/>
    <x v="512"/>
    <n v="10.611666666751262"/>
    <d v="2024-07-09T10:36:07"/>
    <d v="1899-12-30T00:13:36"/>
    <d v="2024-07-09T10:49:43"/>
    <n v="9.1713888887898065"/>
    <x v="0"/>
    <m/>
    <m/>
    <x v="1"/>
    <x v="24"/>
    <x v="0"/>
    <x v="4"/>
    <x v="1"/>
    <n v="3"/>
    <s v=""/>
    <d v="1899-12-30T05:26:24"/>
    <n v="9.3850000000845952"/>
    <n v="0"/>
    <n v="9.3850000000845952"/>
  </r>
  <r>
    <s v="E002"/>
    <s v="EO57"/>
    <x v="4676"/>
    <x v="0"/>
    <s v="E4"/>
    <s v="0100037182"/>
    <s v="FERRETERIA HERMALAY, S.L"/>
    <s v="0068000169"/>
    <s v="LA CAMELLA-ARONA"/>
    <s v="000000000000003208"/>
    <x v="52"/>
    <d v="2024-07-09T00:00:00"/>
    <d v="1899-12-30T09:59:13"/>
    <s v="09/07 10p32+6p42 + e"/>
    <d v="2024-07-09T00:00:00"/>
    <x v="14"/>
    <x v="11"/>
    <x v="4846"/>
    <d v="2024-07-09T00:00:00"/>
    <d v="1899-12-30T09:41:56"/>
    <n v="84"/>
    <s v="E0052U"/>
    <s v="Arona"/>
    <x v="154"/>
    <x v="0"/>
    <x v="0"/>
    <x v="7"/>
    <x v="1"/>
    <d v="2024-07-09T09:59:13"/>
    <x v="516"/>
    <n v="3.0130555554642342"/>
    <d v="2024-07-09T09:41:56"/>
    <d v="1899-12-30T01:07:12"/>
    <d v="2024-07-09T10:49:08"/>
    <n v="2.1811111110728234"/>
    <x v="0"/>
    <m/>
    <m/>
    <x v="1"/>
    <x v="24"/>
    <x v="0"/>
    <x v="4"/>
    <x v="6"/>
    <n v="3"/>
    <s v=""/>
    <d v="1899-12-31T02:52:48"/>
    <n v="0.8930555554642341"/>
    <n v="0"/>
    <n v="0.8930555554642341"/>
  </r>
  <r>
    <s v="E002"/>
    <s v="EO57"/>
    <x v="4676"/>
    <x v="0"/>
    <s v="E4"/>
    <s v="0100037182"/>
    <s v="FERRETERIA HERMALAY, S.L"/>
    <s v="0068000169"/>
    <s v="LA CAMELLA-ARONA"/>
    <s v="000000000000002693"/>
    <x v="50"/>
    <d v="2024-07-09T00:00:00"/>
    <d v="1899-12-30T09:59:13"/>
    <s v="09/07 10p32+6p42 + e"/>
    <d v="2024-07-09T00:00:00"/>
    <x v="14"/>
    <x v="11"/>
    <x v="4846"/>
    <d v="2024-07-09T00:00:00"/>
    <d v="1899-12-30T09:41:56"/>
    <n v="84"/>
    <s v="E0052U"/>
    <s v="Arona"/>
    <x v="154"/>
    <x v="0"/>
    <x v="1"/>
    <x v="7"/>
    <x v="1"/>
    <d v="2024-07-09T09:59:13"/>
    <x v="516"/>
    <n v="3.0130555554642342"/>
    <d v="2024-07-09T09:41:56"/>
    <d v="1899-12-30T01:07:12"/>
    <d v="2024-07-09T10:49:08"/>
    <n v="2.1811111110728234"/>
    <x v="0"/>
    <m/>
    <m/>
    <x v="1"/>
    <x v="24"/>
    <x v="0"/>
    <x v="4"/>
    <x v="6"/>
    <n v="3"/>
    <s v=""/>
    <d v="1899-12-31T02:52:48"/>
    <n v="0.8930555554642341"/>
    <n v="0"/>
    <n v="0.8930555554642341"/>
  </r>
  <r>
    <s v="E002"/>
    <s v="EO65"/>
    <x v="4677"/>
    <x v="0"/>
    <s v="E4"/>
    <s v="0100057845"/>
    <s v="INVERSIONES SEGURA SARRIA, S.L."/>
    <s v="0084000689"/>
    <s v="SAUCEDILLA- PVX CC-17.1 ADIANTE"/>
    <s v="000000000000003230"/>
    <x v="57"/>
    <d v="2024-07-02T00:00:00"/>
    <d v="1899-12-30T19:32:46"/>
    <s v="08/07 56s CAMION ABI"/>
    <d v="2024-07-08T00:00:00"/>
    <x v="10"/>
    <x v="12"/>
    <x v="4847"/>
    <d v="2024-07-08T00:00:00"/>
    <d v="1899-12-30T07:05:29"/>
    <n v="219"/>
    <s v="E00219"/>
    <s v="RUTA KMS.219"/>
    <x v="192"/>
    <x v="0"/>
    <x v="0"/>
    <x v="8"/>
    <x v="1"/>
    <d v="2024-07-02T19:32:46"/>
    <x v="486"/>
    <n v="132.4538888889947"/>
    <d v="2024-07-08T07:05:29"/>
    <d v="1899-12-30T02:55:12"/>
    <d v="2024-07-08T10:00:41"/>
    <n v="-2.0113888888154179"/>
    <x v="1"/>
    <m/>
    <m/>
    <x v="1"/>
    <x v="23"/>
    <x v="2"/>
    <x v="4"/>
    <x v="11"/>
    <n v="2"/>
    <s v=""/>
    <d v="1900-01-01T22:04:48"/>
    <n v="128.53388888899471"/>
    <n v="60"/>
    <n v="68.53388888899471"/>
  </r>
  <r>
    <s v="E002"/>
    <s v="EO65"/>
    <x v="4678"/>
    <x v="0"/>
    <s v="E3"/>
    <s v="0100051755"/>
    <s v="STRATA PAVIMENTOS, S.L.U"/>
    <s v="0085000501"/>
    <s v="MIAJADAS-STRATA"/>
    <s v="000000000000003297"/>
    <x v="56"/>
    <d v="2024-07-04T00:00:00"/>
    <d v="1899-12-30T11:57:53"/>
    <s v="05/07 12:00h"/>
    <d v="2024-07-05T00:00:00"/>
    <x v="7"/>
    <x v="12"/>
    <x v="4848"/>
    <d v="2024-07-05T00:00:00"/>
    <d v="1899-12-30T12:13:51"/>
    <n v="130"/>
    <s v="E00130"/>
    <s v="RUTA KMS.130"/>
    <x v="178"/>
    <x v="0"/>
    <x v="0"/>
    <x v="8"/>
    <x v="0"/>
    <d v="2024-07-04T11:57:53"/>
    <x v="469"/>
    <n v="27.0352777778171"/>
    <d v="2024-07-05T12:13:51"/>
    <d v="1899-12-30T01:44:00"/>
    <d v="2024-07-05T13:57:51"/>
    <n v="1.035833333269693"/>
    <x v="0"/>
    <m/>
    <m/>
    <x v="1"/>
    <x v="22"/>
    <x v="0"/>
    <x v="3"/>
    <x v="3"/>
    <n v="6"/>
    <s v="VILLAR CHAMIZO JUAN Mª"/>
    <d v="1899-12-31T17:36:00"/>
    <n v="24.301944444483766"/>
    <n v="12"/>
    <n v="12.301944444483766"/>
  </r>
  <r>
    <s v="E002"/>
    <s v="EO65"/>
    <x v="4679"/>
    <x v="0"/>
    <s v="E3"/>
    <s v="0100051755"/>
    <s v="STRATA PAVIMENTOS, S.L.U"/>
    <s v="0085000500"/>
    <s v="NAVALVILLAR DE PELA-STRATA"/>
    <s v="000000000000003297"/>
    <x v="56"/>
    <d v="2024-07-04T00:00:00"/>
    <d v="1899-12-30T11:58:24"/>
    <s v="05/07 12:30h"/>
    <d v="2024-07-05T00:00:00"/>
    <x v="19"/>
    <x v="12"/>
    <x v="4849"/>
    <d v="2024-07-05T00:00:00"/>
    <d v="1899-12-30T09:24:01"/>
    <n v="159"/>
    <s v="E00159"/>
    <s v="RUTA KMS.159"/>
    <x v="170"/>
    <x v="0"/>
    <x v="0"/>
    <x v="8"/>
    <x v="0"/>
    <d v="2024-07-04T11:58:24"/>
    <x v="487"/>
    <n v="24.526666666672099"/>
    <d v="2024-07-05T09:24:01"/>
    <d v="1899-12-30T02:07:12"/>
    <d v="2024-07-05T11:31:13"/>
    <n v="0.97972222231328487"/>
    <x v="0"/>
    <m/>
    <m/>
    <x v="1"/>
    <x v="22"/>
    <x v="0"/>
    <x v="3"/>
    <x v="6"/>
    <n v="6"/>
    <s v="CISTERCEX. S.L.L."/>
    <d v="1900-01-01T02:52:48"/>
    <n v="21.406666666672098"/>
    <n v="12"/>
    <n v="9.4066666666720984"/>
  </r>
  <r>
    <s v="E002"/>
    <s v="EO65"/>
    <x v="4680"/>
    <x v="0"/>
    <s v="E3"/>
    <s v="0432000110"/>
    <s v="PREBETONG HORMIGONES, S.A."/>
    <s v="0085000005"/>
    <s v="BADAJOZ-CAYA Nº 37"/>
    <s v="000000000000003297"/>
    <x v="56"/>
    <d v="2024-07-04T00:00:00"/>
    <d v="1899-12-30T12:21:31"/>
    <s v="05/07 10:00h"/>
    <d v="2024-07-05T00:00:00"/>
    <x v="8"/>
    <x v="12"/>
    <x v="4850"/>
    <d v="2024-07-05T00:00:00"/>
    <d v="1899-12-30T13:15:40"/>
    <n v="94"/>
    <s v="E00094"/>
    <s v="RUTA KMS.094"/>
    <x v="194"/>
    <x v="0"/>
    <x v="0"/>
    <x v="8"/>
    <x v="0"/>
    <d v="2024-07-04T12:21:31"/>
    <x v="468"/>
    <n v="23.641388888878282"/>
    <d v="2024-07-05T13:15:40"/>
    <d v="1899-12-30T01:15:12"/>
    <d v="2024-07-05T14:30:52"/>
    <n v="-2.5144444444449618"/>
    <x v="1"/>
    <m/>
    <m/>
    <x v="1"/>
    <x v="22"/>
    <x v="2"/>
    <x v="3"/>
    <x v="7"/>
    <n v="6"/>
    <s v=""/>
    <d v="1899-12-31T06:04:48"/>
    <n v="21.388055555544948"/>
    <n v="12"/>
    <n v="9.3880555555449483"/>
  </r>
  <r>
    <s v="E002"/>
    <s v="EO65"/>
    <x v="4681"/>
    <x v="0"/>
    <s v="E3"/>
    <s v="0100053703"/>
    <s v="HERMANOS GALVEZ, S. A."/>
    <s v="0085000306"/>
    <s v="GUADALCANAL"/>
    <s v="000000000000003228"/>
    <x v="55"/>
    <d v="2024-07-04T00:00:00"/>
    <d v="1899-12-30T12:29:51"/>
    <s v="05/07 antes 13h"/>
    <d v="2024-07-05T00:00:00"/>
    <x v="14"/>
    <x v="12"/>
    <x v="4851"/>
    <d v="2024-07-05T00:00:00"/>
    <d v="1899-12-30T09:56:40"/>
    <n v="79"/>
    <s v="E00079"/>
    <s v="RUTA KMS.079"/>
    <x v="207"/>
    <x v="0"/>
    <x v="0"/>
    <x v="8"/>
    <x v="0"/>
    <d v="2024-07-04T12:29:51"/>
    <x v="464"/>
    <n v="24.502499999944121"/>
    <d v="2024-07-05T09:56:40"/>
    <d v="1899-12-30T01:03:12"/>
    <d v="2024-07-05T10:59:52"/>
    <n v="2.002222222101409"/>
    <x v="0"/>
    <m/>
    <m/>
    <x v="1"/>
    <x v="22"/>
    <x v="0"/>
    <x v="3"/>
    <x v="6"/>
    <n v="6"/>
    <s v=""/>
    <d v="1899-12-31T01:16:48"/>
    <n v="22.449166666610786"/>
    <n v="12"/>
    <n v="10.449166666610786"/>
  </r>
  <r>
    <s v="E002"/>
    <s v="EO65"/>
    <x v="4682"/>
    <x v="0"/>
    <s v="E3"/>
    <s v="0100042375"/>
    <s v="PRETENSADOS DURAN, S.L."/>
    <s v="0085000151"/>
    <s v="ALBUERA LA - PREF. LA ALBUERA"/>
    <s v="000000000000003297"/>
    <x v="56"/>
    <d v="2024-07-04T00:00:00"/>
    <d v="1899-12-30T13:50:16"/>
    <s v="08/07 08h BM-PL DAVI"/>
    <d v="2024-07-08T00:00:00"/>
    <x v="10"/>
    <x v="12"/>
    <x v="4852"/>
    <d v="2024-07-08T00:00:00"/>
    <d v="1899-12-30T07:42:05"/>
    <n v="73"/>
    <s v="E00073"/>
    <s v="RUTA KMS.073"/>
    <x v="178"/>
    <x v="0"/>
    <x v="0"/>
    <x v="8"/>
    <x v="0"/>
    <d v="2024-07-04T13:50:16"/>
    <x v="486"/>
    <n v="90.162222222250421"/>
    <d v="2024-07-08T07:42:05"/>
    <d v="1899-12-30T00:58:24"/>
    <d v="2024-07-08T08:40:29"/>
    <n v="-0.67472222208743915"/>
    <x v="0"/>
    <m/>
    <m/>
    <x v="1"/>
    <x v="23"/>
    <x v="0"/>
    <x v="4"/>
    <x v="11"/>
    <n v="2"/>
    <s v="VILLAR CHAMIZO JUAN Mª"/>
    <d v="1899-12-30T23:21:36"/>
    <n v="88.188888888917091"/>
    <n v="48"/>
    <n v="40.188888888917091"/>
  </r>
  <r>
    <s v="E002"/>
    <s v="EO65"/>
    <x v="4683"/>
    <x v="0"/>
    <s v="E3"/>
    <s v="0100032335"/>
    <s v="LOMAN DE EXTREMADURA S.L."/>
    <s v="0085000053"/>
    <s v="DON BENITO"/>
    <s v="000000000000003229"/>
    <x v="58"/>
    <d v="2024-07-04T00:00:00"/>
    <d v="1899-12-30T13:54:18"/>
    <s v="05/07 09:00h"/>
    <d v="2024-07-05T00:00:00"/>
    <x v="8"/>
    <x v="12"/>
    <x v="4853"/>
    <d v="2024-07-05T00:00:00"/>
    <d v="1899-12-30T10:03:03"/>
    <n v="124"/>
    <s v="E00124"/>
    <s v="RUTA KMS.124"/>
    <x v="176"/>
    <x v="0"/>
    <x v="0"/>
    <x v="8"/>
    <x v="0"/>
    <d v="2024-07-04T13:54:18"/>
    <x v="468"/>
    <n v="22.09499999997206"/>
    <d v="2024-07-05T10:03:03"/>
    <d v="1899-12-30T01:39:12"/>
    <d v="2024-07-05T11:42:15"/>
    <n v="0.29583333333721384"/>
    <x v="0"/>
    <m/>
    <m/>
    <x v="1"/>
    <x v="22"/>
    <x v="0"/>
    <x v="3"/>
    <x v="1"/>
    <n v="6"/>
    <s v="MARTINEZ RODRIGUEZ FRANCISCO JAVIER"/>
    <d v="1899-12-31T15:40:48"/>
    <n v="19.441666666638728"/>
    <n v="12"/>
    <n v="7.4416666666387279"/>
  </r>
  <r>
    <s v="E002"/>
    <s v="EO65"/>
    <x v="4684"/>
    <x v="0"/>
    <s v="E4"/>
    <s v="0100046984"/>
    <s v="TRANSP. Y CEMENTOS HIDALGO, S.L."/>
    <s v="0084000546"/>
    <s v="MENTRIDA_TOLEDO_OPORTO E HIJOS, S.L"/>
    <s v="000000000000003230"/>
    <x v="57"/>
    <d v="2024-07-04T00:00:00"/>
    <d v="1899-12-30T14:05:27"/>
    <s v="08/07 658887881"/>
    <d v="2024-07-08T00:00:00"/>
    <x v="1"/>
    <x v="12"/>
    <x v="4854"/>
    <d v="2024-07-05T00:00:00"/>
    <d v="1899-12-30T13:06:07"/>
    <n v="367"/>
    <s v="E00367"/>
    <s v="RUTA KMS.367"/>
    <x v="403"/>
    <x v="0"/>
    <x v="0"/>
    <x v="8"/>
    <x v="1"/>
    <d v="2024-07-04T14:05:27"/>
    <x v="474"/>
    <n v="95.909166666737292"/>
    <d v="2024-07-05T13:06:07"/>
    <d v="1899-12-30T04:53:36"/>
    <d v="2024-07-05T17:59:43"/>
    <n v="68.004722222336568"/>
    <x v="0"/>
    <m/>
    <m/>
    <x v="1"/>
    <x v="22"/>
    <x v="0"/>
    <x v="3"/>
    <x v="7"/>
    <n v="6"/>
    <s v=""/>
    <d v="1900-01-03T21:26:24"/>
    <n v="90.015833333403961"/>
    <n v="48"/>
    <n v="42.015833333403961"/>
  </r>
  <r>
    <s v="E002"/>
    <s v="EO65"/>
    <x v="4685"/>
    <x v="0"/>
    <s v="E3"/>
    <s v="0432000110"/>
    <s v="PREBETONG HORMIGONES, S.A."/>
    <s v="0085000002"/>
    <s v="PUEBLA DE LA CALZADA"/>
    <s v="000000000000003297"/>
    <x v="56"/>
    <d v="2024-07-04T00:00:00"/>
    <d v="1899-12-30T14:05:51"/>
    <s v="08/07 09:30h"/>
    <d v="2024-07-08T00:00:00"/>
    <x v="14"/>
    <x v="12"/>
    <x v="4855"/>
    <d v="2024-07-08T00:00:00"/>
    <d v="1899-12-30T10:58:27"/>
    <n v="98"/>
    <s v="E00098"/>
    <s v="RUTA KMS.098"/>
    <x v="178"/>
    <x v="0"/>
    <x v="0"/>
    <x v="8"/>
    <x v="0"/>
    <d v="2024-07-04T14:05:51"/>
    <x v="523"/>
    <n v="94.902499999967404"/>
    <d v="2024-07-08T10:58:27"/>
    <d v="1899-12-30T01:18:24"/>
    <d v="2024-07-08T12:16:51"/>
    <n v="0.71916666661854833"/>
    <x v="0"/>
    <m/>
    <m/>
    <x v="1"/>
    <x v="23"/>
    <x v="0"/>
    <x v="4"/>
    <x v="1"/>
    <n v="2"/>
    <s v="VILLAR CHAMIZO JUAN Mª"/>
    <d v="1899-12-31T07:21:36"/>
    <n v="92.595833333300732"/>
    <n v="48"/>
    <n v="44.595833333300732"/>
  </r>
  <r>
    <s v="E002"/>
    <s v="EO65"/>
    <x v="4686"/>
    <x v="0"/>
    <s v="E3"/>
    <s v="0100034980"/>
    <s v="ARIDOS EL PRADO, S.L."/>
    <s v="0085000038"/>
    <s v="OLIVA DE LA FRONTERA"/>
    <s v="000000000000003229"/>
    <x v="58"/>
    <d v="2024-07-04T00:00:00"/>
    <d v="1899-12-30T14:22:33"/>
    <s v="05/07 08:00h"/>
    <d v="2024-07-05T00:00:00"/>
    <x v="8"/>
    <x v="12"/>
    <x v="4856"/>
    <d v="2024-07-05T00:00:00"/>
    <d v="1899-12-30T10:13:40"/>
    <n v="47"/>
    <s v="E00047"/>
    <s v="RUTA KMS.047"/>
    <x v="164"/>
    <x v="0"/>
    <x v="0"/>
    <x v="8"/>
    <x v="0"/>
    <d v="2024-07-04T14:22:33"/>
    <x v="468"/>
    <n v="21.62416666658828"/>
    <d v="2024-07-05T10:13:40"/>
    <d v="1899-12-30T00:37:36"/>
    <d v="2024-07-05T10:51:16"/>
    <n v="1.1455555556458421"/>
    <x v="0"/>
    <m/>
    <m/>
    <x v="1"/>
    <x v="22"/>
    <x v="0"/>
    <x v="3"/>
    <x v="1"/>
    <n v="6"/>
    <s v=""/>
    <d v="1899-12-30T15:02:24"/>
    <n v="19.997499999921615"/>
    <n v="12"/>
    <n v="7.9974999999216152"/>
  </r>
  <r>
    <s v="E002"/>
    <s v="EO65"/>
    <x v="4687"/>
    <x v="0"/>
    <s v="E3"/>
    <s v="0100019775"/>
    <s v="HORMIGONES Y ARIDOS ALCAIDE, S.L."/>
    <s v="0085000010"/>
    <s v="ARACENA"/>
    <s v="000000000000003228"/>
    <x v="55"/>
    <d v="2024-07-04T00:00:00"/>
    <d v="1899-12-30T16:08:50"/>
    <s v="05/07 15:00h"/>
    <d v="2024-07-05T00:00:00"/>
    <x v="7"/>
    <x v="12"/>
    <x v="4857"/>
    <d v="2024-07-05T00:00:00"/>
    <d v="1899-12-30T13:38:55"/>
    <n v="88"/>
    <s v="E00088"/>
    <s v="RUTA KMS.088"/>
    <x v="164"/>
    <x v="0"/>
    <x v="0"/>
    <x v="8"/>
    <x v="0"/>
    <d v="2024-07-04T16:08:50"/>
    <x v="469"/>
    <n v="22.852777777821757"/>
    <d v="2024-07-05T13:38:55"/>
    <d v="1899-12-30T01:10:24"/>
    <d v="2024-07-05T14:49:19"/>
    <n v="0.17805555561790243"/>
    <x v="0"/>
    <m/>
    <m/>
    <x v="1"/>
    <x v="22"/>
    <x v="0"/>
    <x v="3"/>
    <x v="7"/>
    <n v="6"/>
    <s v=""/>
    <d v="1899-12-31T04:09:36"/>
    <n v="20.679444444488425"/>
    <n v="12"/>
    <n v="8.6794444444884249"/>
  </r>
  <r>
    <s v="E002"/>
    <s v="EO65"/>
    <x v="4688"/>
    <x v="0"/>
    <s v="E3"/>
    <s v="0100041604"/>
    <s v="MOVELANA, S.L."/>
    <s v="0085000105"/>
    <s v="GUILLENA"/>
    <s v="000000000000003228"/>
    <x v="55"/>
    <d v="2024-07-05T00:00:00"/>
    <d v="1899-12-30T07:35:01"/>
    <s v="08/07 8h"/>
    <d v="2024-07-08T00:00:00"/>
    <x v="10"/>
    <x v="12"/>
    <x v="4858"/>
    <d v="2024-07-08T00:00:00"/>
    <d v="1899-12-30T06:33:34"/>
    <n v="133"/>
    <s v="E00133"/>
    <s v="RUTA KMS.133"/>
    <x v="423"/>
    <x v="0"/>
    <x v="0"/>
    <x v="8"/>
    <x v="0"/>
    <d v="2024-07-05T07:35:01"/>
    <x v="486"/>
    <n v="72.416388888959773"/>
    <d v="2024-07-08T06:33:34"/>
    <d v="1899-12-30T01:46:24"/>
    <d v="2024-07-08T08:19:58"/>
    <n v="-0.33277777768671513"/>
    <x v="0"/>
    <m/>
    <m/>
    <x v="1"/>
    <x v="23"/>
    <x v="0"/>
    <x v="4"/>
    <x v="12"/>
    <n v="2"/>
    <s v="LOGISTICA Y CEM. HIDALGO, S.L."/>
    <d v="1899-12-31T18:33:36"/>
    <n v="69.643055555626432"/>
    <n v="36"/>
    <n v="33.643055555626432"/>
  </r>
  <r>
    <s v="E002"/>
    <s v="EO65"/>
    <x v="4689"/>
    <x v="0"/>
    <s v="E3"/>
    <s v="0100057849"/>
    <s v="HORMIGONES HUELVA Y SEVILLA, S.L."/>
    <s v="0085000023"/>
    <s v="ALMONTE"/>
    <s v="000000000000003228"/>
    <x v="55"/>
    <d v="2024-07-05T00:00:00"/>
    <d v="1899-12-30T07:41:58"/>
    <s v="08/07 08:00h"/>
    <d v="2024-07-08T00:00:00"/>
    <x v="10"/>
    <x v="12"/>
    <x v="4859"/>
    <d v="2024-07-08T00:00:00"/>
    <d v="1899-12-30T07:44:32"/>
    <n v="204"/>
    <s v="E00204"/>
    <s v="RUTA KMS.204"/>
    <x v="399"/>
    <x v="0"/>
    <x v="0"/>
    <x v="8"/>
    <x v="0"/>
    <d v="2024-07-05T07:41:58"/>
    <x v="486"/>
    <n v="72.300555555615574"/>
    <d v="2024-07-08T07:44:32"/>
    <d v="1899-12-30T02:43:12"/>
    <d v="2024-07-08T10:27:44"/>
    <n v="-2.4622222222387791"/>
    <x v="1"/>
    <m/>
    <m/>
    <x v="1"/>
    <x v="23"/>
    <x v="2"/>
    <x v="4"/>
    <x v="11"/>
    <n v="2"/>
    <s v="CISTERCEX. S.L.L."/>
    <d v="1900-01-01T17:16:48"/>
    <n v="68.580555555615575"/>
    <n v="36"/>
    <n v="32.580555555615575"/>
  </r>
  <r>
    <s v="E002"/>
    <s v="EO65"/>
    <x v="4690"/>
    <x v="0"/>
    <s v="E3"/>
    <s v="0100057809"/>
    <s v="HORM. QUINTANAR, SL"/>
    <s v="0085000092"/>
    <s v="QUINTANAR DE LA ORDEN"/>
    <s v="000000000000003297"/>
    <x v="56"/>
    <d v="2024-07-05T00:00:00"/>
    <d v="1899-12-30T07:44:46"/>
    <s v="08/07 09:00h"/>
    <d v="2024-07-08T00:00:00"/>
    <x v="15"/>
    <x v="12"/>
    <x v="4860"/>
    <d v="2024-07-05T00:00:00"/>
    <d v="1899-12-30T17:32:23"/>
    <n v="492"/>
    <s v="E00492"/>
    <s v="RUTA KMS.492"/>
    <x v="206"/>
    <x v="0"/>
    <x v="0"/>
    <x v="8"/>
    <x v="0"/>
    <d v="2024-07-05T07:44:46"/>
    <x v="484"/>
    <n v="73.253888888808433"/>
    <d v="2024-07-05T17:32:23"/>
    <d v="1899-12-30T06:33:36"/>
    <d v="2024-07-06T00:05:59"/>
    <n v="56.900277777865995"/>
    <x v="0"/>
    <m/>
    <m/>
    <x v="1"/>
    <x v="22"/>
    <x v="0"/>
    <x v="3"/>
    <x v="5"/>
    <n v="6"/>
    <s v="HORMIGONES Y CONTENEDORES JARA"/>
    <d v="1900-01-05T13:26:24"/>
    <n v="65.693888888808431"/>
    <n v="36"/>
    <n v="29.693888888808431"/>
  </r>
  <r>
    <s v="E002"/>
    <s v="EO65"/>
    <x v="4691"/>
    <x v="0"/>
    <s v="E3"/>
    <s v="0100046984"/>
    <s v="TRANSP. Y CEMENTOS HIDALGO, S.L."/>
    <s v="0085000526"/>
    <s v="ALPEDRETE_HORMIGONES PAZ DEL BARRIO"/>
    <s v="000000000000003297"/>
    <x v="56"/>
    <d v="2024-07-05T00:00:00"/>
    <d v="1899-12-30T08:39:58"/>
    <s v="08/07 12:00h"/>
    <d v="2024-07-08T00:00:00"/>
    <x v="8"/>
    <x v="12"/>
    <x v="4861"/>
    <d v="2024-07-08T00:00:00"/>
    <d v="1899-12-30T07:07:59"/>
    <n v="439"/>
    <s v="E00439"/>
    <s v="RUTA KMS.439"/>
    <x v="207"/>
    <x v="0"/>
    <x v="0"/>
    <x v="8"/>
    <x v="0"/>
    <d v="2024-07-05T08:39:58"/>
    <x v="496"/>
    <n v="75.333888888882939"/>
    <d v="2024-07-08T07:07:59"/>
    <d v="1899-12-30T05:51:12"/>
    <d v="2024-07-08T12:59:11"/>
    <n v="-0.98638888879213482"/>
    <x v="1"/>
    <m/>
    <m/>
    <x v="1"/>
    <x v="23"/>
    <x v="1"/>
    <x v="4"/>
    <x v="11"/>
    <n v="2"/>
    <s v=""/>
    <d v="1900-01-04T20:28:48"/>
    <n v="68.4805555555496"/>
    <n v="36"/>
    <n v="32.4805555555496"/>
  </r>
  <r>
    <s v="E002"/>
    <s v="EO65"/>
    <x v="4692"/>
    <x v="0"/>
    <s v="E3"/>
    <s v="0100046984"/>
    <s v="TRANSP. Y CEMENTOS HIDALGO, S.L."/>
    <s v="0085000525"/>
    <s v="ALMOROX-HORM. Y CANTERAS PAREDES"/>
    <s v="000000000000003297"/>
    <x v="56"/>
    <d v="2024-07-05T00:00:00"/>
    <d v="1899-12-30T08:40:25"/>
    <s v="08/07 12:00h"/>
    <d v="2024-07-09T00:00:00"/>
    <x v="10"/>
    <x v="12"/>
    <x v="4862"/>
    <d v="2024-07-08T00:00:00"/>
    <d v="1899-12-30T14:46:00"/>
    <n v="361"/>
    <s v="E00361"/>
    <s v="RUTA KMS.361"/>
    <x v="176"/>
    <x v="0"/>
    <x v="0"/>
    <x v="8"/>
    <x v="0"/>
    <d v="2024-07-05T08:40:25"/>
    <x v="504"/>
    <n v="95.326388888934162"/>
    <d v="2024-07-08T14:46:00"/>
    <d v="1899-12-30T04:48:48"/>
    <d v="2024-07-08T19:34:48"/>
    <n v="12.42000000004191"/>
    <x v="0"/>
    <m/>
    <m/>
    <x v="1"/>
    <x v="23"/>
    <x v="0"/>
    <x v="4"/>
    <x v="13"/>
    <n v="2"/>
    <s v="MARTINEZ RODRIGUEZ FRANCISCO JAVIER"/>
    <d v="1900-01-03T19:31:12"/>
    <n v="89.513055555600829"/>
    <n v="48"/>
    <n v="41.513055555600829"/>
  </r>
  <r>
    <s v="E002"/>
    <s v="EO65"/>
    <x v="4693"/>
    <x v="0"/>
    <s v="E3"/>
    <s v="0100041604"/>
    <s v="MOVELANA, S.L."/>
    <s v="0085000105"/>
    <s v="GUILLENA"/>
    <s v="000000000000003228"/>
    <x v="55"/>
    <d v="2024-07-05T00:00:00"/>
    <d v="1899-12-30T08:40:44"/>
    <s v="08/07 12:30h"/>
    <d v="2024-07-08T00:00:00"/>
    <x v="19"/>
    <x v="12"/>
    <x v="4863"/>
    <d v="2024-07-08T00:00:00"/>
    <d v="1899-12-30T10:39:51"/>
    <n v="133"/>
    <s v="E00133"/>
    <s v="RUTA KMS.133"/>
    <x v="183"/>
    <x v="0"/>
    <x v="0"/>
    <x v="8"/>
    <x v="0"/>
    <d v="2024-07-05T08:40:44"/>
    <x v="491"/>
    <n v="75.821111111145001"/>
    <d v="2024-07-08T10:39:51"/>
    <d v="1899-12-30T01:46:24"/>
    <d v="2024-07-08T12:26:15"/>
    <n v="6.2500000116415322E-2"/>
    <x v="0"/>
    <m/>
    <m/>
    <x v="1"/>
    <x v="23"/>
    <x v="0"/>
    <x v="4"/>
    <x v="1"/>
    <n v="2"/>
    <s v="LOGISTICA Y CEM. HIDALGO, S.L."/>
    <d v="1899-12-31T18:33:36"/>
    <n v="73.04777777781166"/>
    <n v="36"/>
    <n v="37.04777777781166"/>
  </r>
  <r>
    <s v="E002"/>
    <s v="EO65"/>
    <x v="4694"/>
    <x v="0"/>
    <s v="E3"/>
    <s v="0100057885"/>
    <s v="UTE AVE CASATEJADA TORIL"/>
    <s v="0085000217"/>
    <s v="TORIL"/>
    <s v="000000000000003227"/>
    <x v="59"/>
    <d v="2024-07-05T00:00:00"/>
    <d v="1899-12-30T08:54:09"/>
    <s v="08/07 08:00h"/>
    <d v="2024-07-08T00:00:00"/>
    <x v="10"/>
    <x v="12"/>
    <x v="4864"/>
    <d v="2024-07-06T00:00:00"/>
    <d v="1899-12-30T06:38:53"/>
    <n v="244"/>
    <s v="E00244"/>
    <s v="RUTA KMS.244"/>
    <x v="167"/>
    <x v="0"/>
    <x v="0"/>
    <x v="8"/>
    <x v="0"/>
    <d v="2024-07-05T08:54:09"/>
    <x v="486"/>
    <n v="71.097499999974389"/>
    <d v="2024-07-06T06:38:53"/>
    <d v="1899-12-30T03:15:12"/>
    <d v="2024-07-06T09:54:05"/>
    <n v="46.09861111122882"/>
    <x v="0"/>
    <m/>
    <m/>
    <x v="1"/>
    <x v="25"/>
    <x v="0"/>
    <x v="3"/>
    <x v="12"/>
    <n v="7"/>
    <s v="HIBURSANFRE, S.L.U."/>
    <d v="1900-01-02T06:04:48"/>
    <n v="66.844166666641058"/>
    <n v="36"/>
    <n v="30.844166666641058"/>
  </r>
  <r>
    <s v="E002"/>
    <s v="EO65"/>
    <x v="4695"/>
    <x v="0"/>
    <s v="E3"/>
    <s v="0100028265"/>
    <s v="HORMIG. Y DERIVADOS SANTANO, S.A."/>
    <s v="0085000214"/>
    <s v="TRUJILLO"/>
    <s v="000000000000003228"/>
    <x v="55"/>
    <d v="2024-07-05T00:00:00"/>
    <d v="1899-12-30T09:10:47"/>
    <s v="08/07 08:00h"/>
    <d v="2024-07-08T00:00:00"/>
    <x v="10"/>
    <x v="12"/>
    <x v="4865"/>
    <d v="2024-07-08T00:00:00"/>
    <d v="1899-12-30T07:21:54"/>
    <n v="163"/>
    <s v="E00163"/>
    <s v="RUTA KMS.163"/>
    <x v="180"/>
    <x v="0"/>
    <x v="0"/>
    <x v="8"/>
    <x v="0"/>
    <d v="2024-07-05T09:10:47"/>
    <x v="486"/>
    <n v="70.820277777907904"/>
    <d v="2024-07-08T07:21:54"/>
    <d v="1899-12-30T02:10:24"/>
    <d v="2024-07-08T09:32:18"/>
    <n v="-1.5383333333884366"/>
    <x v="1"/>
    <m/>
    <m/>
    <x v="1"/>
    <x v="23"/>
    <x v="2"/>
    <x v="4"/>
    <x v="11"/>
    <n v="2"/>
    <s v=""/>
    <d v="1900-01-01T04:09:36"/>
    <n v="67.646944444574572"/>
    <n v="36"/>
    <n v="31.646944444574572"/>
  </r>
  <r>
    <s v="E002"/>
    <s v="EO65"/>
    <x v="4696"/>
    <x v="0"/>
    <s v="E3"/>
    <s v="0100028265"/>
    <s v="HORMIG. Y DERIVADOS SANTANO, S.A."/>
    <s v="0085000214"/>
    <s v="TRUJILLO"/>
    <s v="000000000000003228"/>
    <x v="55"/>
    <d v="2024-07-05T00:00:00"/>
    <d v="1899-12-30T09:11:05"/>
    <s v="09/07 08:00h"/>
    <d v="2024-07-09T00:00:00"/>
    <x v="10"/>
    <x v="12"/>
    <x v="4866"/>
    <d v="2024-07-08T00:00:00"/>
    <d v="1899-12-30T16:33:22"/>
    <n v="163"/>
    <s v="E00163"/>
    <s v="RUTA KMS.163"/>
    <x v="190"/>
    <x v="0"/>
    <x v="0"/>
    <x v="8"/>
    <x v="0"/>
    <d v="2024-07-05T09:11:05"/>
    <x v="504"/>
    <n v="94.815277777786832"/>
    <d v="2024-07-08T16:33:22"/>
    <d v="1899-12-30T02:10:24"/>
    <d v="2024-07-08T18:43:46"/>
    <n v="13.270555555529427"/>
    <x v="0"/>
    <m/>
    <m/>
    <x v="1"/>
    <x v="23"/>
    <x v="0"/>
    <x v="4"/>
    <x v="8"/>
    <n v="2"/>
    <s v="HIBURSANFRE, S.L.U."/>
    <d v="1900-01-01T04:09:36"/>
    <n v="91.6419444444535"/>
    <n v="48"/>
    <n v="43.6419444444535"/>
  </r>
  <r>
    <s v="E002"/>
    <s v="EO65"/>
    <x v="4697"/>
    <x v="0"/>
    <s v="E3"/>
    <s v="0100051755"/>
    <s v="STRATA PAVIMENTOS, S.L.U"/>
    <s v="0085000446"/>
    <s v="VILLAFRANCA DE LOS BARROS-STRATA"/>
    <s v="000000000000003228"/>
    <x v="55"/>
    <d v="2024-07-05T00:00:00"/>
    <d v="1899-12-30T09:28:05"/>
    <s v="05/07 Lo antes posib"/>
    <d v="2024-07-05T00:00:00"/>
    <x v="1"/>
    <x v="12"/>
    <x v="4867"/>
    <d v="2024-07-05T00:00:00"/>
    <d v="1899-12-30T13:28:52"/>
    <n v="34"/>
    <s v="E00034"/>
    <s v="RUTA KMS.034"/>
    <x v="171"/>
    <x v="0"/>
    <x v="0"/>
    <x v="8"/>
    <x v="0"/>
    <d v="2024-07-05T09:28:05"/>
    <x v="374"/>
    <n v="4.5319444445776753"/>
    <d v="2024-07-05T13:28:52"/>
    <d v="1899-12-30T00:27:12"/>
    <d v="2024-07-05T13:56:04"/>
    <n v="6.5555555687751621E-2"/>
    <x v="0"/>
    <m/>
    <m/>
    <x v="1"/>
    <x v="22"/>
    <x v="0"/>
    <x v="3"/>
    <x v="7"/>
    <n v="6"/>
    <s v="HIBURSANFRE, S.L.U."/>
    <d v="1899-12-30T10:52:48"/>
    <n v="3.0786111112443422"/>
    <n v="0"/>
    <n v="3.0786111112443422"/>
  </r>
  <r>
    <s v="E002"/>
    <s v="EO65"/>
    <x v="4698"/>
    <x v="0"/>
    <s v="E4"/>
    <s v="0100018511"/>
    <s v="MATERIALES SAN ISIDRO, S.C."/>
    <s v="0084000208"/>
    <s v="VALENCIA DEL VENTOSO"/>
    <s v="000000000000003230"/>
    <x v="57"/>
    <d v="2024-07-05T00:00:00"/>
    <d v="1899-12-30T09:31:11"/>
    <s v="08/07 64 s"/>
    <d v="2024-07-08T00:00:00"/>
    <x v="6"/>
    <x v="12"/>
    <x v="4868"/>
    <d v="2024-07-08T00:00:00"/>
    <d v="1899-12-30T08:08:32"/>
    <n v="20"/>
    <s v="E00020"/>
    <s v="RUTA KMS.020"/>
    <x v="197"/>
    <x v="0"/>
    <x v="0"/>
    <x v="8"/>
    <x v="1"/>
    <d v="2024-07-05T09:31:11"/>
    <x v="485"/>
    <n v="82.480277777882293"/>
    <d v="2024-07-08T08:08:32"/>
    <d v="1899-12-30T00:16:00"/>
    <d v="2024-07-08T08:24:32"/>
    <n v="11.591111111221835"/>
    <x v="0"/>
    <m/>
    <m/>
    <x v="1"/>
    <x v="23"/>
    <x v="0"/>
    <x v="4"/>
    <x v="0"/>
    <n v="2"/>
    <s v=""/>
    <d v="1899-12-30T06:24:00"/>
    <n v="81.213611111215627"/>
    <n v="36"/>
    <n v="45.213611111215627"/>
  </r>
  <r>
    <s v="E002"/>
    <s v="EO65"/>
    <x v="4699"/>
    <x v="0"/>
    <s v="E4"/>
    <s v="0100056104"/>
    <s v="ALQUILER Y SUMINISTROS ALISA, S.L."/>
    <s v="0084000582"/>
    <s v="ALMENDRALEJO-EMILIO ANDRES"/>
    <s v="000000000000003230"/>
    <x v="57"/>
    <d v="2024-07-05T00:00:00"/>
    <d v="1899-12-30T09:50:01"/>
    <s v="08/07"/>
    <d v="2024-07-08T00:00:00"/>
    <x v="6"/>
    <x v="12"/>
    <x v="4869"/>
    <d v="2024-07-08T00:00:00"/>
    <d v="1899-12-30T07:38:34"/>
    <n v="48"/>
    <s v="E00048"/>
    <s v="RUTA KMS.048"/>
    <x v="258"/>
    <x v="0"/>
    <x v="0"/>
    <x v="8"/>
    <x v="1"/>
    <d v="2024-07-05T09:50:01"/>
    <x v="485"/>
    <n v="82.166388888959773"/>
    <d v="2024-07-08T07:38:34"/>
    <d v="1899-12-30T00:38:24"/>
    <d v="2024-07-08T08:16:58"/>
    <n v="11.717222222301643"/>
    <x v="0"/>
    <m/>
    <m/>
    <x v="1"/>
    <x v="23"/>
    <x v="0"/>
    <x v="4"/>
    <x v="11"/>
    <n v="2"/>
    <s v="VAZQUEZ COTANO, FCO. JAVIER"/>
    <d v="1899-12-30T15:21:36"/>
    <n v="80.526388888959772"/>
    <n v="36"/>
    <n v="44.526388888959772"/>
  </r>
  <r>
    <s v="E002"/>
    <s v="EO65"/>
    <x v="4700"/>
    <x v="0"/>
    <s v="E4"/>
    <s v="0100046984"/>
    <s v="TRANSP. Y CEMENTOS HIDALGO, S.L."/>
    <s v="0084000101"/>
    <s v="BROZAS-JULIO ACEDO MARTIN"/>
    <s v="000000000000003230"/>
    <x v="57"/>
    <d v="2024-07-05T00:00:00"/>
    <d v="1899-12-30T10:16:28"/>
    <s v="08/07"/>
    <d v="2024-07-08T00:00:00"/>
    <x v="6"/>
    <x v="12"/>
    <x v="4870"/>
    <d v="2024-07-08T00:00:00"/>
    <d v="1899-12-30T07:53:27"/>
    <n v="186"/>
    <s v="E00186"/>
    <s v="RUTA KMS.186"/>
    <x v="246"/>
    <x v="0"/>
    <x v="0"/>
    <x v="8"/>
    <x v="1"/>
    <d v="2024-07-05T10:16:28"/>
    <x v="485"/>
    <n v="81.725555555603933"/>
    <d v="2024-07-08T07:53:27"/>
    <d v="1899-12-30T02:28:48"/>
    <d v="2024-07-08T10:22:15"/>
    <n v="9.6291666667093523"/>
    <x v="0"/>
    <m/>
    <m/>
    <x v="1"/>
    <x v="23"/>
    <x v="0"/>
    <x v="4"/>
    <x v="11"/>
    <n v="2"/>
    <s v="ALMACENES SAN BLAS CORTEGANA, S.L."/>
    <d v="1900-01-01T11:31:12"/>
    <n v="78.245555555603929"/>
    <n v="36"/>
    <n v="42.245555555603929"/>
  </r>
  <r>
    <s v="E002"/>
    <s v="EO65"/>
    <x v="4701"/>
    <x v="0"/>
    <s v="E3"/>
    <s v="0432000110"/>
    <s v="PREBETONG HORMIGONES, S.A."/>
    <s v="0085000001"/>
    <s v="DON BENITO"/>
    <s v="000000000000003297"/>
    <x v="56"/>
    <d v="2024-07-05T00:00:00"/>
    <d v="1899-12-30T10:18:04"/>
    <s v="08/07 8h BM-PL"/>
    <d v="2024-07-08T00:00:00"/>
    <x v="10"/>
    <x v="12"/>
    <x v="4871"/>
    <d v="2024-07-08T00:00:00"/>
    <d v="1899-12-30T06:38:08"/>
    <n v="124"/>
    <s v="E00124"/>
    <s v="RUTA KMS.124"/>
    <x v="335"/>
    <x v="0"/>
    <x v="0"/>
    <x v="8"/>
    <x v="0"/>
    <d v="2024-07-05T10:18:04"/>
    <x v="486"/>
    <n v="69.698888888990041"/>
    <d v="2024-07-08T06:38:08"/>
    <d v="1899-12-30T01:39:12"/>
    <d v="2024-07-08T08:17:20"/>
    <n v="-0.28888888884102926"/>
    <x v="0"/>
    <m/>
    <m/>
    <x v="1"/>
    <x v="23"/>
    <x v="0"/>
    <x v="4"/>
    <x v="12"/>
    <n v="2"/>
    <s v="LOGISTICA GALVEZ MARIN, S.L."/>
    <d v="1899-12-31T15:40:48"/>
    <n v="67.045555555656705"/>
    <n v="36"/>
    <n v="31.045555555656705"/>
  </r>
  <r>
    <s v="E002"/>
    <s v="EO65"/>
    <x v="4702"/>
    <x v="0"/>
    <s v="E4"/>
    <s v="0100018369"/>
    <s v="CORVILLO VERA, JOSEFA LEONIDES"/>
    <s v="0084000352"/>
    <s v="LLERENA-JOSEFA LEONIDES CORVILLO"/>
    <s v="000000000000003230"/>
    <x v="57"/>
    <d v="2024-07-05T00:00:00"/>
    <d v="1899-12-30T10:19:26"/>
    <s v="08/07 LLERENA"/>
    <d v="2024-07-08T00:00:00"/>
    <x v="6"/>
    <x v="12"/>
    <x v="4872"/>
    <d v="2024-07-08T00:00:00"/>
    <d v="1899-12-30T11:45:56"/>
    <n v="54"/>
    <s v="E00054"/>
    <s v="RUTA KMS.054"/>
    <x v="197"/>
    <x v="0"/>
    <x v="0"/>
    <x v="8"/>
    <x v="1"/>
    <d v="2024-07-05T10:19:26"/>
    <x v="485"/>
    <n v="81.676111111126374"/>
    <d v="2024-07-08T11:45:56"/>
    <d v="1899-12-30T00:43:12"/>
    <d v="2024-07-08T12:29:08"/>
    <n v="7.5144444445031695"/>
    <x v="0"/>
    <m/>
    <m/>
    <x v="1"/>
    <x v="23"/>
    <x v="0"/>
    <x v="4"/>
    <x v="2"/>
    <n v="2"/>
    <s v=""/>
    <d v="1899-12-30T17:16:48"/>
    <n v="79.956111111126376"/>
    <n v="36"/>
    <n v="43.956111111126376"/>
  </r>
  <r>
    <s v="E002"/>
    <s v="EO65"/>
    <x v="4703"/>
    <x v="0"/>
    <s v="E4"/>
    <s v="0100057842"/>
    <s v="TPTES DE CEMENTOS LA CELESTINA, SL"/>
    <s v="0084000159"/>
    <s v="VILLA DEL PRADO-ANTONIO PZA HIJOS"/>
    <s v="000000000000003230"/>
    <x v="57"/>
    <d v="2024-07-05T00:00:00"/>
    <d v="1899-12-30T10:29:16"/>
    <s v="08/07 647410147"/>
    <d v="2024-07-08T00:00:00"/>
    <x v="1"/>
    <x v="12"/>
    <x v="4873"/>
    <d v="2024-07-05T00:00:00"/>
    <d v="1899-12-30T13:54:34"/>
    <n v="444"/>
    <s v="E00444"/>
    <s v="RUTA KMS.444"/>
    <x v="424"/>
    <x v="0"/>
    <x v="0"/>
    <x v="8"/>
    <x v="1"/>
    <d v="2024-07-05T10:29:16"/>
    <x v="474"/>
    <n v="75.512222222343553"/>
    <d v="2024-07-05T13:54:34"/>
    <d v="1899-12-30T05:55:12"/>
    <d v="2024-07-05T19:49:46"/>
    <n v="66.170555555610918"/>
    <x v="0"/>
    <m/>
    <m/>
    <x v="1"/>
    <x v="22"/>
    <x v="0"/>
    <x v="3"/>
    <x v="7"/>
    <n v="6"/>
    <s v=""/>
    <d v="1900-01-04T22:04:48"/>
    <n v="68.592222222343551"/>
    <n v="36"/>
    <n v="32.592222222343551"/>
  </r>
  <r>
    <s v="E002"/>
    <s v="EO65"/>
    <x v="4704"/>
    <x v="0"/>
    <s v="E3"/>
    <s v="0100057863"/>
    <s v="UTE TORIL"/>
    <s v="0085000117"/>
    <s v="TORIL"/>
    <s v="000000000000003227"/>
    <x v="59"/>
    <d v="2024-07-05T00:00:00"/>
    <d v="1899-12-30T10:33:44"/>
    <s v="08/07 08:00h"/>
    <d v="2024-07-08T00:00:00"/>
    <x v="10"/>
    <x v="12"/>
    <x v="4874"/>
    <d v="2024-07-05T00:00:00"/>
    <d v="1899-12-30T18:11:45"/>
    <n v="244"/>
    <s v="E00244"/>
    <s v="RUTA KMS.244"/>
    <x v="164"/>
    <x v="0"/>
    <x v="0"/>
    <x v="8"/>
    <x v="0"/>
    <d v="2024-07-05T10:33:44"/>
    <x v="486"/>
    <n v="69.437777777784504"/>
    <d v="2024-07-05T18:11:45"/>
    <d v="1899-12-30T03:15:12"/>
    <d v="2024-07-05T21:26:57"/>
    <n v="58.55083333334187"/>
    <x v="0"/>
    <m/>
    <m/>
    <x v="1"/>
    <x v="22"/>
    <x v="0"/>
    <x v="3"/>
    <x v="9"/>
    <n v="6"/>
    <s v=""/>
    <d v="1900-01-02T06:04:48"/>
    <n v="65.184444444451174"/>
    <n v="36"/>
    <n v="29.184444444451174"/>
  </r>
  <r>
    <s v="E002"/>
    <s v="EO65"/>
    <x v="4705"/>
    <x v="0"/>
    <s v="E3"/>
    <s v="0100057863"/>
    <s v="UTE TORIL"/>
    <s v="0085000117"/>
    <s v="TORIL"/>
    <s v="000000000000003227"/>
    <x v="59"/>
    <d v="2024-07-05T00:00:00"/>
    <d v="1899-12-30T10:33:55"/>
    <s v="08/07 09:30h"/>
    <d v="2024-07-08T00:00:00"/>
    <x v="21"/>
    <x v="12"/>
    <x v="4875"/>
    <d v="2024-07-08T00:00:00"/>
    <d v="1899-12-30T06:30:44"/>
    <n v="244"/>
    <s v="E00244"/>
    <s v="RUTA KMS.244"/>
    <x v="169"/>
    <x v="0"/>
    <x v="0"/>
    <x v="8"/>
    <x v="0"/>
    <d v="2024-07-05T10:33:55"/>
    <x v="479"/>
    <n v="70.934722222213168"/>
    <d v="2024-07-08T06:30:44"/>
    <d v="1899-12-30T03:15:12"/>
    <d v="2024-07-08T09:45:56"/>
    <n v="-0.26555555546656251"/>
    <x v="0"/>
    <m/>
    <m/>
    <x v="1"/>
    <x v="23"/>
    <x v="0"/>
    <x v="4"/>
    <x v="12"/>
    <n v="2"/>
    <s v="TTES COOPERATIVOS ARAGONES S COOP"/>
    <d v="1900-01-02T06:04:48"/>
    <n v="66.681388888879837"/>
    <n v="36"/>
    <n v="30.681388888879837"/>
  </r>
  <r>
    <s v="E002"/>
    <s v="EO65"/>
    <x v="4706"/>
    <x v="0"/>
    <s v="E3"/>
    <s v="0100057863"/>
    <s v="UTE TORIL"/>
    <s v="0085000117"/>
    <s v="TORIL"/>
    <s v="000000000000003227"/>
    <x v="59"/>
    <d v="2024-07-05T00:00:00"/>
    <d v="1899-12-30T10:34:04"/>
    <s v="08/07 11:00h"/>
    <d v="2024-07-08T00:00:00"/>
    <x v="24"/>
    <x v="12"/>
    <x v="4876"/>
    <d v="2024-07-08T00:00:00"/>
    <d v="1899-12-30T07:21:26"/>
    <n v="244"/>
    <s v="E00244"/>
    <s v="RUTA KMS.244"/>
    <x v="159"/>
    <x v="0"/>
    <x v="0"/>
    <x v="8"/>
    <x v="0"/>
    <d v="2024-07-05T10:34:04"/>
    <x v="500"/>
    <n v="72.432222222327255"/>
    <d v="2024-07-08T07:21:26"/>
    <d v="1899-12-30T03:15:12"/>
    <d v="2024-07-08T10:36:38"/>
    <n v="0.38944444450316951"/>
    <x v="0"/>
    <m/>
    <m/>
    <x v="1"/>
    <x v="23"/>
    <x v="0"/>
    <x v="4"/>
    <x v="11"/>
    <n v="2"/>
    <s v=""/>
    <d v="1900-01-02T06:04:48"/>
    <n v="68.178888888993924"/>
    <n v="36"/>
    <n v="32.178888888993924"/>
  </r>
  <r>
    <s v="E002"/>
    <s v="EO65"/>
    <x v="4707"/>
    <x v="0"/>
    <s v="E3"/>
    <s v="0100057863"/>
    <s v="UTE TORIL"/>
    <s v="0085000117"/>
    <s v="TORIL"/>
    <s v="000000000000003227"/>
    <x v="59"/>
    <d v="2024-07-05T00:00:00"/>
    <d v="1899-12-30T10:34:14"/>
    <s v="08/07 15:00h"/>
    <d v="2024-07-08T00:00:00"/>
    <x v="7"/>
    <x v="12"/>
    <x v="4877"/>
    <d v="2024-07-08T00:00:00"/>
    <d v="1899-12-30T13:42:39"/>
    <n v="244"/>
    <s v="E00244"/>
    <s v="RUTA KMS.244"/>
    <x v="180"/>
    <x v="0"/>
    <x v="0"/>
    <x v="8"/>
    <x v="0"/>
    <d v="2024-07-05T10:34:14"/>
    <x v="492"/>
    <n v="76.429444444365799"/>
    <d v="2024-07-08T13:42:39"/>
    <d v="1899-12-30T03:15:12"/>
    <d v="2024-07-08T16:57:51"/>
    <n v="-1.964166666730307"/>
    <x v="1"/>
    <m/>
    <m/>
    <x v="1"/>
    <x v="23"/>
    <x v="2"/>
    <x v="4"/>
    <x v="7"/>
    <n v="2"/>
    <s v=""/>
    <d v="1900-01-02T06:04:48"/>
    <n v="72.176111111032469"/>
    <n v="36"/>
    <n v="36.176111111032469"/>
  </r>
  <r>
    <s v="E002"/>
    <s v="EO65"/>
    <x v="4708"/>
    <x v="0"/>
    <s v="E3"/>
    <s v="0100057863"/>
    <s v="UTE TORIL"/>
    <s v="0085000117"/>
    <s v="TORIL"/>
    <s v="000000000000003227"/>
    <x v="59"/>
    <d v="2024-07-05T00:00:00"/>
    <d v="1899-12-30T10:34:24"/>
    <s v="08/07 16:00h"/>
    <d v="2024-07-08T00:00:00"/>
    <x v="3"/>
    <x v="12"/>
    <x v="4878"/>
    <d v="2024-07-08T00:00:00"/>
    <d v="1899-12-30T14:33:15"/>
    <n v="244"/>
    <s v="E00244"/>
    <s v="RUTA KMS.244"/>
    <x v="164"/>
    <x v="0"/>
    <x v="0"/>
    <x v="8"/>
    <x v="0"/>
    <d v="2024-07-05T10:34:24"/>
    <x v="542"/>
    <n v="79.926666666695382"/>
    <d v="2024-07-08T14:33:15"/>
    <d v="1899-12-30T03:15:12"/>
    <d v="2024-07-08T17:48:27"/>
    <n v="0.69250000000465661"/>
    <x v="0"/>
    <m/>
    <m/>
    <x v="1"/>
    <x v="23"/>
    <x v="0"/>
    <x v="4"/>
    <x v="13"/>
    <n v="2"/>
    <s v=""/>
    <d v="1900-01-02T06:04:48"/>
    <n v="75.673333333362052"/>
    <n v="36"/>
    <n v="39.673333333362052"/>
  </r>
  <r>
    <s v="E002"/>
    <s v="EO65"/>
    <x v="4709"/>
    <x v="0"/>
    <s v="E3"/>
    <s v="0100057863"/>
    <s v="UTE TORIL"/>
    <s v="0085000117"/>
    <s v="TORIL"/>
    <s v="000000000000003227"/>
    <x v="59"/>
    <d v="2024-07-05T00:00:00"/>
    <d v="1899-12-30T10:34:33"/>
    <s v="08/07 17:30h"/>
    <d v="2024-07-08T00:00:00"/>
    <x v="5"/>
    <x v="12"/>
    <x v="4879"/>
    <d v="2024-07-08T00:00:00"/>
    <d v="1899-12-30T14:12:42"/>
    <n v="244"/>
    <s v="E00244"/>
    <s v="RUTA KMS.244"/>
    <x v="167"/>
    <x v="0"/>
    <x v="0"/>
    <x v="8"/>
    <x v="0"/>
    <d v="2024-07-05T10:34:33"/>
    <x v="531"/>
    <n v="80.924166666751262"/>
    <d v="2024-07-08T14:12:42"/>
    <d v="1899-12-30T03:15:12"/>
    <d v="2024-07-08T17:27:54"/>
    <n v="2.0350000000325963"/>
    <x v="0"/>
    <m/>
    <m/>
    <x v="1"/>
    <x v="23"/>
    <x v="0"/>
    <x v="4"/>
    <x v="13"/>
    <n v="2"/>
    <s v="HIBURSANFRE, S.L.U."/>
    <d v="1900-01-02T06:04:48"/>
    <n v="76.670833333417931"/>
    <n v="36"/>
    <n v="40.670833333417931"/>
  </r>
  <r>
    <s v="E002"/>
    <s v="EO65"/>
    <x v="4710"/>
    <x v="0"/>
    <s v="E3"/>
    <s v="0432000110"/>
    <s v="PREBETONG HORMIGONES, S.A."/>
    <s v="0085000333"/>
    <s v="AVE PLASENCIA MOVIL"/>
    <s v="000000000000003229"/>
    <x v="58"/>
    <d v="2024-07-05T00:00:00"/>
    <d v="1899-12-30T10:36:44"/>
    <s v="08/07 09:00h"/>
    <d v="2024-07-08T00:00:00"/>
    <x v="15"/>
    <x v="12"/>
    <x v="4880"/>
    <d v="2024-07-08T00:00:00"/>
    <d v="1899-12-30T06:06:44"/>
    <n v="222"/>
    <s v="E00222"/>
    <s v="RUTA KMS.222"/>
    <x v="194"/>
    <x v="0"/>
    <x v="0"/>
    <x v="8"/>
    <x v="0"/>
    <d v="2024-07-05T10:36:44"/>
    <x v="484"/>
    <n v="70.387777777737938"/>
    <d v="2024-07-08T06:06:44"/>
    <d v="1899-12-30T02:57:36"/>
    <d v="2024-07-08T09:04:20"/>
    <n v="-7.2222222341224551E-2"/>
    <x v="0"/>
    <m/>
    <m/>
    <x v="1"/>
    <x v="23"/>
    <x v="0"/>
    <x v="4"/>
    <x v="12"/>
    <n v="2"/>
    <s v=""/>
    <d v="1900-01-01T23:02:24"/>
    <n v="66.427777777737944"/>
    <n v="36"/>
    <n v="30.427777777737944"/>
  </r>
  <r>
    <s v="E002"/>
    <s v="EO65"/>
    <x v="4711"/>
    <x v="0"/>
    <s v="E3"/>
    <s v="0100057818"/>
    <s v="HORSESA, SL"/>
    <s v="0085000252"/>
    <s v="SERRANILLOS DEL VALLE"/>
    <s v="000000000000003297"/>
    <x v="56"/>
    <d v="2024-07-05T00:00:00"/>
    <d v="1899-12-30T10:38:14"/>
    <s v="08/07 8h BM-PL"/>
    <d v="2024-07-08T00:00:00"/>
    <x v="10"/>
    <x v="12"/>
    <x v="4881"/>
    <d v="2024-07-05T00:00:00"/>
    <d v="1899-12-30T14:44:15"/>
    <n v="401"/>
    <s v="E00401"/>
    <s v="RUTA KMS.401"/>
    <x v="247"/>
    <x v="0"/>
    <x v="0"/>
    <x v="8"/>
    <x v="0"/>
    <d v="2024-07-05T10:38:14"/>
    <x v="486"/>
    <n v="69.362777777889278"/>
    <d v="2024-07-05T14:44:15"/>
    <d v="1899-12-30T05:20:48"/>
    <d v="2024-07-05T20:05:03"/>
    <n v="59.915833333390765"/>
    <x v="0"/>
    <m/>
    <m/>
    <x v="1"/>
    <x v="22"/>
    <x v="0"/>
    <x v="3"/>
    <x v="13"/>
    <n v="6"/>
    <s v="HORMIGONES Y CONTENEDORES JARA"/>
    <d v="1900-01-04T08:19:12"/>
    <n v="63.016111111222614"/>
    <n v="36"/>
    <n v="27.016111111222614"/>
  </r>
  <r>
    <s v="E002"/>
    <s v="EO65"/>
    <x v="4712"/>
    <x v="0"/>
    <s v="E3"/>
    <s v="0100018456"/>
    <s v="HORMIGONES PREBESUR S.A."/>
    <s v="0085000444"/>
    <s v="CORDOBA"/>
    <s v="000000000000003228"/>
    <x v="55"/>
    <d v="2024-07-05T00:00:00"/>
    <d v="1899-12-30T10:53:31"/>
    <s v="08/07 08:00h"/>
    <d v="2024-07-08T00:00:00"/>
    <x v="10"/>
    <x v="12"/>
    <x v="4882"/>
    <d v="2024-07-05T00:00:00"/>
    <d v="1899-12-30T14:28:41"/>
    <n v="200"/>
    <s v="E00200"/>
    <s v="RUTA KMS.200"/>
    <x v="200"/>
    <x v="0"/>
    <x v="0"/>
    <x v="8"/>
    <x v="0"/>
    <d v="2024-07-05T10:53:31"/>
    <x v="486"/>
    <n v="69.108055555669125"/>
    <d v="2024-07-05T14:28:41"/>
    <d v="1899-12-30T02:40:00"/>
    <d v="2024-07-05T17:08:41"/>
    <n v="62.855277777824085"/>
    <x v="0"/>
    <m/>
    <m/>
    <x v="1"/>
    <x v="22"/>
    <x v="0"/>
    <x v="3"/>
    <x v="13"/>
    <n v="6"/>
    <s v="HIBURSANFRE, S.L.U."/>
    <d v="1900-01-01T16:00:00"/>
    <n v="65.441388889002454"/>
    <n v="36"/>
    <n v="29.441388889002454"/>
  </r>
  <r>
    <s v="E002"/>
    <s v="EO65"/>
    <x v="4713"/>
    <x v="0"/>
    <s v="E3"/>
    <s v="0100018456"/>
    <s v="HORMIGONES PREBESUR S.A."/>
    <s v="0085000444"/>
    <s v="CORDOBA"/>
    <s v="000000000000003228"/>
    <x v="55"/>
    <d v="2024-07-05T00:00:00"/>
    <d v="1899-12-30T10:54:03"/>
    <s v="08/07 12:00h"/>
    <d v="2024-07-08T00:00:00"/>
    <x v="8"/>
    <x v="12"/>
    <x v="4883"/>
    <d v="2024-07-05T00:00:00"/>
    <d v="1899-12-30T17:58:28"/>
    <n v="200"/>
    <s v="E00200"/>
    <s v="RUTA KMS.200"/>
    <x v="232"/>
    <x v="0"/>
    <x v="0"/>
    <x v="8"/>
    <x v="0"/>
    <d v="2024-07-05T10:54:03"/>
    <x v="496"/>
    <n v="73.09916666673962"/>
    <d v="2024-07-05T17:58:28"/>
    <d v="1899-12-30T02:40:00"/>
    <d v="2024-07-05T20:38:28"/>
    <n v="63.358888888964429"/>
    <x v="0"/>
    <m/>
    <m/>
    <x v="1"/>
    <x v="22"/>
    <x v="0"/>
    <x v="3"/>
    <x v="5"/>
    <n v="6"/>
    <s v=""/>
    <d v="1900-01-01T16:00:00"/>
    <n v="69.432500000072949"/>
    <n v="36"/>
    <n v="33.432500000072949"/>
  </r>
  <r>
    <s v="E002"/>
    <s v="EO65"/>
    <x v="4714"/>
    <x v="0"/>
    <s v="E3"/>
    <s v="0100057858"/>
    <s v="SPECIAL CONCRETE 3, S.L."/>
    <s v="0085000115"/>
    <s v="ALCORCON"/>
    <s v="000000000000003228"/>
    <x v="55"/>
    <d v="2024-07-05T00:00:00"/>
    <d v="1899-12-30T10:55:47"/>
    <s v="08/07 10:00h"/>
    <d v="2024-07-08T00:00:00"/>
    <x v="17"/>
    <x v="12"/>
    <x v="4884"/>
    <d v="2024-07-05T00:00:00"/>
    <d v="1899-12-30T12:04:08"/>
    <n v="403"/>
    <s v="E00403"/>
    <s v="RUTA KMS.403"/>
    <x v="187"/>
    <x v="0"/>
    <x v="0"/>
    <x v="8"/>
    <x v="0"/>
    <d v="2024-07-05T10:55:47"/>
    <x v="498"/>
    <n v="71.070277777675074"/>
    <d v="2024-07-05T12:04:08"/>
    <d v="1899-12-30T05:22:24"/>
    <d v="2024-07-05T17:26:32"/>
    <n v="64.557777777663432"/>
    <x v="0"/>
    <m/>
    <m/>
    <x v="1"/>
    <x v="22"/>
    <x v="0"/>
    <x v="3"/>
    <x v="3"/>
    <n v="6"/>
    <s v="HORMIGONES Y CONTENEDORES JARA"/>
    <d v="1900-01-04T08:57:36"/>
    <n v="64.696944444341739"/>
    <n v="36"/>
    <n v="28.696944444341739"/>
  </r>
  <r>
    <s v="E002"/>
    <s v="EO65"/>
    <x v="4715"/>
    <x v="0"/>
    <s v="E3"/>
    <s v="0100057858"/>
    <s v="SPECIAL CONCRETE 3, S.L."/>
    <s v="0085000115"/>
    <s v="ALCORCON"/>
    <s v="000000000000003228"/>
    <x v="55"/>
    <d v="2024-07-05T00:00:00"/>
    <d v="1899-12-30T10:56:03"/>
    <s v="08/07 12:00h"/>
    <d v="2024-07-08T00:00:00"/>
    <x v="8"/>
    <x v="12"/>
    <x v="4885"/>
    <d v="2024-07-05T00:00:00"/>
    <d v="1899-12-30T14:25:36"/>
    <n v="403"/>
    <s v="E00403"/>
    <s v="RUTA KMS.403"/>
    <x v="181"/>
    <x v="0"/>
    <x v="0"/>
    <x v="8"/>
    <x v="0"/>
    <d v="2024-07-05T10:56:03"/>
    <x v="496"/>
    <n v="73.065833333297633"/>
    <d v="2024-07-05T14:25:36"/>
    <d v="1899-12-30T05:22:24"/>
    <d v="2024-07-05T19:48:00"/>
    <n v="64.199999999895226"/>
    <x v="0"/>
    <m/>
    <m/>
    <x v="1"/>
    <x v="22"/>
    <x v="0"/>
    <x v="3"/>
    <x v="13"/>
    <n v="6"/>
    <s v="HORMIGONES Y CONTENEDORES JARA"/>
    <d v="1900-01-04T08:57:36"/>
    <n v="66.692499999964298"/>
    <n v="36"/>
    <n v="30.692499999964298"/>
  </r>
  <r>
    <s v="E002"/>
    <s v="EO65"/>
    <x v="4716"/>
    <x v="0"/>
    <s v="E3"/>
    <s v="0100057858"/>
    <s v="SPECIAL CONCRETE 3, S.L."/>
    <s v="0085000115"/>
    <s v="ALCORCON"/>
    <s v="000000000000003228"/>
    <x v="55"/>
    <d v="2024-07-05T00:00:00"/>
    <d v="1899-12-30T10:56:20"/>
    <s v="08/07 08:00h"/>
    <d v="2024-07-08T00:00:00"/>
    <x v="10"/>
    <x v="12"/>
    <x v="4886"/>
    <d v="2024-07-05T00:00:00"/>
    <d v="1899-12-30T13:13:59"/>
    <n v="403"/>
    <s v="E00403"/>
    <s v="RUTA KMS.403"/>
    <x v="173"/>
    <x v="0"/>
    <x v="0"/>
    <x v="8"/>
    <x v="0"/>
    <d v="2024-07-05T10:56:20"/>
    <x v="486"/>
    <n v="69.061111111252103"/>
    <d v="2024-07-05T13:13:59"/>
    <d v="1899-12-30T05:22:24"/>
    <d v="2024-07-05T18:36:23"/>
    <n v="61.393611111212522"/>
    <x v="0"/>
    <m/>
    <m/>
    <x v="1"/>
    <x v="22"/>
    <x v="0"/>
    <x v="3"/>
    <x v="7"/>
    <n v="6"/>
    <s v="HORMIGONES Y CONTENEDORES JARA"/>
    <d v="1900-01-04T08:57:36"/>
    <n v="62.687777777918768"/>
    <n v="36"/>
    <n v="26.687777777918768"/>
  </r>
  <r>
    <s v="E002"/>
    <s v="EO65"/>
    <x v="4717"/>
    <x v="0"/>
    <s v="E3"/>
    <s v="0100057858"/>
    <s v="SPECIAL CONCRETE 3, S.L."/>
    <s v="0085000115"/>
    <s v="ALCORCON"/>
    <s v="000000000000003228"/>
    <x v="55"/>
    <d v="2024-07-05T00:00:00"/>
    <d v="1899-12-30T10:56:34"/>
    <s v="08/07 15:00h"/>
    <d v="2024-07-08T00:00:00"/>
    <x v="12"/>
    <x v="12"/>
    <x v="4887"/>
    <d v="2024-07-08T00:00:00"/>
    <d v="1899-12-30T09:13:27"/>
    <n v="403"/>
    <s v="E00403"/>
    <s v="RUTA KMS.403"/>
    <x v="260"/>
    <x v="0"/>
    <x v="0"/>
    <x v="8"/>
    <x v="0"/>
    <d v="2024-07-05T10:56:34"/>
    <x v="501"/>
    <n v="77.057222222210839"/>
    <d v="2024-07-08T09:13:27"/>
    <d v="1899-12-30T05:22:24"/>
    <d v="2024-07-08T14:35:51"/>
    <n v="1.402499999909196"/>
    <x v="0"/>
    <m/>
    <m/>
    <x v="1"/>
    <x v="23"/>
    <x v="0"/>
    <x v="4"/>
    <x v="6"/>
    <n v="2"/>
    <s v=""/>
    <d v="1900-01-04T08:57:36"/>
    <n v="70.683888888877505"/>
    <n v="36"/>
    <n v="34.683888888877505"/>
  </r>
  <r>
    <s v="E002"/>
    <s v="EO65"/>
    <x v="4718"/>
    <x v="0"/>
    <s v="E3"/>
    <s v="0432000110"/>
    <s v="PREBETONG HORMIGONES, S.A."/>
    <s v="0085000333"/>
    <s v="AVE PLASENCIA MOVIL"/>
    <s v="000000000000003228"/>
    <x v="55"/>
    <d v="2024-07-05T00:00:00"/>
    <d v="1899-12-30T10:56:51"/>
    <s v="08/07 14:00h"/>
    <d v="2024-07-08T00:00:00"/>
    <x v="12"/>
    <x v="12"/>
    <x v="4888"/>
    <d v="2024-07-08T00:00:00"/>
    <d v="1899-12-30T12:47:36"/>
    <n v="222"/>
    <s v="E00222"/>
    <s v="RUTA KMS.222"/>
    <x v="175"/>
    <x v="0"/>
    <x v="0"/>
    <x v="8"/>
    <x v="0"/>
    <d v="2024-07-05T10:56:51"/>
    <x v="501"/>
    <n v="77.052499999932479"/>
    <d v="2024-07-08T12:47:36"/>
    <d v="1899-12-30T02:57:36"/>
    <d v="2024-07-08T15:45:12"/>
    <n v="0.24666666652774438"/>
    <x v="0"/>
    <m/>
    <m/>
    <x v="1"/>
    <x v="23"/>
    <x v="0"/>
    <x v="4"/>
    <x v="3"/>
    <n v="2"/>
    <s v=""/>
    <d v="1900-01-01T23:02:24"/>
    <n v="73.092499999932485"/>
    <n v="36"/>
    <n v="37.092499999932485"/>
  </r>
  <r>
    <s v="E002"/>
    <s v="EO65"/>
    <x v="4719"/>
    <x v="0"/>
    <s v="E3"/>
    <s v="0100057776"/>
    <s v="ARIDOS Y HORM. ROBLES, S.L."/>
    <s v="0085000540"/>
    <s v="RAMACASTAÑAS-HORMG ROBLES"/>
    <s v="000000000000003228"/>
    <x v="55"/>
    <d v="2024-07-05T00:00:00"/>
    <d v="1899-12-30T10:57:46"/>
    <s v="08/07 08:00h"/>
    <d v="2024-07-08T00:00:00"/>
    <x v="10"/>
    <x v="12"/>
    <x v="4889"/>
    <d v="2024-07-05T00:00:00"/>
    <d v="1899-12-30T15:02:14"/>
    <n v="306"/>
    <s v="E00306"/>
    <s v="RUTA KMS.306"/>
    <x v="158"/>
    <x v="0"/>
    <x v="0"/>
    <x v="8"/>
    <x v="0"/>
    <d v="2024-07-05T10:57:46"/>
    <x v="486"/>
    <n v="69.037222222366836"/>
    <d v="2024-07-05T15:02:14"/>
    <d v="1899-12-30T04:04:48"/>
    <d v="2024-07-05T19:07:02"/>
    <n v="60.882777777907904"/>
    <x v="0"/>
    <m/>
    <m/>
    <x v="1"/>
    <x v="22"/>
    <x v="0"/>
    <x v="3"/>
    <x v="4"/>
    <n v="6"/>
    <s v="HORMIGONES Y CONTENEDORES JARA"/>
    <d v="1900-01-03T01:55:12"/>
    <n v="63.957222222366838"/>
    <n v="36"/>
    <n v="27.957222222366838"/>
  </r>
  <r>
    <s v="E002"/>
    <s v="EO65"/>
    <x v="4720"/>
    <x v="0"/>
    <s v="E3"/>
    <s v="0100057773"/>
    <s v="HORM. CASTREJON, S.L."/>
    <s v="0085000208"/>
    <s v="TORRALBA DE CALATRAVA-SUM TRAPERO"/>
    <s v="000000000000003228"/>
    <x v="55"/>
    <d v="2024-07-05T00:00:00"/>
    <d v="1899-12-30T11:03:10"/>
    <s v="08/07 1ªhora"/>
    <d v="2024-07-08T00:00:00"/>
    <x v="15"/>
    <x v="12"/>
    <x v="4890"/>
    <d v="2024-07-05T00:00:00"/>
    <d v="1899-12-30T13:54:01"/>
    <n v="340"/>
    <s v="E00340"/>
    <s v="RUTA KMS.340"/>
    <x v="190"/>
    <x v="0"/>
    <x v="0"/>
    <x v="8"/>
    <x v="0"/>
    <d v="2024-07-05T11:03:10"/>
    <x v="484"/>
    <n v="69.947222222224809"/>
    <d v="2024-07-05T13:54:01"/>
    <d v="1899-12-30T04:32:00"/>
    <d v="2024-07-05T18:26:01"/>
    <n v="62.566388888983056"/>
    <x v="0"/>
    <m/>
    <m/>
    <x v="1"/>
    <x v="22"/>
    <x v="0"/>
    <x v="3"/>
    <x v="7"/>
    <n v="6"/>
    <s v="HIBURSANFRE, S.L.U."/>
    <d v="1900-01-03T12:48:00"/>
    <n v="64.413888888891478"/>
    <n v="36"/>
    <n v="28.413888888891478"/>
  </r>
  <r>
    <s v="E002"/>
    <s v="EO65"/>
    <x v="4721"/>
    <x v="0"/>
    <s v="E3"/>
    <s v="0100057778"/>
    <s v="HORM. MALMASCA, S.L."/>
    <s v="0085000030"/>
    <s v="VILLARRUBIA DE LOS OJOS"/>
    <s v="000000000000003228"/>
    <x v="55"/>
    <d v="2024-07-05T00:00:00"/>
    <d v="1899-12-30T11:18:46"/>
    <s v="08/07 09:00h silo 1"/>
    <d v="2024-07-08T00:00:00"/>
    <x v="15"/>
    <x v="12"/>
    <x v="4891"/>
    <d v="2024-07-05T00:00:00"/>
    <d v="1899-12-30T13:19:06"/>
    <n v="364"/>
    <s v="E00364"/>
    <s v="RUTA KMS.364"/>
    <x v="196"/>
    <x v="0"/>
    <x v="0"/>
    <x v="8"/>
    <x v="0"/>
    <d v="2024-07-05T11:18:46"/>
    <x v="484"/>
    <n v="69.687222222215496"/>
    <d v="2024-07-05T13:19:06"/>
    <d v="1899-12-30T04:51:12"/>
    <d v="2024-07-05T18:10:18"/>
    <n v="62.828333333367482"/>
    <x v="0"/>
    <m/>
    <m/>
    <x v="1"/>
    <x v="22"/>
    <x v="0"/>
    <x v="3"/>
    <x v="7"/>
    <n v="6"/>
    <s v="HORMIGONES Y CONTENEDORES JARA"/>
    <d v="1900-01-03T20:28:48"/>
    <n v="63.833888888882157"/>
    <n v="36"/>
    <n v="27.833888888882157"/>
  </r>
  <r>
    <s v="E002"/>
    <s v="EO65"/>
    <x v="4722"/>
    <x v="0"/>
    <s v="E4"/>
    <s v="0100057842"/>
    <s v="TPTES DE CEMENTOS LA CELESTINA, SL"/>
    <s v="0084000142"/>
    <s v="LOS NAVALMORALES-REYES CELADA"/>
    <s v="000000000000003230"/>
    <x v="57"/>
    <d v="2024-07-05T00:00:00"/>
    <d v="1899-12-30T11:40:55"/>
    <s v="09/07 PALET 56 CUANT"/>
    <d v="2024-07-09T00:00:00"/>
    <x v="6"/>
    <x v="12"/>
    <x v="4892"/>
    <d v="2024-07-05T00:00:00"/>
    <d v="1899-12-30T17:06:35"/>
    <n v="326"/>
    <s v="E00326"/>
    <s v="RUTA KMS.326"/>
    <x v="425"/>
    <x v="0"/>
    <x v="0"/>
    <x v="8"/>
    <x v="1"/>
    <d v="2024-07-05T11:40:55"/>
    <x v="512"/>
    <n v="104.31805555557366"/>
    <d v="2024-07-05T17:06:35"/>
    <d v="1899-12-30T04:20:48"/>
    <d v="2024-07-05T21:27:23"/>
    <n v="94.543611111177597"/>
    <x v="0"/>
    <m/>
    <m/>
    <x v="1"/>
    <x v="22"/>
    <x v="0"/>
    <x v="3"/>
    <x v="5"/>
    <n v="6"/>
    <s v=""/>
    <d v="1900-01-03T08:19:12"/>
    <n v="98.971388888907001"/>
    <n v="48"/>
    <n v="50.971388888907001"/>
  </r>
  <r>
    <s v="E002"/>
    <s v="EO65"/>
    <x v="4723"/>
    <x v="0"/>
    <s v="E3"/>
    <s v="0432000110"/>
    <s v="PREBETONG HORMIGONES, S.A."/>
    <s v="0085000003"/>
    <s v="MERIDA"/>
    <s v="000000000000003297"/>
    <x v="56"/>
    <d v="2024-07-05T00:00:00"/>
    <d v="1899-12-30T12:23:44"/>
    <s v="08/07 08:00h 6297900"/>
    <d v="2024-07-08T00:00:00"/>
    <x v="10"/>
    <x v="12"/>
    <x v="4893"/>
    <d v="2024-07-08T00:00:00"/>
    <d v="1899-12-30T07:32:47"/>
    <n v="75"/>
    <s v="E00075"/>
    <s v="RUTA KMS.075"/>
    <x v="175"/>
    <x v="0"/>
    <x v="0"/>
    <x v="8"/>
    <x v="0"/>
    <d v="2024-07-05T12:23:44"/>
    <x v="486"/>
    <n v="67.604444444586989"/>
    <d v="2024-07-08T07:32:47"/>
    <d v="1899-12-30T01:00:00"/>
    <d v="2024-07-08T08:32:47"/>
    <n v="-0.54638888878980651"/>
    <x v="0"/>
    <m/>
    <m/>
    <x v="1"/>
    <x v="23"/>
    <x v="0"/>
    <x v="4"/>
    <x v="11"/>
    <n v="2"/>
    <s v=""/>
    <d v="1899-12-31T00:00:00"/>
    <n v="65.604444444586989"/>
    <n v="36"/>
    <n v="29.604444444586989"/>
  </r>
  <r>
    <s v="E002"/>
    <s v="EO65"/>
    <x v="4724"/>
    <x v="0"/>
    <s v="E3"/>
    <s v="0100051755"/>
    <s v="STRATA PAVIMENTOS, S.L.U"/>
    <s v="0085000501"/>
    <s v="MIAJADAS-STRATA"/>
    <s v="000000000000003297"/>
    <x v="56"/>
    <d v="2024-07-05T00:00:00"/>
    <d v="1899-12-30T12:46:41"/>
    <s v="08/07 08:00h"/>
    <d v="2024-07-08T00:00:00"/>
    <x v="10"/>
    <x v="12"/>
    <x v="4894"/>
    <d v="2024-07-05T00:00:00"/>
    <d v="1899-12-30T19:37:30"/>
    <n v="130"/>
    <s v="E00130"/>
    <s v="RUTA KMS.130"/>
    <x v="171"/>
    <x v="0"/>
    <x v="0"/>
    <x v="8"/>
    <x v="0"/>
    <d v="2024-07-05T12:46:41"/>
    <x v="486"/>
    <n v="67.221944444580004"/>
    <d v="2024-07-05T19:37:30"/>
    <d v="1899-12-30T01:44:00"/>
    <d v="2024-07-05T21:21:30"/>
    <n v="58.641666666604578"/>
    <x v="0"/>
    <m/>
    <m/>
    <x v="1"/>
    <x v="22"/>
    <x v="0"/>
    <x v="3"/>
    <x v="10"/>
    <n v="6"/>
    <s v="HIBURSANFRE, S.L.U."/>
    <d v="1899-12-31T17:36:00"/>
    <n v="64.488611111246669"/>
    <n v="36"/>
    <n v="28.488611111246669"/>
  </r>
  <r>
    <s v="E002"/>
    <s v="EO65"/>
    <x v="4725"/>
    <x v="0"/>
    <s v="E3"/>
    <s v="0100051755"/>
    <s v="STRATA PAVIMENTOS, S.L.U"/>
    <s v="0085000501"/>
    <s v="MIAJADAS-STRATA"/>
    <s v="000000000000003297"/>
    <x v="56"/>
    <d v="2024-07-05T00:00:00"/>
    <d v="1899-12-30T12:46:57"/>
    <s v="08/07 09:00h"/>
    <d v="2024-07-08T00:00:00"/>
    <x v="16"/>
    <x v="12"/>
    <x v="4895"/>
    <d v="2024-07-08T00:00:00"/>
    <d v="1899-12-30T08:58:10"/>
    <n v="130"/>
    <s v="E00130"/>
    <s v="RUTA KMS.130"/>
    <x v="426"/>
    <x v="0"/>
    <x v="0"/>
    <x v="8"/>
    <x v="0"/>
    <d v="2024-07-05T12:46:57"/>
    <x v="497"/>
    <n v="70.71750000002794"/>
    <d v="2024-07-08T08:58:10"/>
    <d v="1899-12-30T01:44:00"/>
    <d v="2024-07-08T10:42:10"/>
    <n v="0.79722222208511084"/>
    <x v="0"/>
    <m/>
    <m/>
    <x v="1"/>
    <x v="23"/>
    <x v="0"/>
    <x v="4"/>
    <x v="0"/>
    <n v="2"/>
    <s v=""/>
    <d v="1899-12-31T17:36:00"/>
    <n v="67.984166666694605"/>
    <n v="36"/>
    <n v="31.984166666694605"/>
  </r>
  <r>
    <s v="E002"/>
    <s v="EO65"/>
    <x v="4726"/>
    <x v="0"/>
    <s v="E3"/>
    <s v="0100046984"/>
    <s v="TRANSP. Y CEMENTOS HIDALGO, S.L."/>
    <s v="0085000516"/>
    <s v="CHOZAS DE CANALES-HORMICHOZAS"/>
    <s v="000000000000003297"/>
    <x v="56"/>
    <d v="2024-07-05T00:00:00"/>
    <d v="1899-12-30T12:47:15"/>
    <s v="09/07 a 1ªhora duerm"/>
    <d v="2024-07-09T00:00:00"/>
    <x v="10"/>
    <x v="12"/>
    <x v="4896"/>
    <d v="2024-07-08T00:00:00"/>
    <d v="1899-12-30T15:31:10"/>
    <n v="383"/>
    <s v="E00383"/>
    <s v="RUTA KMS.383"/>
    <x v="232"/>
    <x v="0"/>
    <x v="0"/>
    <x v="8"/>
    <x v="0"/>
    <d v="2024-07-05T12:47:15"/>
    <x v="504"/>
    <n v="91.212500000023283"/>
    <d v="2024-07-08T15:31:10"/>
    <d v="1899-12-30T05:06:24"/>
    <d v="2024-07-08T20:37:34"/>
    <n v="11.373888888861984"/>
    <x v="0"/>
    <m/>
    <m/>
    <x v="1"/>
    <x v="23"/>
    <x v="0"/>
    <x v="4"/>
    <x v="4"/>
    <n v="2"/>
    <s v=""/>
    <d v="1900-01-04T02:33:36"/>
    <n v="85.105833333356614"/>
    <n v="48"/>
    <n v="37.105833333356614"/>
  </r>
  <r>
    <s v="E002"/>
    <s v="EO65"/>
    <x v="4727"/>
    <x v="0"/>
    <s v="E3"/>
    <s v="0100046984"/>
    <s v="TRANSP. Y CEMENTOS HIDALGO, S.L."/>
    <s v="0085000516"/>
    <s v="CHOZAS DE CANALES-HORMICHOZAS"/>
    <s v="000000000000003297"/>
    <x v="56"/>
    <d v="2024-07-05T00:00:00"/>
    <d v="1899-12-30T12:47:31"/>
    <s v="09/07 08:00h"/>
    <d v="2024-07-09T00:00:00"/>
    <x v="10"/>
    <x v="12"/>
    <x v="4897"/>
    <d v="2024-07-08T00:00:00"/>
    <d v="1899-12-30T15:01:33"/>
    <n v="383"/>
    <s v="E00383"/>
    <s v="RUTA KMS.383"/>
    <x v="169"/>
    <x v="0"/>
    <x v="0"/>
    <x v="8"/>
    <x v="0"/>
    <d v="2024-07-05T12:47:31"/>
    <x v="504"/>
    <n v="91.208055555587634"/>
    <d v="2024-07-08T15:01:33"/>
    <d v="1899-12-30T05:06:24"/>
    <d v="2024-07-08T20:07:57"/>
    <n v="11.86750000010943"/>
    <x v="0"/>
    <m/>
    <m/>
    <x v="1"/>
    <x v="23"/>
    <x v="0"/>
    <x v="4"/>
    <x v="4"/>
    <n v="2"/>
    <s v="TTES COOPERATIVOS ARAGONES S COOP"/>
    <d v="1900-01-04T02:33:36"/>
    <n v="85.101388888920965"/>
    <n v="48"/>
    <n v="37.101388888920965"/>
  </r>
  <r>
    <s v="E002"/>
    <s v="EO65"/>
    <x v="4728"/>
    <x v="0"/>
    <s v="E3"/>
    <s v="0100046984"/>
    <s v="TRANSP. Y CEMENTOS HIDALGO, S.L."/>
    <s v="0085000526"/>
    <s v="ALPEDRETE_HORMIGONES PAZ DEL BARRIO"/>
    <s v="000000000000003297"/>
    <x v="56"/>
    <d v="2024-07-05T00:00:00"/>
    <d v="1899-12-30T12:47:47"/>
    <s v="09/07 12:00h"/>
    <d v="2024-07-09T00:00:00"/>
    <x v="8"/>
    <x v="12"/>
    <x v="4898"/>
    <d v="2024-07-09T00:00:00"/>
    <d v="1899-12-30T09:11:06"/>
    <n v="439"/>
    <s v="E00439"/>
    <s v="RUTA KMS.439"/>
    <x v="207"/>
    <x v="0"/>
    <x v="0"/>
    <x v="8"/>
    <x v="0"/>
    <d v="2024-07-05T12:47:47"/>
    <x v="509"/>
    <n v="95.203611111093778"/>
    <d v="2024-07-09T09:11:06"/>
    <d v="1899-12-30T05:51:12"/>
    <d v="2024-07-09T15:02:18"/>
    <n v="-3.0383333332138136"/>
    <x v="1"/>
    <m/>
    <m/>
    <x v="1"/>
    <x v="24"/>
    <x v="3"/>
    <x v="4"/>
    <x v="6"/>
    <n v="3"/>
    <s v=""/>
    <d v="1900-01-04T20:28:48"/>
    <n v="88.350277777760439"/>
    <n v="48"/>
    <n v="40.350277777760439"/>
  </r>
  <r>
    <s v="E002"/>
    <s v="EO65"/>
    <x v="4729"/>
    <x v="0"/>
    <s v="E3"/>
    <s v="0432000110"/>
    <s v="PREBETONG HORMIGONES, S.A."/>
    <s v="0085000005"/>
    <s v="BADAJOZ-CAYA Nº 37"/>
    <s v="000000000000003297"/>
    <x v="56"/>
    <d v="2024-07-05T00:00:00"/>
    <d v="1899-12-30T14:12:13"/>
    <s v="08/07 10:00h"/>
    <d v="2024-07-08T00:00:00"/>
    <x v="8"/>
    <x v="12"/>
    <x v="4899"/>
    <d v="2024-07-08T00:00:00"/>
    <d v="1899-12-30T10:43:37"/>
    <n v="94"/>
    <s v="E00094"/>
    <s v="RUTA KMS.094"/>
    <x v="171"/>
    <x v="0"/>
    <x v="0"/>
    <x v="8"/>
    <x v="0"/>
    <d v="2024-07-05T14:12:13"/>
    <x v="496"/>
    <n v="69.796388888906222"/>
    <d v="2024-07-08T10:43:37"/>
    <d v="1899-12-30T01:15:12"/>
    <d v="2024-07-08T11:58:49"/>
    <n v="1.9722222292330116E-2"/>
    <x v="0"/>
    <m/>
    <m/>
    <x v="1"/>
    <x v="23"/>
    <x v="0"/>
    <x v="4"/>
    <x v="1"/>
    <n v="2"/>
    <s v="HIBURSANFRE, S.L.U."/>
    <d v="1899-12-31T06:04:48"/>
    <n v="67.543055555572892"/>
    <n v="36"/>
    <n v="31.543055555572892"/>
  </r>
  <r>
    <s v="E002"/>
    <s v="EO65"/>
    <x v="4730"/>
    <x v="0"/>
    <s v="E3"/>
    <s v="0432000110"/>
    <s v="PREBETONG HORMIGONES, S.A."/>
    <s v="0085000005"/>
    <s v="BADAJOZ-CAYA Nº 37"/>
    <s v="000000000000003297"/>
    <x v="56"/>
    <d v="2024-07-05T00:00:00"/>
    <d v="1899-12-30T14:12:34"/>
    <s v="08/07 13:00h"/>
    <d v="2024-07-08T00:00:00"/>
    <x v="1"/>
    <x v="12"/>
    <x v="4900"/>
    <d v="2024-07-08T00:00:00"/>
    <d v="1899-12-30T12:30:54"/>
    <n v="94"/>
    <s v="E00094"/>
    <s v="RUTA KMS.094"/>
    <x v="335"/>
    <x v="0"/>
    <x v="0"/>
    <x v="8"/>
    <x v="0"/>
    <d v="2024-07-05T14:12:34"/>
    <x v="474"/>
    <n v="71.790555555664469"/>
    <d v="2024-07-08T12:30:54"/>
    <d v="1899-12-30T01:15:12"/>
    <d v="2024-07-08T13:46:06"/>
    <n v="0.23166666668839753"/>
    <x v="0"/>
    <m/>
    <m/>
    <x v="1"/>
    <x v="23"/>
    <x v="0"/>
    <x v="4"/>
    <x v="3"/>
    <n v="2"/>
    <s v="LOGISTICA GALVEZ MARIN, S.L."/>
    <d v="1899-12-31T06:04:48"/>
    <n v="69.537222222331138"/>
    <n v="36"/>
    <n v="33.537222222331138"/>
  </r>
  <r>
    <s v="E002"/>
    <s v="EO65"/>
    <x v="4731"/>
    <x v="0"/>
    <s v="E3"/>
    <s v="0100057885"/>
    <s v="UTE AVE CASATEJADA TORIL"/>
    <s v="0085000400"/>
    <s v="NAVALMORAL DE LA MATA-HORM. MORALOS"/>
    <s v="000000000000003228"/>
    <x v="55"/>
    <d v="2024-07-05T00:00:00"/>
    <d v="1899-12-30T14:19:34"/>
    <s v="08/07 12:00h"/>
    <d v="2024-07-08T00:00:00"/>
    <x v="8"/>
    <x v="12"/>
    <x v="4901"/>
    <d v="2024-07-08T00:00:00"/>
    <d v="1899-12-30T08:18:08"/>
    <n v="233"/>
    <s v="E00233"/>
    <s v="RUTA KMS.233"/>
    <x v="262"/>
    <x v="0"/>
    <x v="0"/>
    <x v="8"/>
    <x v="0"/>
    <d v="2024-07-05T14:19:34"/>
    <x v="496"/>
    <n v="69.67388888890855"/>
    <d v="2024-07-08T08:18:08"/>
    <d v="1899-12-30T03:06:24"/>
    <d v="2024-07-08T11:24:32"/>
    <n v="0.59111111116362736"/>
    <x v="0"/>
    <m/>
    <m/>
    <x v="1"/>
    <x v="23"/>
    <x v="0"/>
    <x v="4"/>
    <x v="0"/>
    <n v="2"/>
    <s v="HORMIGONES Y CONTENEDORES JARA"/>
    <d v="1900-01-02T02:33:36"/>
    <n v="65.567222222241881"/>
    <n v="36"/>
    <n v="29.567222222241881"/>
  </r>
  <r>
    <s v="E002"/>
    <s v="EO65"/>
    <x v="4732"/>
    <x v="0"/>
    <s v="E3"/>
    <s v="0100057885"/>
    <s v="UTE AVE CASATEJADA TORIL"/>
    <s v="0085000400"/>
    <s v="NAVALMORAL DE LA MATA-HORM. MORALOS"/>
    <s v="000000000000003228"/>
    <x v="55"/>
    <d v="2024-07-05T00:00:00"/>
    <d v="1899-12-30T14:19:42"/>
    <s v="09/07 12:00h"/>
    <d v="2024-07-09T00:00:00"/>
    <x v="8"/>
    <x v="12"/>
    <x v="4902"/>
    <d v="2024-07-08T00:00:00"/>
    <d v="1899-12-30T15:26:08"/>
    <n v="233"/>
    <s v="E00233"/>
    <s v="RUTA KMS.233"/>
    <x v="165"/>
    <x v="0"/>
    <x v="0"/>
    <x v="8"/>
    <x v="0"/>
    <d v="2024-07-05T14:19:42"/>
    <x v="509"/>
    <n v="93.671666666690726"/>
    <d v="2024-07-08T15:26:08"/>
    <d v="1899-12-30T03:06:24"/>
    <d v="2024-07-08T18:32:32"/>
    <n v="17.45777777780313"/>
    <x v="0"/>
    <m/>
    <m/>
    <x v="1"/>
    <x v="23"/>
    <x v="0"/>
    <x v="4"/>
    <x v="4"/>
    <n v="2"/>
    <s v="HORMIGONES Y CONTENEDORES JARA"/>
    <d v="1900-01-02T02:33:36"/>
    <n v="89.565000000024057"/>
    <n v="48"/>
    <n v="41.565000000024057"/>
  </r>
  <r>
    <s v="E002"/>
    <s v="EO65"/>
    <x v="4733"/>
    <x v="0"/>
    <s v="E3"/>
    <s v="0100057885"/>
    <s v="UTE AVE CASATEJADA TORIL"/>
    <s v="0085000217"/>
    <s v="TORIL"/>
    <s v="000000000000003227"/>
    <x v="59"/>
    <d v="2024-07-05T00:00:00"/>
    <d v="1899-12-30T14:30:49"/>
    <s v="09/07 08:00h"/>
    <d v="2024-07-09T00:00:00"/>
    <x v="10"/>
    <x v="12"/>
    <x v="4903"/>
    <d v="2024-07-08T00:00:00"/>
    <d v="1899-12-30T14:58:56"/>
    <n v="244"/>
    <s v="E00244"/>
    <s v="RUTA KMS.244"/>
    <x v="194"/>
    <x v="0"/>
    <x v="0"/>
    <x v="8"/>
    <x v="0"/>
    <d v="2024-07-05T14:30:49"/>
    <x v="504"/>
    <n v="89.486388888966758"/>
    <d v="2024-07-08T14:58:56"/>
    <d v="1899-12-30T03:15:12"/>
    <d v="2024-07-08T18:14:08"/>
    <n v="13.764444444444962"/>
    <x v="0"/>
    <m/>
    <m/>
    <x v="1"/>
    <x v="23"/>
    <x v="0"/>
    <x v="4"/>
    <x v="13"/>
    <n v="2"/>
    <s v=""/>
    <d v="1900-01-02T06:04:48"/>
    <n v="85.233055555633428"/>
    <n v="48"/>
    <n v="37.233055555633428"/>
  </r>
  <r>
    <s v="E002"/>
    <s v="EO65"/>
    <x v="4734"/>
    <x v="0"/>
    <s v="E3"/>
    <s v="0100057885"/>
    <s v="UTE AVE CASATEJADA TORIL"/>
    <s v="0085000217"/>
    <s v="TORIL"/>
    <s v="000000000000003227"/>
    <x v="59"/>
    <d v="2024-07-05T00:00:00"/>
    <d v="1899-12-30T14:30:57"/>
    <s v="09/07 11:00h"/>
    <d v="2024-07-09T00:00:00"/>
    <x v="1"/>
    <x v="12"/>
    <x v="4904"/>
    <d v="2024-07-09T00:00:00"/>
    <d v="1899-12-30T09:42:12"/>
    <n v="244"/>
    <s v="E00244"/>
    <s v="RUTA KMS.244"/>
    <x v="167"/>
    <x v="0"/>
    <x v="0"/>
    <x v="8"/>
    <x v="0"/>
    <d v="2024-07-05T14:30:57"/>
    <x v="540"/>
    <n v="95.484166666748933"/>
    <d v="2024-07-09T09:42:12"/>
    <d v="1899-12-30T03:15:12"/>
    <d v="2024-07-09T12:57:24"/>
    <n v="1.0433333334513009"/>
    <x v="0"/>
    <m/>
    <m/>
    <x v="1"/>
    <x v="24"/>
    <x v="0"/>
    <x v="4"/>
    <x v="6"/>
    <n v="3"/>
    <s v="HIBURSANFRE, S.L.U."/>
    <d v="1900-01-02T06:04:48"/>
    <n v="91.230833333415603"/>
    <n v="48"/>
    <n v="43.230833333415603"/>
  </r>
  <r>
    <s v="E002"/>
    <s v="EO65"/>
    <x v="4735"/>
    <x v="0"/>
    <s v="E3"/>
    <s v="0100057753"/>
    <s v="HORM. Y ARIDOS NUÑEZ, S.L."/>
    <s v="0085000160"/>
    <s v="OBRA AVE PLANTA TORIL"/>
    <s v="000000000000003297"/>
    <x v="56"/>
    <d v="2024-07-05T00:00:00"/>
    <d v="1899-12-30T14:43:45"/>
    <s v="08/07 08:00h"/>
    <d v="2024-07-08T00:00:00"/>
    <x v="10"/>
    <x v="12"/>
    <x v="4905"/>
    <d v="2024-07-06T00:00:00"/>
    <d v="1899-12-30T09:20:09"/>
    <n v="244"/>
    <s v="E00244"/>
    <s v="RUTA KMS.244"/>
    <x v="161"/>
    <x v="0"/>
    <x v="0"/>
    <x v="8"/>
    <x v="0"/>
    <d v="2024-07-05T14:43:45"/>
    <x v="486"/>
    <n v="65.270833333313931"/>
    <d v="2024-07-06T09:20:09"/>
    <d v="1899-12-30T03:15:12"/>
    <d v="2024-07-06T12:35:21"/>
    <n v="43.410833333444316"/>
    <x v="0"/>
    <m/>
    <m/>
    <x v="1"/>
    <x v="25"/>
    <x v="0"/>
    <x v="3"/>
    <x v="6"/>
    <n v="7"/>
    <s v=""/>
    <d v="1900-01-02T06:04:48"/>
    <n v="61.0174999999806"/>
    <n v="36"/>
    <n v="25.0174999999806"/>
  </r>
  <r>
    <s v="E002"/>
    <s v="EO65"/>
    <x v="4736"/>
    <x v="0"/>
    <s v="E4"/>
    <s v="0100018408"/>
    <s v="GUTIERREZ CARABALLO, JOSE MANUEL"/>
    <s v="0084000376"/>
    <s v="HIGUERA DE LA SIERRA-ALM. HIGUERA"/>
    <s v="000000000000003230"/>
    <x v="57"/>
    <d v="2024-07-05T00:00:00"/>
    <d v="1899-12-30T15:44:24"/>
    <s v="09/07 64s+ZUFRE"/>
    <d v="2024-07-09T00:00:00"/>
    <x v="6"/>
    <x v="12"/>
    <x v="4906"/>
    <d v="2024-07-08T00:00:00"/>
    <d v="1899-12-30T14:34:23"/>
    <n v="104"/>
    <s v="E00104"/>
    <s v="RUTA KMS.104"/>
    <x v="192"/>
    <x v="0"/>
    <x v="0"/>
    <x v="8"/>
    <x v="1"/>
    <d v="2024-07-05T15:44:24"/>
    <x v="512"/>
    <n v="100.26000000012573"/>
    <d v="2024-07-08T14:34:23"/>
    <d v="1899-12-30T01:23:12"/>
    <d v="2024-07-08T15:57:35"/>
    <n v="28.040277777705342"/>
    <x v="0"/>
    <m/>
    <m/>
    <x v="1"/>
    <x v="23"/>
    <x v="0"/>
    <x v="4"/>
    <x v="13"/>
    <n v="2"/>
    <s v=""/>
    <d v="1899-12-31T09:16:48"/>
    <n v="97.873333333459058"/>
    <n v="48"/>
    <n v="49.873333333459058"/>
  </r>
  <r>
    <s v="E002"/>
    <s v="EO65"/>
    <x v="4737"/>
    <x v="0"/>
    <s v="E3"/>
    <s v="0100057807"/>
    <s v="HORMIGONES SANTOS, SL"/>
    <s v="0085000089"/>
    <s v="MARTIN DE YELTES"/>
    <s v="000000000000003228"/>
    <x v="55"/>
    <d v="2024-07-05T00:00:00"/>
    <d v="1899-12-30T18:32:08"/>
    <s v="08/07 DE 8 A 17h"/>
    <d v="2024-07-08T00:00:00"/>
    <x v="6"/>
    <x v="12"/>
    <x v="4907"/>
    <d v="2024-07-08T00:00:00"/>
    <d v="1899-12-30T14:49:15"/>
    <n v="329"/>
    <s v="E00329"/>
    <s v="RUTA KMS.329"/>
    <x v="426"/>
    <x v="0"/>
    <x v="0"/>
    <x v="8"/>
    <x v="0"/>
    <d v="2024-07-05T18:32:08"/>
    <x v="485"/>
    <n v="73.464444444514811"/>
    <d v="2024-07-08T14:49:15"/>
    <d v="1899-12-30T04:23:12"/>
    <d v="2024-07-08T19:12:27"/>
    <n v="0.79249999998137355"/>
    <x v="0"/>
    <m/>
    <m/>
    <x v="1"/>
    <x v="23"/>
    <x v="0"/>
    <x v="4"/>
    <x v="13"/>
    <n v="2"/>
    <s v=""/>
    <d v="1900-01-03T09:16:48"/>
    <n v="68.077777777848141"/>
    <n v="36"/>
    <n v="32.077777777848141"/>
  </r>
  <r>
    <s v="E002"/>
    <s v="EO65"/>
    <x v="4738"/>
    <x v="0"/>
    <s v="E3"/>
    <s v="0100057807"/>
    <s v="HORMIGONES SANTOS, SL"/>
    <s v="0085000090"/>
    <s v="VITIGUDINO"/>
    <s v="000000000000003228"/>
    <x v="55"/>
    <d v="2024-07-05T00:00:00"/>
    <d v="1899-12-30T18:34:47"/>
    <s v="09/07 8h"/>
    <d v="2024-07-09T00:00:00"/>
    <x v="10"/>
    <x v="12"/>
    <x v="4908"/>
    <d v="2024-07-08T00:00:00"/>
    <d v="1899-12-30T13:59:18"/>
    <n v="408"/>
    <s v="E00408"/>
    <s v="RUTA KMS.408"/>
    <x v="172"/>
    <x v="0"/>
    <x v="0"/>
    <x v="8"/>
    <x v="0"/>
    <d v="2024-07-05T18:34:47"/>
    <x v="504"/>
    <n v="85.420277777826414"/>
    <d v="2024-07-08T13:59:18"/>
    <d v="1899-12-30T05:26:24"/>
    <d v="2024-07-08T19:25:42"/>
    <n v="12.571666666714009"/>
    <x v="0"/>
    <m/>
    <m/>
    <x v="1"/>
    <x v="23"/>
    <x v="0"/>
    <x v="4"/>
    <x v="7"/>
    <n v="2"/>
    <s v="HORMIGONES Y CONTENEDORES JARA"/>
    <d v="1900-01-04T10:33:36"/>
    <n v="78.980277777826416"/>
    <n v="48"/>
    <n v="30.980277777826416"/>
  </r>
  <r>
    <s v="E002"/>
    <s v="EO65"/>
    <x v="4739"/>
    <x v="0"/>
    <s v="E3"/>
    <s v="0100057795"/>
    <s v="SUMINISTROS SANCHEZ, SL"/>
    <s v="0085000037"/>
    <s v="PORZUNA"/>
    <s v="000000000000003297"/>
    <x v="56"/>
    <d v="2024-07-08T00:00:00"/>
    <d v="1899-12-30T08:17:30"/>
    <s v="09/07 8h"/>
    <d v="2024-07-09T00:00:00"/>
    <x v="10"/>
    <x v="12"/>
    <x v="4909"/>
    <d v="2024-07-08T00:00:00"/>
    <d v="1899-12-30T14:02:37"/>
    <n v="309"/>
    <s v="E00309"/>
    <s v="RUTA KMS.309"/>
    <x v="311"/>
    <x v="0"/>
    <x v="0"/>
    <x v="8"/>
    <x v="0"/>
    <d v="2024-07-08T08:17:30"/>
    <x v="504"/>
    <n v="23.708333333430346"/>
    <d v="2024-07-08T14:02:37"/>
    <d v="1899-12-30T04:07:12"/>
    <d v="2024-07-08T18:09:49"/>
    <n v="13.836388888943475"/>
    <x v="0"/>
    <m/>
    <m/>
    <x v="1"/>
    <x v="23"/>
    <x v="0"/>
    <x v="4"/>
    <x v="13"/>
    <n v="2"/>
    <s v="HORMIGONES Y CONTENEDORES JARA"/>
    <d v="1900-01-03T02:52:48"/>
    <n v="18.588333333430345"/>
    <n v="12"/>
    <n v="6.5883333334303451"/>
  </r>
  <r>
    <s v="E002"/>
    <s v="EO65"/>
    <x v="4740"/>
    <x v="0"/>
    <s v="E3"/>
    <s v="0100057773"/>
    <s v="HORM. CASTREJON, S.L."/>
    <s v="0085000174"/>
    <s v="VILLANUEVA DE LA VERA-HNES. SUAREZ"/>
    <s v="000000000000003228"/>
    <x v="55"/>
    <d v="2024-07-08T00:00:00"/>
    <d v="1899-12-30T08:23:19"/>
    <s v="09/07 08:00h"/>
    <d v="2024-07-09T00:00:00"/>
    <x v="10"/>
    <x v="12"/>
    <x v="4910"/>
    <d v="2024-07-08T00:00:00"/>
    <d v="1899-12-30T15:22:39"/>
    <n v="271"/>
    <s v="E00271"/>
    <s v="RUTA KMS.271"/>
    <x v="178"/>
    <x v="0"/>
    <x v="0"/>
    <x v="8"/>
    <x v="0"/>
    <d v="2024-07-08T08:23:19"/>
    <x v="504"/>
    <n v="23.611388889024965"/>
    <d v="2024-07-08T15:22:39"/>
    <d v="1899-12-30T03:36:48"/>
    <d v="2024-07-08T18:59:27"/>
    <n v="13.009166666655801"/>
    <x v="0"/>
    <m/>
    <m/>
    <x v="1"/>
    <x v="23"/>
    <x v="0"/>
    <x v="4"/>
    <x v="4"/>
    <n v="2"/>
    <s v="VILLAR CHAMIZO JUAN Mª"/>
    <d v="1900-01-02T14:43:12"/>
    <n v="18.998055555691632"/>
    <n v="12"/>
    <n v="6.9980555556916322"/>
  </r>
  <r>
    <s v="E002"/>
    <s v="EO65"/>
    <x v="4741"/>
    <x v="0"/>
    <s v="E3"/>
    <s v="0100019775"/>
    <s v="HORMIGONES Y ARIDOS ALCAIDE, S.L."/>
    <s v="0085000010"/>
    <s v="ARACENA"/>
    <s v="000000000000003228"/>
    <x v="55"/>
    <d v="2024-07-08T00:00:00"/>
    <d v="1899-12-30T08:33:05"/>
    <s v="09/07 antes de 10:00"/>
    <d v="2024-07-09T00:00:00"/>
    <x v="17"/>
    <x v="12"/>
    <x v="4911"/>
    <d v="2024-07-08T00:00:00"/>
    <d v="1899-12-30T20:22:38"/>
    <n v="88"/>
    <s v="E00088"/>
    <s v="RUTA KMS.088"/>
    <x v="427"/>
    <x v="0"/>
    <x v="0"/>
    <x v="8"/>
    <x v="0"/>
    <d v="2024-07-08T08:33:05"/>
    <x v="514"/>
    <n v="25.448611110972706"/>
    <d v="2024-07-08T20:22:38"/>
    <d v="1899-12-30T01:10:24"/>
    <d v="2024-07-08T21:33:02"/>
    <n v="12.449444444384426"/>
    <x v="0"/>
    <m/>
    <m/>
    <x v="1"/>
    <x v="23"/>
    <x v="0"/>
    <x v="4"/>
    <x v="14"/>
    <n v="2"/>
    <s v=""/>
    <d v="1899-12-31T04:09:36"/>
    <n v="23.275277777639374"/>
    <n v="12"/>
    <n v="11.275277777639374"/>
  </r>
  <r>
    <s v="E002"/>
    <s v="EO65"/>
    <x v="4742"/>
    <x v="0"/>
    <s v="E3"/>
    <s v="0100051174"/>
    <s v="HORMIGONES CONO, SL"/>
    <s v="0085000421"/>
    <s v="POZOBLANCO-DEPURADORA"/>
    <s v="000000000000003228"/>
    <x v="55"/>
    <d v="2024-07-08T00:00:00"/>
    <d v="1899-12-30T08:40:12"/>
    <s v="09/07 08:00h"/>
    <d v="2024-07-09T00:00:00"/>
    <x v="10"/>
    <x v="12"/>
    <x v="4912"/>
    <d v="2024-07-09T00:00:00"/>
    <d v="1899-12-30T06:06:30"/>
    <n v="168"/>
    <s v="E00168"/>
    <s v="RUTA KMS.168"/>
    <x v="210"/>
    <x v="0"/>
    <x v="0"/>
    <x v="8"/>
    <x v="0"/>
    <d v="2024-07-08T08:40:12"/>
    <x v="504"/>
    <n v="23.330000000016298"/>
    <d v="2024-07-09T06:06:30"/>
    <d v="1899-12-30T02:14:24"/>
    <d v="2024-07-09T08:20:54"/>
    <n v="-0.3483333332114853"/>
    <x v="0"/>
    <m/>
    <m/>
    <x v="1"/>
    <x v="24"/>
    <x v="0"/>
    <x v="4"/>
    <x v="12"/>
    <n v="3"/>
    <s v="HORMIGONES Y CONTENEDORES JARA"/>
    <d v="1900-01-01T05:45:36"/>
    <n v="20.090000000016296"/>
    <n v="12"/>
    <n v="8.0900000000162962"/>
  </r>
  <r>
    <s v="E002"/>
    <s v="EO65"/>
    <x v="4743"/>
    <x v="0"/>
    <s v="E3"/>
    <s v="0100051755"/>
    <s v="STRATA PAVIMENTOS, S.L.U"/>
    <s v="0085000527"/>
    <s v="LA ROCA DE LA SIERRA-STRATA"/>
    <s v="000000000000003297"/>
    <x v="56"/>
    <d v="2024-07-08T00:00:00"/>
    <d v="1899-12-30T08:49:33"/>
    <s v="09/07 09:00h"/>
    <d v="2024-07-09T00:00:00"/>
    <x v="15"/>
    <x v="12"/>
    <x v="4913"/>
    <d v="2024-07-09T00:00:00"/>
    <d v="1899-12-30T10:53:23"/>
    <n v="120"/>
    <s v="E00120"/>
    <s v="RUTA KMS.120"/>
    <x v="168"/>
    <x v="0"/>
    <x v="0"/>
    <x v="8"/>
    <x v="0"/>
    <d v="2024-07-08T08:49:33"/>
    <x v="517"/>
    <n v="24.174166666693054"/>
    <d v="2024-07-09T10:53:23"/>
    <d v="1899-12-30T01:36:00"/>
    <d v="2024-07-09T12:29:23"/>
    <n v="-3.4897222221479751"/>
    <x v="1"/>
    <m/>
    <m/>
    <x v="1"/>
    <x v="24"/>
    <x v="3"/>
    <x v="4"/>
    <x v="1"/>
    <n v="3"/>
    <s v="LOGISTICA GALVEZ MARIN, S.L."/>
    <d v="1899-12-31T14:24:00"/>
    <n v="21.574166666693053"/>
    <n v="12"/>
    <n v="9.5741666666930527"/>
  </r>
  <r>
    <s v="E002"/>
    <s v="EO65"/>
    <x v="4744"/>
    <x v="0"/>
    <s v="E3"/>
    <s v="0100057764"/>
    <s v="TERRAZOS SANCHEZ MEJIA, S.A."/>
    <s v="0085000325"/>
    <s v="CASAR DE CACERES"/>
    <s v="000000000000003228"/>
    <x v="55"/>
    <d v="2024-07-08T00:00:00"/>
    <d v="1899-12-30T09:12:45"/>
    <s v="09/07 08:00h"/>
    <d v="2024-07-09T00:00:00"/>
    <x v="10"/>
    <x v="12"/>
    <x v="4914"/>
    <d v="2024-07-09T00:00:00"/>
    <d v="1899-12-30T08:18:46"/>
    <n v="154"/>
    <s v="E00154"/>
    <s v="RUTA KMS.154"/>
    <x v="180"/>
    <x v="0"/>
    <x v="0"/>
    <x v="8"/>
    <x v="0"/>
    <d v="2024-07-08T09:12:45"/>
    <x v="504"/>
    <n v="22.787499999976717"/>
    <d v="2024-07-09T08:18:46"/>
    <d v="1899-12-30T02:03:12"/>
    <d v="2024-07-09T10:21:58"/>
    <n v="-2.3661111110122874"/>
    <x v="1"/>
    <m/>
    <m/>
    <x v="1"/>
    <x v="24"/>
    <x v="2"/>
    <x v="4"/>
    <x v="0"/>
    <n v="3"/>
    <s v=""/>
    <d v="1900-01-01T01:16:48"/>
    <n v="19.734166666643382"/>
    <n v="12"/>
    <n v="7.7341666666433824"/>
  </r>
  <r>
    <s v="E002"/>
    <s v="EO65"/>
    <x v="4745"/>
    <x v="0"/>
    <s v="E4"/>
    <s v="0100018369"/>
    <s v="CORVILLO VERA, JOSEFA LEONIDES"/>
    <s v="0084000141"/>
    <s v="AZUAGA"/>
    <s v="000000000000003230"/>
    <x v="57"/>
    <d v="2024-07-08T00:00:00"/>
    <d v="1899-12-30T09:27:19"/>
    <s v="08/07 64s + dev pale"/>
    <d v="2024-07-08T00:00:00"/>
    <x v="6"/>
    <x v="12"/>
    <x v="4915"/>
    <d v="2024-07-08T00:00:00"/>
    <d v="1899-12-30T11:33:06"/>
    <n v="85"/>
    <s v="E00085"/>
    <s v="RUTA KMS.085"/>
    <x v="258"/>
    <x v="0"/>
    <x v="0"/>
    <x v="8"/>
    <x v="1"/>
    <d v="2024-07-08T09:27:19"/>
    <x v="485"/>
    <n v="10.544722222199198"/>
    <d v="2024-07-08T11:33:06"/>
    <d v="1899-12-30T01:08:00"/>
    <d v="2024-07-08T12:41:06"/>
    <n v="7.315000000060536"/>
    <x v="0"/>
    <m/>
    <m/>
    <x v="1"/>
    <x v="23"/>
    <x v="0"/>
    <x v="4"/>
    <x v="2"/>
    <n v="2"/>
    <s v="VAZQUEZ COTANO, FCO. JAVIER"/>
    <d v="1899-12-31T03:12:00"/>
    <n v="8.411388888865865"/>
    <n v="0"/>
    <n v="8.411388888865865"/>
  </r>
  <r>
    <s v="E002"/>
    <s v="EO65"/>
    <x v="4746"/>
    <x v="0"/>
    <s v="E3"/>
    <s v="0100057767"/>
    <s v="HORM. BURCIO PEREZ, S.L."/>
    <s v="0085000225"/>
    <s v="JARANDILLA DE LA VERA"/>
    <s v="000000000000003297"/>
    <x v="56"/>
    <d v="2024-07-08T00:00:00"/>
    <d v="1899-12-30T09:37:28"/>
    <s v="09/07 ANTES 10H"/>
    <d v="2024-07-09T00:00:00"/>
    <x v="17"/>
    <x v="12"/>
    <x v="4916"/>
    <d v="2024-07-08T00:00:00"/>
    <d v="1899-12-30T18:09:12"/>
    <n v="264"/>
    <s v="E00264"/>
    <s v="RUTA KMS.264"/>
    <x v="399"/>
    <x v="0"/>
    <x v="0"/>
    <x v="8"/>
    <x v="0"/>
    <d v="2024-07-08T09:37:28"/>
    <x v="514"/>
    <n v="24.3755555555108"/>
    <d v="2024-07-08T18:09:12"/>
    <d v="1899-12-30T03:31:12"/>
    <d v="2024-07-08T21:40:24"/>
    <n v="12.326666666544043"/>
    <x v="0"/>
    <m/>
    <m/>
    <x v="1"/>
    <x v="23"/>
    <x v="0"/>
    <x v="4"/>
    <x v="9"/>
    <n v="2"/>
    <s v="CISTERCEX. S.L.L."/>
    <d v="1900-01-02T12:28:48"/>
    <n v="19.855555555510801"/>
    <n v="12"/>
    <n v="7.8555555555108008"/>
  </r>
  <r>
    <s v="E002"/>
    <s v="EO65"/>
    <x v="4747"/>
    <x v="0"/>
    <s v="E4"/>
    <s v="0100018408"/>
    <s v="GUTIERREZ CARABALLO, JOSE MANUEL"/>
    <s v="0084000378"/>
    <s v="ZUFRE-TPTES. Y SUMINI. ZUFRE"/>
    <s v="000000000000003230"/>
    <x v="57"/>
    <d v="2024-07-08T00:00:00"/>
    <d v="1899-12-30T09:52:13"/>
    <s v="09/07 64S+HIGUERA"/>
    <d v="2024-07-09T00:00:00"/>
    <x v="6"/>
    <x v="12"/>
    <x v="4917"/>
    <d v="2024-07-08T00:00:00"/>
    <d v="1899-12-30T14:48:37"/>
    <n v="93"/>
    <s v="E00093"/>
    <s v="RUTA KMS.093"/>
    <x v="192"/>
    <x v="0"/>
    <x v="0"/>
    <x v="8"/>
    <x v="1"/>
    <d v="2024-07-08T09:52:13"/>
    <x v="512"/>
    <n v="34.12972222227836"/>
    <d v="2024-07-08T14:48:37"/>
    <d v="1899-12-30T01:14:24"/>
    <d v="2024-07-08T16:03:01"/>
    <n v="27.949722222285345"/>
    <x v="0"/>
    <m/>
    <m/>
    <x v="1"/>
    <x v="23"/>
    <x v="0"/>
    <x v="4"/>
    <x v="13"/>
    <n v="2"/>
    <s v=""/>
    <d v="1899-12-31T05:45:36"/>
    <n v="31.889722222278358"/>
    <n v="12"/>
    <n v="19.889722222278358"/>
  </r>
  <r>
    <s v="E002"/>
    <s v="EO65"/>
    <x v="4748"/>
    <x v="0"/>
    <s v="E3"/>
    <s v="0100041604"/>
    <s v="MOVELANA, S.L."/>
    <s v="0085000105"/>
    <s v="GUILLENA"/>
    <s v="000000000000003228"/>
    <x v="55"/>
    <d v="2024-07-08T00:00:00"/>
    <d v="1899-12-30T09:58:06"/>
    <s v="09/07 10:00h"/>
    <d v="2024-07-09T00:00:00"/>
    <x v="17"/>
    <x v="12"/>
    <x v="4918"/>
    <d v="2024-07-09T00:00:00"/>
    <d v="1899-12-30T07:30:11"/>
    <n v="133"/>
    <s v="E00133"/>
    <s v="RUTA KMS.133"/>
    <x v="375"/>
    <x v="0"/>
    <x v="0"/>
    <x v="8"/>
    <x v="0"/>
    <d v="2024-07-08T09:58:06"/>
    <x v="514"/>
    <n v="24.031666666560341"/>
    <d v="2024-07-09T07:30:11"/>
    <d v="1899-12-30T01:46:24"/>
    <d v="2024-07-09T09:16:35"/>
    <n v="0.72361111105419695"/>
    <x v="0"/>
    <m/>
    <m/>
    <x v="1"/>
    <x v="24"/>
    <x v="0"/>
    <x v="4"/>
    <x v="11"/>
    <n v="3"/>
    <s v="LOGISTICA Y CEM. HIDALGO, S.L."/>
    <d v="1899-12-31T18:33:36"/>
    <n v="21.258333333227007"/>
    <n v="12"/>
    <n v="9.2583333332270072"/>
  </r>
  <r>
    <s v="E002"/>
    <s v="EO65"/>
    <x v="4749"/>
    <x v="0"/>
    <s v="E3"/>
    <s v="0100057858"/>
    <s v="SPECIAL CONCRETE 3, S.L."/>
    <s v="0085000115"/>
    <s v="ALCORCON"/>
    <s v="000000000000003228"/>
    <x v="55"/>
    <d v="2024-07-08T00:00:00"/>
    <d v="1899-12-30T10:02:49"/>
    <s v="09/07 08:00h"/>
    <d v="2024-07-09T00:00:00"/>
    <x v="10"/>
    <x v="12"/>
    <x v="4919"/>
    <d v="2024-07-08T00:00:00"/>
    <d v="1899-12-30T11:30:29"/>
    <n v="403"/>
    <s v="E00403"/>
    <s v="RUTA KMS.403"/>
    <x v="188"/>
    <x v="0"/>
    <x v="0"/>
    <x v="8"/>
    <x v="0"/>
    <d v="2024-07-08T10:02:49"/>
    <x v="504"/>
    <n v="21.953055555699393"/>
    <d v="2024-07-08T11:30:29"/>
    <d v="1899-12-30T05:22:24"/>
    <d v="2024-07-08T16:52:53"/>
    <n v="15.118611111072823"/>
    <x v="0"/>
    <m/>
    <m/>
    <x v="1"/>
    <x v="23"/>
    <x v="0"/>
    <x v="4"/>
    <x v="2"/>
    <n v="2"/>
    <s v="HORMIGONES Y CONTENEDORES JARA"/>
    <d v="1900-01-04T08:57:36"/>
    <n v="15.579722222366058"/>
    <n v="12"/>
    <n v="3.5797222223660583"/>
  </r>
  <r>
    <s v="E002"/>
    <s v="EO65"/>
    <x v="4750"/>
    <x v="0"/>
    <s v="E3"/>
    <s v="0100057858"/>
    <s v="SPECIAL CONCRETE 3, S.L."/>
    <s v="0085000115"/>
    <s v="ALCORCON"/>
    <s v="000000000000003228"/>
    <x v="55"/>
    <d v="2024-07-08T00:00:00"/>
    <d v="1899-12-30T10:02:59"/>
    <s v="09/07 10:00h"/>
    <d v="2024-07-09T00:00:00"/>
    <x v="17"/>
    <x v="12"/>
    <x v="4920"/>
    <d v="2024-07-08T00:00:00"/>
    <d v="1899-12-30T15:33:15"/>
    <n v="403"/>
    <s v="E00403"/>
    <s v="RUTA KMS.403"/>
    <x v="158"/>
    <x v="0"/>
    <x v="0"/>
    <x v="8"/>
    <x v="0"/>
    <d v="2024-07-08T10:02:59"/>
    <x v="514"/>
    <n v="23.95027777767973"/>
    <d v="2024-07-08T15:33:15"/>
    <d v="1899-12-30T05:22:24"/>
    <d v="2024-07-08T20:55:39"/>
    <n v="13.072499999951106"/>
    <x v="0"/>
    <m/>
    <m/>
    <x v="1"/>
    <x v="23"/>
    <x v="0"/>
    <x v="4"/>
    <x v="4"/>
    <n v="2"/>
    <s v="HORMIGONES Y CONTENEDORES JARA"/>
    <d v="1900-01-04T08:57:36"/>
    <n v="17.576944444346395"/>
    <n v="12"/>
    <n v="5.5769444443463954"/>
  </r>
  <r>
    <s v="E002"/>
    <s v="EO65"/>
    <x v="4751"/>
    <x v="0"/>
    <s v="E3"/>
    <s v="0100057858"/>
    <s v="SPECIAL CONCRETE 3, S.L."/>
    <s v="0085000115"/>
    <s v="ALCORCON"/>
    <s v="000000000000003228"/>
    <x v="55"/>
    <d v="2024-07-08T00:00:00"/>
    <d v="1899-12-30T10:03:09"/>
    <s v="09/07 12:00h"/>
    <d v="2024-07-09T00:00:00"/>
    <x v="8"/>
    <x v="12"/>
    <x v="4921"/>
    <d v="2024-07-08T00:00:00"/>
    <d v="1899-12-30T13:50:16"/>
    <n v="403"/>
    <s v="E00403"/>
    <s v="RUTA KMS.403"/>
    <x v="186"/>
    <x v="0"/>
    <x v="0"/>
    <x v="8"/>
    <x v="0"/>
    <d v="2024-07-08T10:03:09"/>
    <x v="509"/>
    <n v="25.947500000009313"/>
    <d v="2024-07-08T13:50:16"/>
    <d v="1899-12-30T05:22:24"/>
    <d v="2024-07-08T19:12:40"/>
    <n v="16.788888888841029"/>
    <x v="0"/>
    <m/>
    <m/>
    <x v="1"/>
    <x v="23"/>
    <x v="0"/>
    <x v="4"/>
    <x v="7"/>
    <n v="2"/>
    <s v="HORMIGONES Y CONTENEDORES JARA"/>
    <d v="1900-01-04T08:57:36"/>
    <n v="19.574166666675978"/>
    <n v="12"/>
    <n v="7.5741666666759784"/>
  </r>
  <r>
    <s v="E002"/>
    <s v="EO65"/>
    <x v="4752"/>
    <x v="0"/>
    <s v="E3"/>
    <s v="0100057858"/>
    <s v="SPECIAL CONCRETE 3, S.L."/>
    <s v="0085000115"/>
    <s v="ALCORCON"/>
    <s v="000000000000003228"/>
    <x v="55"/>
    <d v="2024-07-08T00:00:00"/>
    <d v="1899-12-30T10:03:18"/>
    <s v="09/07 15:00h"/>
    <d v="2024-07-09T00:00:00"/>
    <x v="12"/>
    <x v="12"/>
    <x v="4922"/>
    <d v="2024-07-09T00:00:00"/>
    <d v="1899-12-30T10:23:10"/>
    <n v="403"/>
    <s v="E00403"/>
    <s v="RUTA KMS.403"/>
    <x v="211"/>
    <x v="0"/>
    <x v="0"/>
    <x v="8"/>
    <x v="0"/>
    <d v="2024-07-08T10:03:18"/>
    <x v="543"/>
    <n v="29.94499999989057"/>
    <d v="2024-07-09T10:23:10"/>
    <d v="1899-12-30T05:22:24"/>
    <d v="2024-07-09T15:45:34"/>
    <n v="0.24055555555969477"/>
    <x v="0"/>
    <m/>
    <m/>
    <x v="1"/>
    <x v="24"/>
    <x v="0"/>
    <x v="4"/>
    <x v="1"/>
    <n v="3"/>
    <s v="HORMIGONES Y CONTENEDORES JARA"/>
    <d v="1900-01-04T08:57:36"/>
    <n v="23.571666666557235"/>
    <n v="12"/>
    <n v="11.571666666557235"/>
  </r>
  <r>
    <s v="E002"/>
    <s v="EO65"/>
    <x v="4753"/>
    <x v="0"/>
    <s v="E3"/>
    <s v="0100057863"/>
    <s v="UTE TORIL"/>
    <s v="0085000117"/>
    <s v="TORIL"/>
    <s v="000000000000003227"/>
    <x v="59"/>
    <d v="2024-07-08T00:00:00"/>
    <d v="1899-12-30T10:26:42"/>
    <s v="09/07 08:00h"/>
    <d v="2024-07-09T00:00:00"/>
    <x v="10"/>
    <x v="12"/>
    <x v="4923"/>
    <d v="2024-07-08T00:00:00"/>
    <d v="1899-12-30T19:18:00"/>
    <n v="244"/>
    <s v="E00244"/>
    <s v="RUTA KMS.244"/>
    <x v="159"/>
    <x v="0"/>
    <x v="0"/>
    <x v="8"/>
    <x v="0"/>
    <d v="2024-07-08T10:26:42"/>
    <x v="504"/>
    <n v="21.554999999993015"/>
    <d v="2024-07-08T19:18:00"/>
    <d v="1899-12-30T03:15:12"/>
    <d v="2024-07-08T22:33:12"/>
    <n v="9.4466666666558012"/>
    <x v="0"/>
    <m/>
    <m/>
    <x v="1"/>
    <x v="23"/>
    <x v="0"/>
    <x v="4"/>
    <x v="10"/>
    <n v="2"/>
    <s v=""/>
    <d v="1900-01-02T06:04:48"/>
    <n v="17.301666666659681"/>
    <n v="12"/>
    <n v="5.3016666666596812"/>
  </r>
  <r>
    <s v="E002"/>
    <s v="EO65"/>
    <x v="4754"/>
    <x v="0"/>
    <s v="E3"/>
    <s v="0100057863"/>
    <s v="UTE TORIL"/>
    <s v="0085000117"/>
    <s v="TORIL"/>
    <s v="000000000000003227"/>
    <x v="59"/>
    <d v="2024-07-08T00:00:00"/>
    <d v="1899-12-30T10:26:52"/>
    <s v="09/07 09:30h"/>
    <d v="2024-07-09T00:00:00"/>
    <x v="24"/>
    <x v="12"/>
    <x v="4924"/>
    <d v="2024-07-09T00:00:00"/>
    <d v="1899-12-30T09:03:54"/>
    <n v="244"/>
    <s v="E00244"/>
    <s v="RUTA KMS.244"/>
    <x v="170"/>
    <x v="0"/>
    <x v="0"/>
    <x v="8"/>
    <x v="0"/>
    <d v="2024-07-08T10:26:52"/>
    <x v="480"/>
    <n v="24.55222222226439"/>
    <d v="2024-07-09T09:03:54"/>
    <d v="1899-12-30T03:15:12"/>
    <d v="2024-07-09T12:19:06"/>
    <n v="-1.3183333332999609"/>
    <x v="1"/>
    <m/>
    <m/>
    <x v="1"/>
    <x v="24"/>
    <x v="1"/>
    <x v="4"/>
    <x v="6"/>
    <n v="3"/>
    <s v="CISTERCEX. S.L.L."/>
    <d v="1900-01-02T06:04:48"/>
    <n v="20.298888888931057"/>
    <n v="12"/>
    <n v="8.2988888889310566"/>
  </r>
  <r>
    <s v="E002"/>
    <s v="EO65"/>
    <x v="4755"/>
    <x v="0"/>
    <s v="E3"/>
    <s v="0100018456"/>
    <s v="HORMIGONES PREBESUR S.A."/>
    <s v="0085000444"/>
    <s v="CORDOBA"/>
    <s v="000000000000003228"/>
    <x v="55"/>
    <d v="2024-07-08T00:00:00"/>
    <d v="1899-12-30T10:56:06"/>
    <s v="09/07 08:00h"/>
    <d v="2024-07-09T00:00:00"/>
    <x v="10"/>
    <x v="12"/>
    <x v="4925"/>
    <d v="2024-07-08T00:00:00"/>
    <d v="1899-12-30T19:36:09"/>
    <n v="200"/>
    <s v="E00200"/>
    <s v="RUTA KMS.200"/>
    <x v="171"/>
    <x v="0"/>
    <x v="0"/>
    <x v="8"/>
    <x v="0"/>
    <d v="2024-07-08T10:56:06"/>
    <x v="504"/>
    <n v="21.065000000002328"/>
    <d v="2024-07-08T19:36:09"/>
    <d v="1899-12-30T02:40:00"/>
    <d v="2024-07-08T22:16:09"/>
    <n v="9.7308333333930932"/>
    <x v="0"/>
    <m/>
    <m/>
    <x v="1"/>
    <x v="23"/>
    <x v="0"/>
    <x v="4"/>
    <x v="10"/>
    <n v="2"/>
    <s v="HIBURSANFRE, S.L.U."/>
    <d v="1900-01-01T16:00:00"/>
    <n v="17.39833333333566"/>
    <n v="12"/>
    <n v="5.3983333333356605"/>
  </r>
  <r>
    <s v="E002"/>
    <s v="EO65"/>
    <x v="4756"/>
    <x v="0"/>
    <s v="E4"/>
    <s v="0100057842"/>
    <s v="TPTES DE CEMENTOS LA CELESTINA, SL"/>
    <s v="0084000054"/>
    <s v="MORA-AGRUP. EMPRES. GARCIA-ARISCO"/>
    <s v="000000000000003230"/>
    <x v="57"/>
    <d v="2024-07-08T00:00:00"/>
    <d v="1899-12-30T11:37:45"/>
    <s v="10/07 7h-7:30h 66650"/>
    <d v="2024-07-10T00:00:00"/>
    <x v="31"/>
    <x v="12"/>
    <x v="4926"/>
    <d v="2024-07-08T00:00:00"/>
    <d v="1899-12-30T20:28:42"/>
    <n v="418"/>
    <s v="E00418"/>
    <s v="RUTA KMS.418"/>
    <x v="428"/>
    <x v="0"/>
    <x v="0"/>
    <x v="8"/>
    <x v="1"/>
    <d v="2024-07-08T11:37:45"/>
    <x v="544"/>
    <n v="43.870833333407063"/>
    <d v="2024-07-08T20:28:42"/>
    <d v="1899-12-30T05:34:24"/>
    <d v="2024-07-09T02:03:06"/>
    <n v="29.448333333421033"/>
    <x v="0"/>
    <m/>
    <m/>
    <x v="1"/>
    <x v="23"/>
    <x v="0"/>
    <x v="4"/>
    <x v="14"/>
    <n v="2"/>
    <s v=""/>
    <d v="1900-01-04T13:45:36"/>
    <n v="37.297500000073732"/>
    <n v="24"/>
    <n v="13.297500000073732"/>
  </r>
  <r>
    <s v="E002"/>
    <s v="EO65"/>
    <x v="4757"/>
    <x v="0"/>
    <s v="E4"/>
    <s v="0100057845"/>
    <s v="INVERSIONES SEGURA SARRIA, S.L."/>
    <s v="0084000019"/>
    <s v="ARROYOMOLINOS"/>
    <s v="000000000000003230"/>
    <x v="57"/>
    <d v="2024-07-08T00:00:00"/>
    <d v="1899-12-30T11:54:20"/>
    <s v="09/07 64s 10h-17h"/>
    <d v="2024-07-09T00:00:00"/>
    <x v="9"/>
    <x v="12"/>
    <x v="4927"/>
    <d v="2024-07-08T00:00:00"/>
    <d v="1899-12-30T17:34:32"/>
    <n v="391"/>
    <s v="E00391"/>
    <s v="RUTA KMS.391"/>
    <x v="429"/>
    <x v="0"/>
    <x v="0"/>
    <x v="8"/>
    <x v="1"/>
    <d v="2024-07-08T11:54:20"/>
    <x v="538"/>
    <n v="29.094444444577675"/>
    <d v="2024-07-08T17:34:32"/>
    <d v="1899-12-30T05:12:48"/>
    <d v="2024-07-08T22:47:20"/>
    <n v="18.211111111217178"/>
    <x v="0"/>
    <m/>
    <m/>
    <x v="1"/>
    <x v="23"/>
    <x v="0"/>
    <x v="4"/>
    <x v="5"/>
    <n v="2"/>
    <s v=""/>
    <d v="1900-01-04T05:07:12"/>
    <n v="22.881111111244344"/>
    <n v="12"/>
    <n v="10.881111111244344"/>
  </r>
  <r>
    <s v="E002"/>
    <s v="EO65"/>
    <x v="4758"/>
    <x v="0"/>
    <s v="E4"/>
    <s v="0100057845"/>
    <s v="INVERSIONES SEGURA SARRIA, S.L."/>
    <s v="0084000019"/>
    <s v="ARROYOMOLINOS"/>
    <s v="000000000000003230"/>
    <x v="57"/>
    <d v="2024-07-08T00:00:00"/>
    <d v="1899-12-30T11:54:51"/>
    <s v="09/07 64s 10h-17h"/>
    <d v="2024-07-09T00:00:00"/>
    <x v="9"/>
    <x v="12"/>
    <x v="4928"/>
    <d v="2024-07-08T00:00:00"/>
    <d v="1899-12-30T17:16:09"/>
    <n v="391"/>
    <s v="E00391"/>
    <s v="RUTA KMS.391"/>
    <x v="430"/>
    <x v="0"/>
    <x v="0"/>
    <x v="8"/>
    <x v="1"/>
    <d v="2024-07-08T11:54:51"/>
    <x v="538"/>
    <n v="29.085833333374467"/>
    <d v="2024-07-08T17:16:09"/>
    <d v="1899-12-30T05:12:48"/>
    <d v="2024-07-08T22:28:57"/>
    <n v="18.517500000132713"/>
    <x v="0"/>
    <m/>
    <m/>
    <x v="1"/>
    <x v="23"/>
    <x v="0"/>
    <x v="4"/>
    <x v="5"/>
    <n v="2"/>
    <s v=""/>
    <d v="1900-01-04T05:07:12"/>
    <n v="22.872500000041136"/>
    <n v="12"/>
    <n v="10.872500000041136"/>
  </r>
  <r>
    <s v="E002"/>
    <s v="EO65"/>
    <x v="4759"/>
    <x v="0"/>
    <s v="E4"/>
    <s v="0100057845"/>
    <s v="INVERSIONES SEGURA SARRIA, S.L."/>
    <s v="0084000019"/>
    <s v="ARROYOMOLINOS"/>
    <s v="000000000000003230"/>
    <x v="57"/>
    <d v="2024-07-08T00:00:00"/>
    <d v="1899-12-30T11:55:15"/>
    <s v="09/07 64s 10h-17h"/>
    <d v="2024-07-09T00:00:00"/>
    <x v="9"/>
    <x v="12"/>
    <x v="4929"/>
    <d v="2024-07-08T00:00:00"/>
    <d v="1899-12-30T17:53:40"/>
    <n v="391"/>
    <s v="E00391"/>
    <s v="RUTA KMS.391"/>
    <x v="431"/>
    <x v="0"/>
    <x v="0"/>
    <x v="8"/>
    <x v="1"/>
    <d v="2024-07-08T11:55:15"/>
    <x v="538"/>
    <n v="29.079166666720994"/>
    <d v="2024-07-08T17:53:40"/>
    <d v="1899-12-30T05:12:48"/>
    <d v="2024-07-08T23:06:28"/>
    <n v="17.892222222348209"/>
    <x v="0"/>
    <m/>
    <m/>
    <x v="1"/>
    <x v="23"/>
    <x v="0"/>
    <x v="4"/>
    <x v="5"/>
    <n v="2"/>
    <s v=""/>
    <d v="1900-01-04T05:07:12"/>
    <n v="22.865833333387663"/>
    <n v="12"/>
    <n v="10.865833333387663"/>
  </r>
  <r>
    <s v="E002"/>
    <s v="EO65"/>
    <x v="4760"/>
    <x v="0"/>
    <s v="E3"/>
    <s v="0432000110"/>
    <s v="PREBETONG HORMIGONES, S.A."/>
    <s v="0085000005"/>
    <s v="BADAJOZ-CAYA Nº 37"/>
    <s v="000000000000003297"/>
    <x v="56"/>
    <d v="2024-07-08T00:00:00"/>
    <d v="1899-12-30T12:10:02"/>
    <s v="09/07 10:00h"/>
    <d v="2024-07-09T00:00:00"/>
    <x v="8"/>
    <x v="12"/>
    <x v="4930"/>
    <d v="2024-07-09T00:00:00"/>
    <d v="1899-12-30T10:10:33"/>
    <n v="94"/>
    <s v="E00094"/>
    <s v="RUTA KMS.094"/>
    <x v="175"/>
    <x v="0"/>
    <x v="0"/>
    <x v="8"/>
    <x v="0"/>
    <d v="2024-07-08T12:10:02"/>
    <x v="509"/>
    <n v="23.83277777780313"/>
    <d v="2024-07-09T10:10:33"/>
    <d v="1899-12-30T01:15:12"/>
    <d v="2024-07-09T11:25:45"/>
    <n v="0.57083333336049691"/>
    <x v="0"/>
    <m/>
    <m/>
    <x v="1"/>
    <x v="24"/>
    <x v="0"/>
    <x v="4"/>
    <x v="1"/>
    <n v="3"/>
    <s v=""/>
    <d v="1899-12-31T06:04:48"/>
    <n v="21.579444444469797"/>
    <n v="12"/>
    <n v="9.5794444444697966"/>
  </r>
  <r>
    <s v="E002"/>
    <s v="EO65"/>
    <x v="4761"/>
    <x v="0"/>
    <s v="E4"/>
    <s v="0100057739"/>
    <s v="SUM. DAIMIEL, S.L."/>
    <s v="0084000422"/>
    <s v="CIUDAD REAL-SUM DAIMIEL"/>
    <s v="000000000000003230"/>
    <x v="57"/>
    <d v="2024-07-08T00:00:00"/>
    <d v="1899-12-30T12:13:37"/>
    <s v="09/07 ER7831BCS"/>
    <d v="2024-07-09T00:00:00"/>
    <x v="6"/>
    <x v="12"/>
    <x v="4931"/>
    <d v="2024-07-08T00:00:00"/>
    <d v="1899-12-30T14:55:43"/>
    <n v="351"/>
    <s v="E00351"/>
    <s v="RUTA KMS.351"/>
    <x v="246"/>
    <x v="0"/>
    <x v="0"/>
    <x v="8"/>
    <x v="1"/>
    <d v="2024-07-08T12:13:37"/>
    <x v="512"/>
    <n v="31.77305555564817"/>
    <d v="2024-07-08T14:55:43"/>
    <d v="1899-12-30T04:40:48"/>
    <d v="2024-07-08T19:36:31"/>
    <n v="24.391388888878282"/>
    <x v="0"/>
    <m/>
    <m/>
    <x v="1"/>
    <x v="23"/>
    <x v="0"/>
    <x v="4"/>
    <x v="13"/>
    <n v="2"/>
    <s v="ALMACENES SAN BLAS CORTEGANA, S.L."/>
    <d v="1900-01-03T16:19:12"/>
    <n v="26.093055555648171"/>
    <n v="12"/>
    <n v="14.093055555648171"/>
  </r>
  <r>
    <s v="E002"/>
    <s v="EO65"/>
    <x v="4762"/>
    <x v="0"/>
    <s v="E4"/>
    <s v="0100018597"/>
    <s v="SUMINISTROS TEMAGRES, S.L."/>
    <s v="0084000204"/>
    <s v="BERLANGA"/>
    <s v="000000000000003230"/>
    <x v="57"/>
    <d v="2024-07-08T00:00:00"/>
    <d v="1899-12-30T12:36:45"/>
    <s v="09/07"/>
    <d v="2024-07-09T00:00:00"/>
    <x v="6"/>
    <x v="12"/>
    <x v="4932"/>
    <d v="2024-07-09T00:00:00"/>
    <d v="1899-12-30T07:49:51"/>
    <n v="72"/>
    <s v="E00072"/>
    <s v="RUTA KMS.072"/>
    <x v="258"/>
    <x v="0"/>
    <x v="0"/>
    <x v="8"/>
    <x v="1"/>
    <d v="2024-07-08T12:36:45"/>
    <x v="512"/>
    <n v="31.387500000069849"/>
    <d v="2024-07-09T07:49:51"/>
    <d v="1899-12-30T00:57:36"/>
    <d v="2024-07-09T08:47:27"/>
    <n v="11.20916666672565"/>
    <x v="0"/>
    <m/>
    <m/>
    <x v="1"/>
    <x v="24"/>
    <x v="0"/>
    <x v="4"/>
    <x v="11"/>
    <n v="3"/>
    <s v="VAZQUEZ COTANO, FCO. JAVIER"/>
    <d v="1899-12-30T23:02:24"/>
    <n v="29.427500000069848"/>
    <n v="12"/>
    <n v="17.427500000069848"/>
  </r>
  <r>
    <s v="E002"/>
    <s v="EO65"/>
    <x v="4763"/>
    <x v="0"/>
    <s v="E4"/>
    <s v="0100058986"/>
    <s v="COMERCIAL GETAFE NORTE S.L."/>
    <s v="0084000556"/>
    <s v="SAN MARTIN DE VALDEIGLESIAS-ANGEL S"/>
    <s v="000000000000003230"/>
    <x v="57"/>
    <d v="2024-07-08T00:00:00"/>
    <d v="1899-12-30T12:38:28"/>
    <s v="09/07-10/07"/>
    <d v="2024-07-10T00:00:00"/>
    <x v="6"/>
    <x v="12"/>
    <x v="4933"/>
    <d v="2024-07-08T00:00:00"/>
    <d v="1899-12-30T20:50:06"/>
    <n v="381"/>
    <s v="E00381"/>
    <s v="RUTA KMS.381"/>
    <x v="432"/>
    <x v="0"/>
    <x v="0"/>
    <x v="8"/>
    <x v="1"/>
    <d v="2024-07-08T12:38:28"/>
    <x v="520"/>
    <n v="55.358888888906222"/>
    <d v="2024-07-08T20:50:06"/>
    <d v="1899-12-30T05:04:48"/>
    <d v="2024-07-09T01:54:54"/>
    <n v="42.084999999962747"/>
    <x v="0"/>
    <m/>
    <m/>
    <x v="1"/>
    <x v="23"/>
    <x v="0"/>
    <x v="4"/>
    <x v="14"/>
    <n v="2"/>
    <s v=""/>
    <d v="1900-01-04T01:55:12"/>
    <n v="49.278888888906224"/>
    <n v="24"/>
    <n v="25.278888888906224"/>
  </r>
  <r>
    <s v="E002"/>
    <s v="EO65"/>
    <x v="4764"/>
    <x v="0"/>
    <s v="E3"/>
    <s v="0100018389"/>
    <s v="FORJADOS PRETENSADOS AREVALO, S.L."/>
    <s v="0085000127"/>
    <s v="POZOBLANCO"/>
    <s v="000000000000003229"/>
    <x v="58"/>
    <d v="2024-07-08T00:00:00"/>
    <d v="1899-12-30T12:42:47"/>
    <s v="09/07 12:00h"/>
    <d v="2024-07-09T00:00:00"/>
    <x v="8"/>
    <x v="12"/>
    <x v="4934"/>
    <d v="2024-07-09T00:00:00"/>
    <d v="1899-12-30T08:23:24"/>
    <n v="168"/>
    <s v="E00168"/>
    <s v="RUTA KMS.168"/>
    <x v="162"/>
    <x v="0"/>
    <x v="0"/>
    <x v="8"/>
    <x v="0"/>
    <d v="2024-07-08T12:42:47"/>
    <x v="509"/>
    <n v="23.286944444524124"/>
    <d v="2024-07-09T08:23:24"/>
    <d v="1899-12-30T02:14:24"/>
    <d v="2024-07-09T10:37:48"/>
    <n v="1.3699999999953434"/>
    <x v="0"/>
    <m/>
    <m/>
    <x v="1"/>
    <x v="24"/>
    <x v="0"/>
    <x v="4"/>
    <x v="0"/>
    <n v="3"/>
    <s v="HORMIGONES Y CONTENEDORES JARA"/>
    <d v="1900-01-01T05:45:36"/>
    <n v="20.046944444524122"/>
    <n v="12"/>
    <n v="8.0469444445241223"/>
  </r>
  <r>
    <s v="E002"/>
    <s v="EO65"/>
    <x v="4765"/>
    <x v="0"/>
    <s v="E3"/>
    <s v="0100057807"/>
    <s v="HORMIGONES SANTOS, SL"/>
    <s v="0085000090"/>
    <s v="VITIGUDINO"/>
    <s v="000000000000003228"/>
    <x v="55"/>
    <d v="2024-07-08T00:00:00"/>
    <d v="1899-12-30T13:13:48"/>
    <s v="09/07 09h"/>
    <d v="2024-07-09T00:00:00"/>
    <x v="15"/>
    <x v="12"/>
    <x v="4935"/>
    <d v="2024-07-08T00:00:00"/>
    <d v="1899-12-30T19:32:28"/>
    <n v="408"/>
    <s v="E00408"/>
    <s v="RUTA KMS.408"/>
    <x v="161"/>
    <x v="0"/>
    <x v="0"/>
    <x v="8"/>
    <x v="0"/>
    <d v="2024-07-08T13:13:48"/>
    <x v="517"/>
    <n v="19.770000000076834"/>
    <d v="2024-07-08T19:32:28"/>
    <d v="1899-12-30T05:26:24"/>
    <d v="2024-07-09T00:58:52"/>
    <n v="8.0188888888224028"/>
    <x v="0"/>
    <m/>
    <m/>
    <x v="1"/>
    <x v="23"/>
    <x v="0"/>
    <x v="4"/>
    <x v="10"/>
    <n v="2"/>
    <s v=""/>
    <d v="1900-01-04T10:33:36"/>
    <n v="13.330000000076833"/>
    <n v="12"/>
    <n v="1.3300000000768328"/>
  </r>
  <r>
    <s v="E002"/>
    <s v="EO65"/>
    <x v="4766"/>
    <x v="0"/>
    <s v="E3"/>
    <s v="0100057849"/>
    <s v="HORMIGONES HUELVA Y SEVILLA, S.L."/>
    <s v="0085000023"/>
    <s v="ALMONTE"/>
    <s v="000000000000003228"/>
    <x v="55"/>
    <d v="2024-07-08T00:00:00"/>
    <d v="1899-12-30T15:35:55"/>
    <s v="09/07 12:00h"/>
    <d v="2024-07-09T00:00:00"/>
    <x v="8"/>
    <x v="12"/>
    <x v="4936"/>
    <d v="2024-07-09T00:00:00"/>
    <d v="1899-12-30T10:02:48"/>
    <n v="204"/>
    <s v="E00204"/>
    <s v="RUTA KMS.204"/>
    <x v="86"/>
    <x v="0"/>
    <x v="0"/>
    <x v="8"/>
    <x v="0"/>
    <d v="2024-07-08T15:35:55"/>
    <x v="509"/>
    <n v="20.401388888829388"/>
    <d v="2024-07-09T10:02:48"/>
    <d v="1899-12-30T02:43:12"/>
    <d v="2024-07-09T12:46:00"/>
    <n v="-0.76666666672099382"/>
    <x v="1"/>
    <m/>
    <m/>
    <x v="1"/>
    <x v="24"/>
    <x v="1"/>
    <x v="4"/>
    <x v="1"/>
    <n v="3"/>
    <s v=""/>
    <d v="1900-01-01T17:16:48"/>
    <n v="16.681388888829389"/>
    <n v="12"/>
    <n v="4.6813888888293889"/>
  </r>
  <r>
    <s v="E002"/>
    <s v="EO66"/>
    <x v="4767"/>
    <x v="0"/>
    <s v="E4"/>
    <s v="0100022674"/>
    <s v="COMERCIAL SILOS DE GALICIA, S.L."/>
    <s v="0084000706"/>
    <s v="ROGERIO PAIXAO _VALE DE SANTAREM"/>
    <s v="000000000000003230"/>
    <x v="57"/>
    <d v="2024-07-05T00:00:00"/>
    <d v="1899-12-30T13:44:29"/>
    <s v="ALBMAN CCAL-101"/>
    <d v="2024-07-05T00:00:00"/>
    <x v="6"/>
    <x v="12"/>
    <x v="4937"/>
    <d v="2024-07-05T00:00:00"/>
    <d v="1899-12-30T14:25:49"/>
    <n v="0"/>
    <s v=""/>
    <s v=""/>
    <x v="433"/>
    <x v="0"/>
    <x v="0"/>
    <x v="8"/>
    <x v="1"/>
    <d v="2024-07-05T13:44:29"/>
    <x v="445"/>
    <n v="6.2586111111450009"/>
    <d v="2024-07-05T14:25:49"/>
    <d v="1899-12-30T00:00:00"/>
    <d v="2024-07-05T14:25:49"/>
    <n v="5.5697222222224809"/>
    <x v="0"/>
    <m/>
    <m/>
    <x v="1"/>
    <x v="22"/>
    <x v="0"/>
    <x v="3"/>
    <x v="13"/>
    <n v="6"/>
    <s v=""/>
    <d v="1899-12-30T00:00:00"/>
    <n v="5.2586111111450009"/>
    <n v="0"/>
    <n v="5.2586111111450009"/>
  </r>
  <r>
    <s v="E002"/>
    <s v="EO11"/>
    <x v="4768"/>
    <x v="0"/>
    <s v="E3"/>
    <s v="0100018925"/>
    <s v="TRAVIESAS DEL NORTE, S.A."/>
    <s v="0022001250"/>
    <s v="VILLAFRANCA"/>
    <s v="000000000000001054"/>
    <x v="1"/>
    <d v="2024-07-05T00:00:00"/>
    <d v="1899-12-30T08:51:51"/>
    <s v="10/07 hasta 12h R07"/>
    <d v="2024-07-10T00:00:00"/>
    <x v="7"/>
    <x v="1"/>
    <x v="4938"/>
    <d v="2024-07-10T00:00:00"/>
    <d v="1899-12-30T09:01:43"/>
    <n v="100"/>
    <s v="E00100"/>
    <s v="RUTA KMS.100"/>
    <x v="39"/>
    <x v="0"/>
    <x v="0"/>
    <x v="1"/>
    <x v="0"/>
    <d v="2024-07-05T08:51:51"/>
    <x v="545"/>
    <n v="126.13583333330462"/>
    <d v="2024-07-10T09:01:43"/>
    <d v="1899-12-30T01:20:00"/>
    <d v="2024-07-10T10:21:43"/>
    <n v="4.6380555555224419"/>
    <x v="0"/>
    <m/>
    <m/>
    <x v="1"/>
    <x v="27"/>
    <x v="0"/>
    <x v="4"/>
    <x v="6"/>
    <n v="4"/>
    <s v=""/>
    <d v="1899-12-31T08:00:00"/>
    <n v="123.80249999997129"/>
    <n v="60"/>
    <n v="63.802499999971289"/>
  </r>
  <r>
    <s v="E002"/>
    <s v="EO11"/>
    <x v="4769"/>
    <x v="0"/>
    <s v="E3"/>
    <s v="0100018925"/>
    <s v="TRAVIESAS DEL NORTE, S.A."/>
    <s v="0022001250"/>
    <s v="VILLAFRANCA"/>
    <s v="000000000000001054"/>
    <x v="1"/>
    <d v="2024-07-05T00:00:00"/>
    <d v="1899-12-30T08:52:15"/>
    <s v="11/07  15h NO ANTES"/>
    <d v="2024-07-11T00:00:00"/>
    <x v="7"/>
    <x v="1"/>
    <x v="4939"/>
    <d v="2024-07-11T00:00:00"/>
    <d v="1899-12-30T12:01:59"/>
    <n v="100"/>
    <s v="E00100"/>
    <s v="RUTA KMS.100"/>
    <x v="16"/>
    <x v="0"/>
    <x v="0"/>
    <x v="1"/>
    <x v="0"/>
    <d v="2024-07-05T08:52:15"/>
    <x v="546"/>
    <n v="150.12916666665114"/>
    <d v="2024-07-11T12:01:59"/>
    <d v="1899-12-30T01:20:00"/>
    <d v="2024-07-11T13:21:59"/>
    <n v="1.6336111110867932"/>
    <x v="0"/>
    <m/>
    <m/>
    <x v="1"/>
    <x v="28"/>
    <x v="0"/>
    <x v="4"/>
    <x v="3"/>
    <n v="5"/>
    <s v=""/>
    <d v="1899-12-31T08:00:00"/>
    <n v="147.7958333333178"/>
    <n v="60"/>
    <n v="87.795833333317802"/>
  </r>
  <r>
    <s v="E002"/>
    <s v="EO11"/>
    <x v="4770"/>
    <x v="0"/>
    <s v="E3"/>
    <s v="0432000110"/>
    <s v="PREBETONG HORMIGONES, S.A."/>
    <s v="0021000010"/>
    <s v="LA GRELA"/>
    <s v="000000000000000055"/>
    <x v="3"/>
    <d v="2024-07-08T00:00:00"/>
    <d v="1899-12-30T11:29:44"/>
    <s v="09/07 16:30h"/>
    <d v="2024-07-09T00:00:00"/>
    <x v="11"/>
    <x v="2"/>
    <x v="4940"/>
    <d v="2024-07-09T00:00:00"/>
    <d v="1899-12-30T12:16:23"/>
    <n v="211"/>
    <s v="E00211"/>
    <s v="RUTA KMS.211"/>
    <x v="30"/>
    <x v="0"/>
    <x v="0"/>
    <x v="2"/>
    <x v="0"/>
    <d v="2024-07-08T11:29:44"/>
    <x v="547"/>
    <n v="29.004444444493856"/>
    <d v="2024-07-09T12:16:23"/>
    <d v="1899-12-30T02:48:48"/>
    <d v="2024-07-09T15:05:11"/>
    <n v="1.4136111111729406"/>
    <x v="0"/>
    <m/>
    <m/>
    <x v="1"/>
    <x v="24"/>
    <x v="0"/>
    <x v="4"/>
    <x v="3"/>
    <n v="3"/>
    <s v=""/>
    <d v="1900-01-01T19:31:12"/>
    <n v="25.191111111160524"/>
    <n v="12"/>
    <n v="13.191111111160524"/>
  </r>
  <r>
    <s v="E002"/>
    <s v="EO11"/>
    <x v="4771"/>
    <x v="0"/>
    <s v="E3"/>
    <s v="0432000110"/>
    <s v="PREBETONG HORMIGONES, S.A."/>
    <s v="0021000011"/>
    <s v="MEIXOEIRO"/>
    <s v="000000000000000055"/>
    <x v="3"/>
    <d v="2024-07-08T00:00:00"/>
    <d v="1899-12-30T15:27:08"/>
    <s v="09/07 17:00h"/>
    <d v="2024-07-09T00:00:00"/>
    <x v="9"/>
    <x v="3"/>
    <x v="4941"/>
    <d v="2024-07-09T00:00:00"/>
    <d v="1899-12-30T15:42:57"/>
    <n v="18"/>
    <s v="E00018"/>
    <s v="RUTA KMS.018"/>
    <x v="10"/>
    <x v="0"/>
    <x v="0"/>
    <x v="0"/>
    <x v="0"/>
    <d v="2024-07-08T15:27:08"/>
    <x v="538"/>
    <n v="25.547777777770534"/>
    <d v="2024-07-09T15:42:57"/>
    <d v="1899-12-30T00:14:24"/>
    <d v="2024-07-09T15:57:21"/>
    <n v="1.0441666666301899"/>
    <x v="0"/>
    <m/>
    <m/>
    <x v="1"/>
    <x v="24"/>
    <x v="0"/>
    <x v="4"/>
    <x v="4"/>
    <n v="3"/>
    <s v=""/>
    <d v="1899-12-30T05:45:36"/>
    <n v="24.307777777770536"/>
    <n v="12"/>
    <n v="12.307777777770536"/>
  </r>
  <r>
    <s v="E002"/>
    <s v="EO11"/>
    <x v="4772"/>
    <x v="0"/>
    <s v="E3"/>
    <s v="0100051530"/>
    <s v="MYHNOR MORTEROS Y HORMIGONES DEL"/>
    <s v="0022002574"/>
    <s v="A CORUÑA"/>
    <s v="000000000000000055"/>
    <x v="3"/>
    <d v="2024-07-08T00:00:00"/>
    <d v="1899-12-30T16:08:01"/>
    <s v="09/07 16:30h"/>
    <d v="2024-07-09T00:00:00"/>
    <x v="9"/>
    <x v="2"/>
    <x v="4942"/>
    <d v="2024-07-09T00:00:00"/>
    <d v="1899-12-30T12:39:29"/>
    <n v="211"/>
    <s v="E00211"/>
    <s v="RUTA KMS.211"/>
    <x v="8"/>
    <x v="0"/>
    <x v="0"/>
    <x v="2"/>
    <x v="0"/>
    <d v="2024-07-08T16:08:01"/>
    <x v="538"/>
    <n v="24.866388889029622"/>
    <d v="2024-07-09T12:39:29"/>
    <d v="1899-12-30T02:48:48"/>
    <d v="2024-07-09T15:28:17"/>
    <n v="1.5286111111636274"/>
    <x v="0"/>
    <m/>
    <m/>
    <x v="1"/>
    <x v="24"/>
    <x v="0"/>
    <x v="4"/>
    <x v="3"/>
    <n v="3"/>
    <s v=""/>
    <d v="1900-01-01T19:31:12"/>
    <n v="21.05305555569629"/>
    <n v="12"/>
    <n v="9.0530555556962895"/>
  </r>
  <r>
    <s v="E002"/>
    <s v="EO11"/>
    <x v="4773"/>
    <x v="0"/>
    <s v="E3"/>
    <s v="0100028413"/>
    <s v="HORMIGONES CARRAL, S.L."/>
    <s v="0022002990"/>
    <s v="PUERTO EXTERIOR DE FERROL"/>
    <s v="000000000000003042"/>
    <x v="0"/>
    <d v="2024-07-08T00:00:00"/>
    <d v="1899-12-30T17:04:09"/>
    <s v="09/07 4º X LA TARDE"/>
    <m/>
    <x v="4"/>
    <x v="0"/>
    <x v="4943"/>
    <d v="2024-07-09T00:00:00"/>
    <d v="1899-12-30T12:20:50"/>
    <n v="71"/>
    <s v="E00071"/>
    <s v="RUTA KMS.071"/>
    <x v="1"/>
    <x v="0"/>
    <x v="0"/>
    <x v="0"/>
    <x v="0"/>
    <d v="2024-07-08T17:04:09"/>
    <x v="548"/>
    <n v="-1091542.0691666668"/>
    <d v="2024-07-09T12:20:50"/>
    <d v="1899-12-30T00:56:48"/>
    <d v="2024-07-09T13:17:38"/>
    <n v="-1091562.293888889"/>
    <x v="1"/>
    <m/>
    <m/>
    <x v="1"/>
    <x v="24"/>
    <x v="3"/>
    <x v="4"/>
    <x v="3"/>
    <n v="3"/>
    <s v=""/>
    <d v="1899-12-30T22:43:12"/>
    <n v="-1091544.0158333336"/>
    <n v="0"/>
    <n v="-1091544.0158333336"/>
  </r>
  <r>
    <s v="E002"/>
    <s v="EO11"/>
    <x v="4774"/>
    <x v="0"/>
    <s v="E3"/>
    <s v="0100028413"/>
    <s v="HORMIGONES CARRAL, S.L."/>
    <s v="0022002990"/>
    <s v="PUERTO EXTERIOR DE FERROL"/>
    <s v="000000000000003042"/>
    <x v="0"/>
    <d v="2024-07-08T00:00:00"/>
    <d v="1899-12-30T17:05:02"/>
    <s v="09/07 5º X LA TARDE"/>
    <d v="2024-07-09T00:00:00"/>
    <x v="4"/>
    <x v="0"/>
    <x v="4944"/>
    <d v="2024-07-09T00:00:00"/>
    <d v="1899-12-30T12:46:46"/>
    <n v="71"/>
    <s v="E00071"/>
    <s v="RUTA KMS.071"/>
    <x v="3"/>
    <x v="0"/>
    <x v="0"/>
    <x v="0"/>
    <x v="0"/>
    <d v="2024-07-08T17:05:02"/>
    <x v="549"/>
    <n v="25.916111111117061"/>
    <d v="2024-07-09T12:46:46"/>
    <d v="1899-12-30T00:56:48"/>
    <d v="2024-07-09T13:43:34"/>
    <n v="5.2738888887106441"/>
    <x v="0"/>
    <m/>
    <m/>
    <x v="1"/>
    <x v="24"/>
    <x v="0"/>
    <x v="4"/>
    <x v="3"/>
    <n v="3"/>
    <s v=""/>
    <d v="1899-12-30T22:43:12"/>
    <n v="23.969444444450396"/>
    <n v="12"/>
    <n v="11.969444444450396"/>
  </r>
  <r>
    <s v="E002"/>
    <s v="EO11"/>
    <x v="4775"/>
    <x v="0"/>
    <s v="E3"/>
    <s v="0100028413"/>
    <s v="HORMIGONES CARRAL, S.L."/>
    <s v="0022002990"/>
    <s v="PUERTO EXTERIOR DE FERROL"/>
    <s v="000000000000003042"/>
    <x v="0"/>
    <d v="2024-07-08T00:00:00"/>
    <d v="1899-12-30T17:05:51"/>
    <s v="09/07 6º X LA TARDE"/>
    <d v="2024-07-09T00:00:00"/>
    <x v="6"/>
    <x v="0"/>
    <x v="4945"/>
    <d v="2024-07-09T00:00:00"/>
    <d v="1899-12-30T16:45:44"/>
    <n v="71"/>
    <s v="E00071"/>
    <s v="RUTA KMS.071"/>
    <x v="2"/>
    <x v="0"/>
    <x v="0"/>
    <x v="0"/>
    <x v="0"/>
    <d v="2024-07-08T17:05:51"/>
    <x v="512"/>
    <n v="26.902500000083819"/>
    <d v="2024-07-09T16:45:44"/>
    <d v="1899-12-30T00:56:48"/>
    <d v="2024-07-09T17:42:32"/>
    <n v="2.2911111111170612"/>
    <x v="0"/>
    <m/>
    <m/>
    <x v="1"/>
    <x v="24"/>
    <x v="0"/>
    <x v="4"/>
    <x v="8"/>
    <n v="3"/>
    <s v=""/>
    <d v="1899-12-30T22:43:12"/>
    <n v="24.955833333417154"/>
    <n v="12"/>
    <n v="12.955833333417154"/>
  </r>
  <r>
    <s v="E002"/>
    <s v="EO11"/>
    <x v="4776"/>
    <x v="0"/>
    <s v="E3"/>
    <s v="0100022370"/>
    <s v="PREFABRICADOS LUIS BARROS S.L."/>
    <s v="0022002691"/>
    <s v="BUEU"/>
    <s v="000000000000000055"/>
    <x v="3"/>
    <d v="2024-07-08T00:00:00"/>
    <d v="1899-12-30T18:49:58"/>
    <s v="09/07 16h preguntar"/>
    <d v="2024-07-09T00:00:00"/>
    <x v="12"/>
    <x v="3"/>
    <x v="4946"/>
    <d v="2024-07-09T00:00:00"/>
    <d v="1899-12-30T14:53:55"/>
    <n v="59"/>
    <s v="E00059"/>
    <s v="RUTA KMS.059"/>
    <x v="19"/>
    <x v="0"/>
    <x v="0"/>
    <x v="0"/>
    <x v="0"/>
    <d v="2024-07-08T18:49:58"/>
    <x v="543"/>
    <n v="21.16722222219687"/>
    <d v="2024-07-09T14:53:55"/>
    <d v="1899-12-30T00:47:12"/>
    <d v="2024-07-09T15:41:07"/>
    <n v="0.31472222210140899"/>
    <x v="0"/>
    <m/>
    <m/>
    <x v="1"/>
    <x v="24"/>
    <x v="0"/>
    <x v="4"/>
    <x v="13"/>
    <n v="3"/>
    <s v=""/>
    <d v="1899-12-30T18:52:48"/>
    <n v="19.380555555530204"/>
    <n v="12"/>
    <n v="7.3805555555302043"/>
  </r>
  <r>
    <s v="E002"/>
    <s v="EO11"/>
    <x v="4777"/>
    <x v="0"/>
    <s v="E3"/>
    <s v="0100058978"/>
    <s v="ENRIQUE &amp; AMADEO OBRAS Y SERVICIOS"/>
    <s v="0022002970"/>
    <s v="CASTRELO DO VAL"/>
    <s v="000000000000000055"/>
    <x v="3"/>
    <d v="2024-07-08T00:00:00"/>
    <d v="1899-12-30T18:54:55"/>
    <s v="09/07  16:30h"/>
    <d v="2024-07-09T00:00:00"/>
    <x v="6"/>
    <x v="5"/>
    <x v="4947"/>
    <d v="2024-07-09T00:00:00"/>
    <d v="1899-12-30T16:06:50"/>
    <n v="0"/>
    <s v=""/>
    <s v=""/>
    <x v="14"/>
    <x v="0"/>
    <x v="0"/>
    <x v="0"/>
    <x v="0"/>
    <d v="2024-07-08T18:54:55"/>
    <x v="512"/>
    <n v="25.084722222236451"/>
    <d v="2024-07-09T16:06:50"/>
    <d v="1899-12-30T00:00:00"/>
    <d v="2024-07-09T16:06:50"/>
    <n v="3.8861111111473292"/>
    <x v="0"/>
    <m/>
    <m/>
    <x v="1"/>
    <x v="24"/>
    <x v="0"/>
    <x v="4"/>
    <x v="8"/>
    <n v="3"/>
    <s v=""/>
    <d v="1899-12-30T00:00:00"/>
    <n v="24.084722222236451"/>
    <n v="12"/>
    <n v="12.084722222236451"/>
  </r>
  <r>
    <s v="E002"/>
    <s v="EO11"/>
    <x v="4778"/>
    <x v="0"/>
    <s v="E3"/>
    <s v="0100022674"/>
    <s v="COMERCIAL SILOS DE GALICIA, S.L."/>
    <s v="0022002564"/>
    <s v="LOMBA"/>
    <s v="000000000000000055"/>
    <x v="3"/>
    <d v="2024-07-09T00:00:00"/>
    <d v="1899-12-30T08:54:28"/>
    <s v="09/07 16h30"/>
    <d v="2024-07-09T00:00:00"/>
    <x v="11"/>
    <x v="3"/>
    <x v="4948"/>
    <d v="2024-07-09T00:00:00"/>
    <d v="1899-12-30T12:35:47"/>
    <n v="15"/>
    <s v="E00015"/>
    <s v="RUTA KMS.015"/>
    <x v="10"/>
    <x v="0"/>
    <x v="0"/>
    <x v="0"/>
    <x v="0"/>
    <d v="2024-07-09T08:54:28"/>
    <x v="547"/>
    <n v="7.5922222223016433"/>
    <d v="2024-07-09T12:35:47"/>
    <d v="1899-12-30T00:12:00"/>
    <d v="2024-07-09T12:47:47"/>
    <n v="3.7036111110937782"/>
    <x v="0"/>
    <m/>
    <m/>
    <x v="1"/>
    <x v="24"/>
    <x v="0"/>
    <x v="4"/>
    <x v="3"/>
    <n v="3"/>
    <s v=""/>
    <d v="1899-12-30T04:48:00"/>
    <n v="6.3922222223016432"/>
    <n v="0"/>
    <n v="6.3922222223016432"/>
  </r>
  <r>
    <s v="E002"/>
    <s v="EO11"/>
    <x v="4779"/>
    <x v="0"/>
    <s v="E3"/>
    <s v="0432000110"/>
    <s v="PREBETONG HORMIGONES, S.A."/>
    <s v="0021000010"/>
    <s v="LA GRELA"/>
    <s v="000000000000003043"/>
    <x v="5"/>
    <d v="2024-07-09T00:00:00"/>
    <d v="1899-12-30T08:56:04"/>
    <s v="09/07 18h CEM ESPECI"/>
    <d v="2024-07-09T00:00:00"/>
    <x v="3"/>
    <x v="2"/>
    <x v="4949"/>
    <d v="2024-07-09T00:00:00"/>
    <d v="1899-12-30T14:45:06"/>
    <n v="211"/>
    <s v="E00211"/>
    <s v="RUTA KMS.211"/>
    <x v="0"/>
    <x v="0"/>
    <x v="0"/>
    <x v="2"/>
    <x v="0"/>
    <d v="2024-07-09T08:56:04"/>
    <x v="550"/>
    <n v="9.5655555555713363"/>
    <d v="2024-07-09T14:45:06"/>
    <d v="1899-12-30T02:48:48"/>
    <d v="2024-07-09T17:33:54"/>
    <n v="0.93500000011408702"/>
    <x v="0"/>
    <m/>
    <m/>
    <x v="1"/>
    <x v="24"/>
    <x v="0"/>
    <x v="4"/>
    <x v="13"/>
    <n v="3"/>
    <s v=""/>
    <d v="1900-01-01T19:31:12"/>
    <n v="5.7522222222380028"/>
    <n v="0"/>
    <n v="5.7522222222380028"/>
  </r>
  <r>
    <s v="E002"/>
    <s v="EO11"/>
    <x v="4780"/>
    <x v="0"/>
    <s v="E3"/>
    <s v="0100018925"/>
    <s v="TRAVIESAS DEL NORTE, S.A."/>
    <s v="0022001250"/>
    <s v="VILLAFRANCA"/>
    <s v="000000000000003218"/>
    <x v="7"/>
    <d v="2024-07-09T00:00:00"/>
    <d v="1899-12-30T09:05:04"/>
    <s v="11/07 x mañana"/>
    <d v="2024-07-11T00:00:00"/>
    <x v="14"/>
    <x v="2"/>
    <x v="4950"/>
    <d v="2024-07-11T00:00:00"/>
    <d v="1899-12-30T11:00:05"/>
    <n v="10"/>
    <s v="E00010"/>
    <s v="RUTA KMS.010"/>
    <x v="26"/>
    <x v="0"/>
    <x v="0"/>
    <x v="2"/>
    <x v="0"/>
    <d v="2024-07-09T09:05:04"/>
    <x v="551"/>
    <n v="51.915555555489846"/>
    <d v="2024-07-11T11:00:05"/>
    <d v="1899-12-30T00:08:00"/>
    <d v="2024-07-11T11:08:05"/>
    <n v="1.8652777776005678"/>
    <x v="0"/>
    <m/>
    <m/>
    <x v="1"/>
    <x v="28"/>
    <x v="0"/>
    <x v="4"/>
    <x v="2"/>
    <n v="5"/>
    <s v=""/>
    <d v="1899-12-30T03:12:00"/>
    <n v="50.782222222156513"/>
    <n v="24"/>
    <n v="26.782222222156513"/>
  </r>
  <r>
    <s v="E002"/>
    <s v="EO11"/>
    <x v="4781"/>
    <x v="0"/>
    <s v="E3"/>
    <s v="0432000181"/>
    <s v="PREBETONG LUGO HORMIGONES, S.A."/>
    <s v="0022001450"/>
    <s v="LUGO"/>
    <s v="000000000000000055"/>
    <x v="3"/>
    <d v="2024-07-09T00:00:00"/>
    <d v="1899-12-30T09:06:07"/>
    <s v="09/07 17:00h"/>
    <d v="2024-07-09T00:00:00"/>
    <x v="9"/>
    <x v="2"/>
    <x v="4951"/>
    <d v="2024-07-09T00:00:00"/>
    <d v="1899-12-30T13:40:10"/>
    <n v="108"/>
    <s v="E00108"/>
    <s v="RUTA KMS.108"/>
    <x v="348"/>
    <x v="0"/>
    <x v="0"/>
    <x v="2"/>
    <x v="0"/>
    <d v="2024-07-09T09:06:07"/>
    <x v="538"/>
    <n v="7.8980555555317551"/>
    <d v="2024-07-09T13:40:10"/>
    <d v="1899-12-30T01:26:24"/>
    <d v="2024-07-09T15:06:34"/>
    <n v="1.8905555556993932"/>
    <x v="0"/>
    <m/>
    <m/>
    <x v="1"/>
    <x v="24"/>
    <x v="0"/>
    <x v="4"/>
    <x v="7"/>
    <n v="3"/>
    <s v=""/>
    <d v="1899-12-31T10:33:36"/>
    <n v="5.4580555555317556"/>
    <n v="0"/>
    <n v="5.4580555555317556"/>
  </r>
  <r>
    <s v="E002"/>
    <s v="EO11"/>
    <x v="4782"/>
    <x v="0"/>
    <s v="E3"/>
    <s v="0432000110"/>
    <s v="PREBETONG HORMIGONES, S.A."/>
    <s v="0022002920"/>
    <s v="PLANTA MOVIL OURAL"/>
    <s v="000000000000003043"/>
    <x v="5"/>
    <d v="2024-07-09T00:00:00"/>
    <d v="1899-12-30T10:16:47"/>
    <s v="09/07 18:30 silo 2"/>
    <d v="2024-07-09T00:00:00"/>
    <x v="3"/>
    <x v="2"/>
    <x v="4952"/>
    <d v="2024-07-09T00:00:00"/>
    <d v="1899-12-30T15:46:59"/>
    <n v="123"/>
    <s v="E00123"/>
    <s v="RUTA KMS.123"/>
    <x v="9"/>
    <x v="0"/>
    <x v="0"/>
    <x v="2"/>
    <x v="0"/>
    <d v="2024-07-09T10:16:47"/>
    <x v="550"/>
    <n v="8.220277777814772"/>
    <d v="2024-07-09T15:46:59"/>
    <d v="1899-12-30T01:38:24"/>
    <d v="2024-07-09T17:25:23"/>
    <n v="1.0769444443867542"/>
    <x v="0"/>
    <m/>
    <m/>
    <x v="1"/>
    <x v="24"/>
    <x v="0"/>
    <x v="4"/>
    <x v="4"/>
    <n v="3"/>
    <s v=""/>
    <d v="1899-12-31T15:21:36"/>
    <n v="5.5802777778147723"/>
    <n v="0"/>
    <n v="5.5802777778147723"/>
  </r>
  <r>
    <s v="E002"/>
    <s v="EO11"/>
    <x v="4783"/>
    <x v="0"/>
    <s v="E3"/>
    <s v="0100000865"/>
    <s v="HORMIGONES SINDO CASTRO S.L."/>
    <s v="0022000428"/>
    <s v="VILLAMARTIN A."/>
    <s v="000000000000000055"/>
    <x v="3"/>
    <d v="2024-07-09T00:00:00"/>
    <d v="1899-12-30T10:28:13"/>
    <s v="09/07 14:30h"/>
    <d v="2024-07-09T00:00:00"/>
    <x v="12"/>
    <x v="2"/>
    <x v="4953"/>
    <d v="2024-07-09T00:00:00"/>
    <d v="1899-12-30T13:58:59"/>
    <n v="4"/>
    <s v="E00004"/>
    <s v="RUTA KMS.004"/>
    <x v="380"/>
    <x v="0"/>
    <x v="0"/>
    <x v="2"/>
    <x v="0"/>
    <d v="2024-07-09T10:28:13"/>
    <x v="543"/>
    <n v="5.5297222221270204"/>
    <d v="2024-07-09T13:58:59"/>
    <d v="1899-12-30T00:03:12"/>
    <d v="2024-07-09T14:02:11"/>
    <n v="1.9636111110448837"/>
    <x v="0"/>
    <m/>
    <m/>
    <x v="1"/>
    <x v="24"/>
    <x v="0"/>
    <x v="4"/>
    <x v="7"/>
    <n v="3"/>
    <s v=""/>
    <d v="1899-12-30T01:16:48"/>
    <n v="4.4763888887936867"/>
    <n v="0"/>
    <n v="4.4763888887936867"/>
  </r>
  <r>
    <s v="E002"/>
    <s v="EO11"/>
    <x v="4784"/>
    <x v="0"/>
    <s v="E3"/>
    <s v="0100010248"/>
    <s v="HORMIGONES MONTERROSO, S.L."/>
    <s v="0022000630"/>
    <s v="MONTERROSO"/>
    <s v="000000000000000055"/>
    <x v="3"/>
    <d v="2024-07-09T00:00:00"/>
    <d v="1899-12-30T11:04:54"/>
    <s v="09/07 15h"/>
    <d v="2024-07-09T00:00:00"/>
    <x v="11"/>
    <x v="2"/>
    <x v="4954"/>
    <d v="2024-07-09T00:00:00"/>
    <d v="1899-12-30T13:02:45"/>
    <n v="138"/>
    <s v="E00138"/>
    <s v="RUTA KMS.138"/>
    <x v="20"/>
    <x v="0"/>
    <x v="0"/>
    <x v="2"/>
    <x v="0"/>
    <d v="2024-07-09T11:04:54"/>
    <x v="547"/>
    <n v="5.4183333333930932"/>
    <d v="2024-07-09T13:02:45"/>
    <d v="1899-12-30T01:50:24"/>
    <d v="2024-07-09T14:53:09"/>
    <n v="1.6141666666371748"/>
    <x v="0"/>
    <m/>
    <m/>
    <x v="1"/>
    <x v="24"/>
    <x v="0"/>
    <x v="4"/>
    <x v="7"/>
    <n v="3"/>
    <s v=""/>
    <d v="1899-12-31T20:09:36"/>
    <n v="2.5783333333930929"/>
    <n v="0"/>
    <n v="2.5783333333930929"/>
  </r>
  <r>
    <s v="E002"/>
    <s v="EO11"/>
    <x v="4785"/>
    <x v="0"/>
    <s v="E4"/>
    <s v="0100018296"/>
    <s v="LUIS DIAZ DIAZ S.L."/>
    <s v="0020001747"/>
    <s v="RABADE"/>
    <s v="000000000000002906"/>
    <x v="4"/>
    <d v="2024-07-09T00:00:00"/>
    <d v="1899-12-30T11:11:40"/>
    <s v="10/07 FARDO CON PALE"/>
    <d v="2024-07-10T00:00:00"/>
    <x v="6"/>
    <x v="2"/>
    <x v="4955"/>
    <d v="2024-07-09T00:00:00"/>
    <d v="1899-12-30T14:49:29"/>
    <n v="115"/>
    <s v="E00115"/>
    <s v="RUTA KMS.115"/>
    <x v="36"/>
    <x v="0"/>
    <x v="0"/>
    <x v="2"/>
    <x v="1"/>
    <d v="2024-07-09T11:11:40"/>
    <x v="520"/>
    <n v="32.805555555678438"/>
    <d v="2024-07-09T14:49:29"/>
    <d v="1899-12-30T01:32:00"/>
    <d v="2024-07-09T16:21:29"/>
    <n v="27.641944444505498"/>
    <x v="0"/>
    <m/>
    <m/>
    <x v="1"/>
    <x v="24"/>
    <x v="0"/>
    <x v="4"/>
    <x v="13"/>
    <n v="3"/>
    <s v=""/>
    <d v="1899-12-31T12:48:00"/>
    <n v="30.272222222345103"/>
    <n v="12"/>
    <n v="18.272222222345103"/>
  </r>
  <r>
    <s v="E002"/>
    <s v="EO11"/>
    <x v="4785"/>
    <x v="0"/>
    <s v="E4"/>
    <s v="0100018296"/>
    <s v="LUIS DIAZ DIAZ S.L."/>
    <s v="0020001747"/>
    <s v="RABADE"/>
    <s v="000000000000003091"/>
    <x v="8"/>
    <d v="2024-07-09T00:00:00"/>
    <d v="1899-12-30T11:11:40"/>
    <s v="10/07 FARDO CON PALE"/>
    <d v="2024-07-10T00:00:00"/>
    <x v="6"/>
    <x v="2"/>
    <x v="4955"/>
    <d v="2024-07-09T00:00:00"/>
    <d v="1899-12-30T14:49:29"/>
    <n v="115"/>
    <s v="E00115"/>
    <s v="RUTA KMS.115"/>
    <x v="36"/>
    <x v="0"/>
    <x v="1"/>
    <x v="2"/>
    <x v="1"/>
    <d v="2024-07-09T11:11:40"/>
    <x v="520"/>
    <n v="32.805555555678438"/>
    <d v="2024-07-09T14:49:29"/>
    <d v="1899-12-30T01:32:00"/>
    <d v="2024-07-09T16:21:29"/>
    <n v="27.641944444505498"/>
    <x v="0"/>
    <m/>
    <m/>
    <x v="1"/>
    <x v="24"/>
    <x v="0"/>
    <x v="4"/>
    <x v="13"/>
    <n v="3"/>
    <s v=""/>
    <d v="1899-12-31T12:48:00"/>
    <n v="30.272222222345103"/>
    <n v="12"/>
    <n v="18.272222222345103"/>
  </r>
  <r>
    <s v="E002"/>
    <s v="EO11"/>
    <x v="4786"/>
    <x v="0"/>
    <s v="E3"/>
    <s v="0432000165"/>
    <s v="MORTEROS DE GALICIA S.L."/>
    <s v="0022001550"/>
    <s v="SUSANA"/>
    <s v="000000000000000055"/>
    <x v="3"/>
    <d v="2024-07-09T00:00:00"/>
    <d v="1899-12-30T11:12:28"/>
    <s v="09/07 x TARDE"/>
    <d v="2024-07-09T00:00:00"/>
    <x v="2"/>
    <x v="4"/>
    <x v="4956"/>
    <d v="2024-07-09T00:00:00"/>
    <d v="1899-12-30T15:19:05"/>
    <n v="1"/>
    <s v="E00001"/>
    <s v="RUTA KMS.0001"/>
    <x v="38"/>
    <x v="0"/>
    <x v="0"/>
    <x v="0"/>
    <x v="0"/>
    <d v="2024-07-09T11:12:28"/>
    <x v="552"/>
    <n v="6.7922222221386619"/>
    <d v="2024-07-09T15:19:05"/>
    <d v="1899-12-30T00:00:48"/>
    <d v="2024-07-09T15:19:53"/>
    <n v="2.6686111111775972"/>
    <x v="0"/>
    <m/>
    <m/>
    <x v="1"/>
    <x v="24"/>
    <x v="0"/>
    <x v="4"/>
    <x v="4"/>
    <n v="3"/>
    <s v=""/>
    <d v="1899-12-30T00:19:12"/>
    <n v="5.7788888888053282"/>
    <n v="0"/>
    <n v="5.7788888888053282"/>
  </r>
  <r>
    <s v="E002"/>
    <s v="EO11"/>
    <x v="4787"/>
    <x v="0"/>
    <s v="E3"/>
    <s v="0432000110"/>
    <s v="PREBETONG HORMIGONES, S.A."/>
    <s v="0021000042"/>
    <s v="REIGOSA"/>
    <s v="000000000000000055"/>
    <x v="3"/>
    <d v="2024-07-09T00:00:00"/>
    <d v="1899-12-30T11:32:37"/>
    <s v="10/07 08:30h SILO 1"/>
    <d v="2024-07-10T00:00:00"/>
    <x v="23"/>
    <x v="2"/>
    <x v="4957"/>
    <d v="2024-07-09T00:00:00"/>
    <d v="1899-12-30T17:13:16"/>
    <n v="262"/>
    <s v="E00262"/>
    <s v="RUTA KMS.262"/>
    <x v="37"/>
    <x v="0"/>
    <x v="0"/>
    <x v="2"/>
    <x v="0"/>
    <d v="2024-07-09T11:32:37"/>
    <x v="553"/>
    <n v="20.956388888822403"/>
    <d v="2024-07-09T17:13:16"/>
    <d v="1899-12-30T03:29:36"/>
    <d v="2024-07-09T20:42:52"/>
    <n v="11.785555555368774"/>
    <x v="0"/>
    <m/>
    <m/>
    <x v="1"/>
    <x v="24"/>
    <x v="0"/>
    <x v="4"/>
    <x v="5"/>
    <n v="3"/>
    <s v=""/>
    <d v="1900-01-02T11:50:24"/>
    <n v="16.463055555489071"/>
    <n v="12"/>
    <n v="4.4630555554890705"/>
  </r>
  <r>
    <s v="E002"/>
    <s v="EO11"/>
    <x v="4788"/>
    <x v="0"/>
    <s v="E3"/>
    <s v="0100013649"/>
    <s v="HORMIGONES MARBE HISPANIA, S.L."/>
    <s v="0022002481"/>
    <s v="PLANTA LALIN"/>
    <s v="000000000000000055"/>
    <x v="3"/>
    <d v="2024-07-09T00:00:00"/>
    <d v="1899-12-30T11:34:57"/>
    <s v="09/07 15:30h"/>
    <d v="2024-07-09T00:00:00"/>
    <x v="22"/>
    <x v="2"/>
    <x v="4958"/>
    <d v="2024-07-09T00:00:00"/>
    <d v="1899-12-30T13:19:57"/>
    <n v="170"/>
    <s v="E00170"/>
    <s v="RUTA KMS.170"/>
    <x v="39"/>
    <x v="0"/>
    <x v="0"/>
    <x v="2"/>
    <x v="0"/>
    <d v="2024-07-09T11:34:57"/>
    <x v="515"/>
    <n v="3.9175000000395812"/>
    <d v="2024-07-09T13:19:57"/>
    <d v="1899-12-30T02:16:00"/>
    <d v="2024-07-09T15:35:57"/>
    <n v="-9.9166666623204947E-2"/>
    <x v="0"/>
    <m/>
    <m/>
    <x v="1"/>
    <x v="24"/>
    <x v="0"/>
    <x v="4"/>
    <x v="7"/>
    <n v="3"/>
    <s v=""/>
    <d v="1900-01-01T06:24:00"/>
    <n v="0.6508333333729146"/>
    <n v="0"/>
    <n v="0.6508333333729146"/>
  </r>
  <r>
    <s v="E002"/>
    <s v="EO11"/>
    <x v="4789"/>
    <x v="0"/>
    <s v="E3"/>
    <s v="0100056297"/>
    <s v="HORMIGONES HORPASA, S.L."/>
    <s v="0022002815"/>
    <s v="BARRO (SEQUEIROS)"/>
    <s v="000000000000000055"/>
    <x v="3"/>
    <d v="2024-07-09T00:00:00"/>
    <d v="1899-12-30T11:46:32"/>
    <s v="09/07 URGE"/>
    <d v="2024-07-09T00:00:00"/>
    <x v="9"/>
    <x v="3"/>
    <x v="4959"/>
    <d v="2024-07-09T00:00:00"/>
    <d v="1899-12-30T12:05:40"/>
    <n v="58"/>
    <s v="E00058"/>
    <s v="RUTA KMS.058"/>
    <x v="15"/>
    <x v="0"/>
    <x v="0"/>
    <x v="0"/>
    <x v="0"/>
    <d v="2024-07-09T11:46:32"/>
    <x v="538"/>
    <n v="5.2244444445823319"/>
    <d v="2024-07-09T12:05:40"/>
    <d v="1899-12-30T00:46:24"/>
    <d v="2024-07-09T12:52:04"/>
    <n v="4.1322222221642733"/>
    <x v="0"/>
    <m/>
    <m/>
    <x v="1"/>
    <x v="24"/>
    <x v="0"/>
    <x v="4"/>
    <x v="3"/>
    <n v="3"/>
    <s v=""/>
    <d v="1899-12-30T18:33:36"/>
    <n v="3.4511111112489985"/>
    <n v="0"/>
    <n v="3.4511111112489985"/>
  </r>
  <r>
    <s v="E002"/>
    <s v="EO11"/>
    <x v="4790"/>
    <x v="0"/>
    <s v="E3"/>
    <s v="0100028413"/>
    <s v="HORMIGONES CARRAL, S.L."/>
    <s v="0022003021"/>
    <s v="RANTE-TABOADELA"/>
    <s v="000000000000003042"/>
    <x v="0"/>
    <d v="2024-07-09T00:00:00"/>
    <d v="1899-12-30T12:19:53"/>
    <s v="09/07 Por la tarde"/>
    <d v="2024-07-09T00:00:00"/>
    <x v="11"/>
    <x v="5"/>
    <x v="4960"/>
    <d v="2024-07-09T00:00:00"/>
    <d v="1899-12-30T13:01:08"/>
    <n v="20"/>
    <s v="E00020"/>
    <s v="RUTA KMS.020"/>
    <x v="14"/>
    <x v="0"/>
    <x v="0"/>
    <x v="0"/>
    <x v="0"/>
    <d v="2024-07-09T12:19:53"/>
    <x v="547"/>
    <n v="4.1686111111775972"/>
    <d v="2024-07-09T13:01:08"/>
    <d v="1899-12-30T00:16:00"/>
    <d v="2024-07-09T13:17:08"/>
    <n v="3.2144444444566034"/>
    <x v="0"/>
    <m/>
    <m/>
    <x v="1"/>
    <x v="24"/>
    <x v="0"/>
    <x v="4"/>
    <x v="7"/>
    <n v="3"/>
    <s v=""/>
    <d v="1899-12-30T06:24:00"/>
    <n v="2.9019444445109306"/>
    <n v="0"/>
    <n v="2.9019444445109306"/>
  </r>
  <r>
    <s v="E002"/>
    <s v="EO11"/>
    <x v="4791"/>
    <x v="0"/>
    <s v="E3"/>
    <s v="0100022370"/>
    <s v="PREFABRICADOS LUIS BARROS S.L."/>
    <s v="0022002536"/>
    <s v="PUXEIROS"/>
    <s v="000000000000000055"/>
    <x v="3"/>
    <d v="2024-07-09T00:00:00"/>
    <d v="1899-12-30T12:20:36"/>
    <s v="10/07 11:00h Silo  2"/>
    <d v="2024-07-10T00:00:00"/>
    <x v="24"/>
    <x v="3"/>
    <x v="4961"/>
    <d v="2024-07-10T00:00:00"/>
    <d v="1899-12-30T10:07:40"/>
    <n v="15"/>
    <s v="E00015"/>
    <s v="RUTA KMS.015"/>
    <x v="10"/>
    <x v="0"/>
    <x v="0"/>
    <x v="0"/>
    <x v="0"/>
    <d v="2024-07-09T12:20:36"/>
    <x v="554"/>
    <n v="22.656666666793171"/>
    <d v="2024-07-10T10:07:40"/>
    <d v="1899-12-30T00:12:00"/>
    <d v="2024-07-10T10:19:40"/>
    <n v="0.67222222237614915"/>
    <x v="0"/>
    <m/>
    <m/>
    <x v="1"/>
    <x v="27"/>
    <x v="0"/>
    <x v="4"/>
    <x v="1"/>
    <n v="4"/>
    <s v=""/>
    <d v="1899-12-30T04:48:00"/>
    <n v="21.456666666793172"/>
    <n v="12"/>
    <n v="9.456666666793172"/>
  </r>
  <r>
    <s v="E002"/>
    <s v="EO11"/>
    <x v="4792"/>
    <x v="0"/>
    <s v="E3"/>
    <s v="0100022370"/>
    <s v="PREFABRICADOS LUIS BARROS S.L."/>
    <s v="0022002536"/>
    <s v="PUXEIROS"/>
    <s v="000000000000000055"/>
    <x v="3"/>
    <d v="2024-07-09T00:00:00"/>
    <d v="1899-12-30T12:21:12"/>
    <s v="10/07 15:00h Silo  2"/>
    <d v="2024-07-10T00:00:00"/>
    <x v="7"/>
    <x v="3"/>
    <x v="4962"/>
    <d v="2024-07-10T00:00:00"/>
    <d v="1899-12-30T13:38:28"/>
    <n v="15"/>
    <s v="E00015"/>
    <s v="RUTA KMS.015"/>
    <x v="10"/>
    <x v="0"/>
    <x v="0"/>
    <x v="0"/>
    <x v="0"/>
    <d v="2024-07-09T12:21:12"/>
    <x v="545"/>
    <n v="26.646666666667443"/>
    <d v="2024-07-10T13:38:28"/>
    <d v="1899-12-30T00:12:00"/>
    <d v="2024-07-10T13:50:28"/>
    <n v="1.158888888952788"/>
    <x v="0"/>
    <m/>
    <m/>
    <x v="1"/>
    <x v="27"/>
    <x v="0"/>
    <x v="4"/>
    <x v="7"/>
    <n v="4"/>
    <s v=""/>
    <d v="1899-12-30T04:48:00"/>
    <n v="25.446666666667443"/>
    <n v="12"/>
    <n v="13.446666666667443"/>
  </r>
  <r>
    <s v="E002"/>
    <s v="EO11"/>
    <x v="4793"/>
    <x v="0"/>
    <s v="E3"/>
    <s v="0432000110"/>
    <s v="PREBETONG HORMIGONES, S.A."/>
    <s v="0021000010"/>
    <s v="LA GRELA"/>
    <s v="000000000000003043"/>
    <x v="5"/>
    <d v="2024-07-09T00:00:00"/>
    <d v="1899-12-30T12:21:49"/>
    <s v="10/07 08:30h CEM ESP"/>
    <d v="2024-07-10T00:00:00"/>
    <x v="23"/>
    <x v="2"/>
    <x v="4963"/>
    <d v="2024-07-09T00:00:00"/>
    <d v="1899-12-30T16:48:12"/>
    <n v="211"/>
    <s v="E00211"/>
    <s v="RUTA KMS.211"/>
    <x v="23"/>
    <x v="0"/>
    <x v="0"/>
    <x v="2"/>
    <x v="0"/>
    <d v="2024-07-09T12:21:49"/>
    <x v="553"/>
    <n v="20.136388888873626"/>
    <d v="2024-07-09T16:48:12"/>
    <d v="1899-12-30T02:48:48"/>
    <d v="2024-07-09T19:37:00"/>
    <n v="12.883333333244082"/>
    <x v="0"/>
    <m/>
    <m/>
    <x v="1"/>
    <x v="24"/>
    <x v="0"/>
    <x v="4"/>
    <x v="8"/>
    <n v="3"/>
    <s v=""/>
    <d v="1900-01-01T19:31:12"/>
    <n v="16.323055555540293"/>
    <n v="12"/>
    <n v="4.323055555540293"/>
  </r>
  <r>
    <s v="E002"/>
    <s v="EO11"/>
    <x v="4794"/>
    <x v="0"/>
    <s v="E3"/>
    <s v="0100053492"/>
    <s v="HORMIGONES Y MINERALES S.L."/>
    <s v="0022002720"/>
    <s v="DEHESAS"/>
    <s v="000000000000000055"/>
    <x v="3"/>
    <d v="2024-07-09T00:00:00"/>
    <d v="1899-12-30T12:25:21"/>
    <s v="09/07 urge"/>
    <d v="2024-07-09T00:00:00"/>
    <x v="18"/>
    <x v="2"/>
    <x v="4964"/>
    <d v="2024-07-09T00:00:00"/>
    <d v="1899-12-30T15:49:04"/>
    <n v="20"/>
    <s v="E00020"/>
    <s v="RUTA KMS.020"/>
    <x v="26"/>
    <x v="0"/>
    <x v="0"/>
    <x v="2"/>
    <x v="0"/>
    <d v="2024-07-09T12:25:21"/>
    <x v="555"/>
    <n v="5.0775000000139698"/>
    <d v="2024-07-09T15:49:04"/>
    <d v="1899-12-30T00:16:00"/>
    <d v="2024-07-09T16:05:04"/>
    <n v="1.4155555555480532"/>
    <x v="0"/>
    <m/>
    <m/>
    <x v="1"/>
    <x v="24"/>
    <x v="0"/>
    <x v="4"/>
    <x v="4"/>
    <n v="3"/>
    <s v=""/>
    <d v="1899-12-30T06:24:00"/>
    <n v="3.8108333333473032"/>
    <n v="0"/>
    <n v="3.8108333333473032"/>
  </r>
  <r>
    <s v="E002"/>
    <s v="EO11"/>
    <x v="4795"/>
    <x v="0"/>
    <s v="E3"/>
    <s v="0100055329"/>
    <s v="PRETENSADOS MONTALBAN, S.L."/>
    <s v="0022002750"/>
    <s v="RAIRIZ DE VEIGA"/>
    <s v="000000000000000055"/>
    <x v="3"/>
    <d v="2024-07-09T00:00:00"/>
    <d v="1899-12-30T12:28:45"/>
    <s v="09/07 18:00h"/>
    <d v="2024-07-09T00:00:00"/>
    <x v="2"/>
    <x v="5"/>
    <x v="4965"/>
    <d v="2024-07-09T00:00:00"/>
    <d v="1899-12-30T16:59:17"/>
    <n v="42"/>
    <s v="E00042"/>
    <s v="RUTA KMS.042"/>
    <x v="11"/>
    <x v="0"/>
    <x v="0"/>
    <x v="0"/>
    <x v="0"/>
    <d v="2024-07-09T12:28:45"/>
    <x v="552"/>
    <n v="5.5208333332557231"/>
    <d v="2024-07-09T16:59:17"/>
    <d v="1899-12-30T00:33:36"/>
    <d v="2024-07-09T17:32:53"/>
    <n v="0.45194444444496185"/>
    <x v="0"/>
    <m/>
    <m/>
    <x v="1"/>
    <x v="24"/>
    <x v="0"/>
    <x v="4"/>
    <x v="8"/>
    <n v="3"/>
    <s v=""/>
    <d v="1899-12-30T13:26:24"/>
    <n v="3.9608333332557226"/>
    <n v="0"/>
    <n v="3.9608333332557226"/>
  </r>
  <r>
    <s v="E002"/>
    <s v="EO11"/>
    <x v="4796"/>
    <x v="0"/>
    <s v="E3"/>
    <s v="0100058086"/>
    <s v="BETONVAL HORMIGONES, S.L."/>
    <s v="0022002936"/>
    <s v="BARCO DE VALDEORRAS"/>
    <s v="000000000000000055"/>
    <x v="3"/>
    <d v="2024-07-09T00:00:00"/>
    <d v="1899-12-30T12:53:38"/>
    <s v="09/07 x TARDE"/>
    <d v="2024-07-09T00:00:00"/>
    <x v="2"/>
    <x v="2"/>
    <x v="4966"/>
    <d v="2024-07-09T00:00:00"/>
    <d v="1899-12-30T14:58:14"/>
    <n v="31"/>
    <s v="E00031"/>
    <s v="RUTA KMS.031"/>
    <x v="212"/>
    <x v="0"/>
    <x v="0"/>
    <x v="2"/>
    <x v="0"/>
    <d v="2024-07-09T12:53:38"/>
    <x v="552"/>
    <n v="5.1061111111775972"/>
    <d v="2024-07-09T14:58:14"/>
    <d v="1899-12-30T00:24:48"/>
    <d v="2024-07-09T15:23:02"/>
    <n v="2.6161111111287028"/>
    <x v="0"/>
    <m/>
    <m/>
    <x v="1"/>
    <x v="24"/>
    <x v="0"/>
    <x v="4"/>
    <x v="13"/>
    <n v="3"/>
    <s v=""/>
    <d v="1899-12-30T09:55:12"/>
    <n v="3.6927777778442641"/>
    <n v="0"/>
    <n v="3.6927777778442641"/>
  </r>
  <r>
    <s v="E002"/>
    <s v="EO11"/>
    <x v="4797"/>
    <x v="0"/>
    <s v="E3"/>
    <s v="0432000110"/>
    <s v="PREBETONG HORMIGONES, S.A."/>
    <s v="0021000010"/>
    <s v="LA GRELA"/>
    <s v="000000000000000055"/>
    <x v="3"/>
    <d v="2024-07-09T00:00:00"/>
    <d v="1899-12-30T13:01:02"/>
    <s v="09/07 x TARDE"/>
    <d v="2024-07-09T00:00:00"/>
    <x v="9"/>
    <x v="0"/>
    <x v="4967"/>
    <d v="2024-07-09T00:00:00"/>
    <d v="1899-12-30T16:30:48"/>
    <n v="2"/>
    <s v="E00002"/>
    <s v="RUTA KMS.0002"/>
    <x v="7"/>
    <x v="0"/>
    <x v="0"/>
    <x v="0"/>
    <x v="0"/>
    <d v="2024-07-09T13:01:02"/>
    <x v="538"/>
    <n v="3.9827777778846212"/>
    <d v="2024-07-09T16:30:48"/>
    <d v="1899-12-30T00:01:36"/>
    <d v="2024-07-09T16:32:24"/>
    <n v="0.46000000013737008"/>
    <x v="0"/>
    <m/>
    <m/>
    <x v="1"/>
    <x v="24"/>
    <x v="0"/>
    <x v="4"/>
    <x v="8"/>
    <n v="3"/>
    <s v=""/>
    <d v="1899-12-30T00:38:24"/>
    <n v="2.9561111112179543"/>
    <n v="0"/>
    <n v="2.9561111112179543"/>
  </r>
  <r>
    <s v="E002"/>
    <s v="EO11"/>
    <x v="4798"/>
    <x v="0"/>
    <s v="E3"/>
    <s v="0100048420"/>
    <s v="RODIÑAS PRETENSADOS, S. L."/>
    <s v="0022002397"/>
    <s v="TEIXEIRO"/>
    <s v="000000000000003218"/>
    <x v="7"/>
    <d v="2024-07-09T00:00:00"/>
    <d v="1899-12-30T13:09:25"/>
    <s v="10/07 10:30h TEIXEIR"/>
    <d v="2024-07-10T00:00:00"/>
    <x v="20"/>
    <x v="2"/>
    <x v="4968"/>
    <d v="2024-07-09T00:00:00"/>
    <d v="1899-12-30T16:55:07"/>
    <n v="151"/>
    <s v="E00151"/>
    <s v="RUTA KMS.151"/>
    <x v="380"/>
    <x v="0"/>
    <x v="0"/>
    <x v="2"/>
    <x v="0"/>
    <d v="2024-07-09T13:09:25"/>
    <x v="556"/>
    <n v="21.343055555596948"/>
    <d v="2024-07-09T16:55:07"/>
    <d v="1899-12-30T02:00:48"/>
    <d v="2024-07-09T18:55:55"/>
    <n v="15.568055555457249"/>
    <x v="0"/>
    <m/>
    <m/>
    <x v="1"/>
    <x v="24"/>
    <x v="0"/>
    <x v="4"/>
    <x v="8"/>
    <n v="3"/>
    <s v=""/>
    <d v="1900-01-01T00:19:12"/>
    <n v="18.329722222263616"/>
    <n v="12"/>
    <n v="6.3297222222636158"/>
  </r>
  <r>
    <s v="E002"/>
    <s v="EO11"/>
    <x v="4799"/>
    <x v="0"/>
    <s v="E3"/>
    <s v="0100046984"/>
    <s v="TRANSP. Y CEMENTOS HIDALGO, S.L."/>
    <s v="0022002955"/>
    <s v="VILLARES DE LA REINA - ARIDOS ARELS"/>
    <s v="000000000000003218"/>
    <x v="7"/>
    <d v="2024-07-09T00:00:00"/>
    <d v="1899-12-30T13:09:48"/>
    <s v="10/07 08:00h ARELSA"/>
    <d v="2024-07-10T00:00:00"/>
    <x v="10"/>
    <x v="2"/>
    <x v="4969"/>
    <d v="2024-07-09T00:00:00"/>
    <d v="1899-12-30T18:00:19"/>
    <n v="274"/>
    <s v="E00274"/>
    <s v="RUTA KMS.274"/>
    <x v="26"/>
    <x v="0"/>
    <x v="0"/>
    <x v="2"/>
    <x v="0"/>
    <d v="2024-07-09T13:09:48"/>
    <x v="536"/>
    <n v="18.836666666669771"/>
    <d v="2024-07-09T18:00:19"/>
    <d v="1899-12-30T03:39:12"/>
    <d v="2024-07-09T21:39:31"/>
    <n v="10.341388889006339"/>
    <x v="0"/>
    <m/>
    <m/>
    <x v="1"/>
    <x v="24"/>
    <x v="0"/>
    <x v="4"/>
    <x v="9"/>
    <n v="3"/>
    <s v=""/>
    <d v="1900-01-02T15:40:48"/>
    <n v="14.183333333336439"/>
    <n v="12"/>
    <n v="2.1833333333364386"/>
  </r>
  <r>
    <s v="E002"/>
    <s v="EO11"/>
    <x v="4800"/>
    <x v="0"/>
    <s v="E3"/>
    <s v="0432000110"/>
    <s v="PREBETONG HORMIGONES, S.A."/>
    <s v="0021000012"/>
    <s v="OURENSE"/>
    <s v="000000000000000055"/>
    <x v="3"/>
    <d v="2024-07-09T00:00:00"/>
    <d v="1899-12-30T14:13:51"/>
    <s v="10/07 09:30h"/>
    <d v="2024-07-10T00:00:00"/>
    <x v="21"/>
    <x v="5"/>
    <x v="4970"/>
    <d v="2024-07-10T00:00:00"/>
    <d v="1899-12-30T09:08:33"/>
    <n v="14"/>
    <s v="E00014"/>
    <s v="RUTA KMS.014"/>
    <x v="11"/>
    <x v="0"/>
    <x v="0"/>
    <x v="0"/>
    <x v="0"/>
    <d v="2024-07-09T14:13:51"/>
    <x v="557"/>
    <n v="19.269166666665114"/>
    <d v="2024-07-10T09:08:33"/>
    <d v="1899-12-30T00:11:12"/>
    <d v="2024-07-10T09:19:45"/>
    <n v="0.17083333345362917"/>
    <x v="0"/>
    <m/>
    <m/>
    <x v="1"/>
    <x v="27"/>
    <x v="0"/>
    <x v="4"/>
    <x v="6"/>
    <n v="4"/>
    <s v=""/>
    <d v="1899-12-30T04:28:48"/>
    <n v="18.082499999998447"/>
    <n v="12"/>
    <n v="6.082499999998447"/>
  </r>
  <r>
    <s v="E002"/>
    <s v="EO11"/>
    <x v="4801"/>
    <x v="0"/>
    <s v="E3"/>
    <s v="0100053492"/>
    <s v="HORMIGONES Y MINERALES S.L."/>
    <s v="0022002720"/>
    <s v="DEHESAS"/>
    <s v="000000000000000055"/>
    <x v="3"/>
    <d v="2024-07-09T00:00:00"/>
    <d v="1899-12-30T14:14:35"/>
    <s v="10/07 URGE"/>
    <d v="2024-07-10T00:00:00"/>
    <x v="15"/>
    <x v="2"/>
    <x v="4971"/>
    <d v="2024-07-10T00:00:00"/>
    <d v="1899-12-30T08:36:13"/>
    <n v="20"/>
    <s v="E00020"/>
    <s v="RUTA KMS.020"/>
    <x v="9"/>
    <x v="0"/>
    <x v="0"/>
    <x v="2"/>
    <x v="0"/>
    <d v="2024-07-09T14:14:35"/>
    <x v="541"/>
    <n v="18.756944444496185"/>
    <d v="2024-07-10T08:36:13"/>
    <d v="1899-12-30T00:16:00"/>
    <d v="2024-07-10T08:52:13"/>
    <n v="0.12972222216194496"/>
    <x v="0"/>
    <m/>
    <m/>
    <x v="1"/>
    <x v="27"/>
    <x v="0"/>
    <x v="4"/>
    <x v="0"/>
    <n v="4"/>
    <s v=""/>
    <d v="1899-12-30T06:24:00"/>
    <n v="17.490277777829519"/>
    <n v="12"/>
    <n v="5.4902777778295189"/>
  </r>
  <r>
    <s v="E002"/>
    <s v="EO11"/>
    <x v="4802"/>
    <x v="0"/>
    <s v="E4"/>
    <s v="0100000549"/>
    <s v="COMUCA S. L."/>
    <s v="0020000454"/>
    <s v="MARROZOS"/>
    <s v="000000000000002906"/>
    <x v="4"/>
    <d v="2024-07-09T00:00:00"/>
    <d v="1899-12-30T14:14:38"/>
    <s v="10/07 765"/>
    <d v="2024-07-10T00:00:00"/>
    <x v="6"/>
    <x v="2"/>
    <x v="4972"/>
    <d v="2024-07-09T00:00:00"/>
    <d v="1899-12-30T18:14:28"/>
    <n v="197"/>
    <s v="E00197"/>
    <s v="RUTA KMS.197"/>
    <x v="33"/>
    <x v="0"/>
    <x v="0"/>
    <x v="2"/>
    <x v="1"/>
    <d v="2024-07-09T14:14:38"/>
    <x v="520"/>
    <n v="29.75611111120088"/>
    <d v="2024-07-09T18:14:28"/>
    <d v="1899-12-30T02:37:36"/>
    <d v="2024-07-09T20:52:04"/>
    <n v="23.132222222280689"/>
    <x v="0"/>
    <m/>
    <m/>
    <x v="1"/>
    <x v="24"/>
    <x v="0"/>
    <x v="4"/>
    <x v="9"/>
    <n v="3"/>
    <s v=""/>
    <d v="1900-01-01T15:02:24"/>
    <n v="26.129444444534215"/>
    <n v="12"/>
    <n v="14.129444444534215"/>
  </r>
  <r>
    <s v="E002"/>
    <s v="EO11"/>
    <x v="4803"/>
    <x v="0"/>
    <s v="E3"/>
    <s v="0432000110"/>
    <s v="PREBETONG HORMIGONES, S.A."/>
    <s v="0022001012"/>
    <s v="FENE"/>
    <s v="000000000000000055"/>
    <x v="3"/>
    <d v="2024-07-09T00:00:00"/>
    <d v="1899-12-30T14:40:10"/>
    <s v="10/07 09:00h"/>
    <d v="2024-07-10T00:00:00"/>
    <x v="15"/>
    <x v="2"/>
    <x v="4973"/>
    <d v="2024-07-09T00:00:00"/>
    <d v="1899-12-30T16:43:44"/>
    <n v="192"/>
    <s v="E00192"/>
    <s v="RUTA KMS.192"/>
    <x v="5"/>
    <x v="0"/>
    <x v="0"/>
    <x v="2"/>
    <x v="0"/>
    <d v="2024-07-09T14:40:10"/>
    <x v="541"/>
    <n v="18.330555555468891"/>
    <d v="2024-07-09T16:43:44"/>
    <d v="1899-12-30T02:33:36"/>
    <d v="2024-07-09T19:17:20"/>
    <n v="13.711111111042555"/>
    <x v="0"/>
    <m/>
    <m/>
    <x v="1"/>
    <x v="24"/>
    <x v="0"/>
    <x v="4"/>
    <x v="8"/>
    <n v="3"/>
    <s v=""/>
    <d v="1900-01-01T13:26:24"/>
    <n v="14.77055555546889"/>
    <n v="12"/>
    <n v="2.7705555554688903"/>
  </r>
  <r>
    <s v="E002"/>
    <s v="EO11"/>
    <x v="4804"/>
    <x v="0"/>
    <s v="E3"/>
    <s v="0100000785"/>
    <s v="ARIDOS DO MENDO S.L."/>
    <s v="0022000297"/>
    <s v="SALVATERRA"/>
    <s v="000000000000000055"/>
    <x v="3"/>
    <d v="2024-07-09T00:00:00"/>
    <d v="1899-12-30T15:04:45"/>
    <s v="10/07 X LA MAÑANA 8H"/>
    <d v="2024-07-10T00:00:00"/>
    <x v="10"/>
    <x v="2"/>
    <x v="4974"/>
    <d v="2024-07-09T00:00:00"/>
    <d v="1899-12-30T17:10:53"/>
    <n v="205"/>
    <s v="E00205"/>
    <s v="RUTA KMS.205"/>
    <x v="212"/>
    <x v="0"/>
    <x v="0"/>
    <x v="2"/>
    <x v="0"/>
    <d v="2024-07-09T15:04:45"/>
    <x v="536"/>
    <n v="16.920833333395422"/>
    <d v="2024-07-09T17:10:53"/>
    <d v="1899-12-30T02:44:00"/>
    <d v="2024-07-09T19:54:53"/>
    <n v="12.085277777805459"/>
    <x v="0"/>
    <m/>
    <m/>
    <x v="1"/>
    <x v="24"/>
    <x v="0"/>
    <x v="4"/>
    <x v="5"/>
    <n v="3"/>
    <s v=""/>
    <d v="1900-01-01T17:36:00"/>
    <n v="13.187500000062087"/>
    <n v="12"/>
    <n v="1.1875000000620872"/>
  </r>
  <r>
    <s v="E002"/>
    <s v="EO11"/>
    <x v="4805"/>
    <x v="0"/>
    <s v="E3"/>
    <s v="0100000764"/>
    <s v="HORMIGONES BERGANTIÑOS S.A."/>
    <s v="0022000268"/>
    <s v="ESPIRITU SANTO"/>
    <s v="000000000000000055"/>
    <x v="3"/>
    <d v="2024-07-09T00:00:00"/>
    <d v="1899-12-30T15:32:06"/>
    <s v="10/07 X LA MAÑANA"/>
    <d v="2024-07-10T00:00:00"/>
    <x v="19"/>
    <x v="2"/>
    <x v="4975"/>
    <d v="2024-07-09T00:00:00"/>
    <d v="1899-12-30T18:10:08"/>
    <n v="183"/>
    <s v="E00183"/>
    <s v="RUTA KMS.183"/>
    <x v="266"/>
    <x v="0"/>
    <x v="0"/>
    <x v="2"/>
    <x v="0"/>
    <d v="2024-07-09T15:32:06"/>
    <x v="558"/>
    <n v="20.965000000025611"/>
    <d v="2024-07-09T18:10:08"/>
    <d v="1899-12-30T02:26:24"/>
    <d v="2024-07-09T20:36:32"/>
    <n v="15.891111111093778"/>
    <x v="0"/>
    <m/>
    <m/>
    <x v="1"/>
    <x v="24"/>
    <x v="0"/>
    <x v="4"/>
    <x v="9"/>
    <n v="3"/>
    <s v=""/>
    <d v="1900-01-01T10:33:36"/>
    <n v="17.52500000002561"/>
    <n v="12"/>
    <n v="5.5250000000256101"/>
  </r>
  <r>
    <s v="E002"/>
    <s v="EO11"/>
    <x v="4806"/>
    <x v="0"/>
    <s v="E3"/>
    <s v="0100000865"/>
    <s v="HORMIGONES SINDO CASTRO S.L."/>
    <s v="0022000428"/>
    <s v="VILLAMARTIN A."/>
    <s v="000000000000000055"/>
    <x v="3"/>
    <d v="2024-07-09T00:00:00"/>
    <d v="1899-12-30T15:34:20"/>
    <s v="10/07 10:30h"/>
    <d v="2024-07-10T00:00:00"/>
    <x v="20"/>
    <x v="2"/>
    <x v="4976"/>
    <d v="2024-07-10T00:00:00"/>
    <d v="1899-12-30T10:05:53"/>
    <n v="4"/>
    <s v="E00004"/>
    <s v="RUTA KMS.004"/>
    <x v="0"/>
    <x v="0"/>
    <x v="0"/>
    <x v="2"/>
    <x v="0"/>
    <d v="2024-07-09T15:34:20"/>
    <x v="556"/>
    <n v="18.927777777775191"/>
    <d v="2024-07-10T10:05:53"/>
    <d v="1899-12-30T00:03:12"/>
    <d v="2024-07-10T10:09:05"/>
    <n v="0.34861111105419695"/>
    <x v="0"/>
    <m/>
    <m/>
    <x v="1"/>
    <x v="27"/>
    <x v="0"/>
    <x v="4"/>
    <x v="1"/>
    <n v="4"/>
    <s v=""/>
    <d v="1899-12-30T01:16:48"/>
    <n v="17.874444444441856"/>
    <n v="12"/>
    <n v="5.8744444444418562"/>
  </r>
  <r>
    <s v="E002"/>
    <s v="EO11"/>
    <x v="4807"/>
    <x v="0"/>
    <s v="E3"/>
    <s v="0432000110"/>
    <s v="PREBETONG HORMIGONES, S.A."/>
    <s v="0022001522"/>
    <s v="SAN COSME DE BARREIRO"/>
    <s v="000000000000000055"/>
    <x v="3"/>
    <d v="2024-07-09T00:00:00"/>
    <d v="1899-12-30T15:36:30"/>
    <s v="10/07 11:30h"/>
    <d v="2024-07-10T00:00:00"/>
    <x v="16"/>
    <x v="2"/>
    <x v="4977"/>
    <d v="2024-07-10T00:00:00"/>
    <d v="1899-12-30T07:22:35"/>
    <n v="205"/>
    <s v="E00205"/>
    <s v="RUTA KMS.205"/>
    <x v="4"/>
    <x v="0"/>
    <x v="0"/>
    <x v="2"/>
    <x v="0"/>
    <d v="2024-07-09T15:36:30"/>
    <x v="559"/>
    <n v="19.891666666546371"/>
    <d v="2024-07-10T07:22:35"/>
    <d v="1899-12-30T02:44:00"/>
    <d v="2024-07-10T10:06:35"/>
    <n v="1.3902777777984738"/>
    <x v="0"/>
    <m/>
    <m/>
    <x v="1"/>
    <x v="27"/>
    <x v="0"/>
    <x v="4"/>
    <x v="11"/>
    <n v="4"/>
    <s v=""/>
    <d v="1900-01-01T17:36:00"/>
    <n v="16.158333333213037"/>
    <n v="12"/>
    <n v="4.1583333332130366"/>
  </r>
  <r>
    <s v="E002"/>
    <s v="EO11"/>
    <x v="4808"/>
    <x v="0"/>
    <s v="E4"/>
    <s v="0100053436"/>
    <s v="IMAGAL CERAMICA Y BAÑO, S.L."/>
    <s v="0019001526"/>
    <s v="REDONDELA"/>
    <s v="000000000000003091"/>
    <x v="8"/>
    <d v="2024-07-09T00:00:00"/>
    <d v="1899-12-30T16:35:17"/>
    <s v="10/07 PC2404262"/>
    <d v="2024-07-10T00:00:00"/>
    <x v="6"/>
    <x v="2"/>
    <x v="4978"/>
    <d v="2024-07-10T00:00:00"/>
    <d v="1899-12-30T10:34:52"/>
    <n v="230"/>
    <s v="E00230"/>
    <s v="RUTA KMS.230"/>
    <x v="31"/>
    <x v="0"/>
    <x v="0"/>
    <x v="2"/>
    <x v="1"/>
    <d v="2024-07-09T16:35:17"/>
    <x v="520"/>
    <n v="27.411944444524124"/>
    <d v="2024-07-10T10:34:52"/>
    <d v="1899-12-30T03:04:00"/>
    <d v="2024-07-10T13:38:52"/>
    <n v="6.3522222223109566"/>
    <x v="0"/>
    <m/>
    <m/>
    <x v="1"/>
    <x v="27"/>
    <x v="0"/>
    <x v="4"/>
    <x v="1"/>
    <n v="4"/>
    <s v=""/>
    <d v="1900-01-02T01:36:00"/>
    <n v="23.345277777857458"/>
    <n v="12"/>
    <n v="11.345277777857458"/>
  </r>
  <r>
    <s v="E002"/>
    <s v="EO11"/>
    <x v="4808"/>
    <x v="0"/>
    <s v="E4"/>
    <s v="0100053436"/>
    <s v="IMAGAL CERAMICA Y BAÑO, S.L."/>
    <s v="0019001526"/>
    <s v="REDONDELA"/>
    <s v="000000000000002906"/>
    <x v="4"/>
    <d v="2024-07-09T00:00:00"/>
    <d v="1899-12-30T16:35:17"/>
    <s v="10/07 PC2404262"/>
    <d v="2024-07-10T00:00:00"/>
    <x v="6"/>
    <x v="2"/>
    <x v="4978"/>
    <d v="2024-07-10T00:00:00"/>
    <d v="1899-12-30T10:34:52"/>
    <n v="230"/>
    <s v="E00230"/>
    <s v="RUTA KMS.230"/>
    <x v="31"/>
    <x v="0"/>
    <x v="1"/>
    <x v="2"/>
    <x v="1"/>
    <d v="2024-07-09T16:35:17"/>
    <x v="520"/>
    <n v="27.411944444524124"/>
    <d v="2024-07-10T10:34:52"/>
    <d v="1899-12-30T03:04:00"/>
    <d v="2024-07-10T13:38:52"/>
    <n v="6.3522222223109566"/>
    <x v="0"/>
    <m/>
    <m/>
    <x v="1"/>
    <x v="27"/>
    <x v="0"/>
    <x v="4"/>
    <x v="1"/>
    <n v="4"/>
    <s v=""/>
    <d v="1900-01-02T01:36:00"/>
    <n v="23.345277777857458"/>
    <n v="12"/>
    <n v="11.345277777857458"/>
  </r>
  <r>
    <s v="E002"/>
    <s v="EO11"/>
    <x v="4809"/>
    <x v="0"/>
    <s v="E4"/>
    <s v="0100047060"/>
    <s v="ALMACENES BEGOL, S.L."/>
    <s v="0019001360"/>
    <s v="TABLILLA"/>
    <s v="000000000000002906"/>
    <x v="4"/>
    <d v="2024-07-09T00:00:00"/>
    <d v="1899-12-30T16:53:17"/>
    <s v="10/07 60389317 ÖSCAR"/>
    <d v="2024-07-10T00:00:00"/>
    <x v="6"/>
    <x v="2"/>
    <x v="4979"/>
    <d v="2024-07-10T00:00:00"/>
    <d v="1899-12-30T18:24:10"/>
    <n v="231"/>
    <s v="E00231"/>
    <s v="RUTA KMS.231"/>
    <x v="33"/>
    <x v="0"/>
    <x v="0"/>
    <x v="2"/>
    <x v="1"/>
    <d v="2024-07-09T16:53:17"/>
    <x v="520"/>
    <n v="27.11194444441935"/>
    <d v="2024-07-10T18:24:10"/>
    <d v="1899-12-30T03:04:48"/>
    <d v="2024-07-10T21:28:58"/>
    <n v="-1.4827777777682059"/>
    <x v="1"/>
    <m/>
    <m/>
    <x v="1"/>
    <x v="27"/>
    <x v="1"/>
    <x v="4"/>
    <x v="9"/>
    <n v="4"/>
    <s v=""/>
    <d v="1900-01-02T01:55:12"/>
    <n v="23.031944444419352"/>
    <n v="12"/>
    <n v="11.031944444419352"/>
  </r>
  <r>
    <s v="E002"/>
    <s v="EO11"/>
    <x v="4810"/>
    <x v="0"/>
    <s v="E3"/>
    <s v="0100028413"/>
    <s v="HORMIGONES CARRAL, S.L."/>
    <s v="0022002746"/>
    <s v="NARON"/>
    <s v="000000000000003042"/>
    <x v="0"/>
    <d v="2024-07-09T00:00:00"/>
    <d v="1899-12-30T17:04:07"/>
    <s v="10/07 11:30h"/>
    <d v="2024-07-10T00:00:00"/>
    <x v="16"/>
    <x v="2"/>
    <x v="4980"/>
    <d v="2024-07-10T00:00:00"/>
    <d v="1899-12-30T07:30:31"/>
    <n v="196"/>
    <s v="E00196"/>
    <s v="RUTA KMS.196"/>
    <x v="8"/>
    <x v="0"/>
    <x v="0"/>
    <x v="2"/>
    <x v="0"/>
    <d v="2024-07-09T17:04:07"/>
    <x v="559"/>
    <n v="18.43138888879912"/>
    <d v="2024-07-10T07:30:31"/>
    <d v="1899-12-30T02:36:48"/>
    <d v="2024-07-10T10:07:19"/>
    <n v="1.3780555555131286"/>
    <x v="0"/>
    <m/>
    <m/>
    <x v="1"/>
    <x v="27"/>
    <x v="0"/>
    <x v="4"/>
    <x v="11"/>
    <n v="4"/>
    <s v=""/>
    <d v="1900-01-01T14:43:12"/>
    <n v="14.818055555465786"/>
    <n v="12"/>
    <n v="2.8180555554657865"/>
  </r>
  <r>
    <s v="E002"/>
    <s v="EO11"/>
    <x v="4811"/>
    <x v="0"/>
    <s v="E3"/>
    <s v="0100028413"/>
    <s v="HORMIGONES CARRAL, S.L."/>
    <s v="0022002746"/>
    <s v="NARON"/>
    <s v="000000000000003042"/>
    <x v="0"/>
    <d v="2024-07-09T00:00:00"/>
    <d v="1899-12-30T17:04:56"/>
    <s v="10/07 17:30h"/>
    <d v="2024-07-10T00:00:00"/>
    <x v="18"/>
    <x v="2"/>
    <x v="4981"/>
    <d v="2024-07-10T00:00:00"/>
    <d v="1899-12-30T12:21:11"/>
    <n v="196"/>
    <s v="E00196"/>
    <s v="RUTA KMS.196"/>
    <x v="23"/>
    <x v="0"/>
    <x v="0"/>
    <x v="2"/>
    <x v="0"/>
    <d v="2024-07-09T17:04:56"/>
    <x v="560"/>
    <n v="24.417777777649462"/>
    <d v="2024-07-10T12:21:11"/>
    <d v="1899-12-30T02:36:48"/>
    <d v="2024-07-10T14:57:59"/>
    <n v="2.5336111110518686"/>
    <x v="0"/>
    <m/>
    <m/>
    <x v="1"/>
    <x v="27"/>
    <x v="0"/>
    <x v="4"/>
    <x v="3"/>
    <n v="4"/>
    <s v=""/>
    <d v="1900-01-01T14:43:12"/>
    <n v="20.804444444316129"/>
    <n v="12"/>
    <n v="8.8044444443161289"/>
  </r>
  <r>
    <s v="E002"/>
    <s v="EO11"/>
    <x v="4812"/>
    <x v="0"/>
    <s v="E3"/>
    <s v="0100028413"/>
    <s v="HORMIGONES CARRAL, S.L."/>
    <s v="0022002990"/>
    <s v="PUERTO EXTERIOR DE FERROL"/>
    <s v="000000000000003042"/>
    <x v="0"/>
    <d v="2024-07-09T00:00:00"/>
    <d v="1899-12-30T17:08:21"/>
    <s v="10/07 09:00h - 1º"/>
    <d v="2024-07-10T00:00:00"/>
    <x v="15"/>
    <x v="0"/>
    <x v="4982"/>
    <d v="2024-07-09T00:00:00"/>
    <d v="1899-12-30T18:02:05"/>
    <n v="71"/>
    <s v="E00071"/>
    <s v="RUTA KMS.071"/>
    <x v="1"/>
    <x v="0"/>
    <x v="0"/>
    <x v="0"/>
    <x v="0"/>
    <d v="2024-07-09T17:08:21"/>
    <x v="541"/>
    <n v="15.86083333339775"/>
    <d v="2024-07-09T18:02:05"/>
    <d v="1899-12-30T00:56:48"/>
    <d v="2024-07-09T18:58:53"/>
    <n v="14.018611110979691"/>
    <x v="0"/>
    <m/>
    <m/>
    <x v="1"/>
    <x v="24"/>
    <x v="0"/>
    <x v="4"/>
    <x v="9"/>
    <n v="3"/>
    <s v=""/>
    <d v="1899-12-30T22:43:12"/>
    <n v="13.914166666731083"/>
    <n v="12"/>
    <n v="1.9141666667310826"/>
  </r>
  <r>
    <s v="E002"/>
    <s v="EO11"/>
    <x v="4813"/>
    <x v="0"/>
    <s v="E3"/>
    <s v="0100028413"/>
    <s v="HORMIGONES CARRAL, S.L."/>
    <s v="0022002990"/>
    <s v="PUERTO EXTERIOR DE FERROL"/>
    <s v="000000000000003042"/>
    <x v="0"/>
    <d v="2024-07-09T00:00:00"/>
    <d v="1899-12-30T17:08:54"/>
    <s v="10/07 11:00h 2º"/>
    <d v="2024-07-10T00:00:00"/>
    <x v="24"/>
    <x v="2"/>
    <x v="4983"/>
    <d v="2024-07-09T00:00:00"/>
    <d v="1899-12-30T17:50:19"/>
    <n v="212"/>
    <s v="E00212"/>
    <s v="RUTA KMS.212"/>
    <x v="13"/>
    <x v="0"/>
    <x v="0"/>
    <x v="2"/>
    <x v="0"/>
    <d v="2024-07-09T17:08:54"/>
    <x v="554"/>
    <n v="17.851666666741949"/>
    <d v="2024-07-09T17:50:19"/>
    <d v="1899-12-30T02:49:36"/>
    <d v="2024-07-09T20:39:55"/>
    <n v="14.334722222294658"/>
    <x v="0"/>
    <m/>
    <m/>
    <x v="1"/>
    <x v="24"/>
    <x v="0"/>
    <x v="4"/>
    <x v="5"/>
    <n v="3"/>
    <s v=""/>
    <d v="1900-01-01T19:50:24"/>
    <n v="14.025000000075282"/>
    <n v="12"/>
    <n v="2.0250000000752824"/>
  </r>
  <r>
    <s v="E002"/>
    <s v="EO11"/>
    <x v="4814"/>
    <x v="0"/>
    <s v="E3"/>
    <s v="0100028413"/>
    <s v="HORMIGONES CARRAL, S.L."/>
    <s v="0022002990"/>
    <s v="PUERTO EXTERIOR DE FERROL"/>
    <s v="000000000000003042"/>
    <x v="0"/>
    <d v="2024-07-09T00:00:00"/>
    <d v="1899-12-30T17:08:54"/>
    <s v="10/07 12:00h - 3º"/>
    <d v="2024-07-10T00:00:00"/>
    <x v="8"/>
    <x v="0"/>
    <x v="4984"/>
    <d v="2024-07-10T00:00:00"/>
    <d v="1899-12-30T10:04:36"/>
    <n v="71"/>
    <s v="E00071"/>
    <s v="RUTA KMS.071"/>
    <x v="3"/>
    <x v="0"/>
    <x v="0"/>
    <x v="0"/>
    <x v="0"/>
    <d v="2024-07-09T17:08:54"/>
    <x v="561"/>
    <n v="18.851666666683741"/>
    <d v="2024-07-10T10:04:36"/>
    <d v="1899-12-30T00:56:48"/>
    <d v="2024-07-10T11:01:24"/>
    <n v="0.97666666656732559"/>
    <x v="0"/>
    <m/>
    <m/>
    <x v="1"/>
    <x v="27"/>
    <x v="0"/>
    <x v="4"/>
    <x v="1"/>
    <n v="4"/>
    <s v=""/>
    <d v="1899-12-30T22:43:12"/>
    <n v="16.905000000017075"/>
    <n v="12"/>
    <n v="4.9050000000170755"/>
  </r>
  <r>
    <s v="E002"/>
    <s v="EO11"/>
    <x v="4815"/>
    <x v="0"/>
    <s v="E3"/>
    <s v="0100028413"/>
    <s v="HORMIGONES CARRAL, S.L."/>
    <s v="0022002990"/>
    <s v="PUERTO EXTERIOR DE FERROL"/>
    <s v="000000000000003042"/>
    <x v="0"/>
    <d v="2024-07-09T00:00:00"/>
    <d v="1899-12-30T17:09:18"/>
    <s v="10/07 14:00h - 4º"/>
    <d v="2024-07-10T00:00:00"/>
    <x v="1"/>
    <x v="0"/>
    <x v="4985"/>
    <d v="2024-07-10T00:00:00"/>
    <d v="1899-12-30T11:56:13"/>
    <n v="71"/>
    <s v="E00071"/>
    <s v="RUTA KMS.071"/>
    <x v="7"/>
    <x v="0"/>
    <x v="0"/>
    <x v="0"/>
    <x v="0"/>
    <d v="2024-07-09T17:09:18"/>
    <x v="519"/>
    <n v="20.845000000088476"/>
    <d v="2024-07-10T11:56:13"/>
    <d v="1899-12-30T00:56:48"/>
    <d v="2024-07-10T12:53:01"/>
    <n v="1.1163888889714144"/>
    <x v="0"/>
    <m/>
    <m/>
    <x v="1"/>
    <x v="27"/>
    <x v="0"/>
    <x v="4"/>
    <x v="2"/>
    <n v="4"/>
    <s v=""/>
    <d v="1899-12-30T22:43:12"/>
    <n v="18.89833333342181"/>
    <n v="12"/>
    <n v="6.8983333334218102"/>
  </r>
  <r>
    <s v="E002"/>
    <s v="EO11"/>
    <x v="4816"/>
    <x v="0"/>
    <s v="E3"/>
    <s v="0100028413"/>
    <s v="HORMIGONES CARRAL, S.L."/>
    <s v="0022002990"/>
    <s v="PUERTO EXTERIOR DE FERROL"/>
    <s v="000000000000003042"/>
    <x v="0"/>
    <d v="2024-07-09T00:00:00"/>
    <d v="1899-12-30T17:09:41"/>
    <s v="10/07 16:00h - 5º"/>
    <d v="2024-07-10T00:00:00"/>
    <x v="12"/>
    <x v="2"/>
    <x v="4986"/>
    <d v="2024-07-10T00:00:00"/>
    <d v="1899-12-30T11:59:23"/>
    <n v="212"/>
    <s v="E00212"/>
    <s v="RUTA KMS.212"/>
    <x v="0"/>
    <x v="0"/>
    <x v="0"/>
    <x v="2"/>
    <x v="0"/>
    <d v="2024-07-09T17:09:41"/>
    <x v="562"/>
    <n v="22.838611110986676"/>
    <d v="2024-07-10T11:59:23"/>
    <d v="1899-12-30T02:49:36"/>
    <d v="2024-07-10T14:48:59"/>
    <n v="1.1836111110169441"/>
    <x v="0"/>
    <m/>
    <m/>
    <x v="1"/>
    <x v="27"/>
    <x v="0"/>
    <x v="4"/>
    <x v="2"/>
    <n v="4"/>
    <s v=""/>
    <d v="1900-01-01T19:50:24"/>
    <n v="19.011944444320008"/>
    <n v="12"/>
    <n v="7.0119444443200081"/>
  </r>
  <r>
    <s v="E002"/>
    <s v="EO11"/>
    <x v="4817"/>
    <x v="0"/>
    <s v="E3"/>
    <s v="0100028413"/>
    <s v="HORMIGONES CARRAL, S.L."/>
    <s v="0022002990"/>
    <s v="PUERTO EXTERIOR DE FERROL"/>
    <s v="000000000000003042"/>
    <x v="0"/>
    <d v="2024-07-09T00:00:00"/>
    <d v="1899-12-30T17:10:04"/>
    <s v="10/07 18:00h - 6º"/>
    <d v="2024-07-10T00:00:00"/>
    <x v="2"/>
    <x v="2"/>
    <x v="4987"/>
    <d v="2024-07-10T00:00:00"/>
    <d v="1899-12-30T13:11:16"/>
    <n v="212"/>
    <s v="E00212"/>
    <s v="RUTA KMS.212"/>
    <x v="1"/>
    <x v="0"/>
    <x v="0"/>
    <x v="2"/>
    <x v="0"/>
    <d v="2024-07-09T17:10:04"/>
    <x v="563"/>
    <n v="24.832222222234122"/>
    <d v="2024-07-10T13:11:16"/>
    <d v="1899-12-30T02:49:36"/>
    <d v="2024-07-10T16:00:52"/>
    <n v="1.9855555555550382"/>
    <x v="0"/>
    <m/>
    <m/>
    <x v="1"/>
    <x v="27"/>
    <x v="0"/>
    <x v="4"/>
    <x v="7"/>
    <n v="4"/>
    <s v=""/>
    <d v="1900-01-01T19:50:24"/>
    <n v="21.005555555567454"/>
    <n v="12"/>
    <n v="9.0055555555674545"/>
  </r>
  <r>
    <s v="E002"/>
    <s v="EO11"/>
    <x v="4818"/>
    <x v="0"/>
    <s v="E3"/>
    <s v="0100028413"/>
    <s v="HORMIGONES CARRAL, S.L."/>
    <s v="0022002990"/>
    <s v="PUERTO EXTERIOR DE FERROL"/>
    <s v="000000000000003042"/>
    <x v="0"/>
    <d v="2024-07-09T00:00:00"/>
    <d v="1899-12-30T17:10:23"/>
    <s v="10/07 19:00h - 7º"/>
    <d v="2024-07-10T00:00:00"/>
    <x v="4"/>
    <x v="0"/>
    <x v="4988"/>
    <d v="2024-07-10T00:00:00"/>
    <d v="1899-12-30T17:34:32"/>
    <n v="71"/>
    <s v="E00071"/>
    <s v="RUTA KMS.071"/>
    <x v="0"/>
    <x v="0"/>
    <x v="0"/>
    <x v="0"/>
    <x v="0"/>
    <d v="2024-07-09T17:10:23"/>
    <x v="564"/>
    <n v="25.826944444386754"/>
    <d v="2024-07-10T17:34:32"/>
    <d v="1899-12-30T00:56:48"/>
    <d v="2024-07-10T18:31:20"/>
    <n v="0.47777777770534158"/>
    <x v="0"/>
    <m/>
    <m/>
    <x v="1"/>
    <x v="27"/>
    <x v="0"/>
    <x v="4"/>
    <x v="5"/>
    <n v="4"/>
    <s v=""/>
    <d v="1899-12-30T22:43:12"/>
    <n v="23.880277777720089"/>
    <n v="12"/>
    <n v="11.880277777720089"/>
  </r>
  <r>
    <s v="E002"/>
    <s v="EO11"/>
    <x v="4819"/>
    <x v="0"/>
    <s v="E3"/>
    <s v="0100000070"/>
    <s v="HORMIGONES HERSO, S. L."/>
    <s v="0022000302"/>
    <s v="VIANA DO BOLO"/>
    <s v="000000000000000055"/>
    <x v="3"/>
    <d v="2024-07-09T00:00:00"/>
    <d v="1899-12-30T17:26:25"/>
    <s v="10/07 08:30h"/>
    <d v="2024-07-10T00:00:00"/>
    <x v="23"/>
    <x v="2"/>
    <x v="4989"/>
    <d v="2024-07-09T00:00:00"/>
    <d v="1899-12-30T19:06:00"/>
    <n v="83"/>
    <s v="E00083"/>
    <s v="RUTA KMS.083"/>
    <x v="20"/>
    <x v="0"/>
    <x v="0"/>
    <x v="2"/>
    <x v="0"/>
    <d v="2024-07-09T17:26:25"/>
    <x v="553"/>
    <n v="15.059722222213168"/>
    <d v="2024-07-09T19:06:00"/>
    <d v="1899-12-30T01:06:24"/>
    <d v="2024-07-09T20:12:24"/>
    <n v="12.293333333276678"/>
    <x v="0"/>
    <m/>
    <m/>
    <x v="1"/>
    <x v="24"/>
    <x v="0"/>
    <x v="4"/>
    <x v="10"/>
    <n v="3"/>
    <s v=""/>
    <d v="1899-12-31T02:33:36"/>
    <n v="12.9530555555465"/>
    <n v="12"/>
    <n v="0.95305555554650034"/>
  </r>
  <r>
    <s v="E002"/>
    <s v="EO11"/>
    <x v="4820"/>
    <x v="0"/>
    <s v="E3"/>
    <s v="0100000764"/>
    <s v="HORMIGONES BERGANTIÑOS S.A."/>
    <s v="0022000267"/>
    <s v="CARBALLO"/>
    <s v="000000000000000055"/>
    <x v="3"/>
    <d v="2024-07-09T00:00:00"/>
    <d v="1899-12-30T17:39:33"/>
    <s v="10/07 10:00h"/>
    <d v="2024-07-10T00:00:00"/>
    <x v="17"/>
    <x v="2"/>
    <x v="4990"/>
    <d v="2024-07-09T00:00:00"/>
    <d v="1899-12-30T18:26:10"/>
    <n v="220"/>
    <s v="E00220"/>
    <s v="RUTA KMS.220"/>
    <x v="21"/>
    <x v="0"/>
    <x v="0"/>
    <x v="2"/>
    <x v="0"/>
    <d v="2024-07-09T17:39:33"/>
    <x v="565"/>
    <n v="16.340833333320916"/>
    <d v="2024-07-09T18:26:10"/>
    <d v="1899-12-30T02:56:00"/>
    <d v="2024-07-09T21:22:10"/>
    <n v="12.630555555573665"/>
    <x v="0"/>
    <m/>
    <m/>
    <x v="1"/>
    <x v="24"/>
    <x v="0"/>
    <x v="4"/>
    <x v="9"/>
    <n v="3"/>
    <s v=""/>
    <d v="1900-01-01T22:24:00"/>
    <n v="12.407499999987582"/>
    <n v="12"/>
    <n v="0.40749999998758213"/>
  </r>
  <r>
    <s v="E002"/>
    <s v="EO11"/>
    <x v="4821"/>
    <x v="0"/>
    <s v="E3"/>
    <s v="0100000764"/>
    <s v="HORMIGONES BERGANTIÑOS S.A."/>
    <s v="0022000267"/>
    <s v="CARBALLO"/>
    <s v="000000000000000055"/>
    <x v="3"/>
    <d v="2024-07-09T00:00:00"/>
    <d v="1899-12-30T17:39:46"/>
    <s v="10/07 15:00h"/>
    <d v="2024-07-10T00:00:00"/>
    <x v="7"/>
    <x v="2"/>
    <x v="4991"/>
    <d v="2024-07-10T00:00:00"/>
    <d v="1899-12-30T11:29:07"/>
    <n v="220"/>
    <s v="E00220"/>
    <s v="RUTA KMS.220"/>
    <x v="30"/>
    <x v="0"/>
    <x v="0"/>
    <x v="2"/>
    <x v="0"/>
    <d v="2024-07-09T17:39:46"/>
    <x v="545"/>
    <n v="21.337222222296987"/>
    <d v="2024-07-10T11:29:07"/>
    <d v="1899-12-30T02:56:00"/>
    <d v="2024-07-10T14:25:07"/>
    <n v="0.58138888893881813"/>
    <x v="0"/>
    <m/>
    <m/>
    <x v="1"/>
    <x v="27"/>
    <x v="0"/>
    <x v="4"/>
    <x v="2"/>
    <n v="4"/>
    <s v=""/>
    <d v="1900-01-01T22:24:00"/>
    <n v="17.403888888963653"/>
    <n v="12"/>
    <n v="5.4038888889636532"/>
  </r>
  <r>
    <s v="E002"/>
    <s v="EO11"/>
    <x v="4822"/>
    <x v="0"/>
    <s v="E3"/>
    <s v="0432000110"/>
    <s v="PREBETONG HORMIGONES, S.A."/>
    <s v="0021000042"/>
    <s v="REIGOSA"/>
    <s v="000000000000003044"/>
    <x v="2"/>
    <d v="2024-07-09T00:00:00"/>
    <d v="1899-12-30T17:46:23"/>
    <s v="10/07 13h silo 6"/>
    <d v="2024-07-10T00:00:00"/>
    <x v="0"/>
    <x v="2"/>
    <x v="4992"/>
    <d v="2024-07-10T00:00:00"/>
    <d v="1899-12-30T09:16:20"/>
    <n v="262"/>
    <s v="E00262"/>
    <s v="RUTA KMS.262"/>
    <x v="27"/>
    <x v="0"/>
    <x v="0"/>
    <x v="2"/>
    <x v="0"/>
    <d v="2024-07-09T17:46:23"/>
    <x v="566"/>
    <n v="19.726944444410037"/>
    <d v="2024-07-10T09:16:20"/>
    <d v="1899-12-30T03:29:36"/>
    <d v="2024-07-10T12:45:56"/>
    <n v="0.73444444430060685"/>
    <x v="0"/>
    <m/>
    <m/>
    <x v="1"/>
    <x v="27"/>
    <x v="0"/>
    <x v="4"/>
    <x v="6"/>
    <n v="4"/>
    <s v=""/>
    <d v="1900-01-02T11:50:24"/>
    <n v="15.233611111076705"/>
    <n v="12"/>
    <n v="3.233611111076705"/>
  </r>
  <r>
    <s v="E002"/>
    <s v="EO11"/>
    <x v="4823"/>
    <x v="0"/>
    <s v="E3"/>
    <s v="0100059105"/>
    <s v="TUNEL DE RANTE UTE"/>
    <s v="0022002985"/>
    <s v="SAN CIBRAO - UTE TUNEL DE RANTE"/>
    <s v="000000000000003042"/>
    <x v="0"/>
    <d v="2024-07-09T00:00:00"/>
    <d v="1899-12-30T18:06:35"/>
    <s v="10/07 X LA TARDE"/>
    <d v="2024-07-10T00:00:00"/>
    <x v="11"/>
    <x v="5"/>
    <x v="4993"/>
    <d v="2024-07-10T00:00:00"/>
    <d v="1899-12-30T15:20:10"/>
    <n v="12"/>
    <s v="E00012"/>
    <s v="RUTA KMS.012"/>
    <x v="14"/>
    <x v="0"/>
    <x v="0"/>
    <x v="0"/>
    <x v="0"/>
    <d v="2024-07-09T18:06:35"/>
    <x v="567"/>
    <n v="22.390277777798474"/>
    <d v="2024-07-10T15:20:10"/>
    <d v="1899-12-30T00:09:36"/>
    <d v="2024-07-10T15:29:46"/>
    <n v="1.0038888888666406"/>
    <x v="0"/>
    <m/>
    <m/>
    <x v="1"/>
    <x v="27"/>
    <x v="0"/>
    <x v="4"/>
    <x v="4"/>
    <n v="4"/>
    <s v=""/>
    <d v="1899-12-30T03:50:24"/>
    <n v="21.230277777798474"/>
    <n v="12"/>
    <n v="9.2302777777984737"/>
  </r>
  <r>
    <s v="E002"/>
    <s v="EO11"/>
    <x v="4824"/>
    <x v="0"/>
    <s v="E3"/>
    <s v="0100059105"/>
    <s v="TUNEL DE RANTE UTE"/>
    <s v="0022002985"/>
    <s v="SAN CIBRAO - UTE TUNEL DE RANTE"/>
    <s v="000000000000003042"/>
    <x v="0"/>
    <d v="2024-07-09T00:00:00"/>
    <d v="1899-12-30T18:06:49"/>
    <s v="10/07 URGE 1ºHORA"/>
    <d v="2024-07-10T00:00:00"/>
    <x v="17"/>
    <x v="5"/>
    <x v="4994"/>
    <d v="2024-07-10T00:00:00"/>
    <d v="1899-12-30T08:52:43"/>
    <n v="12"/>
    <s v="E00012"/>
    <s v="RUTA KMS.012"/>
    <x v="14"/>
    <x v="0"/>
    <x v="0"/>
    <x v="0"/>
    <x v="0"/>
    <d v="2024-07-09T18:06:49"/>
    <x v="565"/>
    <n v="15.886388888815418"/>
    <d v="2024-07-10T08:52:43"/>
    <d v="1899-12-30T00:09:36"/>
    <d v="2024-07-10T09:02:19"/>
    <n v="0.96138888888526708"/>
    <x v="0"/>
    <m/>
    <m/>
    <x v="1"/>
    <x v="27"/>
    <x v="0"/>
    <x v="4"/>
    <x v="0"/>
    <n v="4"/>
    <s v=""/>
    <d v="1899-12-30T03:50:24"/>
    <n v="14.726388888815418"/>
    <n v="12"/>
    <n v="2.7263888888154177"/>
  </r>
  <r>
    <s v="E002"/>
    <s v="EO11"/>
    <x v="4825"/>
    <x v="0"/>
    <s v="E3"/>
    <s v="0100022370"/>
    <s v="PREFABRICADOS LUIS BARROS S.L."/>
    <s v="0022002532"/>
    <s v="NIGRAN"/>
    <s v="000000000000000055"/>
    <x v="3"/>
    <d v="2024-07-09T00:00:00"/>
    <d v="1899-12-30T19:26:32"/>
    <s v="10/07 URGENTE"/>
    <d v="2024-07-10T00:00:00"/>
    <x v="20"/>
    <x v="3"/>
    <x v="4995"/>
    <d v="2024-07-10T00:00:00"/>
    <d v="1899-12-30T09:11:21"/>
    <n v="25"/>
    <s v="E00025"/>
    <s v="RUTA KMS.025"/>
    <x v="15"/>
    <x v="0"/>
    <x v="0"/>
    <x v="0"/>
    <x v="0"/>
    <d v="2024-07-09T19:26:32"/>
    <x v="556"/>
    <n v="15.057777777838055"/>
    <d v="2024-07-10T09:11:21"/>
    <d v="1899-12-30T00:20:00"/>
    <d v="2024-07-10T09:31:21"/>
    <n v="0.97749999992083758"/>
    <x v="0"/>
    <m/>
    <m/>
    <x v="1"/>
    <x v="27"/>
    <x v="0"/>
    <x v="4"/>
    <x v="6"/>
    <n v="4"/>
    <s v=""/>
    <d v="1899-12-30T08:00:00"/>
    <n v="13.724444444504721"/>
    <n v="12"/>
    <n v="1.7244444445047211"/>
  </r>
  <r>
    <s v="E002"/>
    <s v="EO11"/>
    <x v="4826"/>
    <x v="0"/>
    <s v="E3"/>
    <s v="0432000165"/>
    <s v="MORTEROS DE GALICIA S.L."/>
    <s v="0022001550"/>
    <s v="SUSANA"/>
    <s v="000000000000000055"/>
    <x v="3"/>
    <d v="2024-07-10T00:00:00"/>
    <d v="1899-12-30T08:02:22"/>
    <s v="A lo largo del dia 1"/>
    <d v="2024-07-10T00:00:00"/>
    <x v="13"/>
    <x v="4"/>
    <x v="4996"/>
    <d v="2024-07-10T00:00:00"/>
    <d v="1899-12-30T09:56:33"/>
    <n v="1"/>
    <s v="E00001"/>
    <s v="RUTA KMS.0001"/>
    <x v="38"/>
    <x v="0"/>
    <x v="0"/>
    <x v="0"/>
    <x v="0"/>
    <d v="2024-07-10T08:02:22"/>
    <x v="568"/>
    <n v="6.4605555554735474"/>
    <d v="2024-07-10T09:56:33"/>
    <d v="1899-12-30T00:00:48"/>
    <d v="2024-07-10T09:57:21"/>
    <n v="4.5441666666883975"/>
    <x v="0"/>
    <m/>
    <m/>
    <x v="1"/>
    <x v="27"/>
    <x v="0"/>
    <x v="4"/>
    <x v="6"/>
    <n v="4"/>
    <s v=""/>
    <d v="1899-12-30T00:19:12"/>
    <n v="5.4472222221402138"/>
    <n v="0"/>
    <n v="5.4472222221402138"/>
  </r>
  <r>
    <s v="E002"/>
    <s v="EO11"/>
    <x v="4827"/>
    <x v="0"/>
    <s v="E3"/>
    <s v="0432000181"/>
    <s v="PREBETONG LUGO HORMIGONES, S.A."/>
    <s v="0022002590"/>
    <s v="MONFORTE"/>
    <s v="000000000000000055"/>
    <x v="3"/>
    <d v="2024-07-10T00:00:00"/>
    <d v="1899-12-30T08:02:51"/>
    <s v="10/07 URGE 1º"/>
    <d v="2024-07-10T00:00:00"/>
    <x v="8"/>
    <x v="2"/>
    <x v="4997"/>
    <d v="2024-07-10T00:00:00"/>
    <d v="1899-12-30T10:25:13"/>
    <n v="102"/>
    <s v="E00102"/>
    <s v="RUTA KMS.102"/>
    <x v="18"/>
    <x v="0"/>
    <x v="0"/>
    <x v="2"/>
    <x v="0"/>
    <d v="2024-07-10T08:02:51"/>
    <x v="561"/>
    <n v="3.9525000000139698"/>
    <d v="2024-07-10T10:25:13"/>
    <d v="1899-12-30T01:21:36"/>
    <d v="2024-07-10T11:46:49"/>
    <n v="0.21972222224576399"/>
    <x v="0"/>
    <m/>
    <m/>
    <x v="1"/>
    <x v="27"/>
    <x v="0"/>
    <x v="4"/>
    <x v="1"/>
    <n v="4"/>
    <s v=""/>
    <d v="1899-12-31T08:38:24"/>
    <n v="1.5925000000139695"/>
    <n v="0"/>
    <n v="1.5925000000139695"/>
  </r>
  <r>
    <s v="E002"/>
    <s v="EO11"/>
    <x v="4828"/>
    <x v="0"/>
    <s v="E3"/>
    <s v="0432000110"/>
    <s v="PREBETONG HORMIGONES, S.A."/>
    <s v="0022002920"/>
    <s v="PLANTA MOVIL OURAL"/>
    <s v="000000000000003043"/>
    <x v="5"/>
    <d v="2024-07-10T00:00:00"/>
    <d v="1899-12-30T08:03:31"/>
    <s v="10/07 18:00 CARGAR E"/>
    <d v="2024-07-10T00:00:00"/>
    <x v="2"/>
    <x v="2"/>
    <x v="4998"/>
    <d v="2024-07-10T00:00:00"/>
    <d v="1899-12-30T15:02:20"/>
    <n v="123"/>
    <s v="E00123"/>
    <s v="RUTA KMS.123"/>
    <x v="21"/>
    <x v="0"/>
    <x v="0"/>
    <x v="2"/>
    <x v="0"/>
    <d v="2024-07-10T08:03:31"/>
    <x v="563"/>
    <n v="9.9413888889248483"/>
    <d v="2024-07-10T15:02:20"/>
    <d v="1899-12-30T01:38:24"/>
    <d v="2024-07-10T16:40:44"/>
    <n v="1.3211111110285856"/>
    <x v="0"/>
    <m/>
    <m/>
    <x v="1"/>
    <x v="27"/>
    <x v="0"/>
    <x v="4"/>
    <x v="4"/>
    <n v="4"/>
    <s v=""/>
    <d v="1899-12-31T15:21:36"/>
    <n v="7.3013888889248477"/>
    <n v="0"/>
    <n v="7.3013888889248477"/>
  </r>
  <r>
    <s v="E002"/>
    <s v="EO11"/>
    <x v="4829"/>
    <x v="0"/>
    <s v="E3"/>
    <s v="0100059291"/>
    <s v="REPORICELO S.L."/>
    <s v="0022002996"/>
    <s v="O BARCO DE VALDEORRAS"/>
    <s v="000000000000000055"/>
    <x v="3"/>
    <d v="2024-07-10T00:00:00"/>
    <d v="1899-12-30T08:04:55"/>
    <s v="10/07 Durante el día"/>
    <d v="2024-07-10T00:00:00"/>
    <x v="11"/>
    <x v="2"/>
    <x v="4999"/>
    <d v="2024-07-10T00:00:00"/>
    <d v="1899-12-30T12:44:00"/>
    <n v="32"/>
    <s v="E00032"/>
    <s v="RUTA KMS.032"/>
    <x v="39"/>
    <x v="0"/>
    <x v="0"/>
    <x v="2"/>
    <x v="0"/>
    <d v="2024-07-10T08:04:55"/>
    <x v="567"/>
    <n v="8.4180555555503815"/>
    <d v="2024-07-10T12:44:00"/>
    <d v="1899-12-30T00:25:36"/>
    <d v="2024-07-10T13:09:36"/>
    <n v="3.3400000000256114"/>
    <x v="0"/>
    <m/>
    <m/>
    <x v="1"/>
    <x v="27"/>
    <x v="0"/>
    <x v="4"/>
    <x v="3"/>
    <n v="4"/>
    <s v=""/>
    <d v="1899-12-30T10:14:24"/>
    <n v="6.9913888888837148"/>
    <n v="0"/>
    <n v="6.9913888888837148"/>
  </r>
  <r>
    <s v="E002"/>
    <s v="EO11"/>
    <x v="4830"/>
    <x v="0"/>
    <s v="E3"/>
    <s v="0432000181"/>
    <s v="PREBETONG LUGO HORMIGONES, S.A."/>
    <s v="0022002590"/>
    <s v="MONFORTE"/>
    <s v="000000000000000055"/>
    <x v="3"/>
    <d v="2024-07-10T00:00:00"/>
    <d v="1899-12-30T08:44:32"/>
    <s v="10/07 URGE 2º"/>
    <d v="2024-07-10T00:00:00"/>
    <x v="12"/>
    <x v="5"/>
    <x v="5000"/>
    <d v="2024-07-10T00:00:00"/>
    <d v="1899-12-30T11:20:58"/>
    <n v="45"/>
    <s v="E00045"/>
    <s v="RUTA KMS.045"/>
    <x v="14"/>
    <x v="0"/>
    <x v="0"/>
    <x v="0"/>
    <x v="0"/>
    <d v="2024-07-10T08:44:32"/>
    <x v="562"/>
    <n v="7.2577777777332813"/>
    <d v="2024-07-10T11:20:58"/>
    <d v="1899-12-30T00:36:00"/>
    <d v="2024-07-10T11:56:58"/>
    <n v="4.0505555554409511"/>
    <x v="0"/>
    <m/>
    <m/>
    <x v="1"/>
    <x v="27"/>
    <x v="0"/>
    <x v="4"/>
    <x v="2"/>
    <n v="4"/>
    <s v=""/>
    <d v="1899-12-30T14:24:00"/>
    <n v="5.6577777777332816"/>
    <n v="0"/>
    <n v="5.6577777777332816"/>
  </r>
  <r>
    <s v="E002"/>
    <s v="EO11"/>
    <x v="4831"/>
    <x v="0"/>
    <s v="E3"/>
    <s v="0100049226"/>
    <s v="ALMACENES MIRANDA CELANOVA, S.L."/>
    <s v="0022002476"/>
    <s v="CELANOVA (GRANEL)"/>
    <s v="000000000000000055"/>
    <x v="3"/>
    <d v="2024-07-10T00:00:00"/>
    <d v="1899-12-30T08:50:26"/>
    <s v="10/07 17h"/>
    <d v="2024-07-10T00:00:00"/>
    <x v="9"/>
    <x v="2"/>
    <x v="5001"/>
    <d v="2024-07-10T00:00:00"/>
    <d v="1899-12-30T14:24:23"/>
    <n v="165"/>
    <s v="E00165"/>
    <s v="RUTA KMS.165"/>
    <x v="11"/>
    <x v="0"/>
    <x v="0"/>
    <x v="2"/>
    <x v="0"/>
    <d v="2024-07-10T08:50:26"/>
    <x v="569"/>
    <n v="8.1594444445800036"/>
    <d v="2024-07-10T14:24:23"/>
    <d v="1899-12-30T02:12:00"/>
    <d v="2024-07-10T16:36:23"/>
    <n v="0.39361111109610647"/>
    <x v="0"/>
    <m/>
    <m/>
    <x v="1"/>
    <x v="27"/>
    <x v="0"/>
    <x v="4"/>
    <x v="13"/>
    <n v="4"/>
    <s v=""/>
    <d v="1900-01-01T04:48:00"/>
    <n v="4.9594444445800034"/>
    <n v="0"/>
    <n v="4.9594444445800034"/>
  </r>
  <r>
    <s v="E002"/>
    <s v="EO11"/>
    <x v="4832"/>
    <x v="0"/>
    <s v="E3"/>
    <s v="0100049226"/>
    <s v="ALMACENES MIRANDA CELANOVA, S.L."/>
    <s v="0022002476"/>
    <s v="CELANOVA (GRANEL)"/>
    <s v="000000000000000055"/>
    <x v="3"/>
    <d v="2024-07-10T00:00:00"/>
    <d v="1899-12-30T09:03:08"/>
    <s v="11/07 URGE silo 2"/>
    <d v="2024-07-11T00:00:00"/>
    <x v="12"/>
    <x v="5"/>
    <x v="5002"/>
    <d v="2024-07-11T00:00:00"/>
    <d v="1899-12-30T15:06:25"/>
    <n v="28"/>
    <s v="E00028"/>
    <s v="RUTA KMS.028"/>
    <x v="11"/>
    <x v="0"/>
    <x v="0"/>
    <x v="0"/>
    <x v="0"/>
    <d v="2024-07-10T09:03:08"/>
    <x v="570"/>
    <n v="30.94777777773561"/>
    <d v="2024-07-11T15:06:25"/>
    <d v="1899-12-30T00:22:24"/>
    <d v="2024-07-11T15:28:49"/>
    <n v="0.51972222217591479"/>
    <x v="0"/>
    <m/>
    <m/>
    <x v="1"/>
    <x v="28"/>
    <x v="0"/>
    <x v="4"/>
    <x v="4"/>
    <n v="5"/>
    <s v=""/>
    <d v="1899-12-30T08:57:36"/>
    <n v="29.574444444402275"/>
    <n v="12"/>
    <n v="17.574444444402275"/>
  </r>
  <r>
    <s v="E002"/>
    <s v="EO11"/>
    <x v="4833"/>
    <x v="0"/>
    <s v="E3"/>
    <s v="0432000110"/>
    <s v="PREBETONG HORMIGONES, S.A."/>
    <s v="0021000011"/>
    <s v="MEIXOEIRO"/>
    <s v="000000000000000055"/>
    <x v="3"/>
    <d v="2024-07-10T00:00:00"/>
    <d v="1899-12-30T09:27:07"/>
    <s v="10/07 12:00h"/>
    <d v="2024-07-10T00:00:00"/>
    <x v="8"/>
    <x v="3"/>
    <x v="5003"/>
    <d v="2024-07-10T00:00:00"/>
    <d v="1899-12-30T12:06:04"/>
    <n v="18"/>
    <s v="E00018"/>
    <s v="RUTA KMS.018"/>
    <x v="10"/>
    <x v="0"/>
    <x v="0"/>
    <x v="0"/>
    <x v="0"/>
    <d v="2024-07-10T09:27:07"/>
    <x v="561"/>
    <n v="2.5480555555550382"/>
    <d v="2024-07-10T12:06:04"/>
    <d v="1899-12-30T00:14:24"/>
    <d v="2024-07-10T12:20:28"/>
    <n v="-0.34111111122183502"/>
    <x v="0"/>
    <m/>
    <m/>
    <x v="1"/>
    <x v="27"/>
    <x v="0"/>
    <x v="4"/>
    <x v="3"/>
    <n v="4"/>
    <s v=""/>
    <d v="1899-12-30T05:45:36"/>
    <n v="1.3080555555550379"/>
    <n v="0"/>
    <n v="1.3080555555550379"/>
  </r>
  <r>
    <s v="E002"/>
    <s v="EO11"/>
    <x v="4834"/>
    <x v="0"/>
    <s v="E3"/>
    <s v="0100053398"/>
    <s v="HORMIGONES ANPASA, S.L.U."/>
    <s v="0022002666"/>
    <s v="OUTARIZ"/>
    <s v="000000000000003218"/>
    <x v="7"/>
    <d v="2024-07-10T00:00:00"/>
    <d v="1899-12-30T09:30:42"/>
    <s v="10/07 13:30h HORA FL"/>
    <d v="2024-07-10T00:00:00"/>
    <x v="0"/>
    <x v="2"/>
    <x v="5004"/>
    <d v="2024-07-10T00:00:00"/>
    <d v="1899-12-30T11:31:20"/>
    <n v="145"/>
    <s v="E00145"/>
    <s v="RUTA KMS.145"/>
    <x v="20"/>
    <x v="0"/>
    <x v="0"/>
    <x v="2"/>
    <x v="0"/>
    <d v="2024-07-10T09:30:42"/>
    <x v="566"/>
    <n v="3.9883333333418705"/>
    <d v="2024-07-10T11:31:20"/>
    <d v="1899-12-30T01:56:00"/>
    <d v="2024-07-10T13:27:20"/>
    <n v="4.4444444356486201E-2"/>
    <x v="0"/>
    <m/>
    <m/>
    <x v="1"/>
    <x v="27"/>
    <x v="0"/>
    <x v="4"/>
    <x v="2"/>
    <n v="4"/>
    <s v=""/>
    <d v="1899-12-31T22:24:00"/>
    <n v="1.0550000000085369"/>
    <n v="0"/>
    <n v="1.0550000000085369"/>
  </r>
  <r>
    <s v="E002"/>
    <s v="EO11"/>
    <x v="4835"/>
    <x v="0"/>
    <s v="E3"/>
    <s v="0432000110"/>
    <s v="PREBETONG HORMIGONES, S.A."/>
    <s v="0021000010"/>
    <s v="LA GRELA"/>
    <s v="000000000000000055"/>
    <x v="3"/>
    <d v="2024-07-10T00:00:00"/>
    <d v="1899-12-30T09:32:34"/>
    <s v="10/07 15:30"/>
    <d v="2024-07-10T00:00:00"/>
    <x v="22"/>
    <x v="2"/>
    <x v="5005"/>
    <d v="2024-07-10T00:00:00"/>
    <d v="1899-12-30T12:07:20"/>
    <n v="211"/>
    <s v="E00211"/>
    <s v="RUTA KMS.211"/>
    <x v="41"/>
    <x v="0"/>
    <x v="0"/>
    <x v="2"/>
    <x v="0"/>
    <d v="2024-07-10T09:32:34"/>
    <x v="571"/>
    <n v="5.9572222223505378"/>
    <d v="2024-07-10T12:07:20"/>
    <d v="1899-12-30T02:48:48"/>
    <d v="2024-07-10T14:56:08"/>
    <n v="0.56444444454973564"/>
    <x v="0"/>
    <m/>
    <m/>
    <x v="1"/>
    <x v="27"/>
    <x v="0"/>
    <x v="4"/>
    <x v="3"/>
    <n v="4"/>
    <s v=""/>
    <d v="1900-01-01T19:31:12"/>
    <n v="2.1438888890172043"/>
    <n v="0"/>
    <n v="2.1438888890172043"/>
  </r>
  <r>
    <s v="E002"/>
    <s v="EO11"/>
    <x v="4836"/>
    <x v="0"/>
    <s v="E3"/>
    <s v="0100000866"/>
    <s v="EMILIANO BASALO CONSTRUCCIONES, S.L"/>
    <s v="0022002975"/>
    <s v="A POBRA DE TRIVES"/>
    <s v="000000000000000055"/>
    <x v="3"/>
    <d v="2024-07-10T00:00:00"/>
    <d v="1899-12-30T09:39:28"/>
    <s v="10/07 x la tarde"/>
    <d v="2024-07-10T00:00:00"/>
    <x v="6"/>
    <x v="2"/>
    <x v="5006"/>
    <d v="2024-07-10T00:00:00"/>
    <d v="1899-12-30T16:04:57"/>
    <n v="70"/>
    <s v="E00070"/>
    <s v="RUTA KMS.070"/>
    <x v="37"/>
    <x v="0"/>
    <x v="0"/>
    <x v="2"/>
    <x v="0"/>
    <d v="2024-07-10T09:39:28"/>
    <x v="520"/>
    <n v="10.342222222359851"/>
    <d v="2024-07-10T16:04:57"/>
    <d v="1899-12-30T00:56:00"/>
    <d v="2024-07-10T17:00:57"/>
    <n v="2.9841666666325182"/>
    <x v="0"/>
    <m/>
    <m/>
    <x v="1"/>
    <x v="27"/>
    <x v="0"/>
    <x v="4"/>
    <x v="8"/>
    <n v="4"/>
    <s v=""/>
    <d v="1899-12-30T22:24:00"/>
    <n v="8.4088888890265174"/>
    <n v="0"/>
    <n v="8.4088888890265174"/>
  </r>
  <r>
    <s v="E002"/>
    <s v="EO11"/>
    <x v="4837"/>
    <x v="0"/>
    <s v="E3"/>
    <s v="0100000455"/>
    <s v="FORJADOS HERMANOS DURAN S.L."/>
    <s v="0022000130"/>
    <s v="AS NEVES (GRANEL)"/>
    <s v="000000000000002853"/>
    <x v="6"/>
    <d v="2024-07-10T00:00:00"/>
    <d v="1899-12-30T09:43:11"/>
    <s v="11/07 09:00h"/>
    <d v="2024-07-11T00:00:00"/>
    <x v="15"/>
    <x v="2"/>
    <x v="5007"/>
    <d v="2024-07-10T00:00:00"/>
    <d v="1899-12-30T17:57:53"/>
    <n v="205"/>
    <s v="E00205"/>
    <s v="RUTA KMS.205"/>
    <x v="39"/>
    <x v="0"/>
    <x v="0"/>
    <x v="2"/>
    <x v="0"/>
    <d v="2024-07-10T09:43:11"/>
    <x v="572"/>
    <n v="23.280277777696028"/>
    <d v="2024-07-10T17:57:53"/>
    <d v="1899-12-30T02:44:00"/>
    <d v="2024-07-10T20:41:53"/>
    <n v="12.301944444479886"/>
    <x v="0"/>
    <m/>
    <m/>
    <x v="1"/>
    <x v="27"/>
    <x v="0"/>
    <x v="4"/>
    <x v="5"/>
    <n v="4"/>
    <s v=""/>
    <d v="1900-01-01T17:36:00"/>
    <n v="19.546944444362694"/>
    <n v="12"/>
    <n v="7.5469444443626941"/>
  </r>
  <r>
    <s v="E002"/>
    <s v="EO11"/>
    <x v="4838"/>
    <x v="0"/>
    <s v="E3"/>
    <s v="0432000181"/>
    <s v="PREBETONG LUGO HORMIGONES, S.A."/>
    <s v="0022001450"/>
    <s v="LUGO"/>
    <s v="000000000000000055"/>
    <x v="3"/>
    <d v="2024-07-10T00:00:00"/>
    <d v="1899-12-30T09:56:45"/>
    <s v="10/07 17:00h"/>
    <d v="2024-07-10T00:00:00"/>
    <x v="9"/>
    <x v="2"/>
    <x v="5008"/>
    <d v="2024-07-10T00:00:00"/>
    <d v="1899-12-30T15:28:02"/>
    <n v="108"/>
    <s v="E00108"/>
    <s v="RUTA KMS.108"/>
    <x v="266"/>
    <x v="0"/>
    <x v="0"/>
    <x v="2"/>
    <x v="0"/>
    <d v="2024-07-10T09:56:45"/>
    <x v="569"/>
    <n v="7.0541666666977108"/>
    <d v="2024-07-10T15:28:02"/>
    <d v="1899-12-30T01:26:24"/>
    <d v="2024-07-10T16:54:26"/>
    <n v="9.2777777812443674E-2"/>
    <x v="0"/>
    <m/>
    <m/>
    <x v="1"/>
    <x v="27"/>
    <x v="0"/>
    <x v="4"/>
    <x v="4"/>
    <n v="4"/>
    <s v=""/>
    <d v="1899-12-31T10:33:36"/>
    <n v="4.6141666666977112"/>
    <n v="0"/>
    <n v="4.6141666666977112"/>
  </r>
  <r>
    <s v="E002"/>
    <s v="EO11"/>
    <x v="4839"/>
    <x v="0"/>
    <s v="E3"/>
    <s v="0100056297"/>
    <s v="HORMIGONES HORPASA, S.L."/>
    <s v="0022002815"/>
    <s v="BARRO (SEQUEIROS)"/>
    <s v="000000000000000055"/>
    <x v="3"/>
    <d v="2024-07-10T00:00:00"/>
    <d v="1899-12-30T10:13:34"/>
    <s v="10/07 URGE"/>
    <d v="2024-07-10T00:00:00"/>
    <x v="14"/>
    <x v="3"/>
    <x v="5009"/>
    <d v="2024-07-10T00:00:00"/>
    <d v="1899-12-30T11:53:14"/>
    <n v="58"/>
    <s v="E00058"/>
    <s v="RUTA KMS.058"/>
    <x v="15"/>
    <x v="0"/>
    <x v="0"/>
    <x v="0"/>
    <x v="0"/>
    <d v="2024-07-10T10:13:34"/>
    <x v="573"/>
    <n v="2.7738888887688518"/>
    <d v="2024-07-10T11:53:14"/>
    <d v="1899-12-30T00:46:24"/>
    <d v="2024-07-10T12:39:38"/>
    <n v="0.33944444434018806"/>
    <x v="0"/>
    <m/>
    <m/>
    <x v="1"/>
    <x v="27"/>
    <x v="0"/>
    <x v="4"/>
    <x v="2"/>
    <n v="4"/>
    <s v=""/>
    <d v="1899-12-30T18:33:36"/>
    <n v="1.0005555554355183"/>
    <n v="0"/>
    <n v="1.0005555554355183"/>
  </r>
  <r>
    <s v="E002"/>
    <s v="EO11"/>
    <x v="4840"/>
    <x v="0"/>
    <s v="E3"/>
    <s v="0100059105"/>
    <s v="TUNEL DE RANTE UTE"/>
    <s v="0022002985"/>
    <s v="SAN CIBRAO - UTE TUNEL DE RANTE"/>
    <s v="000000000000003042"/>
    <x v="0"/>
    <d v="2024-07-10T00:00:00"/>
    <d v="1899-12-30T10:34:44"/>
    <s v="10/07 de tarde"/>
    <d v="2024-07-10T00:00:00"/>
    <x v="9"/>
    <x v="5"/>
    <x v="5010"/>
    <d v="2024-07-10T00:00:00"/>
    <d v="1899-12-30T17:04:44"/>
    <n v="12"/>
    <s v="E00012"/>
    <s v="RUTA KMS.012"/>
    <x v="14"/>
    <x v="0"/>
    <x v="0"/>
    <x v="0"/>
    <x v="0"/>
    <d v="2024-07-10T10:34:44"/>
    <x v="569"/>
    <n v="6.4211111112381332"/>
    <d v="2024-07-10T17:04:44"/>
    <d v="1899-12-30T00:09:36"/>
    <d v="2024-07-10T17:14:20"/>
    <n v="-0.23888888885267079"/>
    <x v="0"/>
    <m/>
    <m/>
    <x v="1"/>
    <x v="27"/>
    <x v="0"/>
    <x v="4"/>
    <x v="5"/>
    <n v="4"/>
    <s v=""/>
    <d v="1899-12-30T03:50:24"/>
    <n v="5.261111111238133"/>
    <n v="0"/>
    <n v="5.261111111238133"/>
  </r>
  <r>
    <s v="E002"/>
    <s v="EO11"/>
    <x v="4841"/>
    <x v="0"/>
    <s v="E3"/>
    <s v="0100022370"/>
    <s v="PREFABRICADOS LUIS BARROS S.L."/>
    <s v="0022002704"/>
    <s v="TOMIÑO"/>
    <s v="000000000000000055"/>
    <x v="3"/>
    <d v="2024-07-10T00:00:00"/>
    <d v="1899-12-30T10:35:24"/>
    <s v="10/07 URGE Silo. 1"/>
    <d v="2024-07-10T00:00:00"/>
    <x v="12"/>
    <x v="3"/>
    <x v="5011"/>
    <d v="2024-07-10T00:00:00"/>
    <d v="1899-12-30T15:03:09"/>
    <n v="26"/>
    <s v="E00026"/>
    <s v="RUTA KMS.026"/>
    <x v="19"/>
    <x v="0"/>
    <x v="0"/>
    <x v="0"/>
    <x v="0"/>
    <d v="2024-07-10T10:35:24"/>
    <x v="562"/>
    <n v="5.4099999998579733"/>
    <d v="2024-07-10T15:03:09"/>
    <d v="1899-12-30T00:20:48"/>
    <d v="2024-07-10T15:23:57"/>
    <n v="0.6008333332138136"/>
    <x v="0"/>
    <m/>
    <m/>
    <x v="1"/>
    <x v="27"/>
    <x v="0"/>
    <x v="4"/>
    <x v="4"/>
    <n v="4"/>
    <s v=""/>
    <d v="1899-12-30T08:19:12"/>
    <n v="4.0633333331913066"/>
    <n v="0"/>
    <n v="4.0633333331913066"/>
  </r>
  <r>
    <s v="E002"/>
    <s v="EO11"/>
    <x v="4842"/>
    <x v="0"/>
    <s v="E3"/>
    <s v="0100022370"/>
    <s v="PREFABRICADOS LUIS BARROS S.L."/>
    <s v="0022002691"/>
    <s v="BUEU"/>
    <s v="000000000000000055"/>
    <x v="3"/>
    <d v="2024-07-10T00:00:00"/>
    <d v="1899-12-30T10:36:00"/>
    <s v="11/07 15h Preguntar"/>
    <d v="2024-07-11T00:00:00"/>
    <x v="7"/>
    <x v="2"/>
    <x v="5012"/>
    <d v="2024-07-11T00:00:00"/>
    <d v="1899-12-30T10:11:10"/>
    <n v="258"/>
    <s v="E00258"/>
    <s v="RUTA KMS.258"/>
    <x v="348"/>
    <x v="0"/>
    <x v="0"/>
    <x v="2"/>
    <x v="0"/>
    <d v="2024-07-10T10:36:00"/>
    <x v="546"/>
    <n v="28.400000000023283"/>
    <d v="2024-07-11T10:11:10"/>
    <d v="1899-12-30T03:26:24"/>
    <d v="2024-07-11T13:37:34"/>
    <n v="1.3738888889201917"/>
    <x v="0"/>
    <m/>
    <m/>
    <x v="1"/>
    <x v="28"/>
    <x v="0"/>
    <x v="4"/>
    <x v="1"/>
    <n v="5"/>
    <s v=""/>
    <d v="1900-01-02T10:33:36"/>
    <n v="23.960000000023282"/>
    <n v="12"/>
    <n v="11.960000000023282"/>
  </r>
  <r>
    <s v="E002"/>
    <s v="EO11"/>
    <x v="4843"/>
    <x v="0"/>
    <s v="E3"/>
    <s v="0100022370"/>
    <s v="PREFABRICADOS LUIS BARROS S.L."/>
    <s v="0022002536"/>
    <s v="PUXEIROS"/>
    <s v="000000000000000055"/>
    <x v="3"/>
    <d v="2024-07-10T00:00:00"/>
    <d v="1899-12-30T10:39:53"/>
    <s v="10/07 de tarde Silo."/>
    <d v="2024-07-10T00:00:00"/>
    <x v="2"/>
    <x v="3"/>
    <x v="5013"/>
    <d v="2024-07-10T00:00:00"/>
    <d v="1899-12-30T15:35:16"/>
    <n v="15"/>
    <s v="E00015"/>
    <s v="RUTA KMS.015"/>
    <x v="15"/>
    <x v="0"/>
    <x v="0"/>
    <x v="0"/>
    <x v="0"/>
    <d v="2024-07-10T10:39:53"/>
    <x v="563"/>
    <n v="7.3352777778636664"/>
    <d v="2024-07-10T15:35:16"/>
    <d v="1899-12-30T00:12:00"/>
    <d v="2024-07-10T15:47:16"/>
    <n v="2.2122222222969867"/>
    <x v="0"/>
    <m/>
    <m/>
    <x v="1"/>
    <x v="27"/>
    <x v="0"/>
    <x v="4"/>
    <x v="4"/>
    <n v="4"/>
    <s v=""/>
    <d v="1899-12-30T04:48:00"/>
    <n v="6.1352777778636662"/>
    <n v="0"/>
    <n v="6.1352777778636662"/>
  </r>
  <r>
    <s v="E002"/>
    <s v="EO11"/>
    <x v="4844"/>
    <x v="0"/>
    <s v="E3"/>
    <s v="0100022370"/>
    <s v="PREFABRICADOS LUIS BARROS S.L."/>
    <s v="0022002536"/>
    <s v="PUXEIROS"/>
    <s v="000000000000000055"/>
    <x v="3"/>
    <d v="2024-07-10T00:00:00"/>
    <d v="1899-12-30T10:40:50"/>
    <s v="11/07 15:00h Silo. 3"/>
    <d v="2024-07-11T00:00:00"/>
    <x v="7"/>
    <x v="2"/>
    <x v="5014"/>
    <d v="2024-07-11T00:00:00"/>
    <d v="1899-12-30T10:38:02"/>
    <n v="222"/>
    <s v="E00222"/>
    <s v="RUTA KMS.222"/>
    <x v="27"/>
    <x v="0"/>
    <x v="0"/>
    <x v="2"/>
    <x v="0"/>
    <d v="2024-07-10T10:40:50"/>
    <x v="546"/>
    <n v="28.319444444496185"/>
    <d v="2024-07-11T10:38:02"/>
    <d v="1899-12-30T02:57:36"/>
    <d v="2024-07-11T13:35:38"/>
    <n v="1.4061111109913327"/>
    <x v="0"/>
    <m/>
    <m/>
    <x v="1"/>
    <x v="28"/>
    <x v="0"/>
    <x v="4"/>
    <x v="1"/>
    <n v="5"/>
    <s v=""/>
    <d v="1900-01-01T23:02:24"/>
    <n v="24.359444444496184"/>
    <n v="12"/>
    <n v="12.359444444496184"/>
  </r>
  <r>
    <s v="E002"/>
    <s v="EO11"/>
    <x v="4845"/>
    <x v="0"/>
    <s v="E3"/>
    <s v="0100000137"/>
    <s v="ENRIQUE LOPEZ E HIJOS S.L."/>
    <s v="0022000861"/>
    <s v="MONFORTE DE LEMOS (GRANEL)"/>
    <s v="000000000000000055"/>
    <x v="3"/>
    <d v="2024-07-10T00:00:00"/>
    <d v="1899-12-30T10:46:58"/>
    <s v="11/07 08:30h"/>
    <d v="2024-07-11T00:00:00"/>
    <x v="23"/>
    <x v="2"/>
    <x v="5015"/>
    <d v="2024-07-10T00:00:00"/>
    <d v="1899-12-30T16:28:23"/>
    <n v="102"/>
    <s v="E00102"/>
    <s v="RUTA KMS.102"/>
    <x v="40"/>
    <x v="0"/>
    <x v="0"/>
    <x v="2"/>
    <x v="0"/>
    <d v="2024-07-10T10:46:58"/>
    <x v="574"/>
    <n v="21.717222222243436"/>
    <d v="2024-07-10T16:28:23"/>
    <d v="1899-12-30T01:21:36"/>
    <d v="2024-07-10T17:49:59"/>
    <n v="14.666944444470573"/>
    <x v="0"/>
    <m/>
    <m/>
    <x v="1"/>
    <x v="27"/>
    <x v="0"/>
    <x v="4"/>
    <x v="8"/>
    <n v="4"/>
    <s v=""/>
    <d v="1899-12-31T08:38:24"/>
    <n v="19.357222222243436"/>
    <n v="12"/>
    <n v="7.3572222222434362"/>
  </r>
  <r>
    <s v="E002"/>
    <s v="EO11"/>
    <x v="4846"/>
    <x v="0"/>
    <s v="E3"/>
    <s v="0100022350"/>
    <s v="LUSO GALAICA DE TRAVIESAS, S.A."/>
    <s v="0022001365"/>
    <s v="O CARBALLIÑO"/>
    <s v="000000000000001054"/>
    <x v="1"/>
    <d v="2024-07-10T00:00:00"/>
    <d v="1899-12-30T11:16:00"/>
    <s v="10/07 x dia  c03"/>
    <d v="2024-07-10T00:00:00"/>
    <x v="11"/>
    <x v="1"/>
    <x v="5016"/>
    <d v="2024-07-10T00:00:00"/>
    <d v="1899-12-30T13:04:06"/>
    <n v="90"/>
    <s v="E00090"/>
    <s v="RUTA KMS.090"/>
    <x v="16"/>
    <x v="0"/>
    <x v="0"/>
    <x v="1"/>
    <x v="0"/>
    <d v="2024-07-10T11:16:00"/>
    <x v="567"/>
    <n v="5.2333333332790062"/>
    <d v="2024-07-10T13:04:06"/>
    <d v="1899-12-30T01:12:00"/>
    <d v="2024-07-10T14:16:06"/>
    <n v="2.2316666665719822"/>
    <x v="0"/>
    <m/>
    <m/>
    <x v="1"/>
    <x v="27"/>
    <x v="0"/>
    <x v="4"/>
    <x v="7"/>
    <n v="4"/>
    <s v=""/>
    <d v="1899-12-31T04:48:00"/>
    <n v="3.033333333279006"/>
    <n v="0"/>
    <n v="3.033333333279006"/>
  </r>
  <r>
    <s v="E002"/>
    <s v="EO11"/>
    <x v="4847"/>
    <x v="0"/>
    <s v="E3"/>
    <s v="0100022350"/>
    <s v="LUSO GALAICA DE TRAVIESAS, S.A."/>
    <s v="0022001365"/>
    <s v="O CARBALLIÑO"/>
    <s v="000000000000001054"/>
    <x v="1"/>
    <d v="2024-07-10T00:00:00"/>
    <d v="1899-12-30T11:16:29"/>
    <s v="10/07 x dia 2º c03"/>
    <d v="2024-07-10T00:00:00"/>
    <x v="11"/>
    <x v="1"/>
    <x v="5017"/>
    <d v="2024-07-10T00:00:00"/>
    <d v="1899-12-30T17:19:21"/>
    <n v="90"/>
    <s v="E00090"/>
    <s v="RUTA KMS.090"/>
    <x v="16"/>
    <x v="0"/>
    <x v="0"/>
    <x v="1"/>
    <x v="0"/>
    <d v="2024-07-10T11:16:29"/>
    <x v="567"/>
    <n v="5.2252777777612209"/>
    <d v="2024-07-10T17:19:21"/>
    <d v="1899-12-30T01:12:00"/>
    <d v="2024-07-10T18:31:21"/>
    <n v="-2.0225000000791624"/>
    <x v="1"/>
    <m/>
    <m/>
    <x v="1"/>
    <x v="27"/>
    <x v="2"/>
    <x v="4"/>
    <x v="5"/>
    <n v="4"/>
    <s v=""/>
    <d v="1899-12-31T04:48:00"/>
    <n v="3.0252777777612208"/>
    <n v="0"/>
    <n v="3.0252777777612208"/>
  </r>
  <r>
    <s v="E002"/>
    <s v="EO11"/>
    <x v="4848"/>
    <x v="0"/>
    <s v="E3"/>
    <s v="0432000110"/>
    <s v="PREBETONG HORMIGONES, S.A."/>
    <s v="0021000010"/>
    <s v="LA GRELA"/>
    <s v="000000000000000055"/>
    <x v="3"/>
    <d v="2024-07-10T00:00:00"/>
    <d v="1899-12-30T11:19:30"/>
    <s v="10/07 17h"/>
    <d v="2024-07-10T00:00:00"/>
    <x v="9"/>
    <x v="2"/>
    <x v="5018"/>
    <d v="2024-07-10T00:00:00"/>
    <d v="1899-12-30T14:04:37"/>
    <n v="211"/>
    <s v="E00211"/>
    <s v="RUTA KMS.211"/>
    <x v="2"/>
    <x v="0"/>
    <x v="0"/>
    <x v="2"/>
    <x v="0"/>
    <d v="2024-07-10T11:19:30"/>
    <x v="569"/>
    <n v="5.6749999999883585"/>
    <d v="2024-07-10T14:04:37"/>
    <d v="1899-12-30T02:48:48"/>
    <d v="2024-07-10T16:53:25"/>
    <n v="0.10972222220152617"/>
    <x v="0"/>
    <m/>
    <m/>
    <x v="1"/>
    <x v="27"/>
    <x v="0"/>
    <x v="4"/>
    <x v="13"/>
    <n v="4"/>
    <s v=""/>
    <d v="1900-01-01T19:31:12"/>
    <n v="1.861666666655025"/>
    <n v="0"/>
    <n v="1.861666666655025"/>
  </r>
  <r>
    <s v="E002"/>
    <s v="EO11"/>
    <x v="4849"/>
    <x v="0"/>
    <s v="E3"/>
    <s v="0100028413"/>
    <s v="HORMIGONES CARRAL, S.L."/>
    <s v="0022002990"/>
    <s v="PUERTO EXTERIOR DE FERROL"/>
    <s v="000000000000003042"/>
    <x v="0"/>
    <d v="2024-07-10T00:00:00"/>
    <d v="1899-12-30T11:27:40"/>
    <s v="10/07 19:00h - 8º"/>
    <d v="2024-07-10T00:00:00"/>
    <x v="4"/>
    <x v="2"/>
    <x v="5019"/>
    <d v="2024-07-10T00:00:00"/>
    <d v="1899-12-30T16:13:28"/>
    <n v="212"/>
    <s v="E00212"/>
    <s v="RUTA KMS.212"/>
    <x v="3"/>
    <x v="0"/>
    <x v="0"/>
    <x v="2"/>
    <x v="0"/>
    <d v="2024-07-10T11:27:40"/>
    <x v="564"/>
    <n v="7.5388888888992369"/>
    <d v="2024-07-10T16:13:28"/>
    <d v="1899-12-30T02:49:36"/>
    <d v="2024-07-10T19:03:04"/>
    <n v="-5.1111111184582114E-2"/>
    <x v="0"/>
    <m/>
    <m/>
    <x v="1"/>
    <x v="27"/>
    <x v="0"/>
    <x v="4"/>
    <x v="8"/>
    <n v="4"/>
    <s v=""/>
    <d v="1900-01-01T19:50:24"/>
    <n v="3.7122222222325707"/>
    <n v="0"/>
    <n v="3.7122222222325707"/>
  </r>
  <r>
    <s v="E002"/>
    <s v="EO11"/>
    <x v="4850"/>
    <x v="0"/>
    <s v="E4"/>
    <s v="0100000549"/>
    <s v="COMUCA S. L."/>
    <s v="0020000454"/>
    <s v="MARROZOS"/>
    <s v="000000000000002906"/>
    <x v="4"/>
    <d v="2024-07-10T00:00:00"/>
    <d v="1899-12-30T11:50:00"/>
    <s v="11/07 nº 761"/>
    <d v="2024-07-11T00:00:00"/>
    <x v="6"/>
    <x v="2"/>
    <x v="5020"/>
    <d v="2024-07-10T00:00:00"/>
    <d v="1899-12-30T14:53:46"/>
    <n v="197"/>
    <s v="E00197"/>
    <s v="RUTA KMS.197"/>
    <x v="32"/>
    <x v="0"/>
    <x v="0"/>
    <x v="2"/>
    <x v="1"/>
    <d v="2024-07-10T11:50:00"/>
    <x v="575"/>
    <n v="32.166666666744277"/>
    <d v="2024-07-10T14:53:46"/>
    <d v="1899-12-30T02:37:36"/>
    <d v="2024-07-10T17:31:22"/>
    <n v="26.477222222252749"/>
    <x v="0"/>
    <m/>
    <m/>
    <x v="1"/>
    <x v="27"/>
    <x v="0"/>
    <x v="4"/>
    <x v="13"/>
    <n v="4"/>
    <s v=""/>
    <d v="1900-01-01T15:02:24"/>
    <n v="28.540000000077612"/>
    <n v="12"/>
    <n v="16.540000000077612"/>
  </r>
  <r>
    <s v="E002"/>
    <s v="EO11"/>
    <x v="4851"/>
    <x v="0"/>
    <s v="E3"/>
    <s v="0100059274"/>
    <s v="UTE O BARCO"/>
    <s v="0022002995"/>
    <s v="O BARCO"/>
    <s v="000000000000003044"/>
    <x v="2"/>
    <d v="2024-07-10T00:00:00"/>
    <d v="1899-12-30T11:50:56"/>
    <s v="11/07 8h"/>
    <d v="2024-07-11T00:00:00"/>
    <x v="10"/>
    <x v="2"/>
    <x v="5021"/>
    <d v="2024-07-10T00:00:00"/>
    <d v="1899-12-30T18:09:22"/>
    <n v="32"/>
    <s v="E00032"/>
    <s v="RUTA KMS.032"/>
    <x v="212"/>
    <x v="0"/>
    <x v="0"/>
    <x v="2"/>
    <x v="0"/>
    <d v="2024-07-10T11:50:56"/>
    <x v="576"/>
    <n v="20.151111111219507"/>
    <d v="2024-07-10T18:09:22"/>
    <d v="1899-12-30T00:25:36"/>
    <d v="2024-07-10T18:34:58"/>
    <n v="13.417222222255077"/>
    <x v="0"/>
    <m/>
    <m/>
    <x v="1"/>
    <x v="27"/>
    <x v="0"/>
    <x v="4"/>
    <x v="9"/>
    <n v="4"/>
    <s v=""/>
    <d v="1899-12-30T10:14:24"/>
    <n v="18.724444444552841"/>
    <n v="12"/>
    <n v="6.7244444445528408"/>
  </r>
  <r>
    <s v="E002"/>
    <s v="EO11"/>
    <x v="4852"/>
    <x v="0"/>
    <s v="E3"/>
    <s v="0100000841"/>
    <s v="CNES. VOCES CHANTADA S.L."/>
    <s v="0022000387"/>
    <s v="CHANTADA"/>
    <s v="000000000000000055"/>
    <x v="3"/>
    <d v="2024-07-10T00:00:00"/>
    <d v="1899-12-30T11:51:51"/>
    <s v="10/07 de tarde"/>
    <d v="2024-07-10T00:00:00"/>
    <x v="18"/>
    <x v="2"/>
    <x v="5022"/>
    <d v="2024-07-10T00:00:00"/>
    <d v="1899-12-30T15:48:08"/>
    <n v="140"/>
    <s v="E00140"/>
    <s v="RUTA KMS.140"/>
    <x v="380"/>
    <x v="0"/>
    <x v="0"/>
    <x v="2"/>
    <x v="0"/>
    <d v="2024-07-10T11:51:51"/>
    <x v="560"/>
    <n v="5.6358333332464099"/>
    <d v="2024-07-10T15:48:08"/>
    <d v="1899-12-30T01:52:00"/>
    <d v="2024-07-10T17:40:08"/>
    <n v="-0.16888888890389353"/>
    <x v="0"/>
    <m/>
    <m/>
    <x v="1"/>
    <x v="27"/>
    <x v="0"/>
    <x v="4"/>
    <x v="4"/>
    <n v="4"/>
    <s v=""/>
    <d v="1899-12-31T20:48:00"/>
    <n v="2.7691666665797432"/>
    <n v="0"/>
    <n v="2.7691666665797432"/>
  </r>
  <r>
    <s v="E002"/>
    <s v="EO11"/>
    <x v="4853"/>
    <x v="0"/>
    <s v="E3"/>
    <s v="0100043821"/>
    <s v="ALMACENES FORNEAS, S. L."/>
    <s v="0022002633"/>
    <s v="SAMPAIO (GRANEL)"/>
    <s v="000000000000000055"/>
    <x v="3"/>
    <d v="2024-07-10T00:00:00"/>
    <d v="1899-12-30T11:53:40"/>
    <s v="10/07 de tarde"/>
    <d v="2024-07-10T00:00:00"/>
    <x v="2"/>
    <x v="2"/>
    <x v="5023"/>
    <d v="2024-07-10T00:00:00"/>
    <d v="1899-12-30T14:46:58"/>
    <n v="140"/>
    <s v="E00140"/>
    <s v="RUTA KMS.140"/>
    <x v="4"/>
    <x v="0"/>
    <x v="0"/>
    <x v="2"/>
    <x v="0"/>
    <d v="2024-07-10T11:53:40"/>
    <x v="563"/>
    <n v="6.1055555556085892"/>
    <d v="2024-07-10T14:46:58"/>
    <d v="1899-12-30T01:52:00"/>
    <d v="2024-07-10T16:38:58"/>
    <n v="1.3505555555457249"/>
    <x v="0"/>
    <m/>
    <m/>
    <x v="1"/>
    <x v="27"/>
    <x v="0"/>
    <x v="4"/>
    <x v="13"/>
    <n v="4"/>
    <s v=""/>
    <d v="1899-12-31T20:48:00"/>
    <n v="3.2388888889419221"/>
    <n v="0"/>
    <n v="3.2388888889419221"/>
  </r>
  <r>
    <s v="E002"/>
    <s v="EO11"/>
    <x v="4854"/>
    <x v="0"/>
    <s v="E4"/>
    <s v="0100000147"/>
    <s v="CIAL. RIVAS, S.L."/>
    <s v="0019000214"/>
    <s v="OS ANXELES-BRION (ENSACADO)"/>
    <s v="000000000000003124"/>
    <x v="61"/>
    <d v="2024-07-10T00:00:00"/>
    <d v="1899-12-30T12:00:47"/>
    <s v="11/07 servir pal 64s"/>
    <d v="2024-07-11T00:00:00"/>
    <x v="6"/>
    <x v="2"/>
    <x v="5024"/>
    <d v="2024-07-11T00:00:00"/>
    <d v="1899-12-30T10:21:56"/>
    <n v="219"/>
    <s v="E00219"/>
    <s v="RUTA KMS.219"/>
    <x v="34"/>
    <x v="0"/>
    <x v="0"/>
    <x v="2"/>
    <x v="1"/>
    <d v="2024-07-10T12:00:47"/>
    <x v="575"/>
    <n v="31.98694444441935"/>
    <d v="2024-07-11T10:21:56"/>
    <d v="1899-12-30T02:55:12"/>
    <d v="2024-07-11T13:17:08"/>
    <n v="6.714444444514811"/>
    <x v="0"/>
    <m/>
    <m/>
    <x v="1"/>
    <x v="28"/>
    <x v="0"/>
    <x v="4"/>
    <x v="1"/>
    <n v="5"/>
    <s v=""/>
    <d v="1900-01-01T22:04:48"/>
    <n v="28.066944444419349"/>
    <n v="12"/>
    <n v="16.066944444419349"/>
  </r>
  <r>
    <s v="E002"/>
    <s v="EO11"/>
    <x v="4855"/>
    <x v="0"/>
    <s v="E3"/>
    <s v="0100000761"/>
    <s v="GRANITOS DE XALLAS S.L."/>
    <s v="0022000263"/>
    <s v="SANTA COMBA"/>
    <s v="000000000000000055"/>
    <x v="3"/>
    <d v="2024-07-10T00:00:00"/>
    <d v="1899-12-30T12:20:01"/>
    <s v="10/07 urge 1º"/>
    <d v="2024-07-10T00:00:00"/>
    <x v="2"/>
    <x v="2"/>
    <x v="5025"/>
    <d v="2024-07-10T00:00:00"/>
    <d v="1899-12-30T13:23:21"/>
    <n v="239"/>
    <s v="E00239"/>
    <s v="RUTA KMS.239"/>
    <x v="6"/>
    <x v="0"/>
    <x v="0"/>
    <x v="2"/>
    <x v="0"/>
    <d v="2024-07-10T12:20:01"/>
    <x v="563"/>
    <n v="5.6663888889597729"/>
    <d v="2024-07-10T13:23:21"/>
    <d v="1899-12-30T03:11:12"/>
    <d v="2024-07-10T16:34:33"/>
    <n v="1.4241666667512618"/>
    <x v="0"/>
    <m/>
    <m/>
    <x v="1"/>
    <x v="27"/>
    <x v="0"/>
    <x v="4"/>
    <x v="7"/>
    <n v="4"/>
    <s v=""/>
    <d v="1900-01-02T04:28:48"/>
    <n v="1.4797222222931063"/>
    <n v="0"/>
    <n v="1.4797222222931063"/>
  </r>
  <r>
    <s v="E002"/>
    <s v="EO11"/>
    <x v="4856"/>
    <x v="0"/>
    <s v="E3"/>
    <s v="0100000761"/>
    <s v="GRANITOS DE XALLAS S.L."/>
    <s v="0022000263"/>
    <s v="SANTA COMBA"/>
    <s v="000000000000000055"/>
    <x v="3"/>
    <d v="2024-07-10T00:00:00"/>
    <d v="1899-12-30T12:20:32"/>
    <s v="10/07 urge 2º"/>
    <d v="2024-07-10T00:00:00"/>
    <x v="2"/>
    <x v="0"/>
    <x v="5026"/>
    <d v="2024-07-10T00:00:00"/>
    <d v="1899-12-30T15:41:53"/>
    <n v="58"/>
    <s v="E00058"/>
    <s v="RUTA KMS.058"/>
    <x v="7"/>
    <x v="0"/>
    <x v="0"/>
    <x v="0"/>
    <x v="0"/>
    <d v="2024-07-10T12:20:32"/>
    <x v="563"/>
    <n v="5.6577777777565643"/>
    <d v="2024-07-10T15:41:53"/>
    <d v="1899-12-30T00:46:24"/>
    <d v="2024-07-10T16:28:17"/>
    <n v="1.5286111109890044"/>
    <x v="0"/>
    <m/>
    <m/>
    <x v="1"/>
    <x v="27"/>
    <x v="0"/>
    <x v="4"/>
    <x v="4"/>
    <n v="4"/>
    <s v=""/>
    <d v="1899-12-30T18:33:36"/>
    <n v="3.8844444444232309"/>
    <n v="0"/>
    <n v="3.8844444444232309"/>
  </r>
  <r>
    <s v="E002"/>
    <s v="EO11"/>
    <x v="4857"/>
    <x v="0"/>
    <s v="E3"/>
    <s v="0100048420"/>
    <s v="RODIÑAS PRETENSADOS, S. L."/>
    <s v="0022002398"/>
    <s v="CALO"/>
    <s v="000000000000003042"/>
    <x v="0"/>
    <d v="2024-07-10T00:00:00"/>
    <d v="1899-12-30T12:31:37"/>
    <s v="11/07 10:00h SILO 3"/>
    <d v="2024-07-11T00:00:00"/>
    <x v="17"/>
    <x v="0"/>
    <x v="5027"/>
    <d v="2024-07-11T00:00:00"/>
    <d v="1899-12-30T08:48:15"/>
    <n v="89"/>
    <s v="E00089"/>
    <s v="RUTA KMS.089"/>
    <x v="7"/>
    <x v="0"/>
    <x v="0"/>
    <x v="0"/>
    <x v="0"/>
    <d v="2024-07-10T12:31:37"/>
    <x v="577"/>
    <n v="21.473055555426981"/>
    <d v="2024-07-11T08:48:15"/>
    <d v="1899-12-30T01:11:12"/>
    <d v="2024-07-11T09:59:27"/>
    <n v="9.1666667140088975E-3"/>
    <x v="0"/>
    <m/>
    <m/>
    <x v="1"/>
    <x v="28"/>
    <x v="0"/>
    <x v="4"/>
    <x v="0"/>
    <n v="5"/>
    <s v=""/>
    <d v="1899-12-31T04:28:48"/>
    <n v="19.286388888760314"/>
    <n v="12"/>
    <n v="7.2863888887603139"/>
  </r>
  <r>
    <s v="E002"/>
    <s v="EO11"/>
    <x v="4858"/>
    <x v="0"/>
    <s v="E3"/>
    <s v="0100048420"/>
    <s v="RODIÑAS PRETENSADOS, S. L."/>
    <s v="0022002398"/>
    <s v="CALO"/>
    <s v="000000000000003042"/>
    <x v="0"/>
    <d v="2024-07-10T00:00:00"/>
    <d v="1899-12-30T12:32:13"/>
    <s v="11/07 URGE SILO 3"/>
    <d v="2024-07-11T00:00:00"/>
    <x v="9"/>
    <x v="0"/>
    <x v="5028"/>
    <d v="2024-07-11T00:00:00"/>
    <d v="1899-12-30T15:30:02"/>
    <n v="89"/>
    <s v="E00089"/>
    <s v="RUTA KMS.089"/>
    <x v="2"/>
    <x v="0"/>
    <x v="0"/>
    <x v="0"/>
    <x v="0"/>
    <d v="2024-07-10T12:32:13"/>
    <x v="578"/>
    <n v="28.463055555650499"/>
    <d v="2024-07-11T15:30:02"/>
    <d v="1899-12-30T01:11:12"/>
    <d v="2024-07-11T16:41:14"/>
    <n v="0.31277777790091932"/>
    <x v="0"/>
    <m/>
    <m/>
    <x v="1"/>
    <x v="28"/>
    <x v="0"/>
    <x v="4"/>
    <x v="4"/>
    <n v="5"/>
    <s v=""/>
    <d v="1899-12-31T04:28:48"/>
    <n v="26.276388888983831"/>
    <n v="12"/>
    <n v="14.276388888983831"/>
  </r>
  <r>
    <s v="E002"/>
    <s v="EO11"/>
    <x v="4859"/>
    <x v="0"/>
    <s v="E3"/>
    <s v="0100053492"/>
    <s v="HORMIGONES Y MINERALES S.L."/>
    <s v="0022002722"/>
    <s v="MONFORTE"/>
    <s v="000000000000000055"/>
    <x v="3"/>
    <d v="2024-07-10T00:00:00"/>
    <d v="1899-12-30T12:32:51"/>
    <s v="10/07 URGE"/>
    <d v="2024-07-10T00:00:00"/>
    <x v="18"/>
    <x v="2"/>
    <x v="5029"/>
    <d v="2024-07-10T00:00:00"/>
    <d v="1899-12-30T15:06:09"/>
    <n v="102"/>
    <s v="E00102"/>
    <s v="RUTA KMS.102"/>
    <x v="13"/>
    <x v="0"/>
    <x v="0"/>
    <x v="2"/>
    <x v="0"/>
    <d v="2024-07-10T12:32:51"/>
    <x v="560"/>
    <n v="4.9524999999557622"/>
    <d v="2024-07-10T15:06:09"/>
    <d v="1899-12-30T01:21:36"/>
    <d v="2024-07-10T16:27:45"/>
    <n v="1.0374999999767169"/>
    <x v="0"/>
    <m/>
    <m/>
    <x v="1"/>
    <x v="27"/>
    <x v="0"/>
    <x v="4"/>
    <x v="4"/>
    <n v="4"/>
    <s v=""/>
    <d v="1899-12-31T08:38:24"/>
    <n v="2.5924999999557619"/>
    <n v="0"/>
    <n v="2.5924999999557619"/>
  </r>
  <r>
    <s v="E002"/>
    <s v="EO11"/>
    <x v="4860"/>
    <x v="0"/>
    <s v="E3"/>
    <s v="0100048420"/>
    <s v="RODIÑAS PRETENSADOS, S. L."/>
    <s v="0022002398"/>
    <s v="CALO"/>
    <s v="000000000000000055"/>
    <x v="3"/>
    <d v="2024-07-10T00:00:00"/>
    <d v="1899-12-30T12:34:13"/>
    <s v="11/07 13:00h SILO 2"/>
    <d v="2024-07-11T00:00:00"/>
    <x v="0"/>
    <x v="4"/>
    <x v="5030"/>
    <d v="2024-07-11T00:00:00"/>
    <d v="1899-12-30T12:09:59"/>
    <n v="15"/>
    <s v="E00015"/>
    <s v="RUTA KMS.015"/>
    <x v="7"/>
    <x v="0"/>
    <x v="0"/>
    <x v="0"/>
    <x v="0"/>
    <d v="2024-07-10T12:34:13"/>
    <x v="579"/>
    <n v="24.929722222150303"/>
    <d v="2024-07-11T12:09:59"/>
    <d v="1899-12-30T00:12:00"/>
    <d v="2024-07-11T12:21:59"/>
    <n v="1.1336111112032086"/>
    <x v="0"/>
    <m/>
    <m/>
    <x v="1"/>
    <x v="28"/>
    <x v="0"/>
    <x v="4"/>
    <x v="3"/>
    <n v="5"/>
    <s v=""/>
    <d v="1899-12-30T04:48:00"/>
    <n v="23.729722222150304"/>
    <n v="12"/>
    <n v="11.729722222150304"/>
  </r>
  <r>
    <s v="E002"/>
    <s v="EO11"/>
    <x v="4861"/>
    <x v="0"/>
    <s v="E3"/>
    <s v="0432000110"/>
    <s v="PREBETONG HORMIGONES, S.A."/>
    <s v="0021000023"/>
    <s v="TREMOEDO"/>
    <s v="000000000000000055"/>
    <x v="3"/>
    <d v="2024-07-10T00:00:00"/>
    <d v="1899-12-30T12:48:50"/>
    <s v="11/07 07:00h SILO 2"/>
    <d v="2024-07-11T00:00:00"/>
    <x v="25"/>
    <x v="3"/>
    <x v="5031"/>
    <d v="2024-07-10T00:00:00"/>
    <d v="1899-12-30T16:10:28"/>
    <n v="72"/>
    <s v="E00072"/>
    <s v="RUTA KMS.072"/>
    <x v="10"/>
    <x v="0"/>
    <x v="0"/>
    <x v="0"/>
    <x v="0"/>
    <d v="2024-07-10T12:48:50"/>
    <x v="580"/>
    <n v="18.186111111135688"/>
    <d v="2024-07-10T16:10:28"/>
    <d v="1899-12-30T00:57:36"/>
    <d v="2024-07-10T17:08:04"/>
    <n v="13.865555555443279"/>
    <x v="0"/>
    <m/>
    <m/>
    <x v="1"/>
    <x v="27"/>
    <x v="0"/>
    <x v="4"/>
    <x v="8"/>
    <n v="4"/>
    <s v=""/>
    <d v="1899-12-30T23:02:24"/>
    <n v="16.226111111135687"/>
    <n v="12"/>
    <n v="4.2261111111356868"/>
  </r>
  <r>
    <s v="E002"/>
    <s v="EO11"/>
    <x v="4862"/>
    <x v="0"/>
    <s v="E3"/>
    <s v="0100000865"/>
    <s v="HORMIGONES SINDO CASTRO S.L."/>
    <s v="0022000428"/>
    <s v="VILLAMARTIN A."/>
    <s v="000000000000000922"/>
    <x v="2"/>
    <d v="2024-07-10T00:00:00"/>
    <d v="1899-12-30T12:50:18"/>
    <s v="11/07 09:00h SR"/>
    <d v="2024-07-11T00:00:00"/>
    <x v="15"/>
    <x v="1"/>
    <x v="5032"/>
    <d v="2024-07-10T00:00:00"/>
    <d v="1899-12-30T17:21:23"/>
    <n v="114"/>
    <s v="E00114"/>
    <s v="RUTA KMS.114"/>
    <x v="27"/>
    <x v="0"/>
    <x v="0"/>
    <x v="1"/>
    <x v="0"/>
    <d v="2024-07-10T12:50:18"/>
    <x v="572"/>
    <n v="20.161666666623205"/>
    <d v="2024-07-10T17:21:23"/>
    <d v="1899-12-30T01:31:12"/>
    <d v="2024-07-10T18:52:35"/>
    <n v="14.12361111107748"/>
    <x v="0"/>
    <m/>
    <m/>
    <x v="1"/>
    <x v="27"/>
    <x v="0"/>
    <x v="4"/>
    <x v="5"/>
    <n v="4"/>
    <s v=""/>
    <d v="1899-12-31T12:28:48"/>
    <n v="17.641666666623205"/>
    <n v="12"/>
    <n v="5.6416666666232054"/>
  </r>
  <r>
    <s v="E002"/>
    <s v="EO11"/>
    <x v="4863"/>
    <x v="0"/>
    <s v="E3"/>
    <s v="0100000865"/>
    <s v="HORMIGONES SINDO CASTRO S.L."/>
    <s v="0022000428"/>
    <s v="VILLAMARTIN A."/>
    <s v="000000000000000055"/>
    <x v="3"/>
    <d v="2024-07-10T00:00:00"/>
    <d v="1899-12-30T12:53:14"/>
    <s v="11/07 08:00h"/>
    <d v="2024-07-11T00:00:00"/>
    <x v="10"/>
    <x v="2"/>
    <x v="5033"/>
    <d v="2024-07-11T00:00:00"/>
    <d v="1899-12-30T07:32:06"/>
    <n v="4"/>
    <s v="E00004"/>
    <s v="RUTA KMS.004"/>
    <x v="37"/>
    <x v="0"/>
    <x v="0"/>
    <x v="2"/>
    <x v="0"/>
    <d v="2024-07-10T12:53:14"/>
    <x v="576"/>
    <n v="19.112777777889278"/>
    <d v="2024-07-11T07:32:06"/>
    <d v="1899-12-30T00:03:12"/>
    <d v="2024-07-11T07:35:18"/>
    <n v="0.41166666668141261"/>
    <x v="0"/>
    <m/>
    <m/>
    <x v="1"/>
    <x v="28"/>
    <x v="0"/>
    <x v="4"/>
    <x v="11"/>
    <n v="5"/>
    <s v=""/>
    <d v="1899-12-30T01:16:48"/>
    <n v="18.059444444555943"/>
    <n v="12"/>
    <n v="6.0594444445559432"/>
  </r>
  <r>
    <s v="E002"/>
    <s v="EO11"/>
    <x v="4864"/>
    <x v="0"/>
    <s v="E3"/>
    <s v="0100000865"/>
    <s v="HORMIGONES SINDO CASTRO S.L."/>
    <s v="0022000428"/>
    <s v="VILLAMARTIN A."/>
    <s v="000000000000003042"/>
    <x v="0"/>
    <d v="2024-07-10T00:00:00"/>
    <d v="1899-12-30T12:54:17"/>
    <s v="11/07 16h 52.5R"/>
    <d v="2024-07-11T00:00:00"/>
    <x v="12"/>
    <x v="2"/>
    <x v="5034"/>
    <d v="2024-07-11T00:00:00"/>
    <d v="1899-12-30T16:05:47"/>
    <n v="4"/>
    <s v="E00004"/>
    <s v="RUTA KMS.004"/>
    <x v="39"/>
    <x v="0"/>
    <x v="0"/>
    <x v="2"/>
    <x v="0"/>
    <d v="2024-07-10T12:54:17"/>
    <x v="570"/>
    <n v="27.095277777698357"/>
    <d v="2024-07-11T16:05:47"/>
    <d v="1899-12-30T00:03:12"/>
    <d v="2024-07-11T16:08:59"/>
    <n v="-0.14972222229698673"/>
    <x v="0"/>
    <m/>
    <m/>
    <x v="1"/>
    <x v="28"/>
    <x v="0"/>
    <x v="4"/>
    <x v="8"/>
    <n v="5"/>
    <s v=""/>
    <d v="1899-12-30T01:16:48"/>
    <n v="26.041944444365022"/>
    <n v="12"/>
    <n v="14.041944444365022"/>
  </r>
  <r>
    <s v="E002"/>
    <s v="EO11"/>
    <x v="4865"/>
    <x v="0"/>
    <s v="E3"/>
    <s v="0100000865"/>
    <s v="HORMIGONES SINDO CASTRO S.L."/>
    <s v="0022000428"/>
    <s v="VILLAMARTIN A."/>
    <s v="000000000000003042"/>
    <x v="0"/>
    <d v="2024-07-10T00:00:00"/>
    <d v="1899-12-30T12:55:24"/>
    <s v="11/07 18h 52.5R"/>
    <d v="2024-07-11T00:00:00"/>
    <x v="2"/>
    <x v="2"/>
    <x v="5035"/>
    <d v="2024-07-11T00:00:00"/>
    <d v="1899-12-30T17:42:38"/>
    <n v="4"/>
    <s v="E00004"/>
    <s v="RUTA KMS.004"/>
    <x v="16"/>
    <x v="0"/>
    <x v="0"/>
    <x v="2"/>
    <x v="0"/>
    <d v="2024-07-10T12:55:24"/>
    <x v="581"/>
    <n v="29.076666666660458"/>
    <d v="2024-07-11T17:42:38"/>
    <d v="1899-12-30T00:03:12"/>
    <d v="2024-07-11T17:45:50"/>
    <n v="0.23611111112404615"/>
    <x v="0"/>
    <m/>
    <m/>
    <x v="1"/>
    <x v="28"/>
    <x v="0"/>
    <x v="4"/>
    <x v="5"/>
    <n v="5"/>
    <s v=""/>
    <d v="1899-12-30T01:16:48"/>
    <n v="28.023333333327123"/>
    <n v="12"/>
    <n v="16.023333333327123"/>
  </r>
  <r>
    <s v="E002"/>
    <s v="EO11"/>
    <x v="4866"/>
    <x v="0"/>
    <s v="E3"/>
    <s v="0100000809"/>
    <s v="PREF. ADOLFO ALVAREZ E HIJOS S.L."/>
    <s v="0022000334"/>
    <s v="BEGONTE"/>
    <s v="000000000000000055"/>
    <x v="3"/>
    <d v="2024-07-10T00:00:00"/>
    <d v="1899-12-30T13:04:25"/>
    <s v="10/07 de tarde"/>
    <d v="2024-07-10T00:00:00"/>
    <x v="2"/>
    <x v="2"/>
    <x v="5036"/>
    <d v="2024-07-10T00:00:00"/>
    <d v="1899-12-30T16:40:35"/>
    <n v="122"/>
    <s v="E00122"/>
    <s v="RUTA KMS.122"/>
    <x v="26"/>
    <x v="0"/>
    <x v="0"/>
    <x v="2"/>
    <x v="0"/>
    <d v="2024-07-10T13:04:25"/>
    <x v="563"/>
    <n v="4.9263888888526708"/>
    <d v="2024-07-10T16:40:35"/>
    <d v="1899-12-30T01:37:36"/>
    <d v="2024-07-10T18:18:11"/>
    <n v="-0.30305555550148711"/>
    <x v="0"/>
    <m/>
    <m/>
    <x v="1"/>
    <x v="27"/>
    <x v="0"/>
    <x v="4"/>
    <x v="8"/>
    <n v="4"/>
    <s v=""/>
    <d v="1899-12-31T15:02:24"/>
    <n v="2.2997222221860039"/>
    <n v="0"/>
    <n v="2.2997222221860039"/>
  </r>
  <r>
    <s v="E002"/>
    <s v="EO11"/>
    <x v="4867"/>
    <x v="0"/>
    <s v="E3"/>
    <s v="0432000110"/>
    <s v="PREBETONG HORMIGONES, S.A."/>
    <s v="0022002920"/>
    <s v="PLANTA MOVIL OURAL"/>
    <s v="000000000000003043"/>
    <x v="5"/>
    <d v="2024-07-10T00:00:00"/>
    <d v="1899-12-30T13:53:04"/>
    <s v="11/07 11:30 CARGAR S"/>
    <d v="2024-07-11T00:00:00"/>
    <x v="16"/>
    <x v="2"/>
    <x v="5037"/>
    <d v="2024-07-11T00:00:00"/>
    <d v="1899-12-30T08:22:44"/>
    <n v="123"/>
    <s v="E00123"/>
    <s v="RUTA KMS.123"/>
    <x v="16"/>
    <x v="0"/>
    <x v="0"/>
    <x v="2"/>
    <x v="0"/>
    <d v="2024-07-10T13:53:04"/>
    <x v="582"/>
    <n v="21.615555555559695"/>
    <d v="2024-07-11T08:22:44"/>
    <d v="1899-12-30T01:38:24"/>
    <d v="2024-07-11T10:01:08"/>
    <n v="1.4811111110611819"/>
    <x v="0"/>
    <m/>
    <m/>
    <x v="1"/>
    <x v="28"/>
    <x v="0"/>
    <x v="4"/>
    <x v="0"/>
    <n v="5"/>
    <s v=""/>
    <d v="1899-12-31T15:21:36"/>
    <n v="18.975555555559694"/>
    <n v="12"/>
    <n v="6.9755555555596942"/>
  </r>
  <r>
    <s v="E002"/>
    <s v="EO11"/>
    <x v="4868"/>
    <x v="0"/>
    <s v="E3"/>
    <s v="0100046984"/>
    <s v="TRANSP. Y CEMENTOS HIDALGO, S.L."/>
    <s v="0022002955"/>
    <s v="VILLARES DE LA REINA - ARIDOS ARELS"/>
    <s v="000000000000003218"/>
    <x v="7"/>
    <d v="2024-07-10T00:00:00"/>
    <d v="1899-12-30T14:23:46"/>
    <s v="11/07 8h ARELSA VILL"/>
    <d v="2024-07-11T00:00:00"/>
    <x v="10"/>
    <x v="2"/>
    <x v="5038"/>
    <d v="2024-07-10T00:00:00"/>
    <d v="1899-12-30T18:46:22"/>
    <n v="274"/>
    <s v="E00274"/>
    <s v="RUTA KMS.274"/>
    <x v="20"/>
    <x v="0"/>
    <x v="0"/>
    <x v="2"/>
    <x v="0"/>
    <d v="2024-07-10T14:23:46"/>
    <x v="576"/>
    <n v="17.603888889017981"/>
    <d v="2024-07-10T18:46:22"/>
    <d v="1899-12-30T03:39:12"/>
    <d v="2024-07-10T22:25:34"/>
    <n v="9.5738888889318332"/>
    <x v="0"/>
    <m/>
    <m/>
    <x v="1"/>
    <x v="27"/>
    <x v="0"/>
    <x v="4"/>
    <x v="9"/>
    <n v="4"/>
    <s v=""/>
    <d v="1900-01-02T15:40:48"/>
    <n v="12.950555555684648"/>
    <n v="12"/>
    <n v="0.95055555568464811"/>
  </r>
  <r>
    <s v="E002"/>
    <s v="EO11"/>
    <x v="4869"/>
    <x v="0"/>
    <s v="E3"/>
    <s v="0432000110"/>
    <s v="PREBETONG HORMIGONES, S.A."/>
    <s v="0021000011"/>
    <s v="MEIXOEIRO"/>
    <s v="000000000000000055"/>
    <x v="3"/>
    <d v="2024-07-10T00:00:00"/>
    <d v="1899-12-30T14:44:13"/>
    <s v="11/07 12:00h"/>
    <d v="2024-07-11T00:00:00"/>
    <x v="8"/>
    <x v="5"/>
    <x v="5039"/>
    <d v="2024-07-11T00:00:00"/>
    <d v="1899-12-30T11:01:47"/>
    <n v="89"/>
    <s v="E00089"/>
    <s v="RUTA KMS.089"/>
    <x v="14"/>
    <x v="0"/>
    <x v="0"/>
    <x v="0"/>
    <x v="0"/>
    <d v="2024-07-10T14:44:13"/>
    <x v="583"/>
    <n v="21.26305555558065"/>
    <d v="2024-07-11T11:01:47"/>
    <d v="1899-12-30T01:11:12"/>
    <d v="2024-07-11T12:12:59"/>
    <n v="-0.21638888883171603"/>
    <x v="0"/>
    <m/>
    <m/>
    <x v="1"/>
    <x v="28"/>
    <x v="0"/>
    <x v="4"/>
    <x v="2"/>
    <n v="5"/>
    <s v=""/>
    <d v="1899-12-31T04:28:48"/>
    <n v="19.076388888913982"/>
    <n v="12"/>
    <n v="7.0763888889139821"/>
  </r>
  <r>
    <s v="E002"/>
    <s v="EO11"/>
    <x v="4870"/>
    <x v="0"/>
    <s v="E3"/>
    <s v="0100058086"/>
    <s v="BETONVAL HORMIGONES, S.L."/>
    <s v="0022002936"/>
    <s v="BARCO DE VALDEORRAS"/>
    <s v="000000000000000055"/>
    <x v="3"/>
    <d v="2024-07-10T00:00:00"/>
    <d v="1899-12-30T14:45:10"/>
    <s v="11/07 08h"/>
    <d v="2024-07-11T00:00:00"/>
    <x v="10"/>
    <x v="2"/>
    <x v="5040"/>
    <d v="2024-07-10T00:00:00"/>
    <d v="1899-12-30T17:40:52"/>
    <n v="31"/>
    <s v="E00031"/>
    <s v="RUTA KMS.031"/>
    <x v="348"/>
    <x v="0"/>
    <x v="0"/>
    <x v="2"/>
    <x v="0"/>
    <d v="2024-07-10T14:45:10"/>
    <x v="576"/>
    <n v="17.247222222271375"/>
    <d v="2024-07-10T17:40:52"/>
    <d v="1899-12-30T00:24:48"/>
    <d v="2024-07-10T18:05:40"/>
    <n v="13.90555555553874"/>
    <x v="0"/>
    <m/>
    <m/>
    <x v="1"/>
    <x v="27"/>
    <x v="0"/>
    <x v="4"/>
    <x v="5"/>
    <n v="4"/>
    <s v=""/>
    <d v="1899-12-30T09:55:12"/>
    <n v="15.833888888938041"/>
    <n v="12"/>
    <n v="3.8338888889380414"/>
  </r>
  <r>
    <s v="E002"/>
    <s v="EO11"/>
    <x v="4871"/>
    <x v="0"/>
    <s v="E3"/>
    <s v="0432000110"/>
    <s v="PREBETONG HORMIGONES, S.A."/>
    <s v="0022001522"/>
    <s v="SAN COSME DE BARREIRO"/>
    <s v="000000000000000055"/>
    <x v="3"/>
    <d v="2024-07-10T00:00:00"/>
    <d v="1899-12-30T15:10:32"/>
    <s v="11/07 11:30h"/>
    <d v="2024-07-11T00:00:00"/>
    <x v="16"/>
    <x v="2"/>
    <x v="5041"/>
    <d v="2024-07-10T00:00:00"/>
    <d v="1899-12-30T20:40:34"/>
    <n v="205"/>
    <s v="E00205"/>
    <s v="RUTA KMS.205"/>
    <x v="5"/>
    <x v="0"/>
    <x v="0"/>
    <x v="2"/>
    <x v="0"/>
    <d v="2024-07-10T15:10:32"/>
    <x v="582"/>
    <n v="20.324444444384426"/>
    <d v="2024-07-10T20:40:34"/>
    <d v="1899-12-30T02:44:00"/>
    <d v="2024-07-10T23:24:34"/>
    <n v="12.090555555419996"/>
    <x v="0"/>
    <m/>
    <m/>
    <x v="1"/>
    <x v="27"/>
    <x v="0"/>
    <x v="4"/>
    <x v="14"/>
    <n v="4"/>
    <s v=""/>
    <d v="1900-01-01T17:36:00"/>
    <n v="16.591111111051092"/>
    <n v="12"/>
    <n v="4.5911111110510916"/>
  </r>
  <r>
    <s v="E002"/>
    <s v="EO11"/>
    <x v="4872"/>
    <x v="0"/>
    <s v="E3"/>
    <s v="0100000764"/>
    <s v="HORMIGONES BERGANTIÑOS S.A."/>
    <s v="0022000268"/>
    <s v="ESPIRITU SANTO"/>
    <s v="000000000000000055"/>
    <x v="3"/>
    <d v="2024-07-10T00:00:00"/>
    <d v="1899-12-30T15:24:25"/>
    <s v="11/07 08h"/>
    <d v="2024-07-11T00:00:00"/>
    <x v="10"/>
    <x v="0"/>
    <x v="5042"/>
    <d v="2024-07-10T00:00:00"/>
    <d v="1899-12-30T17:43:20"/>
    <n v="15"/>
    <s v="E00015"/>
    <s v="RUTA KMS.015"/>
    <x v="1"/>
    <x v="0"/>
    <x v="0"/>
    <x v="0"/>
    <x v="0"/>
    <d v="2024-07-10T15:24:25"/>
    <x v="576"/>
    <n v="16.593055555655155"/>
    <d v="2024-07-10T17:43:20"/>
    <d v="1899-12-30T00:12:00"/>
    <d v="2024-07-10T17:55:20"/>
    <n v="14.077777777856681"/>
    <x v="0"/>
    <m/>
    <m/>
    <x v="1"/>
    <x v="27"/>
    <x v="0"/>
    <x v="4"/>
    <x v="5"/>
    <n v="4"/>
    <s v=""/>
    <d v="1899-12-30T04:48:00"/>
    <n v="15.393055555655156"/>
    <n v="12"/>
    <n v="3.393055555655156"/>
  </r>
  <r>
    <s v="E002"/>
    <s v="EO11"/>
    <x v="4873"/>
    <x v="0"/>
    <s v="E3"/>
    <s v="0100000764"/>
    <s v="HORMIGONES BERGANTIÑOS S.A."/>
    <s v="0022000268"/>
    <s v="ESPIRITU SANTO"/>
    <s v="000000000000000055"/>
    <x v="3"/>
    <d v="2024-07-10T00:00:00"/>
    <d v="1899-12-30T15:24:54"/>
    <s v="11/07 10h"/>
    <d v="2024-07-11T00:00:00"/>
    <x v="17"/>
    <x v="2"/>
    <x v="5043"/>
    <d v="2024-07-10T00:00:00"/>
    <d v="1899-12-30T20:14:29"/>
    <n v="183"/>
    <s v="E00183"/>
    <s v="RUTA KMS.183"/>
    <x v="41"/>
    <x v="0"/>
    <x v="0"/>
    <x v="2"/>
    <x v="0"/>
    <d v="2024-07-10T15:24:54"/>
    <x v="577"/>
    <n v="18.585000000020955"/>
    <d v="2024-07-10T20:14:29"/>
    <d v="1899-12-30T02:26:24"/>
    <d v="2024-07-10T22:40:53"/>
    <n v="11.318611110909842"/>
    <x v="0"/>
    <m/>
    <m/>
    <x v="1"/>
    <x v="27"/>
    <x v="0"/>
    <x v="4"/>
    <x v="14"/>
    <n v="4"/>
    <s v=""/>
    <d v="1900-01-01T10:33:36"/>
    <n v="15.145000000020953"/>
    <n v="12"/>
    <n v="3.1450000000209535"/>
  </r>
  <r>
    <s v="E002"/>
    <s v="EO11"/>
    <x v="4874"/>
    <x v="0"/>
    <s v="E3"/>
    <s v="0100000764"/>
    <s v="HORMIGONES BERGANTIÑOS S.A."/>
    <s v="0022000268"/>
    <s v="ESPIRITU SANTO"/>
    <s v="000000000000002853"/>
    <x v="6"/>
    <d v="2024-07-10T00:00:00"/>
    <d v="1899-12-30T15:25:45"/>
    <s v="11/07 x el dia antes"/>
    <d v="2024-07-11T00:00:00"/>
    <x v="11"/>
    <x v="2"/>
    <x v="5044"/>
    <d v="2024-07-11T00:00:00"/>
    <d v="1899-12-30T11:02:09"/>
    <n v="183"/>
    <s v="E00183"/>
    <s v="RUTA KMS.183"/>
    <x v="22"/>
    <x v="0"/>
    <x v="0"/>
    <x v="2"/>
    <x v="0"/>
    <d v="2024-07-10T15:25:45"/>
    <x v="584"/>
    <n v="25.070833333418705"/>
    <d v="2024-07-11T11:02:09"/>
    <d v="1899-12-30T02:26:24"/>
    <d v="2024-07-11T13:28:33"/>
    <n v="3.0241666665533558"/>
    <x v="0"/>
    <m/>
    <m/>
    <x v="1"/>
    <x v="28"/>
    <x v="0"/>
    <x v="4"/>
    <x v="2"/>
    <n v="5"/>
    <s v=""/>
    <d v="1900-01-01T10:33:36"/>
    <n v="21.630833333418703"/>
    <n v="12"/>
    <n v="9.6308333334187033"/>
  </r>
  <r>
    <s v="E002"/>
    <s v="EO11"/>
    <x v="4875"/>
    <x v="0"/>
    <s v="E3"/>
    <s v="0100009172"/>
    <s v="BAÑEZANA DE HORMIGONES MIGUEL S.L."/>
    <s v="0022002290"/>
    <s v="LA BAÑEZA"/>
    <s v="000000000000000055"/>
    <x v="3"/>
    <d v="2024-07-10T00:00:00"/>
    <d v="1899-12-30T15:54:04"/>
    <s v="11/07 10:00h"/>
    <d v="2024-07-11T00:00:00"/>
    <x v="17"/>
    <x v="2"/>
    <x v="5045"/>
    <d v="2024-07-11T00:00:00"/>
    <d v="1899-12-30T07:55:00"/>
    <n v="105"/>
    <s v="E00105"/>
    <s v="RUTA KMS.105"/>
    <x v="380"/>
    <x v="0"/>
    <x v="0"/>
    <x v="2"/>
    <x v="0"/>
    <d v="2024-07-10T15:54:04"/>
    <x v="577"/>
    <n v="18.098888888780493"/>
    <d v="2024-07-11T07:55:00"/>
    <d v="1899-12-30T01:24:00"/>
    <d v="2024-07-11T09:19:00"/>
    <n v="0.68333333329064772"/>
    <x v="0"/>
    <m/>
    <m/>
    <x v="1"/>
    <x v="28"/>
    <x v="0"/>
    <x v="4"/>
    <x v="11"/>
    <n v="5"/>
    <s v=""/>
    <d v="1899-12-31T09:36:00"/>
    <n v="15.698888888780495"/>
    <n v="12"/>
    <n v="3.6988888887804947"/>
  </r>
  <r>
    <s v="E002"/>
    <s v="EO11"/>
    <x v="4876"/>
    <x v="0"/>
    <s v="E3"/>
    <s v="0432000110"/>
    <s v="PREBETONG HORMIGONES, S.A."/>
    <s v="0021000023"/>
    <s v="TREMOEDO"/>
    <s v="000000000000000055"/>
    <x v="3"/>
    <d v="2024-07-10T00:00:00"/>
    <d v="1899-12-30T16:14:16"/>
    <s v="11/07 11:00h SILO 2"/>
    <d v="2024-07-11T00:00:00"/>
    <x v="24"/>
    <x v="2"/>
    <x v="5046"/>
    <d v="2024-07-10T00:00:00"/>
    <d v="1899-12-30T19:40:42"/>
    <n v="289"/>
    <s v="E00289"/>
    <s v="RUTA KMS.289"/>
    <x v="13"/>
    <x v="0"/>
    <x v="0"/>
    <x v="2"/>
    <x v="0"/>
    <d v="2024-07-10T16:14:16"/>
    <x v="585"/>
    <n v="18.762222222285345"/>
    <d v="2024-07-10T19:40:42"/>
    <d v="1899-12-30T03:51:12"/>
    <d v="2024-07-10T23:31:54"/>
    <n v="11.468333333381452"/>
    <x v="0"/>
    <m/>
    <m/>
    <x v="1"/>
    <x v="27"/>
    <x v="0"/>
    <x v="4"/>
    <x v="10"/>
    <n v="4"/>
    <s v=""/>
    <d v="1900-01-02T20:28:48"/>
    <n v="13.908888888952012"/>
    <n v="12"/>
    <n v="1.9088888889520117"/>
  </r>
  <r>
    <s v="E002"/>
    <s v="EO11"/>
    <x v="4877"/>
    <x v="0"/>
    <s v="E3"/>
    <s v="0432000181"/>
    <s v="PREBETONG LUGO HORMIGONES, S.A."/>
    <s v="0022002590"/>
    <s v="MONFORTE"/>
    <s v="000000000000000055"/>
    <x v="3"/>
    <d v="2024-07-10T00:00:00"/>
    <d v="1899-12-30T16:15:07"/>
    <s v="11/07 X LA TARDE"/>
    <d v="2024-07-11T00:00:00"/>
    <x v="18"/>
    <x v="2"/>
    <x v="5047"/>
    <d v="2024-07-11T00:00:00"/>
    <d v="1899-12-30T10:17:21"/>
    <n v="102"/>
    <s v="E00102"/>
    <s v="RUTA KMS.102"/>
    <x v="6"/>
    <x v="0"/>
    <x v="0"/>
    <x v="2"/>
    <x v="0"/>
    <d v="2024-07-10T16:15:07"/>
    <x v="586"/>
    <n v="25.248055555508472"/>
    <d v="2024-07-11T10:17:21"/>
    <d v="1899-12-30T01:21:36"/>
    <d v="2024-07-11T11:38:57"/>
    <n v="5.8508333333884366"/>
    <x v="0"/>
    <m/>
    <m/>
    <x v="1"/>
    <x v="28"/>
    <x v="0"/>
    <x v="4"/>
    <x v="1"/>
    <n v="5"/>
    <s v=""/>
    <d v="1899-12-31T08:38:24"/>
    <n v="22.888055555508473"/>
    <n v="12"/>
    <n v="10.888055555508473"/>
  </r>
  <r>
    <s v="E002"/>
    <s v="EO11"/>
    <x v="4878"/>
    <x v="0"/>
    <s v="E3"/>
    <s v="0100051530"/>
    <s v="MYHNOR MORTEROS Y HORMIGONES DEL"/>
    <s v="0022002573"/>
    <s v="MONTESALGUEIRO"/>
    <s v="000000000000000055"/>
    <x v="3"/>
    <d v="2024-07-10T00:00:00"/>
    <d v="1899-12-30T16:17:35"/>
    <s v="11/07 08:30h"/>
    <d v="2024-07-11T00:00:00"/>
    <x v="23"/>
    <x v="2"/>
    <x v="5048"/>
    <d v="2024-07-10T00:00:00"/>
    <d v="1899-12-30T18:32:39"/>
    <n v="153"/>
    <s v="E00153"/>
    <s v="RUTA KMS.153"/>
    <x v="8"/>
    <x v="0"/>
    <x v="0"/>
    <x v="2"/>
    <x v="0"/>
    <d v="2024-07-10T16:17:35"/>
    <x v="574"/>
    <n v="16.206944444391411"/>
    <d v="2024-07-10T18:32:39"/>
    <d v="1899-12-30T02:02:24"/>
    <d v="2024-07-10T20:35:03"/>
    <n v="11.915833333216142"/>
    <x v="0"/>
    <m/>
    <m/>
    <x v="1"/>
    <x v="27"/>
    <x v="0"/>
    <x v="4"/>
    <x v="9"/>
    <n v="4"/>
    <s v=""/>
    <d v="1900-01-01T00:57:36"/>
    <n v="13.166944444391412"/>
    <n v="12"/>
    <n v="1.1669444443914117"/>
  </r>
  <r>
    <s v="E002"/>
    <s v="EO11"/>
    <x v="4879"/>
    <x v="0"/>
    <s v="E3"/>
    <s v="0100028413"/>
    <s v="HORMIGONES CARRAL, S.L."/>
    <s v="0022002990"/>
    <s v="PUERTO EXTERIOR DE FERROL"/>
    <s v="000000000000003042"/>
    <x v="0"/>
    <d v="2024-07-10T00:00:00"/>
    <d v="1899-12-30T16:27:56"/>
    <s v="11/07 10:30h - 1º"/>
    <d v="2024-07-11T00:00:00"/>
    <x v="20"/>
    <x v="0"/>
    <x v="5049"/>
    <d v="2024-07-11T00:00:00"/>
    <d v="1899-12-30T08:26:09"/>
    <n v="71"/>
    <s v="E00071"/>
    <s v="RUTA KMS.071"/>
    <x v="2"/>
    <x v="0"/>
    <x v="0"/>
    <x v="0"/>
    <x v="0"/>
    <d v="2024-07-10T16:27:56"/>
    <x v="587"/>
    <n v="18.034444444463588"/>
    <d v="2024-07-11T08:26:09"/>
    <d v="1899-12-30T00:56:48"/>
    <d v="2024-07-11T09:22:57"/>
    <n v="1.1174999999930151"/>
    <x v="0"/>
    <m/>
    <m/>
    <x v="1"/>
    <x v="28"/>
    <x v="0"/>
    <x v="4"/>
    <x v="0"/>
    <n v="5"/>
    <s v=""/>
    <d v="1899-12-30T22:43:12"/>
    <n v="16.087777777796923"/>
    <n v="12"/>
    <n v="4.0877777777969229"/>
  </r>
  <r>
    <s v="E002"/>
    <s v="EO11"/>
    <x v="4880"/>
    <x v="0"/>
    <s v="E3"/>
    <s v="0100028413"/>
    <s v="HORMIGONES CARRAL, S.L."/>
    <s v="0022002990"/>
    <s v="PUERTO EXTERIOR DE FERROL"/>
    <s v="000000000000003042"/>
    <x v="0"/>
    <d v="2024-07-10T00:00:00"/>
    <d v="1899-12-30T16:28:30"/>
    <s v="11/07 12:30h - 2º"/>
    <d v="2024-07-11T00:00:00"/>
    <x v="19"/>
    <x v="2"/>
    <x v="5050"/>
    <d v="2024-07-11T00:00:00"/>
    <d v="1899-12-30T08:15:49"/>
    <n v="212"/>
    <s v="E00212"/>
    <s v="RUTA KMS.212"/>
    <x v="23"/>
    <x v="0"/>
    <x v="0"/>
    <x v="2"/>
    <x v="0"/>
    <d v="2024-07-10T16:28:30"/>
    <x v="588"/>
    <n v="20.025000000139698"/>
    <d v="2024-07-11T08:15:49"/>
    <d v="1899-12-30T02:49:36"/>
    <d v="2024-07-11T11:05:25"/>
    <n v="1.4097222222480923"/>
    <x v="0"/>
    <m/>
    <m/>
    <x v="1"/>
    <x v="28"/>
    <x v="0"/>
    <x v="4"/>
    <x v="0"/>
    <n v="5"/>
    <s v=""/>
    <d v="1900-01-01T19:50:24"/>
    <n v="16.19833333347303"/>
    <n v="12"/>
    <n v="4.1983333334730304"/>
  </r>
  <r>
    <s v="E002"/>
    <s v="EO11"/>
    <x v="4881"/>
    <x v="0"/>
    <s v="E3"/>
    <s v="0100028413"/>
    <s v="HORMIGONES CARRAL, S.L."/>
    <s v="0022002990"/>
    <s v="PUERTO EXTERIOR DE FERROL"/>
    <s v="000000000000003042"/>
    <x v="0"/>
    <d v="2024-07-10T00:00:00"/>
    <d v="1899-12-30T16:29:47"/>
    <s v="11/07 14:30h - 3º"/>
    <d v="2024-07-11T00:00:00"/>
    <x v="13"/>
    <x v="2"/>
    <x v="5051"/>
    <d v="2024-07-11T00:00:00"/>
    <d v="1899-12-30T10:23:57"/>
    <n v="212"/>
    <s v="E00212"/>
    <s v="RUTA KMS.212"/>
    <x v="0"/>
    <x v="0"/>
    <x v="0"/>
    <x v="2"/>
    <x v="0"/>
    <d v="2024-07-10T16:29:47"/>
    <x v="589"/>
    <n v="22.003611111023929"/>
    <d v="2024-07-11T10:23:57"/>
    <d v="1899-12-30T02:49:36"/>
    <d v="2024-07-11T13:13:33"/>
    <n v="1.2741666666115634"/>
    <x v="0"/>
    <m/>
    <m/>
    <x v="1"/>
    <x v="28"/>
    <x v="0"/>
    <x v="4"/>
    <x v="1"/>
    <n v="5"/>
    <s v=""/>
    <d v="1900-01-01T19:50:24"/>
    <n v="18.176944444357261"/>
    <n v="12"/>
    <n v="6.176944444357261"/>
  </r>
  <r>
    <s v="E002"/>
    <s v="EO11"/>
    <x v="4882"/>
    <x v="0"/>
    <s v="E3"/>
    <s v="0100028413"/>
    <s v="HORMIGONES CARRAL, S.L."/>
    <s v="0022002990"/>
    <s v="PUERTO EXTERIOR DE FERROL"/>
    <s v="000000000000003042"/>
    <x v="0"/>
    <d v="2024-07-10T00:00:00"/>
    <d v="1899-12-30T16:30:24"/>
    <s v="11/07 16:30h - 4º"/>
    <d v="2024-07-11T00:00:00"/>
    <x v="11"/>
    <x v="2"/>
    <x v="5052"/>
    <d v="2024-07-11T00:00:00"/>
    <d v="1899-12-30T11:08:39"/>
    <n v="212"/>
    <s v="E00212"/>
    <s v="RUTA KMS.212"/>
    <x v="1"/>
    <x v="0"/>
    <x v="0"/>
    <x v="2"/>
    <x v="0"/>
    <d v="2024-07-10T16:30:24"/>
    <x v="584"/>
    <n v="23.993333333346527"/>
    <d v="2024-07-11T11:08:39"/>
    <d v="1899-12-30T02:49:36"/>
    <d v="2024-07-11T13:58:15"/>
    <n v="2.52916666661622"/>
    <x v="0"/>
    <m/>
    <m/>
    <x v="1"/>
    <x v="28"/>
    <x v="0"/>
    <x v="4"/>
    <x v="2"/>
    <n v="5"/>
    <s v=""/>
    <d v="1900-01-01T19:50:24"/>
    <n v="20.166666666679859"/>
    <n v="12"/>
    <n v="8.1666666666798591"/>
  </r>
  <r>
    <s v="E002"/>
    <s v="EO11"/>
    <x v="4883"/>
    <x v="0"/>
    <s v="E3"/>
    <s v="0100028413"/>
    <s v="HORMIGONES CARRAL, S.L."/>
    <s v="0022002990"/>
    <s v="PUERTO EXTERIOR DE FERROL"/>
    <s v="000000000000003042"/>
    <x v="0"/>
    <d v="2024-07-10T00:00:00"/>
    <d v="1899-12-30T16:30:45"/>
    <s v="11/07 19:30h - 5º"/>
    <d v="2024-07-11T00:00:00"/>
    <x v="6"/>
    <x v="2"/>
    <x v="5053"/>
    <d v="2024-07-11T00:00:00"/>
    <d v="1899-12-30T16:28:59"/>
    <n v="212"/>
    <s v="E00212"/>
    <s v="RUTA KMS.212"/>
    <x v="23"/>
    <x v="0"/>
    <x v="0"/>
    <x v="2"/>
    <x v="0"/>
    <d v="2024-07-10T16:30:45"/>
    <x v="575"/>
    <n v="27.487500000104774"/>
    <d v="2024-07-11T16:28:59"/>
    <d v="1899-12-30T02:49:36"/>
    <d v="2024-07-11T19:18:35"/>
    <n v="0.6902777777868323"/>
    <x v="0"/>
    <m/>
    <m/>
    <x v="1"/>
    <x v="28"/>
    <x v="0"/>
    <x v="4"/>
    <x v="8"/>
    <n v="5"/>
    <s v=""/>
    <d v="1900-01-01T19:50:24"/>
    <n v="23.660833333438106"/>
    <n v="12"/>
    <n v="11.660833333438106"/>
  </r>
  <r>
    <s v="E002"/>
    <s v="EO11"/>
    <x v="4884"/>
    <x v="0"/>
    <s v="E3"/>
    <s v="0432000110"/>
    <s v="PREBETONG HORMIGONES, S.A."/>
    <s v="0021000012"/>
    <s v="OURENSE"/>
    <s v="000000000000000055"/>
    <x v="3"/>
    <d v="2024-07-10T00:00:00"/>
    <d v="1899-12-30T16:32:04"/>
    <s v="11/07 09:00h A02"/>
    <d v="2024-07-11T00:00:00"/>
    <x v="17"/>
    <x v="5"/>
    <x v="5054"/>
    <d v="2024-07-11T00:00:00"/>
    <d v="1899-12-30T09:12:06"/>
    <n v="14"/>
    <s v="E00014"/>
    <s v="RUTA KMS.014"/>
    <x v="14"/>
    <x v="0"/>
    <x v="0"/>
    <x v="0"/>
    <x v="0"/>
    <d v="2024-07-10T16:32:04"/>
    <x v="577"/>
    <n v="17.465555555478204"/>
    <d v="2024-07-11T09:12:06"/>
    <d v="1899-12-30T00:11:12"/>
    <d v="2024-07-11T09:23:18"/>
    <n v="0.61166666663484648"/>
    <x v="0"/>
    <m/>
    <m/>
    <x v="1"/>
    <x v="28"/>
    <x v="0"/>
    <x v="4"/>
    <x v="6"/>
    <n v="5"/>
    <s v=""/>
    <d v="1899-12-30T04:28:48"/>
    <n v="16.278888888811537"/>
    <n v="12"/>
    <n v="4.2788888888115366"/>
  </r>
  <r>
    <s v="E002"/>
    <s v="EO11"/>
    <x v="4885"/>
    <x v="0"/>
    <s v="E3"/>
    <s v="0100048420"/>
    <s v="RODIÑAS PRETENSADOS, S. L."/>
    <s v="0022002397"/>
    <s v="TEIXEIRO"/>
    <s v="000000000000003218"/>
    <x v="7"/>
    <d v="2024-07-10T00:00:00"/>
    <d v="1899-12-30T16:33:37"/>
    <s v="11/07 11:30h TEIXEIR"/>
    <d v="2024-07-11T00:00:00"/>
    <x v="16"/>
    <x v="2"/>
    <x v="5055"/>
    <d v="2024-07-11T00:00:00"/>
    <d v="1899-12-30T08:49:11"/>
    <n v="151"/>
    <s v="E00151"/>
    <s v="RUTA KMS.151"/>
    <x v="4"/>
    <x v="0"/>
    <x v="0"/>
    <x v="2"/>
    <x v="0"/>
    <d v="2024-07-10T16:33:37"/>
    <x v="582"/>
    <n v="18.939722222217824"/>
    <d v="2024-07-11T08:49:11"/>
    <d v="1899-12-30T02:00:48"/>
    <d v="2024-07-11T10:49:59"/>
    <n v="0.66694444441236556"/>
    <x v="0"/>
    <m/>
    <m/>
    <x v="1"/>
    <x v="28"/>
    <x v="0"/>
    <x v="4"/>
    <x v="0"/>
    <n v="5"/>
    <s v=""/>
    <d v="1900-01-01T00:19:12"/>
    <n v="15.926388888884492"/>
    <n v="12"/>
    <n v="3.9263888888844924"/>
  </r>
  <r>
    <s v="E002"/>
    <s v="EO11"/>
    <x v="4886"/>
    <x v="0"/>
    <s v="E3"/>
    <s v="0432000181"/>
    <s v="PREBETONG LUGO HORMIGONES, S.A."/>
    <s v="0022001450"/>
    <s v="LUGO"/>
    <s v="000000000000000055"/>
    <x v="3"/>
    <d v="2024-07-10T00:00:00"/>
    <d v="1899-12-30T16:47:04"/>
    <s v="11/07 09:00h"/>
    <d v="2024-07-11T00:00:00"/>
    <x v="15"/>
    <x v="2"/>
    <x v="5056"/>
    <d v="2024-07-10T00:00:00"/>
    <d v="1899-12-30T19:01:57"/>
    <n v="108"/>
    <s v="E00108"/>
    <s v="RUTA KMS.108"/>
    <x v="22"/>
    <x v="0"/>
    <x v="0"/>
    <x v="2"/>
    <x v="0"/>
    <d v="2024-07-10T16:47:04"/>
    <x v="572"/>
    <n v="16.215555555594619"/>
    <d v="2024-07-10T19:01:57"/>
    <d v="1899-12-30T01:26:24"/>
    <d v="2024-07-10T20:28:21"/>
    <n v="12.527500000025611"/>
    <x v="0"/>
    <m/>
    <m/>
    <x v="1"/>
    <x v="27"/>
    <x v="0"/>
    <x v="4"/>
    <x v="10"/>
    <n v="4"/>
    <s v=""/>
    <d v="1899-12-31T10:33:36"/>
    <n v="13.77555555559462"/>
    <n v="12"/>
    <n v="1.7755555555946199"/>
  </r>
  <r>
    <s v="E002"/>
    <s v="EO11"/>
    <x v="4887"/>
    <x v="0"/>
    <s v="E3"/>
    <s v="0432000181"/>
    <s v="PREBETONG LUGO HORMIGONES, S.A."/>
    <s v="0022001450"/>
    <s v="LUGO"/>
    <s v="000000000000000055"/>
    <x v="3"/>
    <d v="2024-07-10T00:00:00"/>
    <d v="1899-12-30T16:47:53"/>
    <s v="11/07 11:00h"/>
    <d v="2024-07-11T00:00:00"/>
    <x v="24"/>
    <x v="2"/>
    <x v="5057"/>
    <d v="2024-07-11T00:00:00"/>
    <d v="1899-12-30T08:39:34"/>
    <n v="108"/>
    <s v="E00108"/>
    <s v="RUTA KMS.108"/>
    <x v="21"/>
    <x v="0"/>
    <x v="0"/>
    <x v="2"/>
    <x v="0"/>
    <d v="2024-07-10T16:47:53"/>
    <x v="585"/>
    <n v="18.20194444450317"/>
    <d v="2024-07-11T08:39:34"/>
    <d v="1899-12-30T01:26:24"/>
    <d v="2024-07-11T10:05:58"/>
    <n v="0.90055555565049872"/>
    <x v="0"/>
    <m/>
    <m/>
    <x v="1"/>
    <x v="28"/>
    <x v="0"/>
    <x v="4"/>
    <x v="0"/>
    <n v="5"/>
    <s v=""/>
    <d v="1899-12-31T10:33:36"/>
    <n v="15.761944444503168"/>
    <n v="12"/>
    <n v="3.7619444445031682"/>
  </r>
  <r>
    <s v="E002"/>
    <s v="EO11"/>
    <x v="4888"/>
    <x v="0"/>
    <s v="E3"/>
    <s v="0100052179"/>
    <s v="RICO DIAZ JOSE LUIS"/>
    <s v="0022002605"/>
    <s v="CASTROVERDE (GRANEL)"/>
    <s v="000000000000000055"/>
    <x v="3"/>
    <d v="2024-07-10T00:00:00"/>
    <d v="1899-12-30T17:10:38"/>
    <s v="11/07 X LA MAÑANA"/>
    <d v="2024-07-11T00:00:00"/>
    <x v="19"/>
    <x v="2"/>
    <x v="5058"/>
    <d v="2024-07-10T00:00:00"/>
    <d v="1899-12-30T19:38:59"/>
    <n v="115"/>
    <s v="E00115"/>
    <s v="RUTA KMS.115"/>
    <x v="9"/>
    <x v="0"/>
    <x v="0"/>
    <x v="2"/>
    <x v="0"/>
    <d v="2024-07-10T17:10:38"/>
    <x v="588"/>
    <n v="19.322777777910233"/>
    <d v="2024-07-10T19:38:59"/>
    <d v="1899-12-30T01:32:00"/>
    <d v="2024-07-10T21:10:59"/>
    <n v="15.316944444493856"/>
    <x v="0"/>
    <m/>
    <m/>
    <x v="1"/>
    <x v="27"/>
    <x v="0"/>
    <x v="4"/>
    <x v="10"/>
    <n v="4"/>
    <s v=""/>
    <d v="1899-12-31T12:48:00"/>
    <n v="16.789444444576898"/>
    <n v="12"/>
    <n v="4.7894444445768976"/>
  </r>
  <r>
    <s v="E002"/>
    <s v="EO11"/>
    <x v="4889"/>
    <x v="0"/>
    <s v="E3"/>
    <s v="0100000785"/>
    <s v="ARIDOS DO MENDO S.L."/>
    <s v="0022000297"/>
    <s v="SALVATERRA"/>
    <s v="000000000000000055"/>
    <x v="3"/>
    <d v="2024-07-10T00:00:00"/>
    <d v="1899-12-30T17:42:35"/>
    <s v="11/07 de mañana C04"/>
    <d v="2024-07-11T00:00:00"/>
    <x v="8"/>
    <x v="5"/>
    <x v="5059"/>
    <d v="2024-07-11T00:00:00"/>
    <d v="1899-12-30T08:53:53"/>
    <n v="76"/>
    <s v="E00076"/>
    <s v="RUTA KMS.076"/>
    <x v="11"/>
    <x v="0"/>
    <x v="0"/>
    <x v="0"/>
    <x v="0"/>
    <d v="2024-07-10T17:42:35"/>
    <x v="583"/>
    <n v="18.290277777705342"/>
    <d v="2024-07-11T08:53:53"/>
    <d v="1899-12-30T01:00:48"/>
    <d v="2024-07-11T09:54:41"/>
    <n v="2.0886111112777144"/>
    <x v="0"/>
    <m/>
    <m/>
    <x v="1"/>
    <x v="28"/>
    <x v="0"/>
    <x v="4"/>
    <x v="0"/>
    <n v="5"/>
    <s v=""/>
    <d v="1899-12-31T00:19:12"/>
    <n v="16.27694444437201"/>
    <n v="12"/>
    <n v="4.2769444443720097"/>
  </r>
  <r>
    <s v="E002"/>
    <s v="EO11"/>
    <x v="4890"/>
    <x v="0"/>
    <s v="E3"/>
    <s v="0100055374"/>
    <s v="ACTUHORSA SL"/>
    <s v="0022002790"/>
    <s v="CARBALLO"/>
    <s v="000000000000003042"/>
    <x v="0"/>
    <d v="2024-07-10T00:00:00"/>
    <d v="1899-12-30T17:50:15"/>
    <s v="11/07 11:00h"/>
    <d v="2024-07-11T00:00:00"/>
    <x v="24"/>
    <x v="2"/>
    <x v="5060"/>
    <d v="2024-07-10T00:00:00"/>
    <d v="1899-12-30T19:17:51"/>
    <n v="220"/>
    <s v="E00220"/>
    <s v="RUTA KMS.220"/>
    <x v="30"/>
    <x v="0"/>
    <x v="0"/>
    <x v="2"/>
    <x v="0"/>
    <d v="2024-07-10T17:50:15"/>
    <x v="585"/>
    <n v="17.162499999976717"/>
    <d v="2024-07-10T19:17:51"/>
    <d v="1899-12-30T02:56:00"/>
    <d v="2024-07-10T22:13:51"/>
    <n v="12.76916666678153"/>
    <x v="0"/>
    <m/>
    <m/>
    <x v="1"/>
    <x v="27"/>
    <x v="0"/>
    <x v="4"/>
    <x v="10"/>
    <n v="4"/>
    <s v=""/>
    <d v="1900-01-01T22:24:00"/>
    <n v="13.229166666643383"/>
    <n v="12"/>
    <n v="1.2291666666433834"/>
  </r>
  <r>
    <s v="E002"/>
    <s v="EO11"/>
    <x v="4891"/>
    <x v="0"/>
    <s v="E3"/>
    <s v="0100022674"/>
    <s v="COMERCIAL SILOS DE GALICIA, S.L."/>
    <s v="0022002149"/>
    <s v="SALVATERRA DE MIÑO"/>
    <s v="000000000000003218"/>
    <x v="7"/>
    <d v="2024-07-10T00:00:00"/>
    <d v="1899-12-30T18:30:47"/>
    <s v="11/07 de la mañana"/>
    <d v="2024-07-11T00:00:00"/>
    <x v="0"/>
    <x v="2"/>
    <x v="5061"/>
    <d v="2024-07-11T00:00:00"/>
    <d v="1899-12-30T09:25:54"/>
    <n v="205"/>
    <s v="E00205"/>
    <s v="RUTA KMS.205"/>
    <x v="266"/>
    <x v="0"/>
    <x v="0"/>
    <x v="2"/>
    <x v="0"/>
    <d v="2024-07-10T18:30:47"/>
    <x v="579"/>
    <n v="18.986944444477558"/>
    <d v="2024-07-11T09:25:54"/>
    <d v="1899-12-30T02:44:00"/>
    <d v="2024-07-11T12:09:54"/>
    <n v="1.3350000000209548"/>
    <x v="0"/>
    <m/>
    <m/>
    <x v="1"/>
    <x v="28"/>
    <x v="0"/>
    <x v="4"/>
    <x v="6"/>
    <n v="5"/>
    <s v=""/>
    <d v="1900-01-01T17:36:00"/>
    <n v="15.253611111144224"/>
    <n v="12"/>
    <n v="3.2536111111442239"/>
  </r>
  <r>
    <s v="E002"/>
    <s v="EO11"/>
    <x v="4892"/>
    <x v="0"/>
    <s v="E3"/>
    <s v="0100022370"/>
    <s v="PREFABRICADOS LUIS BARROS S.L."/>
    <s v="0022002532"/>
    <s v="NIGRAN"/>
    <s v="000000000000000055"/>
    <x v="3"/>
    <d v="2024-07-10T00:00:00"/>
    <d v="1899-12-30T19:36:05"/>
    <s v="11/07 15:00h silo gr"/>
    <d v="2024-07-11T00:00:00"/>
    <x v="7"/>
    <x v="2"/>
    <x v="5062"/>
    <d v="2024-07-11T00:00:00"/>
    <d v="1899-12-30T10:40:46"/>
    <n v="245"/>
    <s v="E00245"/>
    <s v="RUTA KMS.245"/>
    <x v="212"/>
    <x v="0"/>
    <x v="0"/>
    <x v="2"/>
    <x v="0"/>
    <d v="2024-07-10T19:36:05"/>
    <x v="546"/>
    <n v="19.398611111158971"/>
    <d v="2024-07-11T10:40:46"/>
    <d v="1899-12-30T03:16:00"/>
    <d v="2024-07-11T13:56:46"/>
    <n v="1.0538888888549991"/>
    <x v="0"/>
    <m/>
    <m/>
    <x v="1"/>
    <x v="28"/>
    <x v="0"/>
    <x v="4"/>
    <x v="1"/>
    <n v="5"/>
    <s v=""/>
    <d v="1900-01-02T06:24:00"/>
    <n v="15.131944444492305"/>
    <n v="12"/>
    <n v="3.131944444492305"/>
  </r>
  <r>
    <s v="E002"/>
    <s v="EO11"/>
    <x v="4893"/>
    <x v="0"/>
    <s v="E3"/>
    <s v="0432000110"/>
    <s v="PREBETONG HORMIGONES, S.A."/>
    <s v="0021000010"/>
    <s v="LA GRELA"/>
    <s v="000000000000000055"/>
    <x v="3"/>
    <d v="2024-07-11T00:00:00"/>
    <d v="1899-12-30T08:09:20"/>
    <s v="11/07 12:00h"/>
    <d v="2024-07-11T00:00:00"/>
    <x v="0"/>
    <x v="0"/>
    <x v="5063"/>
    <d v="2024-07-11T00:00:00"/>
    <d v="1899-12-30T11:14:56"/>
    <n v="2"/>
    <s v="E00002"/>
    <s v="RUTA KMS.0002"/>
    <x v="2"/>
    <x v="0"/>
    <x v="0"/>
    <x v="0"/>
    <x v="0"/>
    <d v="2024-07-11T08:09:20"/>
    <x v="579"/>
    <n v="5.3444444445194677"/>
    <d v="2024-07-11T11:14:56"/>
    <d v="1899-12-30T00:01:36"/>
    <d v="2024-07-11T11:16:32"/>
    <n v="2.2244444445823319"/>
    <x v="0"/>
    <m/>
    <m/>
    <x v="1"/>
    <x v="28"/>
    <x v="0"/>
    <x v="4"/>
    <x v="2"/>
    <n v="5"/>
    <s v=""/>
    <d v="1899-12-30T00:38:24"/>
    <n v="4.3177777778528013"/>
    <n v="0"/>
    <n v="4.3177777778528013"/>
  </r>
  <r>
    <s v="E002"/>
    <s v="EO11"/>
    <x v="4894"/>
    <x v="0"/>
    <s v="E3"/>
    <s v="0432000110"/>
    <s v="PREBETONG HORMIGONES, S.A."/>
    <s v="0022002920"/>
    <s v="PLANTA MOVIL OURAL"/>
    <s v="000000000000003043"/>
    <x v="5"/>
    <d v="2024-07-11T00:00:00"/>
    <d v="1899-12-30T08:09:50"/>
    <s v="11/07 17:30 CARGAR E"/>
    <d v="2024-07-11T00:00:00"/>
    <x v="2"/>
    <x v="2"/>
    <x v="5064"/>
    <d v="2024-07-11T00:00:00"/>
    <d v="1899-12-30T14:49:42"/>
    <n v="123"/>
    <s v="E00123"/>
    <s v="RUTA KMS.123"/>
    <x v="21"/>
    <x v="0"/>
    <x v="0"/>
    <x v="2"/>
    <x v="0"/>
    <d v="2024-07-11T08:09:50"/>
    <x v="581"/>
    <n v="9.8361111111589707"/>
    <d v="2024-07-11T14:49:42"/>
    <d v="1899-12-30T01:38:24"/>
    <d v="2024-07-11T16:28:06"/>
    <n v="1.5316666665603407"/>
    <x v="0"/>
    <m/>
    <m/>
    <x v="1"/>
    <x v="28"/>
    <x v="0"/>
    <x v="4"/>
    <x v="13"/>
    <n v="5"/>
    <s v=""/>
    <d v="1899-12-31T15:21:36"/>
    <n v="7.1961111111589702"/>
    <n v="0"/>
    <n v="7.1961111111589702"/>
  </r>
  <r>
    <s v="E002"/>
    <s v="EO11"/>
    <x v="4895"/>
    <x v="0"/>
    <s v="E3"/>
    <s v="0432000110"/>
    <s v="PREBETONG HORMIGONES, S.A."/>
    <s v="0021000010"/>
    <s v="LA GRELA"/>
    <s v="000000000000003043"/>
    <x v="5"/>
    <d v="2024-07-11T00:00:00"/>
    <d v="1899-12-30T08:57:03"/>
    <s v="11/07 17:00h CEM ESP"/>
    <d v="2024-07-11T00:00:00"/>
    <x v="9"/>
    <x v="2"/>
    <x v="5065"/>
    <d v="2024-07-11T00:00:00"/>
    <d v="1899-12-30T11:57:06"/>
    <n v="211"/>
    <s v="E00211"/>
    <s v="RUTA KMS.211"/>
    <x v="8"/>
    <x v="0"/>
    <x v="0"/>
    <x v="2"/>
    <x v="0"/>
    <d v="2024-07-11T08:57:03"/>
    <x v="578"/>
    <n v="8.0491666666930541"/>
    <d v="2024-07-11T11:57:06"/>
    <d v="1899-12-30T02:48:48"/>
    <d v="2024-07-11T14:45:54"/>
    <n v="2.2349999999860302"/>
    <x v="0"/>
    <m/>
    <m/>
    <x v="1"/>
    <x v="28"/>
    <x v="0"/>
    <x v="4"/>
    <x v="2"/>
    <n v="5"/>
    <s v=""/>
    <d v="1900-01-01T19:31:12"/>
    <n v="4.2358333333597207"/>
    <n v="0"/>
    <n v="4.2358333333597207"/>
  </r>
  <r>
    <s v="E002"/>
    <s v="EO11"/>
    <x v="4896"/>
    <x v="0"/>
    <s v="E3"/>
    <s v="0100028413"/>
    <s v="HORMIGONES CARRAL, S.L."/>
    <s v="0022002746"/>
    <s v="NARON"/>
    <s v="000000000000003042"/>
    <x v="0"/>
    <d v="2024-07-11T00:00:00"/>
    <d v="1899-12-30T08:57:33"/>
    <s v="12/07 08:00h"/>
    <d v="2024-07-12T00:00:00"/>
    <x v="10"/>
    <x v="0"/>
    <x v="5066"/>
    <d v="2024-07-11T00:00:00"/>
    <d v="1899-12-30T17:28:29"/>
    <n v="71"/>
    <s v="E00071"/>
    <s v="RUTA KMS.071"/>
    <x v="1"/>
    <x v="0"/>
    <x v="0"/>
    <x v="0"/>
    <x v="0"/>
    <d v="2024-07-11T08:57:33"/>
    <x v="590"/>
    <n v="23.040833333332557"/>
    <d v="2024-07-11T17:28:29"/>
    <d v="1899-12-30T00:56:48"/>
    <d v="2024-07-11T18:25:17"/>
    <n v="13.578611111151986"/>
    <x v="0"/>
    <m/>
    <m/>
    <x v="1"/>
    <x v="28"/>
    <x v="0"/>
    <x v="4"/>
    <x v="5"/>
    <n v="5"/>
    <s v=""/>
    <d v="1899-12-30T22:43:12"/>
    <n v="21.094166666665892"/>
    <n v="12"/>
    <n v="9.0941666666658918"/>
  </r>
  <r>
    <s v="E002"/>
    <s v="EO11"/>
    <x v="4897"/>
    <x v="0"/>
    <s v="E3"/>
    <s v="0100028413"/>
    <s v="HORMIGONES CARRAL, S.L."/>
    <s v="0022002746"/>
    <s v="NARON"/>
    <s v="000000000000003042"/>
    <x v="0"/>
    <d v="2024-07-11T00:00:00"/>
    <d v="1899-12-30T08:57:51"/>
    <s v="12/07 10:00h"/>
    <d v="2024-07-12T00:00:00"/>
    <x v="17"/>
    <x v="2"/>
    <x v="5067"/>
    <d v="2024-07-11T00:00:00"/>
    <d v="1899-12-30T17:06:02"/>
    <n v="196"/>
    <s v="E00196"/>
    <s v="RUTA KMS.196"/>
    <x v="30"/>
    <x v="0"/>
    <x v="0"/>
    <x v="2"/>
    <x v="0"/>
    <d v="2024-07-11T08:57:51"/>
    <x v="591"/>
    <n v="25.035833333269693"/>
    <d v="2024-07-11T17:06:02"/>
    <d v="1899-12-30T02:36:48"/>
    <d v="2024-07-11T19:42:50"/>
    <n v="14.286111110995989"/>
    <x v="0"/>
    <m/>
    <m/>
    <x v="1"/>
    <x v="28"/>
    <x v="0"/>
    <x v="4"/>
    <x v="5"/>
    <n v="5"/>
    <s v=""/>
    <d v="1900-01-01T14:43:12"/>
    <n v="21.42249999993636"/>
    <n v="12"/>
    <n v="9.4224999999363597"/>
  </r>
  <r>
    <s v="E002"/>
    <s v="EO11"/>
    <x v="4898"/>
    <x v="0"/>
    <s v="E3"/>
    <s v="0432000110"/>
    <s v="PREBETONG HORMIGONES, S.A."/>
    <s v="0021000042"/>
    <s v="REIGOSA"/>
    <s v="000000000000003044"/>
    <x v="2"/>
    <d v="2024-07-11T00:00:00"/>
    <d v="1899-12-30T08:59:06"/>
    <s v="12/07 09:00h CARGAR"/>
    <d v="2024-07-12T00:00:00"/>
    <x v="15"/>
    <x v="2"/>
    <x v="5068"/>
    <d v="2024-07-11T00:00:00"/>
    <d v="1899-12-30T17:58:45"/>
    <n v="262"/>
    <s v="E00262"/>
    <s v="RUTA KMS.262"/>
    <x v="20"/>
    <x v="0"/>
    <x v="0"/>
    <x v="2"/>
    <x v="0"/>
    <d v="2024-07-11T08:59:06"/>
    <x v="592"/>
    <n v="24.01500000001397"/>
    <d v="2024-07-11T17:58:45"/>
    <d v="1899-12-30T03:29:36"/>
    <d v="2024-07-11T21:28:21"/>
    <n v="11.527499999909196"/>
    <x v="0"/>
    <m/>
    <m/>
    <x v="1"/>
    <x v="28"/>
    <x v="0"/>
    <x v="4"/>
    <x v="5"/>
    <n v="5"/>
    <s v=""/>
    <d v="1900-01-02T11:50:24"/>
    <n v="19.521666666680638"/>
    <n v="12"/>
    <n v="7.5216666666806375"/>
  </r>
  <r>
    <s v="E002"/>
    <s v="EO11"/>
    <x v="4899"/>
    <x v="0"/>
    <s v="E3"/>
    <s v="0100028413"/>
    <s v="HORMIGONES CARRAL, S.L."/>
    <s v="0022002990"/>
    <s v="PUERTO EXTERIOR DE FERROL"/>
    <s v="000000000000003042"/>
    <x v="0"/>
    <d v="2024-07-11T00:00:00"/>
    <d v="1899-12-30T09:00:05"/>
    <s v="12/07 10:00h - 2º"/>
    <d v="2024-07-12T00:00:00"/>
    <x v="17"/>
    <x v="2"/>
    <x v="5069"/>
    <d v="2024-07-11T00:00:00"/>
    <d v="1899-12-30T14:52:39"/>
    <n v="212"/>
    <s v="E00212"/>
    <s v="RUTA KMS.212"/>
    <x v="5"/>
    <x v="0"/>
    <x v="0"/>
    <x v="2"/>
    <x v="0"/>
    <d v="2024-07-11T09:00:05"/>
    <x v="591"/>
    <n v="24.99861111107748"/>
    <d v="2024-07-11T14:52:39"/>
    <d v="1899-12-30T02:49:36"/>
    <d v="2024-07-11T17:42:15"/>
    <n v="16.295833333279006"/>
    <x v="0"/>
    <m/>
    <m/>
    <x v="1"/>
    <x v="28"/>
    <x v="0"/>
    <x v="4"/>
    <x v="13"/>
    <n v="5"/>
    <s v=""/>
    <d v="1900-01-01T19:50:24"/>
    <n v="21.171944444410812"/>
    <n v="12"/>
    <n v="9.171944444410812"/>
  </r>
  <r>
    <s v="E002"/>
    <s v="EO11"/>
    <x v="4900"/>
    <x v="0"/>
    <s v="E3"/>
    <s v="0100010280"/>
    <s v="ANLLACO, S.A."/>
    <s v="0022000631"/>
    <s v="CABAÑINAS"/>
    <s v="000000000000000055"/>
    <x v="3"/>
    <d v="2024-07-11T00:00:00"/>
    <d v="1899-12-30T09:12:15"/>
    <s v="11/07 15:30h"/>
    <d v="2024-07-11T00:00:00"/>
    <x v="12"/>
    <x v="2"/>
    <x v="5070"/>
    <d v="2024-07-11T00:00:00"/>
    <d v="1899-12-30T14:56:51"/>
    <n v="32"/>
    <s v="E00032"/>
    <s v="RUTA KMS.032"/>
    <x v="20"/>
    <x v="0"/>
    <x v="0"/>
    <x v="2"/>
    <x v="0"/>
    <d v="2024-07-11T09:12:15"/>
    <x v="570"/>
    <n v="6.7958333332207985"/>
    <d v="2024-07-11T14:56:51"/>
    <d v="1899-12-30T00:25:36"/>
    <d v="2024-07-11T15:22:27"/>
    <n v="0.62583333329530433"/>
    <x v="0"/>
    <m/>
    <m/>
    <x v="1"/>
    <x v="28"/>
    <x v="0"/>
    <x v="4"/>
    <x v="13"/>
    <n v="5"/>
    <s v=""/>
    <d v="1899-12-30T10:14:24"/>
    <n v="5.3691666665541318"/>
    <n v="0"/>
    <n v="5.3691666665541318"/>
  </r>
  <r>
    <s v="E002"/>
    <s v="EO11"/>
    <x v="4901"/>
    <x v="0"/>
    <s v="E4"/>
    <s v="0100000077"/>
    <s v="SANEAMIENTOS CURRUCHO S.L."/>
    <s v="0019000112"/>
    <s v="NOYA"/>
    <s v="000000000000002906"/>
    <x v="4"/>
    <d v="2024-07-11T00:00:00"/>
    <d v="1899-12-30T10:06:31"/>
    <s v="12/07 15F+PAL DE 8 A"/>
    <d v="2024-07-12T00:00:00"/>
    <x v="12"/>
    <x v="2"/>
    <x v="5071"/>
    <d v="2024-07-11T00:00:00"/>
    <d v="1899-12-30T19:29:57"/>
    <n v="267"/>
    <s v="E00267"/>
    <s v="RUTA KMS.267"/>
    <x v="31"/>
    <x v="0"/>
    <x v="0"/>
    <x v="2"/>
    <x v="1"/>
    <d v="2024-07-11T10:06:31"/>
    <x v="593"/>
    <n v="29.891388888820074"/>
    <d v="2024-07-11T19:29:57"/>
    <d v="1899-12-30T03:33:36"/>
    <d v="2024-07-11T23:03:33"/>
    <n v="16.94083333335584"/>
    <x v="0"/>
    <m/>
    <m/>
    <x v="1"/>
    <x v="28"/>
    <x v="0"/>
    <x v="4"/>
    <x v="10"/>
    <n v="5"/>
    <s v=""/>
    <d v="1900-01-02T13:26:24"/>
    <n v="25.331388888820072"/>
    <n v="12"/>
    <n v="13.331388888820072"/>
  </r>
  <r>
    <s v="E002"/>
    <s v="EO11"/>
    <x v="4902"/>
    <x v="0"/>
    <s v="E3"/>
    <s v="0432000181"/>
    <s v="PREBETONG LUGO HORMIGONES, S.A."/>
    <s v="0022001450"/>
    <s v="LUGO"/>
    <s v="000000000000003044"/>
    <x v="2"/>
    <d v="2024-07-11T00:00:00"/>
    <d v="1899-12-30T10:07:04"/>
    <s v="11/07 16:00h CAGAR S"/>
    <d v="2024-07-11T00:00:00"/>
    <x v="12"/>
    <x v="2"/>
    <x v="5072"/>
    <d v="2024-07-11T00:00:00"/>
    <d v="1899-12-30T13:14:29"/>
    <n v="108"/>
    <s v="E00108"/>
    <s v="RUTA KMS.108"/>
    <x v="26"/>
    <x v="0"/>
    <x v="0"/>
    <x v="2"/>
    <x v="0"/>
    <d v="2024-07-11T10:07:04"/>
    <x v="570"/>
    <n v="5.8822222221060656"/>
    <d v="2024-07-11T13:14:29"/>
    <d v="1899-12-30T01:26:24"/>
    <d v="2024-07-11T14:40:53"/>
    <n v="1.3186111111426726"/>
    <x v="0"/>
    <m/>
    <m/>
    <x v="1"/>
    <x v="28"/>
    <x v="0"/>
    <x v="4"/>
    <x v="7"/>
    <n v="5"/>
    <s v=""/>
    <d v="1899-12-31T10:33:36"/>
    <n v="3.4422222221060661"/>
    <n v="0"/>
    <n v="3.4422222221060661"/>
  </r>
  <r>
    <s v="E002"/>
    <s v="EO11"/>
    <x v="4903"/>
    <x v="0"/>
    <s v="E3"/>
    <s v="0432000181"/>
    <s v="PREBETONG LUGO HORMIGONES, S.A."/>
    <s v="0022001450"/>
    <s v="LUGO"/>
    <s v="000000000000003044"/>
    <x v="2"/>
    <d v="2024-07-11T00:00:00"/>
    <d v="1899-12-30T10:07:57"/>
    <s v="11/07 17:00h CARGAR"/>
    <d v="2024-07-11T00:00:00"/>
    <x v="9"/>
    <x v="2"/>
    <x v="5073"/>
    <d v="2024-07-11T00:00:00"/>
    <d v="1899-12-30T13:58:43"/>
    <n v="108"/>
    <s v="E00108"/>
    <s v="RUTA KMS.108"/>
    <x v="380"/>
    <x v="0"/>
    <x v="0"/>
    <x v="2"/>
    <x v="0"/>
    <d v="2024-07-11T10:07:57"/>
    <x v="578"/>
    <n v="6.8675000000512227"/>
    <d v="2024-07-11T13:58:43"/>
    <d v="1899-12-30T01:26:24"/>
    <d v="2024-07-11T15:25:07"/>
    <n v="1.5813888890552334"/>
    <x v="0"/>
    <m/>
    <m/>
    <x v="1"/>
    <x v="28"/>
    <x v="0"/>
    <x v="4"/>
    <x v="7"/>
    <n v="5"/>
    <s v=""/>
    <d v="1899-12-31T10:33:36"/>
    <n v="4.4275000000512232"/>
    <n v="0"/>
    <n v="4.4275000000512232"/>
  </r>
  <r>
    <s v="E002"/>
    <s v="EO11"/>
    <x v="4904"/>
    <x v="0"/>
    <s v="E3"/>
    <s v="0432000181"/>
    <s v="PREBETONG LUGO HORMIGONES, S.A."/>
    <s v="0022001450"/>
    <s v="LUGO"/>
    <s v="000000000000000055"/>
    <x v="3"/>
    <d v="2024-07-11T00:00:00"/>
    <d v="1899-12-30T10:08:24"/>
    <s v="11/07 12h"/>
    <d v="2024-07-11T00:00:00"/>
    <x v="8"/>
    <x v="5"/>
    <x v="5074"/>
    <d v="2024-07-11T00:00:00"/>
    <d v="1899-12-30T10:43:02"/>
    <n v="95"/>
    <s v="E00095"/>
    <s v="RUTA KMS.095"/>
    <x v="39"/>
    <x v="0"/>
    <x v="0"/>
    <x v="0"/>
    <x v="0"/>
    <d v="2024-07-11T10:08:24"/>
    <x v="583"/>
    <n v="1.8599999999860302"/>
    <d v="2024-07-11T10:43:02"/>
    <d v="1899-12-30T01:16:00"/>
    <d v="2024-07-11T11:59:02"/>
    <n v="1.6111111210193485E-2"/>
    <x v="0"/>
    <m/>
    <m/>
    <x v="1"/>
    <x v="28"/>
    <x v="0"/>
    <x v="4"/>
    <x v="1"/>
    <n v="5"/>
    <s v=""/>
    <d v="1899-12-31T06:24:00"/>
    <n v="-0.40666666668063645"/>
    <n v="0"/>
    <n v="-0.40666666668063645"/>
  </r>
  <r>
    <s v="E002"/>
    <s v="EO11"/>
    <x v="4905"/>
    <x v="0"/>
    <s v="E3"/>
    <s v="0100022674"/>
    <s v="COMERCIAL SILOS DE GALICIA, S.L."/>
    <s v="0022002564"/>
    <s v="LOMBA"/>
    <s v="000000000000000055"/>
    <x v="3"/>
    <d v="2024-07-11T00:00:00"/>
    <d v="1899-12-30T10:09:00"/>
    <s v="12/07 08h"/>
    <d v="2024-07-12T00:00:00"/>
    <x v="10"/>
    <x v="5"/>
    <x v="5075"/>
    <d v="2024-07-11T00:00:00"/>
    <d v="1899-12-30T17:57:57"/>
    <n v="72"/>
    <s v="E00072"/>
    <s v="RUTA KMS.072"/>
    <x v="14"/>
    <x v="0"/>
    <x v="0"/>
    <x v="0"/>
    <x v="0"/>
    <d v="2024-07-11T10:09:00"/>
    <x v="590"/>
    <n v="21.849999999976717"/>
    <d v="2024-07-11T17:57:57"/>
    <d v="1899-12-30T00:57:36"/>
    <d v="2024-07-11T18:55:33"/>
    <n v="13.07416666665813"/>
    <x v="0"/>
    <m/>
    <m/>
    <x v="1"/>
    <x v="28"/>
    <x v="0"/>
    <x v="4"/>
    <x v="5"/>
    <n v="5"/>
    <s v=""/>
    <d v="1899-12-30T23:02:24"/>
    <n v="19.889999999976716"/>
    <n v="12"/>
    <n v="7.8899999999767161"/>
  </r>
  <r>
    <s v="E002"/>
    <s v="EO11"/>
    <x v="4906"/>
    <x v="0"/>
    <s v="E3"/>
    <s v="0432000110"/>
    <s v="PREBETONG HORMIGONES, S.A."/>
    <s v="0022001012"/>
    <s v="FENE"/>
    <s v="000000000000000055"/>
    <x v="3"/>
    <d v="2024-07-11T00:00:00"/>
    <d v="1899-12-30T10:14:01"/>
    <s v="11/07 ANTESS DE LAS"/>
    <d v="2024-07-11T00:00:00"/>
    <x v="11"/>
    <x v="2"/>
    <x v="5076"/>
    <d v="2024-07-11T00:00:00"/>
    <d v="1899-12-30T12:11:32"/>
    <n v="192"/>
    <s v="E00192"/>
    <s v="RUTA KMS.192"/>
    <x v="3"/>
    <x v="0"/>
    <x v="0"/>
    <x v="2"/>
    <x v="0"/>
    <d v="2024-07-11T10:14:01"/>
    <x v="584"/>
    <n v="6.2663888888200745"/>
    <d v="2024-07-11T12:11:32"/>
    <d v="1899-12-30T02:33:36"/>
    <d v="2024-07-11T14:45:08"/>
    <n v="1.747777777723968"/>
    <x v="0"/>
    <m/>
    <m/>
    <x v="1"/>
    <x v="28"/>
    <x v="0"/>
    <x v="4"/>
    <x v="3"/>
    <n v="5"/>
    <s v=""/>
    <d v="1900-01-01T13:26:24"/>
    <n v="2.7063888888200744"/>
    <n v="0"/>
    <n v="2.7063888888200744"/>
  </r>
  <r>
    <s v="E002"/>
    <s v="EO11"/>
    <x v="4907"/>
    <x v="0"/>
    <s v="E3"/>
    <s v="0100059105"/>
    <s v="TUNEL DE RANTE UTE"/>
    <s v="0022002985"/>
    <s v="SAN CIBRAO - UTE TUNEL DE RANTE"/>
    <s v="000000000000003042"/>
    <x v="0"/>
    <d v="2024-07-11T00:00:00"/>
    <d v="1899-12-30T10:33:13"/>
    <s v="11/07 15:00h primero"/>
    <d v="2024-07-11T00:00:00"/>
    <x v="7"/>
    <x v="5"/>
    <x v="5077"/>
    <d v="2024-07-11T00:00:00"/>
    <d v="1899-12-30T12:20:08"/>
    <n v="12"/>
    <s v="E00012"/>
    <s v="RUTA KMS.012"/>
    <x v="11"/>
    <x v="0"/>
    <x v="0"/>
    <x v="0"/>
    <x v="0"/>
    <d v="2024-07-11T10:33:13"/>
    <x v="546"/>
    <n v="4.4463888889295049"/>
    <d v="2024-07-11T12:20:08"/>
    <d v="1899-12-30T00:09:36"/>
    <d v="2024-07-11T12:29:44"/>
    <n v="2.504444444377441"/>
    <x v="0"/>
    <m/>
    <m/>
    <x v="1"/>
    <x v="28"/>
    <x v="0"/>
    <x v="4"/>
    <x v="3"/>
    <n v="5"/>
    <s v=""/>
    <d v="1899-12-30T03:50:24"/>
    <n v="3.2863888889295048"/>
    <n v="0"/>
    <n v="3.2863888889295048"/>
  </r>
  <r>
    <s v="E002"/>
    <s v="EO11"/>
    <x v="4908"/>
    <x v="0"/>
    <s v="E3"/>
    <s v="0100059105"/>
    <s v="TUNEL DE RANTE UTE"/>
    <s v="0022002985"/>
    <s v="SAN CIBRAO - UTE TUNEL DE RANTE"/>
    <s v="000000000000003042"/>
    <x v="0"/>
    <d v="2024-07-11T00:00:00"/>
    <d v="1899-12-30T10:34:13"/>
    <s v="11/07 16:00h primero"/>
    <d v="2024-07-11T00:00:00"/>
    <x v="12"/>
    <x v="5"/>
    <x v="5078"/>
    <d v="2024-07-11T00:00:00"/>
    <d v="1899-12-30T16:03:07"/>
    <n v="12"/>
    <s v="E00012"/>
    <s v="RUTA KMS.012"/>
    <x v="14"/>
    <x v="0"/>
    <x v="0"/>
    <x v="0"/>
    <x v="0"/>
    <d v="2024-07-11T10:34:13"/>
    <x v="570"/>
    <n v="5.4297222221503034"/>
    <d v="2024-07-11T16:03:07"/>
    <d v="1899-12-30T00:09:36"/>
    <d v="2024-07-11T16:12:43"/>
    <n v="-0.21194444457069039"/>
    <x v="0"/>
    <m/>
    <m/>
    <x v="1"/>
    <x v="28"/>
    <x v="0"/>
    <x v="4"/>
    <x v="8"/>
    <n v="5"/>
    <s v=""/>
    <d v="1899-12-30T03:50:24"/>
    <n v="4.2697222221503033"/>
    <n v="0"/>
    <n v="4.2697222221503033"/>
  </r>
  <r>
    <s v="E002"/>
    <s v="EO11"/>
    <x v="4909"/>
    <x v="0"/>
    <s v="E3"/>
    <s v="0100051530"/>
    <s v="MYHNOR MORTEROS Y HORMIGONES DEL"/>
    <s v="0022002572"/>
    <s v="MELIDE"/>
    <s v="000000000000000055"/>
    <x v="3"/>
    <d v="2024-07-11T00:00:00"/>
    <d v="1899-12-30T10:44:02"/>
    <s v="12/07 09:00h"/>
    <d v="2024-07-12T00:00:00"/>
    <x v="15"/>
    <x v="2"/>
    <x v="5079"/>
    <d v="2024-07-11T00:00:00"/>
    <d v="1899-12-30T18:30:06"/>
    <n v="160"/>
    <s v="E00160"/>
    <s v="RUTA KMS.160"/>
    <x v="26"/>
    <x v="0"/>
    <x v="0"/>
    <x v="2"/>
    <x v="0"/>
    <d v="2024-07-11T10:44:02"/>
    <x v="592"/>
    <n v="22.266111111093778"/>
    <d v="2024-07-11T18:30:06"/>
    <d v="1899-12-30T02:08:00"/>
    <d v="2024-07-11T20:38:06"/>
    <n v="12.365000000107102"/>
    <x v="0"/>
    <m/>
    <m/>
    <x v="1"/>
    <x v="28"/>
    <x v="0"/>
    <x v="4"/>
    <x v="9"/>
    <n v="5"/>
    <s v=""/>
    <d v="1900-01-01T03:12:00"/>
    <n v="19.132777777760445"/>
    <n v="12"/>
    <n v="7.1327777777604453"/>
  </r>
  <r>
    <s v="E002"/>
    <s v="EO11"/>
    <x v="4910"/>
    <x v="0"/>
    <s v="E3"/>
    <s v="0100051530"/>
    <s v="MYHNOR MORTEROS Y HORMIGONES DEL"/>
    <s v="0022002572"/>
    <s v="MELIDE"/>
    <s v="000000000000000055"/>
    <x v="3"/>
    <d v="2024-07-11T00:00:00"/>
    <d v="1899-12-30T10:44:26"/>
    <s v="12/07 11:00h"/>
    <d v="2024-07-12T00:00:00"/>
    <x v="24"/>
    <x v="2"/>
    <x v="5080"/>
    <d v="2024-07-11T00:00:00"/>
    <d v="1899-12-30T20:23:12"/>
    <n v="160"/>
    <s v="E00160"/>
    <s v="RUTA KMS.160"/>
    <x v="37"/>
    <x v="0"/>
    <x v="0"/>
    <x v="2"/>
    <x v="0"/>
    <d v="2024-07-11T10:44:26"/>
    <x v="594"/>
    <n v="24.259444444498513"/>
    <d v="2024-07-11T20:23:12"/>
    <d v="1899-12-30T02:08:00"/>
    <d v="2024-07-11T22:31:12"/>
    <n v="12.480000000097789"/>
    <x v="0"/>
    <m/>
    <m/>
    <x v="1"/>
    <x v="28"/>
    <x v="0"/>
    <x v="4"/>
    <x v="14"/>
    <n v="5"/>
    <s v=""/>
    <d v="1900-01-01T03:12:00"/>
    <n v="21.12611111116518"/>
    <n v="12"/>
    <n v="9.12611111116518"/>
  </r>
  <r>
    <s v="E002"/>
    <s v="EO11"/>
    <x v="4911"/>
    <x v="0"/>
    <s v="E3"/>
    <s v="0432000110"/>
    <s v="PREBETONG HORMIGONES, S.A."/>
    <s v="0022002920"/>
    <s v="PLANTA MOVIL OURAL"/>
    <s v="000000000000003043"/>
    <x v="5"/>
    <d v="2024-07-11T00:00:00"/>
    <d v="1899-12-30T11:42:29"/>
    <s v="11/07 19h"/>
    <d v="2024-07-11T00:00:00"/>
    <x v="4"/>
    <x v="2"/>
    <x v="5081"/>
    <d v="2024-07-11T00:00:00"/>
    <d v="1899-12-30T15:10:08"/>
    <n v="123"/>
    <s v="E00123"/>
    <s v="RUTA KMS.123"/>
    <x v="4"/>
    <x v="0"/>
    <x v="0"/>
    <x v="2"/>
    <x v="0"/>
    <d v="2024-07-11T11:42:29"/>
    <x v="595"/>
    <n v="7.2919444443541579"/>
    <d v="2024-07-11T15:10:08"/>
    <d v="1899-12-30T01:38:24"/>
    <d v="2024-07-11T16:48:32"/>
    <n v="2.1911111109657213"/>
    <x v="0"/>
    <m/>
    <m/>
    <x v="1"/>
    <x v="28"/>
    <x v="0"/>
    <x v="4"/>
    <x v="4"/>
    <n v="5"/>
    <s v=""/>
    <d v="1899-12-31T15:21:36"/>
    <n v="4.6519444443541582"/>
    <n v="0"/>
    <n v="4.6519444443541582"/>
  </r>
  <r>
    <s v="E002"/>
    <s v="EO11"/>
    <x v="4912"/>
    <x v="0"/>
    <s v="E3"/>
    <s v="0100056297"/>
    <s v="HORMIGONES HORPASA, S.L."/>
    <s v="0022002815"/>
    <s v="BARRO (SEQUEIROS)"/>
    <s v="000000000000000055"/>
    <x v="3"/>
    <d v="2024-07-11T00:00:00"/>
    <d v="1899-12-30T12:40:32"/>
    <s v="11/07 urgente"/>
    <d v="2024-07-11T00:00:00"/>
    <x v="6"/>
    <x v="4"/>
    <x v="5082"/>
    <d v="2024-07-11T00:00:00"/>
    <d v="1899-12-30T15:29:48"/>
    <n v="58"/>
    <s v="E00058"/>
    <s v="RUTA KMS.058"/>
    <x v="7"/>
    <x v="0"/>
    <x v="0"/>
    <x v="0"/>
    <x v="0"/>
    <d v="2024-07-11T12:40:32"/>
    <x v="575"/>
    <n v="7.3244444444426335"/>
    <d v="2024-07-11T15:29:48"/>
    <d v="1899-12-30T00:46:24"/>
    <d v="2024-07-11T16:16:12"/>
    <n v="3.7300000000395812"/>
    <x v="0"/>
    <m/>
    <m/>
    <x v="1"/>
    <x v="28"/>
    <x v="0"/>
    <x v="4"/>
    <x v="4"/>
    <n v="5"/>
    <s v=""/>
    <d v="1899-12-30T18:33:36"/>
    <n v="5.5511111111093001"/>
    <n v="0"/>
    <n v="5.5511111111093001"/>
  </r>
  <r>
    <s v="E002"/>
    <s v="EO11"/>
    <x v="4913"/>
    <x v="0"/>
    <s v="E3"/>
    <s v="0432000110"/>
    <s v="PREBETONG HORMIGONES, S.A."/>
    <s v="0021000010"/>
    <s v="LA GRELA"/>
    <s v="000000000000000055"/>
    <x v="3"/>
    <d v="2024-07-11T00:00:00"/>
    <d v="1899-12-30T12:46:32"/>
    <s v="11/07 x TARDE"/>
    <d v="2024-07-11T00:00:00"/>
    <x v="3"/>
    <x v="2"/>
    <x v="5083"/>
    <d v="2024-07-11T00:00:00"/>
    <d v="1899-12-30T15:17:25"/>
    <n v="211"/>
    <s v="E00211"/>
    <s v="RUTA KMS.211"/>
    <x v="6"/>
    <x v="0"/>
    <x v="0"/>
    <x v="2"/>
    <x v="0"/>
    <d v="2024-07-11T12:46:32"/>
    <x v="596"/>
    <n v="5.7244444444659166"/>
    <d v="2024-07-11T15:17:25"/>
    <d v="1899-12-30T02:48:48"/>
    <d v="2024-07-11T18:06:13"/>
    <n v="0.39638888899935409"/>
    <x v="0"/>
    <m/>
    <m/>
    <x v="1"/>
    <x v="28"/>
    <x v="0"/>
    <x v="4"/>
    <x v="4"/>
    <n v="5"/>
    <s v=""/>
    <d v="1900-01-01T19:31:12"/>
    <n v="1.9111111111325831"/>
    <n v="0"/>
    <n v="1.9111111111325831"/>
  </r>
  <r>
    <s v="E002"/>
    <s v="EO11"/>
    <x v="4914"/>
    <x v="0"/>
    <s v="E3"/>
    <s v="0432000165"/>
    <s v="MORTEROS DE GALICIA S.L."/>
    <s v="0022001550"/>
    <s v="SUSANA"/>
    <s v="000000000000000055"/>
    <x v="3"/>
    <d v="2024-07-11T00:00:00"/>
    <d v="1899-12-30T13:58:07"/>
    <s v="11/07 x TARDE"/>
    <d v="2024-07-11T00:00:00"/>
    <x v="18"/>
    <x v="4"/>
    <x v="5084"/>
    <d v="2024-07-11T00:00:00"/>
    <d v="1899-12-30T16:19:48"/>
    <n v="1"/>
    <s v="E00001"/>
    <s v="RUTA KMS.0001"/>
    <x v="38"/>
    <x v="0"/>
    <x v="0"/>
    <x v="0"/>
    <x v="0"/>
    <d v="2024-07-11T13:58:07"/>
    <x v="586"/>
    <n v="3.5313888887758367"/>
    <d v="2024-07-11T16:19:48"/>
    <d v="1899-12-30T00:00:48"/>
    <d v="2024-07-11T16:20:36"/>
    <n v="1.1566666665603407"/>
    <x v="0"/>
    <m/>
    <m/>
    <x v="1"/>
    <x v="28"/>
    <x v="0"/>
    <x v="4"/>
    <x v="8"/>
    <n v="5"/>
    <s v=""/>
    <d v="1899-12-30T00:19:12"/>
    <n v="2.5180555554425035"/>
    <n v="0"/>
    <n v="2.5180555554425035"/>
  </r>
  <r>
    <s v="E002"/>
    <s v="EO11"/>
    <x v="4915"/>
    <x v="0"/>
    <s v="E3"/>
    <s v="0100053492"/>
    <s v="HORMIGONES Y MINERALES S.L."/>
    <s v="0022002720"/>
    <s v="DEHESAS"/>
    <s v="000000000000000055"/>
    <x v="3"/>
    <d v="2024-07-11T00:00:00"/>
    <d v="1899-12-30T14:18:54"/>
    <s v="11/07 antes 18h"/>
    <d v="2024-07-11T00:00:00"/>
    <x v="2"/>
    <x v="2"/>
    <x v="5085"/>
    <d v="2024-07-11T00:00:00"/>
    <d v="1899-12-30T14:54:56"/>
    <n v="20"/>
    <s v="E00020"/>
    <s v="RUTA KMS.020"/>
    <x v="13"/>
    <x v="0"/>
    <x v="0"/>
    <x v="2"/>
    <x v="0"/>
    <d v="2024-07-11T14:18:54"/>
    <x v="581"/>
    <n v="3.6849999999976717"/>
    <d v="2024-07-11T14:54:56"/>
    <d v="1899-12-30T00:16:00"/>
    <d v="2024-07-11T15:10:56"/>
    <n v="2.8177777777891606"/>
    <x v="0"/>
    <m/>
    <m/>
    <x v="1"/>
    <x v="28"/>
    <x v="0"/>
    <x v="4"/>
    <x v="13"/>
    <n v="5"/>
    <s v=""/>
    <d v="1899-12-30T06:24:00"/>
    <n v="2.4183333333310051"/>
    <n v="0"/>
    <n v="2.4183333333310051"/>
  </r>
  <r>
    <s v="E002"/>
    <s v="EO11"/>
    <x v="4916"/>
    <x v="0"/>
    <s v="E3"/>
    <s v="0100053398"/>
    <s v="HORMIGONES ANPASA, S.L.U."/>
    <s v="0022002666"/>
    <s v="OUTARIZ"/>
    <s v="000000000000003218"/>
    <x v="7"/>
    <d v="2024-07-11T00:00:00"/>
    <d v="1899-12-30T14:56:11"/>
    <s v="12/07 08:00h"/>
    <d v="2024-07-12T00:00:00"/>
    <x v="10"/>
    <x v="2"/>
    <x v="5086"/>
    <d v="2024-07-11T00:00:00"/>
    <d v="1899-12-30T18:25:38"/>
    <n v="145"/>
    <s v="E00145"/>
    <s v="RUTA KMS.145"/>
    <x v="39"/>
    <x v="0"/>
    <x v="0"/>
    <x v="2"/>
    <x v="0"/>
    <d v="2024-07-11T14:56:11"/>
    <x v="590"/>
    <n v="17.063611111196224"/>
    <d v="2024-07-11T18:25:38"/>
    <d v="1899-12-30T01:56:00"/>
    <d v="2024-07-11T20:21:38"/>
    <n v="11.63944444450317"/>
    <x v="0"/>
    <m/>
    <m/>
    <x v="1"/>
    <x v="28"/>
    <x v="0"/>
    <x v="4"/>
    <x v="9"/>
    <n v="5"/>
    <s v=""/>
    <d v="1899-12-31T22:24:00"/>
    <n v="14.13027777786289"/>
    <n v="12"/>
    <n v="2.1302777778628901"/>
  </r>
  <r>
    <s v="E002"/>
    <s v="EO11"/>
    <x v="4917"/>
    <x v="0"/>
    <s v="E3"/>
    <s v="0432000110"/>
    <s v="PREBETONG HORMIGONES, S.A."/>
    <s v="0021000023"/>
    <s v="TREMOEDO"/>
    <s v="000000000000000055"/>
    <x v="3"/>
    <d v="2024-07-11T00:00:00"/>
    <d v="1899-12-30T15:21:01"/>
    <s v="12/07 11h SILO 2"/>
    <d v="2024-07-12T00:00:00"/>
    <x v="24"/>
    <x v="2"/>
    <x v="5087"/>
    <d v="2024-07-11T00:00:00"/>
    <d v="1899-12-30T18:00:34"/>
    <n v="289"/>
    <s v="E00289"/>
    <s v="RUTA KMS.289"/>
    <x v="22"/>
    <x v="0"/>
    <x v="0"/>
    <x v="2"/>
    <x v="0"/>
    <d v="2024-07-11T15:21:01"/>
    <x v="594"/>
    <n v="19.649722222296987"/>
    <d v="2024-07-11T18:00:34"/>
    <d v="1899-12-30T03:51:12"/>
    <d v="2024-07-11T21:51:46"/>
    <n v="13.137222222285345"/>
    <x v="0"/>
    <m/>
    <m/>
    <x v="1"/>
    <x v="28"/>
    <x v="0"/>
    <x v="4"/>
    <x v="9"/>
    <n v="5"/>
    <s v=""/>
    <d v="1900-01-02T20:28:48"/>
    <n v="14.796388888963653"/>
    <n v="12"/>
    <n v="2.7963888889636532"/>
  </r>
  <r>
    <s v="E002"/>
    <s v="EO11"/>
    <x v="4918"/>
    <x v="0"/>
    <s v="E3"/>
    <s v="0100004325"/>
    <s v="HIJOS DE JOSE LOSADA CANCELO S.A."/>
    <s v="0022002181"/>
    <s v="NEDA"/>
    <s v="000000000000000055"/>
    <x v="3"/>
    <d v="2024-07-11T00:00:00"/>
    <d v="1899-12-30T15:24:25"/>
    <s v="12/07 10:00h"/>
    <d v="2024-07-12T00:00:00"/>
    <x v="17"/>
    <x v="2"/>
    <x v="5088"/>
    <d v="2024-07-11T00:00:00"/>
    <d v="1899-12-30T19:05:05"/>
    <n v="204"/>
    <s v="E00204"/>
    <s v="RUTA KMS.204"/>
    <x v="0"/>
    <x v="0"/>
    <x v="0"/>
    <x v="2"/>
    <x v="0"/>
    <d v="2024-07-11T15:24:25"/>
    <x v="591"/>
    <n v="18.59305555553874"/>
    <d v="2024-07-11T19:05:05"/>
    <d v="1899-12-30T02:43:12"/>
    <d v="2024-07-11T21:48:17"/>
    <n v="12.195277777675074"/>
    <x v="0"/>
    <m/>
    <m/>
    <x v="1"/>
    <x v="28"/>
    <x v="0"/>
    <x v="4"/>
    <x v="10"/>
    <n v="5"/>
    <s v=""/>
    <d v="1900-01-01T17:16:48"/>
    <n v="14.873055555538739"/>
    <n v="12"/>
    <n v="2.8730555555387394"/>
  </r>
  <r>
    <s v="E002"/>
    <s v="EO11"/>
    <x v="4919"/>
    <x v="0"/>
    <s v="E3"/>
    <s v="0432000181"/>
    <s v="PREBETONG LUGO HORMIGONES, S.A."/>
    <s v="0022001450"/>
    <s v="LUGO"/>
    <s v="000000000000000055"/>
    <x v="3"/>
    <d v="2024-07-11T00:00:00"/>
    <d v="1899-12-30T15:26:58"/>
    <s v="12/07 09:00h"/>
    <d v="2024-07-12T00:00:00"/>
    <x v="15"/>
    <x v="2"/>
    <x v="5089"/>
    <d v="2024-07-11T00:00:00"/>
    <d v="1899-12-30T18:45:38"/>
    <n v="108"/>
    <s v="E00108"/>
    <s v="RUTA KMS.108"/>
    <x v="9"/>
    <x v="0"/>
    <x v="0"/>
    <x v="2"/>
    <x v="0"/>
    <d v="2024-07-11T15:26:58"/>
    <x v="592"/>
    <n v="17.550555555615574"/>
    <d v="2024-07-11T18:45:38"/>
    <d v="1899-12-30T01:26:24"/>
    <d v="2024-07-11T20:12:02"/>
    <n v="12.799444444477558"/>
    <x v="0"/>
    <m/>
    <m/>
    <x v="1"/>
    <x v="28"/>
    <x v="0"/>
    <x v="4"/>
    <x v="9"/>
    <n v="5"/>
    <s v=""/>
    <d v="1899-12-31T10:33:36"/>
    <n v="15.110555555615573"/>
    <n v="12"/>
    <n v="3.1105555556155728"/>
  </r>
  <r>
    <s v="E002"/>
    <s v="EO11"/>
    <x v="4920"/>
    <x v="0"/>
    <s v="E3"/>
    <s v="0432000110"/>
    <s v="PREBETONG HORMIGONES, S.A."/>
    <s v="0022001522"/>
    <s v="SAN COSME DE BARREIRO"/>
    <s v="000000000000000055"/>
    <x v="3"/>
    <d v="2024-07-11T00:00:00"/>
    <d v="1899-12-30T15:27:29"/>
    <s v="12/07 10:00h"/>
    <d v="2024-07-12T00:00:00"/>
    <x v="17"/>
    <x v="2"/>
    <x v="5090"/>
    <d v="2024-07-11T00:00:00"/>
    <d v="1899-12-30T19:25:39"/>
    <n v="205"/>
    <s v="E00205"/>
    <s v="RUTA KMS.205"/>
    <x v="27"/>
    <x v="0"/>
    <x v="0"/>
    <x v="2"/>
    <x v="0"/>
    <d v="2024-07-11T15:27:29"/>
    <x v="591"/>
    <n v="18.541944444354158"/>
    <d v="2024-07-11T19:25:39"/>
    <d v="1899-12-30T02:44:00"/>
    <d v="2024-07-11T22:09:39"/>
    <n v="11.839166666613892"/>
    <x v="0"/>
    <m/>
    <m/>
    <x v="1"/>
    <x v="28"/>
    <x v="0"/>
    <x v="4"/>
    <x v="10"/>
    <n v="5"/>
    <s v=""/>
    <d v="1900-01-01T17:36:00"/>
    <n v="14.808611111020824"/>
    <n v="12"/>
    <n v="2.8086111110208236"/>
  </r>
  <r>
    <s v="E002"/>
    <s v="EO11"/>
    <x v="4921"/>
    <x v="0"/>
    <s v="E3"/>
    <s v="0100051530"/>
    <s v="MYHNOR MORTEROS Y HORMIGONES DEL"/>
    <s v="0022002573"/>
    <s v="MONTESALGUEIRO"/>
    <s v="000000000000000055"/>
    <x v="3"/>
    <d v="2024-07-11T00:00:00"/>
    <d v="1899-12-30T15:28:10"/>
    <s v="12/07 08:30h"/>
    <d v="2024-07-12T00:00:00"/>
    <x v="23"/>
    <x v="2"/>
    <x v="5091"/>
    <d v="2024-07-11T00:00:00"/>
    <d v="1899-12-30T17:03:31"/>
    <n v="153"/>
    <s v="E00153"/>
    <s v="RUTA KMS.153"/>
    <x v="266"/>
    <x v="0"/>
    <x v="0"/>
    <x v="2"/>
    <x v="0"/>
    <d v="2024-07-11T15:28:10"/>
    <x v="597"/>
    <n v="17.030555555422325"/>
    <d v="2024-07-11T17:03:31"/>
    <d v="1899-12-30T02:02:24"/>
    <d v="2024-07-11T19:05:55"/>
    <n v="13.401388888887595"/>
    <x v="0"/>
    <m/>
    <m/>
    <x v="1"/>
    <x v="28"/>
    <x v="0"/>
    <x v="4"/>
    <x v="5"/>
    <n v="5"/>
    <s v=""/>
    <d v="1900-01-01T00:57:36"/>
    <n v="13.990555555422326"/>
    <n v="12"/>
    <n v="1.9905555554223255"/>
  </r>
  <r>
    <s v="E002"/>
    <s v="EO11"/>
    <x v="4922"/>
    <x v="0"/>
    <s v="E3"/>
    <s v="0100000865"/>
    <s v="HORMIGONES SINDO CASTRO S.L."/>
    <s v="0022000428"/>
    <s v="VILLAMARTIN A."/>
    <s v="000000000000000055"/>
    <x v="3"/>
    <d v="2024-07-11T00:00:00"/>
    <d v="1899-12-30T16:00:34"/>
    <s v="12/07 08h 42,5"/>
    <d v="2024-07-12T00:00:00"/>
    <x v="10"/>
    <x v="2"/>
    <x v="5092"/>
    <d v="2024-07-11T00:00:00"/>
    <d v="1899-12-30T20:03:49"/>
    <n v="4"/>
    <s v="E00004"/>
    <s v="RUTA KMS.004"/>
    <x v="40"/>
    <x v="0"/>
    <x v="0"/>
    <x v="2"/>
    <x v="0"/>
    <d v="2024-07-11T16:00:34"/>
    <x v="590"/>
    <n v="15.990555555559695"/>
    <d v="2024-07-11T20:03:49"/>
    <d v="1899-12-30T00:03:12"/>
    <d v="2024-07-11T20:07:01"/>
    <n v="11.883055555459578"/>
    <x v="0"/>
    <m/>
    <m/>
    <x v="1"/>
    <x v="28"/>
    <x v="0"/>
    <x v="4"/>
    <x v="14"/>
    <n v="5"/>
    <s v=""/>
    <d v="1899-12-30T01:16:48"/>
    <n v="14.937222222226362"/>
    <n v="12"/>
    <n v="2.937222222226362"/>
  </r>
  <r>
    <s v="E002"/>
    <s v="EO11"/>
    <x v="4923"/>
    <x v="0"/>
    <s v="E3"/>
    <s v="0432000181"/>
    <s v="PREBETONG LUGO HORMIGONES, S.A."/>
    <s v="0022002590"/>
    <s v="MONFORTE"/>
    <s v="000000000000000055"/>
    <x v="3"/>
    <d v="2024-07-11T00:00:00"/>
    <d v="1899-12-30T17:15:10"/>
    <s v="12/07 11:00h"/>
    <d v="2024-07-12T00:00:00"/>
    <x v="24"/>
    <x v="2"/>
    <x v="5093"/>
    <d v="2024-07-11T00:00:00"/>
    <d v="1899-12-30T19:42:40"/>
    <n v="102"/>
    <s v="E00102"/>
    <s v="RUTA KMS.102"/>
    <x v="16"/>
    <x v="0"/>
    <x v="0"/>
    <x v="2"/>
    <x v="0"/>
    <d v="2024-07-11T17:15:10"/>
    <x v="594"/>
    <n v="17.747222222329583"/>
    <d v="2024-07-11T19:42:40"/>
    <d v="1899-12-30T01:21:36"/>
    <d v="2024-07-11T21:04:16"/>
    <n v="13.92888888908783"/>
    <x v="0"/>
    <m/>
    <m/>
    <x v="1"/>
    <x v="28"/>
    <x v="0"/>
    <x v="4"/>
    <x v="10"/>
    <n v="5"/>
    <s v=""/>
    <d v="1899-12-31T08:38:24"/>
    <n v="15.387222222329584"/>
    <n v="12"/>
    <n v="3.3872222223295836"/>
  </r>
  <r>
    <s v="E002"/>
    <s v="EO11"/>
    <x v="4924"/>
    <x v="0"/>
    <s v="E3"/>
    <s v="0100049225"/>
    <s v="PANELHORMIGON, S.L."/>
    <s v="0022002475"/>
    <s v="CABAÑAS RARAS"/>
    <s v="000000000000003042"/>
    <x v="0"/>
    <d v="2024-07-11T00:00:00"/>
    <d v="1899-12-30T17:38:23"/>
    <s v="12/07 09:00h"/>
    <d v="2024-07-12T00:00:00"/>
    <x v="15"/>
    <x v="2"/>
    <x v="5094"/>
    <d v="2024-07-11T00:00:00"/>
    <d v="1899-12-30T19:22:05"/>
    <n v="28"/>
    <s v="E00028"/>
    <s v="RUTA KMS.028"/>
    <x v="380"/>
    <x v="0"/>
    <x v="0"/>
    <x v="2"/>
    <x v="0"/>
    <d v="2024-07-11T17:38:23"/>
    <x v="592"/>
    <n v="15.360277777828742"/>
    <d v="2024-07-11T19:22:05"/>
    <d v="1899-12-30T00:22:24"/>
    <d v="2024-07-11T19:44:29"/>
    <n v="13.258611111086793"/>
    <x v="0"/>
    <m/>
    <m/>
    <x v="1"/>
    <x v="28"/>
    <x v="0"/>
    <x v="4"/>
    <x v="10"/>
    <n v="5"/>
    <s v=""/>
    <d v="1899-12-30T08:57:36"/>
    <n v="13.986944444495409"/>
    <n v="12"/>
    <n v="1.9869444444954087"/>
  </r>
  <r>
    <s v="E002"/>
    <s v="EO21"/>
    <x v="4925"/>
    <x v="0"/>
    <s v="E3"/>
    <s v="0100053327"/>
    <s v="ABTF BETAO, LDA."/>
    <s v="0022002997"/>
    <s v="MACEDO DE CAVALEIROS"/>
    <s v="000000000000000055"/>
    <x v="3"/>
    <d v="2024-07-09T00:00:00"/>
    <d v="1899-12-30T12:46:52"/>
    <s v="10/07 14:00h"/>
    <d v="2024-07-10T00:00:00"/>
    <x v="7"/>
    <x v="2"/>
    <x v="5095"/>
    <d v="2024-07-10T00:00:00"/>
    <d v="1899-12-30T10:45:57"/>
    <n v="223"/>
    <s v="E00223"/>
    <s v="RUTA KMS.223"/>
    <x v="9"/>
    <x v="0"/>
    <x v="0"/>
    <x v="2"/>
    <x v="0"/>
    <d v="2024-07-09T12:46:52"/>
    <x v="545"/>
    <n v="26.21888888895046"/>
    <d v="2024-07-10T10:45:57"/>
    <d v="1899-12-30T02:58:24"/>
    <d v="2024-07-10T13:44:21"/>
    <n v="1.2608333333046176"/>
    <x v="0"/>
    <m/>
    <m/>
    <x v="1"/>
    <x v="27"/>
    <x v="0"/>
    <x v="4"/>
    <x v="1"/>
    <n v="4"/>
    <s v=""/>
    <d v="1900-01-01T23:21:36"/>
    <n v="22.245555555617127"/>
    <n v="12"/>
    <n v="10.245555555617127"/>
  </r>
  <r>
    <s v="E002"/>
    <s v="EO21"/>
    <x v="4926"/>
    <x v="0"/>
    <s v="E3"/>
    <s v="0100050338"/>
    <s v="PRISMOTEPI, LDA."/>
    <s v="0022002522"/>
    <s v="FAMALIÇÃO"/>
    <s v="000000000000000055"/>
    <x v="3"/>
    <d v="2024-07-09T00:00:00"/>
    <d v="1899-12-30T18:05:14"/>
    <s v="10/07 14:00h"/>
    <d v="2024-07-10T00:00:00"/>
    <x v="1"/>
    <x v="3"/>
    <x v="5096"/>
    <d v="2024-07-10T00:00:00"/>
    <d v="1899-12-30T10:35:11"/>
    <n v="103"/>
    <s v="E00103"/>
    <s v="RUTA KMS.103"/>
    <x v="19"/>
    <x v="0"/>
    <x v="0"/>
    <x v="0"/>
    <x v="0"/>
    <d v="2024-07-09T18:05:14"/>
    <x v="519"/>
    <n v="19.912777777877636"/>
    <d v="2024-07-10T10:35:11"/>
    <d v="1899-12-30T01:22:24"/>
    <d v="2024-07-10T11:57:35"/>
    <n v="2.0402777778217569"/>
    <x v="0"/>
    <m/>
    <m/>
    <x v="1"/>
    <x v="27"/>
    <x v="0"/>
    <x v="4"/>
    <x v="1"/>
    <n v="4"/>
    <s v=""/>
    <d v="1899-12-31T08:57:36"/>
    <n v="17.539444444544301"/>
    <n v="12"/>
    <n v="5.5394444445443014"/>
  </r>
  <r>
    <s v="E002"/>
    <s v="EO21"/>
    <x v="4927"/>
    <x v="0"/>
    <s v="E3"/>
    <s v="0100050338"/>
    <s v="PRISMOTEPI, LDA."/>
    <s v="0022002522"/>
    <s v="FAMALIÇÃO"/>
    <s v="000000000000000055"/>
    <x v="3"/>
    <d v="2024-07-10T00:00:00"/>
    <d v="1899-12-30T10:41:22"/>
    <s v="11/07 08:00h"/>
    <d v="2024-07-11T00:00:00"/>
    <x v="10"/>
    <x v="3"/>
    <x v="5097"/>
    <d v="2024-07-10T00:00:00"/>
    <d v="1899-12-30T17:29:08"/>
    <n v="103"/>
    <s v="E00103"/>
    <s v="RUTA KMS.103"/>
    <x v="15"/>
    <x v="0"/>
    <x v="0"/>
    <x v="0"/>
    <x v="0"/>
    <d v="2024-07-10T10:41:22"/>
    <x v="576"/>
    <n v="21.310555555683095"/>
    <d v="2024-07-10T17:29:08"/>
    <d v="1899-12-30T01:22:24"/>
    <d v="2024-07-10T18:51:32"/>
    <n v="13.141111111035571"/>
    <x v="0"/>
    <m/>
    <m/>
    <x v="1"/>
    <x v="27"/>
    <x v="0"/>
    <x v="4"/>
    <x v="5"/>
    <n v="4"/>
    <s v=""/>
    <d v="1899-12-31T08:57:36"/>
    <n v="18.93722222234976"/>
    <n v="12"/>
    <n v="6.9372222223497602"/>
  </r>
  <r>
    <s v="E002"/>
    <s v="EO21"/>
    <x v="4928"/>
    <x v="0"/>
    <s v="E3"/>
    <s v="0100050338"/>
    <s v="PRISMOTEPI, LDA."/>
    <s v="0022002522"/>
    <s v="FAMALIÇÃO"/>
    <s v="000000000000000055"/>
    <x v="3"/>
    <d v="2024-07-10T00:00:00"/>
    <d v="1899-12-30T10:41:51"/>
    <s v="12/07 08:00h"/>
    <d v="2024-07-12T00:00:00"/>
    <x v="10"/>
    <x v="3"/>
    <x v="5098"/>
    <d v="2024-07-10T00:00:00"/>
    <d v="1899-12-30T17:09:46"/>
    <n v="103"/>
    <s v="E00103"/>
    <s v="RUTA KMS.103"/>
    <x v="19"/>
    <x v="0"/>
    <x v="0"/>
    <x v="0"/>
    <x v="0"/>
    <d v="2024-07-10T10:41:51"/>
    <x v="590"/>
    <n v="45.302499999990687"/>
    <d v="2024-07-10T17:09:46"/>
    <d v="1899-12-30T01:22:24"/>
    <d v="2024-07-10T18:32:10"/>
    <n v="37.463888888829388"/>
    <x v="0"/>
    <m/>
    <m/>
    <x v="1"/>
    <x v="27"/>
    <x v="0"/>
    <x v="4"/>
    <x v="5"/>
    <n v="4"/>
    <s v=""/>
    <d v="1899-12-31T08:57:36"/>
    <n v="42.929166666657352"/>
    <n v="24"/>
    <n v="18.929166666657352"/>
  </r>
  <r>
    <s v="E002"/>
    <s v="EO21"/>
    <x v="4929"/>
    <x v="0"/>
    <s v="E3"/>
    <s v="0100053327"/>
    <s v="ABTF BETAO, LDA."/>
    <s v="0022003000"/>
    <s v="MOGADOURO"/>
    <s v="000000000000000055"/>
    <x v="3"/>
    <d v="2024-07-11T00:00:00"/>
    <d v="1899-12-30T15:04:36"/>
    <s v="12/07 08:00h"/>
    <d v="2024-07-12T00:00:00"/>
    <x v="10"/>
    <x v="2"/>
    <x v="5099"/>
    <d v="2024-07-11T00:00:00"/>
    <d v="1899-12-30T16:42:33"/>
    <n v="243"/>
    <s v="E00243"/>
    <s v="RUTA KMS.243"/>
    <x v="13"/>
    <x v="0"/>
    <x v="0"/>
    <x v="2"/>
    <x v="0"/>
    <d v="2024-07-11T15:04:36"/>
    <x v="590"/>
    <n v="16.923333333455957"/>
    <d v="2024-07-11T16:42:33"/>
    <d v="1899-12-30T03:14:24"/>
    <d v="2024-07-11T19:56:57"/>
    <n v="12.05083333334187"/>
    <x v="0"/>
    <m/>
    <m/>
    <x v="1"/>
    <x v="28"/>
    <x v="0"/>
    <x v="4"/>
    <x v="8"/>
    <n v="5"/>
    <s v=""/>
    <d v="1900-01-02T05:45:36"/>
    <n v="12.683333333455957"/>
    <n v="12"/>
    <n v="0.68333333345595726"/>
  </r>
  <r>
    <s v="E026"/>
    <s v="EO79"/>
    <x v="4930"/>
    <x v="0"/>
    <s v="E4"/>
    <s v="0433000279"/>
    <s v="CEMENTOS DE GRANADILLA, S.L."/>
    <s v="0068001793"/>
    <s v="POLIGONO"/>
    <s v="000000000000003209"/>
    <x v="63"/>
    <d v="2024-07-09T00:00:00"/>
    <d v="1899-12-30T17:37:43"/>
    <s v="PEDIDO 12/07 ENSACAD"/>
    <d v="2024-07-12T00:00:00"/>
    <x v="1"/>
    <x v="13"/>
    <x v="5100"/>
    <d v="2024-07-11T00:00:00"/>
    <d v="1899-12-30T08:51:23"/>
    <n v="2"/>
    <s v="E0053G"/>
    <s v="Entorno Fábrica"/>
    <x v="151"/>
    <x v="0"/>
    <x v="0"/>
    <x v="7"/>
    <x v="1"/>
    <d v="2024-07-09T17:37:43"/>
    <x v="598"/>
    <n v="68.371388888976071"/>
    <d v="2024-07-11T08:51:23"/>
    <d v="1899-12-30T00:01:36"/>
    <d v="2024-07-11T08:52:59"/>
    <n v="29.11694444459863"/>
    <x v="0"/>
    <m/>
    <m/>
    <x v="1"/>
    <x v="28"/>
    <x v="0"/>
    <x v="4"/>
    <x v="0"/>
    <n v="5"/>
    <s v=""/>
    <d v="1899-12-30T00:38:24"/>
    <n v="67.3447222223094"/>
    <n v="36"/>
    <n v="31.3447222223094"/>
  </r>
  <r>
    <s v="E026"/>
    <s v="EO79"/>
    <x v="4931"/>
    <x v="0"/>
    <s v="E4"/>
    <s v="0433000279"/>
    <s v="CEMENTOS DE GRANADILLA, S.L."/>
    <s v="0068001793"/>
    <s v="POLIGONO"/>
    <s v="000000000000003209"/>
    <x v="63"/>
    <d v="2024-07-09T00:00:00"/>
    <d v="1899-12-30T17:42:07"/>
    <s v="PEDIDO 12/07 ENSACAD"/>
    <d v="2024-07-12T00:00:00"/>
    <x v="1"/>
    <x v="13"/>
    <x v="5101"/>
    <d v="2024-07-11T00:00:00"/>
    <d v="1899-12-30T10:34:32"/>
    <n v="2"/>
    <s v="E0053G"/>
    <s v="Entorno Fábrica"/>
    <x v="151"/>
    <x v="0"/>
    <x v="0"/>
    <x v="7"/>
    <x v="1"/>
    <d v="2024-07-09T17:42:07"/>
    <x v="598"/>
    <n v="68.298055555613246"/>
    <d v="2024-07-11T10:34:32"/>
    <d v="1899-12-30T00:01:36"/>
    <d v="2024-07-11T10:36:08"/>
    <n v="27.397777777863666"/>
    <x v="0"/>
    <m/>
    <m/>
    <x v="1"/>
    <x v="28"/>
    <x v="0"/>
    <x v="4"/>
    <x v="1"/>
    <n v="5"/>
    <s v=""/>
    <d v="1899-12-30T00:38:24"/>
    <n v="67.271388888946575"/>
    <n v="36"/>
    <n v="31.271388888946575"/>
  </r>
  <r>
    <s v="E026"/>
    <s v="EO79"/>
    <x v="4932"/>
    <x v="0"/>
    <s v="E4"/>
    <s v="0433000279"/>
    <s v="CEMENTOS DE GRANADILLA, S.L."/>
    <s v="0068001793"/>
    <s v="POLIGONO"/>
    <s v="000000000000003209"/>
    <x v="63"/>
    <d v="2024-07-09T00:00:00"/>
    <d v="1899-12-30T17:42:24"/>
    <s v="PEDIDO 12/07 ENSACAD"/>
    <d v="2024-07-12T00:00:00"/>
    <x v="1"/>
    <x v="13"/>
    <x v="5102"/>
    <d v="2024-07-11T00:00:00"/>
    <d v="1899-12-30T09:11:00"/>
    <n v="2"/>
    <s v="E0053G"/>
    <s v="Entorno Fábrica"/>
    <x v="216"/>
    <x v="0"/>
    <x v="0"/>
    <x v="7"/>
    <x v="1"/>
    <d v="2024-07-09T17:42:24"/>
    <x v="598"/>
    <n v="68.293333333334886"/>
    <d v="2024-07-11T09:11:00"/>
    <d v="1899-12-30T00:01:36"/>
    <d v="2024-07-11T09:12:36"/>
    <n v="28.790000000037253"/>
    <x v="0"/>
    <m/>
    <m/>
    <x v="1"/>
    <x v="28"/>
    <x v="0"/>
    <x v="4"/>
    <x v="6"/>
    <n v="5"/>
    <s v=""/>
    <d v="1899-12-30T00:38:24"/>
    <n v="67.266666666668215"/>
    <n v="36"/>
    <n v="31.266666666668215"/>
  </r>
  <r>
    <s v="E026"/>
    <s v="EO79"/>
    <x v="4933"/>
    <x v="0"/>
    <s v="E4"/>
    <s v="0433000279"/>
    <s v="CEMENTOS DE GRANADILLA, S.L."/>
    <s v="0068001793"/>
    <s v="POLIGONO"/>
    <s v="000000000000003209"/>
    <x v="63"/>
    <d v="2024-07-09T00:00:00"/>
    <d v="1899-12-30T17:42:39"/>
    <s v="PEDIDO 12/07 ENSACAD"/>
    <d v="2024-07-12T00:00:00"/>
    <x v="1"/>
    <x v="13"/>
    <x v="5103"/>
    <d v="2024-07-11T00:00:00"/>
    <d v="1899-12-30T09:24:18"/>
    <n v="2"/>
    <s v="E0053G"/>
    <s v="Entorno Fábrica"/>
    <x v="156"/>
    <x v="0"/>
    <x v="0"/>
    <x v="7"/>
    <x v="1"/>
    <d v="2024-07-09T17:42:39"/>
    <x v="598"/>
    <n v="68.289166666741949"/>
    <d v="2024-07-11T09:24:18"/>
    <d v="1899-12-30T00:01:36"/>
    <d v="2024-07-11T09:25:54"/>
    <n v="28.568333333416376"/>
    <x v="0"/>
    <m/>
    <m/>
    <x v="1"/>
    <x v="28"/>
    <x v="0"/>
    <x v="4"/>
    <x v="6"/>
    <n v="5"/>
    <s v=""/>
    <d v="1899-12-30T00:38:24"/>
    <n v="67.262500000075278"/>
    <n v="36"/>
    <n v="31.262500000075278"/>
  </r>
  <r>
    <s v="E026"/>
    <s v="EO79"/>
    <x v="4934"/>
    <x v="0"/>
    <s v="E4"/>
    <s v="0433000279"/>
    <s v="CEMENTOS DE GRANADILLA, S.L."/>
    <s v="0068001793"/>
    <s v="POLIGONO"/>
    <s v="000000000000003209"/>
    <x v="63"/>
    <d v="2024-07-09T00:00:00"/>
    <d v="1899-12-30T17:42:51"/>
    <s v="PEDIDO 12/07 ENSACAD"/>
    <d v="2024-07-12T00:00:00"/>
    <x v="1"/>
    <x v="13"/>
    <x v="5104"/>
    <d v="2024-07-11T00:00:00"/>
    <d v="1899-12-30T09:35:32"/>
    <n v="2"/>
    <s v="E0053G"/>
    <s v="Entorno Fábrica"/>
    <x v="151"/>
    <x v="0"/>
    <x v="0"/>
    <x v="7"/>
    <x v="1"/>
    <d v="2024-07-09T17:42:51"/>
    <x v="598"/>
    <n v="68.285833333327901"/>
    <d v="2024-07-11T09:35:32"/>
    <d v="1899-12-30T00:01:36"/>
    <d v="2024-07-11T09:37:08"/>
    <n v="28.381111111259088"/>
    <x v="0"/>
    <m/>
    <m/>
    <x v="1"/>
    <x v="28"/>
    <x v="0"/>
    <x v="4"/>
    <x v="6"/>
    <n v="5"/>
    <s v=""/>
    <d v="1899-12-30T00:38:24"/>
    <n v="67.25916666666123"/>
    <n v="36"/>
    <n v="31.25916666666123"/>
  </r>
  <r>
    <s v="E026"/>
    <s v="EO79"/>
    <x v="4935"/>
    <x v="0"/>
    <s v="E4"/>
    <s v="0433000279"/>
    <s v="CEMENTOS DE GRANADILLA, S.L."/>
    <s v="0068001793"/>
    <s v="POLIGONO"/>
    <s v="000000000000003209"/>
    <x v="63"/>
    <d v="2024-07-09T00:00:00"/>
    <d v="1899-12-30T17:43:17"/>
    <s v="PEDIDO 12/07 ENSACAD"/>
    <d v="2024-07-12T00:00:00"/>
    <x v="1"/>
    <x v="13"/>
    <x v="5105"/>
    <d v="2024-07-11T00:00:00"/>
    <d v="1899-12-30T09:51:44"/>
    <n v="2"/>
    <s v="E0053G"/>
    <s v="Entorno Fábrica"/>
    <x v="216"/>
    <x v="0"/>
    <x v="0"/>
    <x v="7"/>
    <x v="1"/>
    <d v="2024-07-09T17:43:17"/>
    <x v="598"/>
    <n v="68.278611111163627"/>
    <d v="2024-07-11T09:51:44"/>
    <d v="1899-12-30T00:01:36"/>
    <d v="2024-07-11T09:53:20"/>
    <n v="28.111111111182254"/>
    <x v="0"/>
    <m/>
    <m/>
    <x v="1"/>
    <x v="28"/>
    <x v="0"/>
    <x v="4"/>
    <x v="6"/>
    <n v="5"/>
    <s v=""/>
    <d v="1899-12-30T00:38:24"/>
    <n v="67.251944444496957"/>
    <n v="36"/>
    <n v="31.251944444496957"/>
  </r>
  <r>
    <s v="E026"/>
    <s v="EO79"/>
    <x v="4936"/>
    <x v="0"/>
    <s v="E4"/>
    <s v="0433000279"/>
    <s v="CEMENTOS DE GRANADILLA, S.L."/>
    <s v="0068001793"/>
    <s v="POLIGONO"/>
    <s v="000000000000003209"/>
    <x v="63"/>
    <d v="2024-07-09T00:00:00"/>
    <d v="1899-12-30T17:43:38"/>
    <s v="PEDIDO 12/07 ENSACAD"/>
    <d v="2024-07-12T00:00:00"/>
    <x v="1"/>
    <x v="13"/>
    <x v="5106"/>
    <d v="2024-07-11T00:00:00"/>
    <d v="1899-12-30T10:37:16"/>
    <n v="2"/>
    <s v="E0053G"/>
    <s v="Entorno Fábrica"/>
    <x v="156"/>
    <x v="0"/>
    <x v="0"/>
    <x v="7"/>
    <x v="1"/>
    <d v="2024-07-09T17:43:38"/>
    <x v="598"/>
    <n v="68.272777777863666"/>
    <d v="2024-07-11T10:37:16"/>
    <d v="1899-12-30T00:01:36"/>
    <d v="2024-07-11T10:38:52"/>
    <n v="27.352222222310957"/>
    <x v="0"/>
    <m/>
    <m/>
    <x v="1"/>
    <x v="28"/>
    <x v="0"/>
    <x v="4"/>
    <x v="1"/>
    <n v="5"/>
    <s v=""/>
    <d v="1899-12-30T00:38:24"/>
    <n v="67.246111111196996"/>
    <n v="36"/>
    <n v="31.246111111196996"/>
  </r>
  <r>
    <s v="E026"/>
    <s v="EO79"/>
    <x v="4937"/>
    <x v="0"/>
    <s v="E4"/>
    <s v="0433000279"/>
    <s v="CEMENTOS DE GRANADILLA, S.L."/>
    <s v="0068001793"/>
    <s v="POLIGONO"/>
    <s v="000000000000003209"/>
    <x v="63"/>
    <d v="2024-07-09T00:00:00"/>
    <d v="1899-12-30T17:43:59"/>
    <s v="PEDIDO 12/07 ENSACAD"/>
    <d v="2024-07-12T00:00:00"/>
    <x v="1"/>
    <x v="13"/>
    <x v="5107"/>
    <d v="2024-07-11T00:00:00"/>
    <d v="1899-12-30T11:21:28"/>
    <n v="2"/>
    <s v="E0053G"/>
    <s v="Entorno Fábrica"/>
    <x v="216"/>
    <x v="0"/>
    <x v="0"/>
    <x v="7"/>
    <x v="1"/>
    <d v="2024-07-09T17:43:59"/>
    <x v="598"/>
    <n v="68.266944444563705"/>
    <d v="2024-07-11T11:21:28"/>
    <d v="1899-12-30T00:01:36"/>
    <d v="2024-07-11T11:23:04"/>
    <n v="26.615555555617902"/>
    <x v="0"/>
    <m/>
    <m/>
    <x v="1"/>
    <x v="28"/>
    <x v="0"/>
    <x v="4"/>
    <x v="2"/>
    <n v="5"/>
    <s v=""/>
    <d v="1899-12-30T00:38:24"/>
    <n v="67.240277777897035"/>
    <n v="36"/>
    <n v="31.240277777897035"/>
  </r>
  <r>
    <s v="E026"/>
    <s v="EO79"/>
    <x v="4938"/>
    <x v="0"/>
    <s v="E4"/>
    <s v="0433000279"/>
    <s v="CEMENTOS DE GRANADILLA, S.L."/>
    <s v="0068001793"/>
    <s v="POLIGONO"/>
    <s v="000000000000003209"/>
    <x v="63"/>
    <d v="2024-07-09T00:00:00"/>
    <d v="1899-12-30T17:44:20"/>
    <s v="PEDIDO 12/07 ENSACAD"/>
    <d v="2024-07-12T00:00:00"/>
    <x v="1"/>
    <x v="13"/>
    <x v="5108"/>
    <d v="2024-07-11T00:00:00"/>
    <d v="1899-12-30T12:03:28"/>
    <n v="2"/>
    <s v="E0053G"/>
    <s v="Entorno Fábrica"/>
    <x v="151"/>
    <x v="0"/>
    <x v="0"/>
    <x v="7"/>
    <x v="1"/>
    <d v="2024-07-09T17:44:20"/>
    <x v="598"/>
    <n v="68.261111111089122"/>
    <d v="2024-07-11T12:03:28"/>
    <d v="1899-12-30T00:01:36"/>
    <d v="2024-07-11T12:05:04"/>
    <n v="25.915555555606261"/>
    <x v="0"/>
    <m/>
    <m/>
    <x v="1"/>
    <x v="28"/>
    <x v="0"/>
    <x v="4"/>
    <x v="3"/>
    <n v="5"/>
    <s v=""/>
    <d v="1899-12-30T00:38:24"/>
    <n v="67.234444444422451"/>
    <n v="36"/>
    <n v="31.234444444422451"/>
  </r>
  <r>
    <s v="E026"/>
    <s v="EO79"/>
    <x v="4939"/>
    <x v="0"/>
    <s v="E4"/>
    <s v="0433000279"/>
    <s v="CEMENTOS DE GRANADILLA, S.L."/>
    <s v="0068001793"/>
    <s v="POLIGONO"/>
    <s v="000000000000003209"/>
    <x v="63"/>
    <d v="2024-07-09T00:00:00"/>
    <d v="1899-12-30T17:44:49"/>
    <s v="PEDIDO 12/07 ENSACAD"/>
    <d v="2024-07-12T00:00:00"/>
    <x v="1"/>
    <x v="13"/>
    <x v="5109"/>
    <d v="2024-07-11T00:00:00"/>
    <d v="1899-12-30T11:49:42"/>
    <n v="2"/>
    <s v="E0053G"/>
    <s v="Entorno Fábrica"/>
    <x v="156"/>
    <x v="0"/>
    <x v="0"/>
    <x v="7"/>
    <x v="1"/>
    <d v="2024-07-09T17:44:49"/>
    <x v="598"/>
    <n v="68.253055555571336"/>
    <d v="2024-07-11T11:49:42"/>
    <d v="1899-12-30T00:01:36"/>
    <d v="2024-07-11T11:51:18"/>
    <n v="26.145000000076834"/>
    <x v="0"/>
    <m/>
    <m/>
    <x v="1"/>
    <x v="28"/>
    <x v="0"/>
    <x v="4"/>
    <x v="2"/>
    <n v="5"/>
    <s v=""/>
    <d v="1899-12-30T00:38:24"/>
    <n v="67.226388888904665"/>
    <n v="36"/>
    <n v="31.226388888904665"/>
  </r>
  <r>
    <s v="E016"/>
    <s v="EM11"/>
    <x v="4940"/>
    <x v="0"/>
    <s v="E2"/>
    <s v="0100000207"/>
    <s v="ROPAZ S.L."/>
    <s v="0017007783"/>
    <s v="PORTAS RUBEN CONDE (SATE)"/>
    <s v="000000000008000705"/>
    <x v="125"/>
    <d v="2024-06-24T00:00:00"/>
    <d v="1899-12-30T12:40:04"/>
    <s v="DIRECTO DE PROVEEDOR"/>
    <d v="2024-06-24T00:00:00"/>
    <x v="6"/>
    <x v="15"/>
    <x v="5110"/>
    <d v="2024-07-09T00:00:00"/>
    <d v="1899-12-30T16:20:22"/>
    <n v="0"/>
    <s v="E00000"/>
    <s v="RUTA KMS.0000"/>
    <x v="46"/>
    <x v="0"/>
    <x v="0"/>
    <x v="3"/>
    <x v="0"/>
    <d v="2024-06-24T12:40:04"/>
    <x v="183"/>
    <n v="7.3322222222923301"/>
    <d v="2024-07-09T16:20:22"/>
    <d v="1899-12-30T00:00:00"/>
    <d v="2024-07-09T16:20:22"/>
    <n v="-356.3394444443984"/>
    <x v="1"/>
    <m/>
    <m/>
    <x v="1"/>
    <x v="24"/>
    <x v="3"/>
    <x v="4"/>
    <x v="8"/>
    <n v="3"/>
    <s v=""/>
    <d v="1899-12-30T00:00:00"/>
    <n v="6.3322222222923301"/>
    <n v="0"/>
    <n v="6.3322222222923301"/>
  </r>
  <r>
    <s v="E016"/>
    <s v="EM11"/>
    <x v="4941"/>
    <x v="0"/>
    <s v="E2"/>
    <s v="0100011159"/>
    <s v="CETECO SA(CENTRO TECNICO DE CNES)"/>
    <s v="0017007733"/>
    <s v="CETECO-RESIDENCIA FERROL"/>
    <s v="000000000000190023"/>
    <x v="32"/>
    <d v="2024-07-01T00:00:00"/>
    <d v="1899-12-30T13:10:36"/>
    <s v="PROFORMA 8167FXL"/>
    <d v="2024-07-07T00:00:00"/>
    <x v="6"/>
    <x v="6"/>
    <x v="5111"/>
    <d v="2024-07-10T00:00:00"/>
    <d v="1899-12-30T10:10:42"/>
    <n v="107"/>
    <s v="E00107"/>
    <s v="RUTA KMS.107"/>
    <x v="44"/>
    <x v="0"/>
    <x v="0"/>
    <x v="3"/>
    <x v="0"/>
    <d v="2024-07-01T13:10:36"/>
    <x v="529"/>
    <n v="150.82333333336283"/>
    <d v="2024-07-10T10:10:42"/>
    <d v="1899-12-30T01:25:36"/>
    <d v="2024-07-10T11:36:18"/>
    <n v="-63.604999999981374"/>
    <x v="1"/>
    <m/>
    <m/>
    <x v="1"/>
    <x v="27"/>
    <x v="3"/>
    <x v="4"/>
    <x v="1"/>
    <n v="4"/>
    <s v=""/>
    <d v="1899-12-31T10:14:24"/>
    <n v="148.39666666669615"/>
    <n v="60"/>
    <n v="88.396666666696149"/>
  </r>
  <r>
    <s v="E016"/>
    <s v="EM11"/>
    <x v="4942"/>
    <x v="0"/>
    <s v="E2"/>
    <s v="0100000095"/>
    <s v="ALMACENES PEDRO VIÑAS S.L."/>
    <s v="0020000564"/>
    <s v="SARRIA"/>
    <s v="000000000000191581"/>
    <x v="34"/>
    <d v="2024-07-08T00:00:00"/>
    <d v="1899-12-30T13:13:33"/>
    <s v="09/07 10pal nº 12075"/>
    <d v="2024-07-09T00:00:00"/>
    <x v="6"/>
    <x v="6"/>
    <x v="5112"/>
    <d v="2024-07-09T00:00:00"/>
    <d v="1899-12-30T12:37:22"/>
    <n v="115"/>
    <s v="E00115"/>
    <s v="RUTA KMS.115"/>
    <x v="43"/>
    <x v="0"/>
    <x v="0"/>
    <x v="3"/>
    <x v="0"/>
    <d v="2024-07-08T13:13:33"/>
    <x v="512"/>
    <n v="30.774166666727979"/>
    <d v="2024-07-09T12:37:22"/>
    <d v="1899-12-30T01:32:00"/>
    <d v="2024-07-09T14:09:22"/>
    <n v="5.843888889066875"/>
    <x v="0"/>
    <m/>
    <m/>
    <x v="1"/>
    <x v="24"/>
    <x v="0"/>
    <x v="4"/>
    <x v="3"/>
    <n v="3"/>
    <s v=""/>
    <d v="1899-12-31T12:48:00"/>
    <n v="28.240833333394644"/>
    <n v="12"/>
    <n v="16.240833333394644"/>
  </r>
  <r>
    <s v="E016"/>
    <s v="EM11"/>
    <x v="4942"/>
    <x v="0"/>
    <s v="E2"/>
    <s v="0100000095"/>
    <s v="ALMACENES PEDRO VIÑAS S.L."/>
    <s v="0020000564"/>
    <s v="SARRIA"/>
    <s v="000000000000191580"/>
    <x v="36"/>
    <d v="2024-07-08T00:00:00"/>
    <d v="1899-12-30T13:13:33"/>
    <s v="09/07 10pal nº 12075"/>
    <d v="2024-07-09T00:00:00"/>
    <x v="6"/>
    <x v="6"/>
    <x v="5112"/>
    <d v="2024-07-09T00:00:00"/>
    <d v="1899-12-30T12:37:22"/>
    <n v="115"/>
    <s v="E00115"/>
    <s v="RUTA KMS.115"/>
    <x v="43"/>
    <x v="0"/>
    <x v="1"/>
    <x v="3"/>
    <x v="0"/>
    <d v="2024-07-08T13:13:33"/>
    <x v="512"/>
    <n v="30.774166666727979"/>
    <d v="2024-07-09T12:37:22"/>
    <d v="1899-12-30T01:32:00"/>
    <d v="2024-07-09T14:09:22"/>
    <n v="5.843888889066875"/>
    <x v="0"/>
    <m/>
    <m/>
    <x v="1"/>
    <x v="24"/>
    <x v="0"/>
    <x v="4"/>
    <x v="3"/>
    <n v="3"/>
    <s v=""/>
    <d v="1899-12-31T12:48:00"/>
    <n v="28.240833333394644"/>
    <n v="12"/>
    <n v="16.240833333394644"/>
  </r>
  <r>
    <s v="E016"/>
    <s v="EM11"/>
    <x v="4942"/>
    <x v="0"/>
    <s v="E2"/>
    <s v="0100000095"/>
    <s v="ALMACENES PEDRO VIÑAS S.L."/>
    <s v="0020000564"/>
    <s v="SARRIA"/>
    <s v="000000000000190190"/>
    <x v="16"/>
    <d v="2024-07-08T00:00:00"/>
    <d v="1899-12-30T13:13:33"/>
    <s v="09/07 10pal nº 12075"/>
    <d v="2024-07-09T00:00:00"/>
    <x v="6"/>
    <x v="6"/>
    <x v="5112"/>
    <d v="2024-07-09T00:00:00"/>
    <d v="1899-12-30T12:37:22"/>
    <n v="115"/>
    <s v="E00115"/>
    <s v="RUTA KMS.115"/>
    <x v="43"/>
    <x v="0"/>
    <x v="2"/>
    <x v="3"/>
    <x v="0"/>
    <d v="2024-07-08T13:13:33"/>
    <x v="512"/>
    <n v="30.774166666727979"/>
    <d v="2024-07-09T12:37:22"/>
    <d v="1899-12-30T01:32:00"/>
    <d v="2024-07-09T14:09:22"/>
    <n v="5.843888889066875"/>
    <x v="0"/>
    <m/>
    <m/>
    <x v="1"/>
    <x v="24"/>
    <x v="0"/>
    <x v="4"/>
    <x v="3"/>
    <n v="3"/>
    <s v=""/>
    <d v="1899-12-31T12:48:00"/>
    <n v="28.240833333394644"/>
    <n v="12"/>
    <n v="16.240833333394644"/>
  </r>
  <r>
    <s v="E016"/>
    <s v="EM11"/>
    <x v="4943"/>
    <x v="0"/>
    <s v="E2"/>
    <s v="0100000208"/>
    <s v="PREFABRICADOS DENA S.L."/>
    <s v="0020000085"/>
    <s v="DENA - MEAÑO"/>
    <s v="000000000000190018"/>
    <x v="94"/>
    <d v="2024-07-09T00:00:00"/>
    <d v="1899-12-30T10:09:50"/>
    <s v="09/07 servir nº04483"/>
    <d v="2024-07-09T00:00:00"/>
    <x v="6"/>
    <x v="6"/>
    <x v="5113"/>
    <d v="2024-07-09T00:00:00"/>
    <d v="1899-12-30T11:40:09"/>
    <n v="78"/>
    <s v="E00078"/>
    <s v="RUTA KMS.078"/>
    <x v="382"/>
    <x v="0"/>
    <x v="0"/>
    <x v="3"/>
    <x v="0"/>
    <d v="2024-07-09T10:09:50"/>
    <x v="512"/>
    <n v="9.8361111111589707"/>
    <d v="2024-07-09T11:40:09"/>
    <d v="1899-12-30T01:02:24"/>
    <d v="2024-07-09T12:42:33"/>
    <n v="7.2908333333325572"/>
    <x v="0"/>
    <m/>
    <m/>
    <x v="1"/>
    <x v="24"/>
    <x v="0"/>
    <x v="4"/>
    <x v="2"/>
    <n v="3"/>
    <s v=""/>
    <d v="1899-12-31T00:57:36"/>
    <n v="7.7961111111589716"/>
    <n v="0"/>
    <n v="7.7961111111589716"/>
  </r>
  <r>
    <s v="E016"/>
    <s v="EM11"/>
    <x v="4943"/>
    <x v="0"/>
    <s v="E2"/>
    <s v="0100000208"/>
    <s v="PREFABRICADOS DENA S.L."/>
    <s v="0020000085"/>
    <s v="DENA - MEAÑO"/>
    <s v="000000000000190071"/>
    <x v="89"/>
    <d v="2024-07-09T00:00:00"/>
    <d v="1899-12-30T10:09:50"/>
    <s v="09/07 servir nº04483"/>
    <d v="2024-07-09T00:00:00"/>
    <x v="6"/>
    <x v="6"/>
    <x v="5113"/>
    <d v="2024-07-09T00:00:00"/>
    <d v="1899-12-30T11:40:09"/>
    <n v="78"/>
    <s v="E00078"/>
    <s v="RUTA KMS.078"/>
    <x v="382"/>
    <x v="0"/>
    <x v="1"/>
    <x v="3"/>
    <x v="0"/>
    <d v="2024-07-09T10:09:50"/>
    <x v="512"/>
    <n v="9.8361111111589707"/>
    <d v="2024-07-09T11:40:09"/>
    <d v="1899-12-30T01:02:24"/>
    <d v="2024-07-09T12:42:33"/>
    <n v="7.2908333333325572"/>
    <x v="0"/>
    <m/>
    <m/>
    <x v="1"/>
    <x v="24"/>
    <x v="0"/>
    <x v="4"/>
    <x v="2"/>
    <n v="3"/>
    <s v=""/>
    <d v="1899-12-31T00:57:36"/>
    <n v="7.7961111111589716"/>
    <n v="0"/>
    <n v="7.7961111111589716"/>
  </r>
  <r>
    <s v="E016"/>
    <s v="EM11"/>
    <x v="4943"/>
    <x v="0"/>
    <s v="E2"/>
    <s v="0100000208"/>
    <s v="PREFABRICADOS DENA S.L."/>
    <s v="0020000085"/>
    <s v="DENA - MEAÑO"/>
    <s v="000000000000003089"/>
    <x v="110"/>
    <d v="2024-07-09T00:00:00"/>
    <d v="1899-12-30T10:09:50"/>
    <s v="09/07 servir nº04483"/>
    <d v="2024-07-09T00:00:00"/>
    <x v="6"/>
    <x v="6"/>
    <x v="5113"/>
    <d v="2024-07-09T00:00:00"/>
    <d v="1899-12-30T11:40:09"/>
    <n v="78"/>
    <s v="E00078"/>
    <s v="RUTA KMS.078"/>
    <x v="382"/>
    <x v="0"/>
    <x v="2"/>
    <x v="3"/>
    <x v="0"/>
    <d v="2024-07-09T10:09:50"/>
    <x v="512"/>
    <n v="9.8361111111589707"/>
    <d v="2024-07-09T11:40:09"/>
    <d v="1899-12-30T01:02:24"/>
    <d v="2024-07-09T12:42:33"/>
    <n v="7.2908333333325572"/>
    <x v="0"/>
    <m/>
    <m/>
    <x v="1"/>
    <x v="24"/>
    <x v="0"/>
    <x v="4"/>
    <x v="2"/>
    <n v="3"/>
    <s v=""/>
    <d v="1899-12-31T00:57:36"/>
    <n v="7.7961111111589716"/>
    <n v="0"/>
    <n v="7.7961111111589716"/>
  </r>
  <r>
    <s v="E016"/>
    <s v="EM11"/>
    <x v="4943"/>
    <x v="0"/>
    <s v="E2"/>
    <s v="0100000208"/>
    <s v="PREFABRICADOS DENA S.L."/>
    <s v="0020000085"/>
    <s v="DENA - MEAÑO"/>
    <s v="000000000000190140"/>
    <x v="21"/>
    <d v="2024-07-09T00:00:00"/>
    <d v="1899-12-30T10:09:50"/>
    <s v="09/07 servir nº04483"/>
    <d v="2024-07-09T00:00:00"/>
    <x v="6"/>
    <x v="6"/>
    <x v="5113"/>
    <d v="2024-07-09T00:00:00"/>
    <d v="1899-12-30T11:40:09"/>
    <n v="78"/>
    <s v="E00078"/>
    <s v="RUTA KMS.078"/>
    <x v="382"/>
    <x v="0"/>
    <x v="3"/>
    <x v="3"/>
    <x v="0"/>
    <d v="2024-07-09T10:09:50"/>
    <x v="512"/>
    <n v="9.8361111111589707"/>
    <d v="2024-07-09T11:40:09"/>
    <d v="1899-12-30T01:02:24"/>
    <d v="2024-07-09T12:42:33"/>
    <n v="7.2908333333325572"/>
    <x v="0"/>
    <m/>
    <m/>
    <x v="1"/>
    <x v="24"/>
    <x v="0"/>
    <x v="4"/>
    <x v="2"/>
    <n v="3"/>
    <s v=""/>
    <d v="1899-12-31T00:57:36"/>
    <n v="7.7961111111589716"/>
    <n v="0"/>
    <n v="7.7961111111589716"/>
  </r>
  <r>
    <s v="E016"/>
    <s v="EM11"/>
    <x v="4943"/>
    <x v="0"/>
    <s v="E2"/>
    <s v="0100000208"/>
    <s v="PREFABRICADOS DENA S.L."/>
    <s v="0020000085"/>
    <s v="DENA - MEAÑO"/>
    <s v="000000000000210557"/>
    <x v="120"/>
    <d v="2024-07-09T00:00:00"/>
    <d v="1899-12-30T10:09:50"/>
    <s v="09/07 servir nº04483"/>
    <d v="2024-07-09T00:00:00"/>
    <x v="6"/>
    <x v="6"/>
    <x v="5113"/>
    <d v="2024-07-09T00:00:00"/>
    <d v="1899-12-30T11:40:09"/>
    <n v="78"/>
    <s v="E00078"/>
    <s v="RUTA KMS.078"/>
    <x v="382"/>
    <x v="0"/>
    <x v="4"/>
    <x v="3"/>
    <x v="0"/>
    <d v="2024-07-09T10:09:50"/>
    <x v="512"/>
    <n v="9.8361111111589707"/>
    <d v="2024-07-09T11:40:09"/>
    <d v="1899-12-30T01:02:24"/>
    <d v="2024-07-09T12:42:33"/>
    <n v="7.2908333333325572"/>
    <x v="0"/>
    <m/>
    <m/>
    <x v="1"/>
    <x v="24"/>
    <x v="0"/>
    <x v="4"/>
    <x v="2"/>
    <n v="3"/>
    <s v=""/>
    <d v="1899-12-31T00:57:36"/>
    <n v="7.7961111111589716"/>
    <n v="0"/>
    <n v="7.7961111111589716"/>
  </r>
  <r>
    <s v="E016"/>
    <s v="EM11"/>
    <x v="4943"/>
    <x v="0"/>
    <s v="E2"/>
    <s v="0100000208"/>
    <s v="PREFABRICADOS DENA S.L."/>
    <s v="0020000085"/>
    <s v="DENA - MEAÑO"/>
    <s v="000000000000191212"/>
    <x v="18"/>
    <d v="2024-07-09T00:00:00"/>
    <d v="1899-12-30T10:09:50"/>
    <s v="09/07 servir nº04483"/>
    <d v="2024-07-09T00:00:00"/>
    <x v="6"/>
    <x v="6"/>
    <x v="5113"/>
    <d v="2024-07-09T00:00:00"/>
    <d v="1899-12-30T11:40:09"/>
    <n v="78"/>
    <s v="E00078"/>
    <s v="RUTA KMS.078"/>
    <x v="382"/>
    <x v="0"/>
    <x v="5"/>
    <x v="3"/>
    <x v="0"/>
    <d v="2024-07-09T10:09:50"/>
    <x v="512"/>
    <n v="9.8361111111589707"/>
    <d v="2024-07-09T11:40:09"/>
    <d v="1899-12-30T01:02:24"/>
    <d v="2024-07-09T12:42:33"/>
    <n v="7.2908333333325572"/>
    <x v="0"/>
    <m/>
    <m/>
    <x v="1"/>
    <x v="24"/>
    <x v="0"/>
    <x v="4"/>
    <x v="2"/>
    <n v="3"/>
    <s v=""/>
    <d v="1899-12-31T00:57:36"/>
    <n v="7.7961111111589716"/>
    <n v="0"/>
    <n v="7.7961111111589716"/>
  </r>
  <r>
    <s v="E016"/>
    <s v="EM11"/>
    <x v="4943"/>
    <x v="0"/>
    <s v="E2"/>
    <s v="0100000208"/>
    <s v="PREFABRICADOS DENA S.L."/>
    <s v="0020000085"/>
    <s v="DENA - MEAÑO"/>
    <s v="000000000000191610"/>
    <x v="15"/>
    <d v="2024-07-09T00:00:00"/>
    <d v="1899-12-30T10:09:50"/>
    <s v="09/07 servir nº04483"/>
    <d v="2024-07-09T00:00:00"/>
    <x v="6"/>
    <x v="6"/>
    <x v="5113"/>
    <d v="2024-07-09T00:00:00"/>
    <d v="1899-12-30T11:40:09"/>
    <n v="78"/>
    <s v="E00078"/>
    <s v="RUTA KMS.078"/>
    <x v="382"/>
    <x v="0"/>
    <x v="6"/>
    <x v="3"/>
    <x v="0"/>
    <d v="2024-07-09T10:09:50"/>
    <x v="512"/>
    <n v="9.8361111111589707"/>
    <d v="2024-07-09T11:40:09"/>
    <d v="1899-12-30T01:02:24"/>
    <d v="2024-07-09T12:42:33"/>
    <n v="7.2908333333325572"/>
    <x v="0"/>
    <m/>
    <m/>
    <x v="1"/>
    <x v="24"/>
    <x v="0"/>
    <x v="4"/>
    <x v="2"/>
    <n v="3"/>
    <s v=""/>
    <d v="1899-12-31T00:57:36"/>
    <n v="7.7961111111589716"/>
    <n v="0"/>
    <n v="7.7961111111589716"/>
  </r>
  <r>
    <s v="E016"/>
    <s v="EM11"/>
    <x v="4944"/>
    <x v="0"/>
    <s v="E2"/>
    <s v="0100010360"/>
    <s v="SANEAMIENTOS PIPO, S.L."/>
    <s v="0017006736"/>
    <s v="ALMACENES CEAO - LUGO"/>
    <s v="000000000000191212"/>
    <x v="18"/>
    <d v="2024-07-09T00:00:00"/>
    <d v="1899-12-30T13:22:04"/>
    <s v="RETIRAR MPG"/>
    <d v="2024-07-09T00:00:00"/>
    <x v="6"/>
    <x v="6"/>
    <x v="5114"/>
    <d v="2024-07-10T00:00:00"/>
    <d v="1899-12-30T11:36:50"/>
    <n v="120"/>
    <s v="E00120"/>
    <s v="RUTA KMS.120"/>
    <x v="213"/>
    <x v="2"/>
    <x v="0"/>
    <x v="3"/>
    <x v="0"/>
    <d v="2024-07-09T13:22:04"/>
    <x v="512"/>
    <n v="6.6322222222806886"/>
    <d v="2024-07-10T11:36:50"/>
    <d v="1899-12-30T01:36:00"/>
    <d v="2024-07-10T13:12:50"/>
    <n v="-17.213888888829388"/>
    <x v="1"/>
    <m/>
    <m/>
    <x v="1"/>
    <x v="27"/>
    <x v="3"/>
    <x v="4"/>
    <x v="2"/>
    <n v="4"/>
    <s v=""/>
    <d v="1899-12-31T14:24:00"/>
    <n v="4.0322222222806889"/>
    <n v="0"/>
    <n v="4.0322222222806889"/>
  </r>
  <r>
    <s v="E016"/>
    <s v="EM11"/>
    <x v="4945"/>
    <x v="0"/>
    <s v="E2"/>
    <s v="0100000136"/>
    <s v="CONSTRUDECO NORTE S.L."/>
    <s v="0017005567"/>
    <s v="NARON"/>
    <s v="000000000000210550"/>
    <x v="11"/>
    <d v="2024-07-09T00:00:00"/>
    <d v="1899-12-30T13:50:35"/>
    <s v="10/07 PC24-09049"/>
    <d v="2024-07-10T00:00:00"/>
    <x v="6"/>
    <x v="6"/>
    <x v="5115"/>
    <d v="2024-07-10T00:00:00"/>
    <d v="1899-12-30T17:51:49"/>
    <n v="102"/>
    <s v="E00102"/>
    <s v="RUTA KMS.102"/>
    <x v="382"/>
    <x v="0"/>
    <x v="0"/>
    <x v="3"/>
    <x v="0"/>
    <d v="2024-07-09T13:50:35"/>
    <x v="520"/>
    <n v="30.15694444446126"/>
    <d v="2024-07-10T17:51:49"/>
    <d v="1899-12-30T01:21:36"/>
    <d v="2024-07-10T19:13:25"/>
    <n v="0.77638888894580305"/>
    <x v="0"/>
    <m/>
    <m/>
    <x v="1"/>
    <x v="27"/>
    <x v="0"/>
    <x v="4"/>
    <x v="5"/>
    <n v="4"/>
    <s v=""/>
    <d v="1899-12-31T08:38:24"/>
    <n v="27.796944444461261"/>
    <n v="12"/>
    <n v="15.796944444461261"/>
  </r>
  <r>
    <s v="E016"/>
    <s v="EM11"/>
    <x v="4945"/>
    <x v="0"/>
    <s v="E2"/>
    <s v="0100000136"/>
    <s v="CONSTRUDECO NORTE S.L."/>
    <s v="0017005567"/>
    <s v="NARON"/>
    <s v="000000000000210555"/>
    <x v="12"/>
    <d v="2024-07-09T00:00:00"/>
    <d v="1899-12-30T13:50:35"/>
    <s v="10/07 PC24-09049"/>
    <d v="2024-07-10T00:00:00"/>
    <x v="6"/>
    <x v="6"/>
    <x v="5115"/>
    <d v="2024-07-10T00:00:00"/>
    <d v="1899-12-30T17:51:49"/>
    <n v="102"/>
    <s v="E00102"/>
    <s v="RUTA KMS.102"/>
    <x v="382"/>
    <x v="0"/>
    <x v="1"/>
    <x v="3"/>
    <x v="0"/>
    <d v="2024-07-09T13:50:35"/>
    <x v="520"/>
    <n v="30.15694444446126"/>
    <d v="2024-07-10T17:51:49"/>
    <d v="1899-12-30T01:21:36"/>
    <d v="2024-07-10T19:13:25"/>
    <n v="0.77638888894580305"/>
    <x v="0"/>
    <m/>
    <m/>
    <x v="1"/>
    <x v="27"/>
    <x v="0"/>
    <x v="4"/>
    <x v="5"/>
    <n v="4"/>
    <s v=""/>
    <d v="1899-12-31T08:38:24"/>
    <n v="27.796944444461261"/>
    <n v="12"/>
    <n v="15.796944444461261"/>
  </r>
  <r>
    <s v="E016"/>
    <s v="EM11"/>
    <x v="4945"/>
    <x v="0"/>
    <s v="E2"/>
    <s v="0100000136"/>
    <s v="CONSTRUDECO NORTE S.L."/>
    <s v="0017005567"/>
    <s v="NARON"/>
    <s v="000000000000190140"/>
    <x v="21"/>
    <d v="2024-07-09T00:00:00"/>
    <d v="1899-12-30T13:50:35"/>
    <s v="10/07 PC24-09049"/>
    <d v="2024-07-10T00:00:00"/>
    <x v="6"/>
    <x v="6"/>
    <x v="5115"/>
    <d v="2024-07-10T00:00:00"/>
    <d v="1899-12-30T17:51:49"/>
    <n v="102"/>
    <s v="E00102"/>
    <s v="RUTA KMS.102"/>
    <x v="382"/>
    <x v="0"/>
    <x v="2"/>
    <x v="3"/>
    <x v="0"/>
    <d v="2024-07-09T13:50:35"/>
    <x v="520"/>
    <n v="30.15694444446126"/>
    <d v="2024-07-10T17:51:49"/>
    <d v="1899-12-30T01:21:36"/>
    <d v="2024-07-10T19:13:25"/>
    <n v="0.77638888894580305"/>
    <x v="0"/>
    <m/>
    <m/>
    <x v="1"/>
    <x v="27"/>
    <x v="0"/>
    <x v="4"/>
    <x v="5"/>
    <n v="4"/>
    <s v=""/>
    <d v="1899-12-31T08:38:24"/>
    <n v="27.796944444461261"/>
    <n v="12"/>
    <n v="15.796944444461261"/>
  </r>
  <r>
    <s v="E016"/>
    <s v="EM11"/>
    <x v="4945"/>
    <x v="0"/>
    <s v="E2"/>
    <s v="0100000136"/>
    <s v="CONSTRUDECO NORTE S.L."/>
    <s v="0017005567"/>
    <s v="NARON"/>
    <s v="000000000000190870"/>
    <x v="19"/>
    <d v="2024-07-09T00:00:00"/>
    <d v="1899-12-30T13:50:35"/>
    <s v="10/07 PC24-09049"/>
    <d v="2024-07-10T00:00:00"/>
    <x v="6"/>
    <x v="6"/>
    <x v="5115"/>
    <d v="2024-07-10T00:00:00"/>
    <d v="1899-12-30T17:51:49"/>
    <n v="102"/>
    <s v="E00102"/>
    <s v="RUTA KMS.102"/>
    <x v="382"/>
    <x v="0"/>
    <x v="3"/>
    <x v="3"/>
    <x v="0"/>
    <d v="2024-07-09T13:50:35"/>
    <x v="520"/>
    <n v="30.15694444446126"/>
    <d v="2024-07-10T17:51:49"/>
    <d v="1899-12-30T01:21:36"/>
    <d v="2024-07-10T19:13:25"/>
    <n v="0.77638888894580305"/>
    <x v="0"/>
    <m/>
    <m/>
    <x v="1"/>
    <x v="27"/>
    <x v="0"/>
    <x v="4"/>
    <x v="5"/>
    <n v="4"/>
    <s v=""/>
    <d v="1899-12-31T08:38:24"/>
    <n v="27.796944444461261"/>
    <n v="12"/>
    <n v="15.796944444461261"/>
  </r>
  <r>
    <s v="E016"/>
    <s v="EM11"/>
    <x v="4945"/>
    <x v="0"/>
    <s v="E2"/>
    <s v="0100000136"/>
    <s v="CONSTRUDECO NORTE S.L."/>
    <s v="0017005567"/>
    <s v="NARON"/>
    <s v="000000000000190010"/>
    <x v="20"/>
    <d v="2024-07-09T00:00:00"/>
    <d v="1899-12-30T13:50:35"/>
    <s v="10/07 PC24-09049"/>
    <d v="2024-07-10T00:00:00"/>
    <x v="6"/>
    <x v="6"/>
    <x v="5115"/>
    <d v="2024-07-10T00:00:00"/>
    <d v="1899-12-30T17:51:49"/>
    <n v="102"/>
    <s v="E00102"/>
    <s v="RUTA KMS.102"/>
    <x v="382"/>
    <x v="0"/>
    <x v="4"/>
    <x v="3"/>
    <x v="0"/>
    <d v="2024-07-09T13:50:35"/>
    <x v="520"/>
    <n v="30.15694444446126"/>
    <d v="2024-07-10T17:51:49"/>
    <d v="1899-12-30T01:21:36"/>
    <d v="2024-07-10T19:13:25"/>
    <n v="0.77638888894580305"/>
    <x v="0"/>
    <m/>
    <m/>
    <x v="1"/>
    <x v="27"/>
    <x v="0"/>
    <x v="4"/>
    <x v="5"/>
    <n v="4"/>
    <s v=""/>
    <d v="1899-12-31T08:38:24"/>
    <n v="27.796944444461261"/>
    <n v="12"/>
    <n v="15.796944444461261"/>
  </r>
  <r>
    <s v="E016"/>
    <s v="EM11"/>
    <x v="4945"/>
    <x v="0"/>
    <s v="E2"/>
    <s v="0100000136"/>
    <s v="CONSTRUDECO NORTE S.L."/>
    <s v="0017005567"/>
    <s v="NARON"/>
    <s v="000000000000191212"/>
    <x v="18"/>
    <d v="2024-07-09T00:00:00"/>
    <d v="1899-12-30T13:50:35"/>
    <s v="10/07 PC24-09049"/>
    <d v="2024-07-10T00:00:00"/>
    <x v="6"/>
    <x v="6"/>
    <x v="5115"/>
    <d v="2024-07-10T00:00:00"/>
    <d v="1899-12-30T17:51:49"/>
    <n v="102"/>
    <s v="E00102"/>
    <s v="RUTA KMS.102"/>
    <x v="382"/>
    <x v="0"/>
    <x v="5"/>
    <x v="3"/>
    <x v="0"/>
    <d v="2024-07-09T13:50:35"/>
    <x v="520"/>
    <n v="30.15694444446126"/>
    <d v="2024-07-10T17:51:49"/>
    <d v="1899-12-30T01:21:36"/>
    <d v="2024-07-10T19:13:25"/>
    <n v="0.77638888894580305"/>
    <x v="0"/>
    <m/>
    <m/>
    <x v="1"/>
    <x v="27"/>
    <x v="0"/>
    <x v="4"/>
    <x v="5"/>
    <n v="4"/>
    <s v=""/>
    <d v="1899-12-31T08:38:24"/>
    <n v="27.796944444461261"/>
    <n v="12"/>
    <n v="15.796944444461261"/>
  </r>
  <r>
    <s v="E016"/>
    <s v="EM11"/>
    <x v="4946"/>
    <x v="0"/>
    <s v="E2"/>
    <s v="0100053340"/>
    <s v="FARO DE CORRUBEDO S.L."/>
    <s v="0017007789"/>
    <s v="CRUCEIRO SAR - SANTIAGO DE COMPOSTE"/>
    <s v="000000000000190023"/>
    <x v="32"/>
    <d v="2024-07-09T00:00:00"/>
    <d v="1899-12-30T16:15:37"/>
    <s v="10/07 5966DNB"/>
    <d v="2024-07-10T00:00:00"/>
    <x v="6"/>
    <x v="6"/>
    <x v="5116"/>
    <d v="2024-07-09T00:00:00"/>
    <d v="1899-12-30T17:31:46"/>
    <n v="12"/>
    <s v="E00012"/>
    <s v="RUTA KMS.012"/>
    <x v="38"/>
    <x v="0"/>
    <x v="0"/>
    <x v="3"/>
    <x v="0"/>
    <d v="2024-07-09T16:15:37"/>
    <x v="520"/>
    <n v="27.73972222226439"/>
    <d v="2024-07-09T17:31:46"/>
    <d v="1899-12-30T00:09:36"/>
    <d v="2024-07-09T17:41:22"/>
    <n v="26.31055555556668"/>
    <x v="0"/>
    <m/>
    <m/>
    <x v="1"/>
    <x v="24"/>
    <x v="0"/>
    <x v="4"/>
    <x v="5"/>
    <n v="3"/>
    <s v=""/>
    <d v="1899-12-30T03:50:24"/>
    <n v="26.57972222226439"/>
    <n v="12"/>
    <n v="14.57972222226439"/>
  </r>
  <r>
    <s v="E016"/>
    <s v="EM11"/>
    <x v="4947"/>
    <x v="0"/>
    <s v="E2"/>
    <s v="0100049233"/>
    <s v="POMBO ARTEIXO, S. L."/>
    <s v="0017006044"/>
    <s v="ARTEIXO"/>
    <s v="000000000000191212"/>
    <x v="18"/>
    <d v="2024-07-09T00:00:00"/>
    <d v="1899-12-30T17:28:06"/>
    <s v="LUKIA"/>
    <d v="2024-07-10T00:00:00"/>
    <x v="6"/>
    <x v="6"/>
    <x v="5117"/>
    <d v="2024-07-10T00:00:00"/>
    <d v="1899-12-30T11:19:08"/>
    <n v="68"/>
    <s v="E00068"/>
    <s v="RUTA KMS.068"/>
    <x v="382"/>
    <x v="0"/>
    <x v="0"/>
    <x v="3"/>
    <x v="0"/>
    <d v="2024-07-09T17:28:06"/>
    <x v="520"/>
    <n v="26.531666666676756"/>
    <d v="2024-07-10T11:19:08"/>
    <d v="1899-12-30T00:54:24"/>
    <d v="2024-07-10T12:13:32"/>
    <n v="7.7744444445124827"/>
    <x v="0"/>
    <m/>
    <m/>
    <x v="1"/>
    <x v="27"/>
    <x v="0"/>
    <x v="4"/>
    <x v="2"/>
    <n v="4"/>
    <s v=""/>
    <d v="1899-12-30T21:45:36"/>
    <n v="24.62500000001009"/>
    <n v="12"/>
    <n v="12.62500000001009"/>
  </r>
  <r>
    <s v="E016"/>
    <s v="EM11"/>
    <x v="4948"/>
    <x v="0"/>
    <s v="E2"/>
    <s v="0100001500"/>
    <s v="CNES. MARTINEZ Y NEIRA S.L."/>
    <s v="0017007734"/>
    <s v="CASTIÑEIRIÑO"/>
    <s v="000000000000190023"/>
    <x v="32"/>
    <d v="2024-07-09T00:00:00"/>
    <d v="1899-12-30T18:06:03"/>
    <s v="10/07 8167FXl"/>
    <d v="2024-07-10T00:00:00"/>
    <x v="6"/>
    <x v="6"/>
    <x v="5118"/>
    <d v="2024-07-10T00:00:00"/>
    <d v="1899-12-30T08:49:23"/>
    <n v="5"/>
    <s v="E00005"/>
    <s v="RUTA KMS.005"/>
    <x v="44"/>
    <x v="0"/>
    <x v="0"/>
    <x v="3"/>
    <x v="0"/>
    <d v="2024-07-09T18:06:03"/>
    <x v="520"/>
    <n v="25.899166666727979"/>
    <d v="2024-07-10T08:49:23"/>
    <d v="1899-12-30T00:04:00"/>
    <d v="2024-07-10T08:53:23"/>
    <n v="11.110277777770534"/>
    <x v="0"/>
    <m/>
    <m/>
    <x v="1"/>
    <x v="27"/>
    <x v="0"/>
    <x v="4"/>
    <x v="0"/>
    <n v="4"/>
    <s v=""/>
    <d v="1899-12-30T01:36:00"/>
    <n v="24.832500000061312"/>
    <n v="12"/>
    <n v="12.832500000061312"/>
  </r>
  <r>
    <s v="E016"/>
    <s v="EM11"/>
    <x v="4949"/>
    <x v="0"/>
    <s v="E2"/>
    <s v="0100053299"/>
    <s v="BM CREA GALICIA, S.L."/>
    <s v="0017006571"/>
    <s v="CORUÑA - POCOMACO"/>
    <s v="000000000000191581"/>
    <x v="34"/>
    <d v="2024-07-09T00:00:00"/>
    <d v="1899-12-30T18:21:35"/>
    <s v="10/07 completar con"/>
    <d v="2024-07-10T00:00:00"/>
    <x v="6"/>
    <x v="6"/>
    <x v="5119"/>
    <d v="2024-07-10T00:00:00"/>
    <d v="1899-12-30T17:03:42"/>
    <n v="81"/>
    <s v="E00081"/>
    <s v="RUTA KMS.081"/>
    <x v="42"/>
    <x v="0"/>
    <x v="0"/>
    <x v="3"/>
    <x v="0"/>
    <d v="2024-07-09T18:21:35"/>
    <x v="520"/>
    <n v="25.640277777914889"/>
    <d v="2024-07-10T17:03:42"/>
    <d v="1899-12-30T01:04:48"/>
    <d v="2024-07-10T18:08:30"/>
    <n v="1.8583333334536292"/>
    <x v="0"/>
    <m/>
    <m/>
    <x v="1"/>
    <x v="27"/>
    <x v="0"/>
    <x v="4"/>
    <x v="5"/>
    <n v="4"/>
    <s v=""/>
    <d v="1899-12-31T01:55:12"/>
    <n v="23.560277777914891"/>
    <n v="12"/>
    <n v="11.560277777914891"/>
  </r>
  <r>
    <s v="E016"/>
    <s v="EM11"/>
    <x v="4949"/>
    <x v="0"/>
    <s v="E2"/>
    <s v="0100053299"/>
    <s v="BM CREA GALICIA, S.L."/>
    <s v="0017006571"/>
    <s v="CORUÑA - POCOMACO"/>
    <s v="000000000000191580"/>
    <x v="36"/>
    <d v="2024-07-09T00:00:00"/>
    <d v="1899-12-30T18:21:35"/>
    <s v="10/07 completar con"/>
    <d v="2024-07-10T00:00:00"/>
    <x v="6"/>
    <x v="6"/>
    <x v="5119"/>
    <d v="2024-07-10T00:00:00"/>
    <d v="1899-12-30T17:03:42"/>
    <n v="81"/>
    <s v="E00081"/>
    <s v="RUTA KMS.081"/>
    <x v="42"/>
    <x v="0"/>
    <x v="1"/>
    <x v="3"/>
    <x v="0"/>
    <d v="2024-07-09T18:21:35"/>
    <x v="520"/>
    <n v="25.640277777914889"/>
    <d v="2024-07-10T17:03:42"/>
    <d v="1899-12-30T01:04:48"/>
    <d v="2024-07-10T18:08:30"/>
    <n v="1.8583333334536292"/>
    <x v="0"/>
    <m/>
    <m/>
    <x v="1"/>
    <x v="27"/>
    <x v="0"/>
    <x v="4"/>
    <x v="5"/>
    <n v="4"/>
    <s v=""/>
    <d v="1899-12-31T01:55:12"/>
    <n v="23.560277777914891"/>
    <n v="12"/>
    <n v="11.560277777914891"/>
  </r>
  <r>
    <s v="E016"/>
    <s v="EM11"/>
    <x v="4949"/>
    <x v="0"/>
    <s v="E2"/>
    <s v="0100053299"/>
    <s v="BM CREA GALICIA, S.L."/>
    <s v="0017006571"/>
    <s v="CORUÑA - POCOMACO"/>
    <s v="000000000000190062"/>
    <x v="35"/>
    <d v="2024-07-09T00:00:00"/>
    <d v="1899-12-30T18:21:35"/>
    <s v="10/07 completar con"/>
    <d v="2024-07-10T00:00:00"/>
    <x v="6"/>
    <x v="6"/>
    <x v="5119"/>
    <d v="2024-07-10T00:00:00"/>
    <d v="1899-12-30T17:03:42"/>
    <n v="81"/>
    <s v="E00081"/>
    <s v="RUTA KMS.081"/>
    <x v="42"/>
    <x v="0"/>
    <x v="2"/>
    <x v="3"/>
    <x v="0"/>
    <d v="2024-07-09T18:21:35"/>
    <x v="520"/>
    <n v="25.640277777914889"/>
    <d v="2024-07-10T17:03:42"/>
    <d v="1899-12-30T01:04:48"/>
    <d v="2024-07-10T18:08:30"/>
    <n v="1.8583333334536292"/>
    <x v="0"/>
    <m/>
    <m/>
    <x v="1"/>
    <x v="27"/>
    <x v="0"/>
    <x v="4"/>
    <x v="5"/>
    <n v="4"/>
    <s v=""/>
    <d v="1899-12-31T01:55:12"/>
    <n v="23.560277777914891"/>
    <n v="12"/>
    <n v="11.560277777914891"/>
  </r>
  <r>
    <s v="E016"/>
    <s v="EM11"/>
    <x v="4949"/>
    <x v="0"/>
    <s v="E2"/>
    <s v="0100053299"/>
    <s v="BM CREA GALICIA, S.L."/>
    <s v="0017006571"/>
    <s v="CORUÑA - POCOMACO"/>
    <s v="000000000000191610"/>
    <x v="15"/>
    <d v="2024-07-09T00:00:00"/>
    <d v="1899-12-30T18:21:35"/>
    <s v="10/07 completar con"/>
    <d v="2024-07-10T00:00:00"/>
    <x v="6"/>
    <x v="6"/>
    <x v="5119"/>
    <d v="2024-07-10T00:00:00"/>
    <d v="1899-12-30T17:03:42"/>
    <n v="81"/>
    <s v="E00081"/>
    <s v="RUTA KMS.081"/>
    <x v="42"/>
    <x v="0"/>
    <x v="3"/>
    <x v="3"/>
    <x v="0"/>
    <d v="2024-07-09T18:21:35"/>
    <x v="520"/>
    <n v="25.640277777914889"/>
    <d v="2024-07-10T17:03:42"/>
    <d v="1899-12-30T01:04:48"/>
    <d v="2024-07-10T18:08:30"/>
    <n v="1.8583333334536292"/>
    <x v="0"/>
    <m/>
    <m/>
    <x v="1"/>
    <x v="27"/>
    <x v="0"/>
    <x v="4"/>
    <x v="5"/>
    <n v="4"/>
    <s v=""/>
    <d v="1899-12-31T01:55:12"/>
    <n v="23.560277777914891"/>
    <n v="12"/>
    <n v="11.560277777914891"/>
  </r>
  <r>
    <s v="E016"/>
    <s v="EM11"/>
    <x v="4950"/>
    <x v="0"/>
    <s v="E2"/>
    <s v="0100048420"/>
    <s v="RODIÑAS PRETENSADOS, S. L."/>
    <s v="0017006564"/>
    <s v="TEIXEIRO"/>
    <s v="000000000000191943"/>
    <x v="28"/>
    <d v="2024-07-10T00:00:00"/>
    <d v="1899-12-30T10:31:33"/>
    <s v="11/07 18p"/>
    <d v="2024-07-11T00:00:00"/>
    <x v="6"/>
    <x v="6"/>
    <x v="5120"/>
    <d v="2024-07-10T00:00:00"/>
    <d v="1899-12-30T14:04:10"/>
    <n v="65"/>
    <s v="E00065"/>
    <s v="RUTA KMS.065"/>
    <x v="43"/>
    <x v="0"/>
    <x v="0"/>
    <x v="3"/>
    <x v="0"/>
    <d v="2024-07-10T10:31:33"/>
    <x v="575"/>
    <n v="33.474166666797828"/>
    <d v="2024-07-10T14:04:10"/>
    <d v="1899-12-30T00:52:00"/>
    <d v="2024-07-10T14:56:10"/>
    <n v="29.063888888864312"/>
    <x v="0"/>
    <m/>
    <m/>
    <x v="1"/>
    <x v="27"/>
    <x v="0"/>
    <x v="4"/>
    <x v="13"/>
    <n v="4"/>
    <s v=""/>
    <d v="1899-12-30T20:48:00"/>
    <n v="31.607500000131161"/>
    <n v="12"/>
    <n v="19.607500000131161"/>
  </r>
  <r>
    <s v="E016"/>
    <s v="EM11"/>
    <x v="4951"/>
    <x v="0"/>
    <s v="E2"/>
    <s v="0100058602"/>
    <s v="PRIMO LALIN, S.L."/>
    <s v="0017007582"/>
    <s v="LALIN"/>
    <s v="000000000000190191"/>
    <x v="13"/>
    <d v="2024-07-10T00:00:00"/>
    <d v="1899-12-30T11:07:22"/>
    <s v="10/07"/>
    <d v="2024-07-10T00:00:00"/>
    <x v="6"/>
    <x v="6"/>
    <x v="5121"/>
    <d v="2024-07-10T00:00:00"/>
    <d v="1899-12-30T11:15:12"/>
    <n v="51"/>
    <s v="E00051"/>
    <s v="RUTA KMS.051"/>
    <x v="36"/>
    <x v="0"/>
    <x v="0"/>
    <x v="3"/>
    <x v="0"/>
    <d v="2024-07-10T11:07:22"/>
    <x v="520"/>
    <n v="8.8772222223342396"/>
    <d v="2024-07-10T11:15:12"/>
    <d v="1899-12-30T00:40:48"/>
    <d v="2024-07-10T11:56:00"/>
    <n v="8.066666666592937"/>
    <x v="0"/>
    <m/>
    <m/>
    <x v="1"/>
    <x v="27"/>
    <x v="0"/>
    <x v="4"/>
    <x v="2"/>
    <n v="4"/>
    <s v=""/>
    <d v="1899-12-30T16:19:12"/>
    <n v="7.1972222223342399"/>
    <n v="0"/>
    <n v="7.1972222223342399"/>
  </r>
  <r>
    <s v="E016"/>
    <s v="EM11"/>
    <x v="4951"/>
    <x v="0"/>
    <s v="E2"/>
    <s v="0100058602"/>
    <s v="PRIMO LALIN, S.L."/>
    <s v="0017007582"/>
    <s v="LALIN"/>
    <s v="000000000000191212"/>
    <x v="18"/>
    <d v="2024-07-10T00:00:00"/>
    <d v="1899-12-30T11:07:22"/>
    <s v="10/07"/>
    <d v="2024-07-10T00:00:00"/>
    <x v="6"/>
    <x v="6"/>
    <x v="5121"/>
    <d v="2024-07-10T00:00:00"/>
    <d v="1899-12-30T11:15:12"/>
    <n v="51"/>
    <s v="E00051"/>
    <s v="RUTA KMS.051"/>
    <x v="36"/>
    <x v="0"/>
    <x v="1"/>
    <x v="3"/>
    <x v="0"/>
    <d v="2024-07-10T11:07:22"/>
    <x v="520"/>
    <n v="8.8772222223342396"/>
    <d v="2024-07-10T11:15:12"/>
    <d v="1899-12-30T00:40:48"/>
    <d v="2024-07-10T11:56:00"/>
    <n v="8.066666666592937"/>
    <x v="0"/>
    <m/>
    <m/>
    <x v="1"/>
    <x v="27"/>
    <x v="0"/>
    <x v="4"/>
    <x v="2"/>
    <n v="4"/>
    <s v=""/>
    <d v="1899-12-30T16:19:12"/>
    <n v="7.1972222223342399"/>
    <n v="0"/>
    <n v="7.1972222223342399"/>
  </r>
  <r>
    <s v="E016"/>
    <s v="EM11"/>
    <x v="4951"/>
    <x v="0"/>
    <s v="E2"/>
    <s v="0100058602"/>
    <s v="PRIMO LALIN, S.L."/>
    <s v="0017007582"/>
    <s v="LALIN"/>
    <s v="000000000000190100"/>
    <x v="72"/>
    <d v="2024-07-10T00:00:00"/>
    <d v="1899-12-30T11:07:22"/>
    <s v="10/07"/>
    <d v="2024-07-10T00:00:00"/>
    <x v="6"/>
    <x v="6"/>
    <x v="5121"/>
    <d v="2024-07-10T00:00:00"/>
    <d v="1899-12-30T11:15:12"/>
    <n v="51"/>
    <s v="E00051"/>
    <s v="RUTA KMS.051"/>
    <x v="36"/>
    <x v="0"/>
    <x v="2"/>
    <x v="3"/>
    <x v="0"/>
    <d v="2024-07-10T11:07:22"/>
    <x v="520"/>
    <n v="8.8772222223342396"/>
    <d v="2024-07-10T11:15:12"/>
    <d v="1899-12-30T00:40:48"/>
    <d v="2024-07-10T11:56:00"/>
    <n v="8.066666666592937"/>
    <x v="0"/>
    <m/>
    <m/>
    <x v="1"/>
    <x v="27"/>
    <x v="0"/>
    <x v="4"/>
    <x v="2"/>
    <n v="4"/>
    <s v=""/>
    <d v="1899-12-30T16:19:12"/>
    <n v="7.1972222223342399"/>
    <n v="0"/>
    <n v="7.1972222223342399"/>
  </r>
  <r>
    <s v="E016"/>
    <s v="EM11"/>
    <x v="4951"/>
    <x v="0"/>
    <s v="E2"/>
    <s v="0100058602"/>
    <s v="PRIMO LALIN, S.L."/>
    <s v="0017007582"/>
    <s v="LALIN"/>
    <s v="000000000000190069"/>
    <x v="78"/>
    <d v="2024-07-10T00:00:00"/>
    <d v="1899-12-30T11:07:22"/>
    <s v="10/07"/>
    <d v="2024-07-10T00:00:00"/>
    <x v="6"/>
    <x v="6"/>
    <x v="5121"/>
    <d v="2024-07-10T00:00:00"/>
    <d v="1899-12-30T11:15:12"/>
    <n v="51"/>
    <s v="E00051"/>
    <s v="RUTA KMS.051"/>
    <x v="36"/>
    <x v="0"/>
    <x v="3"/>
    <x v="3"/>
    <x v="0"/>
    <d v="2024-07-10T11:07:22"/>
    <x v="520"/>
    <n v="8.8772222223342396"/>
    <d v="2024-07-10T11:15:12"/>
    <d v="1899-12-30T00:40:48"/>
    <d v="2024-07-10T11:56:00"/>
    <n v="8.066666666592937"/>
    <x v="0"/>
    <m/>
    <m/>
    <x v="1"/>
    <x v="27"/>
    <x v="0"/>
    <x v="4"/>
    <x v="2"/>
    <n v="4"/>
    <s v=""/>
    <d v="1899-12-30T16:19:12"/>
    <n v="7.1972222223342399"/>
    <n v="0"/>
    <n v="7.1972222223342399"/>
  </r>
  <r>
    <s v="E016"/>
    <s v="EM11"/>
    <x v="4951"/>
    <x v="0"/>
    <s v="E2"/>
    <s v="0100058602"/>
    <s v="PRIMO LALIN, S.L."/>
    <s v="0017007582"/>
    <s v="LALIN"/>
    <s v="000000000000191073"/>
    <x v="148"/>
    <d v="2024-07-10T00:00:00"/>
    <d v="1899-12-30T11:07:22"/>
    <s v="10/07"/>
    <d v="2024-07-10T00:00:00"/>
    <x v="6"/>
    <x v="6"/>
    <x v="5121"/>
    <d v="2024-07-10T00:00:00"/>
    <d v="1899-12-30T11:15:12"/>
    <n v="51"/>
    <s v="E00051"/>
    <s v="RUTA KMS.051"/>
    <x v="36"/>
    <x v="0"/>
    <x v="4"/>
    <x v="3"/>
    <x v="0"/>
    <d v="2024-07-10T11:07:22"/>
    <x v="520"/>
    <n v="8.8772222223342396"/>
    <d v="2024-07-10T11:15:12"/>
    <d v="1899-12-30T00:40:48"/>
    <d v="2024-07-10T11:56:00"/>
    <n v="8.066666666592937"/>
    <x v="0"/>
    <m/>
    <m/>
    <x v="1"/>
    <x v="27"/>
    <x v="0"/>
    <x v="4"/>
    <x v="2"/>
    <n v="4"/>
    <s v=""/>
    <d v="1899-12-30T16:19:12"/>
    <n v="7.1972222223342399"/>
    <n v="0"/>
    <n v="7.1972222223342399"/>
  </r>
  <r>
    <s v="E016"/>
    <s v="EM11"/>
    <x v="4952"/>
    <x v="0"/>
    <s v="E2"/>
    <s v="0100053299"/>
    <s v="BM CREA GALICIA, S.L."/>
    <s v="0017007028"/>
    <s v="CARBALLO"/>
    <s v="000000000000191581"/>
    <x v="34"/>
    <d v="2024-07-10T00:00:00"/>
    <d v="1899-12-30T11:11:41"/>
    <s v="1436551863"/>
    <d v="2024-07-10T00:00:00"/>
    <x v="6"/>
    <x v="6"/>
    <x v="5122"/>
    <d v="2024-07-10T00:00:00"/>
    <d v="1899-12-30T14:54:47"/>
    <n v="68"/>
    <s v="E00068"/>
    <s v="RUTA KMS.068"/>
    <x v="42"/>
    <x v="0"/>
    <x v="0"/>
    <x v="3"/>
    <x v="0"/>
    <d v="2024-07-10T11:11:41"/>
    <x v="520"/>
    <n v="8.8052777778357267"/>
    <d v="2024-07-10T14:54:47"/>
    <d v="1899-12-30T00:54:24"/>
    <d v="2024-07-10T15:49:11"/>
    <n v="4.1802777779521421"/>
    <x v="0"/>
    <m/>
    <m/>
    <x v="1"/>
    <x v="27"/>
    <x v="0"/>
    <x v="4"/>
    <x v="13"/>
    <n v="4"/>
    <s v=""/>
    <d v="1899-12-30T21:45:36"/>
    <n v="6.8986111111690605"/>
    <n v="0"/>
    <n v="6.8986111111690605"/>
  </r>
  <r>
    <s v="E016"/>
    <s v="EM11"/>
    <x v="4952"/>
    <x v="0"/>
    <s v="E2"/>
    <s v="0100053299"/>
    <s v="BM CREA GALICIA, S.L."/>
    <s v="0017007028"/>
    <s v="CARBALLO"/>
    <s v="000000000000191580"/>
    <x v="36"/>
    <d v="2024-07-10T00:00:00"/>
    <d v="1899-12-30T11:11:41"/>
    <s v="1436551863"/>
    <d v="2024-07-10T00:00:00"/>
    <x v="6"/>
    <x v="6"/>
    <x v="5122"/>
    <d v="2024-07-10T00:00:00"/>
    <d v="1899-12-30T14:54:47"/>
    <n v="68"/>
    <s v="E00068"/>
    <s v="RUTA KMS.068"/>
    <x v="42"/>
    <x v="0"/>
    <x v="1"/>
    <x v="3"/>
    <x v="0"/>
    <d v="2024-07-10T11:11:41"/>
    <x v="520"/>
    <n v="8.8052777778357267"/>
    <d v="2024-07-10T14:54:47"/>
    <d v="1899-12-30T00:54:24"/>
    <d v="2024-07-10T15:49:11"/>
    <n v="4.1802777779521421"/>
    <x v="0"/>
    <m/>
    <m/>
    <x v="1"/>
    <x v="27"/>
    <x v="0"/>
    <x v="4"/>
    <x v="13"/>
    <n v="4"/>
    <s v=""/>
    <d v="1899-12-30T21:45:36"/>
    <n v="6.8986111111690605"/>
    <n v="0"/>
    <n v="6.8986111111690605"/>
  </r>
  <r>
    <s v="E016"/>
    <s v="EM11"/>
    <x v="4952"/>
    <x v="0"/>
    <s v="E2"/>
    <s v="0100053299"/>
    <s v="BM CREA GALICIA, S.L."/>
    <s v="0017007028"/>
    <s v="CARBALLO"/>
    <s v="000000000000191610"/>
    <x v="15"/>
    <d v="2024-07-10T00:00:00"/>
    <d v="1899-12-30T11:11:41"/>
    <s v="1436551863"/>
    <d v="2024-07-10T00:00:00"/>
    <x v="6"/>
    <x v="6"/>
    <x v="5122"/>
    <d v="2024-07-10T00:00:00"/>
    <d v="1899-12-30T14:54:47"/>
    <n v="68"/>
    <s v="E00068"/>
    <s v="RUTA KMS.068"/>
    <x v="42"/>
    <x v="0"/>
    <x v="2"/>
    <x v="3"/>
    <x v="0"/>
    <d v="2024-07-10T11:11:41"/>
    <x v="520"/>
    <n v="8.8052777778357267"/>
    <d v="2024-07-10T14:54:47"/>
    <d v="1899-12-30T00:54:24"/>
    <d v="2024-07-10T15:49:11"/>
    <n v="4.1802777779521421"/>
    <x v="0"/>
    <m/>
    <m/>
    <x v="1"/>
    <x v="27"/>
    <x v="0"/>
    <x v="4"/>
    <x v="13"/>
    <n v="4"/>
    <s v=""/>
    <d v="1899-12-30T21:45:36"/>
    <n v="6.8986111111690605"/>
    <n v="0"/>
    <n v="6.8986111111690605"/>
  </r>
  <r>
    <s v="E016"/>
    <s v="EM11"/>
    <x v="4952"/>
    <x v="0"/>
    <s v="E2"/>
    <s v="0100053299"/>
    <s v="BM CREA GALICIA, S.L."/>
    <s v="0017007028"/>
    <s v="CARBALLO"/>
    <s v="000000000000190870"/>
    <x v="19"/>
    <d v="2024-07-10T00:00:00"/>
    <d v="1899-12-30T11:11:41"/>
    <s v="1436551863"/>
    <d v="2024-07-10T00:00:00"/>
    <x v="6"/>
    <x v="6"/>
    <x v="5122"/>
    <d v="2024-07-10T00:00:00"/>
    <d v="1899-12-30T14:54:47"/>
    <n v="68"/>
    <s v="E00068"/>
    <s v="RUTA KMS.068"/>
    <x v="42"/>
    <x v="0"/>
    <x v="3"/>
    <x v="3"/>
    <x v="0"/>
    <d v="2024-07-10T11:11:41"/>
    <x v="520"/>
    <n v="8.8052777778357267"/>
    <d v="2024-07-10T14:54:47"/>
    <d v="1899-12-30T00:54:24"/>
    <d v="2024-07-10T15:49:11"/>
    <n v="4.1802777779521421"/>
    <x v="0"/>
    <m/>
    <m/>
    <x v="1"/>
    <x v="27"/>
    <x v="0"/>
    <x v="4"/>
    <x v="13"/>
    <n v="4"/>
    <s v=""/>
    <d v="1899-12-30T21:45:36"/>
    <n v="6.8986111111690605"/>
    <n v="0"/>
    <n v="6.8986111111690605"/>
  </r>
  <r>
    <s v="E016"/>
    <s v="EM11"/>
    <x v="4953"/>
    <x v="0"/>
    <s v="E2"/>
    <s v="0100014166"/>
    <s v="C. GOBERNA, S.L."/>
    <s v="0020001213"/>
    <s v="CORUXO"/>
    <s v="000000000000190191"/>
    <x v="13"/>
    <d v="2024-07-11T00:00:00"/>
    <d v="1899-12-30T09:07:15"/>
    <s v="12/07"/>
    <d v="2024-07-12T00:00:00"/>
    <x v="6"/>
    <x v="6"/>
    <x v="5123"/>
    <d v="2024-07-11T00:00:00"/>
    <d v="1899-12-30T12:16:56"/>
    <n v="110"/>
    <s v="E00110"/>
    <s v="RUTA KMS.110"/>
    <x v="213"/>
    <x v="0"/>
    <x v="0"/>
    <x v="3"/>
    <x v="0"/>
    <d v="2024-07-11T09:07:15"/>
    <x v="599"/>
    <n v="34.87916666676756"/>
    <d v="2024-07-11T12:16:56"/>
    <d v="1899-12-30T01:28:00"/>
    <d v="2024-07-11T13:44:56"/>
    <n v="30.251111111138016"/>
    <x v="0"/>
    <m/>
    <m/>
    <x v="1"/>
    <x v="28"/>
    <x v="0"/>
    <x v="4"/>
    <x v="3"/>
    <n v="5"/>
    <s v=""/>
    <d v="1899-12-31T11:12:00"/>
    <n v="32.412500000100891"/>
    <n v="12"/>
    <n v="20.412500000100891"/>
  </r>
  <r>
    <s v="E016"/>
    <s v="EM11"/>
    <x v="4953"/>
    <x v="0"/>
    <s v="E2"/>
    <s v="0100014166"/>
    <s v="C. GOBERNA, S.L."/>
    <s v="0020001213"/>
    <s v="CORUXO"/>
    <s v="000000000000191610"/>
    <x v="15"/>
    <d v="2024-07-11T00:00:00"/>
    <d v="1899-12-30T09:07:15"/>
    <s v="12/07"/>
    <d v="2024-07-12T00:00:00"/>
    <x v="6"/>
    <x v="6"/>
    <x v="5123"/>
    <d v="2024-07-11T00:00:00"/>
    <d v="1899-12-30T12:16:56"/>
    <n v="110"/>
    <s v="E00110"/>
    <s v="RUTA KMS.110"/>
    <x v="213"/>
    <x v="0"/>
    <x v="1"/>
    <x v="3"/>
    <x v="0"/>
    <d v="2024-07-11T09:07:15"/>
    <x v="599"/>
    <n v="34.87916666676756"/>
    <d v="2024-07-11T12:16:56"/>
    <d v="1899-12-30T01:28:00"/>
    <d v="2024-07-11T13:44:56"/>
    <n v="30.251111111138016"/>
    <x v="0"/>
    <m/>
    <m/>
    <x v="1"/>
    <x v="28"/>
    <x v="0"/>
    <x v="4"/>
    <x v="3"/>
    <n v="5"/>
    <s v=""/>
    <d v="1899-12-31T11:12:00"/>
    <n v="32.412500000100891"/>
    <n v="12"/>
    <n v="20.412500000100891"/>
  </r>
  <r>
    <s v="E016"/>
    <s v="EM11"/>
    <x v="4953"/>
    <x v="0"/>
    <s v="E2"/>
    <s v="0100014166"/>
    <s v="C. GOBERNA, S.L."/>
    <s v="0020001213"/>
    <s v="CORUXO"/>
    <s v="000000000000191212"/>
    <x v="18"/>
    <d v="2024-07-11T00:00:00"/>
    <d v="1899-12-30T09:07:15"/>
    <s v="12/07"/>
    <d v="2024-07-12T00:00:00"/>
    <x v="6"/>
    <x v="6"/>
    <x v="5123"/>
    <d v="2024-07-11T00:00:00"/>
    <d v="1899-12-30T12:16:56"/>
    <n v="110"/>
    <s v="E00110"/>
    <s v="RUTA KMS.110"/>
    <x v="213"/>
    <x v="0"/>
    <x v="2"/>
    <x v="3"/>
    <x v="0"/>
    <d v="2024-07-11T09:07:15"/>
    <x v="599"/>
    <n v="34.87916666676756"/>
    <d v="2024-07-11T12:16:56"/>
    <d v="1899-12-30T01:28:00"/>
    <d v="2024-07-11T13:44:56"/>
    <n v="30.251111111138016"/>
    <x v="0"/>
    <m/>
    <m/>
    <x v="1"/>
    <x v="28"/>
    <x v="0"/>
    <x v="4"/>
    <x v="3"/>
    <n v="5"/>
    <s v=""/>
    <d v="1899-12-31T11:12:00"/>
    <n v="32.412500000100891"/>
    <n v="12"/>
    <n v="20.412500000100891"/>
  </r>
  <r>
    <s v="E016"/>
    <s v="EM11"/>
    <x v="4953"/>
    <x v="0"/>
    <s v="E2"/>
    <s v="0100014166"/>
    <s v="C. GOBERNA, S.L."/>
    <s v="0020001213"/>
    <s v="CORUXO"/>
    <s v="000000000000190010"/>
    <x v="20"/>
    <d v="2024-07-11T00:00:00"/>
    <d v="1899-12-30T09:07:15"/>
    <s v="12/07"/>
    <d v="2024-07-12T00:00:00"/>
    <x v="6"/>
    <x v="6"/>
    <x v="5123"/>
    <d v="2024-07-11T00:00:00"/>
    <d v="1899-12-30T12:16:56"/>
    <n v="110"/>
    <s v="E00110"/>
    <s v="RUTA KMS.110"/>
    <x v="213"/>
    <x v="0"/>
    <x v="3"/>
    <x v="3"/>
    <x v="0"/>
    <d v="2024-07-11T09:07:15"/>
    <x v="599"/>
    <n v="34.87916666676756"/>
    <d v="2024-07-11T12:16:56"/>
    <d v="1899-12-30T01:28:00"/>
    <d v="2024-07-11T13:44:56"/>
    <n v="30.251111111138016"/>
    <x v="0"/>
    <m/>
    <m/>
    <x v="1"/>
    <x v="28"/>
    <x v="0"/>
    <x v="4"/>
    <x v="3"/>
    <n v="5"/>
    <s v=""/>
    <d v="1899-12-31T11:12:00"/>
    <n v="32.412500000100891"/>
    <n v="12"/>
    <n v="20.412500000100891"/>
  </r>
  <r>
    <s v="E016"/>
    <s v="EM11"/>
    <x v="4954"/>
    <x v="0"/>
    <s v="E2"/>
    <s v="0100029597"/>
    <s v="RECAREY MAT. CONSTRUCCIÓN S.L."/>
    <s v="0020002445"/>
    <s v="MEICENDE"/>
    <s v="000000000000191212"/>
    <x v="18"/>
    <d v="2024-07-11T00:00:00"/>
    <d v="1899-12-30T09:34:13"/>
    <s v="12/07 18 Pal"/>
    <d v="2024-07-12T00:00:00"/>
    <x v="6"/>
    <x v="6"/>
    <x v="5124"/>
    <d v="2024-07-11T00:00:00"/>
    <d v="1899-12-30T11:08:23"/>
    <n v="82"/>
    <s v="E00082"/>
    <s v="RUTA KMS.082"/>
    <x v="36"/>
    <x v="0"/>
    <x v="0"/>
    <x v="3"/>
    <x v="0"/>
    <d v="2024-07-11T09:34:13"/>
    <x v="599"/>
    <n v="34.429722222208511"/>
    <d v="2024-07-11T11:08:23"/>
    <d v="1899-12-30T01:05:36"/>
    <d v="2024-07-11T12:13:59"/>
    <n v="31.766944444505498"/>
    <x v="0"/>
    <m/>
    <m/>
    <x v="1"/>
    <x v="28"/>
    <x v="0"/>
    <x v="4"/>
    <x v="2"/>
    <n v="5"/>
    <s v=""/>
    <d v="1899-12-31T02:14:24"/>
    <n v="32.336388888875177"/>
    <n v="12"/>
    <n v="20.336388888875177"/>
  </r>
  <r>
    <s v="E016"/>
    <s v="EM11"/>
    <x v="4954"/>
    <x v="0"/>
    <s v="E2"/>
    <s v="0100029597"/>
    <s v="RECAREY MAT. CONSTRUCCIÓN S.L."/>
    <s v="0020002445"/>
    <s v="MEICENDE"/>
    <s v="000000000000190010"/>
    <x v="20"/>
    <d v="2024-07-11T00:00:00"/>
    <d v="1899-12-30T09:34:13"/>
    <s v="12/07 18 Pal"/>
    <d v="2024-07-12T00:00:00"/>
    <x v="6"/>
    <x v="6"/>
    <x v="5124"/>
    <d v="2024-07-11T00:00:00"/>
    <d v="1899-12-30T11:08:23"/>
    <n v="82"/>
    <s v="E00082"/>
    <s v="RUTA KMS.082"/>
    <x v="36"/>
    <x v="0"/>
    <x v="1"/>
    <x v="3"/>
    <x v="0"/>
    <d v="2024-07-11T09:34:13"/>
    <x v="599"/>
    <n v="34.429722222208511"/>
    <d v="2024-07-11T11:08:23"/>
    <d v="1899-12-30T01:05:36"/>
    <d v="2024-07-11T12:13:59"/>
    <n v="31.766944444505498"/>
    <x v="0"/>
    <m/>
    <m/>
    <x v="1"/>
    <x v="28"/>
    <x v="0"/>
    <x v="4"/>
    <x v="2"/>
    <n v="5"/>
    <s v=""/>
    <d v="1899-12-31T02:14:24"/>
    <n v="32.336388888875177"/>
    <n v="12"/>
    <n v="20.336388888875177"/>
  </r>
  <r>
    <s v="E016"/>
    <s v="EM11"/>
    <x v="4954"/>
    <x v="0"/>
    <s v="E2"/>
    <s v="0100029597"/>
    <s v="RECAREY MAT. CONSTRUCCIÓN S.L."/>
    <s v="0020002445"/>
    <s v="MEICENDE"/>
    <s v="000000000000190062"/>
    <x v="35"/>
    <d v="2024-07-11T00:00:00"/>
    <d v="1899-12-30T09:34:13"/>
    <s v="12/07 18 Pal"/>
    <d v="2024-07-12T00:00:00"/>
    <x v="6"/>
    <x v="6"/>
    <x v="5124"/>
    <d v="2024-07-11T00:00:00"/>
    <d v="1899-12-30T11:08:23"/>
    <n v="82"/>
    <s v="E00082"/>
    <s v="RUTA KMS.082"/>
    <x v="36"/>
    <x v="0"/>
    <x v="2"/>
    <x v="3"/>
    <x v="0"/>
    <d v="2024-07-11T09:34:13"/>
    <x v="599"/>
    <n v="34.429722222208511"/>
    <d v="2024-07-11T11:08:23"/>
    <d v="1899-12-30T01:05:36"/>
    <d v="2024-07-11T12:13:59"/>
    <n v="31.766944444505498"/>
    <x v="0"/>
    <m/>
    <m/>
    <x v="1"/>
    <x v="28"/>
    <x v="0"/>
    <x v="4"/>
    <x v="2"/>
    <n v="5"/>
    <s v=""/>
    <d v="1899-12-31T02:14:24"/>
    <n v="32.336388888875177"/>
    <n v="12"/>
    <n v="20.336388888875177"/>
  </r>
  <r>
    <s v="E016"/>
    <s v="EM11"/>
    <x v="4954"/>
    <x v="0"/>
    <s v="E2"/>
    <s v="0100029597"/>
    <s v="RECAREY MAT. CONSTRUCCIÓN S.L."/>
    <s v="0020002445"/>
    <s v="MEICENDE"/>
    <s v="000000000000190191"/>
    <x v="13"/>
    <d v="2024-07-11T00:00:00"/>
    <d v="1899-12-30T09:34:13"/>
    <s v="12/07 18 Pal"/>
    <d v="2024-07-12T00:00:00"/>
    <x v="6"/>
    <x v="6"/>
    <x v="5124"/>
    <d v="2024-07-11T00:00:00"/>
    <d v="1899-12-30T11:08:23"/>
    <n v="82"/>
    <s v="E00082"/>
    <s v="RUTA KMS.082"/>
    <x v="36"/>
    <x v="0"/>
    <x v="3"/>
    <x v="3"/>
    <x v="0"/>
    <d v="2024-07-11T09:34:13"/>
    <x v="599"/>
    <n v="34.429722222208511"/>
    <d v="2024-07-11T11:08:23"/>
    <d v="1899-12-30T01:05:36"/>
    <d v="2024-07-11T12:13:59"/>
    <n v="31.766944444505498"/>
    <x v="0"/>
    <m/>
    <m/>
    <x v="1"/>
    <x v="28"/>
    <x v="0"/>
    <x v="4"/>
    <x v="2"/>
    <n v="5"/>
    <s v=""/>
    <d v="1899-12-31T02:14:24"/>
    <n v="32.336388888875177"/>
    <n v="12"/>
    <n v="20.336388888875177"/>
  </r>
  <r>
    <s v="E016"/>
    <s v="EM11"/>
    <x v="4954"/>
    <x v="0"/>
    <s v="E2"/>
    <s v="0100029597"/>
    <s v="RECAREY MAT. CONSTRUCCIÓN S.L."/>
    <s v="0020002445"/>
    <s v="MEICENDE"/>
    <s v="000000000000190017"/>
    <x v="14"/>
    <d v="2024-07-11T00:00:00"/>
    <d v="1899-12-30T09:34:13"/>
    <s v="12/07 18 Pal"/>
    <d v="2024-07-12T00:00:00"/>
    <x v="6"/>
    <x v="6"/>
    <x v="5124"/>
    <d v="2024-07-11T00:00:00"/>
    <d v="1899-12-30T11:08:23"/>
    <n v="82"/>
    <s v="E00082"/>
    <s v="RUTA KMS.082"/>
    <x v="36"/>
    <x v="0"/>
    <x v="4"/>
    <x v="3"/>
    <x v="0"/>
    <d v="2024-07-11T09:34:13"/>
    <x v="599"/>
    <n v="34.429722222208511"/>
    <d v="2024-07-11T11:08:23"/>
    <d v="1899-12-30T01:05:36"/>
    <d v="2024-07-11T12:13:59"/>
    <n v="31.766944444505498"/>
    <x v="0"/>
    <m/>
    <m/>
    <x v="1"/>
    <x v="28"/>
    <x v="0"/>
    <x v="4"/>
    <x v="2"/>
    <n v="5"/>
    <s v=""/>
    <d v="1899-12-31T02:14:24"/>
    <n v="32.336388888875177"/>
    <n v="12"/>
    <n v="20.336388888875177"/>
  </r>
  <r>
    <s v="E016"/>
    <s v="EM11"/>
    <x v="4954"/>
    <x v="0"/>
    <s v="E2"/>
    <s v="0100029597"/>
    <s v="RECAREY MAT. CONSTRUCCIÓN S.L."/>
    <s v="0020002445"/>
    <s v="MEICENDE"/>
    <s v="000000000000210550"/>
    <x v="11"/>
    <d v="2024-07-11T00:00:00"/>
    <d v="1899-12-30T09:34:13"/>
    <s v="12/07 18 Pal"/>
    <d v="2024-07-12T00:00:00"/>
    <x v="6"/>
    <x v="6"/>
    <x v="5124"/>
    <d v="2024-07-11T00:00:00"/>
    <d v="1899-12-30T11:08:23"/>
    <n v="82"/>
    <s v="E00082"/>
    <s v="RUTA KMS.082"/>
    <x v="36"/>
    <x v="0"/>
    <x v="5"/>
    <x v="3"/>
    <x v="0"/>
    <d v="2024-07-11T09:34:13"/>
    <x v="599"/>
    <n v="34.429722222208511"/>
    <d v="2024-07-11T11:08:23"/>
    <d v="1899-12-30T01:05:36"/>
    <d v="2024-07-11T12:13:59"/>
    <n v="31.766944444505498"/>
    <x v="0"/>
    <m/>
    <m/>
    <x v="1"/>
    <x v="28"/>
    <x v="0"/>
    <x v="4"/>
    <x v="2"/>
    <n v="5"/>
    <s v=""/>
    <d v="1899-12-31T02:14:24"/>
    <n v="32.336388888875177"/>
    <n v="12"/>
    <n v="20.336388888875177"/>
  </r>
  <r>
    <s v="E016"/>
    <s v="EM11"/>
    <x v="4955"/>
    <x v="0"/>
    <s v="E2"/>
    <s v="0100010360"/>
    <s v="SANEAMIENTOS PIPO, S.L."/>
    <s v="0017006736"/>
    <s v="ALMACENES CEAO - LUGO"/>
    <s v="000000000000191610"/>
    <x v="15"/>
    <d v="2024-07-11T00:00:00"/>
    <d v="1899-12-30T11:03:28"/>
    <s v="15/07 4 pal"/>
    <d v="2024-07-15T00:00:00"/>
    <x v="6"/>
    <x v="6"/>
    <x v="5125"/>
    <d v="2024-07-11T00:00:00"/>
    <d v="1899-12-30T15:45:39"/>
    <n v="120"/>
    <s v="E00120"/>
    <s v="RUTA KMS.120"/>
    <x v="43"/>
    <x v="0"/>
    <x v="0"/>
    <x v="3"/>
    <x v="0"/>
    <d v="2024-07-11T11:03:28"/>
    <x v="600"/>
    <n v="104.94222222233657"/>
    <d v="2024-07-11T15:45:39"/>
    <d v="1899-12-30T01:36:00"/>
    <d v="2024-07-11T17:21:39"/>
    <n v="98.639166666835081"/>
    <x v="0"/>
    <m/>
    <m/>
    <x v="1"/>
    <x v="28"/>
    <x v="0"/>
    <x v="4"/>
    <x v="4"/>
    <n v="5"/>
    <s v=""/>
    <d v="1899-12-31T14:24:00"/>
    <n v="102.34222222233657"/>
    <n v="48"/>
    <n v="54.342222222336574"/>
  </r>
  <r>
    <s v="E016"/>
    <s v="EM11"/>
    <x v="4955"/>
    <x v="0"/>
    <s v="E2"/>
    <s v="0100010360"/>
    <s v="SANEAMIENTOS PIPO, S.L."/>
    <s v="0017006736"/>
    <s v="ALMACENES CEAO - LUGO"/>
    <s v="000000000000190010"/>
    <x v="20"/>
    <d v="2024-07-11T00:00:00"/>
    <d v="1899-12-30T11:03:28"/>
    <s v="15/07 4 pal"/>
    <d v="2024-07-15T00:00:00"/>
    <x v="6"/>
    <x v="6"/>
    <x v="5125"/>
    <d v="2024-07-11T00:00:00"/>
    <d v="1899-12-30T15:45:39"/>
    <n v="120"/>
    <s v="E00120"/>
    <s v="RUTA KMS.120"/>
    <x v="43"/>
    <x v="0"/>
    <x v="1"/>
    <x v="3"/>
    <x v="0"/>
    <d v="2024-07-11T11:03:28"/>
    <x v="600"/>
    <n v="104.94222222233657"/>
    <d v="2024-07-11T15:45:39"/>
    <d v="1899-12-30T01:36:00"/>
    <d v="2024-07-11T17:21:39"/>
    <n v="98.639166666835081"/>
    <x v="0"/>
    <m/>
    <m/>
    <x v="1"/>
    <x v="28"/>
    <x v="0"/>
    <x v="4"/>
    <x v="4"/>
    <n v="5"/>
    <s v=""/>
    <d v="1899-12-31T14:24:00"/>
    <n v="102.34222222233657"/>
    <n v="48"/>
    <n v="54.342222222336574"/>
  </r>
  <r>
    <s v="E016"/>
    <s v="EM11"/>
    <x v="4956"/>
    <x v="0"/>
    <s v="E2"/>
    <s v="0100000296"/>
    <s v="ARIAS NADELA S.L."/>
    <s v="0020000190"/>
    <s v="LUGO"/>
    <s v="000000000000191212"/>
    <x v="18"/>
    <d v="2024-07-11T00:00:00"/>
    <d v="1899-12-30T11:56:18"/>
    <s v="15/07 4 pal"/>
    <d v="2024-07-15T00:00:00"/>
    <x v="6"/>
    <x v="6"/>
    <x v="5126"/>
    <d v="2024-07-11T00:00:00"/>
    <d v="1899-12-30T15:49:01"/>
    <n v="114"/>
    <s v="E00114"/>
    <s v="RUTA KMS.114"/>
    <x v="43"/>
    <x v="0"/>
    <x v="0"/>
    <x v="3"/>
    <x v="0"/>
    <d v="2024-07-11T11:56:18"/>
    <x v="600"/>
    <n v="104.06166666664649"/>
    <d v="2024-07-11T15:49:01"/>
    <d v="1899-12-30T01:31:12"/>
    <d v="2024-07-11T17:20:13"/>
    <n v="98.663055555720348"/>
    <x v="0"/>
    <m/>
    <m/>
    <x v="1"/>
    <x v="28"/>
    <x v="0"/>
    <x v="4"/>
    <x v="4"/>
    <n v="5"/>
    <s v=""/>
    <d v="1899-12-31T12:28:48"/>
    <n v="101.54166666664649"/>
    <n v="48"/>
    <n v="53.541666666646492"/>
  </r>
  <r>
    <s v="E016"/>
    <s v="EM11"/>
    <x v="4956"/>
    <x v="0"/>
    <s v="E2"/>
    <s v="0100000296"/>
    <s v="ARIAS NADELA S.L."/>
    <s v="0020000190"/>
    <s v="LUGO"/>
    <s v="000000000000190870"/>
    <x v="19"/>
    <d v="2024-07-11T00:00:00"/>
    <d v="1899-12-30T11:56:18"/>
    <s v="15/07 4 pal"/>
    <d v="2024-07-15T00:00:00"/>
    <x v="6"/>
    <x v="6"/>
    <x v="5126"/>
    <d v="2024-07-11T00:00:00"/>
    <d v="1899-12-30T15:49:01"/>
    <n v="114"/>
    <s v="E00114"/>
    <s v="RUTA KMS.114"/>
    <x v="43"/>
    <x v="0"/>
    <x v="1"/>
    <x v="3"/>
    <x v="0"/>
    <d v="2024-07-11T11:56:18"/>
    <x v="600"/>
    <n v="104.06166666664649"/>
    <d v="2024-07-11T15:49:01"/>
    <d v="1899-12-30T01:31:12"/>
    <d v="2024-07-11T17:20:13"/>
    <n v="98.663055555720348"/>
    <x v="0"/>
    <m/>
    <m/>
    <x v="1"/>
    <x v="28"/>
    <x v="0"/>
    <x v="4"/>
    <x v="4"/>
    <n v="5"/>
    <s v=""/>
    <d v="1899-12-31T12:28:48"/>
    <n v="101.54166666664649"/>
    <n v="48"/>
    <n v="53.541666666646492"/>
  </r>
  <r>
    <s v="E016"/>
    <s v="EM11"/>
    <x v="4957"/>
    <x v="0"/>
    <s v="E2"/>
    <s v="0100052799"/>
    <s v="CONSTRUCTORA NISTAL Y BELLO, SA"/>
    <s v="0017007707"/>
    <s v="54 VIV-C/ OTERO PEDRAYO-LUGO"/>
    <s v="000000000000191914"/>
    <x v="77"/>
    <d v="2024-07-11T00:00:00"/>
    <d v="1899-12-30T09:40:09"/>
    <s v="11/07 8167FXL"/>
    <d v="2024-07-11T00:00:00"/>
    <x v="6"/>
    <x v="6"/>
    <x v="5127"/>
    <d v="2024-07-11T00:00:00"/>
    <d v="1899-12-30T11:31:03"/>
    <n v="127"/>
    <s v="E00127"/>
    <s v="RUTA KMS.127"/>
    <x v="44"/>
    <x v="0"/>
    <x v="0"/>
    <x v="3"/>
    <x v="0"/>
    <d v="2024-07-11T09:40:09"/>
    <x v="575"/>
    <n v="10.330833333428018"/>
    <d v="2024-07-11T11:31:03"/>
    <d v="1899-12-30T01:41:36"/>
    <d v="2024-07-11T13:12:39"/>
    <n v="6.7891666667419486"/>
    <x v="0"/>
    <m/>
    <m/>
    <x v="1"/>
    <x v="28"/>
    <x v="0"/>
    <x v="4"/>
    <x v="2"/>
    <n v="5"/>
    <s v=""/>
    <d v="1899-12-31T16:38:24"/>
    <n v="7.6375000000946844"/>
    <n v="0"/>
    <n v="7.6375000000946844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5128"/>
    <d v="2024-07-09T00:00:00"/>
    <d v="1899-12-30T12:49:37"/>
    <n v="29"/>
    <s v="E00029"/>
    <s v="RUTA KMS.029"/>
    <x v="321"/>
    <x v="0"/>
    <x v="0"/>
    <x v="4"/>
    <x v="0"/>
    <d v="2024-06-06T17:59:38"/>
    <x v="53"/>
    <n v="26.00611111120088"/>
    <d v="2024-07-09T12:49:37"/>
    <d v="1899-12-30T00:23:12"/>
    <d v="2024-07-09T13:12:49"/>
    <n v="-761.21361111098668"/>
    <x v="1"/>
    <m/>
    <m/>
    <x v="1"/>
    <x v="24"/>
    <x v="3"/>
    <x v="4"/>
    <x v="3"/>
    <n v="3"/>
    <s v=""/>
    <d v="1899-12-30T09:16:48"/>
    <n v="24.619444444534214"/>
    <n v="12"/>
    <n v="12.619444444534214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5129"/>
    <d v="2024-07-09T00:00:00"/>
    <d v="1899-12-30T12:50:55"/>
    <n v="29"/>
    <s v="E00029"/>
    <s v="RUTA KMS.029"/>
    <x v="295"/>
    <x v="0"/>
    <x v="0"/>
    <x v="4"/>
    <x v="0"/>
    <d v="2024-06-06T17:59:38"/>
    <x v="53"/>
    <n v="26.00611111120088"/>
    <d v="2024-07-09T12:50:55"/>
    <d v="1899-12-30T00:23:12"/>
    <d v="2024-07-09T13:14:07"/>
    <n v="-761.23527777765412"/>
    <x v="1"/>
    <m/>
    <m/>
    <x v="1"/>
    <x v="24"/>
    <x v="3"/>
    <x v="4"/>
    <x v="3"/>
    <n v="3"/>
    <s v=""/>
    <d v="1899-12-30T09:16:48"/>
    <n v="24.619444444534214"/>
    <n v="12"/>
    <n v="12.619444444534214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5130"/>
    <d v="2024-07-09T00:00:00"/>
    <d v="1899-12-30T13:59:37"/>
    <n v="29"/>
    <s v="E00029"/>
    <s v="RUTA KMS.029"/>
    <x v="321"/>
    <x v="0"/>
    <x v="0"/>
    <x v="4"/>
    <x v="0"/>
    <d v="2024-06-06T17:59:38"/>
    <x v="53"/>
    <n v="26.00611111120088"/>
    <d v="2024-07-09T13:59:37"/>
    <d v="1899-12-30T00:23:12"/>
    <d v="2024-07-09T14:22:49"/>
    <n v="-762.38027777761454"/>
    <x v="1"/>
    <m/>
    <m/>
    <x v="1"/>
    <x v="24"/>
    <x v="3"/>
    <x v="4"/>
    <x v="7"/>
    <n v="3"/>
    <s v=""/>
    <d v="1899-12-30T09:16:48"/>
    <n v="24.619444444534214"/>
    <n v="12"/>
    <n v="12.619444444534214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5131"/>
    <d v="2024-07-09T00:00:00"/>
    <d v="1899-12-30T14:05:21"/>
    <n v="29"/>
    <s v="E00029"/>
    <s v="RUTA KMS.029"/>
    <x v="295"/>
    <x v="0"/>
    <x v="0"/>
    <x v="4"/>
    <x v="0"/>
    <d v="2024-06-06T17:59:38"/>
    <x v="53"/>
    <n v="26.00611111120088"/>
    <d v="2024-07-09T14:05:21"/>
    <d v="1899-12-30T00:23:12"/>
    <d v="2024-07-09T14:28:33"/>
    <n v="-762.47583333315561"/>
    <x v="1"/>
    <m/>
    <m/>
    <x v="1"/>
    <x v="24"/>
    <x v="3"/>
    <x v="4"/>
    <x v="13"/>
    <n v="3"/>
    <s v=""/>
    <d v="1899-12-30T09:16:48"/>
    <n v="24.619444444534214"/>
    <n v="12"/>
    <n v="12.619444444534214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5132"/>
    <d v="2024-07-09T00:00:00"/>
    <d v="1899-12-30T15:18:47"/>
    <n v="29"/>
    <s v="E00029"/>
    <s v="RUTA KMS.029"/>
    <x v="321"/>
    <x v="0"/>
    <x v="0"/>
    <x v="4"/>
    <x v="0"/>
    <d v="2024-06-06T17:59:38"/>
    <x v="53"/>
    <n v="26.00611111120088"/>
    <d v="2024-07-09T15:18:47"/>
    <d v="1899-12-30T00:23:12"/>
    <d v="2024-07-09T15:41:59"/>
    <n v="-763.69972222211072"/>
    <x v="1"/>
    <m/>
    <m/>
    <x v="1"/>
    <x v="24"/>
    <x v="3"/>
    <x v="4"/>
    <x v="4"/>
    <n v="3"/>
    <s v=""/>
    <d v="1899-12-30T09:16:48"/>
    <n v="24.619444444534214"/>
    <n v="12"/>
    <n v="12.619444444534214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5133"/>
    <d v="2024-07-09T00:00:00"/>
    <d v="1899-12-30T15:52:36"/>
    <n v="29"/>
    <s v="E00029"/>
    <s v="RUTA KMS.029"/>
    <x v="295"/>
    <x v="0"/>
    <x v="0"/>
    <x v="4"/>
    <x v="0"/>
    <d v="2024-06-06T17:59:38"/>
    <x v="53"/>
    <n v="26.00611111120088"/>
    <d v="2024-07-09T15:52:36"/>
    <d v="1899-12-30T00:23:12"/>
    <d v="2024-07-09T16:15:48"/>
    <n v="-764.26333333313232"/>
    <x v="1"/>
    <m/>
    <m/>
    <x v="1"/>
    <x v="24"/>
    <x v="3"/>
    <x v="4"/>
    <x v="4"/>
    <n v="3"/>
    <s v=""/>
    <d v="1899-12-30T09:16:48"/>
    <n v="24.619444444534214"/>
    <n v="12"/>
    <n v="12.619444444534214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5134"/>
    <d v="2024-07-09T00:00:00"/>
    <d v="1899-12-30T16:55:30"/>
    <n v="29"/>
    <s v="E00029"/>
    <s v="RUTA KMS.029"/>
    <x v="321"/>
    <x v="0"/>
    <x v="0"/>
    <x v="4"/>
    <x v="0"/>
    <d v="2024-06-06T17:59:38"/>
    <x v="53"/>
    <n v="26.00611111120088"/>
    <d v="2024-07-09T16:55:30"/>
    <d v="1899-12-30T00:23:12"/>
    <d v="2024-07-09T17:18:42"/>
    <n v="-765.31166666653007"/>
    <x v="1"/>
    <m/>
    <m/>
    <x v="1"/>
    <x v="24"/>
    <x v="3"/>
    <x v="4"/>
    <x v="8"/>
    <n v="3"/>
    <s v=""/>
    <d v="1899-12-30T09:16:48"/>
    <n v="24.619444444534214"/>
    <n v="12"/>
    <n v="12.619444444534214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5135"/>
    <d v="2024-07-09T00:00:00"/>
    <d v="1899-12-30T17:19:51"/>
    <n v="29"/>
    <s v="E00029"/>
    <s v="RUTA KMS.029"/>
    <x v="295"/>
    <x v="0"/>
    <x v="0"/>
    <x v="4"/>
    <x v="0"/>
    <d v="2024-06-06T17:59:38"/>
    <x v="53"/>
    <n v="26.00611111120088"/>
    <d v="2024-07-09T17:19:51"/>
    <d v="1899-12-30T00:23:12"/>
    <d v="2024-07-09T17:43:03"/>
    <n v="-765.71749999991152"/>
    <x v="1"/>
    <m/>
    <m/>
    <x v="1"/>
    <x v="24"/>
    <x v="3"/>
    <x v="4"/>
    <x v="5"/>
    <n v="3"/>
    <s v=""/>
    <d v="1899-12-30T09:16:48"/>
    <n v="24.619444444534214"/>
    <n v="12"/>
    <n v="12.619444444534214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5136"/>
    <d v="2024-07-10T00:00:00"/>
    <d v="1899-12-30T07:51:51"/>
    <n v="29"/>
    <s v="E00029"/>
    <s v="RUTA KMS.029"/>
    <x v="321"/>
    <x v="0"/>
    <x v="0"/>
    <x v="4"/>
    <x v="0"/>
    <d v="2024-06-06T17:59:38"/>
    <x v="53"/>
    <n v="26.00611111120088"/>
    <d v="2024-07-10T07:51:51"/>
    <d v="1899-12-30T00:23:12"/>
    <d v="2024-07-10T08:15:03"/>
    <n v="-780.2508333332953"/>
    <x v="1"/>
    <m/>
    <m/>
    <x v="1"/>
    <x v="27"/>
    <x v="3"/>
    <x v="4"/>
    <x v="11"/>
    <n v="4"/>
    <s v=""/>
    <d v="1899-12-30T09:16:48"/>
    <n v="24.619444444534214"/>
    <n v="12"/>
    <n v="12.619444444534214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5137"/>
    <d v="2024-07-10T00:00:00"/>
    <d v="1899-12-30T08:18:06"/>
    <n v="29"/>
    <s v="E00029"/>
    <s v="RUTA KMS.029"/>
    <x v="295"/>
    <x v="0"/>
    <x v="0"/>
    <x v="4"/>
    <x v="0"/>
    <d v="2024-06-06T17:59:38"/>
    <x v="53"/>
    <n v="26.00611111120088"/>
    <d v="2024-07-10T08:18:06"/>
    <d v="1899-12-30T00:23:12"/>
    <d v="2024-07-10T08:41:18"/>
    <n v="-780.6883333332371"/>
    <x v="1"/>
    <m/>
    <m/>
    <x v="1"/>
    <x v="27"/>
    <x v="3"/>
    <x v="4"/>
    <x v="0"/>
    <n v="4"/>
    <s v=""/>
    <d v="1899-12-30T09:16:48"/>
    <n v="24.619444444534214"/>
    <n v="12"/>
    <n v="12.619444444534214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5138"/>
    <d v="2024-07-10T00:00:00"/>
    <d v="1899-12-30T09:01:51"/>
    <n v="29"/>
    <s v="E00029"/>
    <s v="RUTA KMS.029"/>
    <x v="321"/>
    <x v="0"/>
    <x v="0"/>
    <x v="4"/>
    <x v="0"/>
    <d v="2024-06-06T17:59:38"/>
    <x v="53"/>
    <n v="26.00611111120088"/>
    <d v="2024-07-10T09:01:51"/>
    <d v="1899-12-30T00:23:12"/>
    <d v="2024-07-10T09:25:03"/>
    <n v="-781.41749999992317"/>
    <x v="1"/>
    <m/>
    <m/>
    <x v="1"/>
    <x v="27"/>
    <x v="3"/>
    <x v="4"/>
    <x v="6"/>
    <n v="4"/>
    <s v=""/>
    <d v="1899-12-30T09:16:48"/>
    <n v="24.619444444534214"/>
    <n v="12"/>
    <n v="12.619444444534214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5139"/>
    <d v="2024-07-10T00:00:00"/>
    <d v="1899-12-30T10:11:34"/>
    <n v="29"/>
    <s v="E00029"/>
    <s v="RUTA KMS.029"/>
    <x v="321"/>
    <x v="0"/>
    <x v="0"/>
    <x v="4"/>
    <x v="0"/>
    <d v="2024-06-06T17:59:38"/>
    <x v="53"/>
    <n v="26.00611111120088"/>
    <d v="2024-07-10T10:11:34"/>
    <d v="1899-12-30T00:23:12"/>
    <d v="2024-07-10T10:34:46"/>
    <n v="-782.57944444427267"/>
    <x v="1"/>
    <m/>
    <m/>
    <x v="1"/>
    <x v="27"/>
    <x v="3"/>
    <x v="4"/>
    <x v="1"/>
    <n v="4"/>
    <s v=""/>
    <d v="1899-12-30T09:16:48"/>
    <n v="24.619444444534214"/>
    <n v="12"/>
    <n v="12.619444444534214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5140"/>
    <d v="2024-07-10T00:00:00"/>
    <d v="1899-12-30T11:07:30"/>
    <n v="29"/>
    <s v="E00029"/>
    <s v="RUTA KMS.029"/>
    <x v="295"/>
    <x v="0"/>
    <x v="0"/>
    <x v="4"/>
    <x v="0"/>
    <d v="2024-06-06T17:59:38"/>
    <x v="53"/>
    <n v="26.00611111120088"/>
    <d v="2024-07-10T11:07:30"/>
    <d v="1899-12-30T00:23:12"/>
    <d v="2024-07-10T11:30:42"/>
    <n v="-783.51166666648351"/>
    <x v="1"/>
    <m/>
    <m/>
    <x v="1"/>
    <x v="27"/>
    <x v="3"/>
    <x v="4"/>
    <x v="2"/>
    <n v="4"/>
    <s v=""/>
    <d v="1899-12-30T09:16:48"/>
    <n v="24.619444444534214"/>
    <n v="12"/>
    <n v="12.619444444534214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5141"/>
    <d v="2024-07-10T00:00:00"/>
    <d v="1899-12-30T12:28:55"/>
    <n v="29"/>
    <s v="E00029"/>
    <s v="RUTA KMS.029"/>
    <x v="295"/>
    <x v="0"/>
    <x v="0"/>
    <x v="4"/>
    <x v="0"/>
    <d v="2024-06-06T17:59:38"/>
    <x v="53"/>
    <n v="26.00611111120088"/>
    <d v="2024-07-10T12:28:55"/>
    <d v="1899-12-30T00:23:12"/>
    <d v="2024-07-10T12:52:07"/>
    <n v="-784.86861111101462"/>
    <x v="1"/>
    <m/>
    <m/>
    <x v="1"/>
    <x v="27"/>
    <x v="3"/>
    <x v="4"/>
    <x v="3"/>
    <n v="4"/>
    <s v=""/>
    <d v="1899-12-30T09:16:48"/>
    <n v="24.619444444534214"/>
    <n v="12"/>
    <n v="12.619444444534214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5142"/>
    <d v="2024-07-10T00:00:00"/>
    <d v="1899-12-30T13:43:42"/>
    <n v="29"/>
    <s v="E00029"/>
    <s v="RUTA KMS.029"/>
    <x v="295"/>
    <x v="0"/>
    <x v="0"/>
    <x v="4"/>
    <x v="0"/>
    <d v="2024-06-06T17:59:38"/>
    <x v="53"/>
    <n v="26.00611111120088"/>
    <d v="2024-07-10T13:43:42"/>
    <d v="1899-12-30T00:23:12"/>
    <d v="2024-07-10T14:06:54"/>
    <n v="-786.11499999981606"/>
    <x v="1"/>
    <m/>
    <m/>
    <x v="1"/>
    <x v="27"/>
    <x v="3"/>
    <x v="4"/>
    <x v="7"/>
    <n v="4"/>
    <s v=""/>
    <d v="1899-12-30T09:16:48"/>
    <n v="24.619444444534214"/>
    <n v="12"/>
    <n v="12.619444444534214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5143"/>
    <d v="2024-07-10T00:00:00"/>
    <d v="1899-12-30T13:50:52"/>
    <n v="29"/>
    <s v="E00029"/>
    <s v="RUTA KMS.029"/>
    <x v="321"/>
    <x v="0"/>
    <x v="0"/>
    <x v="4"/>
    <x v="0"/>
    <d v="2024-06-06T17:59:38"/>
    <x v="53"/>
    <n v="26.00611111120088"/>
    <d v="2024-07-10T13:50:52"/>
    <d v="1899-12-30T00:23:12"/>
    <d v="2024-07-10T14:14:04"/>
    <n v="-786.2344444442424"/>
    <x v="1"/>
    <m/>
    <m/>
    <x v="1"/>
    <x v="27"/>
    <x v="3"/>
    <x v="4"/>
    <x v="7"/>
    <n v="4"/>
    <s v=""/>
    <d v="1899-12-30T09:16:48"/>
    <n v="24.619444444534214"/>
    <n v="12"/>
    <n v="12.619444444534214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5144"/>
    <d v="2024-07-10T00:00:00"/>
    <d v="1899-12-30T14:59:55"/>
    <n v="29"/>
    <s v="E00029"/>
    <s v="RUTA KMS.029"/>
    <x v="295"/>
    <x v="0"/>
    <x v="0"/>
    <x v="4"/>
    <x v="0"/>
    <d v="2024-06-06T17:59:38"/>
    <x v="53"/>
    <n v="26.00611111120088"/>
    <d v="2024-07-10T14:59:55"/>
    <d v="1899-12-30T00:23:12"/>
    <d v="2024-07-10T15:23:07"/>
    <n v="-787.3852777776774"/>
    <x v="1"/>
    <m/>
    <m/>
    <x v="1"/>
    <x v="27"/>
    <x v="3"/>
    <x v="4"/>
    <x v="13"/>
    <n v="4"/>
    <s v=""/>
    <d v="1899-12-30T09:16:48"/>
    <n v="24.619444444534214"/>
    <n v="12"/>
    <n v="12.619444444534214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5145"/>
    <d v="2024-07-10T00:00:00"/>
    <d v="1899-12-30T15:08:31"/>
    <n v="29"/>
    <s v="E00029"/>
    <s v="RUTA KMS.029"/>
    <x v="321"/>
    <x v="0"/>
    <x v="0"/>
    <x v="4"/>
    <x v="0"/>
    <d v="2024-06-06T17:59:38"/>
    <x v="53"/>
    <n v="26.00611111120088"/>
    <d v="2024-07-10T15:08:31"/>
    <d v="1899-12-30T00:23:12"/>
    <d v="2024-07-10T15:31:43"/>
    <n v="-787.528611110989"/>
    <x v="1"/>
    <m/>
    <m/>
    <x v="1"/>
    <x v="27"/>
    <x v="3"/>
    <x v="4"/>
    <x v="4"/>
    <n v="4"/>
    <s v=""/>
    <d v="1899-12-30T09:16:48"/>
    <n v="24.619444444534214"/>
    <n v="12"/>
    <n v="12.619444444534214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5146"/>
    <d v="2024-07-10T00:00:00"/>
    <d v="1899-12-30T16:28:48"/>
    <n v="29"/>
    <s v="E00029"/>
    <s v="RUTA KMS.029"/>
    <x v="295"/>
    <x v="0"/>
    <x v="0"/>
    <x v="4"/>
    <x v="0"/>
    <d v="2024-06-06T17:59:38"/>
    <x v="53"/>
    <n v="26.00611111120088"/>
    <d v="2024-07-10T16:28:48"/>
    <d v="1899-12-30T00:23:12"/>
    <d v="2024-07-10T16:52:00"/>
    <n v="-788.8666666665813"/>
    <x v="1"/>
    <m/>
    <m/>
    <x v="1"/>
    <x v="27"/>
    <x v="3"/>
    <x v="4"/>
    <x v="8"/>
    <n v="4"/>
    <s v=""/>
    <d v="1899-12-30T09:16:48"/>
    <n v="24.619444444534214"/>
    <n v="12"/>
    <n v="12.619444444534214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5147"/>
    <d v="2024-07-10T00:00:00"/>
    <d v="1899-12-30T16:43:31"/>
    <n v="29"/>
    <s v="E00029"/>
    <s v="RUTA KMS.029"/>
    <x v="321"/>
    <x v="0"/>
    <x v="0"/>
    <x v="4"/>
    <x v="0"/>
    <d v="2024-06-06T17:59:38"/>
    <x v="53"/>
    <n v="26.00611111120088"/>
    <d v="2024-07-10T16:43:31"/>
    <d v="1899-12-30T00:23:12"/>
    <d v="2024-07-10T17:06:43"/>
    <n v="-789.11194444424473"/>
    <x v="1"/>
    <m/>
    <m/>
    <x v="1"/>
    <x v="27"/>
    <x v="3"/>
    <x v="4"/>
    <x v="8"/>
    <n v="4"/>
    <s v=""/>
    <d v="1899-12-30T09:16:48"/>
    <n v="24.619444444534214"/>
    <n v="12"/>
    <n v="12.619444444534214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5148"/>
    <d v="2024-07-11T00:00:00"/>
    <d v="1899-12-30T06:01:26"/>
    <n v="29"/>
    <s v="E00029"/>
    <s v="RUTA KMS.029"/>
    <x v="383"/>
    <x v="0"/>
    <x v="0"/>
    <x v="4"/>
    <x v="0"/>
    <d v="2024-06-06T17:59:38"/>
    <x v="53"/>
    <n v="26.00611111120088"/>
    <d v="2024-07-11T06:01:26"/>
    <d v="1899-12-30T00:23:12"/>
    <d v="2024-07-11T06:24:38"/>
    <n v="-802.41055555542698"/>
    <x v="1"/>
    <m/>
    <m/>
    <x v="1"/>
    <x v="28"/>
    <x v="3"/>
    <x v="4"/>
    <x v="12"/>
    <n v="5"/>
    <s v=""/>
    <d v="1899-12-30T09:16:48"/>
    <n v="24.619444444534214"/>
    <n v="12"/>
    <n v="12.619444444534214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5149"/>
    <d v="2024-07-11T00:00:00"/>
    <d v="1899-12-30T06:13:14"/>
    <n v="29"/>
    <s v="E00029"/>
    <s v="RUTA KMS.029"/>
    <x v="47"/>
    <x v="0"/>
    <x v="0"/>
    <x v="4"/>
    <x v="0"/>
    <d v="2024-06-06T17:59:38"/>
    <x v="53"/>
    <n v="26.00611111120088"/>
    <d v="2024-07-11T06:13:14"/>
    <d v="1899-12-30T00:23:12"/>
    <d v="2024-07-11T06:36:26"/>
    <n v="-802.60722222214099"/>
    <x v="1"/>
    <m/>
    <m/>
    <x v="1"/>
    <x v="28"/>
    <x v="3"/>
    <x v="4"/>
    <x v="12"/>
    <n v="5"/>
    <s v=""/>
    <d v="1899-12-30T09:16:48"/>
    <n v="24.619444444534214"/>
    <n v="12"/>
    <n v="12.619444444534214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5150"/>
    <d v="2024-07-11T00:00:00"/>
    <d v="1899-12-30T07:26:29"/>
    <n v="29"/>
    <s v="E00029"/>
    <s v="RUTA KMS.029"/>
    <x v="383"/>
    <x v="0"/>
    <x v="0"/>
    <x v="4"/>
    <x v="0"/>
    <d v="2024-06-06T17:59:38"/>
    <x v="53"/>
    <n v="26.00611111120088"/>
    <d v="2024-07-11T07:26:29"/>
    <d v="1899-12-30T00:23:12"/>
    <d v="2024-07-11T07:49:41"/>
    <n v="-803.82805555535015"/>
    <x v="1"/>
    <m/>
    <m/>
    <x v="1"/>
    <x v="28"/>
    <x v="3"/>
    <x v="4"/>
    <x v="11"/>
    <n v="5"/>
    <s v=""/>
    <d v="1899-12-30T09:16:48"/>
    <n v="24.619444444534214"/>
    <n v="12"/>
    <n v="12.619444444534214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5151"/>
    <d v="2024-07-11T00:00:00"/>
    <d v="1899-12-30T07:38:25"/>
    <n v="29"/>
    <s v="E00029"/>
    <s v="RUTA KMS.029"/>
    <x v="47"/>
    <x v="0"/>
    <x v="0"/>
    <x v="4"/>
    <x v="0"/>
    <d v="2024-06-06T17:59:38"/>
    <x v="53"/>
    <n v="26.00611111120088"/>
    <d v="2024-07-11T07:38:25"/>
    <d v="1899-12-30T00:23:12"/>
    <d v="2024-07-11T08:01:37"/>
    <n v="-804.02694444428198"/>
    <x v="1"/>
    <m/>
    <m/>
    <x v="1"/>
    <x v="28"/>
    <x v="3"/>
    <x v="4"/>
    <x v="11"/>
    <n v="5"/>
    <s v=""/>
    <d v="1899-12-30T09:16:48"/>
    <n v="24.619444444534214"/>
    <n v="12"/>
    <n v="12.619444444534214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5152"/>
    <d v="2024-07-11T00:00:00"/>
    <d v="1899-12-30T07:43:28"/>
    <n v="29"/>
    <s v="E00029"/>
    <s v="RUTA KMS.029"/>
    <x v="295"/>
    <x v="0"/>
    <x v="0"/>
    <x v="4"/>
    <x v="0"/>
    <d v="2024-06-06T17:59:38"/>
    <x v="53"/>
    <n v="26.00611111120088"/>
    <d v="2024-07-11T07:43:28"/>
    <d v="1899-12-30T00:23:12"/>
    <d v="2024-07-11T08:06:40"/>
    <n v="-804.11111111106584"/>
    <x v="1"/>
    <m/>
    <m/>
    <x v="1"/>
    <x v="28"/>
    <x v="3"/>
    <x v="4"/>
    <x v="11"/>
    <n v="5"/>
    <s v=""/>
    <d v="1899-12-30T09:16:48"/>
    <n v="24.619444444534214"/>
    <n v="12"/>
    <n v="12.619444444534214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5153"/>
    <d v="2024-07-11T00:00:00"/>
    <d v="1899-12-30T08:55:37"/>
    <n v="29"/>
    <s v="E00029"/>
    <s v="RUTA KMS.029"/>
    <x v="383"/>
    <x v="0"/>
    <x v="0"/>
    <x v="4"/>
    <x v="0"/>
    <d v="2024-06-06T17:59:38"/>
    <x v="53"/>
    <n v="26.00611111120088"/>
    <d v="2024-07-11T08:55:37"/>
    <d v="1899-12-30T00:23:12"/>
    <d v="2024-07-11T09:18:49"/>
    <n v="-805.3136111110216"/>
    <x v="1"/>
    <m/>
    <m/>
    <x v="1"/>
    <x v="28"/>
    <x v="3"/>
    <x v="4"/>
    <x v="0"/>
    <n v="5"/>
    <s v=""/>
    <d v="1899-12-30T09:16:48"/>
    <n v="24.619444444534214"/>
    <n v="12"/>
    <n v="12.619444444534214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5154"/>
    <d v="2024-07-11T00:00:00"/>
    <d v="1899-12-30T09:00:41"/>
    <n v="29"/>
    <s v="E00029"/>
    <s v="RUTA KMS.029"/>
    <x v="295"/>
    <x v="0"/>
    <x v="0"/>
    <x v="4"/>
    <x v="0"/>
    <d v="2024-06-06T17:59:38"/>
    <x v="53"/>
    <n v="26.00611111120088"/>
    <d v="2024-07-11T09:00:41"/>
    <d v="1899-12-30T00:23:12"/>
    <d v="2024-07-11T09:23:53"/>
    <n v="-805.39805555547355"/>
    <x v="1"/>
    <m/>
    <m/>
    <x v="1"/>
    <x v="28"/>
    <x v="3"/>
    <x v="4"/>
    <x v="6"/>
    <n v="5"/>
    <s v=""/>
    <d v="1899-12-30T09:16:48"/>
    <n v="24.619444444534214"/>
    <n v="12"/>
    <n v="12.619444444534214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5155"/>
    <d v="2024-07-11T00:00:00"/>
    <d v="1899-12-30T09:13:07"/>
    <n v="29"/>
    <s v="E00029"/>
    <s v="RUTA KMS.029"/>
    <x v="47"/>
    <x v="0"/>
    <x v="0"/>
    <x v="4"/>
    <x v="0"/>
    <d v="2024-06-06T17:59:38"/>
    <x v="53"/>
    <n v="26.00611111120088"/>
    <d v="2024-07-11T09:13:07"/>
    <d v="1899-12-30T00:23:12"/>
    <d v="2024-07-11T09:36:19"/>
    <n v="-805.60527777759125"/>
    <x v="1"/>
    <m/>
    <m/>
    <x v="1"/>
    <x v="28"/>
    <x v="3"/>
    <x v="4"/>
    <x v="6"/>
    <n v="5"/>
    <s v=""/>
    <d v="1899-12-30T09:16:48"/>
    <n v="24.619444444534214"/>
    <n v="12"/>
    <n v="12.619444444534214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5156"/>
    <d v="2024-07-11T00:00:00"/>
    <d v="1899-12-30T10:05:17"/>
    <n v="29"/>
    <s v="E00029"/>
    <s v="RUTA KMS.029"/>
    <x v="48"/>
    <x v="0"/>
    <x v="0"/>
    <x v="4"/>
    <x v="0"/>
    <d v="2024-06-06T17:59:38"/>
    <x v="53"/>
    <n v="26.00611111120088"/>
    <d v="2024-07-11T10:05:17"/>
    <d v="1899-12-30T00:23:12"/>
    <d v="2024-07-11T10:28:29"/>
    <n v="-806.47472222201759"/>
    <x v="1"/>
    <m/>
    <m/>
    <x v="1"/>
    <x v="28"/>
    <x v="3"/>
    <x v="4"/>
    <x v="1"/>
    <n v="5"/>
    <s v=""/>
    <d v="1899-12-30T09:16:48"/>
    <n v="24.619444444534214"/>
    <n v="12"/>
    <n v="12.619444444534214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5157"/>
    <d v="2024-07-11T00:00:00"/>
    <d v="1899-12-30T10:18:39"/>
    <n v="29"/>
    <s v="E00029"/>
    <s v="RUTA KMS.029"/>
    <x v="383"/>
    <x v="0"/>
    <x v="0"/>
    <x v="4"/>
    <x v="0"/>
    <d v="2024-06-06T17:59:38"/>
    <x v="53"/>
    <n v="26.00611111120088"/>
    <d v="2024-07-11T10:18:39"/>
    <d v="1899-12-30T00:23:12"/>
    <d v="2024-07-11T10:41:51"/>
    <n v="-806.69749999983469"/>
    <x v="1"/>
    <m/>
    <m/>
    <x v="1"/>
    <x v="28"/>
    <x v="3"/>
    <x v="4"/>
    <x v="1"/>
    <n v="5"/>
    <s v=""/>
    <d v="1899-12-30T09:16:48"/>
    <n v="24.619444444534214"/>
    <n v="12"/>
    <n v="12.619444444534214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5158"/>
    <d v="2024-07-11T00:00:00"/>
    <d v="1899-12-30T10:59:40"/>
    <n v="29"/>
    <s v="E00029"/>
    <s v="RUTA KMS.029"/>
    <x v="47"/>
    <x v="0"/>
    <x v="0"/>
    <x v="4"/>
    <x v="0"/>
    <d v="2024-06-06T17:59:38"/>
    <x v="53"/>
    <n v="26.00611111120088"/>
    <d v="2024-07-11T10:59:40"/>
    <d v="1899-12-30T00:23:12"/>
    <d v="2024-07-11T11:22:52"/>
    <n v="-807.38111111096805"/>
    <x v="1"/>
    <m/>
    <m/>
    <x v="1"/>
    <x v="28"/>
    <x v="3"/>
    <x v="4"/>
    <x v="1"/>
    <n v="5"/>
    <s v=""/>
    <d v="1899-12-30T09:16:48"/>
    <n v="24.619444444534214"/>
    <n v="12"/>
    <n v="12.619444444534214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5159"/>
    <d v="2024-07-11T00:00:00"/>
    <d v="1899-12-30T11:08:16"/>
    <n v="29"/>
    <s v="E00029"/>
    <s v="RUTA KMS.029"/>
    <x v="295"/>
    <x v="0"/>
    <x v="0"/>
    <x v="4"/>
    <x v="0"/>
    <d v="2024-06-06T17:59:38"/>
    <x v="53"/>
    <n v="26.00611111120088"/>
    <d v="2024-07-11T11:08:16"/>
    <d v="1899-12-30T00:23:12"/>
    <d v="2024-07-11T11:31:28"/>
    <n v="-807.52444444427965"/>
    <x v="1"/>
    <m/>
    <m/>
    <x v="1"/>
    <x v="28"/>
    <x v="3"/>
    <x v="4"/>
    <x v="2"/>
    <n v="5"/>
    <s v=""/>
    <d v="1899-12-30T09:16:48"/>
    <n v="24.619444444534214"/>
    <n v="12"/>
    <n v="12.619444444534214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5160"/>
    <d v="2024-07-11T00:00:00"/>
    <d v="1899-12-30T12:06:28"/>
    <n v="29"/>
    <s v="E00029"/>
    <s v="RUTA KMS.029"/>
    <x v="48"/>
    <x v="0"/>
    <x v="0"/>
    <x v="4"/>
    <x v="0"/>
    <d v="2024-06-06T17:59:38"/>
    <x v="53"/>
    <n v="26.00611111120088"/>
    <d v="2024-07-11T12:06:28"/>
    <d v="1899-12-30T00:23:12"/>
    <d v="2024-07-11T12:29:40"/>
    <n v="-808.49444444436813"/>
    <x v="1"/>
    <m/>
    <m/>
    <x v="1"/>
    <x v="28"/>
    <x v="3"/>
    <x v="4"/>
    <x v="3"/>
    <n v="5"/>
    <s v=""/>
    <d v="1899-12-30T09:16:48"/>
    <n v="24.619444444534214"/>
    <n v="12"/>
    <n v="12.619444444534214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5161"/>
    <d v="2024-07-11T00:00:00"/>
    <d v="1899-12-30T12:31:47"/>
    <n v="29"/>
    <s v="E00029"/>
    <s v="RUTA KMS.029"/>
    <x v="383"/>
    <x v="0"/>
    <x v="0"/>
    <x v="4"/>
    <x v="0"/>
    <d v="2024-06-06T17:59:38"/>
    <x v="53"/>
    <n v="26.00611111120088"/>
    <d v="2024-07-11T12:31:47"/>
    <d v="1899-12-30T00:23:12"/>
    <d v="2024-07-11T12:54:59"/>
    <n v="-808.91638888878515"/>
    <x v="1"/>
    <m/>
    <m/>
    <x v="1"/>
    <x v="28"/>
    <x v="3"/>
    <x v="4"/>
    <x v="3"/>
    <n v="5"/>
    <s v=""/>
    <d v="1899-12-30T09:16:48"/>
    <n v="24.619444444534214"/>
    <n v="12"/>
    <n v="12.619444444534214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5162"/>
    <d v="2024-07-11T00:00:00"/>
    <d v="1899-12-30T12:48:30"/>
    <n v="29"/>
    <s v="E00029"/>
    <s v="RUTA KMS.029"/>
    <x v="295"/>
    <x v="0"/>
    <x v="0"/>
    <x v="4"/>
    <x v="0"/>
    <d v="2024-06-06T17:59:38"/>
    <x v="53"/>
    <n v="26.00611111120088"/>
    <d v="2024-07-11T12:48:30"/>
    <d v="1899-12-30T00:23:12"/>
    <d v="2024-07-11T13:11:42"/>
    <n v="-809.19499999989057"/>
    <x v="1"/>
    <m/>
    <m/>
    <x v="1"/>
    <x v="28"/>
    <x v="3"/>
    <x v="4"/>
    <x v="3"/>
    <n v="5"/>
    <s v=""/>
    <d v="1899-12-30T09:16:48"/>
    <n v="24.619444444534214"/>
    <n v="12"/>
    <n v="12.619444444534214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5163"/>
    <d v="2024-07-11T00:00:00"/>
    <d v="1899-12-30T13:14:32"/>
    <n v="29"/>
    <s v="E00029"/>
    <s v="RUTA KMS.029"/>
    <x v="48"/>
    <x v="0"/>
    <x v="0"/>
    <x v="4"/>
    <x v="0"/>
    <d v="2024-06-06T17:59:38"/>
    <x v="53"/>
    <n v="26.00611111120088"/>
    <d v="2024-07-11T13:14:32"/>
    <d v="1899-12-30T00:23:12"/>
    <d v="2024-07-11T13:37:44"/>
    <n v="-809.62888888875023"/>
    <x v="1"/>
    <m/>
    <m/>
    <x v="1"/>
    <x v="28"/>
    <x v="3"/>
    <x v="4"/>
    <x v="7"/>
    <n v="5"/>
    <s v=""/>
    <d v="1899-12-30T09:16:48"/>
    <n v="24.619444444534214"/>
    <n v="12"/>
    <n v="12.619444444534214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5164"/>
    <d v="2024-07-11T00:00:00"/>
    <d v="1899-12-30T13:45:14"/>
    <n v="29"/>
    <s v="E00029"/>
    <s v="RUTA KMS.029"/>
    <x v="47"/>
    <x v="0"/>
    <x v="0"/>
    <x v="4"/>
    <x v="0"/>
    <d v="2024-06-06T17:59:38"/>
    <x v="53"/>
    <n v="26.00611111120088"/>
    <d v="2024-07-11T13:45:14"/>
    <d v="1899-12-30T00:23:12"/>
    <d v="2024-07-11T14:08:26"/>
    <n v="-810.14055555540835"/>
    <x v="1"/>
    <m/>
    <m/>
    <x v="1"/>
    <x v="28"/>
    <x v="3"/>
    <x v="4"/>
    <x v="7"/>
    <n v="5"/>
    <s v=""/>
    <d v="1899-12-30T09:16:48"/>
    <n v="24.619444444534214"/>
    <n v="12"/>
    <n v="12.619444444534214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5165"/>
    <d v="2024-07-11T00:00:00"/>
    <d v="1899-12-30T13:59:34"/>
    <n v="29"/>
    <s v="E00029"/>
    <s v="RUTA KMS.029"/>
    <x v="383"/>
    <x v="0"/>
    <x v="0"/>
    <x v="4"/>
    <x v="0"/>
    <d v="2024-06-06T17:59:38"/>
    <x v="53"/>
    <n v="26.00611111120088"/>
    <d v="2024-07-11T13:59:34"/>
    <d v="1899-12-30T00:23:12"/>
    <d v="2024-07-11T14:22:46"/>
    <n v="-810.37944444426103"/>
    <x v="1"/>
    <m/>
    <m/>
    <x v="1"/>
    <x v="28"/>
    <x v="3"/>
    <x v="4"/>
    <x v="7"/>
    <n v="5"/>
    <s v=""/>
    <d v="1899-12-30T09:16:48"/>
    <n v="24.619444444534214"/>
    <n v="12"/>
    <n v="12.619444444534214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5166"/>
    <d v="2024-07-11T00:00:00"/>
    <d v="1899-12-30T14:14:14"/>
    <n v="29"/>
    <s v="E00029"/>
    <s v="RUTA KMS.029"/>
    <x v="295"/>
    <x v="0"/>
    <x v="0"/>
    <x v="4"/>
    <x v="0"/>
    <d v="2024-06-06T17:59:38"/>
    <x v="53"/>
    <n v="26.00611111120088"/>
    <d v="2024-07-11T14:14:14"/>
    <d v="1899-12-30T00:23:12"/>
    <d v="2024-07-11T14:37:26"/>
    <n v="-810.62388888874557"/>
    <x v="1"/>
    <m/>
    <m/>
    <x v="1"/>
    <x v="28"/>
    <x v="3"/>
    <x v="4"/>
    <x v="13"/>
    <n v="5"/>
    <s v=""/>
    <d v="1899-12-30T09:16:48"/>
    <n v="24.619444444534214"/>
    <n v="12"/>
    <n v="12.619444444534214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5167"/>
    <d v="2024-07-11T00:00:00"/>
    <d v="1899-12-30T14:34:30"/>
    <n v="29"/>
    <s v="E00029"/>
    <s v="RUTA KMS.029"/>
    <x v="321"/>
    <x v="0"/>
    <x v="0"/>
    <x v="4"/>
    <x v="0"/>
    <d v="2024-06-06T17:59:38"/>
    <x v="53"/>
    <n v="26.00611111120088"/>
    <d v="2024-07-11T14:34:30"/>
    <d v="1899-12-30T00:23:12"/>
    <d v="2024-07-11T14:57:42"/>
    <n v="-810.96166666655336"/>
    <x v="1"/>
    <m/>
    <m/>
    <x v="1"/>
    <x v="28"/>
    <x v="3"/>
    <x v="4"/>
    <x v="13"/>
    <n v="5"/>
    <s v=""/>
    <d v="1899-12-30T09:16:48"/>
    <n v="24.619444444534214"/>
    <n v="12"/>
    <n v="12.619444444534214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5168"/>
    <d v="2024-07-11T00:00:00"/>
    <d v="1899-12-30T14:43:47"/>
    <n v="29"/>
    <s v="E00029"/>
    <s v="RUTA KMS.029"/>
    <x v="48"/>
    <x v="0"/>
    <x v="0"/>
    <x v="4"/>
    <x v="0"/>
    <d v="2024-06-06T17:59:38"/>
    <x v="53"/>
    <n v="26.00611111120088"/>
    <d v="2024-07-11T14:43:47"/>
    <d v="1899-12-30T00:23:12"/>
    <d v="2024-07-11T15:06:59"/>
    <n v="-811.11638888879679"/>
    <x v="1"/>
    <m/>
    <m/>
    <x v="1"/>
    <x v="28"/>
    <x v="3"/>
    <x v="4"/>
    <x v="13"/>
    <n v="5"/>
    <s v=""/>
    <d v="1899-12-30T09:16:48"/>
    <n v="24.619444444534214"/>
    <n v="12"/>
    <n v="12.619444444534214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5169"/>
    <d v="2024-07-11T00:00:00"/>
    <d v="1899-12-30T15:37:04"/>
    <n v="29"/>
    <s v="E00029"/>
    <s v="RUTA KMS.029"/>
    <x v="383"/>
    <x v="0"/>
    <x v="0"/>
    <x v="4"/>
    <x v="0"/>
    <d v="2024-06-06T17:59:38"/>
    <x v="53"/>
    <n v="26.00611111120088"/>
    <d v="2024-07-11T15:37:04"/>
    <d v="1899-12-30T00:23:12"/>
    <d v="2024-07-11T16:00:16"/>
    <n v="-812.00444444431923"/>
    <x v="1"/>
    <m/>
    <m/>
    <x v="1"/>
    <x v="28"/>
    <x v="3"/>
    <x v="4"/>
    <x v="4"/>
    <n v="5"/>
    <s v=""/>
    <d v="1899-12-30T09:16:48"/>
    <n v="24.619444444534214"/>
    <n v="12"/>
    <n v="12.619444444534214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5170"/>
    <d v="2024-07-11T00:00:00"/>
    <d v="1899-12-30T15:54:40"/>
    <n v="29"/>
    <s v="E00029"/>
    <s v="RUTA KMS.029"/>
    <x v="295"/>
    <x v="0"/>
    <x v="0"/>
    <x v="4"/>
    <x v="0"/>
    <d v="2024-06-06T17:59:38"/>
    <x v="53"/>
    <n v="26.00611111120088"/>
    <d v="2024-07-11T15:54:40"/>
    <d v="1899-12-30T00:23:12"/>
    <d v="2024-07-11T16:17:52"/>
    <n v="-812.29777777759591"/>
    <x v="1"/>
    <m/>
    <m/>
    <x v="1"/>
    <x v="28"/>
    <x v="3"/>
    <x v="4"/>
    <x v="4"/>
    <n v="5"/>
    <s v=""/>
    <d v="1899-12-30T09:16:48"/>
    <n v="24.619444444534214"/>
    <n v="12"/>
    <n v="12.619444444534214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5171"/>
    <d v="2024-07-11T00:00:00"/>
    <d v="1899-12-30T16:22:31"/>
    <n v="29"/>
    <s v="E00029"/>
    <s v="RUTA KMS.029"/>
    <x v="321"/>
    <x v="0"/>
    <x v="0"/>
    <x v="4"/>
    <x v="0"/>
    <d v="2024-06-06T17:59:38"/>
    <x v="53"/>
    <n v="26.00611111120088"/>
    <d v="2024-07-11T16:22:31"/>
    <d v="1899-12-30T00:23:12"/>
    <d v="2024-07-11T16:45:43"/>
    <n v="-812.76194444432622"/>
    <x v="1"/>
    <m/>
    <m/>
    <x v="1"/>
    <x v="28"/>
    <x v="3"/>
    <x v="4"/>
    <x v="8"/>
    <n v="5"/>
    <s v=""/>
    <d v="1899-12-30T09:16:48"/>
    <n v="24.619444444534214"/>
    <n v="12"/>
    <n v="12.619444444534214"/>
  </r>
  <r>
    <s v="E002"/>
    <s v="EO55"/>
    <x v="4958"/>
    <x v="0"/>
    <s v="E4"/>
    <s v="0100030200"/>
    <s v="LEROY MERLIN ESPAÑA,S.L.U."/>
    <s v="0046005554"/>
    <s v="SEVILLA-DOS HERMANAS (108)"/>
    <s v="000000000000003295"/>
    <x v="45"/>
    <d v="2024-07-01T00:00:00"/>
    <d v="1899-12-30T08:05:16"/>
    <s v="80844097 10/07 D10:3"/>
    <d v="2024-07-10T00:00:00"/>
    <x v="19"/>
    <x v="8"/>
    <x v="5172"/>
    <d v="2024-07-10T00:00:00"/>
    <d v="1899-12-30T08:14:00"/>
    <n v="217"/>
    <s v="E00217"/>
    <s v="RUTA KMS.217"/>
    <x v="240"/>
    <x v="0"/>
    <x v="0"/>
    <x v="4"/>
    <x v="1"/>
    <d v="2024-07-01T08:05:16"/>
    <x v="558"/>
    <n v="220.41222222230863"/>
    <d v="2024-07-10T08:14:00"/>
    <d v="1899-12-30T02:53:36"/>
    <d v="2024-07-10T11:07:36"/>
    <n v="1.3733333334093913"/>
    <x v="0"/>
    <m/>
    <m/>
    <x v="1"/>
    <x v="27"/>
    <x v="0"/>
    <x v="4"/>
    <x v="0"/>
    <n v="4"/>
    <s v=""/>
    <d v="1900-01-01T21:26:24"/>
    <n v="216.51888888897528"/>
    <n v="60"/>
    <n v="156.51888888897528"/>
  </r>
  <r>
    <s v="E002"/>
    <s v="EO55"/>
    <x v="4959"/>
    <x v="0"/>
    <s v="E4"/>
    <s v="0100059427"/>
    <s v="ISMAEL NATIVIDAD ALPUENTE, S.L."/>
    <s v="0046005779"/>
    <s v="MASSAMAGREL- ISMAEL NATIVIDAD ALPUE"/>
    <s v="000000000000003283"/>
    <x v="39"/>
    <d v="2024-07-01T00:00:00"/>
    <d v="1899-12-30T17:55:44"/>
    <s v="11/07 08:00h"/>
    <d v="2024-07-11T00:00:00"/>
    <x v="10"/>
    <x v="8"/>
    <x v="5173"/>
    <d v="2024-07-10T00:00:00"/>
    <d v="1899-12-30T13:38:28"/>
    <n v="644"/>
    <s v="E00644"/>
    <s v="RUTA KMS.644"/>
    <x v="355"/>
    <x v="0"/>
    <x v="0"/>
    <x v="4"/>
    <x v="1"/>
    <d v="2024-07-01T17:55:44"/>
    <x v="576"/>
    <n v="230.07111111120321"/>
    <d v="2024-07-10T13:38:28"/>
    <d v="1899-12-30T08:35:12"/>
    <d v="2024-07-10T22:13:40"/>
    <n v="9.7722222223528661"/>
    <x v="0"/>
    <m/>
    <m/>
    <x v="1"/>
    <x v="27"/>
    <x v="0"/>
    <x v="4"/>
    <x v="7"/>
    <n v="4"/>
    <s v=""/>
    <d v="1900-01-07T14:04:48"/>
    <n v="220.48444444453654"/>
    <n v="60"/>
    <n v="160.48444444453654"/>
  </r>
  <r>
    <s v="E002"/>
    <s v="EO55"/>
    <x v="4960"/>
    <x v="0"/>
    <s v="E4"/>
    <s v="0100056722"/>
    <s v="HERMANOS MANZANERA ROCHINA, S.L."/>
    <s v="0046004780"/>
    <s v="CHIVA"/>
    <s v="000000000000003283"/>
    <x v="39"/>
    <d v="2024-07-04T00:00:00"/>
    <d v="1899-12-30T13:29:25"/>
    <s v="10/07 08:00h"/>
    <d v="2024-07-10T00:00:00"/>
    <x v="6"/>
    <x v="8"/>
    <x v="5174"/>
    <d v="2024-07-09T00:00:00"/>
    <d v="1899-12-30T15:31:12"/>
    <n v="645"/>
    <s v="E00645"/>
    <s v="RUTA KMS.645"/>
    <x v="233"/>
    <x v="0"/>
    <x v="0"/>
    <x v="4"/>
    <x v="1"/>
    <d v="2024-07-04T13:29:25"/>
    <x v="520"/>
    <n v="150.50972222228302"/>
    <d v="2024-07-09T15:31:12"/>
    <d v="1899-12-30T08:36:00"/>
    <d v="2024-07-10T00:07:12"/>
    <n v="19.880000000121072"/>
    <x v="0"/>
    <m/>
    <m/>
    <x v="1"/>
    <x v="24"/>
    <x v="0"/>
    <x v="4"/>
    <x v="4"/>
    <n v="3"/>
    <s v=""/>
    <d v="1900-01-07T14:24:00"/>
    <n v="140.90972222228302"/>
    <n v="60"/>
    <n v="80.909722222283023"/>
  </r>
  <r>
    <s v="E002"/>
    <s v="EO55"/>
    <x v="4961"/>
    <x v="0"/>
    <s v="E4"/>
    <s v="0100058375"/>
    <s v="GRUPO PUYA 68, S.L."/>
    <s v="0046005331"/>
    <s v="ALMACEN-S.PEDRO ALCANTARA"/>
    <s v="000000000000003282"/>
    <x v="40"/>
    <d v="2024-07-05T00:00:00"/>
    <d v="1899-12-30T07:53:53"/>
    <s v="Pedido diario"/>
    <d v="2024-07-10T00:00:00"/>
    <x v="6"/>
    <x v="8"/>
    <x v="5175"/>
    <d v="2024-07-10T00:00:00"/>
    <d v="1899-12-30T13:00:01"/>
    <n v="84"/>
    <s v="E00084"/>
    <s v="RUTA KMS.084"/>
    <x v="55"/>
    <x v="0"/>
    <x v="0"/>
    <x v="4"/>
    <x v="1"/>
    <d v="2024-07-05T07:53:53"/>
    <x v="520"/>
    <n v="132.10194444452645"/>
    <d v="2024-07-10T13:00:01"/>
    <d v="1899-12-30T01:07:12"/>
    <d v="2024-07-10T14:07:13"/>
    <n v="5.8797222222201526"/>
    <x v="0"/>
    <m/>
    <m/>
    <x v="1"/>
    <x v="27"/>
    <x v="0"/>
    <x v="4"/>
    <x v="7"/>
    <n v="4"/>
    <s v=""/>
    <d v="1899-12-31T02:52:48"/>
    <n v="129.98194444452645"/>
    <n v="60"/>
    <n v="69.981944444526448"/>
  </r>
  <r>
    <s v="E002"/>
    <s v="EO55"/>
    <x v="4962"/>
    <x v="0"/>
    <s v="E4"/>
    <s v="0100030200"/>
    <s v="LEROY MERLIN ESPAÑA,S.L.U."/>
    <s v="0046005552"/>
    <s v="PUERTO REAL (42)"/>
    <s v="000000000000003295"/>
    <x v="45"/>
    <d v="2024-07-05T00:00:00"/>
    <d v="1899-12-30T12:51:46"/>
    <s v="84293425 09/07 en la"/>
    <d v="2024-07-09T00:00:00"/>
    <x v="14"/>
    <x v="8"/>
    <x v="5176"/>
    <d v="2024-07-09T00:00:00"/>
    <d v="1899-12-30T13:47:10"/>
    <n v="232"/>
    <s v="E00232"/>
    <s v="RUTA KMS.232"/>
    <x v="333"/>
    <x v="0"/>
    <x v="0"/>
    <x v="4"/>
    <x v="1"/>
    <d v="2024-07-05T12:51:46"/>
    <x v="516"/>
    <n v="96.13722222216893"/>
    <d v="2024-07-09T13:47:10"/>
    <d v="1899-12-30T03:05:36"/>
    <d v="2024-07-09T16:52:46"/>
    <n v="-3.8794444444938563"/>
    <x v="1"/>
    <m/>
    <m/>
    <x v="1"/>
    <x v="24"/>
    <x v="3"/>
    <x v="4"/>
    <x v="7"/>
    <n v="3"/>
    <s v=""/>
    <d v="1900-01-02T02:14:24"/>
    <n v="92.043888888835596"/>
    <n v="48"/>
    <n v="44.043888888835596"/>
  </r>
  <r>
    <s v="E002"/>
    <s v="EO55"/>
    <x v="4963"/>
    <x v="0"/>
    <s v="E3"/>
    <s v="0100043700"/>
    <s v="PROBISA VIAS Y OBRAS S.L."/>
    <s v="0046005854"/>
    <s v="BEAS-386-FIRME HU-307 DIPU HUELVA"/>
    <s v="000000000000002032"/>
    <x v="47"/>
    <d v="2024-07-05T00:00:00"/>
    <d v="1899-12-30T13:04:18"/>
    <s v="10/07 06:00"/>
    <d v="2024-07-10T00:00:00"/>
    <x v="29"/>
    <x v="9"/>
    <x v="5177"/>
    <d v="2024-07-09T00:00:00"/>
    <d v="1899-12-30T14:43:58"/>
    <n v="28"/>
    <s v="E00028"/>
    <s v="RUTA KMS.028"/>
    <x v="59"/>
    <x v="0"/>
    <x v="0"/>
    <x v="5"/>
    <x v="0"/>
    <d v="2024-07-05T13:04:18"/>
    <x v="601"/>
    <n v="112.92833333340241"/>
    <d v="2024-07-09T14:43:58"/>
    <d v="1899-12-30T00:22:24"/>
    <d v="2024-07-09T15:06:22"/>
    <n v="14.89388888888061"/>
    <x v="0"/>
    <m/>
    <m/>
    <x v="1"/>
    <x v="24"/>
    <x v="0"/>
    <x v="4"/>
    <x v="13"/>
    <n v="3"/>
    <s v=""/>
    <d v="1899-12-30T08:57:36"/>
    <n v="111.55500000006907"/>
    <n v="60"/>
    <n v="51.555000000069072"/>
  </r>
  <r>
    <s v="E002"/>
    <s v="EO55"/>
    <x v="4964"/>
    <x v="0"/>
    <s v="E3"/>
    <s v="0100043700"/>
    <s v="PROBISA VIAS Y OBRAS S.L."/>
    <s v="0046005854"/>
    <s v="BEAS-386-FIRME HU-307 DIPU HUELVA"/>
    <s v="000000000000002032"/>
    <x v="47"/>
    <d v="2024-07-05T00:00:00"/>
    <d v="1899-12-30T13:04:26"/>
    <s v="10/07 07:30"/>
    <d v="2024-07-10T00:00:00"/>
    <x v="31"/>
    <x v="9"/>
    <x v="5178"/>
    <d v="2024-07-09T00:00:00"/>
    <d v="1899-12-30T16:32:39"/>
    <n v="28"/>
    <s v="E00028"/>
    <s v="RUTA KMS.028"/>
    <x v="95"/>
    <x v="0"/>
    <x v="0"/>
    <x v="5"/>
    <x v="0"/>
    <d v="2024-07-05T13:04:26"/>
    <x v="544"/>
    <n v="114.42611111118458"/>
    <d v="2024-07-09T16:32:39"/>
    <d v="1899-12-30T00:22:24"/>
    <d v="2024-07-09T16:55:03"/>
    <n v="14.582500000018626"/>
    <x v="0"/>
    <m/>
    <m/>
    <x v="1"/>
    <x v="24"/>
    <x v="0"/>
    <x v="4"/>
    <x v="8"/>
    <n v="3"/>
    <s v=""/>
    <d v="1899-12-30T08:57:36"/>
    <n v="113.05277777785125"/>
    <n v="60"/>
    <n v="53.052777777851247"/>
  </r>
  <r>
    <s v="E002"/>
    <s v="EO55"/>
    <x v="4965"/>
    <x v="0"/>
    <s v="E3"/>
    <s v="0100043700"/>
    <s v="PROBISA VIAS Y OBRAS S.L."/>
    <s v="0046005854"/>
    <s v="BEAS-386-FIRME HU-307 DIPU HUELVA"/>
    <s v="000000000000002032"/>
    <x v="47"/>
    <d v="2024-07-05T00:00:00"/>
    <d v="1899-12-30T13:04:34"/>
    <s v="10/07 09:00"/>
    <d v="2024-07-10T00:00:00"/>
    <x v="15"/>
    <x v="9"/>
    <x v="5179"/>
    <d v="2024-07-10T00:00:00"/>
    <d v="1899-12-30T08:45:05"/>
    <n v="28"/>
    <s v="E00028"/>
    <s v="RUTA KMS.028"/>
    <x v="59"/>
    <x v="0"/>
    <x v="0"/>
    <x v="5"/>
    <x v="0"/>
    <d v="2024-07-05T13:04:34"/>
    <x v="541"/>
    <n v="115.92388888896676"/>
    <d v="2024-07-10T08:45:05"/>
    <d v="1899-12-30T00:22:24"/>
    <d v="2024-07-10T09:07:29"/>
    <n v="-0.124722222215496"/>
    <x v="0"/>
    <m/>
    <m/>
    <x v="1"/>
    <x v="27"/>
    <x v="0"/>
    <x v="4"/>
    <x v="0"/>
    <n v="4"/>
    <s v=""/>
    <d v="1899-12-30T08:57:36"/>
    <n v="114.55055555563342"/>
    <n v="60"/>
    <n v="54.550555555633423"/>
  </r>
  <r>
    <s v="E002"/>
    <s v="EO55"/>
    <x v="4966"/>
    <x v="0"/>
    <s v="E3"/>
    <s v="0100043700"/>
    <s v="PROBISA VIAS Y OBRAS S.L."/>
    <s v="0046005854"/>
    <s v="BEAS-386-FIRME HU-307 DIPU HUELVA"/>
    <s v="000000000000002032"/>
    <x v="47"/>
    <d v="2024-07-05T00:00:00"/>
    <d v="1899-12-30T13:04:41"/>
    <s v="10/07 10:30"/>
    <d v="2024-07-10T00:00:00"/>
    <x v="20"/>
    <x v="9"/>
    <x v="5180"/>
    <d v="2024-07-10T00:00:00"/>
    <d v="1899-12-30T10:52:49"/>
    <n v="28"/>
    <s v="E00028"/>
    <s v="RUTA KMS.028"/>
    <x v="105"/>
    <x v="0"/>
    <x v="0"/>
    <x v="5"/>
    <x v="0"/>
    <d v="2024-07-05T13:04:41"/>
    <x v="556"/>
    <n v="117.42194444441702"/>
    <d v="2024-07-10T10:52:49"/>
    <d v="1899-12-30T00:22:24"/>
    <d v="2024-07-10T11:15:13"/>
    <n v="-0.75361111108213663"/>
    <x v="1"/>
    <m/>
    <m/>
    <x v="1"/>
    <x v="27"/>
    <x v="1"/>
    <x v="4"/>
    <x v="1"/>
    <n v="4"/>
    <s v=""/>
    <d v="1899-12-30T08:57:36"/>
    <n v="116.04861111108369"/>
    <n v="60"/>
    <n v="56.048611111083687"/>
  </r>
  <r>
    <s v="E002"/>
    <s v="EO55"/>
    <x v="4967"/>
    <x v="0"/>
    <s v="E4"/>
    <s v="0100030200"/>
    <s v="LEROY MERLIN ESPAÑA,S.L.U."/>
    <s v="0046005877"/>
    <s v="REMANSUR-MALAGA"/>
    <s v="000000000000003295"/>
    <x v="45"/>
    <d v="2024-07-05T00:00:00"/>
    <d v="1899-12-30T14:42:23"/>
    <s v="83664218 10 a 14h"/>
    <d v="2024-07-09T00:00:00"/>
    <x v="1"/>
    <x v="8"/>
    <x v="5181"/>
    <d v="2024-07-09T00:00:00"/>
    <d v="1899-12-30T13:05:02"/>
    <n v="47"/>
    <s v="E00047"/>
    <s v="RUTA KMS.047"/>
    <x v="51"/>
    <x v="0"/>
    <x v="0"/>
    <x v="4"/>
    <x v="1"/>
    <d v="2024-07-05T14:42:23"/>
    <x v="540"/>
    <n v="95.293611111177597"/>
    <d v="2024-07-09T13:05:02"/>
    <d v="1899-12-30T00:37:36"/>
    <d v="2024-07-09T13:42:38"/>
    <n v="0.28944444452645257"/>
    <x v="0"/>
    <m/>
    <m/>
    <x v="1"/>
    <x v="24"/>
    <x v="0"/>
    <x v="4"/>
    <x v="7"/>
    <n v="3"/>
    <s v=""/>
    <d v="1899-12-30T15:02:24"/>
    <n v="93.666944444510932"/>
    <n v="48"/>
    <n v="45.666944444510932"/>
  </r>
  <r>
    <s v="E002"/>
    <s v="EO55"/>
    <x v="4968"/>
    <x v="0"/>
    <s v="E3"/>
    <s v="0100049685"/>
    <s v="HORMIGONES CASTRO DEL RIO, S. L."/>
    <s v="0046004155"/>
    <s v="CASTRO DEL RIO"/>
    <s v="000000000000003264"/>
    <x v="41"/>
    <d v="2024-07-08T00:00:00"/>
    <d v="1899-12-30T08:34:13"/>
    <s v="09/07 12:00h"/>
    <d v="2024-07-09T00:00:00"/>
    <x v="8"/>
    <x v="8"/>
    <x v="5182"/>
    <d v="2024-07-09T00:00:00"/>
    <d v="1899-12-30T12:02:13"/>
    <n v="149"/>
    <s v="E00149"/>
    <s v="RUTA KMS.149"/>
    <x v="54"/>
    <x v="0"/>
    <x v="0"/>
    <x v="4"/>
    <x v="0"/>
    <d v="2024-07-08T08:34:13"/>
    <x v="509"/>
    <n v="27.429722222266719"/>
    <d v="2024-07-09T12:02:13"/>
    <d v="1899-12-30T01:59:12"/>
    <d v="2024-07-09T14:01:25"/>
    <n v="-2.0236111112753861"/>
    <x v="1"/>
    <m/>
    <m/>
    <x v="1"/>
    <x v="24"/>
    <x v="2"/>
    <x v="4"/>
    <x v="3"/>
    <n v="3"/>
    <s v=""/>
    <d v="1899-12-31T23:40:48"/>
    <n v="24.443055555600054"/>
    <n v="12"/>
    <n v="12.443055555600054"/>
  </r>
  <r>
    <s v="E002"/>
    <s v="EO55"/>
    <x v="4969"/>
    <x v="0"/>
    <s v="E3"/>
    <s v="0432000110"/>
    <s v="PREBETONG HORMIGONES, S.A."/>
    <s v="0046004248"/>
    <s v="CORDOBA (LAS QUEMADILLAS)"/>
    <s v="000000000000002945"/>
    <x v="91"/>
    <d v="2024-07-08T00:00:00"/>
    <d v="1899-12-30T09:44:39"/>
    <s v="09/07 08:00h"/>
    <d v="2024-07-09T00:00:00"/>
    <x v="10"/>
    <x v="14"/>
    <x v="5183"/>
    <d v="2024-07-09T00:00:00"/>
    <d v="1899-12-30T11:44:41"/>
    <n v="10"/>
    <s v="E00010"/>
    <s v="RUTA KMS.010"/>
    <x v="241"/>
    <x v="0"/>
    <x v="0"/>
    <x v="9"/>
    <x v="0"/>
    <d v="2024-07-08T09:44:39"/>
    <x v="504"/>
    <n v="22.255833333358169"/>
    <d v="2024-07-09T11:44:41"/>
    <d v="1899-12-30T00:08:00"/>
    <d v="2024-07-09T11:52:41"/>
    <n v="-3.878055555629544"/>
    <x v="1"/>
    <m/>
    <m/>
    <x v="1"/>
    <x v="24"/>
    <x v="3"/>
    <x v="4"/>
    <x v="2"/>
    <n v="3"/>
    <s v=""/>
    <d v="1899-12-30T03:12:00"/>
    <n v="21.122500000024836"/>
    <n v="12"/>
    <n v="9.1225000000248357"/>
  </r>
  <r>
    <s v="E002"/>
    <s v="EO55"/>
    <x v="4970"/>
    <x v="0"/>
    <s v="E3"/>
    <s v="0100018606"/>
    <s v="TRENAS ASOCIADOS, S.L."/>
    <s v="0046005221"/>
    <s v="ESPEJO (CARRETERA CARTEYA)"/>
    <s v="000000000000003264"/>
    <x v="41"/>
    <d v="2024-07-08T00:00:00"/>
    <d v="1899-12-30T12:17:48"/>
    <s v="09/07 12:00"/>
    <d v="2024-07-09T00:00:00"/>
    <x v="8"/>
    <x v="8"/>
    <x v="5184"/>
    <d v="2024-07-09T00:00:00"/>
    <d v="1899-12-30T12:40:52"/>
    <n v="138"/>
    <s v="E00138"/>
    <s v="RUTA KMS.138"/>
    <x v="53"/>
    <x v="0"/>
    <x v="0"/>
    <x v="4"/>
    <x v="0"/>
    <d v="2024-07-08T12:17:48"/>
    <x v="509"/>
    <n v="23.703333333309274"/>
    <d v="2024-07-09T12:40:52"/>
    <d v="1899-12-30T01:50:24"/>
    <d v="2024-07-09T14:31:16"/>
    <n v="-2.5211111110984348"/>
    <x v="1"/>
    <m/>
    <m/>
    <x v="1"/>
    <x v="24"/>
    <x v="2"/>
    <x v="4"/>
    <x v="3"/>
    <n v="3"/>
    <s v="HIBURSANFRE, S.L.U."/>
    <d v="1899-12-31T20:09:36"/>
    <n v="20.863333333309274"/>
    <n v="12"/>
    <n v="8.8633333333092743"/>
  </r>
  <r>
    <s v="E002"/>
    <s v="EO55"/>
    <x v="4971"/>
    <x v="0"/>
    <s v="E3"/>
    <s v="0100057966"/>
    <s v="HORPRESOL, SRL"/>
    <s v="0046005107"/>
    <s v="PLANTA RIO GUI-TORROX COSTA"/>
    <s v="000000000000003269"/>
    <x v="44"/>
    <d v="2024-07-08T00:00:00"/>
    <d v="1899-12-30T13:53:51"/>
    <s v="GESTRANS"/>
    <d v="2024-07-09T00:00:00"/>
    <x v="5"/>
    <x v="8"/>
    <x v="5185"/>
    <d v="2024-07-09T00:00:00"/>
    <d v="1899-12-30T15:10:15"/>
    <n v="40"/>
    <s v="E00040"/>
    <s v="RUTA KMS.040"/>
    <x v="76"/>
    <x v="0"/>
    <x v="0"/>
    <x v="4"/>
    <x v="0"/>
    <d v="2024-07-08T13:53:51"/>
    <x v="537"/>
    <n v="29.602499999979045"/>
    <d v="2024-07-09T15:10:15"/>
    <d v="1899-12-30T00:32:00"/>
    <d v="2024-07-09T15:42:15"/>
    <n v="3.7958333333954215"/>
    <x v="0"/>
    <m/>
    <m/>
    <x v="1"/>
    <x v="24"/>
    <x v="0"/>
    <x v="4"/>
    <x v="4"/>
    <n v="3"/>
    <s v=""/>
    <d v="1899-12-30T12:48:00"/>
    <n v="28.06916666664571"/>
    <n v="12"/>
    <n v="16.06916666664571"/>
  </r>
  <r>
    <s v="E002"/>
    <s v="EO55"/>
    <x v="4972"/>
    <x v="0"/>
    <s v="E3"/>
    <s v="0100057966"/>
    <s v="HORPRESOL, SRL"/>
    <s v="0046005112"/>
    <s v="PLANTA ALMERIA"/>
    <s v="000000000000003269"/>
    <x v="44"/>
    <d v="2024-07-08T00:00:00"/>
    <d v="1899-12-30T13:54:38"/>
    <s v="GESTRANS"/>
    <d v="2024-07-09T00:00:00"/>
    <x v="5"/>
    <x v="8"/>
    <x v="5186"/>
    <d v="2024-07-09T00:00:00"/>
    <d v="1899-12-30T12:47:35"/>
    <n v="195"/>
    <s v="E00195"/>
    <s v="RUTA KMS.195"/>
    <x v="74"/>
    <x v="0"/>
    <x v="0"/>
    <x v="4"/>
    <x v="0"/>
    <d v="2024-07-08T13:54:38"/>
    <x v="537"/>
    <n v="29.589444444514811"/>
    <d v="2024-07-09T12:47:35"/>
    <d v="1899-12-30T02:36:00"/>
    <d v="2024-07-09T15:23:35"/>
    <n v="4.1069444445893168"/>
    <x v="0"/>
    <m/>
    <m/>
    <x v="1"/>
    <x v="24"/>
    <x v="0"/>
    <x v="4"/>
    <x v="3"/>
    <n v="3"/>
    <s v=""/>
    <d v="1900-01-01T14:24:00"/>
    <n v="25.98944444451481"/>
    <n v="12"/>
    <n v="13.98944444451481"/>
  </r>
  <r>
    <s v="E002"/>
    <s v="EO55"/>
    <x v="4973"/>
    <x v="0"/>
    <s v="E3"/>
    <s v="0100043691"/>
    <s v="PAVESUR DERIVADOS, S.A."/>
    <s v="0046005102"/>
    <s v="PLANTA OJEN"/>
    <s v="000000000000003269"/>
    <x v="44"/>
    <d v="2024-07-08T00:00:00"/>
    <d v="1899-12-30T14:07:44"/>
    <s v="12:00"/>
    <d v="2024-07-09T00:00:00"/>
    <x v="8"/>
    <x v="8"/>
    <x v="5187"/>
    <d v="2024-07-09T00:00:00"/>
    <d v="1899-12-30T12:13:22"/>
    <n v="68"/>
    <s v="E00068"/>
    <s v="RUTA KMS.068"/>
    <x v="85"/>
    <x v="0"/>
    <x v="0"/>
    <x v="4"/>
    <x v="0"/>
    <d v="2024-07-08T14:07:44"/>
    <x v="509"/>
    <n v="21.871111111133359"/>
    <d v="2024-07-09T12:13:22"/>
    <d v="1899-12-30T00:54:24"/>
    <d v="2024-07-09T13:07:46"/>
    <n v="-1.1294444444356486"/>
    <x v="1"/>
    <m/>
    <m/>
    <x v="1"/>
    <x v="24"/>
    <x v="1"/>
    <x v="4"/>
    <x v="3"/>
    <n v="3"/>
    <s v=""/>
    <d v="1899-12-30T21:45:36"/>
    <n v="19.964444444466693"/>
    <n v="12"/>
    <n v="7.9644444444666931"/>
  </r>
  <r>
    <s v="E002"/>
    <s v="EO55"/>
    <x v="4974"/>
    <x v="0"/>
    <s v="E3"/>
    <s v="0100052034"/>
    <s v="GRUPO PUMA ESPAÑA S.L."/>
    <s v="0046005379"/>
    <s v="FABRICA - ALICANTE"/>
    <s v="000000000000003262"/>
    <x v="42"/>
    <d v="2024-07-08T00:00:00"/>
    <d v="1899-12-30T14:59:14"/>
    <s v="10/07 6h C/Canteros"/>
    <d v="2024-07-10T00:00:00"/>
    <x v="29"/>
    <x v="8"/>
    <x v="5188"/>
    <d v="2024-07-09T00:00:00"/>
    <d v="1899-12-30T13:43:49"/>
    <n v="463"/>
    <s v="E00463"/>
    <s v="RUTA KMS.463"/>
    <x v="82"/>
    <x v="0"/>
    <x v="0"/>
    <x v="4"/>
    <x v="0"/>
    <d v="2024-07-08T14:59:14"/>
    <x v="601"/>
    <n v="39.012777777796146"/>
    <d v="2024-07-09T13:43:49"/>
    <d v="1899-12-30T06:10:24"/>
    <d v="2024-07-09T19:54:13"/>
    <n v="10.096388888836373"/>
    <x v="0"/>
    <m/>
    <m/>
    <x v="1"/>
    <x v="24"/>
    <x v="0"/>
    <x v="4"/>
    <x v="7"/>
    <n v="3"/>
    <s v=""/>
    <d v="1900-01-05T04:09:36"/>
    <n v="31.839444444462814"/>
    <n v="24"/>
    <n v="7.8394444444628135"/>
  </r>
  <r>
    <s v="E002"/>
    <s v="EO55"/>
    <x v="4975"/>
    <x v="0"/>
    <s v="E3"/>
    <s v="0100058399"/>
    <s v="HORMIGONES ESTEBBUNA, S.L."/>
    <s v="0046005172"/>
    <s v="PLANTA ESTEPONA"/>
    <s v="000000000000003264"/>
    <x v="41"/>
    <d v="2024-07-08T00:00:00"/>
    <d v="1899-12-30T15:18:41"/>
    <s v="15:00"/>
    <d v="2024-07-09T00:00:00"/>
    <x v="7"/>
    <x v="8"/>
    <x v="5189"/>
    <d v="2024-07-09T00:00:00"/>
    <d v="1899-12-30T12:52:01"/>
    <n v="110"/>
    <s v="E00110"/>
    <s v="RUTA KMS.110"/>
    <x v="69"/>
    <x v="0"/>
    <x v="0"/>
    <x v="4"/>
    <x v="0"/>
    <d v="2024-07-08T15:18:41"/>
    <x v="483"/>
    <n v="23.688611111138016"/>
    <d v="2024-07-09T12:52:01"/>
    <d v="1899-12-30T01:28:00"/>
    <d v="2024-07-09T14:20:01"/>
    <n v="0.66638888890156522"/>
    <x v="0"/>
    <m/>
    <m/>
    <x v="1"/>
    <x v="24"/>
    <x v="0"/>
    <x v="4"/>
    <x v="3"/>
    <n v="3"/>
    <s v=""/>
    <d v="1899-12-31T11:12:00"/>
    <n v="21.221944444471351"/>
    <n v="12"/>
    <n v="9.221944444471351"/>
  </r>
  <r>
    <s v="E002"/>
    <s v="EO55"/>
    <x v="4976"/>
    <x v="0"/>
    <s v="E3"/>
    <s v="0100058036"/>
    <s v="HORMI CONTADO, S.L."/>
    <s v="0046005174"/>
    <s v="PLANTA DE MANILVA E/O 56"/>
    <s v="000000000000003269"/>
    <x v="44"/>
    <d v="2024-07-08T00:00:00"/>
    <d v="1899-12-30T15:30:06"/>
    <s v="10:30"/>
    <d v="2024-07-09T00:00:00"/>
    <x v="19"/>
    <x v="8"/>
    <x v="5190"/>
    <d v="2024-07-09T00:00:00"/>
    <d v="1899-12-30T12:25:14"/>
    <n v="118"/>
    <s v="E00118"/>
    <s v="RUTA KMS.118"/>
    <x v="113"/>
    <x v="0"/>
    <x v="0"/>
    <x v="4"/>
    <x v="0"/>
    <d v="2024-07-08T15:30:06"/>
    <x v="539"/>
    <n v="20.998333333467599"/>
    <d v="2024-07-09T12:25:14"/>
    <d v="1899-12-30T01:34:24"/>
    <d v="2024-07-09T13:59:38"/>
    <n v="-1.4938888888573274"/>
    <x v="1"/>
    <m/>
    <m/>
    <x v="1"/>
    <x v="24"/>
    <x v="1"/>
    <x v="4"/>
    <x v="3"/>
    <n v="3"/>
    <s v=""/>
    <d v="1899-12-31T13:45:36"/>
    <n v="18.425000000134265"/>
    <n v="12"/>
    <n v="6.4250000001342649"/>
  </r>
  <r>
    <s v="E002"/>
    <s v="EO55"/>
    <x v="4977"/>
    <x v="0"/>
    <s v="E3"/>
    <s v="0100037768"/>
    <s v="MINAS DE AGUAS TEÑIDAS, S.A.U. (MAT"/>
    <s v="0046003118"/>
    <s v="ZREP4500031988_1 VALDELAMUSA PASTA"/>
    <s v="000000000000001782"/>
    <x v="46"/>
    <d v="2024-07-08T00:00:00"/>
    <d v="1899-12-30T15:38:31"/>
    <s v="09/07 11:00h"/>
    <d v="2024-07-09T00:00:00"/>
    <x v="6"/>
    <x v="9"/>
    <x v="5191"/>
    <d v="2024-07-09T00:00:00"/>
    <d v="1899-12-30T11:49:17"/>
    <n v="85"/>
    <s v="E00085"/>
    <s v="RUTA KMS.085"/>
    <x v="361"/>
    <x v="0"/>
    <x v="0"/>
    <x v="5"/>
    <x v="0"/>
    <d v="2024-07-08T15:38:31"/>
    <x v="512"/>
    <n v="28.35805555555271"/>
    <d v="2024-07-09T11:49:17"/>
    <d v="1899-12-30T01:08:00"/>
    <d v="2024-07-09T12:57:17"/>
    <n v="7.0452777778264135"/>
    <x v="0"/>
    <m/>
    <m/>
    <x v="1"/>
    <x v="24"/>
    <x v="0"/>
    <x v="4"/>
    <x v="2"/>
    <n v="3"/>
    <s v=""/>
    <d v="1899-12-31T03:12:00"/>
    <n v="26.224722222219377"/>
    <n v="12"/>
    <n v="14.224722222219377"/>
  </r>
  <r>
    <s v="E002"/>
    <s v="EO55"/>
    <x v="4978"/>
    <x v="0"/>
    <s v="E3"/>
    <s v="0100037768"/>
    <s v="MINAS DE AGUAS TEÑIDAS, S.A.U. (MAT"/>
    <s v="0046003118"/>
    <s v="ZREP4500031988_1 VALDELAMUSA PASTA"/>
    <s v="000000000000001782"/>
    <x v="46"/>
    <d v="2024-07-08T00:00:00"/>
    <d v="1899-12-30T15:42:03"/>
    <s v="09/07 13:00h"/>
    <d v="2024-07-09T00:00:00"/>
    <x v="6"/>
    <x v="9"/>
    <x v="5192"/>
    <d v="2024-07-09T00:00:00"/>
    <d v="1899-12-30T12:13:24"/>
    <n v="85"/>
    <s v="E00085"/>
    <s v="RUTA KMS.085"/>
    <x v="105"/>
    <x v="0"/>
    <x v="0"/>
    <x v="5"/>
    <x v="0"/>
    <d v="2024-07-08T15:42:03"/>
    <x v="512"/>
    <n v="28.299166666693054"/>
    <d v="2024-07-09T12:13:24"/>
    <d v="1899-12-30T01:08:00"/>
    <d v="2024-07-09T13:21:24"/>
    <n v="6.6433333333698101"/>
    <x v="0"/>
    <m/>
    <m/>
    <x v="1"/>
    <x v="24"/>
    <x v="0"/>
    <x v="4"/>
    <x v="3"/>
    <n v="3"/>
    <s v=""/>
    <d v="1899-12-31T03:12:00"/>
    <n v="26.165833333359721"/>
    <n v="12"/>
    <n v="14.165833333359721"/>
  </r>
  <r>
    <s v="E002"/>
    <s v="EO55"/>
    <x v="4979"/>
    <x v="0"/>
    <s v="E3"/>
    <s v="0100037768"/>
    <s v="MINAS DE AGUAS TEÑIDAS, S.A.U. (MAT"/>
    <s v="0046003118"/>
    <s v="ZREP4500031988_1 VALDELAMUSA PASTA"/>
    <s v="000000000000001782"/>
    <x v="46"/>
    <d v="2024-07-08T00:00:00"/>
    <d v="1899-12-30T15:43:25"/>
    <s v="09/07 15:00h"/>
    <d v="2024-07-09T00:00:00"/>
    <x v="6"/>
    <x v="9"/>
    <x v="5193"/>
    <d v="2024-07-09T00:00:00"/>
    <d v="1899-12-30T14:58:03"/>
    <n v="85"/>
    <s v="E00085"/>
    <s v="RUTA KMS.085"/>
    <x v="86"/>
    <x v="0"/>
    <x v="0"/>
    <x v="5"/>
    <x v="0"/>
    <d v="2024-07-08T15:43:25"/>
    <x v="512"/>
    <n v="28.276388889004011"/>
    <d v="2024-07-09T14:58:03"/>
    <d v="1899-12-30T01:08:00"/>
    <d v="2024-07-09T16:06:03"/>
    <n v="3.8991666666115634"/>
    <x v="0"/>
    <m/>
    <m/>
    <x v="1"/>
    <x v="24"/>
    <x v="0"/>
    <x v="4"/>
    <x v="13"/>
    <n v="3"/>
    <s v=""/>
    <d v="1899-12-31T03:12:00"/>
    <n v="26.143055555670678"/>
    <n v="12"/>
    <n v="14.143055555670678"/>
  </r>
  <r>
    <s v="E002"/>
    <s v="EO55"/>
    <x v="4980"/>
    <x v="0"/>
    <s v="E3"/>
    <s v="0100037768"/>
    <s v="MINAS DE AGUAS TEÑIDAS, S.A.U. (MAT"/>
    <s v="0046003118"/>
    <s v="ZREP4500031988_1 VALDELAMUSA PASTA"/>
    <s v="000000000000001782"/>
    <x v="46"/>
    <d v="2024-07-08T00:00:00"/>
    <d v="1899-12-30T15:44:09"/>
    <s v="09/07 16:00h"/>
    <d v="2024-07-09T00:00:00"/>
    <x v="6"/>
    <x v="9"/>
    <x v="5194"/>
    <d v="2024-07-09T00:00:00"/>
    <d v="1899-12-30T14:26:15"/>
    <n v="85"/>
    <s v="E00085"/>
    <s v="RUTA KMS.085"/>
    <x v="91"/>
    <x v="0"/>
    <x v="0"/>
    <x v="5"/>
    <x v="0"/>
    <d v="2024-07-08T15:44:09"/>
    <x v="512"/>
    <n v="28.264166666718666"/>
    <d v="2024-07-09T14:26:15"/>
    <d v="1899-12-30T01:08:00"/>
    <d v="2024-07-09T15:34:15"/>
    <n v="4.4291666666977108"/>
    <x v="0"/>
    <m/>
    <m/>
    <x v="1"/>
    <x v="24"/>
    <x v="0"/>
    <x v="4"/>
    <x v="13"/>
    <n v="3"/>
    <s v=""/>
    <d v="1899-12-31T03:12:00"/>
    <n v="26.130833333385333"/>
    <n v="12"/>
    <n v="14.130833333385333"/>
  </r>
  <r>
    <s v="E002"/>
    <s v="EO55"/>
    <x v="4981"/>
    <x v="0"/>
    <s v="E3"/>
    <s v="0100037768"/>
    <s v="MINAS DE AGUAS TEÑIDAS, S.A.U. (MAT"/>
    <s v="0046004267"/>
    <s v="ZREP4500031988_2 MAGDALENA PASTA"/>
    <s v="000000000000001782"/>
    <x v="46"/>
    <d v="2024-07-08T00:00:00"/>
    <d v="1899-12-30T15:47:29"/>
    <s v="09/07 12:00h"/>
    <d v="2024-07-09T00:00:00"/>
    <x v="6"/>
    <x v="9"/>
    <x v="5195"/>
    <d v="2024-07-09T00:00:00"/>
    <d v="1899-12-30T15:02:29"/>
    <n v="85"/>
    <s v="E00085"/>
    <s v="RUTA KMS.085"/>
    <x v="90"/>
    <x v="0"/>
    <x v="0"/>
    <x v="5"/>
    <x v="0"/>
    <d v="2024-07-08T15:47:29"/>
    <x v="512"/>
    <n v="28.208611111098435"/>
    <d v="2024-07-09T15:02:29"/>
    <d v="1899-12-30T01:08:00"/>
    <d v="2024-07-09T16:10:29"/>
    <n v="3.8252777777379379"/>
    <x v="0"/>
    <m/>
    <m/>
    <x v="1"/>
    <x v="24"/>
    <x v="0"/>
    <x v="4"/>
    <x v="4"/>
    <n v="3"/>
    <s v=""/>
    <d v="1899-12-31T03:12:00"/>
    <n v="26.075277777765102"/>
    <n v="12"/>
    <n v="14.075277777765102"/>
  </r>
  <r>
    <s v="E002"/>
    <s v="EO55"/>
    <x v="4982"/>
    <x v="0"/>
    <s v="E3"/>
    <s v="0100037768"/>
    <s v="MINAS DE AGUAS TEÑIDAS, S.A.U. (MAT"/>
    <s v="0046004267"/>
    <s v="ZREP4500031988_2 MAGDALENA PASTA"/>
    <s v="000000000000001782"/>
    <x v="46"/>
    <d v="2024-07-08T00:00:00"/>
    <d v="1899-12-30T15:47:58"/>
    <s v="09/07 14:00h"/>
    <d v="2024-07-09T00:00:00"/>
    <x v="6"/>
    <x v="9"/>
    <x v="5196"/>
    <d v="2024-07-09T00:00:00"/>
    <d v="1899-12-30T12:56:12"/>
    <n v="85"/>
    <s v="E00085"/>
    <s v="RUTA KMS.085"/>
    <x v="231"/>
    <x v="0"/>
    <x v="0"/>
    <x v="5"/>
    <x v="0"/>
    <d v="2024-07-08T15:47:58"/>
    <x v="512"/>
    <n v="28.20055555558065"/>
    <d v="2024-07-09T12:56:12"/>
    <d v="1899-12-30T01:08:00"/>
    <d v="2024-07-09T14:04:12"/>
    <n v="5.9300000000512227"/>
    <x v="0"/>
    <m/>
    <m/>
    <x v="1"/>
    <x v="24"/>
    <x v="0"/>
    <x v="4"/>
    <x v="3"/>
    <n v="3"/>
    <s v=""/>
    <d v="1899-12-31T03:12:00"/>
    <n v="26.067222222247317"/>
    <n v="12"/>
    <n v="14.067222222247317"/>
  </r>
  <r>
    <s v="E002"/>
    <s v="EO55"/>
    <x v="4983"/>
    <x v="0"/>
    <s v="E3"/>
    <s v="0100037768"/>
    <s v="MINAS DE AGUAS TEÑIDAS, S.A.U. (MAT"/>
    <s v="0046003118"/>
    <s v="ZREP4500031988_1 VALDELAMUSA PASTA"/>
    <s v="000000000000001782"/>
    <x v="46"/>
    <d v="2024-07-08T00:00:00"/>
    <d v="1899-12-30T15:48:25"/>
    <s v="09/07 16:00h"/>
    <d v="2024-07-09T00:00:00"/>
    <x v="6"/>
    <x v="9"/>
    <x v="5197"/>
    <d v="2024-07-09T00:00:00"/>
    <d v="1899-12-30T12:37:11"/>
    <n v="85"/>
    <s v="E00085"/>
    <s v="RUTA KMS.085"/>
    <x v="68"/>
    <x v="0"/>
    <x v="0"/>
    <x v="5"/>
    <x v="0"/>
    <d v="2024-07-08T15:48:25"/>
    <x v="512"/>
    <n v="28.193055555573665"/>
    <d v="2024-07-09T12:37:11"/>
    <d v="1899-12-30T01:08:00"/>
    <d v="2024-07-09T13:45:11"/>
    <n v="6.246944444545079"/>
    <x v="0"/>
    <m/>
    <m/>
    <x v="1"/>
    <x v="24"/>
    <x v="0"/>
    <x v="4"/>
    <x v="3"/>
    <n v="3"/>
    <s v=""/>
    <d v="1899-12-31T03:12:00"/>
    <n v="26.059722222240332"/>
    <n v="12"/>
    <n v="14.059722222240332"/>
  </r>
  <r>
    <s v="E002"/>
    <s v="EO55"/>
    <x v="4984"/>
    <x v="0"/>
    <s v="E3"/>
    <s v="0100057966"/>
    <s v="HORPRESOL, SRL"/>
    <s v="0046005105"/>
    <s v="PLANTA MALAGA"/>
    <s v="000000000000003269"/>
    <x v="44"/>
    <d v="2024-07-08T00:00:00"/>
    <d v="1899-12-30T16:10:18"/>
    <s v="GESTRANS"/>
    <d v="2024-07-09T00:00:00"/>
    <x v="5"/>
    <x v="8"/>
    <x v="5198"/>
    <d v="2024-07-09T00:00:00"/>
    <d v="1899-12-30T12:10:57"/>
    <n v="24"/>
    <s v="E00024"/>
    <s v="RUTA KMS.024"/>
    <x v="76"/>
    <x v="0"/>
    <x v="0"/>
    <x v="4"/>
    <x v="0"/>
    <d v="2024-07-08T16:10:18"/>
    <x v="537"/>
    <n v="27.328333333251067"/>
    <d v="2024-07-09T12:10:57"/>
    <d v="1899-12-30T00:19:12"/>
    <d v="2024-07-09T12:30:09"/>
    <n v="6.9974999998812564"/>
    <x v="0"/>
    <m/>
    <m/>
    <x v="1"/>
    <x v="24"/>
    <x v="0"/>
    <x v="4"/>
    <x v="3"/>
    <n v="3"/>
    <s v=""/>
    <d v="1899-12-30T07:40:48"/>
    <n v="26.008333333251066"/>
    <n v="12"/>
    <n v="14.008333333251066"/>
  </r>
  <r>
    <s v="E002"/>
    <s v="EO55"/>
    <x v="4985"/>
    <x v="0"/>
    <s v="E3"/>
    <s v="0100018624"/>
    <s v="VIPRELUC, S.L."/>
    <s v="0046000748"/>
    <s v="PUENTE GENIL"/>
    <s v="000000000000003264"/>
    <x v="41"/>
    <d v="2024-07-08T00:00:00"/>
    <d v="1899-12-30T16:30:42"/>
    <s v="10/07 8h nº230"/>
    <d v="2024-07-10T00:00:00"/>
    <x v="10"/>
    <x v="8"/>
    <x v="5199"/>
    <d v="2024-07-10T00:00:00"/>
    <d v="1899-12-30T06:35:59"/>
    <n v="127"/>
    <s v="E00127"/>
    <s v="RUTA KMS.127"/>
    <x v="62"/>
    <x v="0"/>
    <x v="0"/>
    <x v="4"/>
    <x v="0"/>
    <d v="2024-07-08T16:30:42"/>
    <x v="536"/>
    <n v="39.488333333458286"/>
    <d v="2024-07-10T06:35:59"/>
    <d v="1899-12-30T01:41:36"/>
    <d v="2024-07-10T08:17:35"/>
    <n v="-0.29305555543396622"/>
    <x v="0"/>
    <m/>
    <m/>
    <x v="1"/>
    <x v="27"/>
    <x v="0"/>
    <x v="4"/>
    <x v="12"/>
    <n v="4"/>
    <s v=""/>
    <d v="1899-12-31T16:38:24"/>
    <n v="36.795000000124951"/>
    <n v="24"/>
    <n v="12.795000000124951"/>
  </r>
  <r>
    <s v="E002"/>
    <s v="EO55"/>
    <x v="4986"/>
    <x v="0"/>
    <s v="E3"/>
    <s v="0100018624"/>
    <s v="VIPRELUC, S.L."/>
    <s v="0046000748"/>
    <s v="PUENTE GENIL"/>
    <s v="000000000000003264"/>
    <x v="41"/>
    <d v="2024-07-08T00:00:00"/>
    <d v="1899-12-30T16:34:31"/>
    <s v="11/07 08:00h"/>
    <d v="2024-07-11T00:00:00"/>
    <x v="10"/>
    <x v="8"/>
    <x v="5200"/>
    <d v="2024-07-11T00:00:00"/>
    <d v="1899-12-30T05:36:52"/>
    <n v="127"/>
    <s v="E00127"/>
    <s v="RUTA KMS.127"/>
    <x v="53"/>
    <x v="0"/>
    <x v="0"/>
    <x v="4"/>
    <x v="0"/>
    <d v="2024-07-08T16:34:31"/>
    <x v="576"/>
    <n v="63.42472222232027"/>
    <d v="2024-07-11T05:36:52"/>
    <d v="1899-12-30T01:41:36"/>
    <d v="2024-07-11T07:18:28"/>
    <n v="0.69222222233656794"/>
    <x v="0"/>
    <m/>
    <m/>
    <x v="1"/>
    <x v="28"/>
    <x v="0"/>
    <x v="4"/>
    <x v="15"/>
    <n v="5"/>
    <s v="HIBURSANFRE, S.L.U."/>
    <d v="1899-12-31T16:38:24"/>
    <n v="60.731388888986935"/>
    <n v="36"/>
    <n v="24.731388888986935"/>
  </r>
  <r>
    <s v="E002"/>
    <s v="EO55"/>
    <x v="4987"/>
    <x v="0"/>
    <s v="E3"/>
    <s v="0100018624"/>
    <s v="VIPRELUC, S.L."/>
    <s v="0046000748"/>
    <s v="PUENTE GENIL"/>
    <s v="000000000000003264"/>
    <x v="41"/>
    <d v="2024-07-08T00:00:00"/>
    <d v="1899-12-30T16:34:38"/>
    <s v="12/07 08:00h"/>
    <d v="2024-07-12T00:00:00"/>
    <x v="10"/>
    <x v="8"/>
    <x v="5201"/>
    <d v="2024-07-12T00:00:00"/>
    <d v="1899-12-30T06:40:21"/>
    <n v="127"/>
    <s v="E00127"/>
    <s v="RUTA KMS.127"/>
    <x v="54"/>
    <x v="0"/>
    <x v="0"/>
    <x v="4"/>
    <x v="0"/>
    <d v="2024-07-08T16:34:38"/>
    <x v="590"/>
    <n v="87.422777777770534"/>
    <d v="2024-07-12T06:40:21"/>
    <d v="1899-12-30T01:41:36"/>
    <d v="2024-07-12T08:21:57"/>
    <n v="-0.3658333332859911"/>
    <x v="0"/>
    <m/>
    <m/>
    <x v="1"/>
    <x v="29"/>
    <x v="0"/>
    <x v="4"/>
    <x v="12"/>
    <n v="6"/>
    <s v=""/>
    <d v="1899-12-31T16:38:24"/>
    <n v="84.729444444437206"/>
    <n v="48"/>
    <n v="36.729444444437206"/>
  </r>
  <r>
    <s v="E002"/>
    <s v="EO55"/>
    <x v="4988"/>
    <x v="0"/>
    <s v="E3"/>
    <s v="0100043691"/>
    <s v="PAVESUR DERIVADOS, S.A."/>
    <s v="0046005102"/>
    <s v="PLANTA OJEN"/>
    <s v="000000000000003269"/>
    <x v="44"/>
    <d v="2024-07-09T00:00:00"/>
    <d v="1899-12-30T08:23:59"/>
    <s v="13 :00"/>
    <d v="2024-07-09T00:00:00"/>
    <x v="6"/>
    <x v="8"/>
    <x v="5202"/>
    <d v="2024-07-09T00:00:00"/>
    <d v="1899-12-30T13:12:25"/>
    <n v="68"/>
    <s v="E00068"/>
    <s v="RUTA KMS.068"/>
    <x v="66"/>
    <x v="0"/>
    <x v="0"/>
    <x v="4"/>
    <x v="0"/>
    <d v="2024-07-09T08:23:59"/>
    <x v="512"/>
    <n v="11.600277777761221"/>
    <d v="2024-07-09T13:12:25"/>
    <d v="1899-12-30T00:54:24"/>
    <d v="2024-07-09T14:06:49"/>
    <n v="5.8863888890482485"/>
    <x v="0"/>
    <m/>
    <m/>
    <x v="1"/>
    <x v="24"/>
    <x v="0"/>
    <x v="4"/>
    <x v="7"/>
    <n v="3"/>
    <s v=""/>
    <d v="1899-12-30T21:45:36"/>
    <n v="9.6936111110945546"/>
    <n v="0"/>
    <n v="9.6936111110945546"/>
  </r>
  <r>
    <s v="E002"/>
    <s v="EO55"/>
    <x v="4989"/>
    <x v="0"/>
    <s v="E3"/>
    <s v="0100018590"/>
    <s v="STEEL GRANADA, S.L."/>
    <s v="0046004297"/>
    <s v="GRANADA (H. LASTRA)"/>
    <s v="000000000000003269"/>
    <x v="44"/>
    <d v="2024-07-09T00:00:00"/>
    <d v="1899-12-30T08:30:36"/>
    <s v="09/07 lo antes posib"/>
    <d v="2024-07-09T00:00:00"/>
    <x v="12"/>
    <x v="8"/>
    <x v="5203"/>
    <d v="2024-07-09T00:00:00"/>
    <d v="1899-12-30T12:22:46"/>
    <n v="124"/>
    <s v="E00124"/>
    <s v="RUTA KMS.124"/>
    <x v="72"/>
    <x v="0"/>
    <x v="0"/>
    <x v="4"/>
    <x v="0"/>
    <d v="2024-07-09T08:30:36"/>
    <x v="543"/>
    <n v="7.4899999999324791"/>
    <d v="2024-07-09T12:22:46"/>
    <d v="1899-12-30T01:39:12"/>
    <d v="2024-07-09T14:01:58"/>
    <n v="1.9672222221270204"/>
    <x v="0"/>
    <m/>
    <m/>
    <x v="1"/>
    <x v="24"/>
    <x v="0"/>
    <x v="4"/>
    <x v="3"/>
    <n v="3"/>
    <s v=""/>
    <d v="1899-12-31T15:40:48"/>
    <n v="4.8366666665991458"/>
    <n v="0"/>
    <n v="4.8366666665991458"/>
  </r>
  <r>
    <s v="E002"/>
    <s v="EO55"/>
    <x v="4990"/>
    <x v="0"/>
    <s v="E3"/>
    <s v="0100018437"/>
    <s v="HORMIGONES DE OSUNA, S.L."/>
    <s v="0046000341"/>
    <s v="OSUNA"/>
    <s v="000000000000003269"/>
    <x v="44"/>
    <d v="2024-07-09T00:00:00"/>
    <d v="1899-12-30T08:31:27"/>
    <s v="10/07 07:00h"/>
    <d v="2024-07-10T00:00:00"/>
    <x v="25"/>
    <x v="8"/>
    <x v="5204"/>
    <d v="2024-07-09T00:00:00"/>
    <d v="1899-12-30T14:44:23"/>
    <n v="127"/>
    <s v="E00127"/>
    <s v="RUTA KMS.127"/>
    <x v="102"/>
    <x v="0"/>
    <x v="0"/>
    <x v="4"/>
    <x v="0"/>
    <d v="2024-07-09T08:31:27"/>
    <x v="602"/>
    <n v="22.475833333272021"/>
    <d v="2024-07-09T14:44:23"/>
    <d v="1899-12-30T01:41:36"/>
    <d v="2024-07-09T16:25:59"/>
    <n v="14.566944444493856"/>
    <x v="0"/>
    <m/>
    <m/>
    <x v="1"/>
    <x v="24"/>
    <x v="0"/>
    <x v="4"/>
    <x v="13"/>
    <n v="3"/>
    <s v=""/>
    <d v="1899-12-31T16:38:24"/>
    <n v="19.782499999938686"/>
    <n v="12"/>
    <n v="7.7824999999386861"/>
  </r>
  <r>
    <s v="E002"/>
    <s v="EO55"/>
    <x v="4991"/>
    <x v="0"/>
    <s v="E4"/>
    <s v="0100044831"/>
    <s v="CHAVO SUR, S.L."/>
    <s v="0046005340"/>
    <s v="ALMACEN-CAMPILLOS"/>
    <s v="000000000000003283"/>
    <x v="39"/>
    <d v="2024-07-09T00:00:00"/>
    <d v="1899-12-30T08:56:45"/>
    <s v="10/07 En la mañana"/>
    <d v="2024-07-10T00:00:00"/>
    <x v="8"/>
    <x v="8"/>
    <x v="5205"/>
    <d v="2024-07-10T00:00:00"/>
    <d v="1899-12-30T06:19:36"/>
    <n v="89"/>
    <s v="E00089"/>
    <s v="RUTA KMS.089"/>
    <x v="55"/>
    <x v="0"/>
    <x v="0"/>
    <x v="4"/>
    <x v="1"/>
    <d v="2024-07-09T08:56:45"/>
    <x v="561"/>
    <n v="27.054166666581295"/>
    <d v="2024-07-10T06:19:36"/>
    <d v="1899-12-30T01:11:12"/>
    <d v="2024-07-10T07:30:48"/>
    <n v="4.4866666666930541"/>
    <x v="0"/>
    <m/>
    <m/>
    <x v="1"/>
    <x v="27"/>
    <x v="0"/>
    <x v="4"/>
    <x v="12"/>
    <n v="4"/>
    <s v=""/>
    <d v="1899-12-31T04:28:48"/>
    <n v="24.867499999914628"/>
    <n v="12"/>
    <n v="12.867499999914628"/>
  </r>
  <r>
    <s v="E002"/>
    <s v="EO55"/>
    <x v="4992"/>
    <x v="0"/>
    <s v="E3"/>
    <s v="0432000110"/>
    <s v="PREBETONG HORMIGONES, S.A."/>
    <s v="0046001417"/>
    <s v="CORIA DEL RIO"/>
    <s v="000000000000002032"/>
    <x v="47"/>
    <d v="2024-07-09T00:00:00"/>
    <d v="1899-12-30T09:25:26"/>
    <s v="10/07 08:00h SILO 3"/>
    <d v="2024-07-10T00:00:00"/>
    <x v="10"/>
    <x v="9"/>
    <x v="5206"/>
    <d v="2024-07-10T00:00:00"/>
    <d v="1899-12-30T07:10:10"/>
    <n v="85"/>
    <s v="E00085"/>
    <s v="RUTA KMS.085"/>
    <x v="105"/>
    <x v="0"/>
    <x v="0"/>
    <x v="5"/>
    <x v="0"/>
    <d v="2024-07-09T09:25:26"/>
    <x v="536"/>
    <n v="22.57611111109145"/>
    <d v="2024-07-10T07:10:10"/>
    <d v="1899-12-30T01:08:00"/>
    <d v="2024-07-10T08:18:10"/>
    <n v="-0.30277777783339843"/>
    <x v="0"/>
    <m/>
    <m/>
    <x v="1"/>
    <x v="27"/>
    <x v="0"/>
    <x v="4"/>
    <x v="11"/>
    <n v="4"/>
    <s v=""/>
    <d v="1899-12-31T03:12:00"/>
    <n v="20.442777777758117"/>
    <n v="12"/>
    <n v="8.442777777758117"/>
  </r>
  <r>
    <s v="E002"/>
    <s v="EO55"/>
    <x v="4993"/>
    <x v="0"/>
    <s v="E3"/>
    <s v="0100052945"/>
    <s v="HORMIGONES ROCIO S.L."/>
    <s v="0046004387"/>
    <s v="ALMONTE"/>
    <s v="000000000000000837"/>
    <x v="43"/>
    <d v="2024-07-09T00:00:00"/>
    <d v="1899-12-30T09:29:22"/>
    <s v="10/07 URGENTE 9:00"/>
    <d v="2024-07-10T00:00:00"/>
    <x v="21"/>
    <x v="9"/>
    <x v="5207"/>
    <d v="2024-07-10T00:00:00"/>
    <d v="1899-12-30T08:19:22"/>
    <n v="27"/>
    <s v="E00027"/>
    <s v="RUTA KMS.027"/>
    <x v="231"/>
    <x v="0"/>
    <x v="0"/>
    <x v="5"/>
    <x v="0"/>
    <d v="2024-07-09T09:29:22"/>
    <x v="557"/>
    <n v="24.010555555578321"/>
    <d v="2024-07-10T08:19:22"/>
    <d v="1899-12-30T00:21:36"/>
    <d v="2024-07-10T08:40:58"/>
    <n v="0.81722222222015262"/>
    <x v="0"/>
    <m/>
    <m/>
    <x v="1"/>
    <x v="27"/>
    <x v="0"/>
    <x v="4"/>
    <x v="0"/>
    <n v="4"/>
    <s v=""/>
    <d v="1899-12-30T08:38:24"/>
    <n v="22.650555555578322"/>
    <n v="12"/>
    <n v="10.650555555578322"/>
  </r>
  <r>
    <s v="E002"/>
    <s v="EO55"/>
    <x v="4994"/>
    <x v="0"/>
    <s v="E4"/>
    <s v="0100058375"/>
    <s v="GRUPO PUYA 68, S.L."/>
    <s v="0046005796"/>
    <s v="ESTEPONA ALMACEN"/>
    <s v="000000000000003283"/>
    <x v="39"/>
    <d v="2024-07-09T00:00:00"/>
    <d v="1899-12-30T09:39:43"/>
    <s v="11/07 Por la mañana"/>
    <d v="2024-07-11T00:00:00"/>
    <x v="8"/>
    <x v="8"/>
    <x v="5208"/>
    <d v="2024-07-10T00:00:00"/>
    <d v="1899-12-30T10:39:03"/>
    <n v="110"/>
    <s v="E00110"/>
    <s v="RUTA KMS.110"/>
    <x v="51"/>
    <x v="0"/>
    <x v="0"/>
    <x v="4"/>
    <x v="1"/>
    <d v="2024-07-09T09:39:43"/>
    <x v="583"/>
    <n v="50.338055555534083"/>
    <d v="2024-07-10T10:39:03"/>
    <d v="1899-12-30T01:28:00"/>
    <d v="2024-07-10T12:07:03"/>
    <n v="23.882499999948777"/>
    <x v="0"/>
    <m/>
    <m/>
    <x v="1"/>
    <x v="27"/>
    <x v="0"/>
    <x v="4"/>
    <x v="1"/>
    <n v="4"/>
    <s v=""/>
    <d v="1899-12-31T11:12:00"/>
    <n v="47.871388888867415"/>
    <n v="24"/>
    <n v="23.871388888867415"/>
  </r>
  <r>
    <s v="E002"/>
    <s v="EO55"/>
    <x v="4995"/>
    <x v="0"/>
    <s v="E4"/>
    <s v="0100058375"/>
    <s v="GRUPO PUYA 68, S.L."/>
    <s v="0046005796"/>
    <s v="ESTEPONA ALMACEN"/>
    <s v="000000000000003283"/>
    <x v="39"/>
    <d v="2024-07-09T00:00:00"/>
    <d v="1899-12-30T09:39:51"/>
    <s v="11/07 Por la mañana"/>
    <d v="2024-07-11T00:00:00"/>
    <x v="8"/>
    <x v="8"/>
    <x v="5209"/>
    <d v="2024-07-11T00:00:00"/>
    <d v="1899-12-30T11:49:41"/>
    <n v="110"/>
    <s v="E00110"/>
    <s v="RUTA KMS.110"/>
    <x v="55"/>
    <x v="0"/>
    <x v="0"/>
    <x v="4"/>
    <x v="1"/>
    <d v="2024-07-09T09:39:51"/>
    <x v="583"/>
    <n v="50.335833333316259"/>
    <d v="2024-07-11T11:49:41"/>
    <d v="1899-12-30T01:28:00"/>
    <d v="2024-07-11T13:17:41"/>
    <n v="-1.2947222222574055"/>
    <x v="1"/>
    <m/>
    <m/>
    <x v="1"/>
    <x v="28"/>
    <x v="1"/>
    <x v="4"/>
    <x v="2"/>
    <n v="5"/>
    <s v=""/>
    <d v="1899-12-31T11:12:00"/>
    <n v="47.869166666649591"/>
    <n v="24"/>
    <n v="23.869166666649591"/>
  </r>
  <r>
    <s v="E002"/>
    <s v="EO55"/>
    <x v="4996"/>
    <x v="0"/>
    <s v="E3"/>
    <s v="0100037768"/>
    <s v="MINAS DE AGUAS TEÑIDAS, S.A.U. (MAT"/>
    <s v="0046004165"/>
    <s v="ZREP4500031988_5  HORMIGON VALDELAM"/>
    <s v="000000000000003236"/>
    <x v="48"/>
    <d v="2024-07-09T00:00:00"/>
    <d v="1899-12-30T10:10:15"/>
    <s v="09/07 2º pedido"/>
    <d v="2024-07-09T00:00:00"/>
    <x v="6"/>
    <x v="9"/>
    <x v="5210"/>
    <d v="2024-07-09T00:00:00"/>
    <d v="1899-12-30T16:42:48"/>
    <n v="85"/>
    <s v="E00085"/>
    <s v="RUTA KMS.085"/>
    <x v="105"/>
    <x v="0"/>
    <x v="0"/>
    <x v="5"/>
    <x v="0"/>
    <d v="2024-07-09T10:10:15"/>
    <x v="512"/>
    <n v="9.8291666666627862"/>
    <d v="2024-07-09T16:42:48"/>
    <d v="1899-12-30T01:08:00"/>
    <d v="2024-07-09T17:50:48"/>
    <n v="2.153333333437331"/>
    <x v="0"/>
    <m/>
    <m/>
    <x v="1"/>
    <x v="24"/>
    <x v="0"/>
    <x v="4"/>
    <x v="8"/>
    <n v="3"/>
    <s v=""/>
    <d v="1899-12-31T03:12:00"/>
    <n v="7.6958333333294533"/>
    <n v="0"/>
    <n v="7.6958333333294533"/>
  </r>
  <r>
    <s v="E002"/>
    <s v="EO55"/>
    <x v="4997"/>
    <x v="0"/>
    <s v="E4"/>
    <s v="0100049283"/>
    <s v="MAT. DE CONSTR. SAN GREGORIO, S.L."/>
    <s v="0046004122"/>
    <s v="POZOBLANCO(ALMACEN)"/>
    <s v="000000000000003283"/>
    <x v="39"/>
    <d v="2024-07-09T00:00:00"/>
    <d v="1899-12-30T10:43:32"/>
    <s v="10/07 Por la mañana"/>
    <d v="2024-07-10T00:00:00"/>
    <x v="8"/>
    <x v="8"/>
    <x v="5211"/>
    <d v="2024-07-10T00:00:00"/>
    <d v="1899-12-30T08:58:18"/>
    <n v="259"/>
    <s v="E00259"/>
    <s v="RUTA KMS.259"/>
    <x v="114"/>
    <x v="0"/>
    <x v="0"/>
    <x v="4"/>
    <x v="1"/>
    <d v="2024-07-09T10:43:32"/>
    <x v="561"/>
    <n v="25.274444444454275"/>
    <d v="2024-07-10T08:58:18"/>
    <d v="1899-12-30T03:27:12"/>
    <d v="2024-07-10T12:25:30"/>
    <n v="-0.42499999998835847"/>
    <x v="0"/>
    <m/>
    <m/>
    <x v="1"/>
    <x v="27"/>
    <x v="0"/>
    <x v="4"/>
    <x v="0"/>
    <n v="4"/>
    <s v=""/>
    <d v="1900-01-02T10:52:48"/>
    <n v="20.821111111120942"/>
    <n v="12"/>
    <n v="8.8211111111209419"/>
  </r>
  <r>
    <s v="E002"/>
    <s v="EO55"/>
    <x v="4998"/>
    <x v="0"/>
    <s v="E3"/>
    <s v="0100052034"/>
    <s v="GRUPO PUMA ESPAÑA S.L."/>
    <s v="0046005381"/>
    <s v="FABRICA - MALAGA"/>
    <s v="000000000000003264"/>
    <x v="41"/>
    <d v="2024-07-09T00:00:00"/>
    <d v="1899-12-30T10:47:40"/>
    <s v="10/07 08:00h"/>
    <d v="2024-07-10T00:00:00"/>
    <x v="10"/>
    <x v="8"/>
    <x v="5212"/>
    <d v="2024-07-10T00:00:00"/>
    <d v="1899-12-30T06:48:22"/>
    <n v="27"/>
    <s v="E00027"/>
    <s v="RUTA KMS.027"/>
    <x v="63"/>
    <x v="0"/>
    <x v="0"/>
    <x v="4"/>
    <x v="0"/>
    <d v="2024-07-09T10:47:40"/>
    <x v="536"/>
    <n v="21.205555555585306"/>
    <d v="2024-07-10T06:48:22"/>
    <d v="1899-12-30T00:21:36"/>
    <d v="2024-07-10T07:09:58"/>
    <n v="0.83388888894114643"/>
    <x v="0"/>
    <m/>
    <m/>
    <x v="1"/>
    <x v="27"/>
    <x v="0"/>
    <x v="4"/>
    <x v="12"/>
    <n v="4"/>
    <s v=""/>
    <d v="1899-12-30T08:38:24"/>
    <n v="19.845555555585307"/>
    <n v="12"/>
    <n v="7.8455555555853067"/>
  </r>
  <r>
    <s v="E002"/>
    <s v="EO55"/>
    <x v="4999"/>
    <x v="0"/>
    <s v="E3"/>
    <s v="0100057968"/>
    <s v="LOZAC OBRAS Y SERVICIOS, S.L."/>
    <s v="0046005114"/>
    <s v="PLANTA DE PUERTO REAL"/>
    <s v="000000000000003264"/>
    <x v="41"/>
    <d v="2024-07-09T00:00:00"/>
    <d v="1899-12-30T11:01:41"/>
    <s v="devol albar 70220244"/>
    <d v="2024-07-09T00:00:00"/>
    <x v="6"/>
    <x v="8"/>
    <x v="5213"/>
    <d v="2024-07-09T00:00:00"/>
    <d v="1899-12-30T11:59:47"/>
    <n v="232"/>
    <s v="E00232"/>
    <s v="RUTA KMS.232"/>
    <x v="113"/>
    <x v="1"/>
    <x v="0"/>
    <x v="4"/>
    <x v="0"/>
    <d v="2024-07-09T11:01:41"/>
    <x v="512"/>
    <n v="8.971944444521796"/>
    <d v="2024-07-09T11:59:47"/>
    <d v="1899-12-30T03:05:36"/>
    <d v="2024-07-09T15:05:23"/>
    <n v="4.9102777778171003"/>
    <x v="0"/>
    <m/>
    <m/>
    <x v="1"/>
    <x v="24"/>
    <x v="0"/>
    <x v="4"/>
    <x v="2"/>
    <n v="3"/>
    <s v=""/>
    <d v="1900-01-02T02:14:24"/>
    <n v="4.8786111111884622"/>
    <n v="0"/>
    <n v="4.8786111111884622"/>
  </r>
  <r>
    <s v="E002"/>
    <s v="EO55"/>
    <x v="5000"/>
    <x v="0"/>
    <s v="E3"/>
    <s v="0100037768"/>
    <s v="MINAS DE AGUAS TEÑIDAS, S.A.U. (MAT"/>
    <s v="0046004165"/>
    <s v="ZREP4500031988_5  HORMIGON VALDELAM"/>
    <s v="000000000000003236"/>
    <x v="48"/>
    <d v="2024-07-09T00:00:00"/>
    <d v="1899-12-30T11:18:17"/>
    <s v="10/07 08:00h"/>
    <d v="2024-07-10T00:00:00"/>
    <x v="10"/>
    <x v="9"/>
    <x v="5214"/>
    <d v="2024-07-09T00:00:00"/>
    <d v="1899-12-30T18:48:22"/>
    <n v="85"/>
    <s v="E00085"/>
    <s v="RUTA KMS.085"/>
    <x v="91"/>
    <x v="0"/>
    <x v="0"/>
    <x v="5"/>
    <x v="0"/>
    <d v="2024-07-09T11:18:17"/>
    <x v="536"/>
    <n v="20.695277777791489"/>
    <d v="2024-07-09T18:48:22"/>
    <d v="1899-12-30T01:08:00"/>
    <d v="2024-07-09T19:56:22"/>
    <n v="12.06055555556668"/>
    <x v="0"/>
    <m/>
    <m/>
    <x v="1"/>
    <x v="24"/>
    <x v="0"/>
    <x v="4"/>
    <x v="9"/>
    <n v="3"/>
    <s v=""/>
    <d v="1899-12-31T03:12:00"/>
    <n v="18.561944444458156"/>
    <n v="12"/>
    <n v="6.5619444444581561"/>
  </r>
  <r>
    <s v="E002"/>
    <s v="EO55"/>
    <x v="5001"/>
    <x v="0"/>
    <s v="E3"/>
    <s v="0100037768"/>
    <s v="MINAS DE AGUAS TEÑIDAS, S.A.U. (MAT"/>
    <s v="0046004165"/>
    <s v="ZREP4500031988_5  HORMIGON VALDELAM"/>
    <s v="000000000000003236"/>
    <x v="48"/>
    <d v="2024-07-09T00:00:00"/>
    <d v="1899-12-30T11:18:55"/>
    <s v="10/07 17:00 h"/>
    <d v="2024-07-10T00:00:00"/>
    <x v="9"/>
    <x v="9"/>
    <x v="5215"/>
    <d v="2024-07-10T00:00:00"/>
    <d v="1899-12-30T14:47:06"/>
    <n v="85"/>
    <s v="E00085"/>
    <s v="RUTA KMS.085"/>
    <x v="91"/>
    <x v="0"/>
    <x v="0"/>
    <x v="5"/>
    <x v="0"/>
    <d v="2024-07-09T11:18:55"/>
    <x v="569"/>
    <n v="29.684722222213168"/>
    <d v="2024-07-10T14:47:06"/>
    <d v="1899-12-30T01:08:00"/>
    <d v="2024-07-10T15:55:06"/>
    <n v="1.0816666666651145"/>
    <x v="0"/>
    <m/>
    <m/>
    <x v="1"/>
    <x v="27"/>
    <x v="0"/>
    <x v="4"/>
    <x v="13"/>
    <n v="4"/>
    <s v=""/>
    <d v="1899-12-31T03:12:00"/>
    <n v="27.551388888879835"/>
    <n v="12"/>
    <n v="15.551388888879835"/>
  </r>
  <r>
    <s v="E002"/>
    <s v="EO55"/>
    <x v="5002"/>
    <x v="0"/>
    <s v="E3"/>
    <s v="0100018390"/>
    <s v="FORJADOS TOR S.L."/>
    <s v="0046005202"/>
    <s v="VILLANUEVA DEL TRABUCO"/>
    <s v="000000000000003262"/>
    <x v="42"/>
    <d v="2024-07-09T00:00:00"/>
    <d v="1899-12-30T11:24:11"/>
    <s v="10/07 08:00h"/>
    <d v="2024-07-10T00:00:00"/>
    <x v="10"/>
    <x v="8"/>
    <x v="5216"/>
    <d v="2024-07-10T00:00:00"/>
    <d v="1899-12-30T07:12:45"/>
    <n v="62"/>
    <s v="E00062"/>
    <s v="RUTA KMS.062"/>
    <x v="69"/>
    <x v="0"/>
    <x v="0"/>
    <x v="4"/>
    <x v="0"/>
    <d v="2024-07-09T11:24:11"/>
    <x v="536"/>
    <n v="20.596944444521796"/>
    <d v="2024-07-10T07:12:45"/>
    <d v="1899-12-30T00:49:36"/>
    <d v="2024-07-10T08:02:21"/>
    <n v="-3.9166666567325592E-2"/>
    <x v="0"/>
    <m/>
    <m/>
    <x v="1"/>
    <x v="27"/>
    <x v="0"/>
    <x v="4"/>
    <x v="11"/>
    <n v="4"/>
    <s v=""/>
    <d v="1899-12-30T19:50:24"/>
    <n v="18.770277777855128"/>
    <n v="12"/>
    <n v="6.770277777855128"/>
  </r>
  <r>
    <s v="E002"/>
    <s v="EO55"/>
    <x v="5003"/>
    <x v="0"/>
    <s v="E3"/>
    <s v="0100018390"/>
    <s v="FORJADOS TOR S.L."/>
    <s v="0046005202"/>
    <s v="VILLANUEVA DEL TRABUCO"/>
    <s v="000000000000003262"/>
    <x v="42"/>
    <d v="2024-07-09T00:00:00"/>
    <d v="1899-12-30T11:26:19"/>
    <s v="10/07 12:00h"/>
    <d v="2024-07-10T00:00:00"/>
    <x v="8"/>
    <x v="8"/>
    <x v="5217"/>
    <d v="2024-07-10T00:00:00"/>
    <d v="1899-12-30T10:47:13"/>
    <n v="62"/>
    <s v="E00062"/>
    <s v="RUTA KMS.062"/>
    <x v="69"/>
    <x v="0"/>
    <x v="0"/>
    <x v="4"/>
    <x v="0"/>
    <d v="2024-07-09T11:26:19"/>
    <x v="561"/>
    <n v="24.561388888803776"/>
    <d v="2024-07-10T10:47:13"/>
    <d v="1899-12-30T00:49:36"/>
    <d v="2024-07-10T11:36:49"/>
    <n v="0.38638888893183321"/>
    <x v="0"/>
    <m/>
    <m/>
    <x v="1"/>
    <x v="27"/>
    <x v="0"/>
    <x v="4"/>
    <x v="1"/>
    <n v="4"/>
    <s v=""/>
    <d v="1899-12-30T19:50:24"/>
    <n v="22.734722222137108"/>
    <n v="12"/>
    <n v="10.734722222137108"/>
  </r>
  <r>
    <s v="E002"/>
    <s v="EO55"/>
    <x v="5004"/>
    <x v="0"/>
    <s v="E3"/>
    <s v="0100018390"/>
    <s v="FORJADOS TOR S.L."/>
    <s v="0046005202"/>
    <s v="VILLANUEVA DEL TRABUCO"/>
    <s v="000000000000003262"/>
    <x v="42"/>
    <d v="2024-07-09T00:00:00"/>
    <d v="1899-12-30T11:26:40"/>
    <s v="10/07 12:30h"/>
    <d v="2024-07-10T00:00:00"/>
    <x v="19"/>
    <x v="8"/>
    <x v="5218"/>
    <d v="2024-07-10T00:00:00"/>
    <d v="1899-12-30T09:59:10"/>
    <n v="62"/>
    <s v="E00062"/>
    <s v="RUTA KMS.062"/>
    <x v="364"/>
    <x v="0"/>
    <x v="0"/>
    <x v="4"/>
    <x v="0"/>
    <d v="2024-07-09T11:26:40"/>
    <x v="558"/>
    <n v="25.055555555562023"/>
    <d v="2024-07-10T09:59:10"/>
    <d v="1899-12-30T00:49:36"/>
    <d v="2024-07-10T10:48:46"/>
    <n v="1.6872222223319113"/>
    <x v="0"/>
    <m/>
    <m/>
    <x v="1"/>
    <x v="27"/>
    <x v="0"/>
    <x v="4"/>
    <x v="6"/>
    <n v="4"/>
    <s v=""/>
    <d v="1899-12-30T19:50:24"/>
    <n v="23.228888888895355"/>
    <n v="12"/>
    <n v="11.228888888895355"/>
  </r>
  <r>
    <s v="E002"/>
    <s v="EO55"/>
    <x v="5005"/>
    <x v="0"/>
    <s v="E3"/>
    <s v="0100024595"/>
    <s v="HORMIGONES ACEDO, S.L."/>
    <s v="0046005223"/>
    <s v="ANTEQUERA 2"/>
    <s v="000000000000003264"/>
    <x v="41"/>
    <d v="2024-07-09T00:00:00"/>
    <d v="1899-12-30T11:34:39"/>
    <s v="SILO 4"/>
    <d v="2024-07-10T00:00:00"/>
    <x v="10"/>
    <x v="8"/>
    <x v="5219"/>
    <d v="2024-07-10T00:00:00"/>
    <d v="1899-12-30T08:24:04"/>
    <n v="63"/>
    <s v="E00063"/>
    <s v="RUTA KMS.063"/>
    <x v="110"/>
    <x v="0"/>
    <x v="0"/>
    <x v="4"/>
    <x v="0"/>
    <d v="2024-07-09T11:34:39"/>
    <x v="536"/>
    <n v="20.42249999998603"/>
    <d v="2024-07-10T08:24:04"/>
    <d v="1899-12-30T00:50:24"/>
    <d v="2024-07-10T09:14:28"/>
    <n v="-1.2411111111869104"/>
    <x v="1"/>
    <m/>
    <m/>
    <x v="1"/>
    <x v="27"/>
    <x v="1"/>
    <x v="4"/>
    <x v="0"/>
    <n v="4"/>
    <s v="TRANSPORTES FRANCISCO CASTILLA E HI"/>
    <d v="1899-12-30T20:09:36"/>
    <n v="18.58249999998603"/>
    <n v="12"/>
    <n v="6.5824999999860303"/>
  </r>
  <r>
    <s v="E002"/>
    <s v="EO55"/>
    <x v="5006"/>
    <x v="0"/>
    <s v="E3"/>
    <s v="0100024595"/>
    <s v="HORMIGONES ACEDO, S.L."/>
    <s v="0046005223"/>
    <s v="ANTEQUERA 2"/>
    <s v="000000000000003264"/>
    <x v="41"/>
    <d v="2024-07-09T00:00:00"/>
    <d v="1899-12-30T11:34:54"/>
    <s v="SILO 4"/>
    <d v="2024-07-10T00:00:00"/>
    <x v="17"/>
    <x v="8"/>
    <x v="5220"/>
    <d v="2024-07-10T00:00:00"/>
    <d v="1899-12-30T08:24:44"/>
    <n v="63"/>
    <s v="E00063"/>
    <s v="RUTA KMS.063"/>
    <x v="77"/>
    <x v="0"/>
    <x v="0"/>
    <x v="4"/>
    <x v="0"/>
    <d v="2024-07-09T11:34:54"/>
    <x v="565"/>
    <n v="22.418333333276678"/>
    <d v="2024-07-10T08:24:44"/>
    <d v="1899-12-30T00:50:24"/>
    <d v="2024-07-10T09:15:08"/>
    <n v="0.74777777760755271"/>
    <x v="0"/>
    <m/>
    <m/>
    <x v="1"/>
    <x v="27"/>
    <x v="0"/>
    <x v="4"/>
    <x v="0"/>
    <n v="4"/>
    <s v="TRANSPORTES FRANCISCO CASTILLA E HI"/>
    <d v="1899-12-30T20:09:36"/>
    <n v="20.578333333276678"/>
    <n v="12"/>
    <n v="8.578333333276678"/>
  </r>
  <r>
    <s v="E002"/>
    <s v="EO55"/>
    <x v="5007"/>
    <x v="0"/>
    <s v="E3"/>
    <s v="0100058119"/>
    <s v="HORMIGONES TARIFA, S.L."/>
    <s v="0046005186"/>
    <s v="PLANTA DE TARIFA"/>
    <s v="000000000000003264"/>
    <x v="41"/>
    <d v="2024-07-09T00:00:00"/>
    <d v="1899-12-30T11:41:25"/>
    <s v="10/07 10:00h"/>
    <d v="2024-07-10T00:00:00"/>
    <x v="17"/>
    <x v="8"/>
    <x v="5221"/>
    <d v="2024-07-10T00:00:00"/>
    <d v="1899-12-30T06:45:17"/>
    <n v="183"/>
    <s v="E00183"/>
    <s v="RUTA KMS.183"/>
    <x v="66"/>
    <x v="0"/>
    <x v="0"/>
    <x v="4"/>
    <x v="0"/>
    <d v="2024-07-09T11:41:25"/>
    <x v="565"/>
    <n v="22.309722222096752"/>
    <d v="2024-07-10T06:45:17"/>
    <d v="1899-12-30T02:26:24"/>
    <d v="2024-07-10T09:11:41"/>
    <n v="0.80527777760289609"/>
    <x v="0"/>
    <m/>
    <m/>
    <x v="1"/>
    <x v="27"/>
    <x v="0"/>
    <x v="4"/>
    <x v="12"/>
    <n v="4"/>
    <s v=""/>
    <d v="1900-01-01T10:33:36"/>
    <n v="18.869722222096751"/>
    <n v="12"/>
    <n v="6.8697222220967511"/>
  </r>
  <r>
    <s v="E002"/>
    <s v="EO55"/>
    <x v="5008"/>
    <x v="0"/>
    <s v="E3"/>
    <s v="0100058119"/>
    <s v="HORMIGONES TARIFA, S.L."/>
    <s v="0046005186"/>
    <s v="PLANTA DE TARIFA"/>
    <s v="000000000000003264"/>
    <x v="41"/>
    <d v="2024-07-09T00:00:00"/>
    <d v="1899-12-30T11:41:35"/>
    <s v="10/07 12:00h"/>
    <d v="2024-07-10T00:00:00"/>
    <x v="8"/>
    <x v="8"/>
    <x v="5222"/>
    <d v="2024-07-10T00:00:00"/>
    <d v="1899-12-30T09:04:53"/>
    <n v="183"/>
    <s v="E00183"/>
    <s v="RUTA KMS.183"/>
    <x v="63"/>
    <x v="0"/>
    <x v="0"/>
    <x v="4"/>
    <x v="0"/>
    <d v="2024-07-09T11:41:35"/>
    <x v="561"/>
    <n v="24.306944444426335"/>
    <d v="2024-07-10T09:04:53"/>
    <d v="1899-12-30T02:26:24"/>
    <d v="2024-07-10T11:31:17"/>
    <n v="0.47861111105885357"/>
    <x v="0"/>
    <m/>
    <m/>
    <x v="1"/>
    <x v="27"/>
    <x v="0"/>
    <x v="4"/>
    <x v="6"/>
    <n v="4"/>
    <s v=""/>
    <d v="1900-01-01T10:33:36"/>
    <n v="20.866944444426334"/>
    <n v="12"/>
    <n v="8.8669444444263341"/>
  </r>
  <r>
    <s v="E002"/>
    <s v="EO55"/>
    <x v="5009"/>
    <x v="0"/>
    <s v="E3"/>
    <s v="0100023188"/>
    <s v="MTOS DE TIERRAS Y ARIDOS DEL TINTO,"/>
    <s v="0046001835"/>
    <s v="NERVA"/>
    <s v="000000000000001782"/>
    <x v="46"/>
    <d v="2024-07-09T00:00:00"/>
    <d v="1899-12-30T11:45:58"/>
    <s v="10/07 07:00h Sin fal"/>
    <d v="2024-07-10T00:00:00"/>
    <x v="25"/>
    <x v="9"/>
    <x v="5223"/>
    <d v="2024-07-09T00:00:00"/>
    <d v="1899-12-30T21:42:42"/>
    <n v="78"/>
    <s v="E00078"/>
    <s v="RUTA KMS.078"/>
    <x v="67"/>
    <x v="0"/>
    <x v="0"/>
    <x v="5"/>
    <x v="0"/>
    <d v="2024-07-09T11:45:58"/>
    <x v="602"/>
    <n v="19.233888888848014"/>
    <d v="2024-07-09T21:42:42"/>
    <d v="1899-12-30T01:02:24"/>
    <d v="2024-07-09T22:45:06"/>
    <n v="8.248333333292976"/>
    <x v="0"/>
    <m/>
    <m/>
    <x v="1"/>
    <x v="24"/>
    <x v="0"/>
    <x v="4"/>
    <x v="16"/>
    <n v="3"/>
    <s v=""/>
    <d v="1899-12-31T00:57:36"/>
    <n v="17.193888888848015"/>
    <n v="12"/>
    <n v="5.193888888848015"/>
  </r>
  <r>
    <s v="E002"/>
    <s v="EO55"/>
    <x v="5010"/>
    <x v="0"/>
    <s v="E3"/>
    <s v="0100045291"/>
    <s v="INDUSTRIAS ALHAURINAS DEL"/>
    <s v="0046005099"/>
    <s v="PLANTA - ALHAURIN EL GRANDE"/>
    <s v="000000000000003264"/>
    <x v="41"/>
    <d v="2024-07-09T00:00:00"/>
    <d v="1899-12-30T12:04:57"/>
    <s v="1 08:00"/>
    <d v="2024-07-10T00:00:00"/>
    <x v="10"/>
    <x v="8"/>
    <x v="5224"/>
    <d v="2024-07-09T00:00:00"/>
    <d v="1899-12-30T16:16:31"/>
    <n v="47"/>
    <s v="E00047"/>
    <s v="RUTA KMS.047"/>
    <x v="65"/>
    <x v="0"/>
    <x v="0"/>
    <x v="4"/>
    <x v="0"/>
    <d v="2024-07-09T12:04:57"/>
    <x v="536"/>
    <n v="19.917499999981374"/>
    <d v="2024-07-09T16:16:31"/>
    <d v="1899-12-30T00:37:36"/>
    <d v="2024-07-09T16:54:07"/>
    <n v="15.098055555601604"/>
    <x v="0"/>
    <m/>
    <m/>
    <x v="1"/>
    <x v="24"/>
    <x v="0"/>
    <x v="4"/>
    <x v="8"/>
    <n v="3"/>
    <s v=""/>
    <d v="1899-12-30T15:02:24"/>
    <n v="18.290833333314708"/>
    <n v="12"/>
    <n v="6.2908333333147084"/>
  </r>
  <r>
    <s v="E002"/>
    <s v="EO55"/>
    <x v="5011"/>
    <x v="0"/>
    <s v="E4"/>
    <s v="0100057845"/>
    <s v="INVERSIONES SEGURA SARRIA, S.L."/>
    <s v="0046005625"/>
    <s v="ARROYO MOLINOS-HNOS NADAL"/>
    <s v="000000000000003283"/>
    <x v="39"/>
    <d v="2024-07-09T00:00:00"/>
    <d v="1899-12-30T12:07:28"/>
    <s v="11/07 08:00h"/>
    <d v="2024-07-11T00:00:00"/>
    <x v="10"/>
    <x v="8"/>
    <x v="5225"/>
    <d v="2024-07-10T00:00:00"/>
    <d v="1899-12-30T16:08:54"/>
    <n v="536"/>
    <s v="E00536"/>
    <s v="RUTA KMS.536"/>
    <x v="434"/>
    <x v="0"/>
    <x v="0"/>
    <x v="4"/>
    <x v="1"/>
    <d v="2024-07-09T12:07:28"/>
    <x v="576"/>
    <n v="43.875555555685423"/>
    <d v="2024-07-10T16:08:54"/>
    <d v="1899-12-30T07:08:48"/>
    <d v="2024-07-10T23:17:42"/>
    <n v="8.7050000000162981"/>
    <x v="0"/>
    <m/>
    <m/>
    <x v="1"/>
    <x v="27"/>
    <x v="0"/>
    <x v="4"/>
    <x v="8"/>
    <n v="4"/>
    <s v=""/>
    <d v="1900-01-06T03:31:12"/>
    <n v="35.728888889018755"/>
    <n v="24"/>
    <n v="11.728888889018755"/>
  </r>
  <r>
    <s v="E002"/>
    <s v="EO55"/>
    <x v="5012"/>
    <x v="0"/>
    <s v="E4"/>
    <s v="0100056718"/>
    <s v="SITESUR CIMENTACIONES, S.L."/>
    <s v="0046005839"/>
    <s v="S0952-BENAHAVIS COLINAS DE MARBELLA"/>
    <s v="000000000000003282"/>
    <x v="40"/>
    <d v="2024-07-09T00:00:00"/>
    <d v="1899-12-30T12:15:46"/>
    <s v="10/07 A primera hora"/>
    <d v="2024-07-10T00:00:00"/>
    <x v="6"/>
    <x v="8"/>
    <x v="5226"/>
    <d v="2024-07-10T00:00:00"/>
    <d v="1899-12-30T06:38:33"/>
    <n v="93"/>
    <s v="E00093"/>
    <s v="RUTA KMS.093"/>
    <x v="332"/>
    <x v="0"/>
    <x v="0"/>
    <x v="4"/>
    <x v="1"/>
    <d v="2024-07-09T12:15:46"/>
    <x v="520"/>
    <n v="31.73722222232027"/>
    <d v="2024-07-10T06:38:33"/>
    <d v="1899-12-30T01:14:24"/>
    <d v="2024-07-10T07:52:57"/>
    <n v="12.117500000051223"/>
    <x v="0"/>
    <m/>
    <m/>
    <x v="1"/>
    <x v="27"/>
    <x v="0"/>
    <x v="4"/>
    <x v="12"/>
    <n v="4"/>
    <s v=""/>
    <d v="1899-12-31T05:45:36"/>
    <n v="29.497222222320271"/>
    <n v="12"/>
    <n v="17.497222222320271"/>
  </r>
  <r>
    <s v="E002"/>
    <s v="EO55"/>
    <x v="5013"/>
    <x v="0"/>
    <s v="E3"/>
    <s v="0100029323"/>
    <s v="HORMIGONES COSTASUR, S.L."/>
    <s v="0046005677"/>
    <s v="ADIF_TRAMO GIBRALEON (ZALAMEA)"/>
    <s v="000000000000000837"/>
    <x v="43"/>
    <d v="2024-07-09T00:00:00"/>
    <d v="1899-12-30T12:20:26"/>
    <s v="10/07 08:00h"/>
    <d v="2024-07-10T00:00:00"/>
    <x v="10"/>
    <x v="9"/>
    <x v="5227"/>
    <d v="2024-07-09T00:00:00"/>
    <d v="1899-12-30T16:15:27"/>
    <n v="47"/>
    <s v="E00047"/>
    <s v="RUTA KMS.047"/>
    <x v="87"/>
    <x v="0"/>
    <x v="0"/>
    <x v="5"/>
    <x v="0"/>
    <d v="2024-07-09T12:20:26"/>
    <x v="536"/>
    <n v="19.659444444521796"/>
    <d v="2024-07-09T16:15:27"/>
    <d v="1899-12-30T00:37:36"/>
    <d v="2024-07-09T16:53:03"/>
    <n v="15.115833333344199"/>
    <x v="0"/>
    <m/>
    <m/>
    <x v="1"/>
    <x v="24"/>
    <x v="0"/>
    <x v="4"/>
    <x v="8"/>
    <n v="3"/>
    <s v=""/>
    <d v="1899-12-30T15:02:24"/>
    <n v="18.032777777855131"/>
    <n v="12"/>
    <n v="6.0327777778551308"/>
  </r>
  <r>
    <s v="E002"/>
    <s v="EO55"/>
    <x v="5014"/>
    <x v="0"/>
    <s v="E3"/>
    <s v="0100045043"/>
    <s v="HORMIGONES GUADARRANQUE, S.L."/>
    <s v="0046005161"/>
    <s v="PLANTA DE SAN ROQUE"/>
    <s v="000000000000003269"/>
    <x v="44"/>
    <d v="2024-07-09T00:00:00"/>
    <d v="1899-12-30T12:26:14"/>
    <s v="10/07 11:00h"/>
    <d v="2024-07-10T00:00:00"/>
    <x v="24"/>
    <x v="8"/>
    <x v="5228"/>
    <d v="2024-07-10T00:00:00"/>
    <d v="1899-12-30T09:18:40"/>
    <n v="144"/>
    <s v="E00144"/>
    <s v="RUTA KMS.144"/>
    <x v="64"/>
    <x v="0"/>
    <x v="0"/>
    <x v="4"/>
    <x v="0"/>
    <d v="2024-07-09T12:26:14"/>
    <x v="554"/>
    <n v="22.562777777784504"/>
    <d v="2024-07-10T09:18:40"/>
    <d v="1899-12-30T01:55:12"/>
    <d v="2024-07-10T11:13:52"/>
    <n v="-0.23111111117759719"/>
    <x v="0"/>
    <m/>
    <m/>
    <x v="1"/>
    <x v="27"/>
    <x v="0"/>
    <x v="4"/>
    <x v="6"/>
    <n v="4"/>
    <s v=""/>
    <d v="1899-12-31T22:04:48"/>
    <n v="19.642777777784502"/>
    <n v="12"/>
    <n v="7.6427777777845023"/>
  </r>
  <r>
    <s v="E002"/>
    <s v="EO55"/>
    <x v="5015"/>
    <x v="0"/>
    <s v="E4"/>
    <s v="0100058437"/>
    <s v="SANEAMIENTOS GRANAMAX, SL"/>
    <s v="0046005484"/>
    <s v="ALMACEN EN PELIGROS"/>
    <s v="000000000000003283"/>
    <x v="39"/>
    <d v="2024-07-09T00:00:00"/>
    <d v="1899-12-30T12:27:20"/>
    <s v="10/07 Antes de 10:00"/>
    <d v="2024-07-10T00:00:00"/>
    <x v="17"/>
    <x v="10"/>
    <x v="5229"/>
    <d v="2024-07-10T00:00:00"/>
    <d v="1899-12-30T08:12:44"/>
    <n v="2"/>
    <s v="E00002"/>
    <s v="RUTA KMS.0002"/>
    <x v="108"/>
    <x v="0"/>
    <x v="0"/>
    <x v="6"/>
    <x v="1"/>
    <d v="2024-07-09T12:27:20"/>
    <x v="565"/>
    <n v="21.544444444414694"/>
    <d v="2024-07-10T08:12:44"/>
    <d v="1899-12-30T00:01:36"/>
    <d v="2024-07-10T08:14:20"/>
    <n v="1.7611111110309139"/>
    <x v="0"/>
    <m/>
    <m/>
    <x v="1"/>
    <x v="27"/>
    <x v="0"/>
    <x v="4"/>
    <x v="0"/>
    <n v="4"/>
    <s v=""/>
    <d v="1899-12-30T00:38:24"/>
    <n v="20.517777777748027"/>
    <n v="12"/>
    <n v="8.5177777777480266"/>
  </r>
  <r>
    <s v="E002"/>
    <s v="EO55"/>
    <x v="5016"/>
    <x v="0"/>
    <s v="E3"/>
    <s v="0100058385"/>
    <s v="VIGUETAS UNION, S.L."/>
    <s v="0046005170"/>
    <s v="PTA PREFABRICADOS - LOS CORRALES"/>
    <s v="000000000000003262"/>
    <x v="42"/>
    <d v="2024-07-09T00:00:00"/>
    <d v="1899-12-30T12:28:03"/>
    <s v="A PRIMERA HORA"/>
    <d v="2024-07-10T00:00:00"/>
    <x v="10"/>
    <x v="8"/>
    <x v="5230"/>
    <d v="2024-07-09T00:00:00"/>
    <d v="1899-12-30T15:49:08"/>
    <n v="105"/>
    <s v="E00105"/>
    <s v="RUTA KMS.105"/>
    <x v="64"/>
    <x v="0"/>
    <x v="0"/>
    <x v="4"/>
    <x v="0"/>
    <d v="2024-07-09T12:28:03"/>
    <x v="536"/>
    <n v="19.532500000088476"/>
    <d v="2024-07-09T15:49:08"/>
    <d v="1899-12-30T01:24:00"/>
    <d v="2024-07-09T17:13:08"/>
    <n v="14.781111111107748"/>
    <x v="0"/>
    <m/>
    <m/>
    <x v="1"/>
    <x v="24"/>
    <x v="0"/>
    <x v="4"/>
    <x v="4"/>
    <n v="3"/>
    <s v=""/>
    <d v="1899-12-31T09:36:00"/>
    <n v="17.132500000088477"/>
    <n v="12"/>
    <n v="5.1325000000884771"/>
  </r>
  <r>
    <s v="E002"/>
    <s v="EO55"/>
    <x v="5017"/>
    <x v="0"/>
    <s v="E4"/>
    <s v="0100058352"/>
    <s v="JULIO BAZA, S.A."/>
    <s v="0046005095"/>
    <s v="PLANTA DE BAZA"/>
    <s v="000000000000003282"/>
    <x v="40"/>
    <d v="2024-07-09T00:00:00"/>
    <d v="1899-12-30T12:30:09"/>
    <s v="10/07 Antes de 14:00"/>
    <d v="2024-07-10T00:00:00"/>
    <x v="1"/>
    <x v="10"/>
    <x v="5231"/>
    <d v="2024-07-10T00:00:00"/>
    <d v="1899-12-30T10:26:59"/>
    <n v="99"/>
    <s v="E00099"/>
    <s v="RUTA KMS.099"/>
    <x v="357"/>
    <x v="0"/>
    <x v="0"/>
    <x v="6"/>
    <x v="1"/>
    <d v="2024-07-09T12:30:09"/>
    <x v="519"/>
    <n v="25.497500000114087"/>
    <d v="2024-07-10T10:26:59"/>
    <d v="1899-12-30T01:19:12"/>
    <d v="2024-07-10T11:46:11"/>
    <n v="2.2302777778822929"/>
    <x v="0"/>
    <m/>
    <m/>
    <x v="1"/>
    <x v="27"/>
    <x v="0"/>
    <x v="4"/>
    <x v="1"/>
    <n v="4"/>
    <s v=""/>
    <d v="1899-12-31T07:40:48"/>
    <n v="23.177500000114087"/>
    <n v="12"/>
    <n v="11.177500000114087"/>
  </r>
  <r>
    <s v="E002"/>
    <s v="EO55"/>
    <x v="5018"/>
    <x v="0"/>
    <s v="E3"/>
    <s v="0100055849"/>
    <s v="HORMECO S.L."/>
    <s v="0046005163"/>
    <s v="SUMIN CEMENTO SILO FYM - MELILLA"/>
    <s v="000000000000003264"/>
    <x v="41"/>
    <d v="2024-07-09T00:00:00"/>
    <d v="1899-12-30T12:30:09"/>
    <s v="09/07 22:00h"/>
    <d v="2024-07-09T00:00:00"/>
    <x v="26"/>
    <x v="8"/>
    <x v="5232"/>
    <d v="2024-07-09T00:00:00"/>
    <d v="1899-12-30T14:16:08"/>
    <n v="264"/>
    <s v="E00264"/>
    <s v="RUTA KMS.264"/>
    <x v="244"/>
    <x v="0"/>
    <x v="0"/>
    <x v="4"/>
    <x v="0"/>
    <d v="2024-07-09T12:30:09"/>
    <x v="603"/>
    <n v="9.4974999999976717"/>
    <d v="2024-07-09T14:16:08"/>
    <d v="1899-12-30T03:31:12"/>
    <d v="2024-07-09T17:47:20"/>
    <n v="4.2111111109843478"/>
    <x v="0"/>
    <m/>
    <m/>
    <x v="1"/>
    <x v="24"/>
    <x v="0"/>
    <x v="4"/>
    <x v="13"/>
    <n v="3"/>
    <s v=""/>
    <d v="1900-01-02T12:28:48"/>
    <n v="4.9774999999976721"/>
    <n v="0"/>
    <n v="4.9774999999976721"/>
  </r>
  <r>
    <s v="E002"/>
    <s v="EO55"/>
    <x v="5019"/>
    <x v="0"/>
    <s v="E3"/>
    <s v="0100021485"/>
    <s v="HORMIGONES DE BAENA, S.L."/>
    <s v="0046001510"/>
    <s v="BAENA"/>
    <s v="000000000000003269"/>
    <x v="44"/>
    <d v="2024-07-09T00:00:00"/>
    <d v="1899-12-30T12:33:18"/>
    <s v="10/07 16:00h"/>
    <d v="2024-07-10T00:00:00"/>
    <x v="12"/>
    <x v="8"/>
    <x v="5233"/>
    <d v="2024-07-10T00:00:00"/>
    <d v="1899-12-30T11:49:24"/>
    <n v="138"/>
    <s v="E00138"/>
    <s v="RUTA KMS.138"/>
    <x v="62"/>
    <x v="0"/>
    <x v="0"/>
    <x v="4"/>
    <x v="0"/>
    <d v="2024-07-09T12:33:18"/>
    <x v="562"/>
    <n v="27.444999999948777"/>
    <d v="2024-07-10T11:49:24"/>
    <d v="1899-12-30T01:50:24"/>
    <d v="2024-07-10T13:39:48"/>
    <n v="2.3366666666697711"/>
    <x v="0"/>
    <m/>
    <m/>
    <x v="1"/>
    <x v="27"/>
    <x v="0"/>
    <x v="4"/>
    <x v="2"/>
    <n v="4"/>
    <s v=""/>
    <d v="1899-12-31T20:09:36"/>
    <n v="24.604999999948777"/>
    <n v="12"/>
    <n v="12.604999999948777"/>
  </r>
  <r>
    <s v="E002"/>
    <s v="EO55"/>
    <x v="5020"/>
    <x v="0"/>
    <s v="E3"/>
    <s v="0100057843"/>
    <s v="ANDOSER OBRAS Y SERVICIOS S.L."/>
    <s v="0046005203"/>
    <s v="RUTE"/>
    <s v="000000000000003264"/>
    <x v="41"/>
    <d v="2024-07-09T00:00:00"/>
    <d v="1899-12-30T12:38:05"/>
    <s v="10/07 08:00h"/>
    <d v="2024-07-10T00:00:00"/>
    <x v="10"/>
    <x v="8"/>
    <x v="5234"/>
    <d v="2024-07-10T00:00:00"/>
    <d v="1899-12-30T05:46:31"/>
    <n v="101"/>
    <s v="E00101"/>
    <s v="RUTA KMS.101"/>
    <x v="116"/>
    <x v="0"/>
    <x v="0"/>
    <x v="4"/>
    <x v="0"/>
    <d v="2024-07-09T12:38:05"/>
    <x v="536"/>
    <n v="19.365277777891606"/>
    <d v="2024-07-10T05:46:31"/>
    <d v="1899-12-30T01:20:48"/>
    <d v="2024-07-10T07:07:19"/>
    <n v="0.87805555562954396"/>
    <x v="0"/>
    <m/>
    <m/>
    <x v="1"/>
    <x v="27"/>
    <x v="0"/>
    <x v="4"/>
    <x v="15"/>
    <n v="4"/>
    <s v=""/>
    <d v="1899-12-31T08:19:12"/>
    <n v="17.018611111224939"/>
    <n v="12"/>
    <n v="5.0186111112249385"/>
  </r>
  <r>
    <s v="E002"/>
    <s v="EO55"/>
    <x v="5021"/>
    <x v="0"/>
    <s v="E4"/>
    <s v="0100053646"/>
    <s v="MAT. DE CONST. EL MERINO"/>
    <s v="0046005354"/>
    <s v="ALMACEN-ALORA"/>
    <s v="000000000000003283"/>
    <x v="39"/>
    <d v="2024-07-09T00:00:00"/>
    <d v="1899-12-30T12:43:50"/>
    <s v="10/07 por la mañana"/>
    <d v="2024-07-10T00:00:00"/>
    <x v="6"/>
    <x v="8"/>
    <x v="5235"/>
    <d v="2024-07-10T00:00:00"/>
    <d v="1899-12-30T10:26:14"/>
    <n v="64"/>
    <s v="E00064"/>
    <s v="RUTA KMS.064"/>
    <x v="55"/>
    <x v="0"/>
    <x v="0"/>
    <x v="4"/>
    <x v="1"/>
    <d v="2024-07-09T12:43:50"/>
    <x v="520"/>
    <n v="31.269444444507826"/>
    <d v="2024-07-10T10:26:14"/>
    <d v="1899-12-30T00:51:12"/>
    <d v="2024-07-10T11:17:26"/>
    <n v="8.7094444444519468"/>
    <x v="0"/>
    <m/>
    <m/>
    <x v="1"/>
    <x v="27"/>
    <x v="0"/>
    <x v="4"/>
    <x v="1"/>
    <n v="4"/>
    <s v=""/>
    <d v="1899-12-30T20:28:48"/>
    <n v="29.416111111174494"/>
    <n v="12"/>
    <n v="17.416111111174494"/>
  </r>
  <r>
    <s v="E002"/>
    <s v="EO55"/>
    <x v="5022"/>
    <x v="0"/>
    <s v="E3"/>
    <s v="0100033645"/>
    <s v="HORMIALIA 2007 S.L."/>
    <s v="0046005119"/>
    <s v="PLANTA MALAGA"/>
    <s v="000000000000003264"/>
    <x v="41"/>
    <d v="2024-07-09T00:00:00"/>
    <d v="1899-12-30T12:56:29"/>
    <s v="10/07 08:00"/>
    <d v="2024-07-10T00:00:00"/>
    <x v="10"/>
    <x v="8"/>
    <x v="5236"/>
    <d v="2024-07-09T00:00:00"/>
    <d v="1899-12-30T16:12:29"/>
    <n v="24"/>
    <s v="E00024"/>
    <s v="RUTA KMS.024"/>
    <x v="144"/>
    <x v="0"/>
    <x v="0"/>
    <x v="4"/>
    <x v="0"/>
    <d v="2024-07-09T12:56:29"/>
    <x v="536"/>
    <n v="19.058611111133359"/>
    <d v="2024-07-09T16:12:29"/>
    <d v="1899-12-30T00:19:12"/>
    <d v="2024-07-09T16:31:41"/>
    <n v="15.471944444405381"/>
    <x v="0"/>
    <m/>
    <m/>
    <x v="1"/>
    <x v="24"/>
    <x v="0"/>
    <x v="4"/>
    <x v="8"/>
    <n v="3"/>
    <s v=""/>
    <d v="1899-12-30T07:40:48"/>
    <n v="17.738611111133359"/>
    <n v="12"/>
    <n v="5.7386111111333591"/>
  </r>
  <r>
    <s v="E002"/>
    <s v="EO55"/>
    <x v="5023"/>
    <x v="0"/>
    <s v="E3"/>
    <s v="0432000110"/>
    <s v="PREBETONG HORMIGONES, S.A."/>
    <s v="0046005597"/>
    <s v="PLANTA MORTERO SECO MANILVA"/>
    <s v="000000000000003269"/>
    <x v="44"/>
    <d v="2024-07-09T00:00:00"/>
    <d v="1899-12-30T12:58:40"/>
    <s v="A LAS SIETE DE LA MA"/>
    <d v="2024-07-10T00:00:00"/>
    <x v="14"/>
    <x v="8"/>
    <x v="5237"/>
    <d v="2024-07-09T00:00:00"/>
    <d v="1899-12-30T16:37:55"/>
    <n v="118"/>
    <s v="E00118"/>
    <s v="RUTA KMS.118"/>
    <x v="142"/>
    <x v="0"/>
    <x v="0"/>
    <x v="4"/>
    <x v="0"/>
    <d v="2024-07-09T12:58:40"/>
    <x v="573"/>
    <n v="24.022222222178243"/>
    <d v="2024-07-09T16:37:55"/>
    <d v="1899-12-30T01:34:24"/>
    <d v="2024-07-09T18:12:19"/>
    <n v="18.794722222199198"/>
    <x v="0"/>
    <m/>
    <m/>
    <x v="1"/>
    <x v="24"/>
    <x v="0"/>
    <x v="4"/>
    <x v="8"/>
    <n v="3"/>
    <s v=""/>
    <d v="1899-12-31T13:45:36"/>
    <n v="21.448888888844909"/>
    <n v="12"/>
    <n v="9.448888888844909"/>
  </r>
  <r>
    <s v="E002"/>
    <s v="EO55"/>
    <x v="5024"/>
    <x v="0"/>
    <s v="E3"/>
    <s v="0100041278"/>
    <s v="MOV. DE TIERRAS RIOTINTO, S.L(TINTO"/>
    <s v="0046003387"/>
    <s v="SAN JUAN DEL PUERTO"/>
    <s v="000000000000000837"/>
    <x v="43"/>
    <d v="2024-07-09T00:00:00"/>
    <d v="1899-12-30T12:58:46"/>
    <s v="10/07 08:00h"/>
    <d v="2024-07-10T00:00:00"/>
    <x v="10"/>
    <x v="9"/>
    <x v="5238"/>
    <d v="2024-07-09T00:00:00"/>
    <d v="1899-12-30T17:26:23"/>
    <n v="15"/>
    <s v="E00015"/>
    <s v="RUTA KMS.015"/>
    <x v="96"/>
    <x v="0"/>
    <x v="0"/>
    <x v="5"/>
    <x v="0"/>
    <d v="2024-07-09T12:58:46"/>
    <x v="536"/>
    <n v="19.020555555587634"/>
    <d v="2024-07-09T17:26:23"/>
    <d v="1899-12-30T00:12:00"/>
    <d v="2024-07-09T17:38:23"/>
    <n v="14.360277777886949"/>
    <x v="0"/>
    <m/>
    <m/>
    <x v="1"/>
    <x v="24"/>
    <x v="0"/>
    <x v="4"/>
    <x v="5"/>
    <n v="3"/>
    <s v=""/>
    <d v="1899-12-30T04:48:00"/>
    <n v="17.820555555587635"/>
    <n v="12"/>
    <n v="5.8205555555876352"/>
  </r>
  <r>
    <s v="E002"/>
    <s v="EO55"/>
    <x v="5025"/>
    <x v="0"/>
    <s v="E3"/>
    <s v="0100057968"/>
    <s v="LOZAC OBRAS Y SERVICIOS, S.L."/>
    <s v="0046005114"/>
    <s v="PLANTA DE PUERTO REAL"/>
    <s v="000000000000003264"/>
    <x v="41"/>
    <d v="2024-07-09T00:00:00"/>
    <d v="1899-12-30T13:02:56"/>
    <s v="10/07 10:00h"/>
    <d v="2024-07-10T00:00:00"/>
    <x v="17"/>
    <x v="8"/>
    <x v="5239"/>
    <d v="2024-07-09T00:00:00"/>
    <d v="1899-12-30T15:55:30"/>
    <n v="232"/>
    <s v="E00232"/>
    <s v="RUTA KMS.232"/>
    <x v="103"/>
    <x v="0"/>
    <x v="0"/>
    <x v="4"/>
    <x v="0"/>
    <d v="2024-07-09T13:02:56"/>
    <x v="565"/>
    <n v="20.951111111033242"/>
    <d v="2024-07-09T15:55:30"/>
    <d v="1899-12-30T03:05:36"/>
    <d v="2024-07-09T19:01:06"/>
    <n v="14.981666666571982"/>
    <x v="0"/>
    <m/>
    <m/>
    <x v="1"/>
    <x v="24"/>
    <x v="0"/>
    <x v="4"/>
    <x v="4"/>
    <n v="3"/>
    <s v=""/>
    <d v="1900-01-02T02:14:24"/>
    <n v="16.857777777699908"/>
    <n v="12"/>
    <n v="4.8577777776999085"/>
  </r>
  <r>
    <s v="E002"/>
    <s v="EO55"/>
    <x v="5026"/>
    <x v="0"/>
    <s v="E3"/>
    <s v="0432000110"/>
    <s v="PREBETONG HORMIGONES, S.A."/>
    <s v="0046001417"/>
    <s v="CORIA DEL RIO"/>
    <s v="000000000000000837"/>
    <x v="43"/>
    <d v="2024-07-09T00:00:00"/>
    <d v="1899-12-30T13:04:16"/>
    <s v="10/07 09:30h SILO 2"/>
    <d v="2024-07-10T00:00:00"/>
    <x v="21"/>
    <x v="9"/>
    <x v="5240"/>
    <d v="2024-07-09T00:00:00"/>
    <d v="1899-12-30T19:26:56"/>
    <n v="85"/>
    <s v="E00085"/>
    <s v="RUTA KMS.085"/>
    <x v="86"/>
    <x v="0"/>
    <x v="0"/>
    <x v="5"/>
    <x v="0"/>
    <d v="2024-07-09T13:04:16"/>
    <x v="557"/>
    <n v="20.428888888971414"/>
    <d v="2024-07-09T19:26:56"/>
    <d v="1899-12-30T01:08:00"/>
    <d v="2024-07-09T20:34:56"/>
    <n v="12.917777777882293"/>
    <x v="0"/>
    <m/>
    <m/>
    <x v="1"/>
    <x v="24"/>
    <x v="0"/>
    <x v="4"/>
    <x v="10"/>
    <n v="3"/>
    <s v=""/>
    <d v="1899-12-31T03:12:00"/>
    <n v="18.295555555638082"/>
    <n v="12"/>
    <n v="6.2955555556380816"/>
  </r>
  <r>
    <s v="E002"/>
    <s v="EO55"/>
    <x v="5027"/>
    <x v="0"/>
    <s v="E3"/>
    <s v="0100050987"/>
    <s v="XIMOR MORTEROS, S.L."/>
    <s v="0046004229"/>
    <s v="FUENTES DE ANDALUCIA"/>
    <s v="000000000000003264"/>
    <x v="41"/>
    <d v="2024-07-09T00:00:00"/>
    <d v="1899-12-30T13:05:06"/>
    <s v="10/07 08:00h"/>
    <d v="2024-07-10T00:00:00"/>
    <x v="10"/>
    <x v="8"/>
    <x v="5241"/>
    <d v="2024-07-10T00:00:00"/>
    <d v="1899-12-30T05:23:02"/>
    <n v="165"/>
    <s v="E00165"/>
    <s v="RUTA KMS.165"/>
    <x v="53"/>
    <x v="0"/>
    <x v="0"/>
    <x v="4"/>
    <x v="0"/>
    <d v="2024-07-09T13:05:06"/>
    <x v="536"/>
    <n v="18.914999999979045"/>
    <d v="2024-07-10T05:23:02"/>
    <d v="1899-12-30T02:12:00"/>
    <d v="2024-07-10T07:35:02"/>
    <n v="0.41611111111706123"/>
    <x v="0"/>
    <m/>
    <m/>
    <x v="1"/>
    <x v="27"/>
    <x v="0"/>
    <x v="4"/>
    <x v="15"/>
    <n v="4"/>
    <s v="HIBURSANFRE, S.L.U."/>
    <d v="1900-01-01T04:48:00"/>
    <n v="15.714999999979046"/>
    <n v="12"/>
    <n v="3.714999999979046"/>
  </r>
  <r>
    <s v="E002"/>
    <s v="EO55"/>
    <x v="5028"/>
    <x v="0"/>
    <s v="E3"/>
    <s v="0432000110"/>
    <s v="PREBETONG HORMIGONES, S.A."/>
    <s v="0046001416"/>
    <s v="ALCALA DE GUADAIRA"/>
    <s v="000000000000000837"/>
    <x v="43"/>
    <d v="2024-07-09T00:00:00"/>
    <d v="1899-12-30T13:21:09"/>
    <s v="10/07 10:30h"/>
    <d v="2024-07-10T00:00:00"/>
    <x v="20"/>
    <x v="9"/>
    <x v="5242"/>
    <d v="2024-07-10T00:00:00"/>
    <d v="1899-12-30T10:22:58"/>
    <n v="83"/>
    <s v="E00083"/>
    <s v="RUTA KMS.083"/>
    <x v="361"/>
    <x v="0"/>
    <x v="0"/>
    <x v="5"/>
    <x v="0"/>
    <d v="2024-07-09T13:21:09"/>
    <x v="556"/>
    <n v="21.147500000079162"/>
    <d v="2024-07-10T10:22:58"/>
    <d v="1899-12-30T01:06:24"/>
    <d v="2024-07-10T11:29:22"/>
    <n v="-0.9894444445380941"/>
    <x v="1"/>
    <m/>
    <m/>
    <x v="1"/>
    <x v="27"/>
    <x v="1"/>
    <x v="4"/>
    <x v="1"/>
    <n v="4"/>
    <s v=""/>
    <d v="1899-12-31T02:33:36"/>
    <n v="19.040833333412497"/>
    <n v="12"/>
    <n v="7.0408333334124968"/>
  </r>
  <r>
    <s v="E002"/>
    <s v="EO55"/>
    <x v="5029"/>
    <x v="0"/>
    <s v="E3"/>
    <s v="0432000110"/>
    <s v="PREBETONG HORMIGONES, S.A."/>
    <s v="0046001416"/>
    <s v="ALCALA DE GUADAIRA"/>
    <s v="000000000000002032"/>
    <x v="47"/>
    <d v="2024-07-09T00:00:00"/>
    <d v="1899-12-30T13:21:38"/>
    <s v="10/07 08:00h silo nº"/>
    <d v="2024-07-10T00:00:00"/>
    <x v="10"/>
    <x v="9"/>
    <x v="5243"/>
    <d v="2024-07-09T00:00:00"/>
    <d v="1899-12-30T19:09:10"/>
    <n v="83"/>
    <s v="E00083"/>
    <s v="RUTA KMS.083"/>
    <x v="277"/>
    <x v="0"/>
    <x v="0"/>
    <x v="5"/>
    <x v="0"/>
    <d v="2024-07-09T13:21:38"/>
    <x v="536"/>
    <n v="18.639444444444962"/>
    <d v="2024-07-09T19:09:10"/>
    <d v="1899-12-30T01:06:24"/>
    <d v="2024-07-09T20:15:34"/>
    <n v="11.740555555501487"/>
    <x v="0"/>
    <m/>
    <m/>
    <x v="1"/>
    <x v="24"/>
    <x v="0"/>
    <x v="4"/>
    <x v="10"/>
    <n v="3"/>
    <s v=""/>
    <d v="1899-12-31T02:33:36"/>
    <n v="16.532777777778296"/>
    <n v="12"/>
    <n v="4.5327777777782963"/>
  </r>
  <r>
    <s v="E002"/>
    <s v="EO55"/>
    <x v="5030"/>
    <x v="0"/>
    <s v="E3"/>
    <s v="0100018311"/>
    <s v="ANDALUZA DE MORTEROS, SA (ANDEMOSA)"/>
    <s v="0046005100"/>
    <s v="PLANTA VILLA ROSA (CON TTE) MALAGA"/>
    <s v="000000000000003264"/>
    <x v="41"/>
    <d v="2024-07-09T00:00:00"/>
    <d v="1899-12-30T13:59:51"/>
    <s v="10/07 07:00h"/>
    <d v="2024-07-10T00:00:00"/>
    <x v="25"/>
    <x v="8"/>
    <x v="5244"/>
    <d v="2024-07-09T00:00:00"/>
    <d v="1899-12-30T16:27:46"/>
    <n v="24"/>
    <s v="E00024"/>
    <s v="RUTA KMS.024"/>
    <x v="79"/>
    <x v="0"/>
    <x v="0"/>
    <x v="4"/>
    <x v="0"/>
    <d v="2024-07-09T13:59:51"/>
    <x v="602"/>
    <n v="17.002499999944121"/>
    <d v="2024-07-09T16:27:46"/>
    <d v="1899-12-30T00:19:12"/>
    <d v="2024-07-09T16:46:58"/>
    <n v="14.217222222068813"/>
    <x v="0"/>
    <m/>
    <m/>
    <x v="1"/>
    <x v="24"/>
    <x v="0"/>
    <x v="4"/>
    <x v="8"/>
    <n v="3"/>
    <s v=""/>
    <d v="1899-12-30T07:40:48"/>
    <n v="15.68249999994412"/>
    <n v="12"/>
    <n v="3.6824999999441204"/>
  </r>
  <r>
    <s v="E002"/>
    <s v="EO55"/>
    <x v="5031"/>
    <x v="0"/>
    <s v="E3"/>
    <s v="0100018311"/>
    <s v="ANDALUZA DE MORTEROS, SA (ANDEMOSA)"/>
    <s v="0046005100"/>
    <s v="PLANTA VILLA ROSA (CON TTE) MALAGA"/>
    <s v="000000000000003264"/>
    <x v="41"/>
    <d v="2024-07-09T00:00:00"/>
    <d v="1899-12-30T14:00:02"/>
    <s v="10/07 07:00h"/>
    <d v="2024-07-10T00:00:00"/>
    <x v="25"/>
    <x v="8"/>
    <x v="5245"/>
    <d v="2024-07-10T00:00:00"/>
    <d v="1899-12-30T06:38:01"/>
    <n v="24"/>
    <s v="E00024"/>
    <s v="RUTA KMS.024"/>
    <x v="85"/>
    <x v="0"/>
    <x v="0"/>
    <x v="4"/>
    <x v="0"/>
    <d v="2024-07-09T14:00:02"/>
    <x v="602"/>
    <n v="16.999444444372784"/>
    <d v="2024-07-10T06:38:01"/>
    <d v="1899-12-30T00:19:12"/>
    <d v="2024-07-10T06:57:13"/>
    <n v="4.6388888731598854E-2"/>
    <x v="0"/>
    <m/>
    <m/>
    <x v="1"/>
    <x v="27"/>
    <x v="0"/>
    <x v="4"/>
    <x v="12"/>
    <n v="4"/>
    <s v=""/>
    <d v="1899-12-30T07:40:48"/>
    <n v="15.679444444372784"/>
    <n v="12"/>
    <n v="3.6794444443727841"/>
  </r>
  <r>
    <s v="E002"/>
    <s v="EO55"/>
    <x v="5032"/>
    <x v="0"/>
    <s v="E3"/>
    <s v="0100018311"/>
    <s v="ANDALUZA DE MORTEROS, SA (ANDEMOSA)"/>
    <s v="0046005100"/>
    <s v="PLANTA VILLA ROSA (CON TTE) MALAGA"/>
    <s v="000000000000003264"/>
    <x v="41"/>
    <d v="2024-07-09T00:00:00"/>
    <d v="1899-12-30T14:00:10"/>
    <s v="10/07 09:00h"/>
    <d v="2024-07-10T00:00:00"/>
    <x v="15"/>
    <x v="8"/>
    <x v="5246"/>
    <d v="2024-07-10T00:00:00"/>
    <d v="1899-12-30T09:24:50"/>
    <n v="24"/>
    <s v="E00024"/>
    <s v="RUTA KMS.024"/>
    <x v="85"/>
    <x v="0"/>
    <x v="0"/>
    <x v="4"/>
    <x v="0"/>
    <d v="2024-07-09T14:00:10"/>
    <x v="541"/>
    <n v="18.997222222213168"/>
    <d v="2024-07-10T09:24:50"/>
    <d v="1899-12-30T00:19:12"/>
    <d v="2024-07-10T09:44:02"/>
    <n v="-0.7338888889644295"/>
    <x v="0"/>
    <m/>
    <m/>
    <x v="1"/>
    <x v="27"/>
    <x v="0"/>
    <x v="4"/>
    <x v="6"/>
    <n v="4"/>
    <s v=""/>
    <d v="1899-12-30T07:40:48"/>
    <n v="17.677222222213167"/>
    <n v="12"/>
    <n v="5.6772222222131674"/>
  </r>
  <r>
    <s v="E002"/>
    <s v="EO55"/>
    <x v="5033"/>
    <x v="0"/>
    <s v="E3"/>
    <s v="0100018311"/>
    <s v="ANDALUZA DE MORTEROS, SA (ANDEMOSA)"/>
    <s v="0046005100"/>
    <s v="PLANTA VILLA ROSA (CON TTE) MALAGA"/>
    <s v="000000000000003264"/>
    <x v="41"/>
    <d v="2024-07-09T00:00:00"/>
    <d v="1899-12-30T14:00:21"/>
    <s v="10/07 11:00h"/>
    <d v="2024-07-10T00:00:00"/>
    <x v="24"/>
    <x v="8"/>
    <x v="5247"/>
    <d v="2024-07-10T00:00:00"/>
    <d v="1899-12-30T11:37:27"/>
    <n v="24"/>
    <s v="E00024"/>
    <s v="RUTA KMS.024"/>
    <x v="85"/>
    <x v="0"/>
    <x v="0"/>
    <x v="4"/>
    <x v="0"/>
    <d v="2024-07-09T14:00:21"/>
    <x v="554"/>
    <n v="20.994166666700039"/>
    <d v="2024-07-10T11:37:27"/>
    <d v="1899-12-30T00:19:12"/>
    <d v="2024-07-10T11:56:39"/>
    <n v="-0.94416666665347293"/>
    <x v="1"/>
    <m/>
    <m/>
    <x v="1"/>
    <x v="27"/>
    <x v="1"/>
    <x v="4"/>
    <x v="2"/>
    <n v="4"/>
    <s v=""/>
    <d v="1899-12-30T07:40:48"/>
    <n v="19.674166666700039"/>
    <n v="12"/>
    <n v="7.6741666667000388"/>
  </r>
  <r>
    <s v="E002"/>
    <s v="EO55"/>
    <x v="5034"/>
    <x v="0"/>
    <s v="E3"/>
    <s v="0100018311"/>
    <s v="ANDALUZA DE MORTEROS, SA (ANDEMOSA)"/>
    <s v="0046005100"/>
    <s v="PLANTA VILLA ROSA (CON TTE) MALAGA"/>
    <s v="000000000000003264"/>
    <x v="41"/>
    <d v="2024-07-09T00:00:00"/>
    <d v="1899-12-30T14:00:29"/>
    <s v="10/07 13:00h"/>
    <d v="2024-07-10T00:00:00"/>
    <x v="14"/>
    <x v="8"/>
    <x v="5248"/>
    <d v="2024-07-10T00:00:00"/>
    <d v="1899-12-30T13:48:29"/>
    <n v="24"/>
    <s v="E00024"/>
    <s v="RUTA KMS.024"/>
    <x v="85"/>
    <x v="0"/>
    <x v="0"/>
    <x v="4"/>
    <x v="0"/>
    <d v="2024-07-09T14:00:29"/>
    <x v="573"/>
    <n v="22.991944444365799"/>
    <d v="2024-07-10T13:48:29"/>
    <d v="1899-12-30T00:19:12"/>
    <d v="2024-07-10T14:07:41"/>
    <n v="-1.1280555557459593"/>
    <x v="1"/>
    <m/>
    <m/>
    <x v="1"/>
    <x v="27"/>
    <x v="1"/>
    <x v="4"/>
    <x v="7"/>
    <n v="4"/>
    <s v=""/>
    <d v="1899-12-30T07:40:48"/>
    <n v="21.671944444365799"/>
    <n v="12"/>
    <n v="9.6719444443657991"/>
  </r>
  <r>
    <s v="E002"/>
    <s v="EO55"/>
    <x v="5035"/>
    <x v="0"/>
    <s v="E3"/>
    <s v="0100058384"/>
    <s v="ADOQUINES Y MARCOS, S.L."/>
    <s v="0046005169"/>
    <s v="PLANTA LA RODA DE ANDALUCIA"/>
    <s v="000000000000003263"/>
    <x v="49"/>
    <d v="2024-07-09T00:00:00"/>
    <d v="1899-12-30T14:06:02"/>
    <s v=".08:00"/>
    <d v="2024-07-10T00:00:00"/>
    <x v="10"/>
    <x v="8"/>
    <x v="5249"/>
    <d v="2024-07-09T00:00:00"/>
    <d v="1899-12-30T16:33:03"/>
    <n v="90"/>
    <s v="E00090"/>
    <s v="RUTA KMS.090"/>
    <x v="111"/>
    <x v="0"/>
    <x v="0"/>
    <x v="4"/>
    <x v="0"/>
    <d v="2024-07-09T14:06:02"/>
    <x v="536"/>
    <n v="17.899444444512483"/>
    <d v="2024-07-09T16:33:03"/>
    <d v="1899-12-30T01:12:00"/>
    <d v="2024-07-09T17:45:03"/>
    <n v="14.249166666646488"/>
    <x v="0"/>
    <m/>
    <m/>
    <x v="1"/>
    <x v="24"/>
    <x v="0"/>
    <x v="4"/>
    <x v="8"/>
    <n v="3"/>
    <s v=""/>
    <d v="1899-12-31T04:48:00"/>
    <n v="15.699444444512483"/>
    <n v="12"/>
    <n v="3.6994444445124834"/>
  </r>
  <r>
    <s v="E002"/>
    <s v="EO55"/>
    <x v="5036"/>
    <x v="0"/>
    <s v="E3"/>
    <s v="0100058384"/>
    <s v="ADOQUINES Y MARCOS, S.L."/>
    <s v="0046005169"/>
    <s v="PLANTA LA RODA DE ANDALUCIA"/>
    <s v="000000000000003263"/>
    <x v="49"/>
    <d v="2024-07-09T00:00:00"/>
    <d v="1899-12-30T14:06:26"/>
    <s v=". 11:00"/>
    <d v="2024-07-10T00:00:00"/>
    <x v="24"/>
    <x v="8"/>
    <x v="5250"/>
    <d v="2024-07-10T00:00:00"/>
    <d v="1899-12-30T09:19:07"/>
    <n v="90"/>
    <s v="E00090"/>
    <s v="RUTA KMS.090"/>
    <x v="97"/>
    <x v="0"/>
    <x v="0"/>
    <x v="4"/>
    <x v="0"/>
    <d v="2024-07-09T14:06:26"/>
    <x v="554"/>
    <n v="20.89277777785901"/>
    <d v="2024-07-10T09:19:07"/>
    <d v="1899-12-30T01:12:00"/>
    <d v="2024-07-10T10:31:07"/>
    <n v="0.48138888896210119"/>
    <x v="0"/>
    <m/>
    <m/>
    <x v="1"/>
    <x v="27"/>
    <x v="0"/>
    <x v="4"/>
    <x v="6"/>
    <n v="4"/>
    <s v=""/>
    <d v="1899-12-31T04:48:00"/>
    <n v="18.692777777859011"/>
    <n v="12"/>
    <n v="6.6927777778590105"/>
  </r>
  <r>
    <s v="E002"/>
    <s v="EO55"/>
    <x v="5037"/>
    <x v="0"/>
    <s v="E3"/>
    <s v="0432000110"/>
    <s v="PREBETONG HORMIGONES, S.A."/>
    <s v="0046004248"/>
    <s v="CORDOBA (LAS QUEMADILLAS)"/>
    <s v="000000000000002945"/>
    <x v="91"/>
    <d v="2024-07-09T00:00:00"/>
    <d v="1899-12-30T14:09:09"/>
    <s v="10/07 08:00h"/>
    <d v="2024-07-10T00:00:00"/>
    <x v="10"/>
    <x v="14"/>
    <x v="5251"/>
    <d v="2024-07-09T00:00:00"/>
    <d v="1899-12-30T17:46:06"/>
    <n v="10"/>
    <s v="E00010"/>
    <s v="RUTA KMS.010"/>
    <x v="241"/>
    <x v="0"/>
    <x v="0"/>
    <x v="9"/>
    <x v="0"/>
    <d v="2024-07-09T14:09:09"/>
    <x v="536"/>
    <n v="17.847499999974389"/>
    <d v="2024-07-09T17:46:06"/>
    <d v="1899-12-30T00:08:00"/>
    <d v="2024-07-09T17:54:06"/>
    <n v="14.098333333327901"/>
    <x v="0"/>
    <m/>
    <m/>
    <x v="1"/>
    <x v="24"/>
    <x v="0"/>
    <x v="4"/>
    <x v="5"/>
    <n v="3"/>
    <s v=""/>
    <d v="1899-12-30T03:12:00"/>
    <n v="16.714166666641056"/>
    <n v="12"/>
    <n v="4.7141666666410558"/>
  </r>
  <r>
    <s v="E002"/>
    <s v="EO55"/>
    <x v="5038"/>
    <x v="0"/>
    <s v="E4"/>
    <s v="0100058117"/>
    <s v="MAT. CONST CRISTOBAL CASTILLA, S.L."/>
    <s v="0046005376"/>
    <s v="ALMACEN JIMENA DE LA FRONTERA"/>
    <s v="000000000000003283"/>
    <x v="39"/>
    <d v="2024-07-09T00:00:00"/>
    <d v="1899-12-30T14:13:57"/>
    <s v="10/07 08.00"/>
    <d v="2024-07-10T00:00:00"/>
    <x v="10"/>
    <x v="8"/>
    <x v="5252"/>
    <d v="2024-07-09T00:00:00"/>
    <d v="1899-12-30T16:02:29"/>
    <n v="168"/>
    <s v="E00168"/>
    <s v="RUTA KMS.168"/>
    <x v="51"/>
    <x v="0"/>
    <x v="0"/>
    <x v="4"/>
    <x v="1"/>
    <d v="2024-07-09T14:13:57"/>
    <x v="536"/>
    <n v="17.767500000132713"/>
    <d v="2024-07-09T16:02:29"/>
    <d v="1899-12-30T02:14:24"/>
    <d v="2024-07-09T18:16:53"/>
    <n v="13.718611111224163"/>
    <x v="0"/>
    <m/>
    <m/>
    <x v="1"/>
    <x v="24"/>
    <x v="0"/>
    <x v="4"/>
    <x v="8"/>
    <n v="3"/>
    <s v=""/>
    <d v="1900-01-01T05:45:36"/>
    <n v="14.527500000132713"/>
    <n v="12"/>
    <n v="2.5275000001327133"/>
  </r>
  <r>
    <s v="E002"/>
    <s v="EO55"/>
    <x v="5039"/>
    <x v="0"/>
    <s v="E3"/>
    <s v="0100058437"/>
    <s v="SANEAMIENTOS GRANAMAX, SL"/>
    <s v="0046005740"/>
    <s v="PADUL -PREF. HNOS. SANTIAGO"/>
    <s v="000000000000003262"/>
    <x v="42"/>
    <d v="2024-07-09T00:00:00"/>
    <d v="1899-12-30T14:17:31"/>
    <s v="10/07 ir 8 a 10h"/>
    <d v="2024-07-10T00:00:00"/>
    <x v="17"/>
    <x v="8"/>
    <x v="5253"/>
    <d v="2024-07-09T00:00:00"/>
    <d v="1899-12-30T15:59:14"/>
    <n v="128"/>
    <s v="E00128"/>
    <s v="RUTA KMS.128"/>
    <x v="124"/>
    <x v="0"/>
    <x v="0"/>
    <x v="4"/>
    <x v="0"/>
    <d v="2024-07-09T14:17:31"/>
    <x v="565"/>
    <n v="19.708055555471219"/>
    <d v="2024-07-09T15:59:14"/>
    <d v="1899-12-30T01:42:24"/>
    <d v="2024-07-09T17:41:38"/>
    <n v="16.306111111189239"/>
    <x v="0"/>
    <m/>
    <m/>
    <x v="1"/>
    <x v="24"/>
    <x v="0"/>
    <x v="4"/>
    <x v="4"/>
    <n v="3"/>
    <s v=""/>
    <d v="1899-12-31T16:57:36"/>
    <n v="17.001388888804552"/>
    <n v="12"/>
    <n v="5.0013888888045521"/>
  </r>
  <r>
    <s v="E002"/>
    <s v="EO55"/>
    <x v="5040"/>
    <x v="0"/>
    <s v="E3"/>
    <s v="0100043691"/>
    <s v="PAVESUR DERIVADOS, S.A."/>
    <s v="0046005102"/>
    <s v="PLANTA OJEN"/>
    <s v="000000000000003269"/>
    <x v="44"/>
    <d v="2024-07-09T00:00:00"/>
    <d v="1899-12-30T14:19:00"/>
    <s v="10:00"/>
    <d v="2024-07-10T00:00:00"/>
    <x v="17"/>
    <x v="8"/>
    <x v="5254"/>
    <d v="2024-07-10T00:00:00"/>
    <d v="1899-12-30T08:17:01"/>
    <n v="68"/>
    <s v="E00068"/>
    <s v="RUTA KMS.068"/>
    <x v="113"/>
    <x v="0"/>
    <x v="0"/>
    <x v="4"/>
    <x v="0"/>
    <d v="2024-07-09T14:19:00"/>
    <x v="565"/>
    <n v="19.68333333323244"/>
    <d v="2024-07-10T08:17:01"/>
    <d v="1899-12-30T00:54:24"/>
    <d v="2024-07-10T09:11:25"/>
    <n v="0.8097222222131677"/>
    <x v="0"/>
    <m/>
    <m/>
    <x v="1"/>
    <x v="27"/>
    <x v="0"/>
    <x v="4"/>
    <x v="0"/>
    <n v="4"/>
    <s v=""/>
    <d v="1899-12-30T21:45:36"/>
    <n v="17.776666666565774"/>
    <n v="12"/>
    <n v="5.7766666665657738"/>
  </r>
  <r>
    <s v="E002"/>
    <s v="EO55"/>
    <x v="5041"/>
    <x v="0"/>
    <s v="E3"/>
    <s v="0100043691"/>
    <s v="PAVESUR DERIVADOS, S.A."/>
    <s v="0046005102"/>
    <s v="PLANTA OJEN"/>
    <s v="000000000000003269"/>
    <x v="44"/>
    <d v="2024-07-09T00:00:00"/>
    <d v="1899-12-30T14:19:19"/>
    <s v="12:00"/>
    <d v="2024-07-10T00:00:00"/>
    <x v="8"/>
    <x v="8"/>
    <x v="5255"/>
    <d v="2024-07-10T00:00:00"/>
    <d v="1899-12-30T09:20:55"/>
    <n v="68"/>
    <s v="E00068"/>
    <s v="RUTA KMS.068"/>
    <x v="144"/>
    <x v="0"/>
    <x v="0"/>
    <x v="4"/>
    <x v="0"/>
    <d v="2024-07-09T14:19:19"/>
    <x v="561"/>
    <n v="21.678055555501487"/>
    <d v="2024-07-10T09:20:55"/>
    <d v="1899-12-30T00:54:24"/>
    <d v="2024-07-10T10:15:19"/>
    <n v="1.7447222223272547"/>
    <x v="0"/>
    <m/>
    <m/>
    <x v="1"/>
    <x v="27"/>
    <x v="0"/>
    <x v="4"/>
    <x v="6"/>
    <n v="4"/>
    <s v=""/>
    <d v="1899-12-30T21:45:36"/>
    <n v="19.771388888834821"/>
    <n v="12"/>
    <n v="7.7713888888348208"/>
  </r>
  <r>
    <s v="E002"/>
    <s v="EO55"/>
    <x v="5042"/>
    <x v="0"/>
    <s v="E3"/>
    <s v="0100018311"/>
    <s v="ANDALUZA DE MORTEROS, SA (ANDEMOSA)"/>
    <s v="0046005100"/>
    <s v="PLANTA VILLA ROSA (CON TTE) MALAGA"/>
    <s v="000000000000003264"/>
    <x v="41"/>
    <d v="2024-07-09T00:00:00"/>
    <d v="1899-12-30T14:24:53"/>
    <s v="10/07 14:00h"/>
    <d v="2024-07-10T00:00:00"/>
    <x v="1"/>
    <x v="8"/>
    <x v="5256"/>
    <d v="2024-07-10T00:00:00"/>
    <d v="1899-12-30T13:00:23"/>
    <n v="24"/>
    <s v="E00024"/>
    <s v="RUTA KMS.024"/>
    <x v="144"/>
    <x v="0"/>
    <x v="0"/>
    <x v="4"/>
    <x v="0"/>
    <d v="2024-07-09T14:24:53"/>
    <x v="519"/>
    <n v="23.585277777921874"/>
    <d v="2024-07-10T13:00:23"/>
    <d v="1899-12-30T00:19:12"/>
    <d v="2024-07-10T13:19:35"/>
    <n v="0.67361111106583849"/>
    <x v="0"/>
    <m/>
    <m/>
    <x v="1"/>
    <x v="27"/>
    <x v="0"/>
    <x v="4"/>
    <x v="7"/>
    <n v="4"/>
    <s v=""/>
    <d v="1899-12-30T07:40:48"/>
    <n v="22.265277777921874"/>
    <n v="12"/>
    <n v="10.265277777921874"/>
  </r>
  <r>
    <s v="E002"/>
    <s v="EO55"/>
    <x v="5043"/>
    <x v="0"/>
    <s v="E3"/>
    <s v="0100058805"/>
    <s v="HORMIGONES, ARIDOS Y SERVICIOS CADI"/>
    <s v="0046005219"/>
    <s v="PLANTA HORMIGON (ARCOS FRONTERA)"/>
    <s v="000000000000003264"/>
    <x v="41"/>
    <d v="2024-07-09T00:00:00"/>
    <d v="1899-12-30T14:53:11"/>
    <s v="10/07 08:00h"/>
    <d v="2024-07-10T00:00:00"/>
    <x v="10"/>
    <x v="8"/>
    <x v="5257"/>
    <d v="2024-07-09T00:00:00"/>
    <d v="1899-12-30T16:34:12"/>
    <n v="196"/>
    <s v="E00196"/>
    <s v="RUTA KMS.196"/>
    <x v="327"/>
    <x v="0"/>
    <x v="0"/>
    <x v="4"/>
    <x v="0"/>
    <d v="2024-07-09T14:53:11"/>
    <x v="536"/>
    <n v="17.113611111184582"/>
    <d v="2024-07-09T16:34:12"/>
    <d v="1899-12-30T02:36:48"/>
    <d v="2024-07-09T19:11:00"/>
    <n v="12.816666666709352"/>
    <x v="0"/>
    <m/>
    <m/>
    <x v="1"/>
    <x v="24"/>
    <x v="0"/>
    <x v="4"/>
    <x v="8"/>
    <n v="3"/>
    <s v=""/>
    <d v="1900-01-01T14:43:12"/>
    <n v="13.500277777851249"/>
    <n v="12"/>
    <n v="1.5002777778512488"/>
  </r>
  <r>
    <s v="E002"/>
    <s v="EO55"/>
    <x v="5044"/>
    <x v="0"/>
    <s v="E3"/>
    <s v="0100021981"/>
    <s v="CEMENTOS CAPA, S.L."/>
    <s v="0046005184"/>
    <s v="FABRICA SALINAS-ARCHIDONA (MALAGA)"/>
    <s v="000000000000003264"/>
    <x v="41"/>
    <d v="2024-07-09T00:00:00"/>
    <d v="1899-12-30T14:55:36"/>
    <s v="para descargar duran"/>
    <d v="2024-07-10T00:00:00"/>
    <x v="14"/>
    <x v="8"/>
    <x v="5258"/>
    <d v="2024-07-10T00:00:00"/>
    <d v="1899-12-30T10:33:45"/>
    <n v="69"/>
    <s v="E00069"/>
    <s v="RUTA KMS.069"/>
    <x v="99"/>
    <x v="0"/>
    <x v="0"/>
    <x v="4"/>
    <x v="0"/>
    <d v="2024-07-09T14:55:36"/>
    <x v="573"/>
    <n v="22.073333333304618"/>
    <d v="2024-07-10T10:33:45"/>
    <d v="1899-12-30T00:55:12"/>
    <d v="2024-07-10T11:28:57"/>
    <n v="1.5175000000745058"/>
    <x v="0"/>
    <m/>
    <m/>
    <x v="1"/>
    <x v="27"/>
    <x v="0"/>
    <x v="4"/>
    <x v="1"/>
    <n v="4"/>
    <s v=""/>
    <d v="1899-12-30T22:04:48"/>
    <n v="20.153333333304616"/>
    <n v="12"/>
    <n v="8.1533333333046158"/>
  </r>
  <r>
    <s v="E002"/>
    <s v="EO55"/>
    <x v="5045"/>
    <x v="0"/>
    <s v="E3"/>
    <s v="0100021981"/>
    <s v="CEMENTOS CAPA, S.L."/>
    <s v="0046005184"/>
    <s v="FABRICA SALINAS-ARCHIDONA (MALAGA)"/>
    <s v="000000000000003264"/>
    <x v="41"/>
    <d v="2024-07-09T00:00:00"/>
    <d v="1899-12-30T14:55:57"/>
    <s v="para descargar duran"/>
    <d v="2024-07-10T00:00:00"/>
    <x v="14"/>
    <x v="8"/>
    <x v="5259"/>
    <d v="2024-07-10T00:00:00"/>
    <d v="1899-12-30T11:44:24"/>
    <n v="69"/>
    <s v="E00069"/>
    <s v="RUTA KMS.069"/>
    <x v="111"/>
    <x v="0"/>
    <x v="0"/>
    <x v="4"/>
    <x v="0"/>
    <d v="2024-07-09T14:55:57"/>
    <x v="573"/>
    <n v="22.067500000004657"/>
    <d v="2024-07-10T11:44:24"/>
    <d v="1899-12-30T00:55:12"/>
    <d v="2024-07-10T12:39:36"/>
    <n v="0.34000000002561137"/>
    <x v="0"/>
    <m/>
    <m/>
    <x v="1"/>
    <x v="27"/>
    <x v="0"/>
    <x v="4"/>
    <x v="2"/>
    <n v="4"/>
    <s v=""/>
    <d v="1899-12-30T22:04:48"/>
    <n v="20.147500000004655"/>
    <n v="12"/>
    <n v="8.1475000000046549"/>
  </r>
  <r>
    <s v="E002"/>
    <s v="EO55"/>
    <x v="5046"/>
    <x v="0"/>
    <s v="E3"/>
    <s v="0100058399"/>
    <s v="HORMIGONES ESTEBBUNA, S.L."/>
    <s v="0046005172"/>
    <s v="PLANTA ESTEPONA"/>
    <s v="000000000000003264"/>
    <x v="41"/>
    <d v="2024-07-09T00:00:00"/>
    <d v="1899-12-30T15:03:44"/>
    <s v="10/07 11:00h"/>
    <d v="2024-07-10T00:00:00"/>
    <x v="24"/>
    <x v="8"/>
    <x v="5260"/>
    <d v="2024-07-10T00:00:00"/>
    <d v="1899-12-30T09:32:11"/>
    <n v="110"/>
    <s v="E00110"/>
    <s v="RUTA KMS.110"/>
    <x v="65"/>
    <x v="0"/>
    <x v="0"/>
    <x v="4"/>
    <x v="0"/>
    <d v="2024-07-09T15:03:44"/>
    <x v="554"/>
    <n v="19.937777777784504"/>
    <d v="2024-07-10T09:32:11"/>
    <d v="1899-12-30T01:28:00"/>
    <d v="2024-07-10T11:00:11"/>
    <n v="-3.0555555713362992E-3"/>
    <x v="0"/>
    <m/>
    <m/>
    <x v="1"/>
    <x v="27"/>
    <x v="0"/>
    <x v="4"/>
    <x v="6"/>
    <n v="4"/>
    <s v=""/>
    <d v="1899-12-31T11:12:00"/>
    <n v="17.471111111117839"/>
    <n v="12"/>
    <n v="5.471111111117839"/>
  </r>
  <r>
    <s v="E002"/>
    <s v="EO55"/>
    <x v="5047"/>
    <x v="0"/>
    <s v="E3"/>
    <s v="0100058399"/>
    <s v="HORMIGONES ESTEBBUNA, S.L."/>
    <s v="0046005172"/>
    <s v="PLANTA ESTEPONA"/>
    <s v="000000000000003264"/>
    <x v="41"/>
    <d v="2024-07-09T00:00:00"/>
    <d v="1899-12-30T15:04:00"/>
    <s v="10/07 10:00h"/>
    <d v="2024-07-10T00:00:00"/>
    <x v="17"/>
    <x v="8"/>
    <x v="5261"/>
    <d v="2024-07-10T00:00:00"/>
    <d v="1899-12-30T08:36:52"/>
    <n v="110"/>
    <s v="E00110"/>
    <s v="RUTA KMS.110"/>
    <x v="79"/>
    <x v="0"/>
    <x v="0"/>
    <x v="4"/>
    <x v="0"/>
    <d v="2024-07-09T15:04:00"/>
    <x v="565"/>
    <n v="18.93333333323244"/>
    <d v="2024-07-10T08:36:52"/>
    <d v="1899-12-30T01:28:00"/>
    <d v="2024-07-10T10:04:52"/>
    <n v="-8.1111111212521791E-2"/>
    <x v="0"/>
    <m/>
    <m/>
    <x v="1"/>
    <x v="27"/>
    <x v="0"/>
    <x v="4"/>
    <x v="0"/>
    <n v="4"/>
    <s v=""/>
    <d v="1899-12-31T11:12:00"/>
    <n v="16.466666666565775"/>
    <n v="12"/>
    <n v="4.466666666565775"/>
  </r>
  <r>
    <s v="E002"/>
    <s v="EO55"/>
    <x v="5048"/>
    <x v="0"/>
    <s v="E3"/>
    <s v="0100058399"/>
    <s v="HORMIGONES ESTEBBUNA, S.L."/>
    <s v="0046005172"/>
    <s v="PLANTA ESTEPONA"/>
    <s v="000000000000003264"/>
    <x v="41"/>
    <d v="2024-07-09T00:00:00"/>
    <d v="1899-12-30T15:04:18"/>
    <s v="10/07 15:00h"/>
    <d v="2024-07-10T00:00:00"/>
    <x v="7"/>
    <x v="8"/>
    <x v="5262"/>
    <d v="2024-07-10T00:00:00"/>
    <d v="1899-12-30T13:02:05"/>
    <n v="110"/>
    <s v="E00110"/>
    <s v="RUTA KMS.110"/>
    <x v="79"/>
    <x v="0"/>
    <x v="0"/>
    <x v="4"/>
    <x v="0"/>
    <d v="2024-07-09T15:04:18"/>
    <x v="545"/>
    <n v="23.928333333344199"/>
    <d v="2024-07-10T13:02:05"/>
    <d v="1899-12-30T01:28:00"/>
    <d v="2024-07-10T14:30:05"/>
    <n v="0.49861111101927236"/>
    <x v="0"/>
    <m/>
    <m/>
    <x v="1"/>
    <x v="27"/>
    <x v="0"/>
    <x v="4"/>
    <x v="7"/>
    <n v="4"/>
    <s v=""/>
    <d v="1899-12-31T11:12:00"/>
    <n v="21.461666666677534"/>
    <n v="12"/>
    <n v="9.4616666666775338"/>
  </r>
  <r>
    <s v="E002"/>
    <s v="EO55"/>
    <x v="5049"/>
    <x v="0"/>
    <s v="E3"/>
    <s v="0100058036"/>
    <s v="HORMI CONTADO, S.L."/>
    <s v="0046005771"/>
    <s v="PLANTA DE MARBELLA"/>
    <s v="000000000000003269"/>
    <x v="44"/>
    <d v="2024-07-09T00:00:00"/>
    <d v="1899-12-30T15:10:28"/>
    <s v="10/07 08:00h"/>
    <d v="2024-07-10T00:00:00"/>
    <x v="10"/>
    <x v="8"/>
    <x v="5263"/>
    <d v="2024-07-09T00:00:00"/>
    <d v="1899-12-30T18:02:04"/>
    <n v="79"/>
    <s v="E00079"/>
    <s v="RUTA KMS.079"/>
    <x v="99"/>
    <x v="0"/>
    <x v="0"/>
    <x v="4"/>
    <x v="0"/>
    <d v="2024-07-09T15:10:28"/>
    <x v="536"/>
    <n v="16.825555555697065"/>
    <d v="2024-07-09T18:02:04"/>
    <d v="1899-12-30T01:03:12"/>
    <d v="2024-07-09T19:05:16"/>
    <n v="12.912222222250421"/>
    <x v="0"/>
    <m/>
    <m/>
    <x v="1"/>
    <x v="24"/>
    <x v="0"/>
    <x v="4"/>
    <x v="9"/>
    <n v="3"/>
    <s v=""/>
    <d v="1899-12-31T01:16:48"/>
    <n v="14.772222222363732"/>
    <n v="12"/>
    <n v="2.7722222223637321"/>
  </r>
  <r>
    <s v="E002"/>
    <s v="EO55"/>
    <x v="5050"/>
    <x v="0"/>
    <s v="E3"/>
    <s v="0100018437"/>
    <s v="HORMIGONES DE OSUNA, S.L."/>
    <s v="0046000342"/>
    <s v="MARTIN DE LA JARA"/>
    <s v="000000000000003269"/>
    <x v="44"/>
    <d v="2024-07-09T00:00:00"/>
    <d v="1899-12-30T15:14:53"/>
    <s v="10/07 10:00h"/>
    <d v="2024-07-10T00:00:00"/>
    <x v="17"/>
    <x v="8"/>
    <x v="5264"/>
    <d v="2024-07-10T00:00:00"/>
    <d v="1899-12-30T07:52:46"/>
    <n v="109"/>
    <s v="E00109"/>
    <s v="RUTA KMS.109"/>
    <x v="139"/>
    <x v="0"/>
    <x v="0"/>
    <x v="4"/>
    <x v="0"/>
    <d v="2024-07-09T15:14:53"/>
    <x v="565"/>
    <n v="18.751944444375113"/>
    <d v="2024-07-10T07:52:46"/>
    <d v="1899-12-30T01:27:12"/>
    <d v="2024-07-10T09:19:58"/>
    <n v="0.66722222225507721"/>
    <x v="0"/>
    <m/>
    <m/>
    <x v="1"/>
    <x v="27"/>
    <x v="0"/>
    <x v="4"/>
    <x v="11"/>
    <n v="4"/>
    <s v=""/>
    <d v="1899-12-31T10:52:48"/>
    <n v="16.29861111104178"/>
    <n v="12"/>
    <n v="4.2986111110417795"/>
  </r>
  <r>
    <s v="E002"/>
    <s v="EO55"/>
    <x v="5051"/>
    <x v="0"/>
    <s v="E3"/>
    <s v="0100058036"/>
    <s v="HORMI CONTADO, S.L."/>
    <s v="0046005174"/>
    <s v="PLANTA DE MANILVA E/O 56"/>
    <s v="000000000000003269"/>
    <x v="44"/>
    <d v="2024-07-09T00:00:00"/>
    <d v="1899-12-30T15:16:38"/>
    <s v="11:00"/>
    <d v="2024-07-10T00:00:00"/>
    <x v="24"/>
    <x v="8"/>
    <x v="5265"/>
    <d v="2024-07-10T00:00:00"/>
    <d v="1899-12-30T10:18:42"/>
    <n v="118"/>
    <s v="E00118"/>
    <s v="RUTA KMS.118"/>
    <x v="98"/>
    <x v="0"/>
    <x v="0"/>
    <x v="4"/>
    <x v="0"/>
    <d v="2024-07-09T15:16:38"/>
    <x v="554"/>
    <n v="19.7227777778171"/>
    <d v="2024-07-10T10:18:42"/>
    <d v="1899-12-30T01:34:24"/>
    <d v="2024-07-10T11:53:06"/>
    <n v="-0.88499999995110556"/>
    <x v="1"/>
    <m/>
    <m/>
    <x v="1"/>
    <x v="27"/>
    <x v="1"/>
    <x v="4"/>
    <x v="1"/>
    <n v="4"/>
    <s v=""/>
    <d v="1899-12-31T13:45:36"/>
    <n v="17.149444444483766"/>
    <n v="12"/>
    <n v="5.1494444444837661"/>
  </r>
  <r>
    <s v="E002"/>
    <s v="EO55"/>
    <x v="5052"/>
    <x v="0"/>
    <s v="E3"/>
    <s v="0100058036"/>
    <s v="HORMI CONTADO, S.L."/>
    <s v="0046005174"/>
    <s v="PLANTA DE MANILVA E/O 56"/>
    <s v="000000000000003269"/>
    <x v="44"/>
    <d v="2024-07-09T00:00:00"/>
    <d v="1899-12-30T15:16:52"/>
    <s v="12:00"/>
    <d v="2024-07-10T00:00:00"/>
    <x v="8"/>
    <x v="8"/>
    <x v="5266"/>
    <d v="2024-07-10T00:00:00"/>
    <d v="1899-12-30T10:19:33"/>
    <n v="118"/>
    <s v="E00118"/>
    <s v="RUTA KMS.118"/>
    <x v="133"/>
    <x v="0"/>
    <x v="0"/>
    <x v="4"/>
    <x v="0"/>
    <d v="2024-07-09T15:16:52"/>
    <x v="561"/>
    <n v="20.718888888834044"/>
    <d v="2024-07-10T10:19:33"/>
    <d v="1899-12-30T01:34:24"/>
    <d v="2024-07-10T11:53:57"/>
    <n v="0.10083333333022892"/>
    <x v="0"/>
    <m/>
    <m/>
    <x v="1"/>
    <x v="27"/>
    <x v="0"/>
    <x v="4"/>
    <x v="1"/>
    <n v="4"/>
    <s v=""/>
    <d v="1899-12-31T13:45:36"/>
    <n v="18.14555555550071"/>
    <n v="12"/>
    <n v="6.1455555555007102"/>
  </r>
  <r>
    <s v="E002"/>
    <s v="EO55"/>
    <x v="5053"/>
    <x v="0"/>
    <s v="E3"/>
    <s v="0100058036"/>
    <s v="HORMI CONTADO, S.L."/>
    <s v="0046005174"/>
    <s v="PLANTA DE MANILVA E/O 56"/>
    <s v="000000000000003269"/>
    <x v="44"/>
    <d v="2024-07-09T00:00:00"/>
    <d v="1899-12-30T15:17:07"/>
    <s v="09:00"/>
    <d v="2024-07-10T00:00:00"/>
    <x v="15"/>
    <x v="8"/>
    <x v="5267"/>
    <d v="2024-07-09T00:00:00"/>
    <d v="1899-12-30T17:58:55"/>
    <n v="118"/>
    <s v="E00118"/>
    <s v="RUTA KMS.118"/>
    <x v="130"/>
    <x v="0"/>
    <x v="0"/>
    <x v="4"/>
    <x v="0"/>
    <d v="2024-07-09T15:17:07"/>
    <x v="541"/>
    <n v="17.714722222241107"/>
    <d v="2024-07-09T17:58:55"/>
    <d v="1899-12-30T01:34:24"/>
    <d v="2024-07-09T19:33:19"/>
    <n v="13.444722222222481"/>
    <x v="0"/>
    <m/>
    <m/>
    <x v="1"/>
    <x v="24"/>
    <x v="0"/>
    <x v="4"/>
    <x v="5"/>
    <n v="3"/>
    <s v=""/>
    <d v="1899-12-31T13:45:36"/>
    <n v="15.141388888907773"/>
    <n v="12"/>
    <n v="3.1413888889077732"/>
  </r>
  <r>
    <s v="E002"/>
    <s v="EO55"/>
    <x v="5054"/>
    <x v="0"/>
    <s v="E3"/>
    <s v="0100057966"/>
    <s v="HORPRESOL, SRL"/>
    <s v="0046005111"/>
    <s v="PLANTA FUENGIROLA"/>
    <s v="000000000000003269"/>
    <x v="44"/>
    <d v="2024-07-09T00:00:00"/>
    <d v="1899-12-30T15:43:38"/>
    <s v="votorantim 08:00"/>
    <d v="2024-07-10T00:00:00"/>
    <x v="10"/>
    <x v="8"/>
    <x v="5268"/>
    <d v="2024-07-09T00:00:00"/>
    <d v="1899-12-30T17:18:21"/>
    <n v="57"/>
    <s v="E00057"/>
    <s v="RUTA KMS.057"/>
    <x v="133"/>
    <x v="0"/>
    <x v="0"/>
    <x v="4"/>
    <x v="0"/>
    <d v="2024-07-09T15:43:38"/>
    <x v="536"/>
    <n v="16.272777777921874"/>
    <d v="2024-07-09T17:18:21"/>
    <d v="1899-12-30T00:45:36"/>
    <d v="2024-07-09T18:03:57"/>
    <n v="13.934166666702367"/>
    <x v="0"/>
    <m/>
    <m/>
    <x v="1"/>
    <x v="24"/>
    <x v="0"/>
    <x v="4"/>
    <x v="5"/>
    <n v="3"/>
    <s v=""/>
    <d v="1899-12-30T18:14:24"/>
    <n v="14.512777777921874"/>
    <n v="12"/>
    <n v="2.5127777779218743"/>
  </r>
  <r>
    <s v="E002"/>
    <s v="EO55"/>
    <x v="5055"/>
    <x v="0"/>
    <s v="E3"/>
    <s v="0100057966"/>
    <s v="HORPRESOL, SRL"/>
    <s v="0046005111"/>
    <s v="PLANTA FUENGIROLA"/>
    <s v="000000000000003269"/>
    <x v="44"/>
    <d v="2024-07-09T00:00:00"/>
    <d v="1899-12-30T15:43:58"/>
    <s v="votorantim 13:00"/>
    <d v="2024-07-10T00:00:00"/>
    <x v="14"/>
    <x v="8"/>
    <x v="5269"/>
    <d v="2024-07-10T00:00:00"/>
    <d v="1899-12-30T13:20:49"/>
    <n v="57"/>
    <s v="E00057"/>
    <s v="RUTA KMS.057"/>
    <x v="84"/>
    <x v="0"/>
    <x v="0"/>
    <x v="4"/>
    <x v="0"/>
    <d v="2024-07-09T15:43:58"/>
    <x v="573"/>
    <n v="21.267222222173586"/>
    <d v="2024-07-10T13:20:49"/>
    <d v="1899-12-30T00:45:36"/>
    <d v="2024-07-10T14:06:25"/>
    <n v="-1.1069444445893168"/>
    <x v="1"/>
    <m/>
    <m/>
    <x v="1"/>
    <x v="27"/>
    <x v="1"/>
    <x v="4"/>
    <x v="7"/>
    <n v="4"/>
    <s v=""/>
    <d v="1899-12-30T18:14:24"/>
    <n v="19.507222222173585"/>
    <n v="12"/>
    <n v="7.5072222221735849"/>
  </r>
  <r>
    <s v="E002"/>
    <s v="EO55"/>
    <x v="5056"/>
    <x v="0"/>
    <s v="E3"/>
    <s v="0100057966"/>
    <s v="HORPRESOL, SRL"/>
    <s v="0046005111"/>
    <s v="PLANTA FUENGIROLA"/>
    <s v="000000000000003269"/>
    <x v="44"/>
    <d v="2024-07-09T00:00:00"/>
    <d v="1899-12-30T15:45:30"/>
    <s v="GESTRANS"/>
    <d v="2024-07-10T00:00:00"/>
    <x v="5"/>
    <x v="8"/>
    <x v="5270"/>
    <d v="2024-07-10T00:00:00"/>
    <d v="1899-12-30T08:43:44"/>
    <n v="57"/>
    <s v="E00057"/>
    <s v="RUTA KMS.057"/>
    <x v="74"/>
    <x v="0"/>
    <x v="0"/>
    <x v="4"/>
    <x v="0"/>
    <d v="2024-07-09T15:45:30"/>
    <x v="604"/>
    <n v="27.741666666639503"/>
    <d v="2024-07-10T08:43:44"/>
    <d v="1899-12-30T00:45:36"/>
    <d v="2024-07-10T09:29:20"/>
    <n v="10.011111111030914"/>
    <x v="0"/>
    <m/>
    <m/>
    <x v="1"/>
    <x v="27"/>
    <x v="0"/>
    <x v="4"/>
    <x v="0"/>
    <n v="4"/>
    <s v=""/>
    <d v="1899-12-30T18:14:24"/>
    <n v="25.981666666639502"/>
    <n v="12"/>
    <n v="13.981666666639502"/>
  </r>
  <r>
    <s v="E002"/>
    <s v="EO55"/>
    <x v="5057"/>
    <x v="0"/>
    <s v="E3"/>
    <s v="0100057966"/>
    <s v="HORPRESOL, SRL"/>
    <s v="0046005112"/>
    <s v="PLANTA ALMERIA"/>
    <s v="000000000000003269"/>
    <x v="44"/>
    <d v="2024-07-09T00:00:00"/>
    <d v="1899-12-30T15:48:12"/>
    <s v="votorantim 12:30"/>
    <d v="2024-07-10T00:00:00"/>
    <x v="19"/>
    <x v="8"/>
    <x v="5271"/>
    <d v="2024-07-10T00:00:00"/>
    <d v="1899-12-30T09:05:37"/>
    <n v="195"/>
    <s v="E00195"/>
    <s v="RUTA KMS.195"/>
    <x v="118"/>
    <x v="0"/>
    <x v="0"/>
    <x v="4"/>
    <x v="0"/>
    <d v="2024-07-09T15:48:12"/>
    <x v="558"/>
    <n v="20.696666666655801"/>
    <d v="2024-07-10T09:05:37"/>
    <d v="1899-12-30T02:36:00"/>
    <d v="2024-07-10T11:41:37"/>
    <n v="0.80638888897374272"/>
    <x v="0"/>
    <m/>
    <m/>
    <x v="1"/>
    <x v="27"/>
    <x v="0"/>
    <x v="4"/>
    <x v="6"/>
    <n v="4"/>
    <s v=""/>
    <d v="1900-01-01T14:24:00"/>
    <n v="17.0966666666558"/>
    <n v="12"/>
    <n v="5.0966666666557998"/>
  </r>
  <r>
    <s v="E002"/>
    <s v="EO55"/>
    <x v="5058"/>
    <x v="0"/>
    <s v="E3"/>
    <s v="0100057966"/>
    <s v="HORPRESOL, SRL"/>
    <s v="0046005112"/>
    <s v="PLANTA ALMERIA"/>
    <s v="000000000000003269"/>
    <x v="44"/>
    <d v="2024-07-09T00:00:00"/>
    <d v="1899-12-30T15:48:34"/>
    <s v="GESTRANS"/>
    <d v="2024-07-10T00:00:00"/>
    <x v="5"/>
    <x v="8"/>
    <x v="5272"/>
    <d v="2024-07-10T00:00:00"/>
    <d v="1899-12-30T07:37:22"/>
    <n v="195"/>
    <s v="E00195"/>
    <s v="RUTA KMS.195"/>
    <x v="73"/>
    <x v="0"/>
    <x v="0"/>
    <x v="4"/>
    <x v="0"/>
    <d v="2024-07-09T15:48:34"/>
    <x v="604"/>
    <n v="27.690555555629544"/>
    <d v="2024-07-10T07:37:22"/>
    <d v="1899-12-30T02:36:00"/>
    <d v="2024-07-10T10:13:22"/>
    <n v="9.2772222222411074"/>
    <x v="0"/>
    <m/>
    <m/>
    <x v="1"/>
    <x v="27"/>
    <x v="0"/>
    <x v="4"/>
    <x v="11"/>
    <n v="4"/>
    <s v=""/>
    <d v="1900-01-01T14:24:00"/>
    <n v="24.090555555629543"/>
    <n v="12"/>
    <n v="12.090555555629543"/>
  </r>
  <r>
    <s v="E002"/>
    <s v="EO55"/>
    <x v="5059"/>
    <x v="0"/>
    <s v="E3"/>
    <s v="0100057966"/>
    <s v="HORPRESOL, SRL"/>
    <s v="0046005112"/>
    <s v="PLANTA ALMERIA"/>
    <s v="000000000000003269"/>
    <x v="44"/>
    <d v="2024-07-09T00:00:00"/>
    <d v="1899-12-30T15:48:49"/>
    <s v="GESTRANS"/>
    <d v="2024-07-10T00:00:00"/>
    <x v="5"/>
    <x v="8"/>
    <x v="5273"/>
    <d v="2024-07-10T00:00:00"/>
    <d v="1899-12-30T13:52:32"/>
    <n v="195"/>
    <s v="E00195"/>
    <s v="RUTA KMS.195"/>
    <x v="73"/>
    <x v="0"/>
    <x v="0"/>
    <x v="4"/>
    <x v="0"/>
    <d v="2024-07-09T15:48:49"/>
    <x v="604"/>
    <n v="27.686388888861984"/>
    <d v="2024-07-10T13:52:32"/>
    <d v="1899-12-30T02:36:00"/>
    <d v="2024-07-10T16:28:32"/>
    <n v="3.0244444445706904"/>
    <x v="0"/>
    <m/>
    <m/>
    <x v="1"/>
    <x v="27"/>
    <x v="0"/>
    <x v="4"/>
    <x v="7"/>
    <n v="4"/>
    <s v=""/>
    <d v="1900-01-01T14:24:00"/>
    <n v="24.086388888861983"/>
    <n v="12"/>
    <n v="12.086388888861983"/>
  </r>
  <r>
    <s v="E002"/>
    <s v="EO55"/>
    <x v="5060"/>
    <x v="0"/>
    <s v="E3"/>
    <s v="0100057966"/>
    <s v="HORPRESOL, SRL"/>
    <s v="0046005108"/>
    <s v="PLANTA VICAR"/>
    <s v="000000000000003269"/>
    <x v="44"/>
    <d v="2024-07-09T00:00:00"/>
    <d v="1899-12-30T15:49:16"/>
    <s v="GESTRANS"/>
    <d v="2024-07-10T00:00:00"/>
    <x v="5"/>
    <x v="8"/>
    <x v="5274"/>
    <d v="2024-07-10T00:00:00"/>
    <d v="1899-12-30T12:46:12"/>
    <n v="187"/>
    <s v="E00187"/>
    <s v="RUTA KMS.187"/>
    <x v="74"/>
    <x v="0"/>
    <x v="0"/>
    <x v="4"/>
    <x v="0"/>
    <d v="2024-07-09T15:49:16"/>
    <x v="604"/>
    <n v="27.678888888854999"/>
    <d v="2024-07-10T12:46:12"/>
    <d v="1899-12-30T02:29:36"/>
    <d v="2024-07-10T15:15:48"/>
    <n v="4.2366666667512618"/>
    <x v="0"/>
    <m/>
    <m/>
    <x v="1"/>
    <x v="27"/>
    <x v="0"/>
    <x v="4"/>
    <x v="3"/>
    <n v="4"/>
    <s v=""/>
    <d v="1900-01-01T11:50:24"/>
    <n v="24.185555555521667"/>
    <n v="12"/>
    <n v="12.185555555521667"/>
  </r>
  <r>
    <s v="E002"/>
    <s v="EO55"/>
    <x v="5061"/>
    <x v="0"/>
    <s v="E3"/>
    <s v="0100057966"/>
    <s v="HORPRESOL, SRL"/>
    <s v="0046005105"/>
    <s v="PLANTA MALAGA"/>
    <s v="000000000000003269"/>
    <x v="44"/>
    <d v="2024-07-09T00:00:00"/>
    <d v="1899-12-30T15:49:34"/>
    <s v="GESTRANS"/>
    <d v="2024-07-10T00:00:00"/>
    <x v="5"/>
    <x v="8"/>
    <x v="5275"/>
    <d v="2024-07-10T00:00:00"/>
    <d v="1899-12-30T07:00:34"/>
    <n v="24"/>
    <s v="E00024"/>
    <s v="RUTA KMS.024"/>
    <x v="76"/>
    <x v="0"/>
    <x v="0"/>
    <x v="4"/>
    <x v="0"/>
    <d v="2024-07-09T15:49:34"/>
    <x v="604"/>
    <n v="27.67388888890855"/>
    <d v="2024-07-10T07:00:34"/>
    <d v="1899-12-30T00:19:12"/>
    <d v="2024-07-10T07:19:46"/>
    <n v="12.170555555436295"/>
    <x v="0"/>
    <m/>
    <m/>
    <x v="1"/>
    <x v="27"/>
    <x v="0"/>
    <x v="4"/>
    <x v="11"/>
    <n v="4"/>
    <s v=""/>
    <d v="1899-12-30T07:40:48"/>
    <n v="26.35388888890855"/>
    <n v="12"/>
    <n v="14.35388888890855"/>
  </r>
  <r>
    <s v="E002"/>
    <s v="EO55"/>
    <x v="5062"/>
    <x v="0"/>
    <s v="E3"/>
    <s v="0100057966"/>
    <s v="HORPRESOL, SRL"/>
    <s v="0046005105"/>
    <s v="PLANTA MALAGA"/>
    <s v="000000000000003269"/>
    <x v="44"/>
    <d v="2024-07-09T00:00:00"/>
    <d v="1899-12-30T15:49:54"/>
    <s v="GESTRANS"/>
    <d v="2024-07-10T00:00:00"/>
    <x v="5"/>
    <x v="8"/>
    <x v="5276"/>
    <d v="2024-07-10T00:00:00"/>
    <d v="1899-12-30T09:30:21"/>
    <n v="24"/>
    <s v="E00024"/>
    <s v="RUTA KMS.024"/>
    <x v="76"/>
    <x v="0"/>
    <x v="0"/>
    <x v="4"/>
    <x v="0"/>
    <d v="2024-07-09T15:49:54"/>
    <x v="604"/>
    <n v="27.668333333276678"/>
    <d v="2024-07-10T09:30:21"/>
    <d v="1899-12-30T00:19:12"/>
    <d v="2024-07-10T09:49:33"/>
    <n v="9.6741666665766388"/>
    <x v="0"/>
    <m/>
    <m/>
    <x v="1"/>
    <x v="27"/>
    <x v="0"/>
    <x v="4"/>
    <x v="6"/>
    <n v="4"/>
    <s v=""/>
    <d v="1899-12-30T07:40:48"/>
    <n v="26.348333333276678"/>
    <n v="12"/>
    <n v="14.348333333276678"/>
  </r>
  <r>
    <s v="E002"/>
    <s v="EO55"/>
    <x v="5063"/>
    <x v="0"/>
    <s v="E3"/>
    <s v="0100057966"/>
    <s v="HORPRESOL, SRL"/>
    <s v="0046005105"/>
    <s v="PLANTA MALAGA"/>
    <s v="000000000000003269"/>
    <x v="44"/>
    <d v="2024-07-09T00:00:00"/>
    <d v="1899-12-30T15:50:07"/>
    <s v="GESTRANS"/>
    <d v="2024-07-10T00:00:00"/>
    <x v="5"/>
    <x v="8"/>
    <x v="5277"/>
    <d v="2024-07-10T00:00:00"/>
    <d v="1899-12-30T11:52:28"/>
    <n v="24"/>
    <s v="E00024"/>
    <s v="RUTA KMS.024"/>
    <x v="76"/>
    <x v="0"/>
    <x v="0"/>
    <x v="4"/>
    <x v="0"/>
    <d v="2024-07-09T15:50:07"/>
    <x v="604"/>
    <n v="27.664722222194541"/>
    <d v="2024-07-10T11:52:28"/>
    <d v="1899-12-30T00:19:12"/>
    <d v="2024-07-10T12:11:40"/>
    <n v="7.3055555555038154"/>
    <x v="0"/>
    <m/>
    <m/>
    <x v="1"/>
    <x v="27"/>
    <x v="0"/>
    <x v="4"/>
    <x v="2"/>
    <n v="4"/>
    <s v=""/>
    <d v="1899-12-30T07:40:48"/>
    <n v="26.344722222194541"/>
    <n v="12"/>
    <n v="14.344722222194541"/>
  </r>
  <r>
    <s v="E002"/>
    <s v="EO55"/>
    <x v="5064"/>
    <x v="0"/>
    <s v="E3"/>
    <s v="0100057966"/>
    <s v="HORPRESOL, SRL"/>
    <s v="0046005105"/>
    <s v="PLANTA MALAGA"/>
    <s v="000000000000003269"/>
    <x v="44"/>
    <d v="2024-07-09T00:00:00"/>
    <d v="1899-12-30T15:50:22"/>
    <s v="GESTRANS"/>
    <d v="2024-07-10T00:00:00"/>
    <x v="5"/>
    <x v="8"/>
    <x v="5278"/>
    <d v="2024-07-10T00:00:00"/>
    <d v="1899-12-30T14:28:10"/>
    <n v="24"/>
    <s v="E00024"/>
    <s v="RUTA KMS.024"/>
    <x v="76"/>
    <x v="0"/>
    <x v="0"/>
    <x v="4"/>
    <x v="0"/>
    <d v="2024-07-09T15:50:22"/>
    <x v="604"/>
    <n v="27.660555555601604"/>
    <d v="2024-07-10T14:28:10"/>
    <d v="1899-12-30T00:19:12"/>
    <d v="2024-07-10T14:47:22"/>
    <n v="4.7105555555317551"/>
    <x v="0"/>
    <m/>
    <m/>
    <x v="1"/>
    <x v="27"/>
    <x v="0"/>
    <x v="4"/>
    <x v="13"/>
    <n v="4"/>
    <s v=""/>
    <d v="1899-12-30T07:40:48"/>
    <n v="26.340555555601604"/>
    <n v="12"/>
    <n v="14.340555555601604"/>
  </r>
  <r>
    <s v="E002"/>
    <s v="EO55"/>
    <x v="5065"/>
    <x v="0"/>
    <s v="E3"/>
    <s v="0100037768"/>
    <s v="MINAS DE AGUAS TEÑIDAS, S.A.U. (MAT"/>
    <s v="0046003118"/>
    <s v="ZREP4500031988_1 VALDELAMUSA PASTA"/>
    <s v="000000000000001782"/>
    <x v="46"/>
    <d v="2024-07-09T00:00:00"/>
    <d v="1899-12-30T15:53:35"/>
    <s v="10/07 06:00h"/>
    <d v="2024-07-10T00:00:00"/>
    <x v="6"/>
    <x v="9"/>
    <x v="5279"/>
    <d v="2024-07-09T00:00:00"/>
    <d v="1899-12-30T19:15:02"/>
    <n v="85"/>
    <s v="E00085"/>
    <s v="RUTA KMS.085"/>
    <x v="89"/>
    <x v="0"/>
    <x v="0"/>
    <x v="5"/>
    <x v="0"/>
    <d v="2024-07-09T15:53:35"/>
    <x v="520"/>
    <n v="28.106944444589317"/>
    <d v="2024-07-09T19:15:02"/>
    <d v="1899-12-30T01:08:00"/>
    <d v="2024-07-09T20:23:02"/>
    <n v="23.616111111128703"/>
    <x v="0"/>
    <m/>
    <m/>
    <x v="1"/>
    <x v="24"/>
    <x v="0"/>
    <x v="4"/>
    <x v="10"/>
    <n v="3"/>
    <s v=""/>
    <d v="1899-12-31T03:12:00"/>
    <n v="25.973611111255984"/>
    <n v="12"/>
    <n v="13.973611111255984"/>
  </r>
  <r>
    <s v="E002"/>
    <s v="EO55"/>
    <x v="5066"/>
    <x v="0"/>
    <s v="E3"/>
    <s v="0100037768"/>
    <s v="MINAS DE AGUAS TEÑIDAS, S.A.U. (MAT"/>
    <s v="0046003118"/>
    <s v="ZREP4500031988_1 VALDELAMUSA PASTA"/>
    <s v="000000000000001782"/>
    <x v="46"/>
    <d v="2024-07-09T00:00:00"/>
    <d v="1899-12-30T15:53:57"/>
    <s v="10/07 07:00h"/>
    <d v="2024-07-10T00:00:00"/>
    <x v="6"/>
    <x v="9"/>
    <x v="5280"/>
    <d v="2024-07-09T00:00:00"/>
    <d v="1899-12-30T17:33:48"/>
    <n v="85"/>
    <s v="E00085"/>
    <s v="RUTA KMS.085"/>
    <x v="68"/>
    <x v="0"/>
    <x v="0"/>
    <x v="5"/>
    <x v="0"/>
    <d v="2024-07-09T15:53:57"/>
    <x v="520"/>
    <n v="28.100833333446644"/>
    <d v="2024-07-09T17:33:48"/>
    <d v="1899-12-30T01:08:00"/>
    <d v="2024-07-09T18:41:48"/>
    <n v="25.303333333285991"/>
    <x v="0"/>
    <m/>
    <m/>
    <x v="1"/>
    <x v="24"/>
    <x v="0"/>
    <x v="4"/>
    <x v="5"/>
    <n v="3"/>
    <s v=""/>
    <d v="1899-12-31T03:12:00"/>
    <n v="25.967500000113311"/>
    <n v="12"/>
    <n v="13.967500000113311"/>
  </r>
  <r>
    <s v="E002"/>
    <s v="EO55"/>
    <x v="5067"/>
    <x v="0"/>
    <s v="E3"/>
    <s v="0100037768"/>
    <s v="MINAS DE AGUAS TEÑIDAS, S.A.U. (MAT"/>
    <s v="0046003118"/>
    <s v="ZREP4500031988_1 VALDELAMUSA PASTA"/>
    <s v="000000000000001782"/>
    <x v="46"/>
    <d v="2024-07-09T00:00:00"/>
    <d v="1899-12-30T15:54:20"/>
    <s v="10/07 08:00h"/>
    <d v="2024-07-10T00:00:00"/>
    <x v="6"/>
    <x v="9"/>
    <x v="5281"/>
    <d v="2024-07-10T00:00:00"/>
    <d v="1899-12-30T08:27:36"/>
    <n v="85"/>
    <s v="E00085"/>
    <s v="RUTA KMS.085"/>
    <x v="93"/>
    <x v="0"/>
    <x v="0"/>
    <x v="5"/>
    <x v="0"/>
    <d v="2024-07-09T15:54:20"/>
    <x v="520"/>
    <n v="28.09444444446126"/>
    <d v="2024-07-10T08:27:36"/>
    <d v="1899-12-30T01:08:00"/>
    <d v="2024-07-10T09:35:36"/>
    <n v="10.406666666676756"/>
    <x v="0"/>
    <m/>
    <m/>
    <x v="1"/>
    <x v="27"/>
    <x v="0"/>
    <x v="4"/>
    <x v="0"/>
    <n v="4"/>
    <s v=""/>
    <d v="1899-12-31T03:12:00"/>
    <n v="25.961111111127927"/>
    <n v="12"/>
    <n v="13.961111111127927"/>
  </r>
  <r>
    <s v="E002"/>
    <s v="EO55"/>
    <x v="5068"/>
    <x v="0"/>
    <s v="E3"/>
    <s v="0100037768"/>
    <s v="MINAS DE AGUAS TEÑIDAS, S.A.U. (MAT"/>
    <s v="0046003118"/>
    <s v="ZREP4500031988_1 VALDELAMUSA PASTA"/>
    <s v="000000000000001782"/>
    <x v="46"/>
    <d v="2024-07-09T00:00:00"/>
    <d v="1899-12-30T15:54:57"/>
    <s v="10/07 11:00h"/>
    <d v="2024-07-10T00:00:00"/>
    <x v="6"/>
    <x v="9"/>
    <x v="5282"/>
    <d v="2024-07-10T00:00:00"/>
    <d v="1899-12-30T09:33:08"/>
    <n v="85"/>
    <s v="E00085"/>
    <s v="RUTA KMS.085"/>
    <x v="96"/>
    <x v="0"/>
    <x v="0"/>
    <x v="5"/>
    <x v="0"/>
    <d v="2024-07-09T15:54:57"/>
    <x v="520"/>
    <n v="28.08416666672565"/>
    <d v="2024-07-10T09:33:08"/>
    <d v="1899-12-30T01:08:00"/>
    <d v="2024-07-10T10:41:08"/>
    <n v="9.3144444444333203"/>
    <x v="0"/>
    <m/>
    <m/>
    <x v="1"/>
    <x v="27"/>
    <x v="0"/>
    <x v="4"/>
    <x v="6"/>
    <n v="4"/>
    <s v=""/>
    <d v="1899-12-31T03:12:00"/>
    <n v="25.950833333392318"/>
    <n v="12"/>
    <n v="13.950833333392318"/>
  </r>
  <r>
    <s v="E002"/>
    <s v="EO55"/>
    <x v="5069"/>
    <x v="0"/>
    <s v="E3"/>
    <s v="0100037768"/>
    <s v="MINAS DE AGUAS TEÑIDAS, S.A.U. (MAT"/>
    <s v="0046003118"/>
    <s v="ZREP4500031988_1 VALDELAMUSA PASTA"/>
    <s v="000000000000001782"/>
    <x v="46"/>
    <d v="2024-07-09T00:00:00"/>
    <d v="1899-12-30T15:55:20"/>
    <s v="10/07 12:00h"/>
    <d v="2024-07-10T00:00:00"/>
    <x v="6"/>
    <x v="9"/>
    <x v="5283"/>
    <d v="2024-07-10T00:00:00"/>
    <d v="1899-12-30T15:28:11"/>
    <n v="85"/>
    <s v="E00085"/>
    <s v="RUTA KMS.085"/>
    <x v="93"/>
    <x v="0"/>
    <x v="0"/>
    <x v="5"/>
    <x v="0"/>
    <d v="2024-07-09T15:55:20"/>
    <x v="520"/>
    <n v="28.077777777914889"/>
    <d v="2024-07-10T15:28:11"/>
    <d v="1899-12-30T01:08:00"/>
    <d v="2024-07-10T16:36:11"/>
    <n v="3.3969444445101544"/>
    <x v="0"/>
    <m/>
    <m/>
    <x v="1"/>
    <x v="27"/>
    <x v="0"/>
    <x v="4"/>
    <x v="4"/>
    <n v="4"/>
    <s v=""/>
    <d v="1899-12-31T03:12:00"/>
    <n v="25.944444444581556"/>
    <n v="12"/>
    <n v="13.944444444581556"/>
  </r>
  <r>
    <s v="E002"/>
    <s v="EO55"/>
    <x v="5070"/>
    <x v="0"/>
    <s v="E3"/>
    <s v="0100037768"/>
    <s v="MINAS DE AGUAS TEÑIDAS, S.A.U. (MAT"/>
    <s v="0046003118"/>
    <s v="ZREP4500031988_1 VALDELAMUSA PASTA"/>
    <s v="000000000000001782"/>
    <x v="46"/>
    <d v="2024-07-09T00:00:00"/>
    <d v="1899-12-30T15:55:51"/>
    <s v="10/07 13:00h"/>
    <d v="2024-07-10T00:00:00"/>
    <x v="6"/>
    <x v="9"/>
    <x v="5284"/>
    <d v="2024-07-10T00:00:00"/>
    <d v="1899-12-30T07:01:07"/>
    <n v="85"/>
    <s v="E00085"/>
    <s v="RUTA KMS.085"/>
    <x v="88"/>
    <x v="0"/>
    <x v="0"/>
    <x v="5"/>
    <x v="0"/>
    <d v="2024-07-09T15:55:51"/>
    <x v="520"/>
    <n v="28.069166666711681"/>
    <d v="2024-07-10T07:01:07"/>
    <d v="1899-12-30T01:08:00"/>
    <d v="2024-07-10T08:09:07"/>
    <n v="11.848055555659812"/>
    <x v="0"/>
    <m/>
    <m/>
    <x v="1"/>
    <x v="27"/>
    <x v="0"/>
    <x v="4"/>
    <x v="11"/>
    <n v="4"/>
    <s v=""/>
    <d v="1899-12-31T03:12:00"/>
    <n v="25.935833333378348"/>
    <n v="12"/>
    <n v="13.935833333378348"/>
  </r>
  <r>
    <s v="E002"/>
    <s v="EO55"/>
    <x v="5071"/>
    <x v="0"/>
    <s v="E3"/>
    <s v="0100037768"/>
    <s v="MINAS DE AGUAS TEÑIDAS, S.A.U. (MAT"/>
    <s v="0046003118"/>
    <s v="ZREP4500031988_1 VALDELAMUSA PASTA"/>
    <s v="000000000000001782"/>
    <x v="46"/>
    <d v="2024-07-09T00:00:00"/>
    <d v="1899-12-30T15:56:13"/>
    <s v="10/07 15:00h"/>
    <d v="2024-07-10T00:00:00"/>
    <x v="6"/>
    <x v="9"/>
    <x v="5285"/>
    <d v="2024-07-10T00:00:00"/>
    <d v="1899-12-30T12:06:20"/>
    <n v="85"/>
    <s v="E00085"/>
    <s v="RUTA KMS.085"/>
    <x v="129"/>
    <x v="0"/>
    <x v="0"/>
    <x v="5"/>
    <x v="0"/>
    <d v="2024-07-09T15:56:13"/>
    <x v="520"/>
    <n v="28.063055555569008"/>
    <d v="2024-07-10T12:06:20"/>
    <d v="1899-12-30T01:08:00"/>
    <d v="2024-07-10T13:14:20"/>
    <n v="6.7611111110891216"/>
    <x v="0"/>
    <m/>
    <m/>
    <x v="1"/>
    <x v="27"/>
    <x v="0"/>
    <x v="4"/>
    <x v="3"/>
    <n v="4"/>
    <s v=""/>
    <d v="1899-12-31T03:12:00"/>
    <n v="25.929722222235675"/>
    <n v="12"/>
    <n v="13.929722222235675"/>
  </r>
  <r>
    <s v="E002"/>
    <s v="EO55"/>
    <x v="5072"/>
    <x v="0"/>
    <s v="E3"/>
    <s v="0100037768"/>
    <s v="MINAS DE AGUAS TEÑIDAS, S.A.U. (MAT"/>
    <s v="0046003118"/>
    <s v="ZREP4500031988_1 VALDELAMUSA PASTA"/>
    <s v="000000000000001782"/>
    <x v="46"/>
    <d v="2024-07-09T00:00:00"/>
    <d v="1899-12-30T15:56:39"/>
    <s v="10/07 16:00h"/>
    <d v="2024-07-10T00:00:00"/>
    <x v="6"/>
    <x v="9"/>
    <x v="5286"/>
    <d v="2024-07-10T00:00:00"/>
    <d v="1899-12-30T10:34:13"/>
    <n v="85"/>
    <s v="E00085"/>
    <s v="RUTA KMS.085"/>
    <x v="91"/>
    <x v="0"/>
    <x v="0"/>
    <x v="5"/>
    <x v="0"/>
    <d v="2024-07-09T15:56:39"/>
    <x v="520"/>
    <n v="28.055833333404735"/>
    <d v="2024-07-10T10:34:13"/>
    <d v="1899-12-30T01:08:00"/>
    <d v="2024-07-10T11:42:13"/>
    <n v="8.2963888889062218"/>
    <x v="0"/>
    <m/>
    <m/>
    <x v="1"/>
    <x v="27"/>
    <x v="0"/>
    <x v="4"/>
    <x v="1"/>
    <n v="4"/>
    <s v=""/>
    <d v="1899-12-31T03:12:00"/>
    <n v="25.922500000071402"/>
    <n v="12"/>
    <n v="13.922500000071402"/>
  </r>
  <r>
    <s v="E002"/>
    <s v="EO55"/>
    <x v="5073"/>
    <x v="0"/>
    <s v="E3"/>
    <s v="0100037768"/>
    <s v="MINAS DE AGUAS TEÑIDAS, S.A.U. (MAT"/>
    <s v="0046004267"/>
    <s v="ZREP4500031988_2 MAGDALENA PASTA"/>
    <s v="000000000000001782"/>
    <x v="46"/>
    <d v="2024-07-09T00:00:00"/>
    <d v="1899-12-30T15:57:29"/>
    <s v="10/07 06:00h"/>
    <d v="2024-07-10T00:00:00"/>
    <x v="6"/>
    <x v="9"/>
    <x v="5287"/>
    <d v="2024-07-09T00:00:00"/>
    <d v="1899-12-30T18:32:42"/>
    <n v="85"/>
    <s v="E00085"/>
    <s v="RUTA KMS.085"/>
    <x v="227"/>
    <x v="0"/>
    <x v="0"/>
    <x v="5"/>
    <x v="0"/>
    <d v="2024-07-09T15:57:29"/>
    <x v="520"/>
    <n v="28.041944444586989"/>
    <d v="2024-07-09T18:32:42"/>
    <d v="1899-12-30T01:08:00"/>
    <d v="2024-07-09T19:40:42"/>
    <n v="24.321666666772217"/>
    <x v="0"/>
    <m/>
    <m/>
    <x v="1"/>
    <x v="24"/>
    <x v="0"/>
    <x v="4"/>
    <x v="9"/>
    <n v="3"/>
    <s v=""/>
    <d v="1899-12-31T03:12:00"/>
    <n v="25.908611111253656"/>
    <n v="12"/>
    <n v="13.908611111253656"/>
  </r>
  <r>
    <s v="E002"/>
    <s v="EO55"/>
    <x v="5074"/>
    <x v="0"/>
    <s v="E3"/>
    <s v="0100037768"/>
    <s v="MINAS DE AGUAS TEÑIDAS, S.A.U. (MAT"/>
    <s v="0046004267"/>
    <s v="ZREP4500031988_2 MAGDALENA PASTA"/>
    <s v="000000000000001782"/>
    <x v="46"/>
    <d v="2024-07-09T00:00:00"/>
    <d v="1899-12-30T15:57:49"/>
    <s v="10/07 07:00h"/>
    <d v="2024-07-10T00:00:00"/>
    <x v="6"/>
    <x v="9"/>
    <x v="5288"/>
    <d v="2024-07-10T00:00:00"/>
    <d v="1899-12-30T09:49:14"/>
    <n v="85"/>
    <s v="E00085"/>
    <s v="RUTA KMS.085"/>
    <x v="89"/>
    <x v="0"/>
    <x v="0"/>
    <x v="5"/>
    <x v="0"/>
    <d v="2024-07-09T15:57:49"/>
    <x v="520"/>
    <n v="28.036388888955116"/>
    <d v="2024-07-10T09:49:14"/>
    <d v="1899-12-30T01:08:00"/>
    <d v="2024-07-10T10:57:14"/>
    <n v="9.0461111110635102"/>
    <x v="0"/>
    <m/>
    <m/>
    <x v="1"/>
    <x v="27"/>
    <x v="0"/>
    <x v="4"/>
    <x v="6"/>
    <n v="4"/>
    <s v=""/>
    <d v="1899-12-31T03:12:00"/>
    <n v="25.903055555621783"/>
    <n v="12"/>
    <n v="13.903055555621783"/>
  </r>
  <r>
    <s v="E002"/>
    <s v="EO55"/>
    <x v="5075"/>
    <x v="0"/>
    <s v="E3"/>
    <s v="0100037768"/>
    <s v="MINAS DE AGUAS TEÑIDAS, S.A.U. (MAT"/>
    <s v="0046004267"/>
    <s v="ZREP4500031988_2 MAGDALENA PASTA"/>
    <s v="000000000000001782"/>
    <x v="46"/>
    <d v="2024-07-09T00:00:00"/>
    <d v="1899-12-30T15:58:08"/>
    <s v="10/07 08:00h"/>
    <d v="2024-07-10T00:00:00"/>
    <x v="6"/>
    <x v="9"/>
    <x v="5289"/>
    <d v="2024-07-10T00:00:00"/>
    <d v="1899-12-30T10:38:59"/>
    <n v="85"/>
    <s v="E00085"/>
    <s v="RUTA KMS.085"/>
    <x v="95"/>
    <x v="0"/>
    <x v="0"/>
    <x v="5"/>
    <x v="0"/>
    <d v="2024-07-09T15:58:08"/>
    <x v="520"/>
    <n v="28.031111111165956"/>
    <d v="2024-07-10T10:38:59"/>
    <d v="1899-12-30T01:08:00"/>
    <d v="2024-07-10T11:46:59"/>
    <n v="8.216944444400724"/>
    <x v="0"/>
    <m/>
    <m/>
    <x v="1"/>
    <x v="27"/>
    <x v="0"/>
    <x v="4"/>
    <x v="1"/>
    <n v="4"/>
    <s v=""/>
    <d v="1899-12-31T03:12:00"/>
    <n v="25.897777777832623"/>
    <n v="12"/>
    <n v="13.897777777832623"/>
  </r>
  <r>
    <s v="E002"/>
    <s v="EO55"/>
    <x v="5076"/>
    <x v="0"/>
    <s v="E3"/>
    <s v="0100037768"/>
    <s v="MINAS DE AGUAS TEÑIDAS, S.A.U. (MAT"/>
    <s v="0046004267"/>
    <s v="ZREP4500031988_2 MAGDALENA PASTA"/>
    <s v="000000000000001782"/>
    <x v="46"/>
    <d v="2024-07-09T00:00:00"/>
    <d v="1899-12-30T15:59:23"/>
    <s v="10/07 11:00h"/>
    <d v="2024-07-10T00:00:00"/>
    <x v="6"/>
    <x v="9"/>
    <x v="5290"/>
    <d v="2024-07-10T00:00:00"/>
    <d v="1899-12-30T08:00:07"/>
    <n v="85"/>
    <s v="E00085"/>
    <s v="RUTA KMS.085"/>
    <x v="129"/>
    <x v="0"/>
    <x v="0"/>
    <x v="5"/>
    <x v="0"/>
    <d v="2024-07-09T15:59:23"/>
    <x v="520"/>
    <n v="28.010277777852025"/>
    <d v="2024-07-10T08:00:07"/>
    <d v="1899-12-30T01:08:00"/>
    <d v="2024-07-10T09:08:07"/>
    <n v="10.86472222226439"/>
    <x v="0"/>
    <m/>
    <m/>
    <x v="1"/>
    <x v="27"/>
    <x v="0"/>
    <x v="4"/>
    <x v="0"/>
    <n v="4"/>
    <s v=""/>
    <d v="1899-12-31T03:12:00"/>
    <n v="25.876944444518692"/>
    <n v="12"/>
    <n v="13.876944444518692"/>
  </r>
  <r>
    <s v="E002"/>
    <s v="EO55"/>
    <x v="5077"/>
    <x v="0"/>
    <s v="E3"/>
    <s v="0100037768"/>
    <s v="MINAS DE AGUAS TEÑIDAS, S.A.U. (MAT"/>
    <s v="0046004267"/>
    <s v="ZREP4500031988_2 MAGDALENA PASTA"/>
    <s v="000000000000001782"/>
    <x v="46"/>
    <d v="2024-07-09T00:00:00"/>
    <d v="1899-12-30T15:59:47"/>
    <s v="10/07 12:00h"/>
    <d v="2024-07-10T00:00:00"/>
    <x v="6"/>
    <x v="9"/>
    <x v="5291"/>
    <d v="2024-07-10T00:00:00"/>
    <d v="1899-12-30T11:26:14"/>
    <n v="85"/>
    <s v="E00085"/>
    <s v="RUTA KMS.085"/>
    <x v="87"/>
    <x v="0"/>
    <x v="0"/>
    <x v="5"/>
    <x v="0"/>
    <d v="2024-07-09T15:59:47"/>
    <x v="520"/>
    <n v="28.003611111198552"/>
    <d v="2024-07-10T11:26:14"/>
    <d v="1899-12-30T01:08:00"/>
    <d v="2024-07-10T12:34:14"/>
    <n v="7.4294444445404224"/>
    <x v="0"/>
    <m/>
    <m/>
    <x v="1"/>
    <x v="27"/>
    <x v="0"/>
    <x v="4"/>
    <x v="2"/>
    <n v="4"/>
    <s v=""/>
    <d v="1899-12-31T03:12:00"/>
    <n v="25.870277777865219"/>
    <n v="12"/>
    <n v="13.870277777865219"/>
  </r>
  <r>
    <s v="E002"/>
    <s v="EO55"/>
    <x v="5078"/>
    <x v="0"/>
    <s v="E3"/>
    <s v="0100037768"/>
    <s v="MINAS DE AGUAS TEÑIDAS, S.A.U. (MAT"/>
    <s v="0046004267"/>
    <s v="ZREP4500031988_2 MAGDALENA PASTA"/>
    <s v="000000000000001782"/>
    <x v="46"/>
    <d v="2024-07-09T00:00:00"/>
    <d v="1899-12-30T16:00:10"/>
    <s v="10/07 13:00h"/>
    <d v="2024-07-10T00:00:00"/>
    <x v="6"/>
    <x v="9"/>
    <x v="5292"/>
    <d v="2024-07-10T00:00:00"/>
    <d v="1899-12-30T11:13:29"/>
    <n v="85"/>
    <s v="E00085"/>
    <s v="RUTA KMS.085"/>
    <x v="231"/>
    <x v="0"/>
    <x v="0"/>
    <x v="5"/>
    <x v="0"/>
    <d v="2024-07-09T16:00:10"/>
    <x v="520"/>
    <n v="27.997222222213168"/>
    <d v="2024-07-10T11:13:29"/>
    <d v="1899-12-30T01:08:00"/>
    <d v="2024-07-10T12:21:29"/>
    <n v="7.6419444444472902"/>
    <x v="0"/>
    <m/>
    <m/>
    <x v="1"/>
    <x v="27"/>
    <x v="0"/>
    <x v="4"/>
    <x v="2"/>
    <n v="4"/>
    <s v=""/>
    <d v="1899-12-31T03:12:00"/>
    <n v="25.863888888879835"/>
    <n v="12"/>
    <n v="13.863888888879835"/>
  </r>
  <r>
    <s v="E002"/>
    <s v="EO55"/>
    <x v="5079"/>
    <x v="0"/>
    <s v="E3"/>
    <s v="0100037768"/>
    <s v="MINAS DE AGUAS TEÑIDAS, S.A.U. (MAT"/>
    <s v="0046004267"/>
    <s v="ZREP4500031988_2 MAGDALENA PASTA"/>
    <s v="000000000000001782"/>
    <x v="46"/>
    <d v="2024-07-09T00:00:00"/>
    <d v="1899-12-30T16:00:33"/>
    <s v="10/07 15:00h"/>
    <d v="2024-07-10T00:00:00"/>
    <x v="6"/>
    <x v="9"/>
    <x v="5293"/>
    <d v="2024-07-10T00:00:00"/>
    <d v="1899-12-30T13:59:51"/>
    <n v="85"/>
    <s v="E00085"/>
    <s v="RUTA KMS.085"/>
    <x v="105"/>
    <x v="0"/>
    <x v="0"/>
    <x v="5"/>
    <x v="0"/>
    <d v="2024-07-09T16:00:33"/>
    <x v="520"/>
    <n v="27.990833333402406"/>
    <d v="2024-07-10T13:59:51"/>
    <d v="1899-12-30T01:08:00"/>
    <d v="2024-07-10T15:07:51"/>
    <n v="4.8691666667000391"/>
    <x v="0"/>
    <m/>
    <m/>
    <x v="1"/>
    <x v="27"/>
    <x v="0"/>
    <x v="4"/>
    <x v="7"/>
    <n v="4"/>
    <s v=""/>
    <d v="1899-12-31T03:12:00"/>
    <n v="25.857500000069074"/>
    <n v="12"/>
    <n v="13.857500000069074"/>
  </r>
  <r>
    <s v="E002"/>
    <s v="EO55"/>
    <x v="5080"/>
    <x v="0"/>
    <s v="E3"/>
    <s v="0100037768"/>
    <s v="MINAS DE AGUAS TEÑIDAS, S.A.U. (MAT"/>
    <s v="0046004267"/>
    <s v="ZREP4500031988_2 MAGDALENA PASTA"/>
    <s v="000000000000001782"/>
    <x v="46"/>
    <d v="2024-07-09T00:00:00"/>
    <d v="1899-12-30T16:00:58"/>
    <s v="10/07 16:00h"/>
    <d v="2024-07-10T00:00:00"/>
    <x v="6"/>
    <x v="9"/>
    <x v="5294"/>
    <d v="2024-07-10T00:00:00"/>
    <d v="1899-12-30T10:08:54"/>
    <n v="85"/>
    <s v="E00085"/>
    <s v="RUTA KMS.085"/>
    <x v="67"/>
    <x v="0"/>
    <x v="0"/>
    <x v="5"/>
    <x v="0"/>
    <d v="2024-07-09T16:00:58"/>
    <x v="520"/>
    <n v="27.983888888906222"/>
    <d v="2024-07-10T10:08:54"/>
    <d v="1899-12-30T01:08:00"/>
    <d v="2024-07-10T11:16:54"/>
    <n v="8.718333333323244"/>
    <x v="0"/>
    <m/>
    <m/>
    <x v="1"/>
    <x v="27"/>
    <x v="0"/>
    <x v="4"/>
    <x v="1"/>
    <n v="4"/>
    <s v=""/>
    <d v="1899-12-31T03:12:00"/>
    <n v="25.850555555572889"/>
    <n v="12"/>
    <n v="13.850555555572889"/>
  </r>
  <r>
    <s v="E002"/>
    <s v="EO55"/>
    <x v="5081"/>
    <x v="0"/>
    <s v="E4"/>
    <s v="0100030200"/>
    <s v="LEROY MERLIN ESPAÑA,S.L.U."/>
    <s v="0046005580"/>
    <s v="OBRA FACINAS-LOS BARRIOS2"/>
    <s v="000000000000003295"/>
    <x v="45"/>
    <d v="2024-07-09T00:00:00"/>
    <d v="1899-12-30T16:50:09"/>
    <s v="81518156 11/07"/>
    <d v="2024-07-11T00:00:00"/>
    <x v="6"/>
    <x v="8"/>
    <x v="5295"/>
    <d v="2024-07-10T00:00:00"/>
    <d v="1899-12-30T16:58:21"/>
    <n v="193"/>
    <s v="E00193"/>
    <s v="RUTA KMS.193"/>
    <x v="51"/>
    <x v="0"/>
    <x v="0"/>
    <x v="4"/>
    <x v="1"/>
    <d v="2024-07-09T16:50:09"/>
    <x v="575"/>
    <n v="51.164166666800156"/>
    <d v="2024-07-10T16:58:21"/>
    <d v="1899-12-30T02:34:24"/>
    <d v="2024-07-10T19:32:45"/>
    <n v="24.454166666837409"/>
    <x v="0"/>
    <m/>
    <m/>
    <x v="1"/>
    <x v="27"/>
    <x v="0"/>
    <x v="4"/>
    <x v="8"/>
    <n v="4"/>
    <s v=""/>
    <d v="1900-01-01T13:45:36"/>
    <n v="47.590833333466826"/>
    <n v="24"/>
    <n v="23.590833333466826"/>
  </r>
  <r>
    <s v="E002"/>
    <s v="EO55"/>
    <x v="5082"/>
    <x v="0"/>
    <s v="E4"/>
    <s v="0100056469"/>
    <s v="EXC. Y MAT. DE CONST. JOMA S.L."/>
    <s v="0046004733"/>
    <s v="TORRE DE BENAGALBON (ALMACEN)"/>
    <s v="000000000000003283"/>
    <x v="39"/>
    <d v="2024-07-10T00:00:00"/>
    <d v="1899-12-30T07:55:08"/>
    <s v="11/07 Antes de 13:00"/>
    <d v="2024-07-11T00:00:00"/>
    <x v="14"/>
    <x v="8"/>
    <x v="5296"/>
    <d v="2024-07-11T00:00:00"/>
    <d v="1899-12-30T11:17:30"/>
    <n v="12"/>
    <s v="E00012"/>
    <s v="RUTA KMS.012"/>
    <x v="52"/>
    <x v="0"/>
    <x v="0"/>
    <x v="4"/>
    <x v="1"/>
    <d v="2024-07-10T07:55:08"/>
    <x v="551"/>
    <n v="29.081111111096106"/>
    <d v="2024-07-11T11:17:30"/>
    <d v="1899-12-30T00:09:36"/>
    <d v="2024-07-11T11:27:06"/>
    <n v="1.5483333332813345"/>
    <x v="0"/>
    <m/>
    <m/>
    <x v="1"/>
    <x v="28"/>
    <x v="0"/>
    <x v="4"/>
    <x v="2"/>
    <n v="5"/>
    <s v=""/>
    <d v="1899-12-30T03:50:24"/>
    <n v="27.921111111096106"/>
    <n v="12"/>
    <n v="15.921111111096106"/>
  </r>
  <r>
    <s v="E002"/>
    <s v="EO55"/>
    <x v="5083"/>
    <x v="0"/>
    <s v="E4"/>
    <s v="0100030200"/>
    <s v="LEROY MERLIN ESPAÑA,S.L.U."/>
    <s v="0046005393"/>
    <s v="MARBELLA (14)"/>
    <s v="000000000000003283"/>
    <x v="39"/>
    <d v="2024-07-10T00:00:00"/>
    <d v="1899-12-30T08:05:02"/>
    <s v="69716817 11/07 1ªH"/>
    <d v="2024-07-11T00:00:00"/>
    <x v="29"/>
    <x v="8"/>
    <x v="5297"/>
    <d v="2024-07-10T00:00:00"/>
    <d v="1899-12-30T15:59:29"/>
    <n v="76"/>
    <s v="E00076"/>
    <s v="RUTA KMS.076"/>
    <x v="55"/>
    <x v="0"/>
    <x v="0"/>
    <x v="4"/>
    <x v="1"/>
    <d v="2024-07-10T08:05:02"/>
    <x v="605"/>
    <n v="21.916111111175269"/>
    <d v="2024-07-10T15:59:29"/>
    <d v="1899-12-30T01:00:48"/>
    <d v="2024-07-10T17:00:17"/>
    <n v="12.995277777838055"/>
    <x v="0"/>
    <m/>
    <m/>
    <x v="1"/>
    <x v="27"/>
    <x v="0"/>
    <x v="4"/>
    <x v="4"/>
    <n v="4"/>
    <s v=""/>
    <d v="1899-12-31T00:19:12"/>
    <n v="19.902777777841937"/>
    <n v="12"/>
    <n v="7.902777777841937"/>
  </r>
  <r>
    <s v="E002"/>
    <s v="EO55"/>
    <x v="5084"/>
    <x v="0"/>
    <s v="E3"/>
    <s v="0100018456"/>
    <s v="HORMIGONES PREBESUR S.A."/>
    <s v="0046004055"/>
    <s v="LA CARLOTA"/>
    <s v="000000000000003269"/>
    <x v="44"/>
    <d v="2024-07-10T00:00:00"/>
    <d v="1899-12-30T08:12:10"/>
    <s v="10/07 De 12 a 14"/>
    <d v="2024-07-10T00:00:00"/>
    <x v="1"/>
    <x v="8"/>
    <x v="5298"/>
    <d v="2024-07-10T00:00:00"/>
    <d v="1899-12-30T12:20:00"/>
    <n v="158"/>
    <s v="E00158"/>
    <s v="RUTA KMS.158"/>
    <x v="139"/>
    <x v="0"/>
    <x v="0"/>
    <x v="4"/>
    <x v="0"/>
    <d v="2024-07-10T08:12:10"/>
    <x v="519"/>
    <n v="5.7972222223179415"/>
    <d v="2024-07-10T12:20:00"/>
    <d v="1899-12-30T02:06:24"/>
    <d v="2024-07-10T14:26:24"/>
    <n v="-0.44000000000232831"/>
    <x v="0"/>
    <m/>
    <m/>
    <x v="1"/>
    <x v="27"/>
    <x v="0"/>
    <x v="4"/>
    <x v="3"/>
    <n v="4"/>
    <s v=""/>
    <d v="1900-01-01T02:33:36"/>
    <n v="2.690555555651275"/>
    <n v="0"/>
    <n v="2.690555555651275"/>
  </r>
  <r>
    <s v="E002"/>
    <s v="EO55"/>
    <x v="5085"/>
    <x v="0"/>
    <s v="E3"/>
    <s v="0100043691"/>
    <s v="PAVESUR DERIVADOS, S.A."/>
    <s v="0046005102"/>
    <s v="PLANTA OJEN"/>
    <s v="000000000000003269"/>
    <x v="44"/>
    <d v="2024-07-10T00:00:00"/>
    <d v="1899-12-30T08:15:37"/>
    <s v="13 :00"/>
    <d v="2024-07-10T00:00:00"/>
    <x v="14"/>
    <x v="8"/>
    <x v="5299"/>
    <d v="2024-07-10T00:00:00"/>
    <d v="1899-12-30T10:00:30"/>
    <n v="68"/>
    <s v="E00068"/>
    <s v="RUTA KMS.068"/>
    <x v="120"/>
    <x v="0"/>
    <x v="0"/>
    <x v="4"/>
    <x v="0"/>
    <d v="2024-07-10T08:15:37"/>
    <x v="573"/>
    <n v="4.7397222222061828"/>
    <d v="2024-07-10T10:00:30"/>
    <d v="1899-12-30T00:54:24"/>
    <d v="2024-07-10T10:54:54"/>
    <n v="2.0850000000209548"/>
    <x v="0"/>
    <m/>
    <m/>
    <x v="1"/>
    <x v="27"/>
    <x v="0"/>
    <x v="4"/>
    <x v="1"/>
    <n v="4"/>
    <s v=""/>
    <d v="1899-12-30T21:45:36"/>
    <n v="2.833055555539516"/>
    <n v="0"/>
    <n v="2.833055555539516"/>
  </r>
  <r>
    <s v="E002"/>
    <s v="EO55"/>
    <x v="5086"/>
    <x v="0"/>
    <s v="E3"/>
    <s v="0100043691"/>
    <s v="PAVESUR DERIVADOS, S.A."/>
    <s v="0046005102"/>
    <s v="PLANTA OJEN"/>
    <s v="000000000000003269"/>
    <x v="44"/>
    <d v="2024-07-10T00:00:00"/>
    <d v="1899-12-30T08:21:45"/>
    <s v="LO ANTES POSIBLE"/>
    <d v="2024-07-10T00:00:00"/>
    <x v="1"/>
    <x v="8"/>
    <x v="5300"/>
    <d v="2024-07-10T00:00:00"/>
    <d v="1899-12-30T13:02:47"/>
    <n v="68"/>
    <s v="E00068"/>
    <s v="RUTA KMS.068"/>
    <x v="130"/>
    <x v="0"/>
    <x v="0"/>
    <x v="4"/>
    <x v="0"/>
    <d v="2024-07-10T08:21:45"/>
    <x v="519"/>
    <n v="5.6375000001280569"/>
    <d v="2024-07-10T13:02:47"/>
    <d v="1899-12-30T00:54:24"/>
    <d v="2024-07-10T13:57:11"/>
    <n v="4.6944444591645151E-2"/>
    <x v="0"/>
    <m/>
    <m/>
    <x v="1"/>
    <x v="27"/>
    <x v="0"/>
    <x v="4"/>
    <x v="7"/>
    <n v="4"/>
    <s v=""/>
    <d v="1899-12-30T21:45:36"/>
    <n v="3.7308333334613906"/>
    <n v="0"/>
    <n v="3.7308333334613906"/>
  </r>
  <r>
    <s v="E002"/>
    <s v="EO55"/>
    <x v="5087"/>
    <x v="0"/>
    <s v="E3"/>
    <s v="0100037768"/>
    <s v="MINAS DE AGUAS TEÑIDAS, S.A.U. (MAT"/>
    <s v="0046004267"/>
    <s v="ZREP4500031988_2 MAGDALENA PASTA"/>
    <s v="000000000000001782"/>
    <x v="46"/>
    <d v="2024-07-10T00:00:00"/>
    <d v="1899-12-30T08:49:49"/>
    <s v="10/07 1ºampliación"/>
    <d v="2024-07-10T00:00:00"/>
    <x v="6"/>
    <x v="9"/>
    <x v="5301"/>
    <d v="2024-07-10T00:00:00"/>
    <d v="1899-12-30T11:48:58"/>
    <n v="85"/>
    <s v="E00085"/>
    <s v="RUTA KMS.085"/>
    <x v="59"/>
    <x v="0"/>
    <x v="0"/>
    <x v="5"/>
    <x v="0"/>
    <d v="2024-07-10T08:49:49"/>
    <x v="520"/>
    <n v="11.169722222315613"/>
    <d v="2024-07-10T11:48:58"/>
    <d v="1899-12-30T01:08:00"/>
    <d v="2024-07-10T12:56:58"/>
    <n v="7.0505555556155741"/>
    <x v="0"/>
    <m/>
    <m/>
    <x v="1"/>
    <x v="27"/>
    <x v="0"/>
    <x v="4"/>
    <x v="2"/>
    <n v="4"/>
    <s v=""/>
    <d v="1899-12-31T03:12:00"/>
    <n v="9.0363888889822803"/>
    <n v="0"/>
    <n v="9.0363888889822803"/>
  </r>
  <r>
    <s v="E002"/>
    <s v="EO55"/>
    <x v="5088"/>
    <x v="0"/>
    <s v="E3"/>
    <s v="0100037768"/>
    <s v="MINAS DE AGUAS TEÑIDAS, S.A.U. (MAT"/>
    <s v="0046004267"/>
    <s v="ZREP4500031988_2 MAGDALENA PASTA"/>
    <s v="000000000000001782"/>
    <x v="46"/>
    <d v="2024-07-10T00:00:00"/>
    <d v="1899-12-30T08:50:41"/>
    <s v="10/07 2ºampliación"/>
    <d v="2024-07-10T00:00:00"/>
    <x v="6"/>
    <x v="9"/>
    <x v="5302"/>
    <d v="2024-07-10T00:00:00"/>
    <d v="1899-12-30T10:13:59"/>
    <n v="85"/>
    <s v="E00085"/>
    <s v="RUTA KMS.085"/>
    <x v="227"/>
    <x v="0"/>
    <x v="0"/>
    <x v="5"/>
    <x v="0"/>
    <d v="2024-07-10T08:50:41"/>
    <x v="520"/>
    <n v="11.155277777812444"/>
    <d v="2024-07-10T10:13:59"/>
    <d v="1899-12-30T01:08:00"/>
    <d v="2024-07-10T11:21:59"/>
    <n v="8.6336111112032086"/>
    <x v="0"/>
    <m/>
    <m/>
    <x v="1"/>
    <x v="27"/>
    <x v="0"/>
    <x v="4"/>
    <x v="1"/>
    <n v="4"/>
    <s v=""/>
    <d v="1899-12-31T03:12:00"/>
    <n v="9.0219444444791108"/>
    <n v="0"/>
    <n v="9.0219444444791108"/>
  </r>
  <r>
    <s v="E002"/>
    <s v="EO55"/>
    <x v="5089"/>
    <x v="0"/>
    <s v="E3"/>
    <s v="0100037768"/>
    <s v="MINAS DE AGUAS TEÑIDAS, S.A.U. (MAT"/>
    <s v="0046004267"/>
    <s v="ZREP4500031988_2 MAGDALENA PASTA"/>
    <s v="000000000000001782"/>
    <x v="46"/>
    <d v="2024-07-10T00:00:00"/>
    <d v="1899-12-30T08:51:21"/>
    <s v="10/07 3ºampliación"/>
    <d v="2024-07-10T00:00:00"/>
    <x v="6"/>
    <x v="9"/>
    <x v="5303"/>
    <d v="2024-07-10T00:00:00"/>
    <d v="1899-12-30T10:29:26"/>
    <n v="85"/>
    <s v="E00085"/>
    <s v="RUTA KMS.085"/>
    <x v="68"/>
    <x v="0"/>
    <x v="0"/>
    <x v="5"/>
    <x v="0"/>
    <d v="2024-07-10T08:51:21"/>
    <x v="520"/>
    <n v="11.144166666723322"/>
    <d v="2024-07-10T10:29:26"/>
    <d v="1899-12-30T01:08:00"/>
    <d v="2024-07-10T11:37:26"/>
    <n v="8.3761111110798083"/>
    <x v="0"/>
    <m/>
    <m/>
    <x v="1"/>
    <x v="27"/>
    <x v="0"/>
    <x v="4"/>
    <x v="1"/>
    <n v="4"/>
    <s v=""/>
    <d v="1899-12-31T03:12:00"/>
    <n v="9.0108333333899893"/>
    <n v="0"/>
    <n v="9.0108333333899893"/>
  </r>
  <r>
    <s v="E002"/>
    <s v="EO55"/>
    <x v="5090"/>
    <x v="0"/>
    <s v="E3"/>
    <s v="0100037768"/>
    <s v="MINAS DE AGUAS TEÑIDAS, S.A.U. (MAT"/>
    <s v="0046004267"/>
    <s v="ZREP4500031988_2 MAGDALENA PASTA"/>
    <s v="000000000000001782"/>
    <x v="46"/>
    <d v="2024-07-10T00:00:00"/>
    <d v="1899-12-30T08:51:53"/>
    <s v="10/07 4ºampliación"/>
    <d v="2024-07-10T00:00:00"/>
    <x v="6"/>
    <x v="9"/>
    <x v="5304"/>
    <d v="2024-07-10T00:00:00"/>
    <d v="1899-12-30T12:38:34"/>
    <n v="85"/>
    <s v="E00085"/>
    <s v="RUTA KMS.085"/>
    <x v="92"/>
    <x v="0"/>
    <x v="0"/>
    <x v="5"/>
    <x v="0"/>
    <d v="2024-07-10T08:51:53"/>
    <x v="520"/>
    <n v="11.135277777852025"/>
    <d v="2024-07-10T12:38:34"/>
    <d v="1899-12-30T01:08:00"/>
    <d v="2024-07-10T13:46:34"/>
    <n v="6.223888888838701"/>
    <x v="0"/>
    <m/>
    <m/>
    <x v="1"/>
    <x v="27"/>
    <x v="0"/>
    <x v="4"/>
    <x v="3"/>
    <n v="4"/>
    <s v=""/>
    <d v="1899-12-31T03:12:00"/>
    <n v="9.001944444518692"/>
    <n v="0"/>
    <n v="9.001944444518692"/>
  </r>
  <r>
    <s v="E002"/>
    <s v="EO55"/>
    <x v="5091"/>
    <x v="0"/>
    <s v="E3"/>
    <s v="0100037768"/>
    <s v="MINAS DE AGUAS TEÑIDAS, S.A.U. (MAT"/>
    <s v="0046004267"/>
    <s v="ZREP4500031988_2 MAGDALENA PASTA"/>
    <s v="000000000000001782"/>
    <x v="46"/>
    <d v="2024-07-10T00:00:00"/>
    <d v="1899-12-30T08:52:21"/>
    <s v="10/07 5ºampliación"/>
    <d v="2024-07-10T00:00:00"/>
    <x v="6"/>
    <x v="9"/>
    <x v="5305"/>
    <d v="2024-07-10T00:00:00"/>
    <d v="1899-12-30T17:45:09"/>
    <n v="85"/>
    <s v="E00085"/>
    <s v="RUTA KMS.085"/>
    <x v="385"/>
    <x v="0"/>
    <x v="0"/>
    <x v="5"/>
    <x v="0"/>
    <d v="2024-07-10T08:52:21"/>
    <x v="520"/>
    <n v="11.127500000002328"/>
    <d v="2024-07-10T17:45:09"/>
    <d v="1899-12-30T01:08:00"/>
    <d v="2024-07-10T18:53:09"/>
    <n v="1.1141666667535901"/>
    <x v="0"/>
    <m/>
    <m/>
    <x v="1"/>
    <x v="27"/>
    <x v="0"/>
    <x v="4"/>
    <x v="5"/>
    <n v="4"/>
    <s v=""/>
    <d v="1899-12-31T03:12:00"/>
    <n v="8.9941666666689954"/>
    <n v="0"/>
    <n v="8.9941666666689954"/>
  </r>
  <r>
    <s v="E002"/>
    <s v="EO55"/>
    <x v="5092"/>
    <x v="0"/>
    <s v="E3"/>
    <s v="0100052945"/>
    <s v="HORMIGONES ROCIO S.L."/>
    <s v="0046004387"/>
    <s v="ALMONTE"/>
    <s v="000000000000000837"/>
    <x v="43"/>
    <d v="2024-07-10T00:00:00"/>
    <d v="1899-12-30T09:08:38"/>
    <s v="11/07 URGENTE 8:00"/>
    <d v="2024-07-11T00:00:00"/>
    <x v="10"/>
    <x v="9"/>
    <x v="5306"/>
    <d v="2024-07-10T00:00:00"/>
    <d v="1899-12-30T16:28:09"/>
    <n v="27"/>
    <s v="E00027"/>
    <s v="RUTA KMS.027"/>
    <x v="129"/>
    <x v="0"/>
    <x v="0"/>
    <x v="5"/>
    <x v="0"/>
    <d v="2024-07-10T09:08:38"/>
    <x v="576"/>
    <n v="22.856111111235805"/>
    <d v="2024-07-10T16:28:09"/>
    <d v="1899-12-30T00:21:36"/>
    <d v="2024-07-10T16:49:45"/>
    <n v="15.170833333453629"/>
    <x v="0"/>
    <m/>
    <m/>
    <x v="1"/>
    <x v="27"/>
    <x v="0"/>
    <x v="4"/>
    <x v="8"/>
    <n v="4"/>
    <s v=""/>
    <d v="1899-12-30T08:38:24"/>
    <n v="21.496111111235805"/>
    <n v="12"/>
    <n v="9.4961111112358054"/>
  </r>
  <r>
    <s v="E002"/>
    <s v="EO55"/>
    <x v="5093"/>
    <x v="0"/>
    <s v="E3"/>
    <s v="0100018600"/>
    <s v="TEFESA, S.A."/>
    <s v="0046000717"/>
    <s v="PALMA CONDADO (PREFABRICADOS)"/>
    <s v="000000000000000837"/>
    <x v="43"/>
    <d v="2024-07-10T00:00:00"/>
    <d v="1899-12-30T09:09:08"/>
    <s v="10/07 13:00h"/>
    <d v="2024-07-10T00:00:00"/>
    <x v="0"/>
    <x v="9"/>
    <x v="5307"/>
    <d v="2024-07-10T00:00:00"/>
    <d v="1899-12-30T13:09:34"/>
    <n v="12"/>
    <s v="E00012"/>
    <s v="RUTA KMS.012"/>
    <x v="93"/>
    <x v="0"/>
    <x v="0"/>
    <x v="5"/>
    <x v="0"/>
    <d v="2024-07-10T09:09:08"/>
    <x v="566"/>
    <n v="4.3477777778171003"/>
    <d v="2024-07-10T13:09:34"/>
    <d v="1899-12-30T00:09:36"/>
    <d v="2024-07-10T13:19:10"/>
    <n v="0.18055555550381541"/>
    <x v="0"/>
    <m/>
    <m/>
    <x v="1"/>
    <x v="27"/>
    <x v="0"/>
    <x v="4"/>
    <x v="7"/>
    <n v="4"/>
    <s v=""/>
    <d v="1899-12-30T03:50:24"/>
    <n v="3.1877777778171001"/>
    <n v="0"/>
    <n v="3.1877777778171001"/>
  </r>
  <r>
    <s v="E002"/>
    <s v="EO55"/>
    <x v="5094"/>
    <x v="0"/>
    <s v="E4"/>
    <s v="0100058375"/>
    <s v="GRUPO PUYA 68, S.L."/>
    <s v="0046005331"/>
    <s v="ALMACEN-S.PEDRO ALCANTARA"/>
    <s v="000000000000003282"/>
    <x v="40"/>
    <d v="2024-07-10T00:00:00"/>
    <d v="1899-12-30T09:10:05"/>
    <s v="10/07 10SR 6 32,5N"/>
    <d v="2024-07-10T00:00:00"/>
    <x v="6"/>
    <x v="8"/>
    <x v="5308"/>
    <d v="2024-07-10T00:00:00"/>
    <d v="1899-12-30T13:19:55"/>
    <n v="84"/>
    <s v="E00084"/>
    <s v="RUTA KMS.084"/>
    <x v="51"/>
    <x v="0"/>
    <x v="0"/>
    <x v="4"/>
    <x v="1"/>
    <d v="2024-07-10T09:10:05"/>
    <x v="520"/>
    <n v="10.831944444507826"/>
    <d v="2024-07-10T13:19:55"/>
    <d v="1899-12-30T01:07:12"/>
    <d v="2024-07-10T14:27:07"/>
    <n v="5.5480555555550382"/>
    <x v="0"/>
    <m/>
    <m/>
    <x v="1"/>
    <x v="27"/>
    <x v="0"/>
    <x v="4"/>
    <x v="7"/>
    <n v="4"/>
    <s v=""/>
    <d v="1899-12-31T02:52:48"/>
    <n v="8.7119444445078251"/>
    <n v="0"/>
    <n v="8.7119444445078251"/>
  </r>
  <r>
    <s v="E002"/>
    <s v="EO55"/>
    <x v="5094"/>
    <x v="0"/>
    <s v="E4"/>
    <s v="0100058375"/>
    <s v="GRUPO PUYA 68, S.L."/>
    <s v="0046005331"/>
    <s v="ALMACEN-S.PEDRO ALCANTARA"/>
    <s v="000000000000003283"/>
    <x v="39"/>
    <d v="2024-07-10T00:00:00"/>
    <d v="1899-12-30T09:10:05"/>
    <s v="10/07 10SR 6 32,5N"/>
    <d v="2024-07-10T00:00:00"/>
    <x v="6"/>
    <x v="8"/>
    <x v="5308"/>
    <d v="2024-07-10T00:00:00"/>
    <d v="1899-12-30T13:19:55"/>
    <n v="84"/>
    <s v="E00084"/>
    <s v="RUTA KMS.084"/>
    <x v="51"/>
    <x v="0"/>
    <x v="1"/>
    <x v="4"/>
    <x v="1"/>
    <d v="2024-07-10T09:10:05"/>
    <x v="520"/>
    <n v="10.831944444507826"/>
    <d v="2024-07-10T13:19:55"/>
    <d v="1899-12-30T01:07:12"/>
    <d v="2024-07-10T14:27:07"/>
    <n v="5.5480555555550382"/>
    <x v="0"/>
    <m/>
    <m/>
    <x v="1"/>
    <x v="27"/>
    <x v="0"/>
    <x v="4"/>
    <x v="7"/>
    <n v="4"/>
    <s v=""/>
    <d v="1899-12-31T02:52:48"/>
    <n v="8.7119444445078251"/>
    <n v="0"/>
    <n v="8.7119444445078251"/>
  </r>
  <r>
    <s v="E002"/>
    <s v="EO55"/>
    <x v="5095"/>
    <x v="0"/>
    <s v="E3"/>
    <s v="0100044172"/>
    <s v="HORMIGONES ASTISOL, S.A."/>
    <s v="0046004616"/>
    <s v="PALMA DEL RIO"/>
    <s v="000000000000003264"/>
    <x v="41"/>
    <d v="2024-07-10T00:00:00"/>
    <d v="1899-12-30T09:19:30"/>
    <s v="11/07 08:00 a 13:00h"/>
    <d v="2024-07-11T00:00:00"/>
    <x v="14"/>
    <x v="8"/>
    <x v="5309"/>
    <d v="2024-07-11T00:00:00"/>
    <d v="1899-12-30T07:52:19"/>
    <n v="198"/>
    <s v="E00198"/>
    <s v="RUTA KMS.198"/>
    <x v="57"/>
    <x v="0"/>
    <x v="0"/>
    <x v="4"/>
    <x v="0"/>
    <d v="2024-07-10T09:19:30"/>
    <x v="551"/>
    <n v="27.674999999930151"/>
    <d v="2024-07-11T07:52:19"/>
    <d v="1899-12-30T02:38:24"/>
    <d v="2024-07-11T10:30:43"/>
    <n v="2.4880555554991588"/>
    <x v="0"/>
    <m/>
    <m/>
    <x v="1"/>
    <x v="28"/>
    <x v="0"/>
    <x v="4"/>
    <x v="11"/>
    <n v="5"/>
    <s v=""/>
    <d v="1900-01-01T15:21:36"/>
    <n v="24.03499999993015"/>
    <n v="12"/>
    <n v="12.03499999993015"/>
  </r>
  <r>
    <s v="E002"/>
    <s v="EO55"/>
    <x v="5096"/>
    <x v="0"/>
    <s v="E3"/>
    <s v="0100052034"/>
    <s v="GRUPO PUMA ESPAÑA S.L."/>
    <s v="0046005379"/>
    <s v="FABRICA - ALICANTE"/>
    <s v="000000000000003264"/>
    <x v="41"/>
    <d v="2024-07-10T00:00:00"/>
    <d v="1899-12-30T09:41:44"/>
    <s v="PC114687-1 12/07 08:"/>
    <d v="2024-07-12T00:00:00"/>
    <x v="10"/>
    <x v="8"/>
    <x v="5310"/>
    <d v="2024-07-11T00:00:00"/>
    <d v="1899-12-30T15:47:42"/>
    <n v="463"/>
    <s v="E00463"/>
    <s v="RUTA KMS.463"/>
    <x v="132"/>
    <x v="0"/>
    <x v="0"/>
    <x v="4"/>
    <x v="0"/>
    <d v="2024-07-10T09:41:44"/>
    <x v="590"/>
    <n v="46.304444444482215"/>
    <d v="2024-07-11T15:47:42"/>
    <d v="1899-12-30T06:10:24"/>
    <d v="2024-07-11T21:58:06"/>
    <n v="10.031666666676756"/>
    <x v="0"/>
    <m/>
    <m/>
    <x v="1"/>
    <x v="28"/>
    <x v="0"/>
    <x v="4"/>
    <x v="4"/>
    <n v="5"/>
    <s v=""/>
    <d v="1900-01-05T04:09:36"/>
    <n v="39.131111111148883"/>
    <n v="24"/>
    <n v="15.131111111148883"/>
  </r>
  <r>
    <s v="E002"/>
    <s v="EO55"/>
    <x v="5097"/>
    <x v="0"/>
    <s v="E3"/>
    <s v="0100043700"/>
    <s v="PROBISA VIAS Y OBRAS S.L."/>
    <s v="0046005854"/>
    <s v="BEAS-386-FIRME HU-307 DIPU HUELVA"/>
    <s v="000000000000002032"/>
    <x v="47"/>
    <d v="2024-07-10T00:00:00"/>
    <d v="1899-12-30T09:48:28"/>
    <s v="11/07 06:00h"/>
    <d v="2024-07-11T00:00:00"/>
    <x v="29"/>
    <x v="9"/>
    <x v="5311"/>
    <d v="2024-07-10T00:00:00"/>
    <d v="1899-12-30T19:18:30"/>
    <n v="28"/>
    <s v="E00028"/>
    <s v="RUTA KMS.028"/>
    <x v="91"/>
    <x v="0"/>
    <x v="0"/>
    <x v="5"/>
    <x v="0"/>
    <d v="2024-07-10T09:48:28"/>
    <x v="605"/>
    <n v="20.192222222161945"/>
    <d v="2024-07-10T19:18:30"/>
    <d v="1899-12-30T00:22:24"/>
    <d v="2024-07-10T19:40:54"/>
    <n v="10.318333333299961"/>
    <x v="0"/>
    <m/>
    <m/>
    <x v="1"/>
    <x v="27"/>
    <x v="0"/>
    <x v="4"/>
    <x v="10"/>
    <n v="4"/>
    <s v=""/>
    <d v="1899-12-30T08:57:36"/>
    <n v="18.81888888882861"/>
    <n v="12"/>
    <n v="6.8188888888286101"/>
  </r>
  <r>
    <s v="E002"/>
    <s v="EO55"/>
    <x v="5098"/>
    <x v="0"/>
    <s v="E3"/>
    <s v="0100043700"/>
    <s v="PROBISA VIAS Y OBRAS S.L."/>
    <s v="0046005854"/>
    <s v="BEAS-386-FIRME HU-307 DIPU HUELVA"/>
    <s v="000000000000002032"/>
    <x v="47"/>
    <d v="2024-07-10T00:00:00"/>
    <d v="1899-12-30T09:48:35"/>
    <s v="11/07 07:30h"/>
    <d v="2024-07-11T00:00:00"/>
    <x v="31"/>
    <x v="9"/>
    <x v="5312"/>
    <d v="2024-07-10T00:00:00"/>
    <d v="1899-12-30T20:59:29"/>
    <n v="28"/>
    <s v="E00028"/>
    <s v="RUTA KMS.028"/>
    <x v="105"/>
    <x v="0"/>
    <x v="0"/>
    <x v="5"/>
    <x v="0"/>
    <d v="2024-07-10T09:48:35"/>
    <x v="606"/>
    <n v="21.690277777786832"/>
    <d v="2024-07-10T20:59:29"/>
    <d v="1899-12-30T00:22:24"/>
    <d v="2024-07-10T21:21:53"/>
    <n v="10.13527777773561"/>
    <x v="0"/>
    <m/>
    <m/>
    <x v="1"/>
    <x v="27"/>
    <x v="0"/>
    <x v="4"/>
    <x v="14"/>
    <n v="4"/>
    <s v=""/>
    <d v="1899-12-30T08:57:36"/>
    <n v="20.316944444453497"/>
    <n v="12"/>
    <n v="8.3169444444534975"/>
  </r>
  <r>
    <s v="E002"/>
    <s v="EO55"/>
    <x v="5099"/>
    <x v="0"/>
    <s v="E3"/>
    <s v="0100043700"/>
    <s v="PROBISA VIAS Y OBRAS S.L."/>
    <s v="0046005854"/>
    <s v="BEAS-386-FIRME HU-307 DIPU HUELVA"/>
    <s v="000000000000002032"/>
    <x v="47"/>
    <d v="2024-07-10T00:00:00"/>
    <d v="1899-12-30T09:48:45"/>
    <s v="11/07 09:00h"/>
    <d v="2024-07-11T00:00:00"/>
    <x v="15"/>
    <x v="9"/>
    <x v="5313"/>
    <d v="2024-07-11T00:00:00"/>
    <d v="1899-12-30T08:47:16"/>
    <n v="28"/>
    <s v="E00028"/>
    <s v="RUTA KMS.028"/>
    <x v="91"/>
    <x v="0"/>
    <x v="0"/>
    <x v="5"/>
    <x v="0"/>
    <d v="2024-07-10T09:48:45"/>
    <x v="572"/>
    <n v="23.187500000058208"/>
    <d v="2024-07-11T08:47:16"/>
    <d v="1899-12-30T00:22:24"/>
    <d v="2024-07-11T09:09:40"/>
    <n v="-0.16111111105419695"/>
    <x v="0"/>
    <m/>
    <m/>
    <x v="1"/>
    <x v="28"/>
    <x v="0"/>
    <x v="4"/>
    <x v="0"/>
    <n v="5"/>
    <s v=""/>
    <d v="1899-12-30T08:57:36"/>
    <n v="21.814166666724873"/>
    <n v="12"/>
    <n v="9.8141666667248728"/>
  </r>
  <r>
    <s v="E002"/>
    <s v="EO55"/>
    <x v="5100"/>
    <x v="0"/>
    <s v="E3"/>
    <s v="0100043700"/>
    <s v="PROBISA VIAS Y OBRAS S.L."/>
    <s v="0046005854"/>
    <s v="BEAS-386-FIRME HU-307 DIPU HUELVA"/>
    <s v="000000000000002032"/>
    <x v="47"/>
    <d v="2024-07-10T00:00:00"/>
    <d v="1899-12-30T09:48:54"/>
    <s v="11/07 10:30h"/>
    <d v="2024-07-11T00:00:00"/>
    <x v="20"/>
    <x v="9"/>
    <x v="5314"/>
    <d v="2024-07-11T00:00:00"/>
    <d v="1899-12-30T10:26:54"/>
    <n v="28"/>
    <s v="E00028"/>
    <s v="RUTA KMS.028"/>
    <x v="105"/>
    <x v="0"/>
    <x v="0"/>
    <x v="5"/>
    <x v="0"/>
    <d v="2024-07-10T09:48:54"/>
    <x v="587"/>
    <n v="24.684999999997672"/>
    <d v="2024-07-11T10:26:54"/>
    <d v="1899-12-30T00:22:24"/>
    <d v="2024-07-11T10:49:18"/>
    <n v="-0.32166666659759358"/>
    <x v="0"/>
    <m/>
    <m/>
    <x v="1"/>
    <x v="28"/>
    <x v="0"/>
    <x v="4"/>
    <x v="1"/>
    <n v="5"/>
    <s v=""/>
    <d v="1899-12-30T08:57:36"/>
    <n v="23.311666666664337"/>
    <n v="12"/>
    <n v="11.311666666664337"/>
  </r>
  <r>
    <s v="E002"/>
    <s v="EO55"/>
    <x v="5101"/>
    <x v="0"/>
    <s v="E4"/>
    <s v="0100021562"/>
    <s v="DECORACION CERAMICA Y PAVIMENTOS, S"/>
    <s v="0046004786"/>
    <s v="VALVERDE DEL CAMINO"/>
    <s v="000000000000003312"/>
    <x v="111"/>
    <d v="2024-07-10T00:00:00"/>
    <d v="1899-12-30T10:00:44"/>
    <s v="11/07 Lo antes posib"/>
    <d v="2024-07-11T00:00:00"/>
    <x v="6"/>
    <x v="9"/>
    <x v="5315"/>
    <d v="2024-07-11T00:00:00"/>
    <d v="1899-12-30T08:15:09"/>
    <n v="43"/>
    <s v="E00043"/>
    <s v="RUTA KMS.043"/>
    <x v="273"/>
    <x v="0"/>
    <x v="0"/>
    <x v="5"/>
    <x v="1"/>
    <d v="2024-07-10T10:00:44"/>
    <x v="575"/>
    <n v="33.98777777783107"/>
    <d v="2024-07-11T08:15:09"/>
    <d v="1899-12-30T00:34:24"/>
    <d v="2024-07-11T08:49:33"/>
    <n v="11.174166666751262"/>
    <x v="0"/>
    <m/>
    <m/>
    <x v="1"/>
    <x v="28"/>
    <x v="0"/>
    <x v="4"/>
    <x v="0"/>
    <n v="5"/>
    <s v=""/>
    <d v="1899-12-30T13:45:36"/>
    <n v="32.41444444449774"/>
    <n v="12"/>
    <n v="20.41444444449774"/>
  </r>
  <r>
    <s v="E002"/>
    <s v="EO55"/>
    <x v="5101"/>
    <x v="0"/>
    <s v="E4"/>
    <s v="0100021562"/>
    <s v="DECORACION CERAMICA Y PAVIMENTOS, S"/>
    <s v="0046004786"/>
    <s v="VALVERDE DEL CAMINO"/>
    <s v="000000000000002882"/>
    <x v="112"/>
    <d v="2024-07-10T00:00:00"/>
    <d v="1899-12-30T10:00:44"/>
    <s v="11/07 Lo antes posib"/>
    <d v="2024-07-11T00:00:00"/>
    <x v="6"/>
    <x v="9"/>
    <x v="5315"/>
    <d v="2024-07-11T00:00:00"/>
    <d v="1899-12-30T08:15:09"/>
    <n v="43"/>
    <s v="E00043"/>
    <s v="RUTA KMS.043"/>
    <x v="273"/>
    <x v="0"/>
    <x v="1"/>
    <x v="5"/>
    <x v="1"/>
    <d v="2024-07-10T10:00:44"/>
    <x v="575"/>
    <n v="33.98777777783107"/>
    <d v="2024-07-11T08:15:09"/>
    <d v="1899-12-30T00:34:24"/>
    <d v="2024-07-11T08:49:33"/>
    <n v="11.174166666751262"/>
    <x v="0"/>
    <m/>
    <m/>
    <x v="1"/>
    <x v="28"/>
    <x v="0"/>
    <x v="4"/>
    <x v="0"/>
    <n v="5"/>
    <s v=""/>
    <d v="1899-12-30T13:45:36"/>
    <n v="32.41444444449774"/>
    <n v="12"/>
    <n v="20.41444444449774"/>
  </r>
  <r>
    <s v="E002"/>
    <s v="EO55"/>
    <x v="5102"/>
    <x v="0"/>
    <s v="E3"/>
    <s v="0100037768"/>
    <s v="MINAS DE AGUAS TEÑIDAS, S.A.U. (MAT"/>
    <s v="0046004165"/>
    <s v="ZREP4500031988_5  HORMIGON VALDELAM"/>
    <s v="000000000000003236"/>
    <x v="48"/>
    <d v="2024-07-10T00:00:00"/>
    <d v="1899-12-30T10:19:16"/>
    <s v="11/07 11:00"/>
    <d v="2024-07-11T00:00:00"/>
    <x v="24"/>
    <x v="9"/>
    <x v="5316"/>
    <d v="2024-07-11T00:00:00"/>
    <d v="1899-12-30T09:11:39"/>
    <n v="85"/>
    <s v="E00085"/>
    <s v="RUTA KMS.085"/>
    <x v="129"/>
    <x v="0"/>
    <x v="0"/>
    <x v="5"/>
    <x v="0"/>
    <d v="2024-07-10T10:19:16"/>
    <x v="585"/>
    <n v="24.678888889029622"/>
    <d v="2024-07-11T09:11:39"/>
    <d v="1899-12-30T01:08:00"/>
    <d v="2024-07-11T10:19:39"/>
    <n v="0.67250000004423782"/>
    <x v="0"/>
    <m/>
    <m/>
    <x v="1"/>
    <x v="28"/>
    <x v="0"/>
    <x v="4"/>
    <x v="6"/>
    <n v="5"/>
    <s v=""/>
    <d v="1899-12-31T03:12:00"/>
    <n v="22.545555555696289"/>
    <n v="12"/>
    <n v="10.545555555696289"/>
  </r>
  <r>
    <s v="E002"/>
    <s v="EO55"/>
    <x v="5103"/>
    <x v="0"/>
    <s v="E3"/>
    <s v="0100058384"/>
    <s v="ADOQUINES Y MARCOS, S.L."/>
    <s v="0046005169"/>
    <s v="PLANTA LA RODA DE ANDALUCIA"/>
    <s v="000000000000003263"/>
    <x v="49"/>
    <d v="2024-07-10T00:00:00"/>
    <d v="1899-12-30T10:19:42"/>
    <s v=".11/07 08:00"/>
    <d v="2024-07-11T00:00:00"/>
    <x v="10"/>
    <x v="8"/>
    <x v="5317"/>
    <d v="2024-07-10T00:00:00"/>
    <d v="1899-12-30T15:42:18"/>
    <n v="90"/>
    <s v="E00090"/>
    <s v="RUTA KMS.090"/>
    <x v="111"/>
    <x v="0"/>
    <x v="0"/>
    <x v="4"/>
    <x v="0"/>
    <d v="2024-07-10T10:19:42"/>
    <x v="576"/>
    <n v="21.671666666690726"/>
    <d v="2024-07-10T15:42:18"/>
    <d v="1899-12-30T01:12:00"/>
    <d v="2024-07-10T16:54:18"/>
    <n v="15.095000000030268"/>
    <x v="0"/>
    <m/>
    <m/>
    <x v="1"/>
    <x v="27"/>
    <x v="0"/>
    <x v="4"/>
    <x v="4"/>
    <n v="4"/>
    <s v=""/>
    <d v="1899-12-31T04:48:00"/>
    <n v="19.471666666690727"/>
    <n v="12"/>
    <n v="7.4716666666907265"/>
  </r>
  <r>
    <s v="E002"/>
    <s v="EO55"/>
    <x v="5104"/>
    <x v="0"/>
    <s v="E3"/>
    <s v="0100058384"/>
    <s v="ADOQUINES Y MARCOS, S.L."/>
    <s v="0046005169"/>
    <s v="PLANTA LA RODA DE ANDALUCIA"/>
    <s v="000000000000003263"/>
    <x v="49"/>
    <d v="2024-07-10T00:00:00"/>
    <d v="1899-12-30T10:20:02"/>
    <s v=".11/07 10:30"/>
    <d v="2024-07-11T00:00:00"/>
    <x v="20"/>
    <x v="8"/>
    <x v="5318"/>
    <d v="2024-07-11T00:00:00"/>
    <d v="1899-12-30T09:13:05"/>
    <n v="90"/>
    <s v="E00090"/>
    <s v="RUTA KMS.090"/>
    <x v="103"/>
    <x v="0"/>
    <x v="0"/>
    <x v="4"/>
    <x v="0"/>
    <d v="2024-07-10T10:20:02"/>
    <x v="587"/>
    <n v="24.166111111175269"/>
    <d v="2024-07-11T09:13:05"/>
    <d v="1899-12-30T01:12:00"/>
    <d v="2024-07-11T10:25:05"/>
    <n v="8.1944444391410798E-2"/>
    <x v="0"/>
    <m/>
    <m/>
    <x v="1"/>
    <x v="28"/>
    <x v="0"/>
    <x v="4"/>
    <x v="6"/>
    <n v="5"/>
    <s v=""/>
    <d v="1899-12-31T04:48:00"/>
    <n v="21.96611111117527"/>
    <n v="12"/>
    <n v="9.9661111111752696"/>
  </r>
  <r>
    <s v="E002"/>
    <s v="EO55"/>
    <x v="5105"/>
    <x v="0"/>
    <s v="E4"/>
    <s v="0100058357"/>
    <s v="ALMACENES HNOS VALERIANO, S.L."/>
    <s v="0046005244"/>
    <s v="ALM S/C-SAN ENRIQUE DE GUADIARO"/>
    <s v="000000000000003283"/>
    <x v="39"/>
    <d v="2024-07-10T00:00:00"/>
    <d v="1899-12-30T10:59:04"/>
    <s v="11/07 10:00"/>
    <d v="2024-07-11T00:00:00"/>
    <x v="17"/>
    <x v="8"/>
    <x v="5319"/>
    <d v="2024-07-11T00:00:00"/>
    <d v="1899-12-30T06:23:00"/>
    <n v="125"/>
    <s v="E00125"/>
    <s v="RUTA KMS.125"/>
    <x v="52"/>
    <x v="0"/>
    <x v="0"/>
    <x v="4"/>
    <x v="1"/>
    <d v="2024-07-10T10:59:04"/>
    <x v="577"/>
    <n v="23.015555555582978"/>
    <d v="2024-07-11T06:23:00"/>
    <d v="1899-12-30T01:40:00"/>
    <d v="2024-07-11T08:03:00"/>
    <n v="1.9499999998952262"/>
    <x v="0"/>
    <m/>
    <m/>
    <x v="1"/>
    <x v="28"/>
    <x v="0"/>
    <x v="4"/>
    <x v="12"/>
    <n v="5"/>
    <s v=""/>
    <d v="1899-12-31T16:00:00"/>
    <n v="20.34888888891631"/>
    <n v="12"/>
    <n v="8.34888888891631"/>
  </r>
  <r>
    <s v="E002"/>
    <s v="EO55"/>
    <x v="5106"/>
    <x v="0"/>
    <s v="E3"/>
    <s v="0100057968"/>
    <s v="LOZAC OBRAS Y SERVICIOS, S.L."/>
    <s v="0046005115"/>
    <s v="PLANTA PUERTO SANTA MARIA"/>
    <s v="000000000000003264"/>
    <x v="41"/>
    <d v="2024-07-10T00:00:00"/>
    <d v="1899-12-30T11:14:55"/>
    <s v="11/07 10:00h"/>
    <d v="2024-07-11T00:00:00"/>
    <x v="17"/>
    <x v="8"/>
    <x v="5320"/>
    <d v="2024-07-10T00:00:00"/>
    <d v="1899-12-30T14:42:44"/>
    <n v="254"/>
    <s v="E00254"/>
    <s v="RUTA KMS.254"/>
    <x v="97"/>
    <x v="0"/>
    <x v="0"/>
    <x v="4"/>
    <x v="0"/>
    <d v="2024-07-10T11:14:55"/>
    <x v="577"/>
    <n v="22.751388888806105"/>
    <d v="2024-07-10T14:42:44"/>
    <d v="1899-12-30T03:23:12"/>
    <d v="2024-07-10T18:05:56"/>
    <n v="15.901111111161299"/>
    <x v="0"/>
    <m/>
    <m/>
    <x v="1"/>
    <x v="27"/>
    <x v="0"/>
    <x v="4"/>
    <x v="13"/>
    <n v="4"/>
    <s v=""/>
    <d v="1900-01-02T09:16:48"/>
    <n v="18.364722222139438"/>
    <n v="12"/>
    <n v="6.3647222221394379"/>
  </r>
  <r>
    <s v="E002"/>
    <s v="EO55"/>
    <x v="5107"/>
    <x v="0"/>
    <s v="E3"/>
    <s v="0100045043"/>
    <s v="HORMIGONES GUADARRANQUE, S.L."/>
    <s v="0046005161"/>
    <s v="PLANTA DE SAN ROQUE"/>
    <s v="000000000000003269"/>
    <x v="44"/>
    <d v="2024-07-10T00:00:00"/>
    <d v="1899-12-30T11:21:32"/>
    <s v="11/07 12:00h"/>
    <d v="2024-07-11T00:00:00"/>
    <x v="8"/>
    <x v="8"/>
    <x v="5321"/>
    <d v="2024-07-11T00:00:00"/>
    <d v="1899-12-30T08:59:50"/>
    <n v="144"/>
    <s v="E00144"/>
    <s v="RUTA KMS.144"/>
    <x v="64"/>
    <x v="0"/>
    <x v="0"/>
    <x v="4"/>
    <x v="0"/>
    <d v="2024-07-10T11:21:32"/>
    <x v="583"/>
    <n v="24.641111111151986"/>
    <d v="2024-07-11T08:59:50"/>
    <d v="1899-12-30T01:55:12"/>
    <d v="2024-07-11T10:55:02"/>
    <n v="1.0827777776867151"/>
    <x v="0"/>
    <m/>
    <m/>
    <x v="1"/>
    <x v="28"/>
    <x v="0"/>
    <x v="4"/>
    <x v="0"/>
    <n v="5"/>
    <s v=""/>
    <d v="1899-12-31T22:04:48"/>
    <n v="21.721111111151984"/>
    <n v="12"/>
    <n v="9.7211111111519841"/>
  </r>
  <r>
    <s v="E002"/>
    <s v="EO55"/>
    <x v="5108"/>
    <x v="0"/>
    <s v="E3"/>
    <s v="0100052034"/>
    <s v="GRUPO PUMA ESPAÑA S.L."/>
    <s v="0046005182"/>
    <s v="FABRICA - CORDOBA"/>
    <s v="000000000000003262"/>
    <x v="42"/>
    <d v="2024-07-10T00:00:00"/>
    <d v="1899-12-30T11:26:39"/>
    <s v="11/07 10:00h"/>
    <d v="2024-07-11T00:00:00"/>
    <x v="17"/>
    <x v="8"/>
    <x v="5322"/>
    <d v="2024-07-10T00:00:00"/>
    <d v="1899-12-30T16:49:52"/>
    <n v="170"/>
    <s v="E00170"/>
    <s v="RUTA KMS.170"/>
    <x v="360"/>
    <x v="0"/>
    <x v="0"/>
    <x v="4"/>
    <x v="0"/>
    <d v="2024-07-10T11:26:39"/>
    <x v="577"/>
    <n v="22.555833333288319"/>
    <d v="2024-07-10T16:49:52"/>
    <d v="1899-12-30T02:16:00"/>
    <d v="2024-07-10T19:05:52"/>
    <n v="14.902222222066484"/>
    <x v="0"/>
    <m/>
    <m/>
    <x v="1"/>
    <x v="27"/>
    <x v="0"/>
    <x v="4"/>
    <x v="8"/>
    <n v="4"/>
    <s v=""/>
    <d v="1900-01-01T06:24:00"/>
    <n v="19.289166666621654"/>
    <n v="12"/>
    <n v="7.2891666666216537"/>
  </r>
  <r>
    <s v="E002"/>
    <s v="EO55"/>
    <x v="5109"/>
    <x v="0"/>
    <s v="E3"/>
    <s v="0100043691"/>
    <s v="PAVESUR DERIVADOS, S.A."/>
    <s v="0046005102"/>
    <s v="PLANTA OJEN"/>
    <s v="000000000000003269"/>
    <x v="44"/>
    <d v="2024-07-10T00:00:00"/>
    <d v="1899-12-30T11:29:34"/>
    <s v="8:00"/>
    <d v="2024-07-11T00:00:00"/>
    <x v="10"/>
    <x v="8"/>
    <x v="5323"/>
    <d v="2024-07-11T00:00:00"/>
    <d v="1899-12-30T05:58:18"/>
    <n v="68"/>
    <s v="E00068"/>
    <s v="RUTA KMS.068"/>
    <x v="64"/>
    <x v="0"/>
    <x v="0"/>
    <x v="4"/>
    <x v="0"/>
    <d v="2024-07-10T11:29:34"/>
    <x v="576"/>
    <n v="20.507222222280689"/>
    <d v="2024-07-11T05:58:18"/>
    <d v="1899-12-30T00:54:24"/>
    <d v="2024-07-11T06:52:42"/>
    <n v="1.121666666760575"/>
    <x v="0"/>
    <m/>
    <m/>
    <x v="1"/>
    <x v="28"/>
    <x v="0"/>
    <x v="4"/>
    <x v="15"/>
    <n v="5"/>
    <s v=""/>
    <d v="1899-12-30T21:45:36"/>
    <n v="18.600555555614022"/>
    <n v="12"/>
    <n v="6.6005555556140223"/>
  </r>
  <r>
    <s v="E002"/>
    <s v="EO55"/>
    <x v="5110"/>
    <x v="0"/>
    <s v="E3"/>
    <s v="0100035012"/>
    <s v="HORMIGONES DE COIN, S.L."/>
    <s v="0046004456"/>
    <s v="COIN (MALAGA)"/>
    <s v="000000000000003264"/>
    <x v="41"/>
    <d v="2024-07-10T00:00:00"/>
    <d v="1899-12-30T11:38:57"/>
    <s v="10/07  lo antes posi"/>
    <d v="2024-07-10T00:00:00"/>
    <x v="9"/>
    <x v="8"/>
    <x v="5324"/>
    <d v="2024-07-10T00:00:00"/>
    <d v="1899-12-30T13:49:08"/>
    <n v="58"/>
    <s v="E00058"/>
    <s v="RUTA KMS.058"/>
    <x v="66"/>
    <x v="0"/>
    <x v="0"/>
    <x v="4"/>
    <x v="0"/>
    <d v="2024-07-10T11:38:57"/>
    <x v="569"/>
    <n v="5.3508333333302289"/>
    <d v="2024-07-10T13:49:08"/>
    <d v="1899-12-30T00:46:24"/>
    <d v="2024-07-10T14:35:32"/>
    <n v="2.407777777814772"/>
    <x v="0"/>
    <m/>
    <m/>
    <x v="1"/>
    <x v="27"/>
    <x v="0"/>
    <x v="4"/>
    <x v="7"/>
    <n v="4"/>
    <s v=""/>
    <d v="1899-12-30T18:33:36"/>
    <n v="3.5774999999968955"/>
    <n v="0"/>
    <n v="3.5774999999968955"/>
  </r>
  <r>
    <s v="E002"/>
    <s v="EO55"/>
    <x v="5111"/>
    <x v="0"/>
    <s v="E3"/>
    <s v="0100018456"/>
    <s v="HORMIGONES PREBESUR S.A."/>
    <s v="0046004055"/>
    <s v="LA CARLOTA"/>
    <s v="000000000000003269"/>
    <x v="44"/>
    <d v="2024-07-10T00:00:00"/>
    <d v="1899-12-30T11:46:25"/>
    <s v="11/07 12:00h"/>
    <d v="2024-07-11T00:00:00"/>
    <x v="8"/>
    <x v="8"/>
    <x v="5325"/>
    <d v="2024-07-11T00:00:00"/>
    <d v="1899-12-30T09:28:15"/>
    <n v="158"/>
    <s v="E00158"/>
    <s v="RUTA KMS.158"/>
    <x v="119"/>
    <x v="0"/>
    <x v="0"/>
    <x v="4"/>
    <x v="0"/>
    <d v="2024-07-10T11:46:25"/>
    <x v="583"/>
    <n v="24.226388888899237"/>
    <d v="2024-07-11T09:28:15"/>
    <d v="1899-12-30T02:06:24"/>
    <d v="2024-07-11T11:34:39"/>
    <n v="0.4224999999278225"/>
    <x v="0"/>
    <m/>
    <m/>
    <x v="1"/>
    <x v="28"/>
    <x v="0"/>
    <x v="4"/>
    <x v="6"/>
    <n v="5"/>
    <s v=""/>
    <d v="1900-01-01T02:33:36"/>
    <n v="21.119722222232571"/>
    <n v="12"/>
    <n v="9.1197222222325713"/>
  </r>
  <r>
    <s v="E002"/>
    <s v="EO55"/>
    <x v="5112"/>
    <x v="0"/>
    <s v="E3"/>
    <s v="0100018407"/>
    <s v="GRUPO UNAMACOR, S.L."/>
    <s v="0046004710"/>
    <s v="HUMILLADERO (PLANTA)"/>
    <s v="000000000000003264"/>
    <x v="41"/>
    <d v="2024-07-10T00:00:00"/>
    <d v="1899-12-30T11:52:51"/>
    <s v="11/07 07:00h"/>
    <d v="2024-07-11T00:00:00"/>
    <x v="25"/>
    <x v="8"/>
    <x v="5326"/>
    <d v="2024-07-11T00:00:00"/>
    <d v="1899-12-30T06:06:36"/>
    <n v="74"/>
    <s v="E00074"/>
    <s v="RUTA KMS.074"/>
    <x v="119"/>
    <x v="0"/>
    <x v="0"/>
    <x v="4"/>
    <x v="0"/>
    <d v="2024-07-10T11:52:51"/>
    <x v="580"/>
    <n v="19.119166666525416"/>
    <d v="2024-07-11T06:06:36"/>
    <d v="1899-12-30T00:59:12"/>
    <d v="2024-07-11T07:05:48"/>
    <n v="-9.6666666737291962E-2"/>
    <x v="0"/>
    <m/>
    <m/>
    <x v="1"/>
    <x v="28"/>
    <x v="0"/>
    <x v="4"/>
    <x v="12"/>
    <n v="5"/>
    <s v=""/>
    <d v="1899-12-30T23:40:48"/>
    <n v="17.132499999858748"/>
    <n v="12"/>
    <n v="5.1324999998587479"/>
  </r>
  <r>
    <s v="E002"/>
    <s v="EO55"/>
    <x v="5113"/>
    <x v="0"/>
    <s v="E4"/>
    <s v="0100058375"/>
    <s v="GRUPO PUYA 68, S.L."/>
    <s v="0046005796"/>
    <s v="ESTEPONA ALMACEN"/>
    <s v="000000000000003283"/>
    <x v="39"/>
    <d v="2024-07-10T00:00:00"/>
    <d v="1899-12-30T12:04:34"/>
    <s v="11/07 Por la mañana"/>
    <d v="2024-07-11T00:00:00"/>
    <x v="6"/>
    <x v="8"/>
    <x v="5327"/>
    <d v="2024-07-11T00:00:00"/>
    <d v="1899-12-30T11:28:04"/>
    <n v="110"/>
    <s v="E00110"/>
    <s v="RUTA KMS.110"/>
    <x v="51"/>
    <x v="0"/>
    <x v="0"/>
    <x v="4"/>
    <x v="1"/>
    <d v="2024-07-10T12:04:34"/>
    <x v="575"/>
    <n v="31.923888888966758"/>
    <d v="2024-07-11T11:28:04"/>
    <d v="1899-12-30T01:28:00"/>
    <d v="2024-07-11T12:56:04"/>
    <n v="7.065555555629544"/>
    <x v="0"/>
    <m/>
    <m/>
    <x v="1"/>
    <x v="28"/>
    <x v="0"/>
    <x v="4"/>
    <x v="2"/>
    <n v="5"/>
    <s v=""/>
    <d v="1899-12-31T11:12:00"/>
    <n v="29.457222222300093"/>
    <n v="12"/>
    <n v="17.457222222300093"/>
  </r>
  <r>
    <s v="E002"/>
    <s v="EO55"/>
    <x v="5114"/>
    <x v="0"/>
    <s v="E3"/>
    <s v="0100059158"/>
    <s v="HORMIGONES MANUEL FERNANDEZ S.L."/>
    <s v="0046005766"/>
    <s v="PLANTA LAS GABIAS"/>
    <s v="000000000000003269"/>
    <x v="44"/>
    <d v="2024-07-10T00:00:00"/>
    <d v="1899-12-30T12:04:35"/>
    <s v="11/07 07:00h"/>
    <d v="2024-07-11T00:00:00"/>
    <x v="25"/>
    <x v="8"/>
    <x v="5328"/>
    <d v="2024-07-10T00:00:00"/>
    <d v="1899-12-30T16:20:01"/>
    <n v="135"/>
    <s v="E00135"/>
    <s v="RUTA KMS.135"/>
    <x v="120"/>
    <x v="0"/>
    <x v="0"/>
    <x v="4"/>
    <x v="0"/>
    <d v="2024-07-10T12:04:35"/>
    <x v="580"/>
    <n v="18.923611111007631"/>
    <d v="2024-07-10T16:20:01"/>
    <d v="1899-12-30T01:48:00"/>
    <d v="2024-07-10T18:08:01"/>
    <n v="12.866388888854999"/>
    <x v="0"/>
    <m/>
    <m/>
    <x v="1"/>
    <x v="27"/>
    <x v="0"/>
    <x v="4"/>
    <x v="8"/>
    <n v="4"/>
    <s v=""/>
    <d v="1899-12-31T19:12:00"/>
    <n v="16.12361111100763"/>
    <n v="12"/>
    <n v="4.1236111110076301"/>
  </r>
  <r>
    <s v="E002"/>
    <s v="EO55"/>
    <x v="5115"/>
    <x v="0"/>
    <s v="E4"/>
    <s v="0100058375"/>
    <s v="GRUPO PUYA 68, S.L."/>
    <s v="0046005796"/>
    <s v="ESTEPONA ALMACEN"/>
    <s v="000000000000003283"/>
    <x v="39"/>
    <d v="2024-07-10T00:00:00"/>
    <d v="1899-12-30T12:06:31"/>
    <s v="Dev. alb 7022024731"/>
    <d v="2024-07-10T00:00:00"/>
    <x v="6"/>
    <x v="8"/>
    <x v="5329"/>
    <d v="2024-07-10T00:00:00"/>
    <d v="1899-12-30T12:52:31"/>
    <n v="110"/>
    <s v="E00110"/>
    <s v="RUTA KMS.110"/>
    <x v="51"/>
    <x v="1"/>
    <x v="0"/>
    <x v="4"/>
    <x v="1"/>
    <d v="2024-07-10T12:06:31"/>
    <x v="520"/>
    <n v="7.8913888888782822"/>
    <d v="2024-07-10T12:52:31"/>
    <d v="1899-12-30T01:28:00"/>
    <d v="2024-07-10T14:20:31"/>
    <n v="5.658055555599276"/>
    <x v="0"/>
    <m/>
    <m/>
    <x v="1"/>
    <x v="27"/>
    <x v="0"/>
    <x v="4"/>
    <x v="3"/>
    <n v="4"/>
    <s v=""/>
    <d v="1899-12-31T11:12:00"/>
    <n v="5.4247222222116154"/>
    <n v="0"/>
    <n v="5.4247222222116154"/>
  </r>
  <r>
    <s v="E002"/>
    <s v="EO55"/>
    <x v="5116"/>
    <x v="0"/>
    <s v="E3"/>
    <s v="0432000110"/>
    <s v="PREBETONG HORMIGONES, S.A."/>
    <s v="0046001416"/>
    <s v="ALCALA DE GUADAIRA"/>
    <s v="000000000000000837"/>
    <x v="43"/>
    <d v="2024-07-10T00:00:00"/>
    <d v="1899-12-30T12:16:29"/>
    <s v="11/07 08:00h"/>
    <d v="2024-07-11T00:00:00"/>
    <x v="10"/>
    <x v="9"/>
    <x v="5330"/>
    <d v="2024-07-11T00:00:00"/>
    <d v="1899-12-30T06:58:14"/>
    <n v="83"/>
    <s v="E00083"/>
    <s v="RUTA KMS.083"/>
    <x v="131"/>
    <x v="0"/>
    <x v="0"/>
    <x v="5"/>
    <x v="0"/>
    <d v="2024-07-10T12:16:29"/>
    <x v="576"/>
    <n v="19.725277777877636"/>
    <d v="2024-07-11T06:58:14"/>
    <d v="1899-12-30T01:06:24"/>
    <d v="2024-07-11T08:04:38"/>
    <n v="-7.7222222287673503E-2"/>
    <x v="0"/>
    <m/>
    <m/>
    <x v="1"/>
    <x v="28"/>
    <x v="0"/>
    <x v="4"/>
    <x v="12"/>
    <n v="5"/>
    <s v=""/>
    <d v="1899-12-31T02:33:36"/>
    <n v="17.618611111210971"/>
    <n v="12"/>
    <n v="5.6186111112109707"/>
  </r>
  <r>
    <s v="E002"/>
    <s v="EO55"/>
    <x v="5117"/>
    <x v="0"/>
    <s v="E3"/>
    <s v="0432000110"/>
    <s v="PREBETONG HORMIGONES, S.A."/>
    <s v="0046001417"/>
    <s v="CORIA DEL RIO"/>
    <s v="000000000000000837"/>
    <x v="43"/>
    <d v="2024-07-10T00:00:00"/>
    <d v="1899-12-30T12:16:59"/>
    <s v="11/07 09:00h SILO 1"/>
    <d v="2024-07-11T00:00:00"/>
    <x v="15"/>
    <x v="9"/>
    <x v="5331"/>
    <d v="2024-07-10T00:00:00"/>
    <d v="1899-12-30T17:10:53"/>
    <n v="85"/>
    <s v="E00085"/>
    <s v="RUTA KMS.085"/>
    <x v="227"/>
    <x v="0"/>
    <x v="0"/>
    <x v="5"/>
    <x v="0"/>
    <d v="2024-07-10T12:16:59"/>
    <x v="572"/>
    <n v="20.716944444458932"/>
    <d v="2024-07-10T17:10:53"/>
    <d v="1899-12-30T01:08:00"/>
    <d v="2024-07-10T18:18:53"/>
    <n v="14.685277777723968"/>
    <x v="0"/>
    <m/>
    <m/>
    <x v="1"/>
    <x v="27"/>
    <x v="0"/>
    <x v="4"/>
    <x v="5"/>
    <n v="4"/>
    <s v=""/>
    <d v="1899-12-31T03:12:00"/>
    <n v="18.583611111125599"/>
    <n v="12"/>
    <n v="6.5836111111255988"/>
  </r>
  <r>
    <s v="E002"/>
    <s v="EO55"/>
    <x v="5118"/>
    <x v="0"/>
    <s v="E4"/>
    <s v="0100058375"/>
    <s v="GRUPO PUYA 68, S.L."/>
    <s v="0046005331"/>
    <s v="ALMACEN-S.PEDRO ALCANTARA"/>
    <s v="000000000000003282"/>
    <x v="40"/>
    <d v="2024-07-10T00:00:00"/>
    <d v="1899-12-30T12:26:54"/>
    <s v="11/07 10:00h"/>
    <d v="2024-07-11T00:00:00"/>
    <x v="17"/>
    <x v="8"/>
    <x v="5332"/>
    <d v="2024-07-11T00:00:00"/>
    <d v="1899-12-30T07:02:02"/>
    <n v="84"/>
    <s v="E00084"/>
    <s v="RUTA KMS.084"/>
    <x v="55"/>
    <x v="0"/>
    <x v="0"/>
    <x v="4"/>
    <x v="1"/>
    <d v="2024-07-10T12:26:54"/>
    <x v="577"/>
    <n v="21.551666666578967"/>
    <d v="2024-07-11T07:02:02"/>
    <d v="1899-12-30T01:07:12"/>
    <d v="2024-07-11T08:09:14"/>
    <n v="1.846111110993661"/>
    <x v="0"/>
    <m/>
    <m/>
    <x v="1"/>
    <x v="28"/>
    <x v="0"/>
    <x v="4"/>
    <x v="11"/>
    <n v="5"/>
    <s v=""/>
    <d v="1899-12-31T02:52:48"/>
    <n v="19.431666666578966"/>
    <n v="12"/>
    <n v="7.4316666665789661"/>
  </r>
  <r>
    <s v="E002"/>
    <s v="EO55"/>
    <x v="5119"/>
    <x v="0"/>
    <s v="E4"/>
    <s v="0100058375"/>
    <s v="GRUPO PUYA 68, S.L."/>
    <s v="0046005331"/>
    <s v="ALMACEN-S.PEDRO ALCANTARA"/>
    <s v="000000000000003282"/>
    <x v="40"/>
    <d v="2024-07-10T00:00:00"/>
    <d v="1899-12-30T12:27:13"/>
    <s v="11/07 13:00h"/>
    <d v="2024-07-11T00:00:00"/>
    <x v="14"/>
    <x v="8"/>
    <x v="5333"/>
    <d v="2024-07-11T00:00:00"/>
    <d v="1899-12-30T12:42:15"/>
    <n v="84"/>
    <s v="E00084"/>
    <s v="RUTA KMS.084"/>
    <x v="52"/>
    <x v="0"/>
    <x v="0"/>
    <x v="4"/>
    <x v="1"/>
    <d v="2024-07-10T12:27:13"/>
    <x v="551"/>
    <n v="24.546388888789807"/>
    <d v="2024-07-11T12:42:15"/>
    <d v="1899-12-30T01:07:12"/>
    <d v="2024-07-11T13:49:27"/>
    <n v="-0.8241666667163372"/>
    <x v="1"/>
    <m/>
    <m/>
    <x v="1"/>
    <x v="28"/>
    <x v="1"/>
    <x v="4"/>
    <x v="3"/>
    <n v="5"/>
    <s v=""/>
    <d v="1899-12-31T02:52:48"/>
    <n v="22.426388888789806"/>
    <n v="12"/>
    <n v="10.426388888789806"/>
  </r>
  <r>
    <s v="E002"/>
    <s v="EO55"/>
    <x v="5119"/>
    <x v="0"/>
    <s v="E4"/>
    <s v="0100058375"/>
    <s v="GRUPO PUYA 68, S.L."/>
    <s v="0046005331"/>
    <s v="ALMACEN-S.PEDRO ALCANTARA"/>
    <s v="000000000000003283"/>
    <x v="39"/>
    <d v="2024-07-10T00:00:00"/>
    <d v="1899-12-30T12:27:13"/>
    <s v="11/07 13:00h"/>
    <d v="2024-07-11T00:00:00"/>
    <x v="14"/>
    <x v="8"/>
    <x v="5333"/>
    <d v="2024-07-11T00:00:00"/>
    <d v="1899-12-30T12:42:15"/>
    <n v="84"/>
    <s v="E00084"/>
    <s v="RUTA KMS.084"/>
    <x v="52"/>
    <x v="0"/>
    <x v="1"/>
    <x v="4"/>
    <x v="1"/>
    <d v="2024-07-10T12:27:13"/>
    <x v="551"/>
    <n v="24.546388888789807"/>
    <d v="2024-07-11T12:42:15"/>
    <d v="1899-12-30T01:07:12"/>
    <d v="2024-07-11T13:49:27"/>
    <n v="-0.8241666667163372"/>
    <x v="1"/>
    <m/>
    <m/>
    <x v="1"/>
    <x v="28"/>
    <x v="1"/>
    <x v="4"/>
    <x v="3"/>
    <n v="5"/>
    <s v=""/>
    <d v="1899-12-31T02:52:48"/>
    <n v="22.426388888789806"/>
    <n v="12"/>
    <n v="10.426388888789806"/>
  </r>
  <r>
    <s v="E002"/>
    <s v="EO55"/>
    <x v="5120"/>
    <x v="0"/>
    <s v="E3"/>
    <s v="0100018445"/>
    <s v="HORMIGONES ESTEPA, S.A."/>
    <s v="0046000354"/>
    <s v="ESTEPA"/>
    <s v="000000000000003269"/>
    <x v="44"/>
    <d v="2024-07-10T00:00:00"/>
    <d v="1899-12-30T12:31:37"/>
    <s v="11/07 08:00h"/>
    <d v="2024-07-11T00:00:00"/>
    <x v="10"/>
    <x v="8"/>
    <x v="5334"/>
    <d v="2024-07-10T00:00:00"/>
    <d v="1899-12-30T14:28:47"/>
    <n v="104"/>
    <s v="E00104"/>
    <s v="RUTA KMS.104"/>
    <x v="102"/>
    <x v="0"/>
    <x v="0"/>
    <x v="4"/>
    <x v="0"/>
    <d v="2024-07-10T12:31:37"/>
    <x v="576"/>
    <n v="19.473055555543397"/>
    <d v="2024-07-10T14:28:47"/>
    <d v="1899-12-30T01:23:12"/>
    <d v="2024-07-10T15:51:59"/>
    <n v="16.133611111203209"/>
    <x v="0"/>
    <m/>
    <m/>
    <x v="1"/>
    <x v="27"/>
    <x v="0"/>
    <x v="4"/>
    <x v="13"/>
    <n v="4"/>
    <s v=""/>
    <d v="1899-12-31T09:16:48"/>
    <n v="17.08638888887673"/>
    <n v="12"/>
    <n v="5.0863888888767299"/>
  </r>
  <r>
    <s v="E002"/>
    <s v="EO55"/>
    <x v="5121"/>
    <x v="0"/>
    <s v="E3"/>
    <s v="0432000110"/>
    <s v="PREBETONG HORMIGONES, S.A."/>
    <s v="0046001418"/>
    <s v="SEVILLA (SAN JERONIMO)"/>
    <s v="000000000000000837"/>
    <x v="43"/>
    <d v="2024-07-10T00:00:00"/>
    <d v="1899-12-30T12:36:19"/>
    <s v="11/07 06:30h"/>
    <d v="2024-07-11T00:00:00"/>
    <x v="36"/>
    <x v="9"/>
    <x v="5335"/>
    <d v="2024-07-10T00:00:00"/>
    <d v="1899-12-30T17:01:50"/>
    <n v="80"/>
    <s v="E00080"/>
    <s v="RUTA KMS.080"/>
    <x v="96"/>
    <x v="0"/>
    <x v="0"/>
    <x v="5"/>
    <x v="0"/>
    <d v="2024-07-10T12:36:19"/>
    <x v="607"/>
    <n v="17.894722222234122"/>
    <d v="2024-07-10T17:01:50"/>
    <d v="1899-12-30T01:04:00"/>
    <d v="2024-07-10T18:05:50"/>
    <n v="12.402777777810115"/>
    <x v="0"/>
    <m/>
    <m/>
    <x v="1"/>
    <x v="27"/>
    <x v="0"/>
    <x v="4"/>
    <x v="5"/>
    <n v="4"/>
    <s v=""/>
    <d v="1899-12-31T01:36:00"/>
    <n v="15.828055555567456"/>
    <n v="12"/>
    <n v="3.828055555567456"/>
  </r>
  <r>
    <s v="E002"/>
    <s v="EO55"/>
    <x v="5122"/>
    <x v="0"/>
    <s v="E3"/>
    <s v="0432000110"/>
    <s v="PREBETONG HORMIGONES, S.A."/>
    <s v="0046001418"/>
    <s v="SEVILLA (SAN JERONIMO)"/>
    <s v="000000000000000837"/>
    <x v="43"/>
    <d v="2024-07-10T00:00:00"/>
    <d v="1899-12-30T12:36:29"/>
    <s v="11/07 08:00h"/>
    <d v="2024-07-11T00:00:00"/>
    <x v="10"/>
    <x v="9"/>
    <x v="5336"/>
    <d v="2024-07-11T00:00:00"/>
    <d v="1899-12-30T06:40:10"/>
    <n v="80"/>
    <s v="E00080"/>
    <s v="RUTA KMS.080"/>
    <x v="89"/>
    <x v="0"/>
    <x v="0"/>
    <x v="5"/>
    <x v="0"/>
    <d v="2024-07-10T12:36:29"/>
    <x v="576"/>
    <n v="19.391944444505498"/>
    <d v="2024-07-11T06:40:10"/>
    <d v="1899-12-30T01:04:00"/>
    <d v="2024-07-11T07:44:10"/>
    <n v="0.26388888893416151"/>
    <x v="0"/>
    <m/>
    <m/>
    <x v="1"/>
    <x v="28"/>
    <x v="0"/>
    <x v="4"/>
    <x v="12"/>
    <n v="5"/>
    <s v=""/>
    <d v="1899-12-31T01:36:00"/>
    <n v="17.325277777838831"/>
    <n v="12"/>
    <n v="5.3252777778388314"/>
  </r>
  <r>
    <s v="E002"/>
    <s v="EO55"/>
    <x v="5123"/>
    <x v="0"/>
    <s v="E3"/>
    <s v="0432000110"/>
    <s v="PREBETONG HORMIGONES, S.A."/>
    <s v="0046001418"/>
    <s v="SEVILLA (SAN JERONIMO)"/>
    <s v="000000000000000837"/>
    <x v="43"/>
    <d v="2024-07-10T00:00:00"/>
    <d v="1899-12-30T12:36:36"/>
    <s v="11/07 10:00h"/>
    <d v="2024-07-11T00:00:00"/>
    <x v="17"/>
    <x v="9"/>
    <x v="5337"/>
    <d v="2024-07-10T00:00:00"/>
    <d v="1899-12-30T20:46:21"/>
    <n v="80"/>
    <s v="E00080"/>
    <s v="RUTA KMS.080"/>
    <x v="93"/>
    <x v="0"/>
    <x v="0"/>
    <x v="5"/>
    <x v="0"/>
    <d v="2024-07-10T12:36:36"/>
    <x v="577"/>
    <n v="21.39000000001397"/>
    <d v="2024-07-10T20:46:21"/>
    <d v="1899-12-30T01:04:00"/>
    <d v="2024-07-10T21:50:21"/>
    <n v="12.160833333211485"/>
    <x v="0"/>
    <m/>
    <m/>
    <x v="1"/>
    <x v="27"/>
    <x v="0"/>
    <x v="4"/>
    <x v="14"/>
    <n v="4"/>
    <s v=""/>
    <d v="1899-12-31T01:36:00"/>
    <n v="19.323333333347303"/>
    <n v="12"/>
    <n v="7.3233333333473034"/>
  </r>
  <r>
    <s v="E002"/>
    <s v="EO55"/>
    <x v="5124"/>
    <x v="0"/>
    <s v="E3"/>
    <s v="0432000110"/>
    <s v="PREBETONG HORMIGONES, S.A."/>
    <s v="0046001418"/>
    <s v="SEVILLA (SAN JERONIMO)"/>
    <s v="000000000000002032"/>
    <x v="47"/>
    <d v="2024-07-10T00:00:00"/>
    <d v="1899-12-30T12:37:56"/>
    <s v="11/07 12:30h"/>
    <d v="2024-07-11T00:00:00"/>
    <x v="19"/>
    <x v="9"/>
    <x v="5338"/>
    <d v="2024-07-11T00:00:00"/>
    <d v="1899-12-30T12:11:12"/>
    <n v="80"/>
    <s v="E00080"/>
    <s v="RUTA KMS.080"/>
    <x v="91"/>
    <x v="0"/>
    <x v="0"/>
    <x v="5"/>
    <x v="0"/>
    <d v="2024-07-10T12:37:56"/>
    <x v="588"/>
    <n v="23.867777777777519"/>
    <d v="2024-07-11T12:11:12"/>
    <d v="1899-12-30T01:04:00"/>
    <d v="2024-07-11T13:15:12"/>
    <n v="-0.75333333323942497"/>
    <x v="1"/>
    <m/>
    <m/>
    <x v="1"/>
    <x v="28"/>
    <x v="1"/>
    <x v="4"/>
    <x v="3"/>
    <n v="5"/>
    <s v=""/>
    <d v="1899-12-31T01:36:00"/>
    <n v="21.801111111110853"/>
    <n v="12"/>
    <n v="9.8011111111108526"/>
  </r>
  <r>
    <s v="E002"/>
    <s v="EO55"/>
    <x v="5125"/>
    <x v="0"/>
    <s v="E3"/>
    <s v="0100044172"/>
    <s v="HORMIGONES ASTISOL, S.A."/>
    <s v="0046005213"/>
    <s v="FUENTES DE ANDALUCIA"/>
    <s v="000000000000003264"/>
    <x v="41"/>
    <d v="2024-07-10T00:00:00"/>
    <d v="1899-12-30T12:46:36"/>
    <s v="11/07 Antes de 14:00"/>
    <d v="2024-07-11T00:00:00"/>
    <x v="1"/>
    <x v="8"/>
    <x v="5339"/>
    <d v="2024-07-11T00:00:00"/>
    <d v="1899-12-30T08:14:05"/>
    <n v="165"/>
    <s v="E00165"/>
    <s v="RUTA KMS.165"/>
    <x v="241"/>
    <x v="0"/>
    <x v="0"/>
    <x v="4"/>
    <x v="0"/>
    <d v="2024-07-10T12:46:36"/>
    <x v="608"/>
    <n v="25.223333333444316"/>
    <d v="2024-07-11T08:14:05"/>
    <d v="1899-12-30T02:12:00"/>
    <d v="2024-07-11T10:26:05"/>
    <n v="3.5652777779032476"/>
    <x v="0"/>
    <m/>
    <m/>
    <x v="1"/>
    <x v="28"/>
    <x v="0"/>
    <x v="4"/>
    <x v="0"/>
    <n v="5"/>
    <s v=""/>
    <d v="1900-01-01T04:48:00"/>
    <n v="22.023333333444317"/>
    <n v="12"/>
    <n v="10.023333333444317"/>
  </r>
  <r>
    <s v="E002"/>
    <s v="EO55"/>
    <x v="5126"/>
    <x v="0"/>
    <s v="E3"/>
    <s v="0100033645"/>
    <s v="HORMIALIA 2007 S.L."/>
    <s v="0046005121"/>
    <s v="PLANTA FUENGIROLA"/>
    <s v="000000000000003264"/>
    <x v="41"/>
    <d v="2024-07-10T00:00:00"/>
    <d v="1899-12-30T12:50:55"/>
    <s v="11/07 12:00"/>
    <d v="2024-07-11T00:00:00"/>
    <x v="8"/>
    <x v="8"/>
    <x v="5340"/>
    <d v="2024-07-11T00:00:00"/>
    <d v="1899-12-30T12:40:27"/>
    <n v="54"/>
    <s v="E00054"/>
    <s v="RUTA KMS.054"/>
    <x v="66"/>
    <x v="0"/>
    <x v="0"/>
    <x v="4"/>
    <x v="0"/>
    <d v="2024-07-10T12:50:55"/>
    <x v="583"/>
    <n v="23.151388888887595"/>
    <d v="2024-07-11T12:40:27"/>
    <d v="1899-12-30T00:43:12"/>
    <d v="2024-07-11T13:23:39"/>
    <n v="-1.3941666667233221"/>
    <x v="1"/>
    <m/>
    <m/>
    <x v="1"/>
    <x v="28"/>
    <x v="1"/>
    <x v="4"/>
    <x v="3"/>
    <n v="5"/>
    <s v=""/>
    <d v="1899-12-30T17:16:48"/>
    <n v="21.431388888887597"/>
    <n v="12"/>
    <n v="9.4313888888875965"/>
  </r>
  <r>
    <s v="E002"/>
    <s v="EO55"/>
    <x v="5127"/>
    <x v="0"/>
    <s v="E3"/>
    <s v="0100050987"/>
    <s v="XIMOR MORTEROS, S.L."/>
    <s v="0046004229"/>
    <s v="FUENTES DE ANDALUCIA"/>
    <s v="000000000000003264"/>
    <x v="41"/>
    <d v="2024-07-10T00:00:00"/>
    <d v="1899-12-30T12:57:09"/>
    <s v="11/07 10:00h"/>
    <d v="2024-07-11T00:00:00"/>
    <x v="17"/>
    <x v="8"/>
    <x v="5341"/>
    <d v="2024-07-11T00:00:00"/>
    <d v="1899-12-30T06:27:21"/>
    <n v="165"/>
    <s v="E00165"/>
    <s v="RUTA KMS.165"/>
    <x v="54"/>
    <x v="0"/>
    <x v="0"/>
    <x v="4"/>
    <x v="0"/>
    <d v="2024-07-10T12:57:09"/>
    <x v="577"/>
    <n v="21.047499999927823"/>
    <d v="2024-07-11T06:27:21"/>
    <d v="1899-12-30T02:12:00"/>
    <d v="2024-07-11T08:39:21"/>
    <n v="1.3441666665603407"/>
    <x v="0"/>
    <m/>
    <m/>
    <x v="1"/>
    <x v="28"/>
    <x v="0"/>
    <x v="4"/>
    <x v="12"/>
    <n v="5"/>
    <s v=""/>
    <d v="1900-01-01T04:48:00"/>
    <n v="17.847499999927823"/>
    <n v="12"/>
    <n v="5.8474999999278232"/>
  </r>
  <r>
    <s v="E002"/>
    <s v="EO55"/>
    <x v="5128"/>
    <x v="0"/>
    <s v="E3"/>
    <s v="0100033645"/>
    <s v="HORMIALIA 2007 S.L."/>
    <s v="0046005122"/>
    <s v="PLANTA SAN ROQUE"/>
    <s v="000000000000003262"/>
    <x v="42"/>
    <d v="2024-07-10T00:00:00"/>
    <d v="1899-12-30T13:06:54"/>
    <s v="11/07 08:00h"/>
    <d v="2024-07-11T00:00:00"/>
    <x v="10"/>
    <x v="8"/>
    <x v="5342"/>
    <d v="2024-07-10T00:00:00"/>
    <d v="1899-12-30T14:16:32"/>
    <n v="144"/>
    <s v="E00144"/>
    <s v="RUTA KMS.144"/>
    <x v="69"/>
    <x v="0"/>
    <x v="0"/>
    <x v="4"/>
    <x v="0"/>
    <d v="2024-07-10T13:06:54"/>
    <x v="576"/>
    <n v="18.885000000125729"/>
    <d v="2024-07-10T14:16:32"/>
    <d v="1899-12-30T01:55:12"/>
    <d v="2024-07-10T16:11:44"/>
    <n v="15.804444444424007"/>
    <x v="0"/>
    <m/>
    <m/>
    <x v="1"/>
    <x v="27"/>
    <x v="0"/>
    <x v="4"/>
    <x v="13"/>
    <n v="4"/>
    <s v=""/>
    <d v="1899-12-31T22:04:48"/>
    <n v="15.965000000125727"/>
    <n v="12"/>
    <n v="3.9650000001257268"/>
  </r>
  <r>
    <s v="E002"/>
    <s v="EO55"/>
    <x v="5129"/>
    <x v="0"/>
    <s v="E3"/>
    <s v="0432000110"/>
    <s v="PREBETONG HORMIGONES, S.A."/>
    <s v="0046005596"/>
    <s v="PLANTA ALHAURIN MORTERO SECO"/>
    <s v="000000000000003269"/>
    <x v="44"/>
    <d v="2024-07-10T00:00:00"/>
    <d v="1899-12-30T13:13:04"/>
    <s v="S-1"/>
    <d v="2024-07-11T00:00:00"/>
    <x v="22"/>
    <x v="8"/>
    <x v="5343"/>
    <d v="2024-07-11T00:00:00"/>
    <d v="1899-12-30T11:29:47"/>
    <n v="35"/>
    <s v="E00035"/>
    <s v="RUTA KMS.035"/>
    <x v="69"/>
    <x v="0"/>
    <x v="0"/>
    <x v="4"/>
    <x v="0"/>
    <d v="2024-07-10T13:13:04"/>
    <x v="609"/>
    <n v="26.282222222245764"/>
    <d v="2024-07-11T11:29:47"/>
    <d v="1899-12-30T00:28:00"/>
    <d v="2024-07-11T11:57:47"/>
    <n v="3.5369444445823319"/>
    <x v="0"/>
    <m/>
    <m/>
    <x v="1"/>
    <x v="28"/>
    <x v="0"/>
    <x v="4"/>
    <x v="2"/>
    <n v="5"/>
    <s v=""/>
    <d v="1899-12-30T11:12:00"/>
    <n v="24.815555555579099"/>
    <n v="12"/>
    <n v="12.815555555579099"/>
  </r>
  <r>
    <s v="E002"/>
    <s v="EO55"/>
    <x v="5130"/>
    <x v="0"/>
    <s v="E3"/>
    <s v="0100052034"/>
    <s v="GRUPO PUMA ESPAÑA S.L."/>
    <s v="0046005388"/>
    <s v="FABRICA - GRANADA"/>
    <s v="000000000000003264"/>
    <x v="41"/>
    <d v="2024-07-10T00:00:00"/>
    <d v="1899-12-30T13:24:30"/>
    <s v="12/07 07:00h"/>
    <d v="2024-07-12T00:00:00"/>
    <x v="25"/>
    <x v="8"/>
    <x v="5344"/>
    <d v="2024-07-11T00:00:00"/>
    <d v="1899-12-30T13:16:54"/>
    <n v="132"/>
    <s v="E00132"/>
    <s v="RUTA KMS.132"/>
    <x v="118"/>
    <x v="0"/>
    <x v="0"/>
    <x v="4"/>
    <x v="0"/>
    <d v="2024-07-10T13:24:30"/>
    <x v="610"/>
    <n v="41.591666666558012"/>
    <d v="2024-07-11T13:16:54"/>
    <d v="1899-12-30T01:45:36"/>
    <d v="2024-07-11T15:02:30"/>
    <n v="15.958333333313931"/>
    <x v="0"/>
    <m/>
    <m/>
    <x v="1"/>
    <x v="28"/>
    <x v="0"/>
    <x v="4"/>
    <x v="7"/>
    <n v="5"/>
    <s v=""/>
    <d v="1899-12-31T18:14:24"/>
    <n v="38.831666666558014"/>
    <n v="24"/>
    <n v="14.831666666558014"/>
  </r>
  <r>
    <s v="E002"/>
    <s v="EO55"/>
    <x v="5131"/>
    <x v="0"/>
    <s v="E4"/>
    <s v="0100059355"/>
    <s v="PREYSER AUTOSERVICIO, S.L."/>
    <s v="0046005769"/>
    <s v="ELCHE- PREYSER"/>
    <s v="000000000000003283"/>
    <x v="39"/>
    <d v="2024-07-10T00:00:00"/>
    <d v="1899-12-30T13:32:13"/>
    <s v="Nº 01-197157  12/07"/>
    <d v="2024-07-12T00:00:00"/>
    <x v="10"/>
    <x v="8"/>
    <x v="5345"/>
    <d v="2024-07-11T00:00:00"/>
    <d v="1899-12-30T12:08:29"/>
    <n v="468"/>
    <s v="E00468"/>
    <s v="RUTA KMS.468"/>
    <x v="435"/>
    <x v="0"/>
    <x v="0"/>
    <x v="4"/>
    <x v="1"/>
    <d v="2024-07-10T13:32:13"/>
    <x v="590"/>
    <n v="42.463055555534083"/>
    <d v="2024-07-11T12:08:29"/>
    <d v="1899-12-30T06:14:24"/>
    <d v="2024-07-11T18:22:53"/>
    <n v="13.618611111072823"/>
    <x v="0"/>
    <m/>
    <m/>
    <x v="1"/>
    <x v="28"/>
    <x v="0"/>
    <x v="4"/>
    <x v="3"/>
    <n v="5"/>
    <s v=""/>
    <d v="1900-01-05T05:45:36"/>
    <n v="35.223055555534081"/>
    <n v="24"/>
    <n v="11.223055555534081"/>
  </r>
  <r>
    <s v="E002"/>
    <s v="EO55"/>
    <x v="5132"/>
    <x v="0"/>
    <s v="E3"/>
    <s v="0100018590"/>
    <s v="STEEL GRANADA, S.L."/>
    <s v="0046004631"/>
    <s v="VALDEPEÑAS DE JAEN"/>
    <s v="000000000000003264"/>
    <x v="41"/>
    <d v="2024-07-10T00:00:00"/>
    <d v="1899-12-30T13:43:29"/>
    <s v="11/07 10:00h"/>
    <d v="2024-07-11T00:00:00"/>
    <x v="17"/>
    <x v="8"/>
    <x v="5346"/>
    <d v="2024-07-11T00:00:00"/>
    <d v="1899-12-30T08:24:41"/>
    <n v="200"/>
    <s v="E00200"/>
    <s v="RUTA KMS.200"/>
    <x v="77"/>
    <x v="0"/>
    <x v="0"/>
    <x v="4"/>
    <x v="0"/>
    <d v="2024-07-10T13:43:29"/>
    <x v="577"/>
    <n v="20.275277777749579"/>
    <d v="2024-07-11T08:24:41"/>
    <d v="1899-12-30T02:40:00"/>
    <d v="2024-07-11T11:04:41"/>
    <n v="-1.0780555555829778"/>
    <x v="1"/>
    <m/>
    <m/>
    <x v="1"/>
    <x v="28"/>
    <x v="1"/>
    <x v="4"/>
    <x v="0"/>
    <n v="5"/>
    <s v="TRANSPORTES FRANCISCO CASTILLA E HI"/>
    <d v="1900-01-01T16:00:00"/>
    <n v="16.608611111082912"/>
    <n v="12"/>
    <n v="4.6086111110829115"/>
  </r>
  <r>
    <s v="E002"/>
    <s v="EO55"/>
    <x v="5133"/>
    <x v="0"/>
    <s v="E3"/>
    <s v="0100057966"/>
    <s v="HORPRESOL, SRL"/>
    <s v="0046005111"/>
    <s v="PLANTA FUENGIROLA"/>
    <s v="000000000000003269"/>
    <x v="44"/>
    <d v="2024-07-10T00:00:00"/>
    <d v="1899-12-30T13:44:27"/>
    <s v="GESTRANS"/>
    <d v="2024-07-11T00:00:00"/>
    <x v="5"/>
    <x v="8"/>
    <x v="5347"/>
    <d v="2024-07-11T00:00:00"/>
    <d v="1899-12-30T08:43:49"/>
    <n v="57"/>
    <s v="E00057"/>
    <s v="RUTA KMS.057"/>
    <x v="74"/>
    <x v="0"/>
    <x v="0"/>
    <x v="4"/>
    <x v="0"/>
    <d v="2024-07-10T13:44:27"/>
    <x v="611"/>
    <n v="29.759166666597594"/>
    <d v="2024-07-11T08:43:49"/>
    <d v="1899-12-30T00:45:36"/>
    <d v="2024-07-11T09:29:25"/>
    <n v="10.009722222166602"/>
    <x v="0"/>
    <m/>
    <m/>
    <x v="1"/>
    <x v="28"/>
    <x v="0"/>
    <x v="4"/>
    <x v="0"/>
    <n v="5"/>
    <s v=""/>
    <d v="1899-12-30T18:14:24"/>
    <n v="27.999166666597592"/>
    <n v="12"/>
    <n v="15.999166666597592"/>
  </r>
  <r>
    <s v="E002"/>
    <s v="EO55"/>
    <x v="5134"/>
    <x v="0"/>
    <s v="E3"/>
    <s v="0100057966"/>
    <s v="HORPRESOL, SRL"/>
    <s v="0046005106"/>
    <s v="PLANTA EL EJIDO-PREFABRICADO"/>
    <s v="000000000000003260"/>
    <x v="90"/>
    <d v="2024-07-10T00:00:00"/>
    <d v="1899-12-30T13:44:43"/>
    <s v="GESTRANS"/>
    <d v="2024-07-11T00:00:00"/>
    <x v="5"/>
    <x v="8"/>
    <x v="5348"/>
    <d v="2024-07-11T00:00:00"/>
    <d v="1899-12-30T06:50:30"/>
    <n v="163"/>
    <s v="E00163"/>
    <s v="RUTA KMS.163"/>
    <x v="73"/>
    <x v="0"/>
    <x v="0"/>
    <x v="4"/>
    <x v="0"/>
    <d v="2024-07-10T13:44:43"/>
    <x v="611"/>
    <n v="29.754722222161945"/>
    <d v="2024-07-11T06:50:30"/>
    <d v="1899-12-30T02:10:24"/>
    <d v="2024-07-11T09:00:54"/>
    <n v="10.48499999998603"/>
    <x v="0"/>
    <m/>
    <m/>
    <x v="1"/>
    <x v="28"/>
    <x v="0"/>
    <x v="4"/>
    <x v="12"/>
    <n v="5"/>
    <s v=""/>
    <d v="1900-01-01T04:09:36"/>
    <n v="26.581388888828613"/>
    <n v="12"/>
    <n v="14.581388888828613"/>
  </r>
  <r>
    <s v="E002"/>
    <s v="EO55"/>
    <x v="5135"/>
    <x v="0"/>
    <s v="E3"/>
    <s v="0100057966"/>
    <s v="HORPRESOL, SRL"/>
    <s v="0046005111"/>
    <s v="PLANTA FUENGIROLA"/>
    <s v="000000000000003269"/>
    <x v="44"/>
    <d v="2024-07-10T00:00:00"/>
    <d v="1899-12-30T13:45:10"/>
    <s v="votorantim 12:00"/>
    <d v="2024-07-11T00:00:00"/>
    <x v="8"/>
    <x v="8"/>
    <x v="5349"/>
    <d v="2024-07-11T00:00:00"/>
    <d v="1899-12-30T09:31:26"/>
    <n v="57"/>
    <s v="E00057"/>
    <s v="RUTA KMS.057"/>
    <x v="99"/>
    <x v="0"/>
    <x v="0"/>
    <x v="4"/>
    <x v="0"/>
    <d v="2024-07-10T13:45:10"/>
    <x v="583"/>
    <n v="22.24722222215496"/>
    <d v="2024-07-11T09:31:26"/>
    <d v="1899-12-30T00:45:36"/>
    <d v="2024-07-11T10:17:02"/>
    <n v="1.7161111109890044"/>
    <x v="0"/>
    <m/>
    <m/>
    <x v="1"/>
    <x v="28"/>
    <x v="0"/>
    <x v="4"/>
    <x v="6"/>
    <n v="5"/>
    <s v=""/>
    <d v="1899-12-30T18:14:24"/>
    <n v="20.487222222154958"/>
    <n v="12"/>
    <n v="8.4872222221549585"/>
  </r>
  <r>
    <s v="E002"/>
    <s v="EO55"/>
    <x v="5136"/>
    <x v="0"/>
    <s v="E3"/>
    <s v="0100057966"/>
    <s v="HORPRESOL, SRL"/>
    <s v="0046005111"/>
    <s v="PLANTA FUENGIROLA"/>
    <s v="000000000000003269"/>
    <x v="44"/>
    <d v="2024-07-10T00:00:00"/>
    <d v="1899-12-30T13:45:34"/>
    <s v="votorantim 14:00"/>
    <d v="2024-07-11T00:00:00"/>
    <x v="1"/>
    <x v="8"/>
    <x v="5350"/>
    <d v="2024-07-11T00:00:00"/>
    <d v="1899-12-30T13:21:14"/>
    <n v="57"/>
    <s v="E00057"/>
    <s v="RUTA KMS.057"/>
    <x v="99"/>
    <x v="0"/>
    <x v="0"/>
    <x v="4"/>
    <x v="0"/>
    <d v="2024-07-10T13:45:34"/>
    <x v="608"/>
    <n v="24.240555555559695"/>
    <d v="2024-07-11T13:21:14"/>
    <d v="1899-12-30T00:45:36"/>
    <d v="2024-07-11T14:06:50"/>
    <n v="-0.11388888896908611"/>
    <x v="0"/>
    <m/>
    <m/>
    <x v="1"/>
    <x v="28"/>
    <x v="0"/>
    <x v="4"/>
    <x v="7"/>
    <n v="5"/>
    <s v=""/>
    <d v="1899-12-30T18:14:24"/>
    <n v="22.480555555559693"/>
    <n v="12"/>
    <n v="10.480555555559693"/>
  </r>
  <r>
    <s v="E002"/>
    <s v="EO55"/>
    <x v="5137"/>
    <x v="0"/>
    <s v="E3"/>
    <s v="0100057966"/>
    <s v="HORPRESOL, SRL"/>
    <s v="0046005111"/>
    <s v="PLANTA FUENGIROLA"/>
    <s v="000000000000003269"/>
    <x v="44"/>
    <d v="2024-07-10T00:00:00"/>
    <d v="1899-12-30T13:45:57"/>
    <s v="votorantim 08:00"/>
    <d v="2024-07-11T00:00:00"/>
    <x v="10"/>
    <x v="8"/>
    <x v="5351"/>
    <d v="2024-07-10T00:00:00"/>
    <d v="1899-12-30T14:51:48"/>
    <n v="57"/>
    <s v="E00057"/>
    <s v="RUTA KMS.057"/>
    <x v="99"/>
    <x v="0"/>
    <x v="0"/>
    <x v="4"/>
    <x v="0"/>
    <d v="2024-07-10T13:45:57"/>
    <x v="576"/>
    <n v="18.234166666748933"/>
    <d v="2024-07-10T14:51:48"/>
    <d v="1899-12-30T00:45:36"/>
    <d v="2024-07-10T15:37:24"/>
    <n v="16.376666666648816"/>
    <x v="0"/>
    <m/>
    <m/>
    <x v="1"/>
    <x v="27"/>
    <x v="0"/>
    <x v="4"/>
    <x v="13"/>
    <n v="4"/>
    <s v=""/>
    <d v="1899-12-30T18:14:24"/>
    <n v="16.474166666748932"/>
    <n v="12"/>
    <n v="4.4741666667489319"/>
  </r>
  <r>
    <s v="E002"/>
    <s v="EO55"/>
    <x v="5138"/>
    <x v="0"/>
    <s v="E3"/>
    <s v="0100018311"/>
    <s v="ANDALUZA DE MORTEROS, SA (ANDEMOSA)"/>
    <s v="0046005100"/>
    <s v="PLANTA VILLA ROSA (CON TTE) MALAGA"/>
    <s v="000000000000003264"/>
    <x v="41"/>
    <d v="2024-07-10T00:00:00"/>
    <d v="1899-12-30T13:47:50"/>
    <s v="10/07 09:00h"/>
    <d v="2024-07-11T00:00:00"/>
    <x v="15"/>
    <x v="8"/>
    <x v="5352"/>
    <d v="2024-07-11T00:00:00"/>
    <d v="1899-12-30T07:18:58"/>
    <n v="24"/>
    <s v="E00024"/>
    <s v="RUTA KMS.024"/>
    <x v="85"/>
    <x v="0"/>
    <x v="0"/>
    <x v="4"/>
    <x v="0"/>
    <d v="2024-07-10T13:47:50"/>
    <x v="572"/>
    <n v="19.202777777798474"/>
    <d v="2024-07-11T07:18:58"/>
    <d v="1899-12-30T00:19:12"/>
    <d v="2024-07-11T07:38:10"/>
    <n v="1.3638888888526708"/>
    <x v="0"/>
    <m/>
    <m/>
    <x v="1"/>
    <x v="28"/>
    <x v="0"/>
    <x v="4"/>
    <x v="11"/>
    <n v="5"/>
    <s v=""/>
    <d v="1899-12-30T07:40:48"/>
    <n v="17.882777777798474"/>
    <n v="12"/>
    <n v="5.8827777777984736"/>
  </r>
  <r>
    <s v="E002"/>
    <s v="EO55"/>
    <x v="5139"/>
    <x v="0"/>
    <s v="E3"/>
    <s v="0100033645"/>
    <s v="HORMIALIA 2007 S.L."/>
    <s v="0046002780"/>
    <s v="MONTILLA"/>
    <s v="000000000000003264"/>
    <x v="41"/>
    <d v="2024-07-10T00:00:00"/>
    <d v="1899-12-30T13:50:50"/>
    <s v="11/07 08:00h"/>
    <d v="2024-07-11T00:00:00"/>
    <x v="10"/>
    <x v="8"/>
    <x v="5353"/>
    <d v="2024-07-11T00:00:00"/>
    <d v="1899-12-30T06:04:47"/>
    <n v="125"/>
    <s v="E00125"/>
    <s v="RUTA KMS.125"/>
    <x v="78"/>
    <x v="0"/>
    <x v="0"/>
    <x v="4"/>
    <x v="0"/>
    <d v="2024-07-10T13:50:50"/>
    <x v="576"/>
    <n v="18.152777777868323"/>
    <d v="2024-07-11T06:04:47"/>
    <d v="1899-12-30T01:40:00"/>
    <d v="2024-07-11T07:44:47"/>
    <n v="0.25361111119855195"/>
    <x v="0"/>
    <m/>
    <m/>
    <x v="1"/>
    <x v="28"/>
    <x v="0"/>
    <x v="4"/>
    <x v="12"/>
    <n v="5"/>
    <s v="TRANSPORTES FRANCISCO CASTILLA E HI"/>
    <d v="1899-12-31T16:00:00"/>
    <n v="15.486111111201655"/>
    <n v="12"/>
    <n v="3.4861111112016552"/>
  </r>
  <r>
    <s v="E002"/>
    <s v="EO55"/>
    <x v="5140"/>
    <x v="0"/>
    <s v="E3"/>
    <s v="0100033645"/>
    <s v="HORMIALIA 2007 S.L."/>
    <s v="0046002781"/>
    <s v="LUCENA"/>
    <s v="000000000000003264"/>
    <x v="41"/>
    <d v="2024-07-10T00:00:00"/>
    <d v="1899-12-30T13:51:06"/>
    <s v="11/07 08:00h"/>
    <d v="2024-07-11T00:00:00"/>
    <x v="10"/>
    <x v="8"/>
    <x v="5354"/>
    <d v="2024-07-11T00:00:00"/>
    <d v="1899-12-30T09:03:21"/>
    <n v="102"/>
    <s v="E00102"/>
    <s v="RUTA KMS.102"/>
    <x v="271"/>
    <x v="0"/>
    <x v="0"/>
    <x v="4"/>
    <x v="0"/>
    <d v="2024-07-10T13:51:06"/>
    <x v="576"/>
    <n v="18.148333333432674"/>
    <d v="2024-07-11T09:03:21"/>
    <d v="1899-12-30T01:21:36"/>
    <d v="2024-07-11T10:24:57"/>
    <n v="-2.4158333331579342"/>
    <x v="1"/>
    <m/>
    <m/>
    <x v="1"/>
    <x v="28"/>
    <x v="2"/>
    <x v="4"/>
    <x v="6"/>
    <n v="5"/>
    <s v="TRANSPORTES FRANCISCO CASTILLA E HI"/>
    <d v="1899-12-31T08:38:24"/>
    <n v="15.788333333432675"/>
    <n v="12"/>
    <n v="3.788333333432675"/>
  </r>
  <r>
    <s v="E002"/>
    <s v="EO55"/>
    <x v="5141"/>
    <x v="0"/>
    <s v="E3"/>
    <s v="0100058414"/>
    <s v="REYALFIL, S.L."/>
    <s v="0046005189"/>
    <s v="PTA DE PREF- RODA  ANDALUCIA"/>
    <s v="000000000000003264"/>
    <x v="41"/>
    <d v="2024-07-10T00:00:00"/>
    <d v="1899-12-30T13:52:47"/>
    <s v=". 08:00"/>
    <d v="2024-07-12T00:00:00"/>
    <x v="10"/>
    <x v="8"/>
    <x v="5355"/>
    <d v="2024-07-11T00:00:00"/>
    <d v="1899-12-30T15:08:08"/>
    <n v="90"/>
    <s v="E00090"/>
    <s v="RUTA KMS.090"/>
    <x v="130"/>
    <x v="0"/>
    <x v="0"/>
    <x v="4"/>
    <x v="0"/>
    <d v="2024-07-10T13:52:47"/>
    <x v="590"/>
    <n v="42.120277777779847"/>
    <d v="2024-07-11T15:08:08"/>
    <d v="1899-12-30T01:12:00"/>
    <d v="2024-07-11T16:20:08"/>
    <n v="15.66444444435183"/>
    <x v="0"/>
    <m/>
    <m/>
    <x v="1"/>
    <x v="28"/>
    <x v="0"/>
    <x v="4"/>
    <x v="4"/>
    <n v="5"/>
    <s v=""/>
    <d v="1899-12-31T04:48:00"/>
    <n v="39.920277777779845"/>
    <n v="24"/>
    <n v="15.920277777779845"/>
  </r>
  <r>
    <s v="E002"/>
    <s v="EO55"/>
    <x v="5142"/>
    <x v="0"/>
    <s v="E3"/>
    <s v="0100057966"/>
    <s v="HORPRESOL, SRL"/>
    <s v="0046005112"/>
    <s v="PLANTA ALMERIA"/>
    <s v="000000000000003269"/>
    <x v="44"/>
    <d v="2024-07-10T00:00:00"/>
    <d v="1899-12-30T13:53:11"/>
    <s v="GESTRANS"/>
    <d v="2024-07-11T00:00:00"/>
    <x v="5"/>
    <x v="8"/>
    <x v="5356"/>
    <d v="2024-07-11T00:00:00"/>
    <d v="1899-12-30T12:49:30"/>
    <n v="195"/>
    <s v="E00195"/>
    <s v="RUTA KMS.195"/>
    <x v="73"/>
    <x v="0"/>
    <x v="0"/>
    <x v="4"/>
    <x v="0"/>
    <d v="2024-07-10T13:53:11"/>
    <x v="611"/>
    <n v="29.613611111068167"/>
    <d v="2024-07-11T12:49:30"/>
    <d v="1899-12-30T02:36:00"/>
    <d v="2024-07-11T15:25:30"/>
    <n v="4.0750000000116415"/>
    <x v="0"/>
    <m/>
    <m/>
    <x v="1"/>
    <x v="28"/>
    <x v="0"/>
    <x v="4"/>
    <x v="3"/>
    <n v="5"/>
    <s v=""/>
    <d v="1900-01-01T14:24:00"/>
    <n v="26.013611111068165"/>
    <n v="12"/>
    <n v="14.013611111068165"/>
  </r>
  <r>
    <s v="E002"/>
    <s v="EO55"/>
    <x v="5143"/>
    <x v="0"/>
    <s v="E3"/>
    <s v="0100057966"/>
    <s v="HORPRESOL, SRL"/>
    <s v="0046005104"/>
    <s v="PLANTA JUNCARIL - FYM -ALBOLOTE"/>
    <s v="000000000000003269"/>
    <x v="44"/>
    <d v="2024-07-10T00:00:00"/>
    <d v="1899-12-30T13:53:39"/>
    <s v="GESTRANS"/>
    <d v="2024-07-11T00:00:00"/>
    <x v="5"/>
    <x v="8"/>
    <x v="5357"/>
    <d v="2024-07-11T00:00:00"/>
    <d v="1899-12-30T13:27:49"/>
    <n v="141"/>
    <s v="E00141"/>
    <s v="RUTA KMS.141"/>
    <x v="74"/>
    <x v="0"/>
    <x v="0"/>
    <x v="4"/>
    <x v="0"/>
    <d v="2024-07-10T13:53:39"/>
    <x v="611"/>
    <n v="29.605833333393093"/>
    <d v="2024-07-11T13:27:49"/>
    <d v="1899-12-30T01:52:48"/>
    <d v="2024-07-11T15:20:37"/>
    <n v="4.156388888892252"/>
    <x v="0"/>
    <m/>
    <m/>
    <x v="1"/>
    <x v="28"/>
    <x v="0"/>
    <x v="4"/>
    <x v="7"/>
    <n v="5"/>
    <s v=""/>
    <d v="1899-12-31T21:07:12"/>
    <n v="26.725833333393094"/>
    <n v="12"/>
    <n v="14.725833333393094"/>
  </r>
  <r>
    <s v="E002"/>
    <s v="EO55"/>
    <x v="5144"/>
    <x v="0"/>
    <s v="E3"/>
    <s v="0100058414"/>
    <s v="REYALFIL, S.L."/>
    <s v="0046005189"/>
    <s v="PTA DE PREF- RODA  ANDALUCIA"/>
    <s v="000000000000003264"/>
    <x v="41"/>
    <d v="2024-07-10T00:00:00"/>
    <d v="1899-12-30T13:54:04"/>
    <s v=". 08:00"/>
    <d v="2024-07-11T00:00:00"/>
    <x v="10"/>
    <x v="8"/>
    <x v="5358"/>
    <d v="2024-07-10T00:00:00"/>
    <d v="1899-12-30T16:26:11"/>
    <n v="90"/>
    <s v="E00090"/>
    <s v="RUTA KMS.090"/>
    <x v="130"/>
    <x v="0"/>
    <x v="0"/>
    <x v="4"/>
    <x v="0"/>
    <d v="2024-07-10T13:54:04"/>
    <x v="576"/>
    <n v="18.098888888955116"/>
    <d v="2024-07-10T16:26:11"/>
    <d v="1899-12-30T01:12:00"/>
    <d v="2024-07-10T17:38:11"/>
    <n v="14.363611111126374"/>
    <x v="0"/>
    <m/>
    <m/>
    <x v="1"/>
    <x v="27"/>
    <x v="0"/>
    <x v="4"/>
    <x v="8"/>
    <n v="4"/>
    <s v=""/>
    <d v="1899-12-31T04:48:00"/>
    <n v="15.898888888955117"/>
    <n v="12"/>
    <n v="3.898888888955117"/>
  </r>
  <r>
    <s v="E002"/>
    <s v="EO55"/>
    <x v="5145"/>
    <x v="0"/>
    <s v="E3"/>
    <s v="0100057966"/>
    <s v="HORPRESOL, SRL"/>
    <s v="0046005107"/>
    <s v="PLANTA RIO GUI-TORROX COSTA"/>
    <s v="000000000000003269"/>
    <x v="44"/>
    <d v="2024-07-10T00:00:00"/>
    <d v="1899-12-30T13:54:49"/>
    <s v="GESTRANS"/>
    <d v="2024-07-11T00:00:00"/>
    <x v="5"/>
    <x v="8"/>
    <x v="5359"/>
    <d v="2024-07-11T00:00:00"/>
    <d v="1899-12-30T06:51:01"/>
    <n v="40"/>
    <s v="E00040"/>
    <s v="RUTA KMS.040"/>
    <x v="76"/>
    <x v="0"/>
    <x v="0"/>
    <x v="4"/>
    <x v="0"/>
    <d v="2024-07-10T13:54:49"/>
    <x v="611"/>
    <n v="29.586388888943475"/>
    <d v="2024-07-11T06:51:01"/>
    <d v="1899-12-30T00:32:00"/>
    <d v="2024-07-11T07:23:01"/>
    <n v="12.116388888854999"/>
    <x v="0"/>
    <m/>
    <m/>
    <x v="1"/>
    <x v="28"/>
    <x v="0"/>
    <x v="4"/>
    <x v="12"/>
    <n v="5"/>
    <s v=""/>
    <d v="1899-12-30T12:48:00"/>
    <n v="28.05305555561014"/>
    <n v="12"/>
    <n v="16.05305555561014"/>
  </r>
  <r>
    <s v="E002"/>
    <s v="EO55"/>
    <x v="5146"/>
    <x v="0"/>
    <s v="E3"/>
    <s v="0100057966"/>
    <s v="HORPRESOL, SRL"/>
    <s v="0046005112"/>
    <s v="PLANTA ALMERIA"/>
    <s v="000000000000003269"/>
    <x v="44"/>
    <d v="2024-07-10T00:00:00"/>
    <d v="1899-12-30T13:55:28"/>
    <s v="votorantim 12:00"/>
    <d v="2024-07-11T00:00:00"/>
    <x v="8"/>
    <x v="8"/>
    <x v="5360"/>
    <d v="2024-07-11T00:00:00"/>
    <d v="1899-12-30T09:05:28"/>
    <n v="195"/>
    <s v="E00195"/>
    <s v="RUTA KMS.195"/>
    <x v="122"/>
    <x v="0"/>
    <x v="0"/>
    <x v="4"/>
    <x v="0"/>
    <d v="2024-07-10T13:55:28"/>
    <x v="583"/>
    <n v="22.075555555522442"/>
    <d v="2024-07-11T09:05:28"/>
    <d v="1899-12-30T02:36:00"/>
    <d v="2024-07-11T11:41:28"/>
    <n v="0.30888888897607103"/>
    <x v="0"/>
    <m/>
    <m/>
    <x v="1"/>
    <x v="28"/>
    <x v="0"/>
    <x v="4"/>
    <x v="6"/>
    <n v="5"/>
    <s v=""/>
    <d v="1900-01-01T14:24:00"/>
    <n v="18.47555555552244"/>
    <n v="12"/>
    <n v="6.4755555555224404"/>
  </r>
  <r>
    <s v="E002"/>
    <s v="EO55"/>
    <x v="5147"/>
    <x v="0"/>
    <s v="E3"/>
    <s v="0100057966"/>
    <s v="HORPRESOL, SRL"/>
    <s v="0046005112"/>
    <s v="PLANTA ALMERIA"/>
    <s v="000000000000003269"/>
    <x v="44"/>
    <d v="2024-07-10T00:00:00"/>
    <d v="1899-12-30T13:55:58"/>
    <s v="votorantim 10:00"/>
    <d v="2024-07-11T00:00:00"/>
    <x v="17"/>
    <x v="8"/>
    <x v="5361"/>
    <d v="2024-07-10T00:00:00"/>
    <d v="1899-12-30T17:12:45"/>
    <n v="195"/>
    <s v="E00195"/>
    <s v="RUTA KMS.195"/>
    <x v="123"/>
    <x v="0"/>
    <x v="0"/>
    <x v="4"/>
    <x v="0"/>
    <d v="2024-07-10T13:55:58"/>
    <x v="577"/>
    <n v="20.067222222103737"/>
    <d v="2024-07-10T17:12:45"/>
    <d v="1899-12-30T02:36:00"/>
    <d v="2024-07-10T19:48:45"/>
    <n v="14.187500000058208"/>
    <x v="0"/>
    <m/>
    <m/>
    <x v="1"/>
    <x v="27"/>
    <x v="0"/>
    <x v="4"/>
    <x v="5"/>
    <n v="4"/>
    <s v=""/>
    <d v="1900-01-01T14:24:00"/>
    <n v="16.467222222103736"/>
    <n v="12"/>
    <n v="4.4672222221037359"/>
  </r>
  <r>
    <s v="E002"/>
    <s v="EO55"/>
    <x v="5148"/>
    <x v="0"/>
    <s v="E3"/>
    <s v="0100057966"/>
    <s v="HORPRESOL, SRL"/>
    <s v="0046005105"/>
    <s v="PLANTA MALAGA"/>
    <s v="000000000000003269"/>
    <x v="44"/>
    <d v="2024-07-10T00:00:00"/>
    <d v="1899-12-30T13:57:21"/>
    <s v="GESTRANS"/>
    <d v="2024-07-11T00:00:00"/>
    <x v="5"/>
    <x v="8"/>
    <x v="5362"/>
    <d v="2024-07-11T00:00:00"/>
    <d v="1899-12-30T09:45:49"/>
    <n v="24"/>
    <s v="E00024"/>
    <s v="RUTA KMS.024"/>
    <x v="76"/>
    <x v="0"/>
    <x v="0"/>
    <x v="4"/>
    <x v="0"/>
    <d v="2024-07-10T13:57:21"/>
    <x v="611"/>
    <n v="29.54416666663019"/>
    <d v="2024-07-11T09:45:49"/>
    <d v="1899-12-30T00:19:12"/>
    <d v="2024-07-11T10:05:01"/>
    <n v="9.4163888887851499"/>
    <x v="0"/>
    <m/>
    <m/>
    <x v="1"/>
    <x v="28"/>
    <x v="0"/>
    <x v="4"/>
    <x v="6"/>
    <n v="5"/>
    <s v=""/>
    <d v="1899-12-30T07:40:48"/>
    <n v="28.22416666663019"/>
    <n v="12"/>
    <n v="16.22416666663019"/>
  </r>
  <r>
    <s v="E002"/>
    <s v="EO55"/>
    <x v="5149"/>
    <x v="0"/>
    <s v="E3"/>
    <s v="0100057966"/>
    <s v="HORPRESOL, SRL"/>
    <s v="0046005105"/>
    <s v="PLANTA MALAGA"/>
    <s v="000000000000003269"/>
    <x v="44"/>
    <d v="2024-07-10T00:00:00"/>
    <d v="1899-12-30T13:57:47"/>
    <s v="GESTRANS"/>
    <d v="2024-07-11T00:00:00"/>
    <x v="5"/>
    <x v="8"/>
    <x v="5363"/>
    <d v="2024-07-11T00:00:00"/>
    <d v="1899-12-30T12:11:55"/>
    <n v="24"/>
    <s v="E00024"/>
    <s v="RUTA KMS.024"/>
    <x v="76"/>
    <x v="0"/>
    <x v="0"/>
    <x v="4"/>
    <x v="0"/>
    <d v="2024-07-10T13:57:47"/>
    <x v="611"/>
    <n v="29.536944444465917"/>
    <d v="2024-07-11T12:11:55"/>
    <d v="1899-12-30T00:19:12"/>
    <d v="2024-07-11T12:31:07"/>
    <n v="6.9813888888456859"/>
    <x v="0"/>
    <m/>
    <m/>
    <x v="1"/>
    <x v="28"/>
    <x v="0"/>
    <x v="4"/>
    <x v="3"/>
    <n v="5"/>
    <s v=""/>
    <d v="1899-12-30T07:40:48"/>
    <n v="28.216944444465916"/>
    <n v="12"/>
    <n v="16.216944444465916"/>
  </r>
  <r>
    <s v="E002"/>
    <s v="EO55"/>
    <x v="5150"/>
    <x v="0"/>
    <s v="E3"/>
    <s v="0100057966"/>
    <s v="HORPRESOL, SRL"/>
    <s v="0046005105"/>
    <s v="PLANTA MALAGA"/>
    <s v="000000000000003269"/>
    <x v="44"/>
    <d v="2024-07-10T00:00:00"/>
    <d v="1899-12-30T13:58:03"/>
    <s v="GESTRANS"/>
    <d v="2024-07-11T00:00:00"/>
    <x v="5"/>
    <x v="8"/>
    <x v="5364"/>
    <d v="2024-07-11T00:00:00"/>
    <d v="1899-12-30T14:26:53"/>
    <n v="24"/>
    <s v="E00024"/>
    <s v="RUTA KMS.024"/>
    <x v="76"/>
    <x v="0"/>
    <x v="0"/>
    <x v="4"/>
    <x v="0"/>
    <d v="2024-07-10T13:58:03"/>
    <x v="611"/>
    <n v="29.532500000030268"/>
    <d v="2024-07-11T14:26:53"/>
    <d v="1899-12-30T00:19:12"/>
    <d v="2024-07-11T14:46:05"/>
    <n v="4.7319444443564862"/>
    <x v="0"/>
    <m/>
    <m/>
    <x v="1"/>
    <x v="28"/>
    <x v="0"/>
    <x v="4"/>
    <x v="13"/>
    <n v="5"/>
    <s v=""/>
    <d v="1899-12-30T07:40:48"/>
    <n v="28.212500000030268"/>
    <n v="12"/>
    <n v="16.212500000030268"/>
  </r>
  <r>
    <s v="E002"/>
    <s v="EO55"/>
    <x v="5151"/>
    <x v="0"/>
    <s v="E3"/>
    <s v="0432000110"/>
    <s v="PREBETONG HORMIGONES, S.A."/>
    <s v="0046001414"/>
    <s v="HUELVA (F.MONTENEGRO)"/>
    <s v="000000000000000837"/>
    <x v="43"/>
    <d v="2024-07-10T00:00:00"/>
    <d v="1899-12-30T14:04:36"/>
    <s v="11/07 08:00h"/>
    <d v="2024-07-11T00:00:00"/>
    <x v="10"/>
    <x v="9"/>
    <x v="5365"/>
    <d v="2024-07-10T00:00:00"/>
    <d v="1899-12-30T18:39:56"/>
    <n v="29"/>
    <s v="E00029"/>
    <s v="RUTA KMS.029"/>
    <x v="361"/>
    <x v="0"/>
    <x v="0"/>
    <x v="5"/>
    <x v="0"/>
    <d v="2024-07-10T14:04:36"/>
    <x v="576"/>
    <n v="17.92333333339775"/>
    <d v="2024-07-10T18:39:56"/>
    <d v="1899-12-30T00:23:12"/>
    <d v="2024-07-10T19:03:08"/>
    <n v="12.947777777910233"/>
    <x v="0"/>
    <m/>
    <m/>
    <x v="1"/>
    <x v="27"/>
    <x v="0"/>
    <x v="4"/>
    <x v="9"/>
    <n v="4"/>
    <s v=""/>
    <d v="1899-12-30T09:16:48"/>
    <n v="16.536666666731083"/>
    <n v="12"/>
    <n v="4.5366666667310831"/>
  </r>
  <r>
    <s v="E002"/>
    <s v="EO55"/>
    <x v="5152"/>
    <x v="0"/>
    <s v="E3"/>
    <s v="0432000110"/>
    <s v="PREBETONG HORMIGONES, S.A."/>
    <s v="0046001414"/>
    <s v="HUELVA (F.MONTENEGRO)"/>
    <s v="000000000000000837"/>
    <x v="43"/>
    <d v="2024-07-10T00:00:00"/>
    <d v="1899-12-30T14:04:46"/>
    <s v="11/07 10:00h"/>
    <d v="2024-07-11T00:00:00"/>
    <x v="17"/>
    <x v="9"/>
    <x v="5366"/>
    <d v="2024-07-10T00:00:00"/>
    <d v="1899-12-30T17:16:14"/>
    <n v="29"/>
    <s v="E00029"/>
    <s v="RUTA KMS.029"/>
    <x v="95"/>
    <x v="0"/>
    <x v="0"/>
    <x v="5"/>
    <x v="0"/>
    <d v="2024-07-10T14:04:46"/>
    <x v="577"/>
    <n v="19.92055555555271"/>
    <d v="2024-07-10T17:16:14"/>
    <d v="1899-12-30T00:23:12"/>
    <d v="2024-07-10T17:39:26"/>
    <n v="16.342777777870651"/>
    <x v="0"/>
    <m/>
    <m/>
    <x v="1"/>
    <x v="27"/>
    <x v="0"/>
    <x v="4"/>
    <x v="5"/>
    <n v="4"/>
    <s v=""/>
    <d v="1899-12-30T09:16:48"/>
    <n v="18.533888888886043"/>
    <n v="12"/>
    <n v="6.5338888888860431"/>
  </r>
  <r>
    <s v="E002"/>
    <s v="EO55"/>
    <x v="5153"/>
    <x v="0"/>
    <s v="E3"/>
    <s v="0432000110"/>
    <s v="PREBETONG HORMIGONES, S.A."/>
    <s v="0046001414"/>
    <s v="HUELVA (F.MONTENEGRO)"/>
    <s v="000000000000000837"/>
    <x v="43"/>
    <d v="2024-07-10T00:00:00"/>
    <d v="1899-12-30T14:04:54"/>
    <s v="11/07 11:00h"/>
    <d v="2024-07-11T00:00:00"/>
    <x v="24"/>
    <x v="9"/>
    <x v="5367"/>
    <d v="2024-07-11T00:00:00"/>
    <d v="1899-12-30T09:53:04"/>
    <n v="29"/>
    <s v="E00029"/>
    <s v="RUTA KMS.029"/>
    <x v="67"/>
    <x v="0"/>
    <x v="0"/>
    <x v="5"/>
    <x v="0"/>
    <d v="2024-07-10T14:04:54"/>
    <x v="585"/>
    <n v="20.918333333451301"/>
    <d v="2024-07-11T09:53:04"/>
    <d v="1899-12-30T00:23:12"/>
    <d v="2024-07-11T10:16:16"/>
    <n v="0.72888888901798055"/>
    <x v="0"/>
    <m/>
    <m/>
    <x v="1"/>
    <x v="28"/>
    <x v="0"/>
    <x v="4"/>
    <x v="6"/>
    <n v="5"/>
    <s v=""/>
    <d v="1899-12-30T09:16:48"/>
    <n v="19.531666666784634"/>
    <n v="12"/>
    <n v="7.5316666667846341"/>
  </r>
  <r>
    <s v="E002"/>
    <s v="EO55"/>
    <x v="5154"/>
    <x v="0"/>
    <s v="E3"/>
    <s v="0432000110"/>
    <s v="PREBETONG HORMIGONES, S.A."/>
    <s v="0046001414"/>
    <s v="HUELVA (F.MONTENEGRO)"/>
    <s v="000000000000000837"/>
    <x v="43"/>
    <d v="2024-07-10T00:00:00"/>
    <d v="1899-12-30T14:05:03"/>
    <s v="11/07 13:00h"/>
    <d v="2024-07-11T00:00:00"/>
    <x v="14"/>
    <x v="9"/>
    <x v="5368"/>
    <d v="2024-07-11T00:00:00"/>
    <d v="1899-12-30T13:29:50"/>
    <n v="29"/>
    <s v="E00029"/>
    <s v="RUTA KMS.029"/>
    <x v="105"/>
    <x v="0"/>
    <x v="0"/>
    <x v="5"/>
    <x v="0"/>
    <d v="2024-07-10T14:05:03"/>
    <x v="551"/>
    <n v="22.91583333327435"/>
    <d v="2024-07-11T13:29:50"/>
    <d v="1899-12-30T00:23:12"/>
    <d v="2024-07-11T13:53:02"/>
    <n v="-0.8838888889295049"/>
    <x v="1"/>
    <m/>
    <m/>
    <x v="1"/>
    <x v="28"/>
    <x v="1"/>
    <x v="4"/>
    <x v="7"/>
    <n v="5"/>
    <s v=""/>
    <d v="1899-12-30T09:16:48"/>
    <n v="21.529166666607683"/>
    <n v="12"/>
    <n v="9.5291666666076829"/>
  </r>
  <r>
    <s v="E002"/>
    <s v="EO55"/>
    <x v="5155"/>
    <x v="0"/>
    <s v="E3"/>
    <s v="0432000110"/>
    <s v="PREBETONG HORMIGONES, S.A."/>
    <s v="0046001414"/>
    <s v="HUELVA (F.MONTENEGRO)"/>
    <s v="000000000000000837"/>
    <x v="43"/>
    <d v="2024-07-10T00:00:00"/>
    <d v="1899-12-30T14:05:12"/>
    <s v="11/07 14:00h"/>
    <d v="2024-07-11T00:00:00"/>
    <x v="1"/>
    <x v="9"/>
    <x v="5369"/>
    <d v="2024-07-11T00:00:00"/>
    <d v="1899-12-30T12:36:50"/>
    <n v="29"/>
    <s v="E00029"/>
    <s v="RUTA KMS.029"/>
    <x v="67"/>
    <x v="0"/>
    <x v="0"/>
    <x v="5"/>
    <x v="0"/>
    <d v="2024-07-10T14:05:12"/>
    <x v="608"/>
    <n v="23.913333333330229"/>
    <d v="2024-07-11T12:36:50"/>
    <d v="1899-12-30T00:23:12"/>
    <d v="2024-07-11T13:00:02"/>
    <n v="0.99944444460561499"/>
    <x v="0"/>
    <m/>
    <m/>
    <x v="1"/>
    <x v="28"/>
    <x v="0"/>
    <x v="4"/>
    <x v="3"/>
    <n v="5"/>
    <s v=""/>
    <d v="1899-12-30T09:16:48"/>
    <n v="22.526666666663562"/>
    <n v="12"/>
    <n v="10.526666666663562"/>
  </r>
  <r>
    <s v="E002"/>
    <s v="EO55"/>
    <x v="5156"/>
    <x v="0"/>
    <s v="E3"/>
    <s v="0100018311"/>
    <s v="ANDALUZA DE MORTEROS, SA (ANDEMOSA)"/>
    <s v="0046005100"/>
    <s v="PLANTA VILLA ROSA (CON TTE) MALAGA"/>
    <s v="000000000000003264"/>
    <x v="41"/>
    <d v="2024-07-10T00:00:00"/>
    <d v="1899-12-30T14:20:29"/>
    <s v="11/07 07:00h"/>
    <d v="2024-07-11T00:00:00"/>
    <x v="24"/>
    <x v="8"/>
    <x v="5370"/>
    <d v="2024-07-11T00:00:00"/>
    <d v="1899-12-30T09:43:34"/>
    <n v="24"/>
    <s v="E00024"/>
    <s v="RUTA KMS.024"/>
    <x v="85"/>
    <x v="0"/>
    <x v="0"/>
    <x v="4"/>
    <x v="0"/>
    <d v="2024-07-10T14:20:29"/>
    <x v="585"/>
    <n v="20.658611111110076"/>
    <d v="2024-07-11T09:43:34"/>
    <d v="1899-12-30T00:19:12"/>
    <d v="2024-07-11T10:02:46"/>
    <n v="0.95388888887828216"/>
    <x v="0"/>
    <m/>
    <m/>
    <x v="1"/>
    <x v="28"/>
    <x v="0"/>
    <x v="4"/>
    <x v="6"/>
    <n v="5"/>
    <s v=""/>
    <d v="1899-12-30T07:40:48"/>
    <n v="19.338611111110076"/>
    <n v="12"/>
    <n v="7.338611111110076"/>
  </r>
  <r>
    <s v="E002"/>
    <s v="EO55"/>
    <x v="5157"/>
    <x v="0"/>
    <s v="E3"/>
    <s v="0100018311"/>
    <s v="ANDALUZA DE MORTEROS, SA (ANDEMOSA)"/>
    <s v="0046005100"/>
    <s v="PLANTA VILLA ROSA (CON TTE) MALAGA"/>
    <s v="000000000000003264"/>
    <x v="41"/>
    <d v="2024-07-10T00:00:00"/>
    <d v="1899-12-30T14:20:39"/>
    <s v="11/07 11:00h"/>
    <d v="2024-07-11T00:00:00"/>
    <x v="14"/>
    <x v="8"/>
    <x v="5371"/>
    <d v="2024-07-11T00:00:00"/>
    <d v="1899-12-30T11:58:58"/>
    <n v="24"/>
    <s v="E00024"/>
    <s v="RUTA KMS.024"/>
    <x v="85"/>
    <x v="0"/>
    <x v="0"/>
    <x v="4"/>
    <x v="0"/>
    <d v="2024-07-10T14:20:39"/>
    <x v="551"/>
    <n v="22.655833333265036"/>
    <d v="2024-07-11T11:58:58"/>
    <d v="1899-12-30T00:19:12"/>
    <d v="2024-07-11T12:18:10"/>
    <n v="0.69722222210839391"/>
    <x v="0"/>
    <m/>
    <m/>
    <x v="1"/>
    <x v="28"/>
    <x v="0"/>
    <x v="4"/>
    <x v="2"/>
    <n v="5"/>
    <s v=""/>
    <d v="1899-12-30T07:40:48"/>
    <n v="21.335833333265036"/>
    <n v="12"/>
    <n v="9.3358333332650361"/>
  </r>
  <r>
    <s v="E002"/>
    <s v="EO55"/>
    <x v="5158"/>
    <x v="0"/>
    <s v="E3"/>
    <s v="0100043691"/>
    <s v="PAVESUR DERIVADOS, S.A."/>
    <s v="0046005102"/>
    <s v="PLANTA OJEN"/>
    <s v="000000000000003269"/>
    <x v="44"/>
    <d v="2024-07-10T00:00:00"/>
    <d v="1899-12-30T14:23:14"/>
    <s v="10:00"/>
    <d v="2024-07-11T00:00:00"/>
    <x v="17"/>
    <x v="8"/>
    <x v="5372"/>
    <d v="2024-07-10T00:00:00"/>
    <d v="1899-12-30T16:15:13"/>
    <n v="68"/>
    <s v="E00068"/>
    <s v="RUTA KMS.068"/>
    <x v="144"/>
    <x v="0"/>
    <x v="0"/>
    <x v="4"/>
    <x v="0"/>
    <d v="2024-07-10T14:23:14"/>
    <x v="577"/>
    <n v="19.612777777772862"/>
    <d v="2024-07-10T16:15:13"/>
    <d v="1899-12-30T00:54:24"/>
    <d v="2024-07-10T17:09:37"/>
    <n v="16.8397222221829"/>
    <x v="0"/>
    <m/>
    <m/>
    <x v="1"/>
    <x v="27"/>
    <x v="0"/>
    <x v="4"/>
    <x v="8"/>
    <n v="4"/>
    <s v=""/>
    <d v="1899-12-30T21:45:36"/>
    <n v="17.706111111106196"/>
    <n v="12"/>
    <n v="5.7061111111061962"/>
  </r>
  <r>
    <s v="E002"/>
    <s v="EO55"/>
    <x v="5159"/>
    <x v="0"/>
    <s v="E3"/>
    <s v="0100043691"/>
    <s v="PAVESUR DERIVADOS, S.A."/>
    <s v="0046005102"/>
    <s v="PLANTA OJEN"/>
    <s v="000000000000003269"/>
    <x v="44"/>
    <d v="2024-07-10T00:00:00"/>
    <d v="1899-12-30T14:23:29"/>
    <s v="12:00"/>
    <d v="2024-07-11T00:00:00"/>
    <x v="8"/>
    <x v="8"/>
    <x v="5373"/>
    <d v="2024-07-11T00:00:00"/>
    <d v="1899-12-30T10:47:04"/>
    <n v="68"/>
    <s v="E00068"/>
    <s v="RUTA KMS.068"/>
    <x v="130"/>
    <x v="0"/>
    <x v="0"/>
    <x v="4"/>
    <x v="0"/>
    <d v="2024-07-10T14:23:29"/>
    <x v="583"/>
    <n v="21.60861111106351"/>
    <d v="2024-07-11T10:47:04"/>
    <d v="1899-12-30T00:54:24"/>
    <d v="2024-07-11T11:41:28"/>
    <n v="0.30888888897607103"/>
    <x v="0"/>
    <m/>
    <m/>
    <x v="1"/>
    <x v="28"/>
    <x v="0"/>
    <x v="4"/>
    <x v="1"/>
    <n v="5"/>
    <s v=""/>
    <d v="1899-12-30T21:45:36"/>
    <n v="19.701944444396844"/>
    <n v="12"/>
    <n v="7.7019444443968439"/>
  </r>
  <r>
    <s v="E002"/>
    <s v="EO55"/>
    <x v="5160"/>
    <x v="0"/>
    <s v="E3"/>
    <s v="0100058036"/>
    <s v="HORMI CONTADO, S.L."/>
    <s v="0046005771"/>
    <s v="PLANTA DE MARBELLA"/>
    <s v="000000000000003269"/>
    <x v="44"/>
    <d v="2024-07-10T00:00:00"/>
    <d v="1899-12-30T14:23:55"/>
    <s v=". 08:00"/>
    <d v="2024-07-11T00:00:00"/>
    <x v="10"/>
    <x v="8"/>
    <x v="5374"/>
    <d v="2024-07-11T00:00:00"/>
    <d v="1899-12-30T05:39:14"/>
    <n v="79"/>
    <s v="E00079"/>
    <s v="RUTA KMS.079"/>
    <x v="79"/>
    <x v="0"/>
    <x v="0"/>
    <x v="4"/>
    <x v="0"/>
    <d v="2024-07-10T14:23:55"/>
    <x v="576"/>
    <n v="17.601388888957445"/>
    <d v="2024-07-11T05:39:14"/>
    <d v="1899-12-30T01:03:12"/>
    <d v="2024-07-11T06:42:26"/>
    <n v="1.2927777778822929"/>
    <x v="0"/>
    <m/>
    <m/>
    <x v="1"/>
    <x v="28"/>
    <x v="0"/>
    <x v="4"/>
    <x v="15"/>
    <n v="5"/>
    <s v=""/>
    <d v="1899-12-31T01:16:48"/>
    <n v="15.54805555562411"/>
    <n v="12"/>
    <n v="3.54805555562411"/>
  </r>
  <r>
    <s v="E002"/>
    <s v="EO55"/>
    <x v="5161"/>
    <x v="0"/>
    <s v="E3"/>
    <s v="0100021981"/>
    <s v="CEMENTOS CAPA, S.L."/>
    <s v="0046005184"/>
    <s v="FABRICA SALINAS-ARCHIDONA (MALAGA)"/>
    <s v="000000000000003264"/>
    <x v="41"/>
    <d v="2024-07-10T00:00:00"/>
    <d v="1899-12-30T14:24:13"/>
    <s v="durante la mañana"/>
    <d v="2024-07-11T00:00:00"/>
    <x v="14"/>
    <x v="8"/>
    <x v="5375"/>
    <d v="2024-07-11T00:00:00"/>
    <d v="1899-12-30T13:03:36"/>
    <n v="69"/>
    <s v="E00069"/>
    <s v="RUTA KMS.069"/>
    <x v="111"/>
    <x v="0"/>
    <x v="0"/>
    <x v="4"/>
    <x v="0"/>
    <d v="2024-07-10T14:24:13"/>
    <x v="551"/>
    <n v="22.59638888889458"/>
    <d v="2024-07-11T13:03:36"/>
    <d v="1899-12-30T00:55:12"/>
    <d v="2024-07-11T13:58:48"/>
    <n v="-0.97999999998137355"/>
    <x v="1"/>
    <m/>
    <m/>
    <x v="1"/>
    <x v="28"/>
    <x v="1"/>
    <x v="4"/>
    <x v="7"/>
    <n v="5"/>
    <s v=""/>
    <d v="1899-12-30T22:04:48"/>
    <n v="20.676388888894579"/>
    <n v="12"/>
    <n v="8.6763888888945786"/>
  </r>
  <r>
    <s v="E002"/>
    <s v="EO55"/>
    <x v="5162"/>
    <x v="0"/>
    <s v="E3"/>
    <s v="0100058036"/>
    <s v="HORMI CONTADO, S.L."/>
    <s v="0046005174"/>
    <s v="PLANTA DE MANILVA E/O 56"/>
    <s v="000000000000003269"/>
    <x v="44"/>
    <d v="2024-07-10T00:00:00"/>
    <d v="1899-12-30T14:48:13"/>
    <s v=". 13:30"/>
    <d v="2024-07-11T00:00:00"/>
    <x v="0"/>
    <x v="8"/>
    <x v="5376"/>
    <d v="2024-07-11T00:00:00"/>
    <d v="1899-12-30T10:31:22"/>
    <n v="118"/>
    <s v="E00118"/>
    <s v="RUTA KMS.118"/>
    <x v="63"/>
    <x v="0"/>
    <x v="0"/>
    <x v="4"/>
    <x v="0"/>
    <d v="2024-07-10T14:48:13"/>
    <x v="579"/>
    <n v="22.696388888871297"/>
    <d v="2024-07-11T10:31:22"/>
    <d v="1899-12-30T01:34:24"/>
    <d v="2024-07-11T12:05:46"/>
    <n v="1.4038888887735084"/>
    <x v="0"/>
    <m/>
    <m/>
    <x v="1"/>
    <x v="28"/>
    <x v="0"/>
    <x v="4"/>
    <x v="1"/>
    <n v="5"/>
    <s v=""/>
    <d v="1899-12-31T13:45:36"/>
    <n v="20.123055555537963"/>
    <n v="12"/>
    <n v="8.1230555555379631"/>
  </r>
  <r>
    <s v="E002"/>
    <s v="EO55"/>
    <x v="5163"/>
    <x v="0"/>
    <s v="E3"/>
    <s v="0100058036"/>
    <s v="HORMI CONTADO, S.L."/>
    <s v="0046005174"/>
    <s v="PLANTA DE MANILVA E/O 56"/>
    <s v="000000000000003269"/>
    <x v="44"/>
    <d v="2024-07-10T00:00:00"/>
    <d v="1899-12-30T14:48:30"/>
    <s v=". 08:00"/>
    <d v="2024-07-11T00:00:00"/>
    <x v="10"/>
    <x v="8"/>
    <x v="5377"/>
    <d v="2024-07-11T00:00:00"/>
    <d v="1899-12-30T06:20:38"/>
    <n v="118"/>
    <s v="E00118"/>
    <s v="RUTA KMS.118"/>
    <x v="63"/>
    <x v="0"/>
    <x v="0"/>
    <x v="4"/>
    <x v="0"/>
    <d v="2024-07-10T14:48:30"/>
    <x v="576"/>
    <n v="17.191666666651145"/>
    <d v="2024-07-11T06:20:38"/>
    <d v="1899-12-30T01:34:24"/>
    <d v="2024-07-11T07:55:02"/>
    <n v="8.2777777744922787E-2"/>
    <x v="0"/>
    <m/>
    <m/>
    <x v="1"/>
    <x v="28"/>
    <x v="0"/>
    <x v="4"/>
    <x v="12"/>
    <n v="5"/>
    <s v=""/>
    <d v="1899-12-31T13:45:36"/>
    <n v="14.61833333331781"/>
    <n v="12"/>
    <n v="2.6183333333178105"/>
  </r>
  <r>
    <s v="E002"/>
    <s v="EO55"/>
    <x v="5164"/>
    <x v="0"/>
    <s v="E3"/>
    <s v="0100058036"/>
    <s v="HORMI CONTADO, S.L."/>
    <s v="0046005174"/>
    <s v="PLANTA DE MANILVA E/O 56"/>
    <s v="000000000000003269"/>
    <x v="44"/>
    <d v="2024-07-10T00:00:00"/>
    <d v="1899-12-30T14:48:49"/>
    <s v=".11:00"/>
    <d v="2024-07-11T00:00:00"/>
    <x v="24"/>
    <x v="8"/>
    <x v="5378"/>
    <d v="2024-07-11T00:00:00"/>
    <d v="1899-12-30T06:49:29"/>
    <n v="118"/>
    <s v="E00118"/>
    <s v="RUTA KMS.118"/>
    <x v="113"/>
    <x v="0"/>
    <x v="0"/>
    <x v="4"/>
    <x v="0"/>
    <d v="2024-07-10T14:48:49"/>
    <x v="585"/>
    <n v="20.186388888861984"/>
    <d v="2024-07-11T06:49:29"/>
    <d v="1899-12-30T01:34:24"/>
    <d v="2024-07-11T08:23:53"/>
    <n v="2.6019444444682449"/>
    <x v="0"/>
    <m/>
    <m/>
    <x v="1"/>
    <x v="28"/>
    <x v="0"/>
    <x v="4"/>
    <x v="12"/>
    <n v="5"/>
    <s v=""/>
    <d v="1899-12-31T13:45:36"/>
    <n v="17.61305555552865"/>
    <n v="12"/>
    <n v="5.6130555555286499"/>
  </r>
  <r>
    <s v="E002"/>
    <s v="EO55"/>
    <x v="5165"/>
    <x v="0"/>
    <s v="E3"/>
    <s v="0100058036"/>
    <s v="HORMI CONTADO, S.L."/>
    <s v="0046005174"/>
    <s v="PLANTA DE MANILVA E/O 56"/>
    <s v="000000000000003269"/>
    <x v="44"/>
    <d v="2024-07-10T00:00:00"/>
    <d v="1899-12-30T14:49:08"/>
    <s v=".10:30"/>
    <d v="2024-07-11T00:00:00"/>
    <x v="20"/>
    <x v="8"/>
    <x v="5379"/>
    <d v="2024-07-11T00:00:00"/>
    <d v="1899-12-30T08:09:28"/>
    <n v="118"/>
    <s v="E00118"/>
    <s v="RUTA KMS.118"/>
    <x v="98"/>
    <x v="0"/>
    <x v="0"/>
    <x v="4"/>
    <x v="0"/>
    <d v="2024-07-10T14:49:08"/>
    <x v="587"/>
    <n v="19.681111111189239"/>
    <d v="2024-07-11T08:09:28"/>
    <d v="1899-12-30T01:34:24"/>
    <d v="2024-07-11T09:43:52"/>
    <n v="0.76888888893881813"/>
    <x v="0"/>
    <m/>
    <m/>
    <x v="1"/>
    <x v="28"/>
    <x v="0"/>
    <x v="4"/>
    <x v="0"/>
    <n v="5"/>
    <s v=""/>
    <d v="1899-12-31T13:45:36"/>
    <n v="17.107777777855905"/>
    <n v="12"/>
    <n v="5.1077777778559046"/>
  </r>
  <r>
    <s v="E002"/>
    <s v="EO55"/>
    <x v="5166"/>
    <x v="0"/>
    <s v="E3"/>
    <s v="0100058036"/>
    <s v="HORMI CONTADO, S.L."/>
    <s v="0046005175"/>
    <s v="PLANTA DE LA LINEA"/>
    <s v="000000000000003269"/>
    <x v="44"/>
    <d v="2024-07-10T00:00:00"/>
    <d v="1899-12-30T15:00:33"/>
    <s v="11/07 12:00h"/>
    <d v="2024-07-11T00:00:00"/>
    <x v="8"/>
    <x v="8"/>
    <x v="5380"/>
    <d v="2024-07-11T00:00:00"/>
    <d v="1899-12-30T09:18:06"/>
    <n v="143"/>
    <s v="E00143"/>
    <s v="RUTA KMS.143"/>
    <x v="79"/>
    <x v="0"/>
    <x v="0"/>
    <x v="4"/>
    <x v="0"/>
    <d v="2024-07-10T15:00:33"/>
    <x v="583"/>
    <n v="20.990833333285991"/>
    <d v="2024-07-11T09:18:06"/>
    <d v="1899-12-30T01:54:24"/>
    <d v="2024-07-11T11:12:30"/>
    <n v="0.79166666662786156"/>
    <x v="0"/>
    <m/>
    <m/>
    <x v="1"/>
    <x v="28"/>
    <x v="0"/>
    <x v="4"/>
    <x v="6"/>
    <n v="5"/>
    <s v=""/>
    <d v="1899-12-31T21:45:36"/>
    <n v="18.084166666619325"/>
    <n v="12"/>
    <n v="6.0841666666193248"/>
  </r>
  <r>
    <s v="E002"/>
    <s v="EO55"/>
    <x v="5167"/>
    <x v="0"/>
    <s v="E3"/>
    <s v="0100058399"/>
    <s v="HORMIGONES ESTEBBUNA, S.L."/>
    <s v="0046005172"/>
    <s v="PLANTA ESTEPONA"/>
    <s v="000000000000003264"/>
    <x v="41"/>
    <d v="2024-07-10T00:00:00"/>
    <d v="1899-12-30T15:08:14"/>
    <s v="10:00"/>
    <d v="2024-07-11T00:00:00"/>
    <x v="17"/>
    <x v="8"/>
    <x v="5381"/>
    <d v="2024-07-11T00:00:00"/>
    <d v="1899-12-30T08:04:22"/>
    <n v="110"/>
    <s v="E00110"/>
    <s v="RUTA KMS.110"/>
    <x v="65"/>
    <x v="0"/>
    <x v="0"/>
    <x v="4"/>
    <x v="0"/>
    <d v="2024-07-10T15:08:14"/>
    <x v="577"/>
    <n v="18.862777777772862"/>
    <d v="2024-07-11T08:04:22"/>
    <d v="1899-12-30T01:28:00"/>
    <d v="2024-07-11T09:32:22"/>
    <n v="0.46055555547354743"/>
    <x v="0"/>
    <m/>
    <m/>
    <x v="1"/>
    <x v="28"/>
    <x v="0"/>
    <x v="4"/>
    <x v="0"/>
    <n v="5"/>
    <s v=""/>
    <d v="1899-12-31T11:12:00"/>
    <n v="16.396111111106197"/>
    <n v="12"/>
    <n v="4.3961111111061975"/>
  </r>
  <r>
    <s v="E002"/>
    <s v="EO55"/>
    <x v="5168"/>
    <x v="0"/>
    <s v="E3"/>
    <s v="0100058399"/>
    <s v="HORMIGONES ESTEBBUNA, S.L."/>
    <s v="0046005172"/>
    <s v="PLANTA ESTEPONA"/>
    <s v="000000000000003264"/>
    <x v="41"/>
    <d v="2024-07-10T00:00:00"/>
    <d v="1899-12-30T15:08:31"/>
    <s v="12:00"/>
    <d v="2024-07-11T00:00:00"/>
    <x v="8"/>
    <x v="8"/>
    <x v="5382"/>
    <d v="2024-07-11T00:00:00"/>
    <d v="1899-12-30T09:48:21"/>
    <n v="110"/>
    <s v="E00110"/>
    <s v="RUTA KMS.110"/>
    <x v="143"/>
    <x v="0"/>
    <x v="0"/>
    <x v="4"/>
    <x v="0"/>
    <d v="2024-07-10T15:08:31"/>
    <x v="583"/>
    <n v="20.85805555555271"/>
    <d v="2024-07-11T09:48:21"/>
    <d v="1899-12-30T01:28:00"/>
    <d v="2024-07-11T11:16:21"/>
    <n v="0.72749999997904524"/>
    <x v="0"/>
    <m/>
    <m/>
    <x v="1"/>
    <x v="28"/>
    <x v="0"/>
    <x v="4"/>
    <x v="6"/>
    <n v="5"/>
    <s v=""/>
    <d v="1899-12-31T11:12:00"/>
    <n v="18.391388888886045"/>
    <n v="12"/>
    <n v="6.3913888888860448"/>
  </r>
  <r>
    <s v="E002"/>
    <s v="EO55"/>
    <x v="5169"/>
    <x v="0"/>
    <s v="E3"/>
    <s v="0100037768"/>
    <s v="MINAS DE AGUAS TEÑIDAS, S.A.U. (MAT"/>
    <s v="0046003118"/>
    <s v="ZREP4500031988_1 VALDELAMUSA PASTA"/>
    <s v="000000000000001782"/>
    <x v="46"/>
    <d v="2024-07-10T00:00:00"/>
    <d v="1899-12-30T15:31:38"/>
    <s v="11/07 06:00h"/>
    <d v="2024-07-11T00:00:00"/>
    <x v="6"/>
    <x v="9"/>
    <x v="5383"/>
    <d v="2024-07-10T00:00:00"/>
    <d v="1899-12-30T18:56:20"/>
    <n v="85"/>
    <s v="E00085"/>
    <s v="RUTA KMS.085"/>
    <x v="67"/>
    <x v="0"/>
    <x v="0"/>
    <x v="5"/>
    <x v="0"/>
    <d v="2024-07-10T15:31:38"/>
    <x v="575"/>
    <n v="28.472777777875308"/>
    <d v="2024-07-10T18:56:20"/>
    <d v="1899-12-30T01:08:00"/>
    <d v="2024-07-10T20:04:20"/>
    <n v="23.927777777833398"/>
    <x v="0"/>
    <m/>
    <m/>
    <x v="1"/>
    <x v="27"/>
    <x v="0"/>
    <x v="4"/>
    <x v="9"/>
    <n v="4"/>
    <s v=""/>
    <d v="1899-12-31T03:12:00"/>
    <n v="26.339444444541975"/>
    <n v="12"/>
    <n v="14.339444444541975"/>
  </r>
  <r>
    <s v="E002"/>
    <s v="EO55"/>
    <x v="5170"/>
    <x v="0"/>
    <s v="E3"/>
    <s v="0100037768"/>
    <s v="MINAS DE AGUAS TEÑIDAS, S.A.U. (MAT"/>
    <s v="0046003118"/>
    <s v="ZREP4500031988_1 VALDELAMUSA PASTA"/>
    <s v="000000000000001782"/>
    <x v="46"/>
    <d v="2024-07-10T00:00:00"/>
    <d v="1899-12-30T15:32:29"/>
    <s v="11/07 08:00h"/>
    <d v="2024-07-11T00:00:00"/>
    <x v="6"/>
    <x v="9"/>
    <x v="5384"/>
    <d v="2024-07-10T00:00:00"/>
    <d v="1899-12-30T17:24:19"/>
    <n v="85"/>
    <s v="E00085"/>
    <s v="RUTA KMS.085"/>
    <x v="88"/>
    <x v="0"/>
    <x v="0"/>
    <x v="5"/>
    <x v="0"/>
    <d v="2024-07-10T15:32:29"/>
    <x v="575"/>
    <n v="28.45861111121485"/>
    <d v="2024-07-10T17:24:19"/>
    <d v="1899-12-30T01:08:00"/>
    <d v="2024-07-10T18:32:19"/>
    <n v="25.461388888943475"/>
    <x v="0"/>
    <m/>
    <m/>
    <x v="1"/>
    <x v="27"/>
    <x v="0"/>
    <x v="4"/>
    <x v="5"/>
    <n v="4"/>
    <s v=""/>
    <d v="1899-12-31T03:12:00"/>
    <n v="26.325277777881517"/>
    <n v="12"/>
    <n v="14.325277777881517"/>
  </r>
  <r>
    <s v="E002"/>
    <s v="EO55"/>
    <x v="5171"/>
    <x v="0"/>
    <s v="E3"/>
    <s v="0100037768"/>
    <s v="MINAS DE AGUAS TEÑIDAS, S.A.U. (MAT"/>
    <s v="0046003118"/>
    <s v="ZREP4500031988_1 VALDELAMUSA PASTA"/>
    <s v="000000000000001782"/>
    <x v="46"/>
    <d v="2024-07-10T00:00:00"/>
    <d v="1899-12-30T15:33:21"/>
    <s v="11/07 10:00h"/>
    <d v="2024-07-11T00:00:00"/>
    <x v="6"/>
    <x v="9"/>
    <x v="5385"/>
    <d v="2024-07-11T00:00:00"/>
    <d v="1899-12-30T07:40:37"/>
    <n v="85"/>
    <s v="E00085"/>
    <s v="RUTA KMS.085"/>
    <x v="385"/>
    <x v="0"/>
    <x v="0"/>
    <x v="5"/>
    <x v="0"/>
    <d v="2024-07-10T15:33:21"/>
    <x v="575"/>
    <n v="28.444166666711681"/>
    <d v="2024-07-11T07:40:37"/>
    <d v="1899-12-30T01:08:00"/>
    <d v="2024-07-11T08:48:37"/>
    <n v="11.189722222276032"/>
    <x v="0"/>
    <m/>
    <m/>
    <x v="1"/>
    <x v="28"/>
    <x v="0"/>
    <x v="4"/>
    <x v="11"/>
    <n v="5"/>
    <s v=""/>
    <d v="1899-12-31T03:12:00"/>
    <n v="26.310833333378348"/>
    <n v="12"/>
    <n v="14.310833333378348"/>
  </r>
  <r>
    <s v="E002"/>
    <s v="EO55"/>
    <x v="5172"/>
    <x v="0"/>
    <s v="E3"/>
    <s v="0100037768"/>
    <s v="MINAS DE AGUAS TEÑIDAS, S.A.U. (MAT"/>
    <s v="0046003118"/>
    <s v="ZREP4500031988_1 VALDELAMUSA PASTA"/>
    <s v="000000000000001782"/>
    <x v="46"/>
    <d v="2024-07-10T00:00:00"/>
    <d v="1899-12-30T15:33:44"/>
    <s v="11/07 12:00"/>
    <d v="2024-07-11T00:00:00"/>
    <x v="6"/>
    <x v="9"/>
    <x v="5386"/>
    <d v="2024-07-11T00:00:00"/>
    <d v="1899-12-30T12:33:34"/>
    <n v="85"/>
    <s v="E00085"/>
    <s v="RUTA KMS.085"/>
    <x v="68"/>
    <x v="0"/>
    <x v="0"/>
    <x v="5"/>
    <x v="0"/>
    <d v="2024-07-10T15:33:44"/>
    <x v="575"/>
    <n v="28.437777777900919"/>
    <d v="2024-07-11T12:33:34"/>
    <d v="1899-12-30T01:08:00"/>
    <d v="2024-07-11T13:41:34"/>
    <n v="6.3072222222690471"/>
    <x v="0"/>
    <m/>
    <m/>
    <x v="1"/>
    <x v="28"/>
    <x v="0"/>
    <x v="4"/>
    <x v="3"/>
    <n v="5"/>
    <s v=""/>
    <d v="1899-12-31T03:12:00"/>
    <n v="26.304444444567586"/>
    <n v="12"/>
    <n v="14.304444444567586"/>
  </r>
  <r>
    <s v="E002"/>
    <s v="EO55"/>
    <x v="5173"/>
    <x v="0"/>
    <s v="E3"/>
    <s v="0100037768"/>
    <s v="MINAS DE AGUAS TEÑIDAS, S.A.U. (MAT"/>
    <s v="0046003118"/>
    <s v="ZREP4500031988_1 VALDELAMUSA PASTA"/>
    <s v="000000000000001782"/>
    <x v="46"/>
    <d v="2024-07-10T00:00:00"/>
    <d v="1899-12-30T15:34:08"/>
    <s v="11/07 14:00"/>
    <d v="2024-07-11T00:00:00"/>
    <x v="6"/>
    <x v="9"/>
    <x v="5387"/>
    <d v="2024-07-11T00:00:00"/>
    <d v="1899-12-30T12:50:51"/>
    <n v="85"/>
    <s v="E00085"/>
    <s v="RUTA KMS.085"/>
    <x v="385"/>
    <x v="0"/>
    <x v="0"/>
    <x v="5"/>
    <x v="0"/>
    <d v="2024-07-10T15:34:08"/>
    <x v="575"/>
    <n v="28.431111111247446"/>
    <d v="2024-07-11T12:50:51"/>
    <d v="1899-12-30T01:08:00"/>
    <d v="2024-07-11T13:58:51"/>
    <n v="6.0191666667815298"/>
    <x v="0"/>
    <m/>
    <m/>
    <x v="1"/>
    <x v="28"/>
    <x v="0"/>
    <x v="4"/>
    <x v="3"/>
    <n v="5"/>
    <s v=""/>
    <d v="1899-12-31T03:12:00"/>
    <n v="26.297777777914114"/>
    <n v="12"/>
    <n v="14.297777777914114"/>
  </r>
  <r>
    <s v="E002"/>
    <s v="EO55"/>
    <x v="5174"/>
    <x v="0"/>
    <s v="E3"/>
    <s v="0100037768"/>
    <s v="MINAS DE AGUAS TEÑIDAS, S.A.U. (MAT"/>
    <s v="0046003118"/>
    <s v="ZREP4500031988_1 VALDELAMUSA PASTA"/>
    <s v="000000000000001782"/>
    <x v="46"/>
    <d v="2024-07-10T00:00:00"/>
    <d v="1899-12-30T15:34:32"/>
    <s v="11/07 16:00h"/>
    <d v="2024-07-11T00:00:00"/>
    <x v="6"/>
    <x v="9"/>
    <x v="5388"/>
    <d v="2024-07-11T00:00:00"/>
    <d v="1899-12-30T13:05:47"/>
    <n v="85"/>
    <s v="E00085"/>
    <s v="RUTA KMS.085"/>
    <x v="96"/>
    <x v="0"/>
    <x v="0"/>
    <x v="5"/>
    <x v="0"/>
    <d v="2024-07-10T15:34:32"/>
    <x v="575"/>
    <n v="28.42444444441935"/>
    <d v="2024-07-11T13:05:47"/>
    <d v="1899-12-30T01:08:00"/>
    <d v="2024-07-11T14:13:47"/>
    <n v="5.7702777778613381"/>
    <x v="0"/>
    <m/>
    <m/>
    <x v="1"/>
    <x v="28"/>
    <x v="0"/>
    <x v="4"/>
    <x v="7"/>
    <n v="5"/>
    <s v=""/>
    <d v="1899-12-31T03:12:00"/>
    <n v="26.291111111086018"/>
    <n v="12"/>
    <n v="14.291111111086018"/>
  </r>
  <r>
    <s v="E002"/>
    <s v="EO55"/>
    <x v="5175"/>
    <x v="0"/>
    <s v="E3"/>
    <s v="0100037768"/>
    <s v="MINAS DE AGUAS TEÑIDAS, S.A.U. (MAT"/>
    <s v="0046004267"/>
    <s v="ZREP4500031988_2 MAGDALENA PASTA"/>
    <s v="000000000000001782"/>
    <x v="46"/>
    <d v="2024-07-10T00:00:00"/>
    <d v="1899-12-30T15:35:09"/>
    <s v="11/07 06:00h"/>
    <d v="2024-07-11T00:00:00"/>
    <x v="6"/>
    <x v="9"/>
    <x v="5389"/>
    <d v="2024-07-10T00:00:00"/>
    <d v="1899-12-30T18:28:36"/>
    <n v="85"/>
    <s v="E00085"/>
    <s v="RUTA KMS.085"/>
    <x v="87"/>
    <x v="0"/>
    <x v="0"/>
    <x v="5"/>
    <x v="0"/>
    <d v="2024-07-10T15:35:09"/>
    <x v="575"/>
    <n v="28.414166666683741"/>
    <d v="2024-07-10T18:28:36"/>
    <d v="1899-12-30T01:08:00"/>
    <d v="2024-07-10T19:36:36"/>
    <n v="24.39000000001397"/>
    <x v="0"/>
    <m/>
    <m/>
    <x v="1"/>
    <x v="27"/>
    <x v="0"/>
    <x v="4"/>
    <x v="9"/>
    <n v="4"/>
    <s v=""/>
    <d v="1899-12-31T03:12:00"/>
    <n v="26.280833333350408"/>
    <n v="12"/>
    <n v="14.280833333350408"/>
  </r>
  <r>
    <s v="E002"/>
    <s v="EO55"/>
    <x v="5176"/>
    <x v="0"/>
    <s v="E3"/>
    <s v="0100037768"/>
    <s v="MINAS DE AGUAS TEÑIDAS, S.A.U. (MAT"/>
    <s v="0046004267"/>
    <s v="ZREP4500031988_2 MAGDALENA PASTA"/>
    <s v="000000000000001782"/>
    <x v="46"/>
    <d v="2024-07-10T00:00:00"/>
    <d v="1899-12-30T15:35:45"/>
    <s v="11/07 08:00h"/>
    <d v="2024-07-11T00:00:00"/>
    <x v="6"/>
    <x v="9"/>
    <x v="5390"/>
    <d v="2024-07-11T00:00:00"/>
    <d v="1899-12-30T08:01:14"/>
    <n v="85"/>
    <s v="E00085"/>
    <s v="RUTA KMS.085"/>
    <x v="68"/>
    <x v="0"/>
    <x v="0"/>
    <x v="5"/>
    <x v="0"/>
    <d v="2024-07-10T15:35:45"/>
    <x v="575"/>
    <n v="28.404166666790843"/>
    <d v="2024-07-11T08:01:14"/>
    <d v="1899-12-30T01:08:00"/>
    <d v="2024-07-11T09:09:14"/>
    <n v="10.846111111168284"/>
    <x v="0"/>
    <m/>
    <m/>
    <x v="1"/>
    <x v="28"/>
    <x v="0"/>
    <x v="4"/>
    <x v="0"/>
    <n v="5"/>
    <s v=""/>
    <d v="1899-12-31T03:12:00"/>
    <n v="26.27083333345751"/>
    <n v="12"/>
    <n v="14.27083333345751"/>
  </r>
  <r>
    <s v="E002"/>
    <s v="EO55"/>
    <x v="5177"/>
    <x v="0"/>
    <s v="E3"/>
    <s v="0100037768"/>
    <s v="MINAS DE AGUAS TEÑIDAS, S.A.U. (MAT"/>
    <s v="0046004267"/>
    <s v="ZREP4500031988_2 MAGDALENA PASTA"/>
    <s v="000000000000001782"/>
    <x v="46"/>
    <d v="2024-07-10T00:00:00"/>
    <d v="1899-12-30T15:36:27"/>
    <s v="11/07 10:00h"/>
    <d v="2024-07-11T00:00:00"/>
    <x v="6"/>
    <x v="9"/>
    <x v="5391"/>
    <d v="2024-07-11T00:00:00"/>
    <d v="1899-12-30T12:44:12"/>
    <n v="85"/>
    <s v="E00085"/>
    <s v="RUTA KMS.085"/>
    <x v="92"/>
    <x v="0"/>
    <x v="0"/>
    <x v="5"/>
    <x v="0"/>
    <d v="2024-07-10T15:36:27"/>
    <x v="575"/>
    <n v="28.392500000016298"/>
    <d v="2024-07-11T12:44:12"/>
    <d v="1899-12-30T01:08:00"/>
    <d v="2024-07-11T13:52:12"/>
    <n v="6.1300000000046566"/>
    <x v="0"/>
    <m/>
    <m/>
    <x v="1"/>
    <x v="28"/>
    <x v="0"/>
    <x v="4"/>
    <x v="3"/>
    <n v="5"/>
    <s v=""/>
    <d v="1899-12-31T03:12:00"/>
    <n v="26.259166666682965"/>
    <n v="12"/>
    <n v="14.259166666682965"/>
  </r>
  <r>
    <s v="E002"/>
    <s v="EO55"/>
    <x v="5178"/>
    <x v="0"/>
    <s v="E3"/>
    <s v="0100037768"/>
    <s v="MINAS DE AGUAS TEÑIDAS, S.A.U. (MAT"/>
    <s v="0046004267"/>
    <s v="ZREP4500031988_2 MAGDALENA PASTA"/>
    <s v="000000000000001782"/>
    <x v="46"/>
    <d v="2024-07-10T00:00:00"/>
    <d v="1899-12-30T15:36:51"/>
    <s v="11/07 11:00h"/>
    <d v="2024-07-11T00:00:00"/>
    <x v="6"/>
    <x v="9"/>
    <x v="5392"/>
    <d v="2024-07-11T00:00:00"/>
    <d v="1899-12-30T12:17:55"/>
    <n v="85"/>
    <s v="E00085"/>
    <s v="RUTA KMS.085"/>
    <x v="90"/>
    <x v="0"/>
    <x v="0"/>
    <x v="5"/>
    <x v="0"/>
    <d v="2024-07-10T15:36:51"/>
    <x v="575"/>
    <n v="28.385833333362825"/>
    <d v="2024-07-11T12:17:55"/>
    <d v="1899-12-30T01:08:00"/>
    <d v="2024-07-11T13:25:55"/>
    <n v="6.5680555556318723"/>
    <x v="0"/>
    <m/>
    <m/>
    <x v="1"/>
    <x v="28"/>
    <x v="0"/>
    <x v="4"/>
    <x v="3"/>
    <n v="5"/>
    <s v=""/>
    <d v="1899-12-31T03:12:00"/>
    <n v="26.252500000029492"/>
    <n v="12"/>
    <n v="14.252500000029492"/>
  </r>
  <r>
    <s v="E002"/>
    <s v="EO55"/>
    <x v="5179"/>
    <x v="0"/>
    <s v="E3"/>
    <s v="0100037768"/>
    <s v="MINAS DE AGUAS TEÑIDAS, S.A.U. (MAT"/>
    <s v="0046004267"/>
    <s v="ZREP4500031988_2 MAGDALENA PASTA"/>
    <s v="000000000000001782"/>
    <x v="46"/>
    <d v="2024-07-10T00:00:00"/>
    <d v="1899-12-30T15:37:41"/>
    <s v="11/07 12:00h"/>
    <d v="2024-07-11T00:00:00"/>
    <x v="6"/>
    <x v="9"/>
    <x v="5393"/>
    <d v="2024-07-11T00:00:00"/>
    <d v="1899-12-30T10:05:54"/>
    <n v="85"/>
    <s v="E00085"/>
    <s v="RUTA KMS.085"/>
    <x v="361"/>
    <x v="0"/>
    <x v="0"/>
    <x v="5"/>
    <x v="0"/>
    <d v="2024-07-10T15:37:41"/>
    <x v="575"/>
    <n v="28.371944444545079"/>
    <d v="2024-07-11T10:05:54"/>
    <d v="1899-12-30T01:08:00"/>
    <d v="2024-07-11T11:13:54"/>
    <n v="8.7683333333116025"/>
    <x v="0"/>
    <m/>
    <m/>
    <x v="1"/>
    <x v="28"/>
    <x v="0"/>
    <x v="4"/>
    <x v="1"/>
    <n v="5"/>
    <s v=""/>
    <d v="1899-12-31T03:12:00"/>
    <n v="26.238611111211746"/>
    <n v="12"/>
    <n v="14.238611111211746"/>
  </r>
  <r>
    <s v="E002"/>
    <s v="EO55"/>
    <x v="5180"/>
    <x v="0"/>
    <s v="E3"/>
    <s v="0100037768"/>
    <s v="MINAS DE AGUAS TEÑIDAS, S.A.U. (MAT"/>
    <s v="0046004267"/>
    <s v="ZREP4500031988_2 MAGDALENA PASTA"/>
    <s v="000000000000001782"/>
    <x v="46"/>
    <d v="2024-07-10T00:00:00"/>
    <d v="1899-12-30T15:38:07"/>
    <s v="11/07 13:00h"/>
    <d v="2024-07-11T00:00:00"/>
    <x v="6"/>
    <x v="9"/>
    <x v="5394"/>
    <d v="2024-07-11T00:00:00"/>
    <d v="1899-12-30T10:37:54"/>
    <n v="85"/>
    <s v="E00085"/>
    <s v="RUTA KMS.085"/>
    <x v="88"/>
    <x v="0"/>
    <x v="0"/>
    <x v="5"/>
    <x v="0"/>
    <d v="2024-07-10T15:38:07"/>
    <x v="575"/>
    <n v="28.364722222206183"/>
    <d v="2024-07-11T10:37:54"/>
    <d v="1899-12-30T01:08:00"/>
    <d v="2024-07-11T11:45:54"/>
    <n v="8.2349999999860302"/>
    <x v="0"/>
    <m/>
    <m/>
    <x v="1"/>
    <x v="28"/>
    <x v="0"/>
    <x v="4"/>
    <x v="1"/>
    <n v="5"/>
    <s v=""/>
    <d v="1899-12-31T03:12:00"/>
    <n v="26.23138888887285"/>
    <n v="12"/>
    <n v="14.23138888887285"/>
  </r>
  <r>
    <s v="E002"/>
    <s v="EO55"/>
    <x v="5181"/>
    <x v="0"/>
    <s v="E3"/>
    <s v="0100037768"/>
    <s v="MINAS DE AGUAS TEÑIDAS, S.A.U. (MAT"/>
    <s v="0046004267"/>
    <s v="ZREP4500031988_2 MAGDALENA PASTA"/>
    <s v="000000000000001782"/>
    <x v="46"/>
    <d v="2024-07-10T00:00:00"/>
    <d v="1899-12-30T15:38:32"/>
    <s v="11/07 14:00h"/>
    <d v="2024-07-11T00:00:00"/>
    <x v="6"/>
    <x v="9"/>
    <x v="5395"/>
    <d v="2024-07-11T00:00:00"/>
    <d v="1899-12-30T11:55:40"/>
    <n v="85"/>
    <s v="E00085"/>
    <s v="RUTA KMS.085"/>
    <x v="227"/>
    <x v="0"/>
    <x v="0"/>
    <x v="5"/>
    <x v="0"/>
    <d v="2024-07-10T15:38:32"/>
    <x v="575"/>
    <n v="28.357777777884621"/>
    <d v="2024-07-11T11:55:40"/>
    <d v="1899-12-30T01:08:00"/>
    <d v="2024-07-11T13:03:40"/>
    <n v="6.9388888888643123"/>
    <x v="0"/>
    <m/>
    <m/>
    <x v="1"/>
    <x v="28"/>
    <x v="0"/>
    <x v="4"/>
    <x v="2"/>
    <n v="5"/>
    <s v=""/>
    <d v="1899-12-31T03:12:00"/>
    <n v="26.224444444551288"/>
    <n v="12"/>
    <n v="14.224444444551288"/>
  </r>
  <r>
    <s v="E002"/>
    <s v="EO55"/>
    <x v="5182"/>
    <x v="0"/>
    <s v="E3"/>
    <s v="0100037768"/>
    <s v="MINAS DE AGUAS TEÑIDAS, S.A.U. (MAT"/>
    <s v="0046004267"/>
    <s v="ZREP4500031988_2 MAGDALENA PASTA"/>
    <s v="000000000000001782"/>
    <x v="46"/>
    <d v="2024-07-10T00:00:00"/>
    <d v="1899-12-30T15:38:56"/>
    <s v="11/07 15:00h"/>
    <d v="2024-07-11T00:00:00"/>
    <x v="6"/>
    <x v="9"/>
    <x v="5396"/>
    <d v="2024-07-11T00:00:00"/>
    <d v="1899-12-30T14:21:42"/>
    <n v="85"/>
    <s v="E00085"/>
    <s v="RUTA KMS.085"/>
    <x v="361"/>
    <x v="0"/>
    <x v="0"/>
    <x v="5"/>
    <x v="0"/>
    <d v="2024-07-10T15:38:56"/>
    <x v="575"/>
    <n v="28.351111111231148"/>
    <d v="2024-07-11T14:21:42"/>
    <d v="1899-12-30T01:08:00"/>
    <d v="2024-07-11T15:29:42"/>
    <n v="4.504999999946449"/>
    <x v="0"/>
    <m/>
    <m/>
    <x v="1"/>
    <x v="28"/>
    <x v="0"/>
    <x v="4"/>
    <x v="13"/>
    <n v="5"/>
    <s v=""/>
    <d v="1899-12-31T03:12:00"/>
    <n v="26.217777777897815"/>
    <n v="12"/>
    <n v="14.217777777897815"/>
  </r>
  <r>
    <s v="E002"/>
    <s v="EO55"/>
    <x v="5183"/>
    <x v="0"/>
    <s v="E3"/>
    <s v="0100037768"/>
    <s v="MINAS DE AGUAS TEÑIDAS, S.A.U. (MAT"/>
    <s v="0046004267"/>
    <s v="ZREP4500031988_2 MAGDALENA PASTA"/>
    <s v="000000000000001782"/>
    <x v="46"/>
    <d v="2024-07-10T00:00:00"/>
    <d v="1899-12-30T15:39:20"/>
    <s v="11/07 16:00h"/>
    <d v="2024-07-11T00:00:00"/>
    <x v="6"/>
    <x v="9"/>
    <x v="5397"/>
    <d v="2024-07-11T00:00:00"/>
    <d v="1899-12-30T13:14:59"/>
    <n v="85"/>
    <s v="E00085"/>
    <s v="RUTA KMS.085"/>
    <x v="95"/>
    <x v="0"/>
    <x v="0"/>
    <x v="5"/>
    <x v="0"/>
    <d v="2024-07-10T15:39:20"/>
    <x v="575"/>
    <n v="28.344444444577675"/>
    <d v="2024-07-11T13:14:59"/>
    <d v="1899-12-30T01:08:00"/>
    <d v="2024-07-11T14:22:59"/>
    <n v="5.6169444444822147"/>
    <x v="0"/>
    <m/>
    <m/>
    <x v="1"/>
    <x v="28"/>
    <x v="0"/>
    <x v="4"/>
    <x v="7"/>
    <n v="5"/>
    <s v=""/>
    <d v="1899-12-31T03:12:00"/>
    <n v="26.211111111244342"/>
    <n v="12"/>
    <n v="14.211111111244342"/>
  </r>
  <r>
    <s v="E002"/>
    <s v="EO55"/>
    <x v="5184"/>
    <x v="0"/>
    <s v="E3"/>
    <s v="0100037768"/>
    <s v="MINAS DE AGUAS TEÑIDAS, S.A.U. (MAT"/>
    <s v="0046004267"/>
    <s v="ZREP4500031988_2 MAGDALENA PASTA"/>
    <s v="000000000000001782"/>
    <x v="46"/>
    <d v="2024-07-10T00:00:00"/>
    <d v="1899-12-30T15:40:05"/>
    <s v="11/07 17:00h"/>
    <d v="2024-07-11T00:00:00"/>
    <x v="6"/>
    <x v="9"/>
    <x v="5398"/>
    <d v="2024-07-11T00:00:00"/>
    <d v="1899-12-30T15:09:23"/>
    <n v="85"/>
    <s v="E00085"/>
    <s v="RUTA KMS.085"/>
    <x v="88"/>
    <x v="0"/>
    <x v="0"/>
    <x v="5"/>
    <x v="0"/>
    <d v="2024-07-10T15:40:05"/>
    <x v="575"/>
    <n v="28.331944444449618"/>
    <d v="2024-07-11T15:09:23"/>
    <d v="1899-12-30T01:08:00"/>
    <d v="2024-07-11T16:17:23"/>
    <n v="3.7102777777472511"/>
    <x v="0"/>
    <m/>
    <m/>
    <x v="1"/>
    <x v="28"/>
    <x v="0"/>
    <x v="4"/>
    <x v="4"/>
    <n v="5"/>
    <s v=""/>
    <d v="1899-12-31T03:12:00"/>
    <n v="26.198611111116286"/>
    <n v="12"/>
    <n v="14.198611111116286"/>
  </r>
  <r>
    <s v="E002"/>
    <s v="EO55"/>
    <x v="5185"/>
    <x v="0"/>
    <s v="E3"/>
    <s v="0100058426"/>
    <s v="GRUAS MEDITERRANEO, S.A."/>
    <s v="0046005190"/>
    <s v="PLANTA MÁLAGA"/>
    <s v="000000000000003268"/>
    <x v="2"/>
    <d v="2024-07-10T00:00:00"/>
    <d v="1899-12-30T16:37:00"/>
    <s v="11/07 09:00h"/>
    <d v="2024-07-11T00:00:00"/>
    <x v="6"/>
    <x v="8"/>
    <x v="5399"/>
    <d v="2024-07-11T00:00:00"/>
    <d v="1899-12-30T07:16:02"/>
    <n v="24"/>
    <s v="E00024"/>
    <s v="RUTA KMS.024"/>
    <x v="66"/>
    <x v="0"/>
    <x v="0"/>
    <x v="4"/>
    <x v="0"/>
    <d v="2024-07-10T16:37:00"/>
    <x v="575"/>
    <n v="27.383333333360497"/>
    <d v="2024-07-11T07:16:02"/>
    <d v="1899-12-30T00:19:12"/>
    <d v="2024-07-11T07:35:14"/>
    <n v="12.412777777703013"/>
    <x v="0"/>
    <m/>
    <m/>
    <x v="1"/>
    <x v="28"/>
    <x v="0"/>
    <x v="4"/>
    <x v="11"/>
    <n v="5"/>
    <s v=""/>
    <d v="1899-12-30T07:40:48"/>
    <n v="26.063333333360497"/>
    <n v="12"/>
    <n v="14.063333333360497"/>
  </r>
  <r>
    <s v="E002"/>
    <s v="EO55"/>
    <x v="5186"/>
    <x v="0"/>
    <s v="E3"/>
    <s v="0432000110"/>
    <s v="PREBETONG HORMIGONES, S.A."/>
    <s v="0046001416"/>
    <s v="ALCALA DE GUADAIRA"/>
    <s v="000000000000000837"/>
    <x v="43"/>
    <d v="2024-07-11T00:00:00"/>
    <d v="1899-12-30T07:49:48"/>
    <s v="12/07 7:00h"/>
    <d v="2024-07-12T00:00:00"/>
    <x v="25"/>
    <x v="9"/>
    <x v="5400"/>
    <d v="2024-07-11T00:00:00"/>
    <d v="1899-12-30T18:14:06"/>
    <n v="83"/>
    <s v="E00083"/>
    <s v="RUTA KMS.083"/>
    <x v="67"/>
    <x v="0"/>
    <x v="0"/>
    <x v="5"/>
    <x v="0"/>
    <d v="2024-07-11T07:49:48"/>
    <x v="610"/>
    <n v="23.169999999983702"/>
    <d v="2024-07-11T18:14:06"/>
    <d v="1899-12-30T01:06:24"/>
    <d v="2024-07-11T19:20:30"/>
    <n v="11.658333333267365"/>
    <x v="0"/>
    <m/>
    <m/>
    <x v="1"/>
    <x v="28"/>
    <x v="0"/>
    <x v="4"/>
    <x v="9"/>
    <n v="5"/>
    <s v=""/>
    <d v="1899-12-31T02:33:36"/>
    <n v="21.063333333317036"/>
    <n v="12"/>
    <n v="9.0633333333170363"/>
  </r>
  <r>
    <s v="E002"/>
    <s v="EO55"/>
    <x v="5187"/>
    <x v="0"/>
    <s v="E4"/>
    <s v="0100019487"/>
    <s v="PEREZ LUPION, S.L."/>
    <s v="0046005342"/>
    <s v="ALMACEN-MIJAS COSTA  (MÁLAGA)"/>
    <s v="000000000000003283"/>
    <x v="39"/>
    <d v="2024-07-11T00:00:00"/>
    <d v="1899-12-30T08:02:32"/>
    <s v="12/07 07:00h"/>
    <d v="2024-07-12T00:00:00"/>
    <x v="25"/>
    <x v="8"/>
    <x v="5401"/>
    <d v="2024-07-12T00:00:00"/>
    <d v="1899-12-30T07:15:05"/>
    <n v="57"/>
    <s v="E00057"/>
    <s v="RUTA KMS.057"/>
    <x v="52"/>
    <x v="0"/>
    <x v="0"/>
    <x v="4"/>
    <x v="1"/>
    <d v="2024-07-11T08:02:32"/>
    <x v="610"/>
    <n v="22.957777777744923"/>
    <d v="2024-07-12T07:15:05"/>
    <d v="1899-12-30T00:45:36"/>
    <d v="2024-07-12T08:00:41"/>
    <n v="-1.0113888890482485"/>
    <x v="1"/>
    <m/>
    <m/>
    <x v="1"/>
    <x v="29"/>
    <x v="1"/>
    <x v="4"/>
    <x v="11"/>
    <n v="6"/>
    <s v=""/>
    <d v="1899-12-30T18:14:24"/>
    <n v="21.197777777744921"/>
    <n v="12"/>
    <n v="9.1977777777449212"/>
  </r>
  <r>
    <s v="E002"/>
    <s v="EO55"/>
    <x v="5188"/>
    <x v="0"/>
    <s v="E3"/>
    <s v="0100052034"/>
    <s v="GRUPO PUMA ESPAÑA S.L."/>
    <s v="0046005381"/>
    <s v="FABRICA - MALAGA"/>
    <s v="000000000000003264"/>
    <x v="41"/>
    <d v="2024-07-11T00:00:00"/>
    <d v="1899-12-30T08:06:24"/>
    <s v="11/07 Lo antes posib"/>
    <d v="2024-07-11T00:00:00"/>
    <x v="1"/>
    <x v="8"/>
    <x v="5402"/>
    <d v="2024-07-11T00:00:00"/>
    <d v="1899-12-30T09:59:24"/>
    <n v="27"/>
    <s v="E00027"/>
    <s v="RUTA KMS.027"/>
    <x v="66"/>
    <x v="0"/>
    <x v="0"/>
    <x v="4"/>
    <x v="0"/>
    <d v="2024-07-11T08:06:24"/>
    <x v="608"/>
    <n v="5.8933333333698101"/>
    <d v="2024-07-11T09:59:24"/>
    <d v="1899-12-30T00:21:36"/>
    <d v="2024-07-11T10:21:00"/>
    <n v="3.6500000000232831"/>
    <x v="0"/>
    <m/>
    <m/>
    <x v="1"/>
    <x v="28"/>
    <x v="0"/>
    <x v="4"/>
    <x v="6"/>
    <n v="5"/>
    <s v=""/>
    <d v="1899-12-30T08:38:24"/>
    <n v="4.5333333333698098"/>
    <n v="0"/>
    <n v="4.5333333333698098"/>
  </r>
  <r>
    <s v="E002"/>
    <s v="EO55"/>
    <x v="5189"/>
    <x v="0"/>
    <s v="E3"/>
    <s v="0100037768"/>
    <s v="MINAS DE AGUAS TEÑIDAS, S.A.U. (MAT"/>
    <s v="0046004165"/>
    <s v="ZREP4500031988_5  HORMIGON VALDELAM"/>
    <s v="000000000000003236"/>
    <x v="48"/>
    <d v="2024-07-11T00:00:00"/>
    <d v="1899-12-30T08:37:32"/>
    <s v="11/07 16:00"/>
    <d v="2024-07-11T00:00:00"/>
    <x v="12"/>
    <x v="9"/>
    <x v="5403"/>
    <d v="2024-07-11T00:00:00"/>
    <d v="1899-12-30T15:51:32"/>
    <n v="85"/>
    <s v="E00085"/>
    <s v="RUTA KMS.085"/>
    <x v="105"/>
    <x v="0"/>
    <x v="0"/>
    <x v="5"/>
    <x v="0"/>
    <d v="2024-07-11T08:37:32"/>
    <x v="570"/>
    <n v="7.374444444430992"/>
    <d v="2024-07-11T15:51:32"/>
    <d v="1899-12-30T01:08:00"/>
    <d v="2024-07-11T16:59:32"/>
    <n v="-0.99222222226671875"/>
    <x v="1"/>
    <m/>
    <m/>
    <x v="1"/>
    <x v="28"/>
    <x v="1"/>
    <x v="4"/>
    <x v="4"/>
    <n v="5"/>
    <s v=""/>
    <d v="1899-12-31T03:12:00"/>
    <n v="5.2411111110976591"/>
    <n v="0"/>
    <n v="5.2411111110976591"/>
  </r>
  <r>
    <s v="E002"/>
    <s v="EO55"/>
    <x v="5190"/>
    <x v="0"/>
    <s v="E3"/>
    <s v="0100043691"/>
    <s v="PAVESUR DERIVADOS, S.A."/>
    <s v="0046005102"/>
    <s v="PLANTA OJEN"/>
    <s v="000000000000003269"/>
    <x v="44"/>
    <d v="2024-07-11T00:00:00"/>
    <d v="1899-12-30T08:44:12"/>
    <s v="11/07 lo antes posib"/>
    <d v="2024-07-11T00:00:00"/>
    <x v="1"/>
    <x v="8"/>
    <x v="5404"/>
    <d v="2024-07-11T00:00:00"/>
    <d v="1899-12-30T11:55:31"/>
    <n v="68"/>
    <s v="E00068"/>
    <s v="RUTA KMS.068"/>
    <x v="144"/>
    <x v="0"/>
    <x v="0"/>
    <x v="4"/>
    <x v="0"/>
    <d v="2024-07-11T08:44:12"/>
    <x v="608"/>
    <n v="5.2633333333069459"/>
    <d v="2024-07-11T11:55:31"/>
    <d v="1899-12-30T00:54:24"/>
    <d v="2024-07-11T12:49:55"/>
    <n v="1.1680555556667969"/>
    <x v="0"/>
    <m/>
    <m/>
    <x v="1"/>
    <x v="28"/>
    <x v="0"/>
    <x v="4"/>
    <x v="2"/>
    <n v="5"/>
    <s v=""/>
    <d v="1899-12-30T21:45:36"/>
    <n v="3.3566666666402796"/>
    <n v="0"/>
    <n v="3.3566666666402796"/>
  </r>
  <r>
    <s v="E002"/>
    <s v="EO55"/>
    <x v="5191"/>
    <x v="0"/>
    <s v="E3"/>
    <s v="0100018406"/>
    <s v="GRAVAS Y SUMINISTROS S.A.(GRAVISUM)"/>
    <s v="0046004922"/>
    <s v="LOS MARINES"/>
    <s v="000000000000000837"/>
    <x v="43"/>
    <d v="2024-07-11T00:00:00"/>
    <d v="1899-12-30T08:59:44"/>
    <s v="11/07 Urge"/>
    <d v="2024-07-11T00:00:00"/>
    <x v="9"/>
    <x v="9"/>
    <x v="5405"/>
    <d v="2024-07-11T00:00:00"/>
    <d v="1899-12-30T11:03:00"/>
    <n v="92"/>
    <s v="E00092"/>
    <s v="RUTA KMS.092"/>
    <x v="87"/>
    <x v="0"/>
    <x v="0"/>
    <x v="5"/>
    <x v="0"/>
    <d v="2024-07-11T08:59:44"/>
    <x v="578"/>
    <n v="8.0044444444938563"/>
    <d v="2024-07-11T11:03:00"/>
    <d v="1899-12-30T01:13:36"/>
    <d v="2024-07-11T12:16:36"/>
    <n v="4.7233333333279006"/>
    <x v="0"/>
    <m/>
    <m/>
    <x v="1"/>
    <x v="28"/>
    <x v="0"/>
    <x v="4"/>
    <x v="2"/>
    <n v="5"/>
    <s v=""/>
    <d v="1899-12-31T05:26:24"/>
    <n v="5.7777777778271897"/>
    <n v="0"/>
    <n v="5.7777777778271897"/>
  </r>
  <r>
    <s v="E002"/>
    <s v="EO55"/>
    <x v="5192"/>
    <x v="0"/>
    <s v="E3"/>
    <s v="0100018406"/>
    <s v="GRAVAS Y SUMINISTROS S.A.(GRAVISUM)"/>
    <s v="0046005682"/>
    <s v="TRAMO ADIF JABUGO (LOS MARINES)"/>
    <s v="000000000000000837"/>
    <x v="43"/>
    <d v="2024-07-11T00:00:00"/>
    <d v="1899-12-30T09:00:10"/>
    <s v="11/07 antes de 16h"/>
    <d v="2024-07-11T00:00:00"/>
    <x v="12"/>
    <x v="9"/>
    <x v="5406"/>
    <d v="2024-07-11T00:00:00"/>
    <d v="1899-12-30T12:52:52"/>
    <n v="92"/>
    <s v="E00092"/>
    <s v="RUTA KMS.092"/>
    <x v="436"/>
    <x v="0"/>
    <x v="0"/>
    <x v="5"/>
    <x v="0"/>
    <d v="2024-07-11T09:00:10"/>
    <x v="570"/>
    <n v="6.9972222222131677"/>
    <d v="2024-07-11T12:52:52"/>
    <d v="1899-12-30T01:13:36"/>
    <d v="2024-07-11T14:06:28"/>
    <n v="1.8922222222317941"/>
    <x v="0"/>
    <m/>
    <m/>
    <x v="1"/>
    <x v="28"/>
    <x v="0"/>
    <x v="4"/>
    <x v="3"/>
    <n v="5"/>
    <s v=""/>
    <d v="1899-12-31T05:26:24"/>
    <n v="4.7705555555465011"/>
    <n v="0"/>
    <n v="4.7705555555465011"/>
  </r>
  <r>
    <s v="E002"/>
    <s v="EO55"/>
    <x v="5193"/>
    <x v="0"/>
    <s v="E3"/>
    <s v="0100018406"/>
    <s v="GRAVAS Y SUMINISTROS S.A.(GRAVISUM)"/>
    <s v="0046005682"/>
    <s v="TRAMO ADIF JABUGO (LOS MARINES)"/>
    <s v="000000000000000837"/>
    <x v="43"/>
    <d v="2024-07-11T00:00:00"/>
    <d v="1899-12-30T09:00:20"/>
    <s v="12/07 08:00h"/>
    <d v="2024-07-12T00:00:00"/>
    <x v="10"/>
    <x v="9"/>
    <x v="5407"/>
    <d v="2024-07-11T00:00:00"/>
    <d v="1899-12-30T16:52:19"/>
    <n v="92"/>
    <s v="E00092"/>
    <s v="RUTA KMS.092"/>
    <x v="87"/>
    <x v="0"/>
    <x v="0"/>
    <x v="5"/>
    <x v="0"/>
    <d v="2024-07-11T09:00:20"/>
    <x v="590"/>
    <n v="22.994444444426335"/>
    <d v="2024-07-11T16:52:19"/>
    <d v="1899-12-30T01:13:36"/>
    <d v="2024-07-11T18:05:55"/>
    <n v="13.901388888945803"/>
    <x v="0"/>
    <m/>
    <m/>
    <x v="1"/>
    <x v="28"/>
    <x v="0"/>
    <x v="4"/>
    <x v="8"/>
    <n v="5"/>
    <s v=""/>
    <d v="1899-12-31T05:26:24"/>
    <n v="20.767777777759669"/>
    <n v="12"/>
    <n v="8.7677777777596688"/>
  </r>
  <r>
    <s v="E002"/>
    <s v="EO55"/>
    <x v="5194"/>
    <x v="0"/>
    <s v="E3"/>
    <s v="0100018445"/>
    <s v="HORMIGONES ESTEPA, S.A."/>
    <s v="0046000354"/>
    <s v="ESTEPA"/>
    <s v="000000000000003269"/>
    <x v="44"/>
    <d v="2024-07-11T00:00:00"/>
    <d v="1899-12-30T09:47:40"/>
    <s v="11/07 Antes de  14:0"/>
    <d v="2024-07-11T00:00:00"/>
    <x v="1"/>
    <x v="8"/>
    <x v="5408"/>
    <d v="2024-07-11T00:00:00"/>
    <d v="1899-12-30T10:16:56"/>
    <n v="104"/>
    <s v="E00104"/>
    <s v="RUTA KMS.104"/>
    <x v="327"/>
    <x v="0"/>
    <x v="0"/>
    <x v="4"/>
    <x v="0"/>
    <d v="2024-07-11T09:47:40"/>
    <x v="608"/>
    <n v="4.2055555555270985"/>
    <d v="2024-07-11T10:16:56"/>
    <d v="1899-12-30T01:23:12"/>
    <d v="2024-07-11T11:40:08"/>
    <n v="2.3311111110378988"/>
    <x v="0"/>
    <m/>
    <m/>
    <x v="1"/>
    <x v="28"/>
    <x v="0"/>
    <x v="4"/>
    <x v="1"/>
    <n v="5"/>
    <s v=""/>
    <d v="1899-12-31T09:16:48"/>
    <n v="1.8188888888604318"/>
    <n v="0"/>
    <n v="1.8188888888604318"/>
  </r>
  <r>
    <s v="E002"/>
    <s v="EO55"/>
    <x v="5195"/>
    <x v="0"/>
    <s v="E3"/>
    <s v="0100029323"/>
    <s v="HORMIGONES COSTASUR, S.L."/>
    <s v="0046005677"/>
    <s v="ADIF_TRAMO GIBRALEON (ZALAMEA)"/>
    <s v="000000000000000837"/>
    <x v="43"/>
    <d v="2024-07-11T00:00:00"/>
    <d v="1899-12-30T09:53:38"/>
    <s v="12/07 08:00h"/>
    <d v="2024-07-12T00:00:00"/>
    <x v="10"/>
    <x v="9"/>
    <x v="5409"/>
    <d v="2024-07-12T00:00:00"/>
    <d v="1899-12-30T06:58:17"/>
    <n v="47"/>
    <s v="E00047"/>
    <s v="RUTA KMS.047"/>
    <x v="131"/>
    <x v="0"/>
    <x v="0"/>
    <x v="5"/>
    <x v="0"/>
    <d v="2024-07-11T09:53:38"/>
    <x v="590"/>
    <n v="22.106111111235805"/>
    <d v="2024-07-12T06:58:17"/>
    <d v="1899-12-30T00:37:36"/>
    <d v="2024-07-12T07:35:53"/>
    <n v="0.40194444445660338"/>
    <x v="0"/>
    <m/>
    <m/>
    <x v="1"/>
    <x v="29"/>
    <x v="0"/>
    <x v="4"/>
    <x v="12"/>
    <n v="6"/>
    <s v=""/>
    <d v="1899-12-30T15:02:24"/>
    <n v="20.47944444456914"/>
    <n v="12"/>
    <n v="8.4794444445691397"/>
  </r>
  <r>
    <s v="E002"/>
    <s v="EO55"/>
    <x v="5196"/>
    <x v="0"/>
    <s v="E3"/>
    <s v="0432000110"/>
    <s v="PREBETONG HORMIGONES, S.A."/>
    <s v="0046004248"/>
    <s v="CORDOBA (LAS QUEMADILLAS)"/>
    <s v="000000000000003269"/>
    <x v="44"/>
    <d v="2024-07-11T00:00:00"/>
    <d v="1899-12-30T10:13:36"/>
    <s v="12/07 09:00h"/>
    <d v="2024-07-12T00:00:00"/>
    <x v="15"/>
    <x v="8"/>
    <x v="5410"/>
    <d v="2024-07-12T00:00:00"/>
    <d v="1899-12-30T06:48:37"/>
    <n v="170"/>
    <s v="E00170"/>
    <s v="RUTA KMS.170"/>
    <x v="82"/>
    <x v="0"/>
    <x v="0"/>
    <x v="4"/>
    <x v="0"/>
    <d v="2024-07-11T10:13:36"/>
    <x v="592"/>
    <n v="22.773333333316259"/>
    <d v="2024-07-12T06:48:37"/>
    <d v="1899-12-30T02:16:00"/>
    <d v="2024-07-12T09:04:37"/>
    <n v="-7.6944444444961846E-2"/>
    <x v="0"/>
    <m/>
    <m/>
    <x v="1"/>
    <x v="29"/>
    <x v="0"/>
    <x v="4"/>
    <x v="12"/>
    <n v="6"/>
    <s v=""/>
    <d v="1900-01-01T06:24:00"/>
    <n v="19.506666666649593"/>
    <n v="12"/>
    <n v="7.5066666666495934"/>
  </r>
  <r>
    <s v="E002"/>
    <s v="EO55"/>
    <x v="5197"/>
    <x v="0"/>
    <s v="E3"/>
    <s v="0432000110"/>
    <s v="PREBETONG HORMIGONES, S.A."/>
    <s v="0046004248"/>
    <s v="CORDOBA (LAS QUEMADILLAS)"/>
    <s v="000000000000002945"/>
    <x v="91"/>
    <d v="2024-07-11T00:00:00"/>
    <d v="1899-12-30T10:13:46"/>
    <s v="12/07 08:00h"/>
    <d v="2024-07-12T00:00:00"/>
    <x v="10"/>
    <x v="14"/>
    <x v="5411"/>
    <d v="2024-07-11T00:00:00"/>
    <d v="1899-12-30T20:10:21"/>
    <n v="10"/>
    <s v="E00010"/>
    <s v="RUTA KMS.010"/>
    <x v="116"/>
    <x v="0"/>
    <x v="0"/>
    <x v="9"/>
    <x v="0"/>
    <d v="2024-07-11T10:13:46"/>
    <x v="590"/>
    <n v="21.770555555645842"/>
    <d v="2024-07-11T20:10:21"/>
    <d v="1899-12-30T00:08:00"/>
    <d v="2024-07-11T20:18:21"/>
    <n v="11.694166666595265"/>
    <x v="0"/>
    <m/>
    <m/>
    <x v="1"/>
    <x v="28"/>
    <x v="0"/>
    <x v="4"/>
    <x v="14"/>
    <n v="5"/>
    <s v=""/>
    <d v="1899-12-30T03:12:00"/>
    <n v="20.637222222312509"/>
    <n v="12"/>
    <n v="8.6372222223125092"/>
  </r>
  <r>
    <s v="E002"/>
    <s v="EO55"/>
    <x v="5198"/>
    <x v="0"/>
    <s v="E3"/>
    <s v="0100055849"/>
    <s v="HORMECO S.L."/>
    <s v="0046005163"/>
    <s v="SUMIN CEMENTO SILO FYM - MELILLA"/>
    <s v="000000000000003268"/>
    <x v="2"/>
    <d v="2024-07-11T00:00:00"/>
    <d v="1899-12-30T10:16:45"/>
    <s v="1 viaje de SR"/>
    <d v="2024-07-11T00:00:00"/>
    <x v="26"/>
    <x v="8"/>
    <x v="5412"/>
    <d v="2024-07-11T00:00:00"/>
    <d v="1899-12-30T11:09:27"/>
    <n v="264"/>
    <s v="E00264"/>
    <s v="RUTA KMS.264"/>
    <x v="239"/>
    <x v="0"/>
    <x v="0"/>
    <x v="4"/>
    <x v="0"/>
    <d v="2024-07-11T10:16:45"/>
    <x v="612"/>
    <n v="11.720833333209157"/>
    <d v="2024-07-11T11:09:27"/>
    <d v="1899-12-30T03:31:12"/>
    <d v="2024-07-11T14:40:39"/>
    <n v="7.3224999998928979"/>
    <x v="0"/>
    <m/>
    <m/>
    <x v="1"/>
    <x v="28"/>
    <x v="0"/>
    <x v="4"/>
    <x v="2"/>
    <n v="5"/>
    <s v=""/>
    <d v="1900-01-02T12:28:48"/>
    <n v="7.2008333332091574"/>
    <n v="0"/>
    <n v="7.2008333332091574"/>
  </r>
  <r>
    <s v="E002"/>
    <s v="EO55"/>
    <x v="5199"/>
    <x v="0"/>
    <s v="E3"/>
    <s v="0432000110"/>
    <s v="PREBETONG HORMIGONES, S.A."/>
    <s v="0046001416"/>
    <s v="ALCALA DE GUADAIRA"/>
    <s v="000000000000002032"/>
    <x v="47"/>
    <d v="2024-07-11T00:00:00"/>
    <d v="1899-12-30T10:19:34"/>
    <s v="12/07 08:00h silo nº"/>
    <d v="2024-07-12T00:00:00"/>
    <x v="10"/>
    <x v="9"/>
    <x v="5413"/>
    <d v="2024-07-11T00:00:00"/>
    <d v="1899-12-30T17:12:57"/>
    <n v="83"/>
    <s v="E00083"/>
    <s v="RUTA KMS.083"/>
    <x v="358"/>
    <x v="0"/>
    <x v="0"/>
    <x v="5"/>
    <x v="0"/>
    <d v="2024-07-11T10:19:34"/>
    <x v="590"/>
    <n v="21.67388888890855"/>
    <d v="2024-07-11T17:12:57"/>
    <d v="1899-12-30T01:06:24"/>
    <d v="2024-07-11T18:19:21"/>
    <n v="13.677499999932479"/>
    <x v="0"/>
    <m/>
    <m/>
    <x v="1"/>
    <x v="28"/>
    <x v="0"/>
    <x v="4"/>
    <x v="5"/>
    <n v="5"/>
    <s v=""/>
    <d v="1899-12-31T02:33:36"/>
    <n v="19.567222222241885"/>
    <n v="12"/>
    <n v="7.5672222222418846"/>
  </r>
  <r>
    <s v="E002"/>
    <s v="EO55"/>
    <x v="5200"/>
    <x v="0"/>
    <s v="E3"/>
    <s v="0100045291"/>
    <s v="INDUSTRIAS ALHAURINAS DEL"/>
    <s v="0046005099"/>
    <s v="PLANTA - ALHAURIN EL GRANDE"/>
    <s v="000000000000003264"/>
    <x v="41"/>
    <d v="2024-07-11T00:00:00"/>
    <d v="1899-12-30T10:53:08"/>
    <s v="1 08:00"/>
    <d v="2024-07-12T00:00:00"/>
    <x v="10"/>
    <x v="8"/>
    <x v="5414"/>
    <d v="2024-07-12T00:00:00"/>
    <d v="1899-12-30T05:46:16"/>
    <n v="47"/>
    <s v="E00047"/>
    <s v="RUTA KMS.047"/>
    <x v="63"/>
    <x v="0"/>
    <x v="0"/>
    <x v="4"/>
    <x v="0"/>
    <d v="2024-07-11T10:53:08"/>
    <x v="590"/>
    <n v="21.114444444479886"/>
    <d v="2024-07-12T05:46:16"/>
    <d v="1899-12-30T00:37:36"/>
    <d v="2024-07-12T06:23:52"/>
    <n v="1.6022222223691642"/>
    <x v="0"/>
    <m/>
    <m/>
    <x v="1"/>
    <x v="29"/>
    <x v="0"/>
    <x v="4"/>
    <x v="15"/>
    <n v="6"/>
    <s v=""/>
    <d v="1899-12-30T15:02:24"/>
    <n v="19.487777777813221"/>
    <n v="12"/>
    <n v="7.4877777778132213"/>
  </r>
  <r>
    <s v="E002"/>
    <s v="EO55"/>
    <x v="5201"/>
    <x v="0"/>
    <s v="E3"/>
    <s v="0432000110"/>
    <s v="PREBETONG HORMIGONES, S.A."/>
    <s v="0046001417"/>
    <s v="CORIA DEL RIO"/>
    <s v="000000000000000837"/>
    <x v="43"/>
    <d v="2024-07-11T00:00:00"/>
    <d v="1899-12-30T11:16:20"/>
    <s v="SILO 1 08:00"/>
    <d v="2024-07-12T00:00:00"/>
    <x v="10"/>
    <x v="9"/>
    <x v="5415"/>
    <d v="2024-07-11T00:00:00"/>
    <d v="1899-12-30T16:57:31"/>
    <n v="85"/>
    <s v="E00085"/>
    <s v="RUTA KMS.085"/>
    <x v="68"/>
    <x v="0"/>
    <x v="0"/>
    <x v="5"/>
    <x v="0"/>
    <d v="2024-07-11T11:16:20"/>
    <x v="590"/>
    <n v="20.727777777879965"/>
    <d v="2024-07-11T16:57:31"/>
    <d v="1899-12-30T01:08:00"/>
    <d v="2024-07-11T18:05:31"/>
    <n v="13.908055555599276"/>
    <x v="0"/>
    <m/>
    <m/>
    <x v="1"/>
    <x v="28"/>
    <x v="0"/>
    <x v="4"/>
    <x v="8"/>
    <n v="5"/>
    <s v=""/>
    <d v="1899-12-31T03:12:00"/>
    <n v="18.594444444546632"/>
    <n v="12"/>
    <n v="6.5944444445466317"/>
  </r>
  <r>
    <s v="E002"/>
    <s v="EO55"/>
    <x v="5202"/>
    <x v="0"/>
    <s v="E3"/>
    <s v="0432000110"/>
    <s v="PREBETONG HORMIGONES, S.A."/>
    <s v="0046001417"/>
    <s v="CORIA DEL RIO"/>
    <s v="000000000000002032"/>
    <x v="47"/>
    <d v="2024-07-11T00:00:00"/>
    <d v="1899-12-30T11:20:16"/>
    <s v="SILO 3 10:00"/>
    <d v="2024-07-12T00:00:00"/>
    <x v="17"/>
    <x v="9"/>
    <x v="5416"/>
    <d v="2024-07-12T00:00:00"/>
    <d v="1899-12-30T07:32:39"/>
    <n v="85"/>
    <s v="E00085"/>
    <s v="RUTA KMS.085"/>
    <x v="88"/>
    <x v="0"/>
    <x v="0"/>
    <x v="5"/>
    <x v="0"/>
    <d v="2024-07-11T11:20:16"/>
    <x v="591"/>
    <n v="22.662222222250421"/>
    <d v="2024-07-12T07:32:39"/>
    <d v="1899-12-30T01:08:00"/>
    <d v="2024-07-12T08:40:39"/>
    <n v="1.3224999998928979"/>
    <x v="0"/>
    <m/>
    <m/>
    <x v="1"/>
    <x v="29"/>
    <x v="0"/>
    <x v="4"/>
    <x v="11"/>
    <n v="6"/>
    <s v=""/>
    <d v="1899-12-31T03:12:00"/>
    <n v="20.528888888917088"/>
    <n v="12"/>
    <n v="8.5288888889170877"/>
  </r>
  <r>
    <s v="E002"/>
    <s v="EO55"/>
    <x v="5203"/>
    <x v="0"/>
    <s v="E3"/>
    <s v="0100057968"/>
    <s v="LOZAC OBRAS Y SERVICIOS, S.L."/>
    <s v="0046005115"/>
    <s v="PLANTA PUERTO SANTA MARIA"/>
    <s v="000000000000003264"/>
    <x v="41"/>
    <d v="2024-07-11T00:00:00"/>
    <d v="1899-12-30T11:38:26"/>
    <s v="12/07 09:00h"/>
    <d v="2024-07-12T00:00:00"/>
    <x v="15"/>
    <x v="8"/>
    <x v="5417"/>
    <d v="2024-07-11T00:00:00"/>
    <d v="1899-12-30T15:33:35"/>
    <n v="254"/>
    <s v="E00254"/>
    <s v="RUTA KMS.254"/>
    <x v="127"/>
    <x v="0"/>
    <x v="0"/>
    <x v="4"/>
    <x v="0"/>
    <d v="2024-07-11T11:38:26"/>
    <x v="592"/>
    <n v="21.35944444447523"/>
    <d v="2024-07-11T15:33:35"/>
    <d v="1899-12-30T03:23:12"/>
    <d v="2024-07-11T18:56:47"/>
    <n v="14.053611111128703"/>
    <x v="0"/>
    <m/>
    <m/>
    <x v="1"/>
    <x v="28"/>
    <x v="0"/>
    <x v="4"/>
    <x v="4"/>
    <n v="5"/>
    <s v=""/>
    <d v="1900-01-02T09:16:48"/>
    <n v="16.972777777808563"/>
    <n v="12"/>
    <n v="4.9727777778085631"/>
  </r>
  <r>
    <s v="E002"/>
    <s v="EO55"/>
    <x v="5204"/>
    <x v="0"/>
    <s v="E3"/>
    <s v="0100057968"/>
    <s v="LOZAC OBRAS Y SERVICIOS, S.L."/>
    <s v="0046005114"/>
    <s v="PLANTA DE PUERTO REAL"/>
    <s v="000000000000003264"/>
    <x v="41"/>
    <d v="2024-07-11T00:00:00"/>
    <d v="1899-12-30T11:38:35"/>
    <s v="12/07 09:00h"/>
    <d v="2024-07-12T00:00:00"/>
    <x v="15"/>
    <x v="8"/>
    <x v="5418"/>
    <d v="2024-07-11T00:00:00"/>
    <d v="1899-12-30T15:54:32"/>
    <n v="232"/>
    <s v="E00232"/>
    <s v="RUTA KMS.232"/>
    <x v="98"/>
    <x v="0"/>
    <x v="0"/>
    <x v="4"/>
    <x v="0"/>
    <d v="2024-07-11T11:38:35"/>
    <x v="592"/>
    <n v="21.356944444414694"/>
    <d v="2024-07-11T15:54:32"/>
    <d v="1899-12-30T03:05:36"/>
    <d v="2024-07-11T19:00:08"/>
    <n v="13.997777777840383"/>
    <x v="0"/>
    <m/>
    <m/>
    <x v="1"/>
    <x v="28"/>
    <x v="0"/>
    <x v="4"/>
    <x v="4"/>
    <n v="5"/>
    <s v=""/>
    <d v="1900-01-02T02:14:24"/>
    <n v="17.26361111108136"/>
    <n v="12"/>
    <n v="5.2636111110813601"/>
  </r>
  <r>
    <s v="E002"/>
    <s v="EO55"/>
    <x v="5205"/>
    <x v="0"/>
    <s v="E3"/>
    <s v="0100058383"/>
    <s v="PREFABRICADOS Y MORTEROS SUR, S.L."/>
    <s v="0046005168"/>
    <s v="PTA PREF - LA RODA ANDALUCIA"/>
    <s v="000000000000003264"/>
    <x v="41"/>
    <d v="2024-07-11T00:00:00"/>
    <d v="1899-12-30T11:47:54"/>
    <s v="12/07 De 8 a 11"/>
    <d v="2024-07-12T00:00:00"/>
    <x v="24"/>
    <x v="8"/>
    <x v="5419"/>
    <d v="2024-07-11T00:00:00"/>
    <d v="1899-12-30T15:02:19"/>
    <n v="90"/>
    <s v="E00090"/>
    <s v="RUTA KMS.090"/>
    <x v="327"/>
    <x v="0"/>
    <x v="0"/>
    <x v="4"/>
    <x v="0"/>
    <d v="2024-07-11T11:47:54"/>
    <x v="594"/>
    <n v="23.201666666718666"/>
    <d v="2024-07-11T15:02:19"/>
    <d v="1899-12-30T01:12:00"/>
    <d v="2024-07-11T16:14:19"/>
    <n v="18.761388888931833"/>
    <x v="0"/>
    <m/>
    <m/>
    <x v="1"/>
    <x v="28"/>
    <x v="0"/>
    <x v="4"/>
    <x v="4"/>
    <n v="5"/>
    <s v=""/>
    <d v="1899-12-31T04:48:00"/>
    <n v="21.001666666718666"/>
    <n v="12"/>
    <n v="9.0016666667186662"/>
  </r>
  <r>
    <s v="E002"/>
    <s v="EO55"/>
    <x v="5206"/>
    <x v="0"/>
    <s v="E3"/>
    <s v="0100000928"/>
    <s v="PACADAR S.A."/>
    <s v="0046005066"/>
    <s v="FABRICA DE UTRERA (PS2404)"/>
    <s v="000000000000003262"/>
    <x v="42"/>
    <d v="2024-07-11T00:00:00"/>
    <d v="1899-12-30T11:59:48"/>
    <s v="12/07 10:00h"/>
    <d v="2024-07-12T00:00:00"/>
    <x v="17"/>
    <x v="8"/>
    <x v="5420"/>
    <d v="2024-07-11T00:00:00"/>
    <d v="1899-12-30T14:40:24"/>
    <n v="208"/>
    <s v="E00208"/>
    <s v="RUTA KMS.208"/>
    <x v="133"/>
    <x v="0"/>
    <x v="0"/>
    <x v="4"/>
    <x v="0"/>
    <d v="2024-07-11T11:59:48"/>
    <x v="591"/>
    <n v="22.00333333335584"/>
    <d v="2024-07-11T14:40:24"/>
    <d v="1899-12-30T02:46:24"/>
    <d v="2024-07-11T17:26:48"/>
    <n v="16.553333333402406"/>
    <x v="0"/>
    <m/>
    <m/>
    <x v="1"/>
    <x v="28"/>
    <x v="0"/>
    <x v="4"/>
    <x v="13"/>
    <n v="5"/>
    <s v=""/>
    <d v="1900-01-01T18:33:36"/>
    <n v="18.230000000022507"/>
    <n v="12"/>
    <n v="6.2300000000225069"/>
  </r>
  <r>
    <s v="E002"/>
    <s v="EO55"/>
    <x v="5207"/>
    <x v="0"/>
    <s v="E3"/>
    <s v="0100037768"/>
    <s v="MINAS DE AGUAS TEÑIDAS, S.A.U. (MAT"/>
    <s v="0046004165"/>
    <s v="ZREP4500031988_5  HORMIGON VALDELAM"/>
    <s v="000000000000003236"/>
    <x v="48"/>
    <d v="2024-07-11T00:00:00"/>
    <d v="1899-12-30T12:00:41"/>
    <s v="12/07 10:00h"/>
    <d v="2024-07-12T00:00:00"/>
    <x v="6"/>
    <x v="9"/>
    <x v="5421"/>
    <d v="2024-07-11T00:00:00"/>
    <d v="1899-12-30T16:16:13"/>
    <n v="85"/>
    <s v="E00085"/>
    <s v="RUTA KMS.085"/>
    <x v="91"/>
    <x v="0"/>
    <x v="0"/>
    <x v="5"/>
    <x v="0"/>
    <d v="2024-07-11T12:00:41"/>
    <x v="599"/>
    <n v="31.988611111126374"/>
    <d v="2024-07-11T16:16:13"/>
    <d v="1899-12-30T01:08:00"/>
    <d v="2024-07-11T17:24:13"/>
    <n v="26.596388888836373"/>
    <x v="0"/>
    <m/>
    <m/>
    <x v="1"/>
    <x v="28"/>
    <x v="0"/>
    <x v="4"/>
    <x v="8"/>
    <n v="5"/>
    <s v=""/>
    <d v="1899-12-31T03:12:00"/>
    <n v="29.855277777793042"/>
    <n v="12"/>
    <n v="17.855277777793042"/>
  </r>
  <r>
    <s v="E002"/>
    <s v="EO55"/>
    <x v="5208"/>
    <x v="0"/>
    <s v="E3"/>
    <s v="0100043700"/>
    <s v="PROBISA VIAS Y OBRAS S.L."/>
    <s v="0046005854"/>
    <s v="BEAS-386-FIRME HU-307 DIPU HUELVA"/>
    <s v="000000000000002032"/>
    <x v="47"/>
    <d v="2024-07-11T00:00:00"/>
    <d v="1899-12-30T12:38:48"/>
    <s v="12/07 06:00h"/>
    <d v="2024-07-12T00:00:00"/>
    <x v="29"/>
    <x v="9"/>
    <x v="5422"/>
    <d v="2024-07-11T00:00:00"/>
    <d v="1899-12-30T18:48:37"/>
    <n v="28"/>
    <s v="E00028"/>
    <s v="RUTA KMS.028"/>
    <x v="95"/>
    <x v="0"/>
    <x v="0"/>
    <x v="5"/>
    <x v="0"/>
    <d v="2024-07-11T12:38:48"/>
    <x v="613"/>
    <n v="17.353333333390765"/>
    <d v="2024-07-11T18:48:37"/>
    <d v="1899-12-30T00:22:24"/>
    <d v="2024-07-11T19:11:01"/>
    <n v="10.816388888983056"/>
    <x v="0"/>
    <m/>
    <m/>
    <x v="1"/>
    <x v="28"/>
    <x v="0"/>
    <x v="4"/>
    <x v="9"/>
    <n v="5"/>
    <s v=""/>
    <d v="1899-12-30T08:57:36"/>
    <n v="15.98000000005743"/>
    <n v="12"/>
    <n v="3.98000000005743"/>
  </r>
  <r>
    <s v="E002"/>
    <s v="EO55"/>
    <x v="5209"/>
    <x v="0"/>
    <s v="E3"/>
    <s v="0100043700"/>
    <s v="PROBISA VIAS Y OBRAS S.L."/>
    <s v="0046005854"/>
    <s v="BEAS-386-FIRME HU-307 DIPU HUELVA"/>
    <s v="000000000000002032"/>
    <x v="47"/>
    <d v="2024-07-11T00:00:00"/>
    <d v="1899-12-30T12:38:56"/>
    <s v="12/07 07:30h"/>
    <d v="2024-07-12T00:00:00"/>
    <x v="31"/>
    <x v="9"/>
    <x v="5423"/>
    <d v="2024-07-11T00:00:00"/>
    <d v="1899-12-30T20:30:09"/>
    <n v="28"/>
    <s v="E00028"/>
    <s v="RUTA KMS.028"/>
    <x v="105"/>
    <x v="0"/>
    <x v="0"/>
    <x v="5"/>
    <x v="0"/>
    <d v="2024-07-11T12:38:56"/>
    <x v="614"/>
    <n v="18.851111111172941"/>
    <d v="2024-07-11T20:30:09"/>
    <d v="1899-12-30T00:22:24"/>
    <d v="2024-07-11T20:52:33"/>
    <n v="10.624166666704696"/>
    <x v="0"/>
    <m/>
    <m/>
    <x v="1"/>
    <x v="28"/>
    <x v="0"/>
    <x v="4"/>
    <x v="14"/>
    <n v="5"/>
    <s v=""/>
    <d v="1899-12-30T08:57:36"/>
    <n v="17.477777777839606"/>
    <n v="12"/>
    <n v="5.4777777778396057"/>
  </r>
  <r>
    <s v="E002"/>
    <s v="EO55"/>
    <x v="5210"/>
    <x v="0"/>
    <s v="E4"/>
    <s v="0100056718"/>
    <s v="SITESUR CIMENTACIONES, S.L."/>
    <s v="0046005872"/>
    <s v="S0958-LA GUARDIA DE JAEN 4-44 SALID"/>
    <s v="000000000000003282"/>
    <x v="40"/>
    <d v="2024-07-11T00:00:00"/>
    <d v="1899-12-30T12:43:25"/>
    <s v="12/07 08:00h"/>
    <d v="2024-07-12T00:00:00"/>
    <x v="10"/>
    <x v="10"/>
    <x v="5424"/>
    <d v="2024-07-11T00:00:00"/>
    <d v="1899-12-30T14:12:39"/>
    <n v="0"/>
    <s v=""/>
    <s v=""/>
    <x v="109"/>
    <x v="0"/>
    <x v="0"/>
    <x v="6"/>
    <x v="1"/>
    <d v="2024-07-11T12:43:25"/>
    <x v="590"/>
    <n v="19.276388889004011"/>
    <d v="2024-07-11T14:12:39"/>
    <d v="1899-12-30T00:00:00"/>
    <d v="2024-07-11T14:12:39"/>
    <n v="17.789166666800156"/>
    <x v="0"/>
    <m/>
    <m/>
    <x v="1"/>
    <x v="28"/>
    <x v="0"/>
    <x v="4"/>
    <x v="13"/>
    <n v="5"/>
    <s v=""/>
    <d v="1899-12-30T00:00:00"/>
    <n v="18.276388889004011"/>
    <n v="12"/>
    <n v="6.2763888890040107"/>
  </r>
  <r>
    <s v="E002"/>
    <s v="EO55"/>
    <x v="5211"/>
    <x v="0"/>
    <s v="E3"/>
    <s v="0432000110"/>
    <s v="PREBETONG HORMIGONES, S.A."/>
    <s v="0046005597"/>
    <s v="PLANTA MORTERO SECO MANILVA"/>
    <s v="000000000000003269"/>
    <x v="44"/>
    <d v="2024-07-11T00:00:00"/>
    <d v="1899-12-30T13:00:02"/>
    <s v="A LAS SIETE DE LA MA"/>
    <d v="2024-07-12T00:00:00"/>
    <x v="14"/>
    <x v="8"/>
    <x v="5425"/>
    <d v="2024-07-11T00:00:00"/>
    <d v="1899-12-30T17:13:52"/>
    <n v="118"/>
    <s v="E00118"/>
    <s v="RUTA KMS.118"/>
    <x v="142"/>
    <x v="0"/>
    <x v="0"/>
    <x v="4"/>
    <x v="0"/>
    <d v="2024-07-11T13:00:02"/>
    <x v="615"/>
    <n v="23.999444444314577"/>
    <d v="2024-07-11T17:13:52"/>
    <d v="1899-12-30T01:34:24"/>
    <d v="2024-07-11T18:48:16"/>
    <n v="18.195555555517785"/>
    <x v="0"/>
    <m/>
    <m/>
    <x v="1"/>
    <x v="28"/>
    <x v="0"/>
    <x v="4"/>
    <x v="5"/>
    <n v="5"/>
    <s v=""/>
    <d v="1899-12-31T13:45:36"/>
    <n v="21.426111110981243"/>
    <n v="12"/>
    <n v="9.4261111109812425"/>
  </r>
  <r>
    <s v="E002"/>
    <s v="EO55"/>
    <x v="5212"/>
    <x v="0"/>
    <s v="E3"/>
    <s v="0432000110"/>
    <s v="PREBETONG HORMIGONES, S.A."/>
    <s v="0046001418"/>
    <s v="SEVILLA (SAN JERONIMO)"/>
    <s v="000000000000000837"/>
    <x v="43"/>
    <d v="2024-07-11T00:00:00"/>
    <d v="1899-12-30T13:08:15"/>
    <s v="12/07 07:00h"/>
    <d v="2024-07-12T00:00:00"/>
    <x v="25"/>
    <x v="9"/>
    <x v="5426"/>
    <d v="2024-07-11T00:00:00"/>
    <d v="1899-12-30T18:00:10"/>
    <n v="80"/>
    <s v="E00080"/>
    <s v="RUTA KMS.080"/>
    <x v="93"/>
    <x v="0"/>
    <x v="0"/>
    <x v="5"/>
    <x v="0"/>
    <d v="2024-07-11T13:08:15"/>
    <x v="610"/>
    <n v="17.862499999988358"/>
    <d v="2024-07-11T18:00:10"/>
    <d v="1899-12-30T01:04:00"/>
    <d v="2024-07-11T19:04:10"/>
    <n v="11.930555555562023"/>
    <x v="0"/>
    <m/>
    <m/>
    <x v="1"/>
    <x v="28"/>
    <x v="0"/>
    <x v="4"/>
    <x v="9"/>
    <n v="5"/>
    <s v=""/>
    <d v="1899-12-31T01:36:00"/>
    <n v="15.795833333321692"/>
    <n v="12"/>
    <n v="3.795833333321692"/>
  </r>
  <r>
    <s v="E002"/>
    <s v="EO55"/>
    <x v="5213"/>
    <x v="0"/>
    <s v="E3"/>
    <s v="0432000110"/>
    <s v="PREBETONG HORMIGONES, S.A."/>
    <s v="0046001418"/>
    <s v="SEVILLA (SAN JERONIMO)"/>
    <s v="000000000000000837"/>
    <x v="43"/>
    <d v="2024-07-11T00:00:00"/>
    <d v="1899-12-30T13:08:22"/>
    <s v="12/07 08:00h"/>
    <d v="2024-07-12T00:00:00"/>
    <x v="10"/>
    <x v="9"/>
    <x v="5427"/>
    <d v="2024-07-11T00:00:00"/>
    <d v="1899-12-30T18:28:26"/>
    <n v="80"/>
    <s v="E00080"/>
    <s v="RUTA KMS.080"/>
    <x v="92"/>
    <x v="0"/>
    <x v="0"/>
    <x v="5"/>
    <x v="0"/>
    <d v="2024-07-11T13:08:22"/>
    <x v="590"/>
    <n v="18.860555555555038"/>
    <d v="2024-07-11T18:28:26"/>
    <d v="1899-12-30T01:04:00"/>
    <d v="2024-07-11T19:32:26"/>
    <n v="12.459444444451947"/>
    <x v="0"/>
    <m/>
    <m/>
    <x v="1"/>
    <x v="28"/>
    <x v="0"/>
    <x v="4"/>
    <x v="9"/>
    <n v="5"/>
    <s v=""/>
    <d v="1899-12-31T01:36:00"/>
    <n v="16.793888888888372"/>
    <n v="12"/>
    <n v="4.7938888888883717"/>
  </r>
  <r>
    <s v="E002"/>
    <s v="EO55"/>
    <x v="5214"/>
    <x v="0"/>
    <s v="E3"/>
    <s v="0432000110"/>
    <s v="PREBETONG HORMIGONES, S.A."/>
    <s v="0046001418"/>
    <s v="SEVILLA (SAN JERONIMO)"/>
    <s v="000000000000000837"/>
    <x v="43"/>
    <d v="2024-07-11T00:00:00"/>
    <d v="1899-12-30T13:08:29"/>
    <s v="12/07 09:30h"/>
    <d v="2024-07-12T00:00:00"/>
    <x v="21"/>
    <x v="9"/>
    <x v="5428"/>
    <d v="2024-07-12T00:00:00"/>
    <d v="1899-12-30T07:43:57"/>
    <n v="80"/>
    <s v="E00080"/>
    <s v="RUTA KMS.080"/>
    <x v="361"/>
    <x v="0"/>
    <x v="0"/>
    <x v="5"/>
    <x v="0"/>
    <d v="2024-07-11T13:08:29"/>
    <x v="616"/>
    <n v="20.358611111179926"/>
    <d v="2024-07-12T07:43:57"/>
    <d v="1899-12-30T01:04:00"/>
    <d v="2024-07-12T08:47:57"/>
    <n v="0.70083333336515352"/>
    <x v="0"/>
    <m/>
    <m/>
    <x v="1"/>
    <x v="29"/>
    <x v="0"/>
    <x v="4"/>
    <x v="11"/>
    <n v="6"/>
    <s v=""/>
    <d v="1899-12-31T01:36:00"/>
    <n v="18.291944444513259"/>
    <n v="12"/>
    <n v="6.2919444445132591"/>
  </r>
  <r>
    <s v="E002"/>
    <s v="EO55"/>
    <x v="5215"/>
    <x v="0"/>
    <s v="E3"/>
    <s v="0100057966"/>
    <s v="HORPRESOL, SRL"/>
    <s v="0046005111"/>
    <s v="PLANTA FUENGIROLA"/>
    <s v="000000000000003269"/>
    <x v="44"/>
    <d v="2024-07-11T00:00:00"/>
    <d v="1899-12-30T13:28:55"/>
    <s v="votorantim 08:00"/>
    <d v="2024-07-12T00:00:00"/>
    <x v="10"/>
    <x v="8"/>
    <x v="5429"/>
    <d v="2024-07-11T00:00:00"/>
    <d v="1899-12-30T14:47:47"/>
    <n v="57"/>
    <s v="E00057"/>
    <s v="RUTA KMS.057"/>
    <x v="85"/>
    <x v="0"/>
    <x v="0"/>
    <x v="4"/>
    <x v="0"/>
    <d v="2024-07-11T13:28:55"/>
    <x v="590"/>
    <n v="18.518055555643514"/>
    <d v="2024-07-11T14:47:47"/>
    <d v="1899-12-30T00:45:36"/>
    <d v="2024-07-11T15:33:23"/>
    <n v="16.443611111026257"/>
    <x v="0"/>
    <m/>
    <m/>
    <x v="1"/>
    <x v="28"/>
    <x v="0"/>
    <x v="4"/>
    <x v="13"/>
    <n v="5"/>
    <s v=""/>
    <d v="1899-12-30T18:14:24"/>
    <n v="16.758055555643512"/>
    <n v="12"/>
    <n v="4.7580555556435122"/>
  </r>
  <r>
    <s v="E002"/>
    <s v="EO55"/>
    <x v="5216"/>
    <x v="0"/>
    <s v="E3"/>
    <s v="0100057966"/>
    <s v="HORPRESOL, SRL"/>
    <s v="0046005111"/>
    <s v="PLANTA FUENGIROLA"/>
    <s v="000000000000003269"/>
    <x v="44"/>
    <d v="2024-07-11T00:00:00"/>
    <d v="1899-12-30T13:29:13"/>
    <s v="votorantim 10:00"/>
    <d v="2024-07-12T00:00:00"/>
    <x v="17"/>
    <x v="8"/>
    <x v="5430"/>
    <d v="2024-07-11T00:00:00"/>
    <d v="1899-12-30T16:17:30"/>
    <n v="57"/>
    <s v="E00057"/>
    <s v="RUTA KMS.057"/>
    <x v="99"/>
    <x v="0"/>
    <x v="0"/>
    <x v="4"/>
    <x v="0"/>
    <d v="2024-07-11T13:29:13"/>
    <x v="591"/>
    <n v="20.51305555558065"/>
    <d v="2024-07-11T16:17:30"/>
    <d v="1899-12-30T00:45:36"/>
    <d v="2024-07-11T17:03:06"/>
    <n v="16.948333333188202"/>
    <x v="0"/>
    <m/>
    <m/>
    <x v="1"/>
    <x v="28"/>
    <x v="0"/>
    <x v="4"/>
    <x v="8"/>
    <n v="5"/>
    <s v=""/>
    <d v="1899-12-30T18:14:24"/>
    <n v="18.753055555580648"/>
    <n v="12"/>
    <n v="6.753055555580648"/>
  </r>
  <r>
    <s v="E002"/>
    <s v="EO55"/>
    <x v="5217"/>
    <x v="0"/>
    <s v="E3"/>
    <s v="0432000110"/>
    <s v="PREBETONG HORMIGONES, S.A."/>
    <s v="0046005596"/>
    <s v="PLANTA ALHAURIN MORTERO SECO"/>
    <s v="000000000000003269"/>
    <x v="44"/>
    <d v="2024-07-11T00:00:00"/>
    <d v="1899-12-30T13:29:55"/>
    <s v="s-4 MANU"/>
    <d v="2024-07-11T00:00:00"/>
    <x v="3"/>
    <x v="8"/>
    <x v="5431"/>
    <d v="2024-07-11T00:00:00"/>
    <d v="1899-12-30T15:31:02"/>
    <n v="35"/>
    <s v="E00035"/>
    <s v="RUTA KMS.035"/>
    <x v="104"/>
    <x v="0"/>
    <x v="0"/>
    <x v="4"/>
    <x v="0"/>
    <d v="2024-07-11T13:29:55"/>
    <x v="596"/>
    <n v="5.00138888892252"/>
    <d v="2024-07-11T15:31:02"/>
    <d v="1899-12-30T00:28:00"/>
    <d v="2024-07-11T15:59:02"/>
    <n v="2.5161111111519858"/>
    <x v="0"/>
    <m/>
    <m/>
    <x v="1"/>
    <x v="28"/>
    <x v="0"/>
    <x v="4"/>
    <x v="4"/>
    <n v="5"/>
    <s v=""/>
    <d v="1899-12-30T11:12:00"/>
    <n v="3.5347222222558532"/>
    <n v="0"/>
    <n v="3.5347222222558532"/>
  </r>
  <r>
    <s v="E002"/>
    <s v="EO55"/>
    <x v="5218"/>
    <x v="0"/>
    <s v="E3"/>
    <s v="0100057966"/>
    <s v="HORPRESOL, SRL"/>
    <s v="0046005112"/>
    <s v="PLANTA ALMERIA"/>
    <s v="000000000000003269"/>
    <x v="44"/>
    <d v="2024-07-11T00:00:00"/>
    <d v="1899-12-30T13:34:17"/>
    <s v="GESTRANS"/>
    <d v="2024-07-12T00:00:00"/>
    <x v="5"/>
    <x v="8"/>
    <x v="5432"/>
    <d v="2024-07-12T00:00:00"/>
    <d v="1899-12-30T06:46:08"/>
    <n v="195"/>
    <s v="E00195"/>
    <s v="RUTA KMS.195"/>
    <x v="73"/>
    <x v="0"/>
    <x v="0"/>
    <x v="4"/>
    <x v="0"/>
    <d v="2024-07-11T13:34:17"/>
    <x v="617"/>
    <n v="29.92861111118691"/>
    <d v="2024-07-12T06:46:08"/>
    <d v="1899-12-30T02:36:00"/>
    <d v="2024-07-12T09:22:08"/>
    <n v="10.131111111142673"/>
    <x v="0"/>
    <m/>
    <m/>
    <x v="1"/>
    <x v="29"/>
    <x v="0"/>
    <x v="4"/>
    <x v="12"/>
    <n v="6"/>
    <s v=""/>
    <d v="1900-01-01T14:24:00"/>
    <n v="26.328611111186909"/>
    <n v="12"/>
    <n v="14.328611111186909"/>
  </r>
  <r>
    <s v="E002"/>
    <s v="EO55"/>
    <x v="5219"/>
    <x v="0"/>
    <s v="E3"/>
    <s v="0100059732"/>
    <s v="TRANSPORTES BALGOPER, S.L."/>
    <s v="0046005885"/>
    <s v="PLANTA EN ZUJAR"/>
    <s v="000000000000003264"/>
    <x v="41"/>
    <d v="2024-07-11T00:00:00"/>
    <d v="1899-12-30T13:46:45"/>
    <s v="Anto 635458732"/>
    <d v="2024-07-12T00:00:00"/>
    <x v="17"/>
    <x v="8"/>
    <x v="5433"/>
    <d v="2024-07-12T00:00:00"/>
    <d v="1899-12-30T07:07:23"/>
    <n v="0"/>
    <s v=""/>
    <s v=""/>
    <x v="77"/>
    <x v="0"/>
    <x v="0"/>
    <x v="4"/>
    <x v="0"/>
    <d v="2024-07-11T13:46:45"/>
    <x v="591"/>
    <n v="20.220833333325572"/>
    <d v="2024-07-12T07:07:23"/>
    <d v="1899-12-30T00:00:00"/>
    <d v="2024-07-12T07:07:23"/>
    <n v="2.876944444316905"/>
    <x v="0"/>
    <m/>
    <m/>
    <x v="1"/>
    <x v="29"/>
    <x v="0"/>
    <x v="4"/>
    <x v="11"/>
    <n v="6"/>
    <s v="TRANSPORTES FRANCISCO CASTILLA E HI"/>
    <d v="1899-12-30T00:00:00"/>
    <n v="19.220833333325572"/>
    <n v="12"/>
    <n v="7.2208333333255723"/>
  </r>
  <r>
    <s v="E002"/>
    <s v="EO55"/>
    <x v="5220"/>
    <x v="0"/>
    <s v="E3"/>
    <s v="0100057966"/>
    <s v="HORPRESOL, SRL"/>
    <s v="0046005105"/>
    <s v="PLANTA MALAGA"/>
    <s v="000000000000003269"/>
    <x v="44"/>
    <d v="2024-07-11T00:00:00"/>
    <d v="1899-12-30T13:50:08"/>
    <s v="votorantim 08:00"/>
    <d v="2024-07-12T00:00:00"/>
    <x v="10"/>
    <x v="8"/>
    <x v="5434"/>
    <d v="2024-07-12T00:00:00"/>
    <d v="1899-12-30T07:06:27"/>
    <n v="24"/>
    <s v="E00024"/>
    <s v="RUTA KMS.024"/>
    <x v="64"/>
    <x v="0"/>
    <x v="0"/>
    <x v="4"/>
    <x v="0"/>
    <d v="2024-07-11T13:50:08"/>
    <x v="590"/>
    <n v="18.164444444468245"/>
    <d v="2024-07-12T07:06:27"/>
    <d v="1899-12-30T00:19:12"/>
    <d v="2024-07-12T07:25:39"/>
    <n v="0.57250000006752089"/>
    <x v="0"/>
    <m/>
    <m/>
    <x v="1"/>
    <x v="29"/>
    <x v="0"/>
    <x v="4"/>
    <x v="11"/>
    <n v="6"/>
    <s v=""/>
    <d v="1899-12-30T07:40:48"/>
    <n v="16.844444444468245"/>
    <n v="12"/>
    <n v="4.8444444444682446"/>
  </r>
  <r>
    <s v="E002"/>
    <s v="EO55"/>
    <x v="5221"/>
    <x v="0"/>
    <s v="E3"/>
    <s v="0100057966"/>
    <s v="HORPRESOL, SRL"/>
    <s v="0046005105"/>
    <s v="PLANTA MALAGA"/>
    <s v="000000000000003269"/>
    <x v="44"/>
    <d v="2024-07-11T00:00:00"/>
    <d v="1899-12-30T13:51:43"/>
    <s v="votorantim 09:00"/>
    <d v="2024-07-12T00:00:00"/>
    <x v="15"/>
    <x v="8"/>
    <x v="5435"/>
    <d v="2024-07-11T00:00:00"/>
    <d v="1899-12-30T15:41:29"/>
    <n v="24"/>
    <s v="E00024"/>
    <s v="RUTA KMS.024"/>
    <x v="65"/>
    <x v="0"/>
    <x v="0"/>
    <x v="4"/>
    <x v="0"/>
    <d v="2024-07-11T13:51:43"/>
    <x v="592"/>
    <n v="19.138055555638857"/>
    <d v="2024-07-11T15:41:29"/>
    <d v="1899-12-30T00:19:12"/>
    <d v="2024-07-11T16:00:41"/>
    <n v="16.988611111126374"/>
    <x v="0"/>
    <m/>
    <m/>
    <x v="1"/>
    <x v="28"/>
    <x v="0"/>
    <x v="4"/>
    <x v="4"/>
    <n v="5"/>
    <s v=""/>
    <d v="1899-12-30T07:40:48"/>
    <n v="17.818055555638857"/>
    <n v="12"/>
    <n v="5.8180555556388569"/>
  </r>
  <r>
    <s v="E002"/>
    <s v="EO55"/>
    <x v="5222"/>
    <x v="0"/>
    <s v="E3"/>
    <s v="0100057966"/>
    <s v="HORPRESOL, SRL"/>
    <s v="0046005104"/>
    <s v="PLANTA JUNCARIL - FYM -ALBOLOTE"/>
    <s v="000000000000003269"/>
    <x v="44"/>
    <d v="2024-07-11T00:00:00"/>
    <d v="1899-12-30T13:52:59"/>
    <s v="votorantim 08:00"/>
    <d v="2024-07-12T00:00:00"/>
    <x v="10"/>
    <x v="8"/>
    <x v="5436"/>
    <d v="2024-07-12T00:00:00"/>
    <d v="1899-12-30T05:30:22"/>
    <n v="141"/>
    <s v="E00141"/>
    <s v="RUTA KMS.141"/>
    <x v="79"/>
    <x v="0"/>
    <x v="0"/>
    <x v="4"/>
    <x v="0"/>
    <d v="2024-07-11T13:52:59"/>
    <x v="590"/>
    <n v="18.116944444540422"/>
    <d v="2024-07-12T05:30:22"/>
    <d v="1899-12-30T01:52:48"/>
    <d v="2024-07-12T07:23:10"/>
    <n v="0.61388888902729377"/>
    <x v="0"/>
    <m/>
    <m/>
    <x v="1"/>
    <x v="29"/>
    <x v="0"/>
    <x v="4"/>
    <x v="15"/>
    <n v="6"/>
    <s v=""/>
    <d v="1899-12-31T21:07:12"/>
    <n v="15.236944444540423"/>
    <n v="12"/>
    <n v="3.2369444445404234"/>
  </r>
  <r>
    <s v="E002"/>
    <s v="EO55"/>
    <x v="5223"/>
    <x v="0"/>
    <s v="E3"/>
    <s v="0100018311"/>
    <s v="ANDALUZA DE MORTEROS, SA (ANDEMOSA)"/>
    <s v="0046005100"/>
    <s v="PLANTA VILLA ROSA (CON TTE) MALAGA"/>
    <s v="000000000000003264"/>
    <x v="41"/>
    <d v="2024-07-11T00:00:00"/>
    <d v="1899-12-30T14:29:23"/>
    <s v="12/07 07:00h"/>
    <d v="2024-07-12T00:00:00"/>
    <x v="25"/>
    <x v="8"/>
    <x v="5437"/>
    <d v="2024-07-12T00:00:00"/>
    <d v="1899-12-30T06:38:05"/>
    <n v="24"/>
    <s v="E00024"/>
    <s v="RUTA KMS.024"/>
    <x v="113"/>
    <x v="0"/>
    <x v="0"/>
    <x v="4"/>
    <x v="0"/>
    <d v="2024-07-11T14:29:23"/>
    <x v="610"/>
    <n v="16.51027777773561"/>
    <d v="2024-07-12T06:38:05"/>
    <d v="1899-12-30T00:19:12"/>
    <d v="2024-07-12T06:57:17"/>
    <n v="4.527777770999819E-2"/>
    <x v="0"/>
    <m/>
    <m/>
    <x v="1"/>
    <x v="29"/>
    <x v="0"/>
    <x v="4"/>
    <x v="12"/>
    <n v="6"/>
    <s v=""/>
    <d v="1899-12-30T07:40:48"/>
    <n v="15.190277777735609"/>
    <n v="12"/>
    <n v="3.1902777777356093"/>
  </r>
  <r>
    <s v="E002"/>
    <s v="EO55"/>
    <x v="5224"/>
    <x v="0"/>
    <s v="E3"/>
    <s v="0100041278"/>
    <s v="MOV. DE TIERRAS RIOTINTO, S.L(TINTO"/>
    <s v="0046003387"/>
    <s v="SAN JUAN DEL PUERTO"/>
    <s v="000000000000000837"/>
    <x v="43"/>
    <d v="2024-07-11T00:00:00"/>
    <d v="1899-12-30T14:43:57"/>
    <s v="12/07 08:00h"/>
    <d v="2024-07-12T00:00:00"/>
    <x v="10"/>
    <x v="9"/>
    <x v="5438"/>
    <d v="2024-07-11T00:00:00"/>
    <d v="1899-12-30T17:26:58"/>
    <n v="15"/>
    <s v="E00015"/>
    <s v="RUTA KMS.015"/>
    <x v="90"/>
    <x v="0"/>
    <x v="0"/>
    <x v="5"/>
    <x v="0"/>
    <d v="2024-07-11T14:43:57"/>
    <x v="590"/>
    <n v="17.267500000074506"/>
    <d v="2024-07-11T17:26:58"/>
    <d v="1899-12-30T00:12:00"/>
    <d v="2024-07-11T17:38:58"/>
    <n v="14.35055555566214"/>
    <x v="0"/>
    <m/>
    <m/>
    <x v="1"/>
    <x v="28"/>
    <x v="0"/>
    <x v="4"/>
    <x v="5"/>
    <n v="5"/>
    <s v=""/>
    <d v="1899-12-30T04:48:00"/>
    <n v="16.067500000074507"/>
    <n v="12"/>
    <n v="4.0675000000745065"/>
  </r>
  <r>
    <s v="E002"/>
    <s v="EO55"/>
    <x v="5225"/>
    <x v="0"/>
    <s v="E3"/>
    <s v="0100058399"/>
    <s v="HORMIGONES ESTEBBUNA, S.L."/>
    <s v="0046005172"/>
    <s v="PLANTA ESTEPONA"/>
    <s v="000000000000003264"/>
    <x v="41"/>
    <d v="2024-07-11T00:00:00"/>
    <d v="1899-12-30T15:02:15"/>
    <s v="12/07 10:00h"/>
    <d v="2024-07-12T00:00:00"/>
    <x v="17"/>
    <x v="8"/>
    <x v="5439"/>
    <d v="2024-07-11T00:00:00"/>
    <d v="1899-12-30T16:19:50"/>
    <n v="110"/>
    <s v="E00110"/>
    <s v="RUTA KMS.110"/>
    <x v="144"/>
    <x v="0"/>
    <x v="0"/>
    <x v="4"/>
    <x v="0"/>
    <d v="2024-07-11T15:02:15"/>
    <x v="591"/>
    <n v="18.962499999906868"/>
    <d v="2024-07-11T16:19:50"/>
    <d v="1899-12-30T01:28:00"/>
    <d v="2024-07-11T17:47:50"/>
    <n v="16.202777777623851"/>
    <x v="0"/>
    <m/>
    <m/>
    <x v="1"/>
    <x v="28"/>
    <x v="0"/>
    <x v="4"/>
    <x v="8"/>
    <n v="5"/>
    <s v=""/>
    <d v="1899-12-31T11:12:00"/>
    <n v="16.495833333240203"/>
    <n v="12"/>
    <n v="4.4958333332402027"/>
  </r>
  <r>
    <s v="E002"/>
    <s v="EO55"/>
    <x v="5226"/>
    <x v="0"/>
    <s v="E3"/>
    <s v="0100037768"/>
    <s v="MINAS DE AGUAS TEÑIDAS, S.A.U. (MAT"/>
    <s v="0046003118"/>
    <s v="ZREP4500031988_1 VALDELAMUSA PASTA"/>
    <s v="000000000000001782"/>
    <x v="46"/>
    <d v="2024-07-11T00:00:00"/>
    <d v="1899-12-30T15:30:10"/>
    <s v="12/07 06:00h"/>
    <d v="2024-07-12T00:00:00"/>
    <x v="6"/>
    <x v="9"/>
    <x v="5440"/>
    <d v="2024-07-11T00:00:00"/>
    <d v="1899-12-30T18:22:27"/>
    <n v="85"/>
    <s v="E00085"/>
    <s v="RUTA KMS.085"/>
    <x v="96"/>
    <x v="0"/>
    <x v="0"/>
    <x v="5"/>
    <x v="0"/>
    <d v="2024-07-11T15:30:10"/>
    <x v="599"/>
    <n v="28.497222222271375"/>
    <d v="2024-07-11T18:22:27"/>
    <d v="1899-12-30T01:08:00"/>
    <d v="2024-07-11T19:30:27"/>
    <n v="24.492500000051223"/>
    <x v="0"/>
    <m/>
    <m/>
    <x v="1"/>
    <x v="28"/>
    <x v="0"/>
    <x v="4"/>
    <x v="9"/>
    <n v="5"/>
    <s v=""/>
    <d v="1899-12-31T03:12:00"/>
    <n v="26.363888888938042"/>
    <n v="12"/>
    <n v="14.363888888938042"/>
  </r>
  <r>
    <s v="E002"/>
    <s v="EO55"/>
    <x v="5227"/>
    <x v="0"/>
    <s v="E3"/>
    <s v="0100058036"/>
    <s v="HORMI CONTADO, S.L."/>
    <s v="0046005174"/>
    <s v="PLANTA DE MANILVA E/O 56"/>
    <s v="000000000000003269"/>
    <x v="44"/>
    <d v="2024-07-11T00:00:00"/>
    <d v="1899-12-30T15:30:52"/>
    <s v="12/07 08:00h"/>
    <d v="2024-07-12T00:00:00"/>
    <x v="10"/>
    <x v="8"/>
    <x v="5441"/>
    <d v="2024-07-11T00:00:00"/>
    <d v="1899-12-30T16:27:36"/>
    <n v="118"/>
    <s v="E00118"/>
    <s v="RUTA KMS.118"/>
    <x v="143"/>
    <x v="0"/>
    <x v="0"/>
    <x v="4"/>
    <x v="0"/>
    <d v="2024-07-11T15:30:52"/>
    <x v="590"/>
    <n v="16.485555555671453"/>
    <d v="2024-07-11T16:27:36"/>
    <d v="1899-12-30T01:34:24"/>
    <d v="2024-07-11T18:02:00"/>
    <n v="13.96666666661622"/>
    <x v="0"/>
    <m/>
    <m/>
    <x v="1"/>
    <x v="28"/>
    <x v="0"/>
    <x v="4"/>
    <x v="8"/>
    <n v="5"/>
    <s v=""/>
    <d v="1899-12-31T13:45:36"/>
    <n v="13.912222222338119"/>
    <n v="12"/>
    <n v="1.9122222223381193"/>
  </r>
  <r>
    <s v="E002"/>
    <s v="EO55"/>
    <x v="5228"/>
    <x v="0"/>
    <s v="E3"/>
    <s v="0100058036"/>
    <s v="HORMI CONTADO, S.L."/>
    <s v="0046005174"/>
    <s v="PLANTA DE MANILVA E/O 56"/>
    <s v="000000000000003269"/>
    <x v="44"/>
    <d v="2024-07-11T00:00:00"/>
    <d v="1899-12-30T15:31:12"/>
    <s v="12/07 10:30h"/>
    <d v="2024-07-12T00:00:00"/>
    <x v="20"/>
    <x v="8"/>
    <x v="5442"/>
    <d v="2024-07-12T00:00:00"/>
    <d v="1899-12-30T07:44:12"/>
    <n v="118"/>
    <s v="E00118"/>
    <s v="RUTA KMS.118"/>
    <x v="364"/>
    <x v="0"/>
    <x v="0"/>
    <x v="4"/>
    <x v="0"/>
    <d v="2024-07-11T15:31:12"/>
    <x v="618"/>
    <n v="18.979999999981374"/>
    <d v="2024-07-12T07:44:12"/>
    <d v="1899-12-30T01:34:24"/>
    <d v="2024-07-12T09:18:36"/>
    <n v="1.1900000000023283"/>
    <x v="0"/>
    <m/>
    <m/>
    <x v="1"/>
    <x v="29"/>
    <x v="0"/>
    <x v="4"/>
    <x v="11"/>
    <n v="6"/>
    <s v=""/>
    <d v="1899-12-31T13:45:36"/>
    <n v="16.406666666648039"/>
    <n v="12"/>
    <n v="4.4066666666480394"/>
  </r>
  <r>
    <s v="E002"/>
    <s v="EO55"/>
    <x v="5229"/>
    <x v="0"/>
    <s v="E3"/>
    <s v="0100058036"/>
    <s v="HORMI CONTADO, S.L."/>
    <s v="0046005174"/>
    <s v="PLANTA DE MANILVA E/O 56"/>
    <s v="000000000000003269"/>
    <x v="44"/>
    <d v="2024-07-11T00:00:00"/>
    <d v="1899-12-30T15:31:52"/>
    <s v="12/07 10:00h"/>
    <d v="2024-07-12T00:00:00"/>
    <x v="17"/>
    <x v="8"/>
    <x v="5443"/>
    <d v="2024-07-12T00:00:00"/>
    <d v="1899-12-30T07:43:50"/>
    <n v="118"/>
    <s v="E00118"/>
    <s v="RUTA KMS.118"/>
    <x v="111"/>
    <x v="0"/>
    <x v="0"/>
    <x v="4"/>
    <x v="0"/>
    <d v="2024-07-11T15:31:52"/>
    <x v="591"/>
    <n v="18.468888888834044"/>
    <d v="2024-07-12T07:43:50"/>
    <d v="1899-12-30T01:34:24"/>
    <d v="2024-07-12T09:18:14"/>
    <n v="0.69611111108679324"/>
    <x v="0"/>
    <m/>
    <m/>
    <x v="1"/>
    <x v="29"/>
    <x v="0"/>
    <x v="4"/>
    <x v="11"/>
    <n v="6"/>
    <s v=""/>
    <d v="1899-12-31T13:45:36"/>
    <n v="15.89555555550071"/>
    <n v="12"/>
    <n v="3.8955555555007102"/>
  </r>
  <r>
    <s v="E002"/>
    <s v="EO55"/>
    <x v="5230"/>
    <x v="0"/>
    <s v="E3"/>
    <s v="0100058036"/>
    <s v="HORMI CONTADO, S.L."/>
    <s v="0046005771"/>
    <s v="PLANTA DE MARBELLA"/>
    <s v="000000000000003269"/>
    <x v="44"/>
    <d v="2024-07-11T00:00:00"/>
    <d v="1899-12-30T15:38:11"/>
    <s v="08:00"/>
    <d v="2024-07-12T00:00:00"/>
    <x v="10"/>
    <x v="8"/>
    <x v="5444"/>
    <d v="2024-07-12T00:00:00"/>
    <d v="1899-12-30T06:58:34"/>
    <n v="79"/>
    <s v="E00079"/>
    <s v="RUTA KMS.079"/>
    <x v="66"/>
    <x v="0"/>
    <x v="0"/>
    <x v="4"/>
    <x v="0"/>
    <d v="2024-07-11T15:38:11"/>
    <x v="590"/>
    <n v="16.363611111184582"/>
    <d v="2024-07-12T06:58:34"/>
    <d v="1899-12-30T01:03:12"/>
    <d v="2024-07-12T08:01:46"/>
    <n v="-2.9444444342516363E-2"/>
    <x v="0"/>
    <m/>
    <m/>
    <x v="1"/>
    <x v="29"/>
    <x v="0"/>
    <x v="4"/>
    <x v="12"/>
    <n v="6"/>
    <s v=""/>
    <d v="1899-12-31T01:16:48"/>
    <n v="14.310277777851249"/>
    <n v="12"/>
    <n v="2.3102777778512493"/>
  </r>
  <r>
    <s v="E002"/>
    <s v="EO55"/>
    <x v="5231"/>
    <x v="0"/>
    <s v="E3"/>
    <s v="0100037768"/>
    <s v="MINAS DE AGUAS TEÑIDAS, S.A.U. (MAT"/>
    <s v="0046004267"/>
    <s v="ZREP4500031988_2 MAGDALENA PASTA"/>
    <s v="000000000000001782"/>
    <x v="46"/>
    <d v="2024-07-11T00:00:00"/>
    <d v="1899-12-30T15:40:38"/>
    <s v="12/07 06:00h"/>
    <d v="2024-07-12T00:00:00"/>
    <x v="6"/>
    <x v="9"/>
    <x v="5445"/>
    <d v="2024-07-11T00:00:00"/>
    <d v="1899-12-30T18:19:18"/>
    <n v="85"/>
    <s v="E00085"/>
    <s v="RUTA KMS.085"/>
    <x v="385"/>
    <x v="0"/>
    <x v="0"/>
    <x v="5"/>
    <x v="0"/>
    <d v="2024-07-11T15:40:38"/>
    <x v="599"/>
    <n v="28.322777777910233"/>
    <d v="2024-07-11T18:19:18"/>
    <d v="1899-12-30T01:08:00"/>
    <d v="2024-07-11T19:27:18"/>
    <n v="24.545000000100117"/>
    <x v="0"/>
    <m/>
    <m/>
    <x v="1"/>
    <x v="28"/>
    <x v="0"/>
    <x v="4"/>
    <x v="9"/>
    <n v="5"/>
    <s v=""/>
    <d v="1899-12-31T03:12:00"/>
    <n v="26.1894444445769"/>
    <n v="12"/>
    <n v="14.1894444445769"/>
  </r>
  <r>
    <s v="E002"/>
    <s v="EO55"/>
    <x v="5232"/>
    <x v="0"/>
    <s v="E3"/>
    <s v="0100037768"/>
    <s v="MINAS DE AGUAS TEÑIDAS, S.A.U. (MAT"/>
    <s v="0046004267"/>
    <s v="ZREP4500031988_2 MAGDALENA PASTA"/>
    <s v="000000000000001782"/>
    <x v="46"/>
    <d v="2024-07-11T00:00:00"/>
    <d v="1899-12-30T15:41:17"/>
    <s v="12/07 07:00h"/>
    <d v="2024-07-12T00:00:00"/>
    <x v="6"/>
    <x v="9"/>
    <x v="5446"/>
    <d v="2024-07-11T00:00:00"/>
    <d v="1899-12-30T17:43:41"/>
    <n v="85"/>
    <s v="E00085"/>
    <s v="RUTA KMS.085"/>
    <x v="86"/>
    <x v="0"/>
    <x v="0"/>
    <x v="5"/>
    <x v="0"/>
    <d v="2024-07-11T15:41:17"/>
    <x v="599"/>
    <n v="28.3119444444892"/>
    <d v="2024-07-11T17:43:41"/>
    <d v="1899-12-30T01:08:00"/>
    <d v="2024-07-11T18:51:41"/>
    <n v="25.138611111149658"/>
    <x v="0"/>
    <m/>
    <m/>
    <x v="1"/>
    <x v="28"/>
    <x v="0"/>
    <x v="4"/>
    <x v="5"/>
    <n v="5"/>
    <s v=""/>
    <d v="1899-12-31T03:12:00"/>
    <n v="26.178611111155867"/>
    <n v="12"/>
    <n v="14.178611111155867"/>
  </r>
  <r>
    <s v="E002"/>
    <s v="EO55"/>
    <x v="5233"/>
    <x v="0"/>
    <s v="E3"/>
    <s v="0100037768"/>
    <s v="MINAS DE AGUAS TEÑIDAS, S.A.U. (MAT"/>
    <s v="0046004267"/>
    <s v="ZREP4500031988_2 MAGDALENA PASTA"/>
    <s v="000000000000001782"/>
    <x v="46"/>
    <d v="2024-07-11T00:00:00"/>
    <d v="1899-12-30T15:41:44"/>
    <s v="12/07 08:00h"/>
    <d v="2024-07-12T00:00:00"/>
    <x v="6"/>
    <x v="9"/>
    <x v="5447"/>
    <d v="2024-07-12T00:00:00"/>
    <d v="1899-12-30T06:36:58"/>
    <n v="85"/>
    <s v="E00085"/>
    <s v="RUTA KMS.085"/>
    <x v="231"/>
    <x v="0"/>
    <x v="0"/>
    <x v="5"/>
    <x v="0"/>
    <d v="2024-07-11T15:41:44"/>
    <x v="599"/>
    <n v="28.304444444482215"/>
    <d v="2024-07-12T06:36:58"/>
    <d v="1899-12-30T01:08:00"/>
    <d v="2024-07-12T07:44:58"/>
    <n v="12.250555555627216"/>
    <x v="0"/>
    <m/>
    <m/>
    <x v="1"/>
    <x v="29"/>
    <x v="0"/>
    <x v="4"/>
    <x v="12"/>
    <n v="6"/>
    <s v=""/>
    <d v="1899-12-31T03:12:00"/>
    <n v="26.171111111148882"/>
    <n v="12"/>
    <n v="14.171111111148882"/>
  </r>
  <r>
    <s v="E002"/>
    <s v="EO55"/>
    <x v="5234"/>
    <x v="0"/>
    <s v="E3"/>
    <s v="0100018390"/>
    <s v="FORJADOS TOR S.L."/>
    <s v="0046005202"/>
    <s v="VILLANUEVA DEL TRABUCO"/>
    <s v="000000000000003262"/>
    <x v="42"/>
    <d v="2024-07-11T00:00:00"/>
    <d v="1899-12-30T15:48:49"/>
    <s v="12/07 08:00h"/>
    <d v="2024-07-12T00:00:00"/>
    <x v="10"/>
    <x v="8"/>
    <x v="5448"/>
    <d v="2024-07-12T00:00:00"/>
    <d v="1899-12-30T06:36:14"/>
    <n v="62"/>
    <s v="E00062"/>
    <s v="RUTA KMS.062"/>
    <x v="103"/>
    <x v="0"/>
    <x v="0"/>
    <x v="4"/>
    <x v="0"/>
    <d v="2024-07-11T15:48:49"/>
    <x v="590"/>
    <n v="16.186388888920192"/>
    <d v="2024-07-12T06:36:14"/>
    <d v="1899-12-30T00:49:36"/>
    <d v="2024-07-12T07:25:50"/>
    <n v="0.56944444449618459"/>
    <x v="0"/>
    <m/>
    <m/>
    <x v="1"/>
    <x v="29"/>
    <x v="0"/>
    <x v="4"/>
    <x v="12"/>
    <n v="6"/>
    <s v=""/>
    <d v="1899-12-30T19:50:24"/>
    <n v="14.359722222253525"/>
    <n v="12"/>
    <n v="2.3597222222535255"/>
  </r>
  <r>
    <s v="E002"/>
    <s v="EO55"/>
    <x v="5235"/>
    <x v="0"/>
    <s v="E3"/>
    <s v="0100018390"/>
    <s v="FORJADOS TOR S.L."/>
    <s v="0046005202"/>
    <s v="VILLANUEVA DEL TRABUCO"/>
    <s v="000000000000003262"/>
    <x v="42"/>
    <d v="2024-07-11T00:00:00"/>
    <d v="1899-12-30T15:50:59"/>
    <s v="12/07 08:30h"/>
    <d v="2024-07-12T00:00:00"/>
    <x v="23"/>
    <x v="8"/>
    <x v="5449"/>
    <d v="2024-07-12T00:00:00"/>
    <d v="1899-12-30T06:52:50"/>
    <n v="62"/>
    <s v="E00062"/>
    <s v="RUTA KMS.062"/>
    <x v="97"/>
    <x v="0"/>
    <x v="0"/>
    <x v="4"/>
    <x v="0"/>
    <d v="2024-07-11T15:50:59"/>
    <x v="597"/>
    <n v="16.650277777633164"/>
    <d v="2024-07-12T06:52:50"/>
    <d v="1899-12-30T00:49:36"/>
    <d v="2024-07-12T07:42:26"/>
    <n v="0.79277777782408521"/>
    <x v="0"/>
    <m/>
    <m/>
    <x v="1"/>
    <x v="29"/>
    <x v="0"/>
    <x v="4"/>
    <x v="12"/>
    <n v="6"/>
    <s v=""/>
    <d v="1899-12-30T19:50:24"/>
    <n v="14.823611110966498"/>
    <n v="12"/>
    <n v="2.8236111109664979"/>
  </r>
  <r>
    <s v="E002"/>
    <s v="EO55"/>
    <x v="5236"/>
    <x v="0"/>
    <s v="E4"/>
    <s v="0100028278"/>
    <s v="CEFERINO CERVERA E HIJOS,S.L."/>
    <s v="0046005485"/>
    <s v="ALMACEN HUÉTOR TÁJAR"/>
    <s v="000000000000003283"/>
    <x v="39"/>
    <d v="2024-07-11T00:00:00"/>
    <d v="1899-12-30T17:12:59"/>
    <s v="12/07 Antes de 18:00"/>
    <d v="2024-07-12T00:00:00"/>
    <x v="2"/>
    <x v="8"/>
    <x v="5450"/>
    <d v="2024-07-12T00:00:00"/>
    <d v="1899-12-30T06:19:50"/>
    <n v="96"/>
    <s v="E00096"/>
    <s v="RUTA KMS.096"/>
    <x v="55"/>
    <x v="0"/>
    <x v="0"/>
    <x v="4"/>
    <x v="1"/>
    <d v="2024-07-11T17:12:59"/>
    <x v="619"/>
    <n v="24.783611111110076"/>
    <d v="2024-07-12T06:19:50"/>
    <d v="1899-12-30T01:16:48"/>
    <d v="2024-07-12T07:36:38"/>
    <n v="10.389444444444962"/>
    <x v="0"/>
    <m/>
    <m/>
    <x v="1"/>
    <x v="29"/>
    <x v="0"/>
    <x v="4"/>
    <x v="12"/>
    <n v="6"/>
    <s v=""/>
    <d v="1899-12-31T06:43:12"/>
    <n v="22.503611111110075"/>
    <n v="12"/>
    <n v="10.503611111110075"/>
  </r>
  <r>
    <s v="E002"/>
    <s v="EO55"/>
    <x v="5237"/>
    <x v="0"/>
    <s v="E3"/>
    <s v="0100037768"/>
    <s v="MINAS DE AGUAS TEÑIDAS, S.A.U. (MAT"/>
    <s v="0046004267"/>
    <s v="ZREP4500031988_2 MAGDALENA PASTA"/>
    <s v="000000000000001782"/>
    <x v="46"/>
    <d v="2024-07-11T00:00:00"/>
    <d v="1899-12-30T18:37:39"/>
    <s v="Devol alb 7001172578"/>
    <d v="2024-07-11T00:00:00"/>
    <x v="6"/>
    <x v="9"/>
    <x v="5451"/>
    <d v="2024-07-12T00:00:00"/>
    <d v="1899-12-30T07:07:07"/>
    <n v="85"/>
    <s v="E00085"/>
    <s v="RUTA KMS.085"/>
    <x v="227"/>
    <x v="1"/>
    <x v="0"/>
    <x v="5"/>
    <x v="0"/>
    <d v="2024-07-11T18:37:39"/>
    <x v="575"/>
    <n v="1.3725000000558794"/>
    <d v="2024-07-12T07:07:07"/>
    <d v="1899-12-30T01:08:00"/>
    <d v="2024-07-12T08:15:07"/>
    <n v="-12.251944444491528"/>
    <x v="1"/>
    <m/>
    <m/>
    <x v="1"/>
    <x v="29"/>
    <x v="3"/>
    <x v="4"/>
    <x v="11"/>
    <n v="6"/>
    <s v=""/>
    <d v="1899-12-31T03:12:00"/>
    <n v="-0.76083333327745395"/>
    <n v="0"/>
    <n v="-0.76083333327745395"/>
  </r>
  <r>
    <s v="E002"/>
    <s v="EO56"/>
    <x v="5238"/>
    <x v="0"/>
    <s v="E3"/>
    <s v="0100058154"/>
    <s v="BASEWELL LTD"/>
    <s v="0046005185"/>
    <s v="GIBRALTAR"/>
    <s v="000000000000003268"/>
    <x v="2"/>
    <d v="2024-07-09T00:00:00"/>
    <d v="1899-12-30T15:14:10"/>
    <s v="10/07 De 8 a 13"/>
    <d v="2024-07-10T00:00:00"/>
    <x v="14"/>
    <x v="8"/>
    <x v="5452"/>
    <d v="2024-07-10T00:00:00"/>
    <d v="1899-12-30T12:06:07"/>
    <n v="153"/>
    <s v="E00153"/>
    <s v="RUTA KMS.153"/>
    <x v="143"/>
    <x v="0"/>
    <x v="0"/>
    <x v="4"/>
    <x v="0"/>
    <d v="2024-07-09T15:14:10"/>
    <x v="573"/>
    <n v="21.763888888817746"/>
    <d v="2024-07-10T12:06:07"/>
    <d v="1899-12-30T02:02:24"/>
    <d v="2024-07-10T14:08:31"/>
    <n v="-1.1419444445637055"/>
    <x v="1"/>
    <m/>
    <m/>
    <x v="1"/>
    <x v="27"/>
    <x v="1"/>
    <x v="4"/>
    <x v="3"/>
    <n v="4"/>
    <s v=""/>
    <d v="1900-01-01T00:57:36"/>
    <n v="18.723888888817747"/>
    <n v="12"/>
    <n v="6.723888888817747"/>
  </r>
  <r>
    <s v="E002"/>
    <s v="EO56"/>
    <x v="5239"/>
    <x v="0"/>
    <s v="E3"/>
    <s v="0100058154"/>
    <s v="BASEWELL LTD"/>
    <s v="0046005185"/>
    <s v="GIBRALTAR"/>
    <s v="000000000000003268"/>
    <x v="2"/>
    <d v="2024-07-11T00:00:00"/>
    <d v="1899-12-30T15:27:46"/>
    <s v="12/07 De 8 a 15"/>
    <d v="2024-07-12T00:00:00"/>
    <x v="7"/>
    <x v="8"/>
    <x v="5453"/>
    <d v="2024-07-11T00:00:00"/>
    <d v="1899-12-30T16:15:52"/>
    <n v="153"/>
    <s v="E00153"/>
    <s v="RUTA KMS.153"/>
    <x v="69"/>
    <x v="0"/>
    <x v="0"/>
    <x v="4"/>
    <x v="0"/>
    <d v="2024-07-11T15:27:46"/>
    <x v="620"/>
    <n v="23.537222222308628"/>
    <d v="2024-07-11T16:15:52"/>
    <d v="1899-12-30T02:02:24"/>
    <d v="2024-07-11T18:18:16"/>
    <n v="20.695555555634201"/>
    <x v="0"/>
    <m/>
    <m/>
    <x v="1"/>
    <x v="28"/>
    <x v="0"/>
    <x v="4"/>
    <x v="8"/>
    <n v="5"/>
    <s v=""/>
    <d v="1900-01-01T00:57:36"/>
    <n v="20.497222222308629"/>
    <n v="12"/>
    <n v="8.4972222223086291"/>
  </r>
  <r>
    <s v="E002"/>
    <s v="EO57"/>
    <x v="5240"/>
    <x v="0"/>
    <s v="E3"/>
    <s v="0100056375"/>
    <s v="UTE CIERRE ANILLO INSULAR TFE"/>
    <s v="0068002447"/>
    <s v="ANILLO INSULAR DIV3099"/>
    <s v="000000000000002649"/>
    <x v="51"/>
    <d v="2024-07-08T00:00:00"/>
    <d v="1899-12-30T13:02:07"/>
    <s v="09/07 13h - 3º"/>
    <d v="2024-07-09T00:00:00"/>
    <x v="14"/>
    <x v="11"/>
    <x v="5454"/>
    <d v="2024-07-09T00:00:00"/>
    <d v="1899-12-30T11:13:25"/>
    <n v="114"/>
    <s v="E002ST"/>
    <s v="Santiago del Teide"/>
    <x v="153"/>
    <x v="0"/>
    <x v="0"/>
    <x v="7"/>
    <x v="0"/>
    <d v="2024-07-08T13:02:07"/>
    <x v="516"/>
    <n v="23.9647222221829"/>
    <d v="2024-07-09T11:13:25"/>
    <d v="1899-12-30T01:31:12"/>
    <d v="2024-07-09T12:44:37"/>
    <n v="0.25638888892717659"/>
    <x v="0"/>
    <m/>
    <m/>
    <x v="1"/>
    <x v="24"/>
    <x v="0"/>
    <x v="4"/>
    <x v="2"/>
    <n v="3"/>
    <s v=""/>
    <d v="1899-12-31T12:28:48"/>
    <n v="21.4447222221829"/>
    <n v="12"/>
    <n v="9.4447222221829001"/>
  </r>
  <r>
    <s v="E002"/>
    <s v="EO57"/>
    <x v="5241"/>
    <x v="0"/>
    <s v="E3"/>
    <s v="0100056375"/>
    <s v="UTE CIERRE ANILLO INSULAR TFE"/>
    <s v="0068002447"/>
    <s v="ANILLO INSULAR DIV3099"/>
    <s v="000000000000002649"/>
    <x v="51"/>
    <d v="2024-07-08T00:00:00"/>
    <d v="1899-12-30T13:03:48"/>
    <s v="09/07 15h - 4º"/>
    <d v="2024-07-09T00:00:00"/>
    <x v="7"/>
    <x v="11"/>
    <x v="5455"/>
    <d v="2024-07-09T00:00:00"/>
    <d v="1899-12-30T12:56:10"/>
    <n v="114"/>
    <s v="E002ST"/>
    <s v="Santiago del Teide"/>
    <x v="152"/>
    <x v="0"/>
    <x v="0"/>
    <x v="7"/>
    <x v="0"/>
    <d v="2024-07-08T13:03:48"/>
    <x v="483"/>
    <n v="25.93666666658828"/>
    <d v="2024-07-09T12:56:10"/>
    <d v="1899-12-30T01:31:12"/>
    <d v="2024-07-09T14:27:22"/>
    <n v="0.54388888890389353"/>
    <x v="0"/>
    <m/>
    <m/>
    <x v="1"/>
    <x v="24"/>
    <x v="0"/>
    <x v="4"/>
    <x v="3"/>
    <n v="3"/>
    <s v=""/>
    <d v="1899-12-31T12:28:48"/>
    <n v="23.416666666588281"/>
    <n v="12"/>
    <n v="11.416666666588281"/>
  </r>
  <r>
    <s v="E002"/>
    <s v="EO57"/>
    <x v="5242"/>
    <x v="0"/>
    <s v="E3"/>
    <s v="0100056375"/>
    <s v="UTE CIERRE ANILLO INSULAR TFE"/>
    <s v="0068002447"/>
    <s v="ANILLO INSULAR DIV3099"/>
    <s v="000000000000002649"/>
    <x v="51"/>
    <d v="2024-07-08T00:00:00"/>
    <d v="1899-12-30T13:04:25"/>
    <s v="10/07 5º de 09/07"/>
    <d v="2024-07-09T00:00:00"/>
    <x v="9"/>
    <x v="11"/>
    <x v="5456"/>
    <d v="2024-07-09T00:00:00"/>
    <d v="1899-12-30T14:44:01"/>
    <n v="114"/>
    <s v="E002ST"/>
    <s v="Santiago del Teide"/>
    <x v="147"/>
    <x v="0"/>
    <x v="0"/>
    <x v="7"/>
    <x v="0"/>
    <d v="2024-07-08T13:04:25"/>
    <x v="538"/>
    <n v="27.926388888910878"/>
    <d v="2024-07-09T14:44:01"/>
    <d v="1899-12-30T01:31:12"/>
    <d v="2024-07-09T16:15:13"/>
    <n v="0.74638888891786337"/>
    <x v="0"/>
    <m/>
    <m/>
    <x v="1"/>
    <x v="24"/>
    <x v="0"/>
    <x v="4"/>
    <x v="13"/>
    <n v="3"/>
    <s v=""/>
    <d v="1899-12-31T12:28:48"/>
    <n v="25.406388888910879"/>
    <n v="12"/>
    <n v="13.406388888910879"/>
  </r>
  <r>
    <s v="E002"/>
    <s v="EO57"/>
    <x v="5243"/>
    <x v="0"/>
    <s v="E3"/>
    <s v="0100056375"/>
    <s v="UTE CIERRE ANILLO INSULAR TFE"/>
    <s v="0068002447"/>
    <s v="ANILLO INSULAR DIV3099"/>
    <s v="000000000000002649"/>
    <x v="51"/>
    <d v="2024-07-08T00:00:00"/>
    <d v="1899-12-30T13:04:55"/>
    <s v="10/07 6º del 09/07"/>
    <d v="2024-07-10T00:00:00"/>
    <x v="9"/>
    <x v="11"/>
    <x v="5457"/>
    <d v="2024-07-09T00:00:00"/>
    <d v="1899-12-30T15:32:11"/>
    <n v="114"/>
    <s v="E002ST"/>
    <s v="Santiago del Teide"/>
    <x v="146"/>
    <x v="0"/>
    <x v="0"/>
    <x v="7"/>
    <x v="0"/>
    <d v="2024-07-08T13:04:55"/>
    <x v="569"/>
    <n v="51.918055555550382"/>
    <d v="2024-07-09T15:32:11"/>
    <d v="1899-12-30T01:31:12"/>
    <d v="2024-07-09T17:03:23"/>
    <n v="23.94361111120088"/>
    <x v="0"/>
    <m/>
    <m/>
    <x v="1"/>
    <x v="24"/>
    <x v="0"/>
    <x v="4"/>
    <x v="4"/>
    <n v="3"/>
    <s v=""/>
    <d v="1899-12-31T12:28:48"/>
    <n v="49.398055555550378"/>
    <n v="24"/>
    <n v="25.398055555550378"/>
  </r>
  <r>
    <s v="E002"/>
    <s v="EO57"/>
    <x v="5244"/>
    <x v="0"/>
    <s v="E4"/>
    <s v="0100056516"/>
    <s v="NIVARIA AGRICULTURA S.L."/>
    <s v="0068002466"/>
    <s v="LAS ERAS"/>
    <s v="000000000000002693"/>
    <x v="50"/>
    <d v="2024-07-08T00:00:00"/>
    <d v="1899-12-30T14:34:28"/>
    <s v="1 PLT MORTERO GRIS"/>
    <d v="2024-07-09T00:00:00"/>
    <x v="8"/>
    <x v="11"/>
    <x v="5458"/>
    <d v="2024-07-09T00:00:00"/>
    <d v="1899-12-30T13:02:23"/>
    <n v="44"/>
    <s v="E00AZF"/>
    <s v="Las Eras"/>
    <x v="145"/>
    <x v="0"/>
    <x v="0"/>
    <x v="7"/>
    <x v="1"/>
    <d v="2024-07-08T14:34:28"/>
    <x v="509"/>
    <n v="21.425555555499159"/>
    <d v="2024-07-09T13:02:23"/>
    <d v="1899-12-30T00:35:12"/>
    <d v="2024-07-09T13:37:35"/>
    <n v="-1.62638888892252"/>
    <x v="1"/>
    <m/>
    <m/>
    <x v="1"/>
    <x v="24"/>
    <x v="2"/>
    <x v="4"/>
    <x v="7"/>
    <n v="3"/>
    <s v=""/>
    <d v="1899-12-30T14:04:48"/>
    <n v="19.838888888832493"/>
    <n v="12"/>
    <n v="7.8388888888324928"/>
  </r>
  <r>
    <s v="E002"/>
    <s v="EO57"/>
    <x v="5245"/>
    <x v="0"/>
    <s v="E3"/>
    <s v="0100037179"/>
    <s v="CANARY CONCRETE, S.A."/>
    <s v="0068002475"/>
    <s v="PLANTA DE HORMIGON LOS REALEJOS"/>
    <s v="000000000000003126"/>
    <x v="53"/>
    <d v="2024-07-08T00:00:00"/>
    <d v="1899-12-30T15:40:47"/>
    <s v="09/07 10h realejos"/>
    <d v="2024-07-09T00:00:00"/>
    <x v="20"/>
    <x v="11"/>
    <x v="5459"/>
    <d v="2024-07-09T00:00:00"/>
    <d v="1899-12-30T10:43:17"/>
    <n v="47"/>
    <s v="E00LSE"/>
    <s v="Los Realejos"/>
    <x v="147"/>
    <x v="0"/>
    <x v="0"/>
    <x v="7"/>
    <x v="0"/>
    <d v="2024-07-08T15:40:47"/>
    <x v="503"/>
    <n v="18.820277777791489"/>
    <d v="2024-07-09T10:43:17"/>
    <d v="1899-12-30T00:37:36"/>
    <d v="2024-07-09T11:20:53"/>
    <n v="-0.84805555560160428"/>
    <x v="1"/>
    <m/>
    <m/>
    <x v="1"/>
    <x v="24"/>
    <x v="1"/>
    <x v="4"/>
    <x v="1"/>
    <n v="3"/>
    <s v=""/>
    <d v="1899-12-30T15:02:24"/>
    <n v="17.193611111124824"/>
    <n v="12"/>
    <n v="5.1936111111248238"/>
  </r>
  <r>
    <s v="E002"/>
    <s v="EO57"/>
    <x v="5246"/>
    <x v="0"/>
    <s v="E3"/>
    <s v="0432000110"/>
    <s v="PREBETONG HORMIGONES, S.A."/>
    <s v="0068000488"/>
    <s v="PLANTA LOS REALEJOS"/>
    <s v="000000000000003126"/>
    <x v="53"/>
    <d v="2024-07-08T00:00:00"/>
    <d v="1899-12-30T15:41:09"/>
    <s v="09/07 13h Silo 2"/>
    <d v="2024-07-09T00:00:00"/>
    <x v="14"/>
    <x v="11"/>
    <x v="5460"/>
    <d v="2024-07-09T00:00:00"/>
    <d v="1899-12-30T12:47:40"/>
    <n v="47"/>
    <s v="E00LSE"/>
    <s v="Los Realejos"/>
    <x v="148"/>
    <x v="0"/>
    <x v="0"/>
    <x v="7"/>
    <x v="0"/>
    <d v="2024-07-08T15:41:09"/>
    <x v="516"/>
    <n v="21.314166666590609"/>
    <d v="2024-07-09T12:47:40"/>
    <d v="1899-12-30T00:37:36"/>
    <d v="2024-07-09T13:25:16"/>
    <n v="-0.42111111123813316"/>
    <x v="0"/>
    <m/>
    <m/>
    <x v="1"/>
    <x v="24"/>
    <x v="0"/>
    <x v="4"/>
    <x v="3"/>
    <n v="3"/>
    <s v=""/>
    <d v="1899-12-30T15:02:24"/>
    <n v="19.687499999923944"/>
    <n v="12"/>
    <n v="7.6874999999239435"/>
  </r>
  <r>
    <s v="E002"/>
    <s v="EO57"/>
    <x v="5247"/>
    <x v="0"/>
    <s v="E3"/>
    <s v="0432000110"/>
    <s v="PREBETONG HORMIGONES, S.A."/>
    <s v="0068000485"/>
    <s v="PLANTA LAS GALLETAS II"/>
    <s v="000000000000003126"/>
    <x v="53"/>
    <d v="2024-07-08T00:00:00"/>
    <d v="1899-12-30T15:45:56"/>
    <s v="10/07 09h TORRE 2 SI"/>
    <d v="2024-07-10T00:00:00"/>
    <x v="15"/>
    <x v="11"/>
    <x v="5461"/>
    <d v="2024-07-10T00:00:00"/>
    <d v="1899-12-30T06:18:26"/>
    <n v="78"/>
    <s v="E0054I"/>
    <s v="Las Galletas"/>
    <x v="152"/>
    <x v="0"/>
    <x v="0"/>
    <x v="7"/>
    <x v="0"/>
    <d v="2024-07-08T15:45:56"/>
    <x v="541"/>
    <n v="41.23444444447523"/>
    <d v="2024-07-10T06:18:26"/>
    <d v="1899-12-30T01:02:24"/>
    <d v="2024-07-10T07:20:50"/>
    <n v="1.6527777776937"/>
    <x v="0"/>
    <m/>
    <m/>
    <x v="1"/>
    <x v="27"/>
    <x v="0"/>
    <x v="4"/>
    <x v="12"/>
    <n v="4"/>
    <s v=""/>
    <d v="1899-12-31T00:57:36"/>
    <n v="39.194444444475231"/>
    <n v="24"/>
    <n v="15.194444444475231"/>
  </r>
  <r>
    <s v="E002"/>
    <s v="EO57"/>
    <x v="5248"/>
    <x v="0"/>
    <s v="E4"/>
    <s v="0100037258"/>
    <s v="LUIS FARIÑA, S.L."/>
    <s v="0068001556"/>
    <s v="ALMACEN CHARCO DEL PINO"/>
    <s v="000000000000002693"/>
    <x v="50"/>
    <d v="2024-07-08T00:00:00"/>
    <d v="1899-12-30T17:33:21"/>
    <s v="09/07 16 pal recoger"/>
    <d v="2024-07-09T00:00:00"/>
    <x v="6"/>
    <x v="11"/>
    <x v="5462"/>
    <d v="2024-07-09T00:00:00"/>
    <d v="1899-12-30T13:12:40"/>
    <n v="64"/>
    <s v="E0055D"/>
    <s v="San Isidro"/>
    <x v="245"/>
    <x v="0"/>
    <x v="0"/>
    <x v="7"/>
    <x v="1"/>
    <d v="2024-07-08T17:33:21"/>
    <x v="512"/>
    <n v="26.444166666653473"/>
    <d v="2024-07-09T13:12:40"/>
    <d v="1899-12-30T00:51:12"/>
    <d v="2024-07-09T14:03:52"/>
    <n v="5.935555555508472"/>
    <x v="0"/>
    <m/>
    <m/>
    <x v="1"/>
    <x v="24"/>
    <x v="0"/>
    <x v="4"/>
    <x v="7"/>
    <n v="3"/>
    <s v=""/>
    <d v="1899-12-30T20:28:48"/>
    <n v="24.590833333320141"/>
    <n v="12"/>
    <n v="12.590833333320141"/>
  </r>
  <r>
    <s v="E002"/>
    <s v="EO57"/>
    <x v="5249"/>
    <x v="0"/>
    <s v="E3"/>
    <s v="0100000878"/>
    <s v="SAINT-GOBAIN WEBER CEMARKSA, S.A."/>
    <s v="0068000496"/>
    <s v="GS EL CHORRILLO"/>
    <s v="000000000000003126"/>
    <x v="53"/>
    <d v="2024-07-08T00:00:00"/>
    <d v="1899-12-30T17:37:17"/>
    <s v="10/07 08h nº55015913"/>
    <d v="2024-07-10T00:00:00"/>
    <x v="10"/>
    <x v="11"/>
    <x v="5463"/>
    <d v="2024-07-10T00:00:00"/>
    <d v="1899-12-30T07:03:42"/>
    <n v="17"/>
    <s v="E0053E"/>
    <s v="El Chorrillo"/>
    <x v="149"/>
    <x v="0"/>
    <x v="0"/>
    <x v="7"/>
    <x v="0"/>
    <d v="2024-07-08T17:37:17"/>
    <x v="536"/>
    <n v="38.378611111140344"/>
    <d v="2024-07-10T07:03:42"/>
    <d v="1899-12-30T00:13:36"/>
    <d v="2024-07-10T07:17:18"/>
    <n v="0.71166666661156341"/>
    <x v="0"/>
    <m/>
    <m/>
    <x v="1"/>
    <x v="27"/>
    <x v="0"/>
    <x v="4"/>
    <x v="11"/>
    <n v="4"/>
    <s v=""/>
    <d v="1899-12-30T05:26:24"/>
    <n v="37.151944444473678"/>
    <n v="24"/>
    <n v="13.151944444473678"/>
  </r>
  <r>
    <s v="E002"/>
    <s v="EO57"/>
    <x v="5250"/>
    <x v="0"/>
    <s v="E3"/>
    <s v="0100050283"/>
    <s v="CONTRUCCIONES SABINA S.L."/>
    <s v="0068001714"/>
    <s v="LA GOMERA"/>
    <s v="000000000000003126"/>
    <x v="53"/>
    <d v="2024-07-08T00:00:00"/>
    <d v="1899-12-30T18:01:47"/>
    <s v="11/07 10h ENRIQUE AM"/>
    <d v="2024-07-11T00:00:00"/>
    <x v="17"/>
    <x v="11"/>
    <x v="5464"/>
    <d v="2024-07-10T00:00:00"/>
    <d v="1899-12-30T15:27:14"/>
    <n v="0"/>
    <s v=""/>
    <s v=""/>
    <x v="147"/>
    <x v="0"/>
    <x v="0"/>
    <x v="7"/>
    <x v="0"/>
    <d v="2024-07-08T18:01:47"/>
    <x v="577"/>
    <n v="63.970277777756564"/>
    <d v="2024-07-10T15:27:14"/>
    <d v="1899-12-30T00:00:00"/>
    <d v="2024-07-10T15:27:14"/>
    <n v="18.546111111121718"/>
    <x v="0"/>
    <m/>
    <m/>
    <x v="1"/>
    <x v="27"/>
    <x v="0"/>
    <x v="4"/>
    <x v="4"/>
    <n v="4"/>
    <s v=""/>
    <d v="1899-12-30T00:00:00"/>
    <n v="62.970277777756564"/>
    <n v="36"/>
    <n v="26.970277777756564"/>
  </r>
  <r>
    <s v="E002"/>
    <s v="EO57"/>
    <x v="5251"/>
    <x v="0"/>
    <s v="E4"/>
    <s v="0100051624"/>
    <s v="DE LEON CRUZ, CARLOS"/>
    <s v="0068001855"/>
    <s v="TACORONTE"/>
    <s v="000000000000002693"/>
    <x v="50"/>
    <d v="2024-07-09T00:00:00"/>
    <d v="1899-12-30T07:55:49"/>
    <s v="09/07 8+8PAL"/>
    <d v="2024-07-09T00:00:00"/>
    <x v="11"/>
    <x v="11"/>
    <x v="5465"/>
    <d v="2024-07-09T00:00:00"/>
    <d v="1899-12-30T10:44:36"/>
    <n v="26"/>
    <s v="E00TAC"/>
    <s v="Tacoronte"/>
    <x v="156"/>
    <x v="0"/>
    <x v="0"/>
    <x v="7"/>
    <x v="1"/>
    <d v="2024-07-09T07:55:49"/>
    <x v="547"/>
    <n v="8.5697222222224809"/>
    <d v="2024-07-09T10:44:36"/>
    <d v="1899-12-30T00:20:48"/>
    <d v="2024-07-09T11:05:24"/>
    <n v="5.4100000000325963"/>
    <x v="0"/>
    <m/>
    <m/>
    <x v="1"/>
    <x v="24"/>
    <x v="0"/>
    <x v="4"/>
    <x v="1"/>
    <n v="3"/>
    <s v=""/>
    <d v="1899-12-30T08:19:12"/>
    <n v="7.2230555555558134"/>
    <n v="0"/>
    <n v="7.2230555555558134"/>
  </r>
  <r>
    <s v="E002"/>
    <s v="EO57"/>
    <x v="5251"/>
    <x v="0"/>
    <s v="E4"/>
    <s v="0100051624"/>
    <s v="DE LEON CRUZ, CARLOS"/>
    <s v="0068001855"/>
    <s v="TACORONTE"/>
    <s v="000000000000003208"/>
    <x v="52"/>
    <d v="2024-07-09T00:00:00"/>
    <d v="1899-12-30T07:55:49"/>
    <s v="09/07 8+8PAL"/>
    <d v="2024-07-09T00:00:00"/>
    <x v="11"/>
    <x v="11"/>
    <x v="5465"/>
    <d v="2024-07-09T00:00:00"/>
    <d v="1899-12-30T10:44:36"/>
    <n v="26"/>
    <s v="E00TAC"/>
    <s v="Tacoronte"/>
    <x v="156"/>
    <x v="0"/>
    <x v="1"/>
    <x v="7"/>
    <x v="1"/>
    <d v="2024-07-09T07:55:49"/>
    <x v="547"/>
    <n v="8.5697222222224809"/>
    <d v="2024-07-09T10:44:36"/>
    <d v="1899-12-30T00:20:48"/>
    <d v="2024-07-09T11:05:24"/>
    <n v="5.4100000000325963"/>
    <x v="0"/>
    <m/>
    <m/>
    <x v="1"/>
    <x v="24"/>
    <x v="0"/>
    <x v="4"/>
    <x v="1"/>
    <n v="3"/>
    <s v=""/>
    <d v="1899-12-30T08:19:12"/>
    <n v="7.2230555555558134"/>
    <n v="0"/>
    <n v="7.2230555555558134"/>
  </r>
  <r>
    <s v="E002"/>
    <s v="EO57"/>
    <x v="5252"/>
    <x v="0"/>
    <s v="E3"/>
    <s v="0100037274"/>
    <s v="PREFABRICADOS TEIDE S.L."/>
    <s v="0068000430"/>
    <s v="GS FABRICA LAS ERAS"/>
    <s v="000000000000002649"/>
    <x v="51"/>
    <d v="2024-07-09T00:00:00"/>
    <d v="1899-12-30T09:07:42"/>
    <s v="10/07 urge silo 1"/>
    <d v="2024-07-10T00:00:00"/>
    <x v="23"/>
    <x v="11"/>
    <x v="5466"/>
    <d v="2024-07-10T00:00:00"/>
    <d v="1899-12-30T06:38:28"/>
    <n v="44"/>
    <s v="E00AZF"/>
    <s v="Las Eras"/>
    <x v="153"/>
    <x v="0"/>
    <x v="0"/>
    <x v="7"/>
    <x v="0"/>
    <d v="2024-07-09T09:07:42"/>
    <x v="553"/>
    <n v="23.37166666664416"/>
    <d v="2024-07-10T06:38:28"/>
    <d v="1899-12-30T00:35:12"/>
    <d v="2024-07-10T07:13:40"/>
    <n v="1.2722222220618278"/>
    <x v="0"/>
    <m/>
    <m/>
    <x v="1"/>
    <x v="27"/>
    <x v="0"/>
    <x v="4"/>
    <x v="12"/>
    <n v="4"/>
    <s v=""/>
    <d v="1899-12-30T14:04:48"/>
    <n v="21.784999999977494"/>
    <n v="12"/>
    <n v="9.7849999999774937"/>
  </r>
  <r>
    <s v="E002"/>
    <s v="EO57"/>
    <x v="5253"/>
    <x v="0"/>
    <s v="E3"/>
    <s v="0100037274"/>
    <s v="PREFABRICADOS TEIDE S.L."/>
    <s v="0068000430"/>
    <s v="GS FABRICA LAS ERAS"/>
    <s v="000000000000002649"/>
    <x v="51"/>
    <d v="2024-07-09T00:00:00"/>
    <d v="1899-12-30T09:08:18"/>
    <s v="10/07 2ºhora silo 2"/>
    <d v="2024-07-10T00:00:00"/>
    <x v="16"/>
    <x v="11"/>
    <x v="5467"/>
    <d v="2024-07-10T00:00:00"/>
    <d v="1899-12-30T13:31:20"/>
    <n v="44"/>
    <s v="E00AZF"/>
    <s v="Las Eras"/>
    <x v="153"/>
    <x v="0"/>
    <x v="0"/>
    <x v="7"/>
    <x v="0"/>
    <d v="2024-07-09T09:08:18"/>
    <x v="559"/>
    <n v="26.361666666576639"/>
    <d v="2024-07-10T13:31:20"/>
    <d v="1899-12-30T00:35:12"/>
    <d v="2024-07-10T14:06:32"/>
    <n v="-2.6088888889644295"/>
    <x v="1"/>
    <m/>
    <m/>
    <x v="1"/>
    <x v="27"/>
    <x v="2"/>
    <x v="4"/>
    <x v="7"/>
    <n v="4"/>
    <s v=""/>
    <d v="1899-12-30T14:04:48"/>
    <n v="24.774999999909973"/>
    <n v="12"/>
    <n v="12.774999999909973"/>
  </r>
  <r>
    <s v="E002"/>
    <s v="EO57"/>
    <x v="5254"/>
    <x v="0"/>
    <s v="E3"/>
    <s v="0432000110"/>
    <s v="PREBETONG HORMIGONES, S.A."/>
    <s v="0068000485"/>
    <s v="PLANTA LAS GALLETAS II"/>
    <s v="000000000000002692"/>
    <x v="54"/>
    <d v="2024-07-09T00:00:00"/>
    <d v="1899-12-30T09:09:16"/>
    <s v="10/07 12h TORRE 2 SI"/>
    <d v="2024-07-10T00:00:00"/>
    <x v="19"/>
    <x v="11"/>
    <x v="5468"/>
    <d v="2024-07-10T00:00:00"/>
    <d v="1899-12-30T12:10:03"/>
    <n v="78"/>
    <s v="E0054I"/>
    <s v="Las Galletas"/>
    <x v="146"/>
    <x v="0"/>
    <x v="0"/>
    <x v="7"/>
    <x v="0"/>
    <d v="2024-07-09T09:09:16"/>
    <x v="558"/>
    <n v="27.345555555657484"/>
    <d v="2024-07-10T12:10:03"/>
    <d v="1899-12-30T01:02:24"/>
    <d v="2024-07-10T13:12:27"/>
    <n v="-0.70750000001862645"/>
    <x v="0"/>
    <m/>
    <m/>
    <x v="1"/>
    <x v="27"/>
    <x v="0"/>
    <x v="4"/>
    <x v="3"/>
    <n v="4"/>
    <s v=""/>
    <d v="1899-12-31T00:57:36"/>
    <n v="25.305555555657484"/>
    <n v="12"/>
    <n v="13.305555555657484"/>
  </r>
  <r>
    <s v="E002"/>
    <s v="EO57"/>
    <x v="5255"/>
    <x v="0"/>
    <s v="E3"/>
    <s v="0432000110"/>
    <s v="PREBETONG HORMIGONES, S.A."/>
    <s v="0068000485"/>
    <s v="PLANTA LAS GALLETAS II"/>
    <s v="000000000000003126"/>
    <x v="53"/>
    <d v="2024-07-09T00:00:00"/>
    <d v="1899-12-30T09:09:24"/>
    <s v="11/07 9h TORRE 2 SIL"/>
    <d v="2024-07-11T00:00:00"/>
    <x v="15"/>
    <x v="11"/>
    <x v="5469"/>
    <d v="2024-07-11T00:00:00"/>
    <d v="1899-12-30T06:17:56"/>
    <n v="78"/>
    <s v="E0054I"/>
    <s v="Las Galletas"/>
    <x v="152"/>
    <x v="0"/>
    <x v="0"/>
    <x v="7"/>
    <x v="0"/>
    <d v="2024-07-09T09:09:24"/>
    <x v="572"/>
    <n v="47.843333333381452"/>
    <d v="2024-07-11T06:17:56"/>
    <d v="1899-12-30T01:02:24"/>
    <d v="2024-07-11T07:20:20"/>
    <n v="1.661111111054197"/>
    <x v="0"/>
    <m/>
    <m/>
    <x v="1"/>
    <x v="28"/>
    <x v="0"/>
    <x v="4"/>
    <x v="12"/>
    <n v="5"/>
    <s v=""/>
    <d v="1899-12-31T00:57:36"/>
    <n v="45.803333333381453"/>
    <n v="24"/>
    <n v="21.803333333381453"/>
  </r>
  <r>
    <s v="E002"/>
    <s v="EO57"/>
    <x v="5256"/>
    <x v="0"/>
    <s v="E4"/>
    <s v="0100037324"/>
    <s v="FERRETERIA SAN ISIDRO, S.L."/>
    <s v="0068002601"/>
    <s v="ALMACEN GUIA DE ISORA"/>
    <s v="000000000000003208"/>
    <x v="52"/>
    <d v="2024-07-09T00:00:00"/>
    <d v="1899-12-30T10:18:11"/>
    <s v="10/07 16 Pal PEDIDO"/>
    <d v="2024-07-10T00:00:00"/>
    <x v="6"/>
    <x v="11"/>
    <x v="5470"/>
    <d v="2024-07-10T00:00:00"/>
    <d v="1899-12-30T07:01:53"/>
    <n v="99"/>
    <s v="E00GIU"/>
    <s v="Guía de Isora"/>
    <x v="245"/>
    <x v="0"/>
    <x v="0"/>
    <x v="7"/>
    <x v="1"/>
    <d v="2024-07-09T10:18:11"/>
    <x v="520"/>
    <n v="33.696944444440305"/>
    <d v="2024-07-10T07:01:53"/>
    <d v="1899-12-30T01:19:12"/>
    <d v="2024-07-10T08:21:05"/>
    <n v="11.648611111217178"/>
    <x v="0"/>
    <m/>
    <m/>
    <x v="1"/>
    <x v="27"/>
    <x v="0"/>
    <x v="4"/>
    <x v="11"/>
    <n v="4"/>
    <s v=""/>
    <d v="1899-12-31T07:40:48"/>
    <n v="31.376944444440305"/>
    <n v="12"/>
    <n v="19.376944444440305"/>
  </r>
  <r>
    <s v="E002"/>
    <s v="EO57"/>
    <x v="5257"/>
    <x v="0"/>
    <s v="E3"/>
    <s v="0100037415"/>
    <s v="GONZALEZ DELGADO, FRANCISCO"/>
    <s v="0068000001"/>
    <s v="BUZANADA"/>
    <s v="000000000000003126"/>
    <x v="53"/>
    <d v="2024-07-09T00:00:00"/>
    <d v="1899-12-30T12:51:08"/>
    <s v="10/07 1ªh Silo peque"/>
    <d v="2024-07-10T00:00:00"/>
    <x v="10"/>
    <x v="11"/>
    <x v="5471"/>
    <d v="2024-07-10T00:00:00"/>
    <d v="1899-12-30T09:37:10"/>
    <n v="81"/>
    <s v="E00VEN"/>
    <s v="Valle San Lorenzo"/>
    <x v="153"/>
    <x v="0"/>
    <x v="0"/>
    <x v="7"/>
    <x v="0"/>
    <d v="2024-07-09T12:51:08"/>
    <x v="536"/>
    <n v="19.147777777863666"/>
    <d v="2024-07-10T09:37:10"/>
    <d v="1899-12-30T01:04:48"/>
    <d v="2024-07-10T10:41:58"/>
    <n v="-2.6994444443844259"/>
    <x v="1"/>
    <m/>
    <m/>
    <x v="1"/>
    <x v="27"/>
    <x v="2"/>
    <x v="4"/>
    <x v="6"/>
    <n v="4"/>
    <s v=""/>
    <d v="1899-12-31T01:55:12"/>
    <n v="17.067777777863668"/>
    <n v="12"/>
    <n v="5.0677777778636681"/>
  </r>
  <r>
    <s v="E002"/>
    <s v="EO57"/>
    <x v="5258"/>
    <x v="0"/>
    <s v="E3"/>
    <s v="0100054334"/>
    <s v="ORGANIZACION SOCAS, S. L."/>
    <s v="0068002134"/>
    <s v="SOCAS SUR"/>
    <s v="000000000000002649"/>
    <x v="51"/>
    <d v="2024-07-09T00:00:00"/>
    <d v="1899-12-30T13:49:33"/>
    <s v="10/07 11h SOCAS SUR"/>
    <d v="2024-07-10T00:00:00"/>
    <x v="24"/>
    <x v="11"/>
    <x v="5472"/>
    <d v="2024-07-10T00:00:00"/>
    <d v="1899-12-30T11:40:39"/>
    <n v="64"/>
    <s v="E0055D"/>
    <s v="San Isidro"/>
    <x v="147"/>
    <x v="0"/>
    <x v="0"/>
    <x v="7"/>
    <x v="0"/>
    <d v="2024-07-09T13:49:33"/>
    <x v="554"/>
    <n v="21.174166666693054"/>
    <d v="2024-07-10T11:40:39"/>
    <d v="1899-12-30T00:51:12"/>
    <d v="2024-07-10T12:31:51"/>
    <n v="-1.5308333333814517"/>
    <x v="1"/>
    <m/>
    <m/>
    <x v="1"/>
    <x v="27"/>
    <x v="2"/>
    <x v="4"/>
    <x v="2"/>
    <n v="4"/>
    <s v=""/>
    <d v="1899-12-30T20:28:48"/>
    <n v="19.320833333359722"/>
    <n v="12"/>
    <n v="7.3208333333597224"/>
  </r>
  <r>
    <s v="E002"/>
    <s v="EO57"/>
    <x v="5259"/>
    <x v="0"/>
    <s v="E4"/>
    <s v="0100049137"/>
    <s v="MORALES DIAZ, YONATHAN MAKEY"/>
    <s v="0068001633"/>
    <s v="ALMACEN-ARICO"/>
    <s v="000000000000002693"/>
    <x v="50"/>
    <d v="2024-07-09T00:00:00"/>
    <d v="1899-12-30T14:07:49"/>
    <s v="09/07"/>
    <d v="2024-07-09T00:00:00"/>
    <x v="6"/>
    <x v="11"/>
    <x v="5473"/>
    <d v="2024-07-09T00:00:00"/>
    <d v="1899-12-30T13:08:32"/>
    <n v="53"/>
    <s v="E00ARI"/>
    <s v="Arico"/>
    <x v="145"/>
    <x v="0"/>
    <x v="0"/>
    <x v="7"/>
    <x v="1"/>
    <d v="2024-07-09T14:07:49"/>
    <x v="512"/>
    <n v="5.8697222223272547"/>
    <d v="2024-07-09T13:08:32"/>
    <d v="1899-12-30T00:42:24"/>
    <d v="2024-07-09T13:50:56"/>
    <n v="6.151111111161299"/>
    <x v="0"/>
    <m/>
    <m/>
    <x v="1"/>
    <x v="24"/>
    <x v="0"/>
    <x v="4"/>
    <x v="7"/>
    <n v="3"/>
    <s v=""/>
    <d v="1899-12-30T16:57:36"/>
    <n v="4.1630555556605877"/>
    <n v="0"/>
    <n v="4.1630555556605877"/>
  </r>
  <r>
    <s v="E002"/>
    <s v="EO57"/>
    <x v="5260"/>
    <x v="0"/>
    <s v="E4"/>
    <s v="0100037182"/>
    <s v="FERRETERIA HERMALAY, S.L"/>
    <s v="0068000169"/>
    <s v="LA CAMELLA-ARONA"/>
    <s v="000000000000003208"/>
    <x v="52"/>
    <d v="2024-07-09T00:00:00"/>
    <d v="1899-12-30T14:13:18"/>
    <s v="Entrega palet"/>
    <d v="2024-07-10T00:00:00"/>
    <x v="6"/>
    <x v="11"/>
    <x v="5474"/>
    <d v="2024-07-10T00:00:00"/>
    <d v="1899-12-30T13:11:04"/>
    <n v="84"/>
    <s v="E0052U"/>
    <s v="Arona"/>
    <x v="154"/>
    <x v="0"/>
    <x v="0"/>
    <x v="7"/>
    <x v="1"/>
    <d v="2024-07-09T14:13:18"/>
    <x v="520"/>
    <n v="29.778333333379123"/>
    <d v="2024-07-10T13:11:04"/>
    <d v="1899-12-30T01:07:12"/>
    <d v="2024-07-10T14:18:16"/>
    <n v="5.6955555556342006"/>
    <x v="0"/>
    <m/>
    <m/>
    <x v="1"/>
    <x v="27"/>
    <x v="0"/>
    <x v="4"/>
    <x v="7"/>
    <n v="4"/>
    <s v=""/>
    <d v="1899-12-31T02:52:48"/>
    <n v="27.658333333379122"/>
    <n v="12"/>
    <n v="15.658333333379122"/>
  </r>
  <r>
    <s v="E002"/>
    <s v="EO57"/>
    <x v="5261"/>
    <x v="0"/>
    <s v="E4"/>
    <s v="0100029594"/>
    <s v="SONDEOS, INYEC. Y TRAB. ESPEC., S.A"/>
    <s v="0068002812"/>
    <s v="RESIDENCIAL SOLUM PLAYA SAN JUAN"/>
    <s v="000000000000002693"/>
    <x v="50"/>
    <d v="2024-07-09T00:00:00"/>
    <d v="1899-12-30T14:25:31"/>
    <s v="09/07 SERVIR 16PAL"/>
    <d v="2024-07-09T00:00:00"/>
    <x v="6"/>
    <x v="11"/>
    <x v="5475"/>
    <d v="2024-07-09T00:00:00"/>
    <d v="1899-12-30T14:36:50"/>
    <n v="99"/>
    <s v="E00GIU"/>
    <s v="Guía de Isora"/>
    <x v="154"/>
    <x v="0"/>
    <x v="0"/>
    <x v="7"/>
    <x v="1"/>
    <d v="2024-07-09T14:25:31"/>
    <x v="512"/>
    <n v="5.5747222223435529"/>
    <d v="2024-07-09T14:36:50"/>
    <d v="1899-12-30T01:19:12"/>
    <d v="2024-07-09T15:56:02"/>
    <n v="4.0661111111403443"/>
    <x v="0"/>
    <m/>
    <m/>
    <x v="1"/>
    <x v="24"/>
    <x v="0"/>
    <x v="4"/>
    <x v="13"/>
    <n v="3"/>
    <s v=""/>
    <d v="1899-12-31T07:40:48"/>
    <n v="3.2547222223435526"/>
    <n v="0"/>
    <n v="3.2547222223435526"/>
  </r>
  <r>
    <s v="E002"/>
    <s v="EO57"/>
    <x v="5262"/>
    <x v="0"/>
    <s v="E3"/>
    <s v="0100037179"/>
    <s v="CANARY CONCRETE, S.A."/>
    <s v="0068000329"/>
    <s v="GS PLANTA ADEJE"/>
    <s v="000000000000003126"/>
    <x v="53"/>
    <d v="2024-07-09T00:00:00"/>
    <d v="1899-12-30T14:38:56"/>
    <s v="10/07 08:00h"/>
    <d v="2024-07-10T00:00:00"/>
    <x v="10"/>
    <x v="11"/>
    <x v="5476"/>
    <d v="2024-07-10T00:00:00"/>
    <d v="1899-12-30T06:30:42"/>
    <n v="88"/>
    <s v="E00ADE"/>
    <s v="Adeje"/>
    <x v="148"/>
    <x v="0"/>
    <x v="0"/>
    <x v="7"/>
    <x v="0"/>
    <d v="2024-07-09T14:38:56"/>
    <x v="536"/>
    <n v="17.351111111172941"/>
    <d v="2024-07-10T06:30:42"/>
    <d v="1899-12-30T01:10:24"/>
    <d v="2024-07-10T07:41:06"/>
    <n v="0.31500000011874363"/>
    <x v="0"/>
    <m/>
    <m/>
    <x v="1"/>
    <x v="27"/>
    <x v="0"/>
    <x v="4"/>
    <x v="12"/>
    <n v="4"/>
    <s v=""/>
    <d v="1899-12-31T04:09:36"/>
    <n v="15.177777777839609"/>
    <n v="12"/>
    <n v="3.1777777778396086"/>
  </r>
  <r>
    <s v="E002"/>
    <s v="EO57"/>
    <x v="5263"/>
    <x v="0"/>
    <s v="E3"/>
    <s v="0100037274"/>
    <s v="PREFABRICADOS TEIDE S.L."/>
    <s v="0068000430"/>
    <s v="GS FABRICA LAS ERAS"/>
    <s v="000000000000002649"/>
    <x v="51"/>
    <d v="2024-07-09T00:00:00"/>
    <d v="1899-12-30T15:09:43"/>
    <s v="11/07 08h Silo 1"/>
    <d v="2024-07-11T00:00:00"/>
    <x v="10"/>
    <x v="11"/>
    <x v="5477"/>
    <d v="2024-07-11T00:00:00"/>
    <d v="1899-12-30T07:10:52"/>
    <n v="44"/>
    <s v="E00AZF"/>
    <s v="Las Eras"/>
    <x v="153"/>
    <x v="0"/>
    <x v="0"/>
    <x v="7"/>
    <x v="0"/>
    <d v="2024-07-09T15:09:43"/>
    <x v="576"/>
    <n v="40.838055555650499"/>
    <d v="2024-07-11T07:10:52"/>
    <d v="1899-12-30T00:35:12"/>
    <d v="2024-07-11T07:46:04"/>
    <n v="0.23222222219919786"/>
    <x v="0"/>
    <m/>
    <m/>
    <x v="1"/>
    <x v="28"/>
    <x v="0"/>
    <x v="4"/>
    <x v="11"/>
    <n v="5"/>
    <s v=""/>
    <d v="1899-12-30T14:04:48"/>
    <n v="39.251388888983833"/>
    <n v="24"/>
    <n v="15.251388888983833"/>
  </r>
  <r>
    <s v="E002"/>
    <s v="EO57"/>
    <x v="5264"/>
    <x v="0"/>
    <s v="E3"/>
    <s v="0432000110"/>
    <s v="PREBETONG HORMIGONES, S.A."/>
    <s v="0068000483"/>
    <s v="PLANTA PUERTO SANTA CRUZ"/>
    <s v="000000000000003126"/>
    <x v="53"/>
    <d v="2024-07-09T00:00:00"/>
    <d v="1899-12-30T16:42:46"/>
    <s v="10/07 09h silo2"/>
    <d v="2024-07-10T00:00:00"/>
    <x v="15"/>
    <x v="11"/>
    <x v="5478"/>
    <d v="2024-07-10T00:00:00"/>
    <d v="1899-12-30T09:12:18"/>
    <n v="6"/>
    <s v="E00SCF"/>
    <s v="Santa Cruz de Tenerife"/>
    <x v="149"/>
    <x v="0"/>
    <x v="0"/>
    <x v="7"/>
    <x v="0"/>
    <d v="2024-07-09T16:42:46"/>
    <x v="541"/>
    <n v="16.287222222250421"/>
    <d v="2024-07-10T09:12:18"/>
    <d v="1899-12-30T00:04:48"/>
    <d v="2024-07-10T09:17:06"/>
    <n v="-0.28500000009080395"/>
    <x v="0"/>
    <m/>
    <m/>
    <x v="1"/>
    <x v="27"/>
    <x v="0"/>
    <x v="4"/>
    <x v="6"/>
    <n v="4"/>
    <s v=""/>
    <d v="1899-12-30T01:55:12"/>
    <n v="15.207222222250422"/>
    <n v="12"/>
    <n v="3.2072222222504223"/>
  </r>
  <r>
    <s v="E002"/>
    <s v="EO57"/>
    <x v="5265"/>
    <x v="0"/>
    <s v="E4"/>
    <s v="0100037335"/>
    <s v="PREFABRICADOS REALEJOS, S.A."/>
    <s v="0068000500"/>
    <s v="LOS REALEJOS"/>
    <s v="000000000000003208"/>
    <x v="52"/>
    <d v="2024-07-09T00:00:00"/>
    <d v="1899-12-30T16:55:23"/>
    <s v="10/07 16 Pal"/>
    <d v="2024-07-10T00:00:00"/>
    <x v="6"/>
    <x v="11"/>
    <x v="5479"/>
    <d v="2024-07-10T00:00:00"/>
    <d v="1899-12-30T06:51:06"/>
    <n v="47"/>
    <s v="E00LSE"/>
    <s v="Los Realejos"/>
    <x v="154"/>
    <x v="0"/>
    <x v="0"/>
    <x v="7"/>
    <x v="1"/>
    <d v="2024-07-09T16:55:23"/>
    <x v="520"/>
    <n v="27.076944444444962"/>
    <d v="2024-07-10T06:51:06"/>
    <d v="1899-12-30T00:37:36"/>
    <d v="2024-07-10T07:28:42"/>
    <n v="12.52166666672565"/>
    <x v="0"/>
    <m/>
    <m/>
    <x v="1"/>
    <x v="27"/>
    <x v="0"/>
    <x v="4"/>
    <x v="12"/>
    <n v="4"/>
    <s v=""/>
    <d v="1899-12-30T15:02:24"/>
    <n v="25.450277777778297"/>
    <n v="12"/>
    <n v="13.450277777778297"/>
  </r>
  <r>
    <s v="E002"/>
    <s v="EO57"/>
    <x v="5265"/>
    <x v="0"/>
    <s v="E4"/>
    <s v="0100037335"/>
    <s v="PREFABRICADOS REALEJOS, S.A."/>
    <s v="0068000500"/>
    <s v="LOS REALEJOS"/>
    <s v="000000000000002693"/>
    <x v="50"/>
    <d v="2024-07-09T00:00:00"/>
    <d v="1899-12-30T16:55:23"/>
    <s v="10/07 16 Pal"/>
    <d v="2024-07-10T00:00:00"/>
    <x v="6"/>
    <x v="11"/>
    <x v="5479"/>
    <d v="2024-07-10T00:00:00"/>
    <d v="1899-12-30T06:51:06"/>
    <n v="47"/>
    <s v="E00LSE"/>
    <s v="Los Realejos"/>
    <x v="154"/>
    <x v="0"/>
    <x v="1"/>
    <x v="7"/>
    <x v="1"/>
    <d v="2024-07-09T16:55:23"/>
    <x v="520"/>
    <n v="27.076944444444962"/>
    <d v="2024-07-10T06:51:06"/>
    <d v="1899-12-30T00:37:36"/>
    <d v="2024-07-10T07:28:42"/>
    <n v="12.52166666672565"/>
    <x v="0"/>
    <m/>
    <m/>
    <x v="1"/>
    <x v="27"/>
    <x v="0"/>
    <x v="4"/>
    <x v="12"/>
    <n v="4"/>
    <s v=""/>
    <d v="1899-12-30T15:02:24"/>
    <n v="25.450277777778297"/>
    <n v="12"/>
    <n v="13.450277777778297"/>
  </r>
  <r>
    <s v="E002"/>
    <s v="EO57"/>
    <x v="5266"/>
    <x v="0"/>
    <s v="E3"/>
    <s v="0432000110"/>
    <s v="PREBETONG HORMIGONES, S.A."/>
    <s v="0068000488"/>
    <s v="PLANTA LOS REALEJOS"/>
    <s v="000000000000003126"/>
    <x v="53"/>
    <d v="2024-07-09T00:00:00"/>
    <d v="1899-12-30T17:12:56"/>
    <s v="10/07 ya puede silo"/>
    <d v="2024-07-10T00:00:00"/>
    <x v="14"/>
    <x v="11"/>
    <x v="5480"/>
    <d v="2024-07-10T00:00:00"/>
    <d v="1899-12-30T14:10:30"/>
    <n v="47"/>
    <s v="E00LSE"/>
    <s v="Los Realejos"/>
    <x v="148"/>
    <x v="0"/>
    <x v="0"/>
    <x v="7"/>
    <x v="0"/>
    <d v="2024-07-09T17:12:56"/>
    <x v="573"/>
    <n v="19.784444444405381"/>
    <d v="2024-07-10T14:10:30"/>
    <d v="1899-12-30T00:37:36"/>
    <d v="2024-07-10T14:48:06"/>
    <n v="-1.8016666666371748"/>
    <x v="1"/>
    <m/>
    <m/>
    <x v="1"/>
    <x v="27"/>
    <x v="2"/>
    <x v="4"/>
    <x v="13"/>
    <n v="4"/>
    <s v=""/>
    <d v="1899-12-30T15:02:24"/>
    <n v="18.157777777738715"/>
    <n v="12"/>
    <n v="6.1577777777387155"/>
  </r>
  <r>
    <s v="E002"/>
    <s v="EO57"/>
    <x v="5267"/>
    <x v="0"/>
    <s v="E4"/>
    <s v="0100037324"/>
    <s v="FERRETERIA SAN ISIDRO, S.L."/>
    <s v="0068000045"/>
    <s v="LOS REALEJOS"/>
    <s v="000000000000003208"/>
    <x v="52"/>
    <d v="2024-07-09T00:00:00"/>
    <d v="1899-12-30T18:05:57"/>
    <s v="10/07 16 Pal PDD-202"/>
    <d v="2024-07-10T00:00:00"/>
    <x v="6"/>
    <x v="11"/>
    <x v="5481"/>
    <d v="2024-07-10T00:00:00"/>
    <d v="1899-12-30T09:57:14"/>
    <n v="47"/>
    <s v="E00LSE"/>
    <s v="Los Realejos"/>
    <x v="154"/>
    <x v="0"/>
    <x v="0"/>
    <x v="7"/>
    <x v="1"/>
    <d v="2024-07-09T18:05:57"/>
    <x v="520"/>
    <n v="25.900833333435003"/>
    <d v="2024-07-10T09:57:14"/>
    <d v="1899-12-30T00:37:36"/>
    <d v="2024-07-10T10:34:50"/>
    <n v="9.4194444445311092"/>
    <x v="0"/>
    <m/>
    <m/>
    <x v="1"/>
    <x v="27"/>
    <x v="0"/>
    <x v="4"/>
    <x v="6"/>
    <n v="4"/>
    <s v=""/>
    <d v="1899-12-30T15:02:24"/>
    <n v="24.274166666768338"/>
    <n v="12"/>
    <n v="12.274166666768338"/>
  </r>
  <r>
    <s v="E002"/>
    <s v="EO57"/>
    <x v="5267"/>
    <x v="0"/>
    <s v="E4"/>
    <s v="0100037324"/>
    <s v="FERRETERIA SAN ISIDRO, S.L."/>
    <s v="0068000045"/>
    <s v="LOS REALEJOS"/>
    <s v="000000000000002693"/>
    <x v="50"/>
    <d v="2024-07-09T00:00:00"/>
    <d v="1899-12-30T18:05:57"/>
    <s v="10/07 16 Pal PDD-202"/>
    <d v="2024-07-10T00:00:00"/>
    <x v="6"/>
    <x v="11"/>
    <x v="5481"/>
    <d v="2024-07-10T00:00:00"/>
    <d v="1899-12-30T09:57:14"/>
    <n v="47"/>
    <s v="E00LSE"/>
    <s v="Los Realejos"/>
    <x v="154"/>
    <x v="0"/>
    <x v="1"/>
    <x v="7"/>
    <x v="1"/>
    <d v="2024-07-09T18:05:57"/>
    <x v="520"/>
    <n v="25.900833333435003"/>
    <d v="2024-07-10T09:57:14"/>
    <d v="1899-12-30T00:37:36"/>
    <d v="2024-07-10T10:34:50"/>
    <n v="9.4194444445311092"/>
    <x v="0"/>
    <m/>
    <m/>
    <x v="1"/>
    <x v="27"/>
    <x v="0"/>
    <x v="4"/>
    <x v="6"/>
    <n v="4"/>
    <s v=""/>
    <d v="1899-12-30T15:02:24"/>
    <n v="24.274166666768338"/>
    <n v="12"/>
    <n v="12.274166666768338"/>
  </r>
  <r>
    <s v="E002"/>
    <s v="EO57"/>
    <x v="5268"/>
    <x v="0"/>
    <s v="E3"/>
    <s v="0100056375"/>
    <s v="UTE CIERRE ANILLO INSULAR TFE"/>
    <s v="0068002447"/>
    <s v="ANILLO INSULAR DIV3099"/>
    <s v="000000000000002649"/>
    <x v="51"/>
    <d v="2024-07-09T00:00:00"/>
    <d v="1899-12-30T18:07:29"/>
    <s v="10/07 11h - 1º"/>
    <d v="2024-07-10T00:00:00"/>
    <x v="0"/>
    <x v="11"/>
    <x v="5482"/>
    <d v="2024-07-10T00:00:00"/>
    <d v="1899-12-30T12:01:54"/>
    <n v="114"/>
    <s v="E002ST"/>
    <s v="Santiago del Teide"/>
    <x v="149"/>
    <x v="0"/>
    <x v="0"/>
    <x v="7"/>
    <x v="0"/>
    <d v="2024-07-09T18:07:29"/>
    <x v="566"/>
    <n v="19.375277777784504"/>
    <d v="2024-07-10T12:01:54"/>
    <d v="1899-12-30T01:31:12"/>
    <d v="2024-07-10T13:33:06"/>
    <n v="-5.1666666695382446E-2"/>
    <x v="0"/>
    <m/>
    <m/>
    <x v="1"/>
    <x v="27"/>
    <x v="0"/>
    <x v="4"/>
    <x v="3"/>
    <n v="4"/>
    <s v=""/>
    <d v="1899-12-31T12:28:48"/>
    <n v="16.855277777784504"/>
    <n v="12"/>
    <n v="4.8552777777845044"/>
  </r>
  <r>
    <s v="E002"/>
    <s v="EO57"/>
    <x v="5269"/>
    <x v="0"/>
    <s v="E3"/>
    <s v="0100056375"/>
    <s v="UTE CIERRE ANILLO INSULAR TFE"/>
    <s v="0068002447"/>
    <s v="ANILLO INSULAR DIV3099"/>
    <s v="000000000000002649"/>
    <x v="51"/>
    <d v="2024-07-09T00:00:00"/>
    <d v="1899-12-30T18:07:51"/>
    <s v="10/07 12h - 2º"/>
    <d v="2024-07-10T00:00:00"/>
    <x v="8"/>
    <x v="11"/>
    <x v="5483"/>
    <d v="2024-07-10T00:00:00"/>
    <d v="1899-12-30T14:42:07"/>
    <n v="114"/>
    <s v="E002ST"/>
    <s v="Santiago del Teide"/>
    <x v="152"/>
    <x v="0"/>
    <x v="0"/>
    <x v="7"/>
    <x v="0"/>
    <d v="2024-07-09T18:07:51"/>
    <x v="561"/>
    <n v="17.869166666641831"/>
    <d v="2024-07-10T14:42:07"/>
    <d v="1899-12-30T01:31:12"/>
    <d v="2024-07-10T16:13:19"/>
    <n v="-4.2219444444053806"/>
    <x v="1"/>
    <m/>
    <m/>
    <x v="1"/>
    <x v="27"/>
    <x v="3"/>
    <x v="4"/>
    <x v="13"/>
    <n v="4"/>
    <s v=""/>
    <d v="1899-12-31T12:28:48"/>
    <n v="15.349166666641832"/>
    <n v="12"/>
    <n v="3.3491666666418318"/>
  </r>
  <r>
    <s v="E002"/>
    <s v="EO57"/>
    <x v="5270"/>
    <x v="0"/>
    <s v="E3"/>
    <s v="0100056375"/>
    <s v="UTE CIERRE ANILLO INSULAR TFE"/>
    <s v="0068002447"/>
    <s v="ANILLO INSULAR DIV3099"/>
    <s v="000000000000002649"/>
    <x v="51"/>
    <d v="2024-07-09T00:00:00"/>
    <d v="1899-12-30T18:08:19"/>
    <s v="11/07 9h 10/07 14h -"/>
    <d v="2024-07-11T00:00:00"/>
    <x v="15"/>
    <x v="11"/>
    <x v="5484"/>
    <d v="2024-07-11T00:00:00"/>
    <d v="1899-12-30T06:53:15"/>
    <n v="114"/>
    <s v="E002ST"/>
    <s v="Santiago del Teide"/>
    <x v="148"/>
    <x v="0"/>
    <x v="0"/>
    <x v="7"/>
    <x v="0"/>
    <d v="2024-07-09T18:08:19"/>
    <x v="572"/>
    <n v="38.861388888966758"/>
    <d v="2024-07-11T06:53:15"/>
    <d v="1899-12-30T01:31:12"/>
    <d v="2024-07-11T08:24:27"/>
    <n v="0.59250000002793968"/>
    <x v="0"/>
    <m/>
    <m/>
    <x v="1"/>
    <x v="28"/>
    <x v="0"/>
    <x v="4"/>
    <x v="12"/>
    <n v="5"/>
    <s v=""/>
    <d v="1899-12-31T12:28:48"/>
    <n v="36.341388888966755"/>
    <n v="24"/>
    <n v="12.341388888966755"/>
  </r>
  <r>
    <s v="E002"/>
    <s v="EO57"/>
    <x v="5271"/>
    <x v="0"/>
    <s v="E3"/>
    <s v="0100054334"/>
    <s v="ORGANIZACION SOCAS, S. L."/>
    <s v="0068002135"/>
    <s v="SOCAS NARANJERO"/>
    <s v="000000000000002649"/>
    <x v="51"/>
    <d v="2024-07-09T00:00:00"/>
    <d v="1899-12-30T19:08:05"/>
    <s v="10/07 11h"/>
    <d v="2024-07-10T00:00:00"/>
    <x v="9"/>
    <x v="11"/>
    <x v="5485"/>
    <d v="2024-07-10T00:00:00"/>
    <d v="1899-12-30T11:33:33"/>
    <n v="22"/>
    <s v="E00LSN"/>
    <s v="Naranjeros"/>
    <x v="148"/>
    <x v="0"/>
    <x v="0"/>
    <x v="7"/>
    <x v="0"/>
    <d v="2024-07-09T19:08:05"/>
    <x v="569"/>
    <n v="21.865277777833398"/>
    <d v="2024-07-10T11:33:33"/>
    <d v="1899-12-30T00:17:36"/>
    <d v="2024-07-10T11:51:09"/>
    <n v="5.1475000001373701"/>
    <x v="0"/>
    <m/>
    <m/>
    <x v="1"/>
    <x v="27"/>
    <x v="0"/>
    <x v="4"/>
    <x v="2"/>
    <n v="4"/>
    <s v=""/>
    <d v="1899-12-30T07:02:24"/>
    <n v="20.571944444500065"/>
    <n v="12"/>
    <n v="8.5719444445000654"/>
  </r>
  <r>
    <s v="E002"/>
    <s v="EO57"/>
    <x v="5272"/>
    <x v="0"/>
    <s v="E3"/>
    <s v="0100037311"/>
    <s v="CALAMON, S.L."/>
    <s v="0068000439"/>
    <s v="GS VALLE SAN LORENZO"/>
    <s v="000000000000003126"/>
    <x v="53"/>
    <d v="2024-07-10T00:00:00"/>
    <d v="1899-12-30T08:06:20"/>
    <s v="11/07 x MAÑANA"/>
    <d v="2024-07-11T00:00:00"/>
    <x v="10"/>
    <x v="11"/>
    <x v="5486"/>
    <d v="2024-07-11T00:00:00"/>
    <d v="1899-12-30T06:31:10"/>
    <n v="81"/>
    <s v="E00VEN"/>
    <s v="Valle San Lorenzo"/>
    <x v="149"/>
    <x v="0"/>
    <x v="0"/>
    <x v="7"/>
    <x v="0"/>
    <d v="2024-07-10T08:06:20"/>
    <x v="576"/>
    <n v="23.894444444566034"/>
    <d v="2024-07-11T06:31:10"/>
    <d v="1899-12-30T01:04:48"/>
    <d v="2024-07-11T07:35:58"/>
    <n v="0.40055555559229106"/>
    <x v="0"/>
    <m/>
    <m/>
    <x v="1"/>
    <x v="28"/>
    <x v="0"/>
    <x v="4"/>
    <x v="12"/>
    <n v="5"/>
    <s v=""/>
    <d v="1899-12-31T01:55:12"/>
    <n v="21.814444444566035"/>
    <n v="12"/>
    <n v="9.8144444445660355"/>
  </r>
  <r>
    <s v="E002"/>
    <s v="EO57"/>
    <x v="5273"/>
    <x v="0"/>
    <s v="E3"/>
    <s v="0100037299"/>
    <s v="PREFABRICADOS DOMINGUEZ, S.L."/>
    <s v="0068000074"/>
    <s v="GS TEGUESTE"/>
    <s v="000000000000003126"/>
    <x v="53"/>
    <d v="2024-07-10T00:00:00"/>
    <d v="1899-12-30T08:59:38"/>
    <s v="11/07 1ªhora"/>
    <d v="2024-07-11T00:00:00"/>
    <x v="10"/>
    <x v="11"/>
    <x v="5487"/>
    <d v="2024-07-11T00:00:00"/>
    <d v="1899-12-30T10:03:45"/>
    <n v="23"/>
    <s v="E0055J"/>
    <s v="Taco"/>
    <x v="153"/>
    <x v="0"/>
    <x v="0"/>
    <x v="7"/>
    <x v="0"/>
    <d v="2024-07-10T08:59:38"/>
    <x v="576"/>
    <n v="23.00611111120088"/>
    <d v="2024-07-11T10:03:45"/>
    <d v="1899-12-30T00:18:24"/>
    <d v="2024-07-11T10:22:09"/>
    <n v="-2.3691666665836237"/>
    <x v="1"/>
    <m/>
    <m/>
    <x v="1"/>
    <x v="28"/>
    <x v="2"/>
    <x v="4"/>
    <x v="1"/>
    <n v="5"/>
    <s v=""/>
    <d v="1899-12-30T07:21:36"/>
    <n v="21.699444444534215"/>
    <n v="12"/>
    <n v="9.6994444445342154"/>
  </r>
  <r>
    <s v="E002"/>
    <s v="EO57"/>
    <x v="5274"/>
    <x v="0"/>
    <s v="E4"/>
    <s v="0100050448"/>
    <s v="FERRETERIA TAMAIDE S.L."/>
    <s v="0068001726"/>
    <s v="SAN MIGUEL"/>
    <s v="000000000000003208"/>
    <x v="52"/>
    <d v="2024-07-10T00:00:00"/>
    <d v="1899-12-30T10:36:50"/>
    <s v="10/07 16 pal recoger"/>
    <d v="2024-07-10T00:00:00"/>
    <x v="6"/>
    <x v="11"/>
    <x v="5488"/>
    <d v="2024-07-10T00:00:00"/>
    <d v="1899-12-30T13:50:07"/>
    <n v="76"/>
    <s v="E00SMG"/>
    <s v="San Miguel"/>
    <x v="245"/>
    <x v="0"/>
    <x v="0"/>
    <x v="7"/>
    <x v="1"/>
    <d v="2024-07-10T10:36:50"/>
    <x v="520"/>
    <n v="9.3861111110891216"/>
    <d v="2024-07-10T13:50:07"/>
    <d v="1899-12-30T01:00:48"/>
    <d v="2024-07-10T14:50:55"/>
    <n v="5.1513888890622184"/>
    <x v="0"/>
    <m/>
    <m/>
    <x v="1"/>
    <x v="27"/>
    <x v="0"/>
    <x v="4"/>
    <x v="7"/>
    <n v="4"/>
    <s v=""/>
    <d v="1899-12-31T00:19:12"/>
    <n v="7.3727777777557879"/>
    <n v="0"/>
    <n v="7.3727777777557879"/>
  </r>
  <r>
    <s v="E002"/>
    <s v="EO57"/>
    <x v="5275"/>
    <x v="0"/>
    <s v="E4"/>
    <s v="0100037214"/>
    <s v="COOP. AGRICOLA NTRA. SRA. ABONA"/>
    <s v="0068001820"/>
    <s v="GRANADILLA DE ABONA"/>
    <s v="000000000000002693"/>
    <x v="50"/>
    <d v="2024-07-10T00:00:00"/>
    <d v="1899-12-30T10:43:44"/>
    <s v="10/07 7 Pal - recoge"/>
    <d v="2024-07-10T00:00:00"/>
    <x v="6"/>
    <x v="11"/>
    <x v="5489"/>
    <d v="2024-07-11T00:00:00"/>
    <d v="1899-12-30T09:49:54"/>
    <n v="53"/>
    <s v="E00ARI"/>
    <s v="Arico"/>
    <x v="150"/>
    <x v="0"/>
    <x v="0"/>
    <x v="7"/>
    <x v="1"/>
    <d v="2024-07-10T10:43:44"/>
    <x v="520"/>
    <n v="9.2711111110984348"/>
    <d v="2024-07-11T09:49:54"/>
    <d v="1899-12-30T00:42:24"/>
    <d v="2024-07-11T10:32:18"/>
    <n v="-14.538333333330229"/>
    <x v="1"/>
    <m/>
    <m/>
    <x v="1"/>
    <x v="28"/>
    <x v="3"/>
    <x v="4"/>
    <x v="6"/>
    <n v="5"/>
    <s v=""/>
    <d v="1899-12-30T16:57:36"/>
    <n v="7.5644444444317678"/>
    <n v="0"/>
    <n v="7.5644444444317678"/>
  </r>
  <r>
    <s v="E002"/>
    <s v="EO57"/>
    <x v="5275"/>
    <x v="0"/>
    <s v="E4"/>
    <s v="0100037214"/>
    <s v="COOP. AGRICOLA NTRA. SRA. ABONA"/>
    <s v="0068001820"/>
    <s v="GRANADILLA DE ABONA"/>
    <s v="000000000000003208"/>
    <x v="52"/>
    <d v="2024-07-10T00:00:00"/>
    <d v="1899-12-30T10:43:44"/>
    <s v="10/07 7 Pal - recoge"/>
    <d v="2024-07-10T00:00:00"/>
    <x v="6"/>
    <x v="11"/>
    <x v="5489"/>
    <d v="2024-07-11T00:00:00"/>
    <d v="1899-12-30T09:49:54"/>
    <n v="53"/>
    <s v="E00ARI"/>
    <s v="Arico"/>
    <x v="150"/>
    <x v="0"/>
    <x v="1"/>
    <x v="7"/>
    <x v="1"/>
    <d v="2024-07-10T10:43:44"/>
    <x v="520"/>
    <n v="9.2711111110984348"/>
    <d v="2024-07-11T09:49:54"/>
    <d v="1899-12-30T00:42:24"/>
    <d v="2024-07-11T10:32:18"/>
    <n v="-14.538333333330229"/>
    <x v="1"/>
    <m/>
    <m/>
    <x v="1"/>
    <x v="28"/>
    <x v="3"/>
    <x v="4"/>
    <x v="6"/>
    <n v="5"/>
    <s v=""/>
    <d v="1899-12-30T16:57:36"/>
    <n v="7.5644444444317678"/>
    <n v="0"/>
    <n v="7.5644444444317678"/>
  </r>
  <r>
    <s v="E002"/>
    <s v="EO57"/>
    <x v="5276"/>
    <x v="0"/>
    <s v="E4"/>
    <s v="0100037361"/>
    <s v="COMERCIAL PESTANO, S.L."/>
    <s v="0068000129"/>
    <s v="EN  EL SOBRADILLO"/>
    <s v="000000000000003208"/>
    <x v="52"/>
    <d v="2024-07-10T00:00:00"/>
    <d v="1899-12-30T10:56:18"/>
    <s v="10/07 16 Pal"/>
    <d v="2024-07-10T00:00:00"/>
    <x v="6"/>
    <x v="11"/>
    <x v="5490"/>
    <d v="2024-07-10T00:00:00"/>
    <d v="1899-12-30T11:07:27"/>
    <n v="15"/>
    <s v="E0055C"/>
    <s v="El Sobradillo"/>
    <x v="245"/>
    <x v="0"/>
    <x v="0"/>
    <x v="7"/>
    <x v="1"/>
    <d v="2024-07-10T10:56:18"/>
    <x v="520"/>
    <n v="9.0616666667629033"/>
    <d v="2024-07-10T11:07:27"/>
    <d v="1899-12-30T00:12:00"/>
    <d v="2024-07-10T11:19:27"/>
    <n v="8.6758333335164934"/>
    <x v="0"/>
    <m/>
    <m/>
    <x v="1"/>
    <x v="27"/>
    <x v="0"/>
    <x v="4"/>
    <x v="2"/>
    <n v="4"/>
    <s v=""/>
    <d v="1899-12-30T04:48:00"/>
    <n v="7.861666666762904"/>
    <n v="0"/>
    <n v="7.861666666762904"/>
  </r>
  <r>
    <s v="E002"/>
    <s v="EO57"/>
    <x v="5277"/>
    <x v="0"/>
    <s v="E4"/>
    <s v="0100046289"/>
    <s v="CONTEVI,S.L.U"/>
    <s v="0068002557"/>
    <s v="VIVIENDAS IGUESTE DE CANDELARIA"/>
    <s v="000000000000003208"/>
    <x v="52"/>
    <d v="2024-07-10T00:00:00"/>
    <d v="1899-12-30T11:19:11"/>
    <s v="11/07 3 pal"/>
    <d v="2024-07-11T00:00:00"/>
    <x v="6"/>
    <x v="11"/>
    <x v="5491"/>
    <d v="2024-07-10T00:00:00"/>
    <d v="1899-12-30T11:41:45"/>
    <n v="25"/>
    <s v="E0053A"/>
    <s v="Candelaria"/>
    <x v="150"/>
    <x v="0"/>
    <x v="0"/>
    <x v="7"/>
    <x v="1"/>
    <d v="2024-07-10T11:19:11"/>
    <x v="575"/>
    <n v="32.680277777777519"/>
    <d v="2024-07-10T11:41:45"/>
    <d v="1899-12-30T00:20:00"/>
    <d v="2024-07-10T12:01:45"/>
    <n v="31.97083333338378"/>
    <x v="0"/>
    <m/>
    <m/>
    <x v="1"/>
    <x v="27"/>
    <x v="0"/>
    <x v="4"/>
    <x v="2"/>
    <n v="4"/>
    <s v=""/>
    <d v="1899-12-30T08:00:00"/>
    <n v="31.346944444444183"/>
    <n v="12"/>
    <n v="19.346944444444183"/>
  </r>
  <r>
    <s v="E002"/>
    <s v="EO57"/>
    <x v="5278"/>
    <x v="0"/>
    <s v="E4"/>
    <s v="0100044839"/>
    <s v="CALES CANARIAS S.A."/>
    <s v="0068001229"/>
    <s v="ALMACEN EL TABLERO"/>
    <s v="000000000000003208"/>
    <x v="52"/>
    <d v="2024-07-10T00:00:00"/>
    <d v="1899-12-30T11:23:58"/>
    <s v="10/07 6 PAL"/>
    <d v="2024-07-10T00:00:00"/>
    <x v="6"/>
    <x v="11"/>
    <x v="5492"/>
    <d v="2024-07-10T00:00:00"/>
    <d v="1899-12-30T11:40:21"/>
    <n v="17"/>
    <s v="E0053E"/>
    <s v="El Chorrillo"/>
    <x v="150"/>
    <x v="0"/>
    <x v="0"/>
    <x v="7"/>
    <x v="1"/>
    <d v="2024-07-10T11:23:58"/>
    <x v="520"/>
    <n v="8.6005555556039326"/>
    <d v="2024-07-10T11:40:21"/>
    <d v="1899-12-30T00:13:36"/>
    <d v="2024-07-10T11:53:57"/>
    <n v="8.1008333333884366"/>
    <x v="0"/>
    <m/>
    <m/>
    <x v="1"/>
    <x v="27"/>
    <x v="0"/>
    <x v="4"/>
    <x v="2"/>
    <n v="4"/>
    <s v=""/>
    <d v="1899-12-30T05:26:24"/>
    <n v="7.373888888937266"/>
    <n v="0"/>
    <n v="7.373888888937266"/>
  </r>
  <r>
    <s v="E002"/>
    <s v="EO57"/>
    <x v="5279"/>
    <x v="0"/>
    <s v="E3"/>
    <s v="0100037274"/>
    <s v="PREFABRICADOS TEIDE S.L."/>
    <s v="0068000430"/>
    <s v="GS FABRICA LAS ERAS"/>
    <s v="000000000000002649"/>
    <x v="51"/>
    <d v="2024-07-10T00:00:00"/>
    <d v="1899-12-30T11:25:58"/>
    <s v="12/07 8h Silo 1 ER80"/>
    <d v="2024-07-12T00:00:00"/>
    <x v="10"/>
    <x v="11"/>
    <x v="5493"/>
    <d v="2024-07-12T00:00:00"/>
    <d v="1899-12-30T06:38:25"/>
    <n v="44"/>
    <s v="E00AZF"/>
    <s v="Las Eras"/>
    <x v="146"/>
    <x v="0"/>
    <x v="0"/>
    <x v="7"/>
    <x v="0"/>
    <d v="2024-07-10T11:25:58"/>
    <x v="590"/>
    <n v="44.567222222336568"/>
    <d v="2024-07-12T06:38:25"/>
    <d v="1899-12-30T00:35:12"/>
    <d v="2024-07-12T07:13:37"/>
    <n v="0.77305555553175509"/>
    <x v="0"/>
    <m/>
    <m/>
    <x v="1"/>
    <x v="29"/>
    <x v="0"/>
    <x v="4"/>
    <x v="12"/>
    <n v="6"/>
    <s v=""/>
    <d v="1899-12-30T14:04:48"/>
    <n v="42.980555555669902"/>
    <n v="24"/>
    <n v="18.980555555669902"/>
  </r>
  <r>
    <s v="E002"/>
    <s v="EO57"/>
    <x v="5280"/>
    <x v="0"/>
    <s v="E4"/>
    <s v="0100045862"/>
    <s v="FERRETERIA CASTRO DELGADO S.L."/>
    <s v="0068001328"/>
    <s v="EL CHORRILLO"/>
    <s v="000000000000003208"/>
    <x v="52"/>
    <d v="2024-07-10T00:00:00"/>
    <d v="1899-12-30T11:50:10"/>
    <s v="11/07 7:15 A 15h 15"/>
    <d v="2024-07-11T00:00:00"/>
    <x v="6"/>
    <x v="11"/>
    <x v="5494"/>
    <d v="2024-07-11T00:00:00"/>
    <d v="1899-12-30T06:47:42"/>
    <n v="17"/>
    <s v="E0053E"/>
    <s v="El Chorrillo"/>
    <x v="245"/>
    <x v="0"/>
    <x v="0"/>
    <x v="7"/>
    <x v="1"/>
    <d v="2024-07-10T11:50:10"/>
    <x v="575"/>
    <n v="32.163888889015652"/>
    <d v="2024-07-11T06:47:42"/>
    <d v="1899-12-30T00:13:36"/>
    <d v="2024-07-11T07:01:18"/>
    <n v="12.97833333327435"/>
    <x v="0"/>
    <m/>
    <m/>
    <x v="1"/>
    <x v="28"/>
    <x v="0"/>
    <x v="4"/>
    <x v="12"/>
    <n v="5"/>
    <s v=""/>
    <d v="1899-12-30T05:26:24"/>
    <n v="30.937222222348986"/>
    <n v="12"/>
    <n v="18.937222222348986"/>
  </r>
  <r>
    <s v="E002"/>
    <s v="EO57"/>
    <x v="5280"/>
    <x v="0"/>
    <s v="E4"/>
    <s v="0100045862"/>
    <s v="FERRETERIA CASTRO DELGADO S.L."/>
    <s v="0068001328"/>
    <s v="EL CHORRILLO"/>
    <s v="000000000000002693"/>
    <x v="50"/>
    <d v="2024-07-10T00:00:00"/>
    <d v="1899-12-30T11:50:10"/>
    <s v="11/07 7:15 A 15h 15"/>
    <d v="2024-07-11T00:00:00"/>
    <x v="6"/>
    <x v="11"/>
    <x v="5494"/>
    <d v="2024-07-11T00:00:00"/>
    <d v="1899-12-30T06:47:42"/>
    <n v="17"/>
    <s v="E0053E"/>
    <s v="El Chorrillo"/>
    <x v="245"/>
    <x v="0"/>
    <x v="1"/>
    <x v="7"/>
    <x v="1"/>
    <d v="2024-07-10T11:50:10"/>
    <x v="575"/>
    <n v="32.163888889015652"/>
    <d v="2024-07-11T06:47:42"/>
    <d v="1899-12-30T00:13:36"/>
    <d v="2024-07-11T07:01:18"/>
    <n v="12.97833333327435"/>
    <x v="0"/>
    <m/>
    <m/>
    <x v="1"/>
    <x v="28"/>
    <x v="0"/>
    <x v="4"/>
    <x v="12"/>
    <n v="5"/>
    <s v=""/>
    <d v="1899-12-30T05:26:24"/>
    <n v="30.937222222348986"/>
    <n v="12"/>
    <n v="18.937222222348986"/>
  </r>
  <r>
    <s v="E002"/>
    <s v="EO57"/>
    <x v="5281"/>
    <x v="0"/>
    <s v="E4"/>
    <s v="0100037591"/>
    <s v="TRANSPORTES FEBRIGAR, S.L."/>
    <s v="0068000506"/>
    <s v="STA. URSULA"/>
    <s v="000000000000003208"/>
    <x v="52"/>
    <d v="2024-07-10T00:00:00"/>
    <d v="1899-12-30T11:54:49"/>
    <s v="11/07 16PALS"/>
    <d v="2024-07-11T00:00:00"/>
    <x v="10"/>
    <x v="11"/>
    <x v="5495"/>
    <d v="2024-07-11T00:00:00"/>
    <d v="1899-12-30T06:38:27"/>
    <n v="35"/>
    <s v="E00SUN"/>
    <s v="Santa Ursula"/>
    <x v="154"/>
    <x v="0"/>
    <x v="0"/>
    <x v="7"/>
    <x v="1"/>
    <d v="2024-07-10T11:54:49"/>
    <x v="576"/>
    <n v="20.086388888885267"/>
    <d v="2024-07-11T06:38:27"/>
    <d v="1899-12-30T00:28:00"/>
    <d v="2024-07-11T07:06:27"/>
    <n v="0.89250000013271347"/>
    <x v="0"/>
    <m/>
    <m/>
    <x v="1"/>
    <x v="28"/>
    <x v="0"/>
    <x v="4"/>
    <x v="12"/>
    <n v="5"/>
    <s v=""/>
    <d v="1899-12-30T11:12:00"/>
    <n v="18.619722222218602"/>
    <n v="12"/>
    <n v="6.6197222222186021"/>
  </r>
  <r>
    <s v="E002"/>
    <s v="EO57"/>
    <x v="5282"/>
    <x v="0"/>
    <s v="E4"/>
    <s v="0100041535"/>
    <s v="FERRETERIA LA FUENTITA S.L."/>
    <s v="0068000972"/>
    <s v="LA FUENTITA"/>
    <s v="000000000000002693"/>
    <x v="50"/>
    <d v="2024-07-10T00:00:00"/>
    <d v="1899-12-30T11:57:30"/>
    <s v="10/07 cem+mort"/>
    <d v="2024-07-10T00:00:00"/>
    <x v="28"/>
    <x v="11"/>
    <x v="5496"/>
    <d v="2024-07-10T00:00:00"/>
    <d v="1899-12-30T17:15:09"/>
    <n v="76"/>
    <s v="E00SMG"/>
    <s v="San Miguel"/>
    <x v="154"/>
    <x v="0"/>
    <x v="0"/>
    <x v="7"/>
    <x v="1"/>
    <d v="2024-07-10T11:57:30"/>
    <x v="621"/>
    <n v="8.5416666665696539"/>
    <d v="2024-07-10T17:15:09"/>
    <d v="1899-12-30T01:00:48"/>
    <d v="2024-07-10T18:15:57"/>
    <n v="2.2341666666325182"/>
    <x v="0"/>
    <m/>
    <m/>
    <x v="1"/>
    <x v="27"/>
    <x v="0"/>
    <x v="4"/>
    <x v="5"/>
    <n v="4"/>
    <s v=""/>
    <d v="1899-12-31T00:19:12"/>
    <n v="6.5283333332363203"/>
    <n v="0"/>
    <n v="6.5283333332363203"/>
  </r>
  <r>
    <s v="E002"/>
    <s v="EO57"/>
    <x v="5282"/>
    <x v="0"/>
    <s v="E4"/>
    <s v="0100041535"/>
    <s v="FERRETERIA LA FUENTITA S.L."/>
    <s v="0068000972"/>
    <s v="LA FUENTITA"/>
    <s v="000000000000003208"/>
    <x v="52"/>
    <d v="2024-07-10T00:00:00"/>
    <d v="1899-12-30T11:57:30"/>
    <s v="10/07 cem+mort"/>
    <d v="2024-07-10T00:00:00"/>
    <x v="28"/>
    <x v="11"/>
    <x v="5496"/>
    <d v="2024-07-10T00:00:00"/>
    <d v="1899-12-30T17:15:09"/>
    <n v="76"/>
    <s v="E00SMG"/>
    <s v="San Miguel"/>
    <x v="154"/>
    <x v="0"/>
    <x v="1"/>
    <x v="7"/>
    <x v="1"/>
    <d v="2024-07-10T11:57:30"/>
    <x v="621"/>
    <n v="8.5416666665696539"/>
    <d v="2024-07-10T17:15:09"/>
    <d v="1899-12-30T01:00:48"/>
    <d v="2024-07-10T18:15:57"/>
    <n v="2.2341666666325182"/>
    <x v="0"/>
    <m/>
    <m/>
    <x v="1"/>
    <x v="27"/>
    <x v="0"/>
    <x v="4"/>
    <x v="5"/>
    <n v="4"/>
    <s v=""/>
    <d v="1899-12-31T00:19:12"/>
    <n v="6.5283333332363203"/>
    <n v="0"/>
    <n v="6.5283333332363203"/>
  </r>
  <r>
    <s v="E002"/>
    <s v="EO57"/>
    <x v="5283"/>
    <x v="0"/>
    <s v="E4"/>
    <s v="0100037282"/>
    <s v="FERRETERIA F.SANCHEZ TRUJILLO,S.L."/>
    <s v="0068002082"/>
    <s v="FERRETERIA EL CHORRILLO"/>
    <s v="000000000000003208"/>
    <x v="52"/>
    <d v="2024-07-10T00:00:00"/>
    <d v="1899-12-30T12:04:57"/>
    <s v="18/07 3p"/>
    <d v="2024-07-18T00:00:00"/>
    <x v="10"/>
    <x v="11"/>
    <x v="5497"/>
    <d v="2024-07-10T00:00:00"/>
    <d v="1899-12-30T16:08:04"/>
    <n v="17"/>
    <s v="E0053E"/>
    <s v="El Chorrillo"/>
    <x v="150"/>
    <x v="0"/>
    <x v="0"/>
    <x v="7"/>
    <x v="1"/>
    <d v="2024-07-10T12:04:57"/>
    <x v="622"/>
    <n v="187.91749999998137"/>
    <d v="2024-07-10T16:08:04"/>
    <d v="1899-12-30T00:13:36"/>
    <d v="2024-07-10T16:21:40"/>
    <n v="183.63888888893416"/>
    <x v="0"/>
    <m/>
    <m/>
    <x v="1"/>
    <x v="27"/>
    <x v="0"/>
    <x v="4"/>
    <x v="8"/>
    <n v="4"/>
    <s v=""/>
    <d v="1899-12-30T05:26:24"/>
    <n v="186.69083333331471"/>
    <n v="60"/>
    <n v="126.69083333331471"/>
  </r>
  <r>
    <s v="E002"/>
    <s v="EO57"/>
    <x v="5284"/>
    <x v="0"/>
    <s v="E3"/>
    <s v="0100059547"/>
    <s v="PREFABRICADOS Y SOLUCIONES TECNICAS"/>
    <s v="0068002850"/>
    <s v="GÜÍMAR"/>
    <s v="000000000000002649"/>
    <x v="51"/>
    <d v="2024-07-10T00:00:00"/>
    <d v="1899-12-30T12:35:13"/>
    <s v="11/07 ANTES DE LAS 8"/>
    <d v="2024-07-11T00:00:00"/>
    <x v="23"/>
    <x v="11"/>
    <x v="5498"/>
    <d v="2024-07-11T00:00:00"/>
    <d v="1899-12-30T07:55:14"/>
    <n v="33"/>
    <s v="E0053R"/>
    <s v="Guimar"/>
    <x v="146"/>
    <x v="0"/>
    <x v="0"/>
    <x v="7"/>
    <x v="0"/>
    <d v="2024-07-10T12:35:13"/>
    <x v="574"/>
    <n v="19.913055555545725"/>
    <d v="2024-07-11T07:55:14"/>
    <d v="1899-12-30T00:26:24"/>
    <d v="2024-07-11T08:21:38"/>
    <n v="0.13944444438675418"/>
    <x v="0"/>
    <m/>
    <m/>
    <x v="1"/>
    <x v="28"/>
    <x v="0"/>
    <x v="4"/>
    <x v="11"/>
    <n v="5"/>
    <s v=""/>
    <d v="1899-12-30T10:33:36"/>
    <n v="18.473055555545724"/>
    <n v="12"/>
    <n v="6.4730555555457236"/>
  </r>
  <r>
    <s v="E002"/>
    <s v="EO57"/>
    <x v="5285"/>
    <x v="0"/>
    <s v="E4"/>
    <s v="0100037340"/>
    <s v="FRTRIA. LOS DOS CAMINOS, S.L. L."/>
    <s v="0068000058"/>
    <s v="ICOD CTRA. EL AMPARO KM. 2"/>
    <s v="000000000000003208"/>
    <x v="52"/>
    <d v="2024-07-10T00:00:00"/>
    <d v="1899-12-30T12:35:59"/>
    <s v="12/07 16 Pal"/>
    <d v="2024-07-12T00:00:00"/>
    <x v="6"/>
    <x v="11"/>
    <x v="5499"/>
    <d v="2024-07-12T00:00:00"/>
    <d v="1899-12-30T06:21:54"/>
    <n v="61"/>
    <s v="E0053T"/>
    <s v="Icod de Los Vinos"/>
    <x v="154"/>
    <x v="0"/>
    <x v="0"/>
    <x v="7"/>
    <x v="1"/>
    <d v="2024-07-10T12:35:59"/>
    <x v="599"/>
    <n v="55.400277777865995"/>
    <d v="2024-07-12T06:21:54"/>
    <d v="1899-12-30T00:48:48"/>
    <d v="2024-07-12T07:10:42"/>
    <n v="12.821666666830424"/>
    <x v="0"/>
    <m/>
    <m/>
    <x v="1"/>
    <x v="29"/>
    <x v="0"/>
    <x v="4"/>
    <x v="12"/>
    <n v="6"/>
    <s v=""/>
    <d v="1899-12-30T19:31:12"/>
    <n v="53.586944444532662"/>
    <n v="24"/>
    <n v="29.586944444532662"/>
  </r>
  <r>
    <s v="E002"/>
    <s v="EO57"/>
    <x v="5285"/>
    <x v="0"/>
    <s v="E4"/>
    <s v="0100037340"/>
    <s v="FRTRIA. LOS DOS CAMINOS, S.L. L."/>
    <s v="0068000058"/>
    <s v="ICOD CTRA. EL AMPARO KM. 2"/>
    <s v="000000000000002693"/>
    <x v="50"/>
    <d v="2024-07-10T00:00:00"/>
    <d v="1899-12-30T12:35:59"/>
    <s v="12/07 16 Pal"/>
    <d v="2024-07-12T00:00:00"/>
    <x v="6"/>
    <x v="11"/>
    <x v="5499"/>
    <d v="2024-07-12T00:00:00"/>
    <d v="1899-12-30T06:21:54"/>
    <n v="61"/>
    <s v="E0053T"/>
    <s v="Icod de Los Vinos"/>
    <x v="154"/>
    <x v="0"/>
    <x v="1"/>
    <x v="7"/>
    <x v="1"/>
    <d v="2024-07-10T12:35:59"/>
    <x v="599"/>
    <n v="55.400277777865995"/>
    <d v="2024-07-12T06:21:54"/>
    <d v="1899-12-30T00:48:48"/>
    <d v="2024-07-12T07:10:42"/>
    <n v="12.821666666830424"/>
    <x v="0"/>
    <m/>
    <m/>
    <x v="1"/>
    <x v="29"/>
    <x v="0"/>
    <x v="4"/>
    <x v="12"/>
    <n v="6"/>
    <s v=""/>
    <d v="1899-12-30T19:31:12"/>
    <n v="53.586944444532662"/>
    <n v="24"/>
    <n v="29.586944444532662"/>
  </r>
  <r>
    <s v="E002"/>
    <s v="EO57"/>
    <x v="5286"/>
    <x v="0"/>
    <s v="E3"/>
    <s v="0432000110"/>
    <s v="PREBETONG HORMIGONES, S.A."/>
    <s v="0068000483"/>
    <s v="PLANTA PUERTO SANTA CRUZ"/>
    <s v="000000000000003126"/>
    <x v="53"/>
    <d v="2024-07-10T00:00:00"/>
    <d v="1899-12-30T13:03:12"/>
    <s v="11/07 11:00h Silo2"/>
    <d v="2024-07-11T00:00:00"/>
    <x v="24"/>
    <x v="11"/>
    <x v="5500"/>
    <d v="2024-07-11T00:00:00"/>
    <d v="1899-12-30T15:13:45"/>
    <n v="6"/>
    <s v="E00SCF"/>
    <s v="Santa Cruz de Tenerife"/>
    <x v="149"/>
    <x v="0"/>
    <x v="0"/>
    <x v="7"/>
    <x v="0"/>
    <d v="2024-07-10T13:03:12"/>
    <x v="585"/>
    <n v="21.946666666714009"/>
    <d v="2024-07-11T15:13:45"/>
    <d v="1899-12-30T00:04:48"/>
    <d v="2024-07-11T15:18:33"/>
    <n v="-4.309166666585952"/>
    <x v="1"/>
    <m/>
    <m/>
    <x v="1"/>
    <x v="28"/>
    <x v="3"/>
    <x v="4"/>
    <x v="4"/>
    <n v="5"/>
    <s v=""/>
    <d v="1899-12-30T01:55:12"/>
    <n v="20.866666666714011"/>
    <n v="12"/>
    <n v="8.8666666667140106"/>
  </r>
  <r>
    <s v="E002"/>
    <s v="EO57"/>
    <x v="5287"/>
    <x v="0"/>
    <s v="E4"/>
    <s v="0100037162"/>
    <s v="FERRETERIA LA LUZ, S.L."/>
    <s v="0068000143"/>
    <s v="EN LA LUZ"/>
    <s v="000000000000003208"/>
    <x v="52"/>
    <d v="2024-07-10T00:00:00"/>
    <d v="1899-12-30T14:05:00"/>
    <s v="11/07 16 Pal Cerrado"/>
    <d v="2024-07-11T00:00:00"/>
    <x v="6"/>
    <x v="11"/>
    <x v="5501"/>
    <d v="2024-07-11T00:00:00"/>
    <d v="1899-12-30T08:47:41"/>
    <n v="41"/>
    <s v="E00LOR"/>
    <s v="La Orotava"/>
    <x v="245"/>
    <x v="0"/>
    <x v="0"/>
    <x v="7"/>
    <x v="1"/>
    <d v="2024-07-10T14:05:00"/>
    <x v="575"/>
    <n v="29.916666666744277"/>
    <d v="2024-07-11T08:47:41"/>
    <d v="1899-12-30T00:32:48"/>
    <d v="2024-07-11T09:20:29"/>
    <n v="10.658611111168284"/>
    <x v="0"/>
    <m/>
    <m/>
    <x v="1"/>
    <x v="28"/>
    <x v="0"/>
    <x v="4"/>
    <x v="0"/>
    <n v="5"/>
    <s v=""/>
    <d v="1899-12-30T13:07:12"/>
    <n v="28.37000000007761"/>
    <n v="12"/>
    <n v="16.37000000007761"/>
  </r>
  <r>
    <s v="E002"/>
    <s v="EO57"/>
    <x v="5287"/>
    <x v="0"/>
    <s v="E4"/>
    <s v="0100037162"/>
    <s v="FERRETERIA LA LUZ, S.L."/>
    <s v="0068000143"/>
    <s v="EN LA LUZ"/>
    <s v="000000000000002693"/>
    <x v="50"/>
    <d v="2024-07-10T00:00:00"/>
    <d v="1899-12-30T14:05:00"/>
    <s v="11/07 16 Pal Cerrado"/>
    <d v="2024-07-11T00:00:00"/>
    <x v="6"/>
    <x v="11"/>
    <x v="5501"/>
    <d v="2024-07-11T00:00:00"/>
    <d v="1899-12-30T08:47:41"/>
    <n v="41"/>
    <s v="E00LOR"/>
    <s v="La Orotava"/>
    <x v="245"/>
    <x v="0"/>
    <x v="1"/>
    <x v="7"/>
    <x v="1"/>
    <d v="2024-07-10T14:05:00"/>
    <x v="575"/>
    <n v="29.916666666744277"/>
    <d v="2024-07-11T08:47:41"/>
    <d v="1899-12-30T00:32:48"/>
    <d v="2024-07-11T09:20:29"/>
    <n v="10.658611111168284"/>
    <x v="0"/>
    <m/>
    <m/>
    <x v="1"/>
    <x v="28"/>
    <x v="0"/>
    <x v="4"/>
    <x v="0"/>
    <n v="5"/>
    <s v=""/>
    <d v="1899-12-30T13:07:12"/>
    <n v="28.37000000007761"/>
    <n v="12"/>
    <n v="16.37000000007761"/>
  </r>
  <r>
    <s v="E002"/>
    <s v="EO57"/>
    <x v="5288"/>
    <x v="0"/>
    <s v="E3"/>
    <s v="0432000110"/>
    <s v="PREBETONG HORMIGONES, S.A."/>
    <s v="0068000488"/>
    <s v="PLANTA LOS REALEJOS"/>
    <s v="000000000000003126"/>
    <x v="53"/>
    <d v="2024-07-10T00:00:00"/>
    <d v="1899-12-30T15:18:02"/>
    <s v="11/07 11h Silo 2"/>
    <d v="2024-07-11T00:00:00"/>
    <x v="24"/>
    <x v="11"/>
    <x v="5502"/>
    <d v="2024-07-11T00:00:00"/>
    <d v="1899-12-30T12:50:01"/>
    <n v="47"/>
    <s v="E00LSE"/>
    <s v="Los Realejos"/>
    <x v="153"/>
    <x v="0"/>
    <x v="0"/>
    <x v="7"/>
    <x v="0"/>
    <d v="2024-07-10T15:18:02"/>
    <x v="585"/>
    <n v="19.699444444442634"/>
    <d v="2024-07-11T12:50:01"/>
    <d v="1899-12-30T00:37:36"/>
    <d v="2024-07-11T13:27:37"/>
    <n v="-2.4602777776890434"/>
    <x v="1"/>
    <m/>
    <m/>
    <x v="1"/>
    <x v="28"/>
    <x v="2"/>
    <x v="4"/>
    <x v="3"/>
    <n v="5"/>
    <s v=""/>
    <d v="1899-12-30T15:02:24"/>
    <n v="18.072777777775968"/>
    <n v="12"/>
    <n v="6.0727777777759684"/>
  </r>
  <r>
    <s v="E002"/>
    <s v="EO57"/>
    <x v="5289"/>
    <x v="0"/>
    <s v="E4"/>
    <s v="0100044618"/>
    <s v="DELGADO GOMEZ JUAN"/>
    <s v="0068001210"/>
    <s v="EL TABLADO"/>
    <s v="000000000000003208"/>
    <x v="52"/>
    <d v="2024-07-10T00:00:00"/>
    <d v="1899-12-30T15:27:37"/>
    <s v="11/07 8p ferreteria"/>
    <d v="2024-07-11T00:00:00"/>
    <x v="20"/>
    <x v="11"/>
    <x v="5503"/>
    <d v="2024-07-10T00:00:00"/>
    <d v="1899-12-30T16:05:26"/>
    <n v="33"/>
    <s v="E0053R"/>
    <s v="Guimar"/>
    <x v="150"/>
    <x v="0"/>
    <x v="0"/>
    <x v="7"/>
    <x v="1"/>
    <d v="2024-07-10T15:27:37"/>
    <x v="587"/>
    <n v="19.039722222194541"/>
    <d v="2024-07-10T16:05:26"/>
    <d v="1899-12-30T00:26:24"/>
    <d v="2024-07-10T16:31:50"/>
    <n v="17.96944444446126"/>
    <x v="0"/>
    <m/>
    <m/>
    <x v="1"/>
    <x v="27"/>
    <x v="0"/>
    <x v="4"/>
    <x v="8"/>
    <n v="4"/>
    <s v=""/>
    <d v="1899-12-30T10:33:36"/>
    <n v="17.59972222219454"/>
    <n v="12"/>
    <n v="5.59972222219454"/>
  </r>
  <r>
    <s v="E002"/>
    <s v="EO57"/>
    <x v="5289"/>
    <x v="0"/>
    <s v="E4"/>
    <s v="0100044618"/>
    <s v="DELGADO GOMEZ JUAN"/>
    <s v="0068001210"/>
    <s v="EL TABLADO"/>
    <s v="000000000000002693"/>
    <x v="50"/>
    <d v="2024-07-10T00:00:00"/>
    <d v="1899-12-30T15:27:37"/>
    <s v="11/07 8p ferreteria"/>
    <d v="2024-07-11T00:00:00"/>
    <x v="20"/>
    <x v="11"/>
    <x v="5503"/>
    <d v="2024-07-10T00:00:00"/>
    <d v="1899-12-30T16:05:26"/>
    <n v="33"/>
    <s v="E0053R"/>
    <s v="Guimar"/>
    <x v="150"/>
    <x v="0"/>
    <x v="1"/>
    <x v="7"/>
    <x v="1"/>
    <d v="2024-07-10T15:27:37"/>
    <x v="587"/>
    <n v="19.039722222194541"/>
    <d v="2024-07-10T16:05:26"/>
    <d v="1899-12-30T00:26:24"/>
    <d v="2024-07-10T16:31:50"/>
    <n v="17.96944444446126"/>
    <x v="0"/>
    <m/>
    <m/>
    <x v="1"/>
    <x v="27"/>
    <x v="0"/>
    <x v="4"/>
    <x v="8"/>
    <n v="4"/>
    <s v=""/>
    <d v="1899-12-30T10:33:36"/>
    <n v="17.59972222219454"/>
    <n v="12"/>
    <n v="5.59972222219454"/>
  </r>
  <r>
    <s v="E002"/>
    <s v="EO57"/>
    <x v="5290"/>
    <x v="0"/>
    <s v="E3"/>
    <s v="0432000110"/>
    <s v="PREBETONG HORMIGONES, S.A."/>
    <s v="0068000485"/>
    <s v="PLANTA LAS GALLETAS II"/>
    <s v="000000000000003126"/>
    <x v="53"/>
    <d v="2024-07-10T00:00:00"/>
    <d v="1899-12-30T15:43:47"/>
    <s v="11/07 11h TORRE 1 SI"/>
    <d v="2024-07-11T00:00:00"/>
    <x v="24"/>
    <x v="11"/>
    <x v="5504"/>
    <d v="2024-07-11T00:00:00"/>
    <d v="1899-12-30T09:42:58"/>
    <n v="78"/>
    <s v="E0054I"/>
    <s v="Las Galletas"/>
    <x v="152"/>
    <x v="0"/>
    <x v="0"/>
    <x v="7"/>
    <x v="0"/>
    <d v="2024-07-10T15:43:47"/>
    <x v="585"/>
    <n v="19.270277777861338"/>
    <d v="2024-07-11T09:42:58"/>
    <d v="1899-12-30T01:02:24"/>
    <d v="2024-07-11T10:45:22"/>
    <n v="0.24388888897374272"/>
    <x v="0"/>
    <m/>
    <m/>
    <x v="1"/>
    <x v="28"/>
    <x v="0"/>
    <x v="4"/>
    <x v="6"/>
    <n v="5"/>
    <s v=""/>
    <d v="1899-12-31T00:57:36"/>
    <n v="17.230277777861339"/>
    <n v="12"/>
    <n v="5.230277777861339"/>
  </r>
  <r>
    <s v="E002"/>
    <s v="EO57"/>
    <x v="5291"/>
    <x v="0"/>
    <s v="E3"/>
    <s v="0100054334"/>
    <s v="ORGANIZACION SOCAS, S. L."/>
    <s v="0068002135"/>
    <s v="SOCAS NARANJERO"/>
    <s v="000000000000002649"/>
    <x v="51"/>
    <d v="2024-07-10T00:00:00"/>
    <d v="1899-12-30T16:30:44"/>
    <s v="11/07 11h BLOQUES"/>
    <d v="2024-07-11T00:00:00"/>
    <x v="24"/>
    <x v="11"/>
    <x v="5505"/>
    <d v="2024-07-11T00:00:00"/>
    <d v="1899-12-30T12:00:13"/>
    <n v="22"/>
    <s v="E00LSN"/>
    <s v="Naranjeros"/>
    <x v="148"/>
    <x v="0"/>
    <x v="0"/>
    <x v="7"/>
    <x v="0"/>
    <d v="2024-07-10T16:30:44"/>
    <x v="585"/>
    <n v="18.487777777772862"/>
    <d v="2024-07-11T12:00:13"/>
    <d v="1899-12-30T00:17:36"/>
    <d v="2024-07-11T12:17:49"/>
    <n v="-1.2969444443006068"/>
    <x v="1"/>
    <m/>
    <m/>
    <x v="1"/>
    <x v="28"/>
    <x v="1"/>
    <x v="4"/>
    <x v="3"/>
    <n v="5"/>
    <s v=""/>
    <d v="1899-12-30T07:02:24"/>
    <n v="17.194444444439529"/>
    <n v="12"/>
    <n v="5.1944444444395295"/>
  </r>
  <r>
    <s v="E002"/>
    <s v="EO57"/>
    <x v="5292"/>
    <x v="0"/>
    <s v="E3"/>
    <s v="0100056375"/>
    <s v="UTE CIERRE ANILLO INSULAR TFE"/>
    <s v="0068002447"/>
    <s v="ANILLO INSULAR DIV3099"/>
    <s v="000000000000002649"/>
    <x v="51"/>
    <d v="2024-07-10T00:00:00"/>
    <d v="1899-12-30T16:33:25"/>
    <s v="11/07 13h"/>
    <d v="2024-07-11T00:00:00"/>
    <x v="14"/>
    <x v="11"/>
    <x v="5506"/>
    <d v="2024-07-11T00:00:00"/>
    <d v="1899-12-30T10:49:48"/>
    <n v="114"/>
    <s v="E002ST"/>
    <s v="Santiago del Teide"/>
    <x v="146"/>
    <x v="0"/>
    <x v="0"/>
    <x v="7"/>
    <x v="0"/>
    <d v="2024-07-10T16:33:25"/>
    <x v="551"/>
    <n v="20.443055555457249"/>
    <d v="2024-07-11T10:49:48"/>
    <d v="1899-12-30T01:31:12"/>
    <d v="2024-07-11T12:21:00"/>
    <n v="0.65000000002328306"/>
    <x v="0"/>
    <m/>
    <m/>
    <x v="1"/>
    <x v="28"/>
    <x v="0"/>
    <x v="4"/>
    <x v="1"/>
    <n v="5"/>
    <s v=""/>
    <d v="1899-12-31T12:28:48"/>
    <n v="17.92305555545725"/>
    <n v="12"/>
    <n v="5.9230555554572497"/>
  </r>
  <r>
    <s v="E002"/>
    <s v="EO57"/>
    <x v="5293"/>
    <x v="0"/>
    <s v="E3"/>
    <s v="0100056375"/>
    <s v="UTE CIERRE ANILLO INSULAR TFE"/>
    <s v="0068002447"/>
    <s v="ANILLO INSULAR DIV3099"/>
    <s v="000000000000002649"/>
    <x v="51"/>
    <d v="2024-07-10T00:00:00"/>
    <d v="1899-12-30T16:33:49"/>
    <s v="11/07 15h"/>
    <d v="2024-07-11T00:00:00"/>
    <x v="22"/>
    <x v="11"/>
    <x v="5507"/>
    <d v="2024-07-11T00:00:00"/>
    <d v="1899-12-30T13:47:05"/>
    <n v="114"/>
    <s v="E002ST"/>
    <s v="Santiago del Teide"/>
    <x v="152"/>
    <x v="0"/>
    <x v="0"/>
    <x v="7"/>
    <x v="0"/>
    <d v="2024-07-10T16:33:49"/>
    <x v="609"/>
    <n v="22.936388888920192"/>
    <d v="2024-07-11T13:47:05"/>
    <d v="1899-12-30T01:31:12"/>
    <d v="2024-07-11T15:18:17"/>
    <n v="0.19527777784969658"/>
    <x v="0"/>
    <m/>
    <m/>
    <x v="1"/>
    <x v="28"/>
    <x v="0"/>
    <x v="4"/>
    <x v="7"/>
    <n v="5"/>
    <s v=""/>
    <d v="1899-12-31T12:28:48"/>
    <n v="20.416388888920192"/>
    <n v="12"/>
    <n v="8.4163888889201921"/>
  </r>
  <r>
    <s v="E002"/>
    <s v="EO57"/>
    <x v="5294"/>
    <x v="0"/>
    <s v="E3"/>
    <s v="0100037415"/>
    <s v="GONZALEZ DELGADO, FRANCISCO"/>
    <s v="0068000001"/>
    <s v="BUZANADA"/>
    <s v="000000000000003126"/>
    <x v="53"/>
    <d v="2024-07-10T00:00:00"/>
    <d v="1899-12-30T16:34:34"/>
    <s v="11/07 1ª Silo pequeñ"/>
    <d v="2024-07-11T00:00:00"/>
    <x v="8"/>
    <x v="11"/>
    <x v="5508"/>
    <d v="2024-07-11T00:00:00"/>
    <d v="1899-12-30T10:46:56"/>
    <n v="81"/>
    <s v="E00VEN"/>
    <s v="Valle San Lorenzo"/>
    <x v="149"/>
    <x v="0"/>
    <x v="0"/>
    <x v="7"/>
    <x v="0"/>
    <d v="2024-07-10T16:34:34"/>
    <x v="583"/>
    <n v="19.42388888890855"/>
    <d v="2024-07-11T10:46:56"/>
    <d v="1899-12-30T01:04:48"/>
    <d v="2024-07-11T11:51:44"/>
    <n v="0.13777777785435319"/>
    <x v="0"/>
    <m/>
    <m/>
    <x v="1"/>
    <x v="28"/>
    <x v="0"/>
    <x v="4"/>
    <x v="1"/>
    <n v="5"/>
    <s v=""/>
    <d v="1899-12-31T01:55:12"/>
    <n v="17.343888888908552"/>
    <n v="12"/>
    <n v="5.3438888889085518"/>
  </r>
  <r>
    <s v="E002"/>
    <s v="EO57"/>
    <x v="5295"/>
    <x v="0"/>
    <s v="E4"/>
    <s v="0100037675"/>
    <s v="PAYSA CONSTRUCCIONES S.L."/>
    <s v="0068001938"/>
    <s v="ALMACEN SANTA MARIA"/>
    <s v="000000000000003208"/>
    <x v="52"/>
    <d v="2024-07-11T00:00:00"/>
    <d v="1899-12-30T09:44:27"/>
    <s v="11/07 6 Pal"/>
    <d v="2024-07-11T00:00:00"/>
    <x v="6"/>
    <x v="11"/>
    <x v="5509"/>
    <d v="2024-07-11T00:00:00"/>
    <d v="1899-12-30T09:15:23"/>
    <n v="16"/>
    <s v="E0055A"/>
    <s v="Radazul"/>
    <x v="145"/>
    <x v="0"/>
    <x v="0"/>
    <x v="7"/>
    <x v="1"/>
    <d v="2024-07-11T09:44:27"/>
    <x v="575"/>
    <n v="10.259166666772217"/>
    <d v="2024-07-11T09:15:23"/>
    <d v="1899-12-30T00:12:48"/>
    <d v="2024-07-11T09:28:11"/>
    <n v="10.530277777870651"/>
    <x v="0"/>
    <m/>
    <m/>
    <x v="1"/>
    <x v="28"/>
    <x v="0"/>
    <x v="4"/>
    <x v="6"/>
    <n v="5"/>
    <s v=""/>
    <d v="1899-12-30T05:07:12"/>
    <n v="9.0458333334388836"/>
    <n v="0"/>
    <n v="9.0458333334388836"/>
  </r>
  <r>
    <s v="E002"/>
    <s v="EO57"/>
    <x v="5296"/>
    <x v="0"/>
    <s v="E4"/>
    <s v="0100050210"/>
    <s v="FERRETERIA CONPE S.L."/>
    <s v="0068001697"/>
    <s v="FERRETERIA CONPE SAN ISIDRO"/>
    <s v="000000000000002693"/>
    <x v="50"/>
    <d v="2024-07-11T00:00:00"/>
    <d v="1899-12-30T09:45:18"/>
    <s v="12/07 12 Pal"/>
    <d v="2024-07-12T00:00:00"/>
    <x v="6"/>
    <x v="11"/>
    <x v="5510"/>
    <d v="2024-07-11T00:00:00"/>
    <d v="1899-12-30T15:16:47"/>
    <n v="64"/>
    <s v="E0055D"/>
    <s v="San Isidro"/>
    <x v="150"/>
    <x v="0"/>
    <x v="0"/>
    <x v="7"/>
    <x v="1"/>
    <d v="2024-07-11T09:45:18"/>
    <x v="599"/>
    <n v="34.245000000111759"/>
    <d v="2024-07-11T15:16:47"/>
    <d v="1899-12-30T00:51:12"/>
    <d v="2024-07-11T16:07:59"/>
    <n v="27.866944444365799"/>
    <x v="0"/>
    <m/>
    <m/>
    <x v="1"/>
    <x v="28"/>
    <x v="0"/>
    <x v="4"/>
    <x v="4"/>
    <n v="5"/>
    <s v=""/>
    <d v="1899-12-30T20:28:48"/>
    <n v="32.391666666778427"/>
    <n v="12"/>
    <n v="20.391666666778427"/>
  </r>
  <r>
    <s v="E002"/>
    <s v="EO57"/>
    <x v="5297"/>
    <x v="0"/>
    <s v="E4"/>
    <s v="0100037366"/>
    <s v="CONSTRUCCIONES PEDRO PEREZ"/>
    <s v="0068002565"/>
    <s v="LA GARVORANA-LOS REALEJOS"/>
    <s v="000000000000003208"/>
    <x v="52"/>
    <d v="2024-07-11T00:00:00"/>
    <d v="1899-12-30T09:48:43"/>
    <s v="Cemento 3p + Mortero"/>
    <d v="2024-07-12T00:00:00"/>
    <x v="6"/>
    <x v="11"/>
    <x v="5511"/>
    <d v="2024-07-11T00:00:00"/>
    <d v="1899-12-30T09:05:58"/>
    <n v="47"/>
    <s v="E00LSE"/>
    <s v="Los Realejos"/>
    <x v="145"/>
    <x v="0"/>
    <x v="0"/>
    <x v="7"/>
    <x v="1"/>
    <d v="2024-07-11T09:48:43"/>
    <x v="599"/>
    <n v="34.188055555627216"/>
    <d v="2024-07-11T09:05:58"/>
    <d v="1899-12-30T00:37:36"/>
    <d v="2024-07-11T09:43:34"/>
    <n v="34.273888888943475"/>
    <x v="0"/>
    <m/>
    <m/>
    <x v="1"/>
    <x v="28"/>
    <x v="0"/>
    <x v="4"/>
    <x v="6"/>
    <n v="5"/>
    <s v=""/>
    <d v="1899-12-30T15:02:24"/>
    <n v="32.561388888960551"/>
    <n v="12"/>
    <n v="20.561388888960551"/>
  </r>
  <r>
    <s v="E002"/>
    <s v="EO57"/>
    <x v="5298"/>
    <x v="0"/>
    <s v="E4"/>
    <s v="0100049137"/>
    <s v="MORALES DIAZ, YONATHAN MAKEY"/>
    <s v="0068001633"/>
    <s v="ALMACEN-ARICO"/>
    <s v="000000000000002693"/>
    <x v="50"/>
    <d v="2024-07-11T00:00:00"/>
    <d v="1899-12-30T09:54:52"/>
    <s v="12/07 6pals 2calidad"/>
    <d v="2024-07-12T00:00:00"/>
    <x v="6"/>
    <x v="11"/>
    <x v="5512"/>
    <d v="2024-07-11T00:00:00"/>
    <d v="1899-12-30T09:47:27"/>
    <n v="53"/>
    <s v="E00ARI"/>
    <s v="Arico"/>
    <x v="150"/>
    <x v="0"/>
    <x v="0"/>
    <x v="7"/>
    <x v="1"/>
    <d v="2024-07-11T09:54:52"/>
    <x v="599"/>
    <n v="34.085555555589963"/>
    <d v="2024-07-11T09:47:27"/>
    <d v="1899-12-30T00:42:24"/>
    <d v="2024-07-11T10:29:51"/>
    <n v="33.502500000118744"/>
    <x v="0"/>
    <m/>
    <m/>
    <x v="1"/>
    <x v="28"/>
    <x v="0"/>
    <x v="4"/>
    <x v="6"/>
    <n v="5"/>
    <s v=""/>
    <d v="1899-12-30T16:57:36"/>
    <n v="32.378888888923299"/>
    <n v="12"/>
    <n v="20.378888888923299"/>
  </r>
  <r>
    <s v="E002"/>
    <s v="EO57"/>
    <x v="5298"/>
    <x v="0"/>
    <s v="E4"/>
    <s v="0100049137"/>
    <s v="MORALES DIAZ, YONATHAN MAKEY"/>
    <s v="0068001633"/>
    <s v="ALMACEN-ARICO"/>
    <s v="000000000000003208"/>
    <x v="52"/>
    <d v="2024-07-11T00:00:00"/>
    <d v="1899-12-30T09:54:52"/>
    <s v="12/07 6pals 2calidad"/>
    <d v="2024-07-12T00:00:00"/>
    <x v="6"/>
    <x v="11"/>
    <x v="5512"/>
    <d v="2024-07-11T00:00:00"/>
    <d v="1899-12-30T09:47:27"/>
    <n v="53"/>
    <s v="E00ARI"/>
    <s v="Arico"/>
    <x v="150"/>
    <x v="0"/>
    <x v="1"/>
    <x v="7"/>
    <x v="1"/>
    <d v="2024-07-11T09:54:52"/>
    <x v="599"/>
    <n v="34.085555555589963"/>
    <d v="2024-07-11T09:47:27"/>
    <d v="1899-12-30T00:42:24"/>
    <d v="2024-07-11T10:29:51"/>
    <n v="33.502500000118744"/>
    <x v="0"/>
    <m/>
    <m/>
    <x v="1"/>
    <x v="28"/>
    <x v="0"/>
    <x v="4"/>
    <x v="6"/>
    <n v="5"/>
    <s v=""/>
    <d v="1899-12-30T16:57:36"/>
    <n v="32.378888888923299"/>
    <n v="12"/>
    <n v="20.378888888923299"/>
  </r>
  <r>
    <s v="E002"/>
    <s v="EO57"/>
    <x v="5299"/>
    <x v="0"/>
    <s v="E3"/>
    <s v="0100037179"/>
    <s v="CANARY CONCRETE, S.A."/>
    <s v="0068000329"/>
    <s v="GS PLANTA ADEJE"/>
    <s v="000000000000003126"/>
    <x v="53"/>
    <d v="2024-07-11T00:00:00"/>
    <d v="1899-12-30T10:41:37"/>
    <s v="12/07 08:00h - Adeje"/>
    <d v="2024-07-12T00:00:00"/>
    <x v="10"/>
    <x v="11"/>
    <x v="5513"/>
    <d v="2024-07-11T00:00:00"/>
    <d v="1899-12-30T16:05:07"/>
    <n v="88"/>
    <s v="E00ADE"/>
    <s v="Adeje"/>
    <x v="153"/>
    <x v="0"/>
    <x v="0"/>
    <x v="7"/>
    <x v="0"/>
    <d v="2024-07-11T10:41:37"/>
    <x v="590"/>
    <n v="21.306388888915535"/>
    <d v="2024-07-11T16:05:07"/>
    <d v="1899-12-30T01:10:24"/>
    <d v="2024-07-11T17:15:31"/>
    <n v="14.741388889029622"/>
    <x v="0"/>
    <m/>
    <m/>
    <x v="1"/>
    <x v="28"/>
    <x v="0"/>
    <x v="4"/>
    <x v="8"/>
    <n v="5"/>
    <s v=""/>
    <d v="1899-12-31T04:09:36"/>
    <n v="19.133055555582203"/>
    <n v="12"/>
    <n v="7.1330555555822031"/>
  </r>
  <r>
    <s v="E002"/>
    <s v="EO57"/>
    <x v="5300"/>
    <x v="0"/>
    <s v="E4"/>
    <s v="0100056042"/>
    <s v="PEREZ SANTANA ISABEL"/>
    <s v="0068002382"/>
    <s v="ESTRELLA DEL SUR - ARONA"/>
    <s v="000000000000003208"/>
    <x v="52"/>
    <d v="2024-07-11T00:00:00"/>
    <d v="1899-12-30T12:08:00"/>
    <s v="11/07 8 Pal - recoge"/>
    <d v="2024-07-11T00:00:00"/>
    <x v="6"/>
    <x v="11"/>
    <x v="5514"/>
    <d v="2024-07-11T00:00:00"/>
    <d v="1899-12-30T13:16:51"/>
    <n v="84"/>
    <s v="E0052U"/>
    <s v="Arona"/>
    <x v="145"/>
    <x v="0"/>
    <x v="0"/>
    <x v="7"/>
    <x v="1"/>
    <d v="2024-07-11T12:08:00"/>
    <x v="575"/>
    <n v="7.8666666666395031"/>
    <d v="2024-07-11T13:16:51"/>
    <d v="1899-12-30T01:07:12"/>
    <d v="2024-07-11T14:24:03"/>
    <n v="5.5991666667396203"/>
    <x v="0"/>
    <m/>
    <m/>
    <x v="1"/>
    <x v="28"/>
    <x v="0"/>
    <x v="4"/>
    <x v="7"/>
    <n v="5"/>
    <s v=""/>
    <d v="1899-12-31T02:52:48"/>
    <n v="5.746666666639503"/>
    <n v="0"/>
    <n v="5.746666666639503"/>
  </r>
  <r>
    <s v="E002"/>
    <s v="EO57"/>
    <x v="5301"/>
    <x v="0"/>
    <s v="E3"/>
    <s v="0432000110"/>
    <s v="PREBETONG HORMIGONES, S.A."/>
    <s v="0068000488"/>
    <s v="PLANTA LOS REALEJOS"/>
    <s v="000000000000003126"/>
    <x v="53"/>
    <d v="2024-07-11T00:00:00"/>
    <d v="1899-12-30T13:16:21"/>
    <s v="12/07 08h silo3"/>
    <d v="2024-07-12T00:00:00"/>
    <x v="23"/>
    <x v="11"/>
    <x v="5515"/>
    <d v="2024-07-12T00:00:00"/>
    <d v="1899-12-30T06:14:59"/>
    <n v="47"/>
    <s v="E00LSE"/>
    <s v="Los Realejos"/>
    <x v="147"/>
    <x v="0"/>
    <x v="0"/>
    <x v="7"/>
    <x v="0"/>
    <d v="2024-07-11T13:16:21"/>
    <x v="597"/>
    <n v="19.22749999986263"/>
    <d v="2024-07-12T06:14:59"/>
    <d v="1899-12-30T00:37:36"/>
    <d v="2024-07-12T06:52:35"/>
    <n v="1.6236111110192724"/>
    <x v="0"/>
    <m/>
    <m/>
    <x v="1"/>
    <x v="29"/>
    <x v="0"/>
    <x v="4"/>
    <x v="12"/>
    <n v="6"/>
    <s v=""/>
    <d v="1899-12-30T15:02:24"/>
    <n v="17.600833333195965"/>
    <n v="12"/>
    <n v="5.6008333331959648"/>
  </r>
  <r>
    <s v="E002"/>
    <s v="EO65"/>
    <x v="5302"/>
    <x v="0"/>
    <s v="E3"/>
    <s v="0100057885"/>
    <s v="UTE AVE CASATEJADA TORIL"/>
    <s v="0085000400"/>
    <s v="NAVALMORAL DE LA MATA-HORM. MORALOS"/>
    <s v="000000000000003228"/>
    <x v="55"/>
    <d v="2024-07-05T00:00:00"/>
    <d v="1899-12-30T14:19:49"/>
    <s v="10/07 12:00h"/>
    <d v="2024-07-10T00:00:00"/>
    <x v="8"/>
    <x v="12"/>
    <x v="5516"/>
    <d v="2024-07-09T00:00:00"/>
    <d v="1899-12-30T14:27:32"/>
    <n v="233"/>
    <s v="E00233"/>
    <s v="RUTA KMS.233"/>
    <x v="174"/>
    <x v="0"/>
    <x v="0"/>
    <x v="8"/>
    <x v="0"/>
    <d v="2024-07-05T14:19:49"/>
    <x v="561"/>
    <n v="117.66972222214099"/>
    <d v="2024-07-09T14:27:32"/>
    <d v="1899-12-30T03:06:24"/>
    <d v="2024-07-09T17:33:56"/>
    <n v="18.434444444545079"/>
    <x v="0"/>
    <m/>
    <m/>
    <x v="1"/>
    <x v="24"/>
    <x v="0"/>
    <x v="4"/>
    <x v="13"/>
    <n v="3"/>
    <s v="HORMIGONES Y CONTENEDORES JARA"/>
    <d v="1900-01-02T02:33:36"/>
    <n v="113.56305555547432"/>
    <n v="60"/>
    <n v="53.563055555474321"/>
  </r>
  <r>
    <s v="E002"/>
    <s v="EO65"/>
    <x v="5303"/>
    <x v="0"/>
    <s v="E3"/>
    <s v="0100057885"/>
    <s v="UTE AVE CASATEJADA TORIL"/>
    <s v="0085000217"/>
    <s v="TORIL"/>
    <s v="000000000000003227"/>
    <x v="59"/>
    <d v="2024-07-05T00:00:00"/>
    <d v="1899-12-30T14:31:04"/>
    <s v="10/07 08:00h"/>
    <d v="2024-07-10T00:00:00"/>
    <x v="10"/>
    <x v="12"/>
    <x v="5517"/>
    <d v="2024-07-09T00:00:00"/>
    <d v="1899-12-30T18:51:06"/>
    <n v="244"/>
    <s v="E00244"/>
    <s v="RUTA KMS.244"/>
    <x v="190"/>
    <x v="0"/>
    <x v="0"/>
    <x v="8"/>
    <x v="0"/>
    <d v="2024-07-05T14:31:04"/>
    <x v="536"/>
    <n v="113.4822222221992"/>
    <d v="2024-07-09T18:51:06"/>
    <d v="1899-12-30T03:15:12"/>
    <d v="2024-07-09T22:06:18"/>
    <n v="9.8950000000186265"/>
    <x v="0"/>
    <m/>
    <m/>
    <x v="1"/>
    <x v="24"/>
    <x v="0"/>
    <x v="4"/>
    <x v="9"/>
    <n v="3"/>
    <s v="HIBURSANFRE, S.L.U."/>
    <d v="1900-01-02T06:04:48"/>
    <n v="109.22888888886587"/>
    <n v="60"/>
    <n v="49.228888888865868"/>
  </r>
  <r>
    <s v="E002"/>
    <s v="EO65"/>
    <x v="5304"/>
    <x v="0"/>
    <s v="E3"/>
    <s v="0100057885"/>
    <s v="UTE AVE CASATEJADA TORIL"/>
    <s v="0085000217"/>
    <s v="TORIL"/>
    <s v="000000000000003227"/>
    <x v="59"/>
    <d v="2024-07-05T00:00:00"/>
    <d v="1899-12-30T14:31:12"/>
    <s v="10/07 14:30h"/>
    <d v="2024-07-10T00:00:00"/>
    <x v="13"/>
    <x v="12"/>
    <x v="5518"/>
    <d v="2024-07-10T00:00:00"/>
    <d v="1899-12-30T14:17:53"/>
    <n v="244"/>
    <s v="E00244"/>
    <s v="RUTA KMS.244"/>
    <x v="175"/>
    <x v="0"/>
    <x v="0"/>
    <x v="8"/>
    <x v="0"/>
    <d v="2024-07-05T14:31:12"/>
    <x v="568"/>
    <n v="119.97999999986496"/>
    <d v="2024-07-10T14:17:53"/>
    <d v="1899-12-30T03:15:12"/>
    <d v="2024-07-10T17:33:05"/>
    <n v="-3.0513888890272938"/>
    <x v="1"/>
    <m/>
    <m/>
    <x v="1"/>
    <x v="27"/>
    <x v="3"/>
    <x v="4"/>
    <x v="13"/>
    <n v="4"/>
    <s v=""/>
    <d v="1900-01-02T06:04:48"/>
    <n v="115.72666666653163"/>
    <n v="60"/>
    <n v="55.726666666531628"/>
  </r>
  <r>
    <s v="E002"/>
    <s v="EO65"/>
    <x v="5305"/>
    <x v="0"/>
    <s v="E3"/>
    <s v="0100057885"/>
    <s v="UTE AVE CASATEJADA TORIL"/>
    <s v="0085000217"/>
    <s v="TORIL"/>
    <s v="000000000000003227"/>
    <x v="59"/>
    <d v="2024-07-05T00:00:00"/>
    <d v="1899-12-30T14:31:20"/>
    <s v="11/07 08:00h"/>
    <d v="2024-07-11T00:00:00"/>
    <x v="10"/>
    <x v="12"/>
    <x v="5519"/>
    <d v="2024-07-10T00:00:00"/>
    <d v="1899-12-30T18:54:07"/>
    <n v="244"/>
    <s v="E00244"/>
    <s v="RUTA KMS.244"/>
    <x v="169"/>
    <x v="0"/>
    <x v="0"/>
    <x v="8"/>
    <x v="0"/>
    <d v="2024-07-05T14:31:20"/>
    <x v="576"/>
    <n v="137.47777777776355"/>
    <d v="2024-07-10T18:54:07"/>
    <d v="1899-12-30T03:15:12"/>
    <d v="2024-07-10T22:09:19"/>
    <n v="9.8447222221875563"/>
    <x v="0"/>
    <m/>
    <m/>
    <x v="1"/>
    <x v="27"/>
    <x v="0"/>
    <x v="4"/>
    <x v="9"/>
    <n v="4"/>
    <s v="TTES COOPERATIVOS ARAGONES S COOP"/>
    <d v="1900-01-02T06:04:48"/>
    <n v="133.22444444443022"/>
    <n v="60"/>
    <n v="73.224444444430219"/>
  </r>
  <r>
    <s v="E002"/>
    <s v="EO65"/>
    <x v="5306"/>
    <x v="0"/>
    <s v="E3"/>
    <s v="0100057885"/>
    <s v="UTE AVE CASATEJADA TORIL"/>
    <s v="0085000217"/>
    <s v="TORIL"/>
    <s v="000000000000003227"/>
    <x v="59"/>
    <d v="2024-07-05T00:00:00"/>
    <d v="1899-12-30T14:31:28"/>
    <s v="11/07 14:30h"/>
    <d v="2024-07-11T00:00:00"/>
    <x v="13"/>
    <x v="12"/>
    <x v="5520"/>
    <d v="2024-07-11T00:00:00"/>
    <d v="1899-12-30T13:54:25"/>
    <n v="244"/>
    <s v="E00244"/>
    <s v="RUTA KMS.244"/>
    <x v="175"/>
    <x v="0"/>
    <x v="0"/>
    <x v="8"/>
    <x v="0"/>
    <d v="2024-07-05T14:31:28"/>
    <x v="589"/>
    <n v="143.97555555542931"/>
    <d v="2024-07-11T13:54:25"/>
    <d v="1899-12-30T03:15:12"/>
    <d v="2024-07-11T17:09:37"/>
    <n v="-2.6602777778171003"/>
    <x v="1"/>
    <m/>
    <m/>
    <x v="1"/>
    <x v="28"/>
    <x v="2"/>
    <x v="4"/>
    <x v="7"/>
    <n v="5"/>
    <s v=""/>
    <d v="1900-01-02T06:04:48"/>
    <n v="139.72222222209598"/>
    <n v="60"/>
    <n v="79.722222222095979"/>
  </r>
  <r>
    <s v="E002"/>
    <s v="EO65"/>
    <x v="5307"/>
    <x v="0"/>
    <s v="E3"/>
    <s v="0100057885"/>
    <s v="UTE AVE CASATEJADA TORIL"/>
    <s v="0085000217"/>
    <s v="TORIL"/>
    <s v="000000000000003227"/>
    <x v="59"/>
    <d v="2024-07-05T00:00:00"/>
    <d v="1899-12-30T14:31:36"/>
    <s v="12/07 07:00h"/>
    <d v="2024-07-12T00:00:00"/>
    <x v="25"/>
    <x v="12"/>
    <x v="5521"/>
    <d v="2024-07-11T00:00:00"/>
    <d v="1899-12-30T20:06:26"/>
    <n v="244"/>
    <s v="E00244"/>
    <s v="RUTA KMS.244"/>
    <x v="437"/>
    <x v="0"/>
    <x v="0"/>
    <x v="8"/>
    <x v="0"/>
    <d v="2024-07-05T14:31:36"/>
    <x v="610"/>
    <n v="160.47333333321149"/>
    <d v="2024-07-11T20:06:26"/>
    <d v="1899-12-30T03:15:12"/>
    <d v="2024-07-11T23:21:38"/>
    <n v="7.6394444443867542"/>
    <x v="0"/>
    <m/>
    <m/>
    <x v="1"/>
    <x v="28"/>
    <x v="0"/>
    <x v="4"/>
    <x v="14"/>
    <n v="5"/>
    <s v=""/>
    <d v="1900-01-02T06:04:48"/>
    <n v="156.21999999987815"/>
    <n v="60"/>
    <n v="96.219999999878155"/>
  </r>
  <r>
    <s v="E002"/>
    <s v="EO65"/>
    <x v="5308"/>
    <x v="0"/>
    <s v="E3"/>
    <s v="0100057885"/>
    <s v="UTE AVE CASATEJADA TORIL"/>
    <s v="0085000217"/>
    <s v="TORIL"/>
    <s v="000000000000003227"/>
    <x v="59"/>
    <d v="2024-07-05T00:00:00"/>
    <d v="1899-12-30T14:31:44"/>
    <s v="12/07 07:00h"/>
    <d v="2024-07-12T00:00:00"/>
    <x v="25"/>
    <x v="12"/>
    <x v="5522"/>
    <d v="2024-07-11T00:00:00"/>
    <d v="1899-12-30T18:50:03"/>
    <n v="244"/>
    <s v="E00244"/>
    <s v="RUTA KMS.244"/>
    <x v="171"/>
    <x v="0"/>
    <x v="0"/>
    <x v="8"/>
    <x v="0"/>
    <d v="2024-07-05T14:31:44"/>
    <x v="610"/>
    <n v="160.47111111099366"/>
    <d v="2024-07-11T18:50:03"/>
    <d v="1899-12-30T03:15:12"/>
    <d v="2024-07-11T22:05:15"/>
    <n v="8.9124999999767169"/>
    <x v="0"/>
    <m/>
    <m/>
    <x v="1"/>
    <x v="28"/>
    <x v="0"/>
    <x v="4"/>
    <x v="9"/>
    <n v="5"/>
    <s v="HIBURSANFRE, S.L.U."/>
    <d v="1900-01-02T06:04:48"/>
    <n v="156.21777777766033"/>
    <n v="60"/>
    <n v="96.217777777660331"/>
  </r>
  <r>
    <s v="E002"/>
    <s v="EO65"/>
    <x v="5309"/>
    <x v="0"/>
    <s v="E3"/>
    <s v="0100046984"/>
    <s v="TRANSP. Y CEMENTOS HIDALGO, S.L."/>
    <s v="0085000526"/>
    <s v="ALPEDRETE_HORMIGONES PAZ DEL BARRIO"/>
    <s v="000000000000003297"/>
    <x v="56"/>
    <d v="2024-07-08T00:00:00"/>
    <d v="1899-12-30T08:41:07"/>
    <s v="10/07 12:00h"/>
    <d v="2024-07-10T00:00:00"/>
    <x v="8"/>
    <x v="12"/>
    <x v="5523"/>
    <d v="2024-07-10T00:00:00"/>
    <d v="1899-12-30T11:10:20"/>
    <n v="439"/>
    <s v="E00439"/>
    <s v="RUTA KMS.439"/>
    <x v="207"/>
    <x v="0"/>
    <x v="0"/>
    <x v="8"/>
    <x v="0"/>
    <d v="2024-07-08T08:41:07"/>
    <x v="561"/>
    <n v="51.314722222276032"/>
    <d v="2024-07-10T11:10:20"/>
    <d v="1899-12-30T05:51:12"/>
    <d v="2024-07-10T17:01:32"/>
    <n v="-5.0255555554758757"/>
    <x v="1"/>
    <m/>
    <m/>
    <x v="1"/>
    <x v="27"/>
    <x v="3"/>
    <x v="4"/>
    <x v="2"/>
    <n v="4"/>
    <s v=""/>
    <d v="1900-01-04T20:28:48"/>
    <n v="44.4613888889427"/>
    <n v="24"/>
    <n v="20.4613888889427"/>
  </r>
  <r>
    <s v="E002"/>
    <s v="EO65"/>
    <x v="5310"/>
    <x v="0"/>
    <s v="E3"/>
    <s v="0100057820"/>
    <s v="HORM. MANSILLA, CB"/>
    <s v="0085000099"/>
    <s v="AGUDO"/>
    <s v="000000000000003228"/>
    <x v="55"/>
    <d v="2024-07-08T00:00:00"/>
    <d v="1899-12-30T08:42:00"/>
    <s v="10/07 1º hora"/>
    <d v="2024-07-10T00:00:00"/>
    <x v="17"/>
    <x v="12"/>
    <x v="5524"/>
    <d v="2024-07-09T00:00:00"/>
    <d v="1899-12-30T15:54:36"/>
    <n v="234"/>
    <s v="E00234"/>
    <s v="RUTA KMS.234"/>
    <x v="178"/>
    <x v="0"/>
    <x v="0"/>
    <x v="8"/>
    <x v="0"/>
    <d v="2024-07-08T08:42:00"/>
    <x v="565"/>
    <n v="49.299999999871943"/>
    <d v="2024-07-09T15:54:36"/>
    <d v="1899-12-30T03:07:12"/>
    <d v="2024-07-09T19:01:48"/>
    <n v="14.96999999997206"/>
    <x v="0"/>
    <m/>
    <m/>
    <x v="1"/>
    <x v="24"/>
    <x v="0"/>
    <x v="4"/>
    <x v="4"/>
    <n v="3"/>
    <s v="VILLAR CHAMIZO JUAN Mª"/>
    <d v="1900-01-02T02:52:48"/>
    <n v="45.179999999871946"/>
    <n v="24"/>
    <n v="21.179999999871946"/>
  </r>
  <r>
    <s v="E002"/>
    <s v="EO65"/>
    <x v="5311"/>
    <x v="0"/>
    <s v="E3"/>
    <s v="0100051755"/>
    <s v="STRATA PAVIMENTOS, S.L.U"/>
    <s v="0085000527"/>
    <s v="LA ROCA DE LA SIERRA-STRATA"/>
    <s v="000000000000003297"/>
    <x v="56"/>
    <d v="2024-07-08T00:00:00"/>
    <d v="1899-12-30T08:49:50"/>
    <s v="09/07 10:00h"/>
    <d v="2024-07-09T00:00:00"/>
    <x v="8"/>
    <x v="12"/>
    <x v="5525"/>
    <d v="2024-07-09T00:00:00"/>
    <d v="1899-12-30T13:49:28"/>
    <n v="120"/>
    <s v="E00120"/>
    <s v="RUTA KMS.120"/>
    <x v="180"/>
    <x v="0"/>
    <x v="0"/>
    <x v="8"/>
    <x v="0"/>
    <d v="2024-07-08T08:49:50"/>
    <x v="509"/>
    <n v="27.169444444414694"/>
    <d v="2024-07-09T13:49:28"/>
    <d v="1899-12-30T01:36:00"/>
    <d v="2024-07-09T15:25:28"/>
    <n v="-3.4244444444775581"/>
    <x v="1"/>
    <m/>
    <m/>
    <x v="1"/>
    <x v="24"/>
    <x v="3"/>
    <x v="4"/>
    <x v="7"/>
    <n v="3"/>
    <s v=""/>
    <d v="1899-12-31T14:24:00"/>
    <n v="24.569444444414692"/>
    <n v="12"/>
    <n v="12.569444444414692"/>
  </r>
  <r>
    <s v="E002"/>
    <s v="EO65"/>
    <x v="5312"/>
    <x v="0"/>
    <s v="E3"/>
    <s v="0100057883"/>
    <s v="MATERIALES Y HORMIGONES, SL"/>
    <s v="0085000198"/>
    <s v="MADRID"/>
    <s v="000000000000003228"/>
    <x v="55"/>
    <d v="2024-07-08T00:00:00"/>
    <d v="1899-12-30T09:18:42"/>
    <s v="10/07"/>
    <d v="2024-07-10T00:00:00"/>
    <x v="2"/>
    <x v="12"/>
    <x v="5526"/>
    <d v="2024-07-09T00:00:00"/>
    <d v="1899-12-30T15:01:21"/>
    <n v="413"/>
    <s v="E00413"/>
    <s v="RUTA KMS.413"/>
    <x v="426"/>
    <x v="0"/>
    <x v="0"/>
    <x v="8"/>
    <x v="0"/>
    <d v="2024-07-08T09:18:42"/>
    <x v="563"/>
    <n v="56.688333333295304"/>
    <d v="2024-07-09T15:01:21"/>
    <d v="1899-12-30T05:30:24"/>
    <d v="2024-07-09T20:31:45"/>
    <n v="21.47083333338378"/>
    <x v="0"/>
    <m/>
    <m/>
    <x v="1"/>
    <x v="24"/>
    <x v="0"/>
    <x v="4"/>
    <x v="4"/>
    <n v="3"/>
    <s v=""/>
    <d v="1900-01-04T12:09:36"/>
    <n v="50.181666666628637"/>
    <n v="24"/>
    <n v="26.181666666628637"/>
  </r>
  <r>
    <s v="E002"/>
    <s v="EO65"/>
    <x v="5313"/>
    <x v="0"/>
    <s v="E3"/>
    <s v="0100057883"/>
    <s v="MATERIALES Y HORMIGONES, SL"/>
    <s v="0085000198"/>
    <s v="MADRID"/>
    <s v="000000000000003228"/>
    <x v="55"/>
    <d v="2024-07-08T00:00:00"/>
    <d v="1899-12-30T09:18:51"/>
    <s v="10/07"/>
    <d v="2024-07-10T00:00:00"/>
    <x v="2"/>
    <x v="12"/>
    <x v="5527"/>
    <d v="2024-07-10T00:00:00"/>
    <d v="1899-12-30T10:27:55"/>
    <n v="413"/>
    <s v="E00413"/>
    <s v="RUTA KMS.413"/>
    <x v="168"/>
    <x v="0"/>
    <x v="0"/>
    <x v="8"/>
    <x v="0"/>
    <d v="2024-07-08T09:18:51"/>
    <x v="563"/>
    <n v="56.685833333409391"/>
    <d v="2024-07-10T10:27:55"/>
    <d v="1899-12-30T05:30:24"/>
    <d v="2024-07-10T15:58:19"/>
    <n v="2.0280555557110347"/>
    <x v="0"/>
    <m/>
    <m/>
    <x v="1"/>
    <x v="27"/>
    <x v="0"/>
    <x v="4"/>
    <x v="1"/>
    <n v="4"/>
    <s v="LOGISTICA GALVEZ MARIN, S.L."/>
    <d v="1900-01-04T12:09:36"/>
    <n v="50.179166666742724"/>
    <n v="24"/>
    <n v="26.179166666742724"/>
  </r>
  <r>
    <s v="E002"/>
    <s v="EO65"/>
    <x v="5314"/>
    <x v="0"/>
    <s v="E3"/>
    <s v="0100057883"/>
    <s v="MATERIALES Y HORMIGONES, SL"/>
    <s v="0085000198"/>
    <s v="MADRID"/>
    <s v="000000000000003228"/>
    <x v="55"/>
    <d v="2024-07-08T00:00:00"/>
    <d v="1899-12-30T09:18:59"/>
    <s v="10/07"/>
    <d v="2024-07-11T00:00:00"/>
    <x v="2"/>
    <x v="12"/>
    <x v="5528"/>
    <d v="2024-07-11T00:00:00"/>
    <d v="1899-12-30T14:08:46"/>
    <n v="413"/>
    <s v="E00413"/>
    <s v="RUTA KMS.413"/>
    <x v="426"/>
    <x v="0"/>
    <x v="0"/>
    <x v="8"/>
    <x v="0"/>
    <d v="2024-07-08T09:18:59"/>
    <x v="581"/>
    <n v="80.683611111191567"/>
    <d v="2024-07-11T14:08:46"/>
    <d v="1899-12-30T05:30:24"/>
    <d v="2024-07-11T19:39:10"/>
    <n v="-1.6527777776937"/>
    <x v="1"/>
    <m/>
    <m/>
    <x v="1"/>
    <x v="28"/>
    <x v="2"/>
    <x v="4"/>
    <x v="13"/>
    <n v="5"/>
    <s v=""/>
    <d v="1900-01-04T12:09:36"/>
    <n v="74.176944444524906"/>
    <n v="36"/>
    <n v="38.176944444524906"/>
  </r>
  <r>
    <s v="E002"/>
    <s v="EO65"/>
    <x v="5315"/>
    <x v="0"/>
    <s v="E3"/>
    <s v="0100057883"/>
    <s v="MATERIALES Y HORMIGONES, SL"/>
    <s v="0085000198"/>
    <s v="MADRID"/>
    <s v="000000000000003228"/>
    <x v="55"/>
    <d v="2024-07-08T00:00:00"/>
    <d v="1899-12-30T09:20:04"/>
    <s v="11/07"/>
    <d v="2024-07-11T00:00:00"/>
    <x v="2"/>
    <x v="12"/>
    <x v="5529"/>
    <d v="2024-07-10T00:00:00"/>
    <d v="1899-12-30T19:23:09"/>
    <n v="413"/>
    <s v="E00413"/>
    <s v="RUTA KMS.413"/>
    <x v="437"/>
    <x v="0"/>
    <x v="0"/>
    <x v="8"/>
    <x v="0"/>
    <d v="2024-07-08T09:20:04"/>
    <x v="581"/>
    <n v="80.665555555606261"/>
    <d v="2024-07-10T19:23:09"/>
    <d v="1899-12-30T05:30:24"/>
    <d v="2024-07-11T00:53:33"/>
    <n v="17.10750000004191"/>
    <x v="0"/>
    <m/>
    <m/>
    <x v="1"/>
    <x v="27"/>
    <x v="0"/>
    <x v="4"/>
    <x v="10"/>
    <n v="4"/>
    <s v=""/>
    <d v="1900-01-04T12:09:36"/>
    <n v="74.1588888889396"/>
    <n v="36"/>
    <n v="38.1588888889396"/>
  </r>
  <r>
    <s v="E002"/>
    <s v="EO65"/>
    <x v="5316"/>
    <x v="0"/>
    <s v="E3"/>
    <s v="0100057883"/>
    <s v="MATERIALES Y HORMIGONES, SL"/>
    <s v="0085000198"/>
    <s v="MADRID"/>
    <s v="000000000000003228"/>
    <x v="55"/>
    <d v="2024-07-08T00:00:00"/>
    <d v="1899-12-30T09:20:20"/>
    <s v="11/07"/>
    <d v="2024-07-11T00:00:00"/>
    <x v="2"/>
    <x v="12"/>
    <x v="5530"/>
    <d v="2024-07-11T00:00:00"/>
    <d v="1899-12-30T15:10:45"/>
    <n v="413"/>
    <s v="E00413"/>
    <s v="RUTA KMS.413"/>
    <x v="168"/>
    <x v="0"/>
    <x v="0"/>
    <x v="8"/>
    <x v="0"/>
    <d v="2024-07-08T09:20:20"/>
    <x v="581"/>
    <n v="80.661111111170612"/>
    <d v="2024-07-11T15:10:45"/>
    <d v="1899-12-30T05:30:24"/>
    <d v="2024-07-11T20:41:09"/>
    <n v="-2.6858333332347684"/>
    <x v="1"/>
    <m/>
    <m/>
    <x v="1"/>
    <x v="28"/>
    <x v="2"/>
    <x v="4"/>
    <x v="4"/>
    <n v="5"/>
    <s v="LOGISTICA GALVEZ MARIN, S.L."/>
    <d v="1900-01-04T12:09:36"/>
    <n v="74.154444444503952"/>
    <n v="36"/>
    <n v="38.154444444503952"/>
  </r>
  <r>
    <s v="E002"/>
    <s v="EO65"/>
    <x v="5317"/>
    <x v="0"/>
    <s v="E3"/>
    <s v="0100057883"/>
    <s v="MATERIALES Y HORMIGONES, SL"/>
    <s v="0085000198"/>
    <s v="MADRID"/>
    <s v="000000000000003228"/>
    <x v="55"/>
    <d v="2024-07-08T00:00:00"/>
    <d v="1899-12-30T09:20:33"/>
    <s v="11/07"/>
    <d v="2024-07-11T00:00:00"/>
    <x v="2"/>
    <x v="12"/>
    <x v="5531"/>
    <d v="2024-07-10T00:00:00"/>
    <d v="1899-12-30T15:12:05"/>
    <n v="413"/>
    <s v="E00413"/>
    <s v="RUTA KMS.413"/>
    <x v="285"/>
    <x v="0"/>
    <x v="0"/>
    <x v="8"/>
    <x v="0"/>
    <d v="2024-07-08T09:20:33"/>
    <x v="581"/>
    <n v="80.657499999913853"/>
    <d v="2024-07-10T15:12:05"/>
    <d v="1899-12-30T05:30:24"/>
    <d v="2024-07-10T20:42:29"/>
    <n v="21.291944444586989"/>
    <x v="0"/>
    <m/>
    <m/>
    <x v="1"/>
    <x v="27"/>
    <x v="0"/>
    <x v="4"/>
    <x v="4"/>
    <n v="4"/>
    <s v="HORMIGONES Y CONTENEDORES JARA"/>
    <d v="1900-01-04T12:09:36"/>
    <n v="74.150833333247192"/>
    <n v="36"/>
    <n v="38.150833333247192"/>
  </r>
  <r>
    <s v="E002"/>
    <s v="EO65"/>
    <x v="5318"/>
    <x v="0"/>
    <s v="E3"/>
    <s v="0100057863"/>
    <s v="UTE TORIL"/>
    <s v="0085000117"/>
    <s v="TORIL"/>
    <s v="000000000000003227"/>
    <x v="59"/>
    <d v="2024-07-08T00:00:00"/>
    <d v="1899-12-30T10:27:03"/>
    <s v="09/07 11h retr 13h"/>
    <d v="2024-07-09T00:00:00"/>
    <x v="14"/>
    <x v="12"/>
    <x v="5532"/>
    <d v="2024-07-09T00:00:00"/>
    <d v="1899-12-30T14:17:17"/>
    <n v="244"/>
    <s v="E00244"/>
    <s v="RUTA KMS.244"/>
    <x v="176"/>
    <x v="0"/>
    <x v="0"/>
    <x v="8"/>
    <x v="0"/>
    <d v="2024-07-08T10:27:03"/>
    <x v="516"/>
    <n v="26.549166666576639"/>
    <d v="2024-07-09T14:17:17"/>
    <d v="1899-12-30T03:15:12"/>
    <d v="2024-07-09T17:32:29"/>
    <n v="-4.5413888889597729"/>
    <x v="1"/>
    <m/>
    <m/>
    <x v="1"/>
    <x v="24"/>
    <x v="3"/>
    <x v="4"/>
    <x v="13"/>
    <n v="3"/>
    <s v="MARTINEZ RODRIGUEZ FRANCISCO JAVIER"/>
    <d v="1900-01-02T06:04:48"/>
    <n v="22.295833333243305"/>
    <n v="12"/>
    <n v="10.295833333243305"/>
  </r>
  <r>
    <s v="E002"/>
    <s v="EO65"/>
    <x v="5319"/>
    <x v="0"/>
    <s v="E3"/>
    <s v="0100057863"/>
    <s v="UTE TORIL"/>
    <s v="0085000117"/>
    <s v="TORIL"/>
    <s v="000000000000003227"/>
    <x v="59"/>
    <d v="2024-07-08T00:00:00"/>
    <d v="1899-12-30T10:27:15"/>
    <s v="09/07 13:00h"/>
    <d v="2024-07-09T00:00:00"/>
    <x v="14"/>
    <x v="12"/>
    <x v="5533"/>
    <d v="2024-07-09T00:00:00"/>
    <d v="1899-12-30T14:51:20"/>
    <n v="244"/>
    <s v="E00244"/>
    <s v="RUTA KMS.244"/>
    <x v="399"/>
    <x v="0"/>
    <x v="0"/>
    <x v="8"/>
    <x v="0"/>
    <d v="2024-07-08T10:27:15"/>
    <x v="516"/>
    <n v="26.545833333337214"/>
    <d v="2024-07-09T14:51:20"/>
    <d v="1899-12-30T03:15:12"/>
    <d v="2024-07-09T18:06:32"/>
    <n v="-5.1088888889062218"/>
    <x v="1"/>
    <m/>
    <m/>
    <x v="1"/>
    <x v="24"/>
    <x v="3"/>
    <x v="4"/>
    <x v="13"/>
    <n v="3"/>
    <s v="CISTERCEX. S.L.L."/>
    <d v="1900-01-02T06:04:48"/>
    <n v="22.29250000000388"/>
    <n v="12"/>
    <n v="10.29250000000388"/>
  </r>
  <r>
    <s v="E002"/>
    <s v="EO65"/>
    <x v="5320"/>
    <x v="0"/>
    <s v="E3"/>
    <s v="0100057863"/>
    <s v="UTE TORIL"/>
    <s v="0085000117"/>
    <s v="TORIL"/>
    <s v="000000000000003227"/>
    <x v="59"/>
    <d v="2024-07-08T00:00:00"/>
    <d v="1899-12-30T10:27:25"/>
    <s v="09/07 16:00h"/>
    <d v="2024-07-09T00:00:00"/>
    <x v="6"/>
    <x v="12"/>
    <x v="5534"/>
    <d v="2024-07-09T00:00:00"/>
    <d v="1899-12-30T15:33:38"/>
    <n v="244"/>
    <s v="E00244"/>
    <s v="RUTA KMS.244"/>
    <x v="175"/>
    <x v="0"/>
    <x v="0"/>
    <x v="8"/>
    <x v="0"/>
    <d v="2024-07-08T10:27:25"/>
    <x v="512"/>
    <n v="33.543055555550382"/>
    <d v="2024-07-09T15:33:38"/>
    <d v="1899-12-30T03:15:12"/>
    <d v="2024-07-09T18:48:50"/>
    <n v="1.18611111107748"/>
    <x v="0"/>
    <m/>
    <m/>
    <x v="1"/>
    <x v="24"/>
    <x v="0"/>
    <x v="4"/>
    <x v="4"/>
    <n v="3"/>
    <s v=""/>
    <d v="1900-01-02T06:04:48"/>
    <n v="29.289722222217048"/>
    <n v="12"/>
    <n v="17.289722222217048"/>
  </r>
  <r>
    <s v="E002"/>
    <s v="EO65"/>
    <x v="5321"/>
    <x v="0"/>
    <s v="E3"/>
    <s v="0100018456"/>
    <s v="HORMIGONES PREBESUR S.A."/>
    <s v="0085000444"/>
    <s v="CORDOBA"/>
    <s v="000000000000003228"/>
    <x v="55"/>
    <d v="2024-07-08T00:00:00"/>
    <d v="1899-12-30T10:56:13"/>
    <s v="09/07 10:00h"/>
    <d v="2024-07-09T00:00:00"/>
    <x v="7"/>
    <x v="12"/>
    <x v="5535"/>
    <d v="2024-07-09T00:00:00"/>
    <d v="1899-12-30T14:10:46"/>
    <n v="200"/>
    <s v="E00200"/>
    <s v="RUTA KMS.200"/>
    <x v="159"/>
    <x v="0"/>
    <x v="0"/>
    <x v="8"/>
    <x v="0"/>
    <d v="2024-07-08T10:56:13"/>
    <x v="483"/>
    <n v="28.063055555569008"/>
    <d v="2024-07-09T14:10:46"/>
    <d v="1899-12-30T02:40:00"/>
    <d v="2024-07-09T16:50:46"/>
    <n v="-1.846111110993661"/>
    <x v="1"/>
    <m/>
    <m/>
    <x v="1"/>
    <x v="24"/>
    <x v="2"/>
    <x v="4"/>
    <x v="13"/>
    <n v="3"/>
    <s v=""/>
    <d v="1900-01-01T16:00:00"/>
    <n v="24.39638888890234"/>
    <n v="12"/>
    <n v="12.39638888890234"/>
  </r>
  <r>
    <s v="E002"/>
    <s v="EO65"/>
    <x v="5322"/>
    <x v="0"/>
    <s v="E3"/>
    <s v="0100018456"/>
    <s v="HORMIGONES PREBESUR S.A."/>
    <s v="0085000425"/>
    <s v="ESPIEL-HORMIGONES ESPIEL"/>
    <s v="000000000000003228"/>
    <x v="55"/>
    <d v="2024-07-08T00:00:00"/>
    <d v="1899-12-30T11:11:12"/>
    <s v="10/07 1º hora"/>
    <d v="2024-07-10T00:00:00"/>
    <x v="19"/>
    <x v="12"/>
    <x v="5536"/>
    <d v="2024-07-09T00:00:00"/>
    <d v="1899-12-30T16:21:43"/>
    <n v="155"/>
    <s v="E00155"/>
    <s v="RUTA KMS.155"/>
    <x v="169"/>
    <x v="0"/>
    <x v="0"/>
    <x v="8"/>
    <x v="0"/>
    <d v="2024-07-08T11:11:12"/>
    <x v="558"/>
    <n v="49.313333333353512"/>
    <d v="2024-07-09T16:21:43"/>
    <d v="1899-12-30T02:04:00"/>
    <d v="2024-07-09T18:25:43"/>
    <n v="18.071388888987713"/>
    <x v="0"/>
    <m/>
    <m/>
    <x v="1"/>
    <x v="24"/>
    <x v="0"/>
    <x v="4"/>
    <x v="8"/>
    <n v="3"/>
    <s v="TTES COOPERATIVOS ARAGONES S COOP"/>
    <d v="1900-01-01T01:36:00"/>
    <n v="46.246666666686842"/>
    <n v="24"/>
    <n v="22.246666666686842"/>
  </r>
  <r>
    <s v="E002"/>
    <s v="EO65"/>
    <x v="5323"/>
    <x v="0"/>
    <s v="E3"/>
    <s v="0100048777"/>
    <s v="HORMIGONES Y ARIDOS SAN ROQUE, S.L."/>
    <s v="0085000102"/>
    <s v="PEÑARROYA-PUEBLONUEVO"/>
    <s v="000000000000003228"/>
    <x v="55"/>
    <d v="2024-07-08T00:00:00"/>
    <d v="1899-12-30T11:13:26"/>
    <s v="09/07 antes 10h"/>
    <d v="2024-07-09T00:00:00"/>
    <x v="17"/>
    <x v="12"/>
    <x v="5537"/>
    <d v="2024-07-09T00:00:00"/>
    <d v="1899-12-30T12:52:24"/>
    <n v="125"/>
    <s v="E00125"/>
    <s v="RUTA KMS.125"/>
    <x v="335"/>
    <x v="0"/>
    <x v="0"/>
    <x v="8"/>
    <x v="0"/>
    <d v="2024-07-08T11:13:26"/>
    <x v="514"/>
    <n v="22.776111111044884"/>
    <d v="2024-07-09T12:52:24"/>
    <d v="1899-12-30T01:40:00"/>
    <d v="2024-07-09T14:32:24"/>
    <n v="-4.5400000000954606"/>
    <x v="1"/>
    <m/>
    <m/>
    <x v="1"/>
    <x v="24"/>
    <x v="3"/>
    <x v="4"/>
    <x v="3"/>
    <n v="3"/>
    <s v="LOGISTICA GALVEZ MARIN, S.L."/>
    <d v="1899-12-31T16:00:00"/>
    <n v="20.109444444378216"/>
    <n v="12"/>
    <n v="8.1094444443782159"/>
  </r>
  <r>
    <s v="E002"/>
    <s v="EO65"/>
    <x v="5324"/>
    <x v="0"/>
    <s v="E3"/>
    <s v="0432000110"/>
    <s v="PREBETONG HORMIGONES, S.A."/>
    <s v="0085000004"/>
    <s v="CACERES"/>
    <s v="000000000000003228"/>
    <x v="55"/>
    <d v="2024-07-08T00:00:00"/>
    <d v="1899-12-30T11:48:20"/>
    <s v="09/07 09:00h"/>
    <d v="2024-07-09T00:00:00"/>
    <x v="7"/>
    <x v="12"/>
    <x v="5538"/>
    <d v="2024-07-09T00:00:00"/>
    <d v="1899-12-30T13:39:12"/>
    <n v="147"/>
    <s v="E00147"/>
    <s v="RUTA KMS.147"/>
    <x v="194"/>
    <x v="0"/>
    <x v="0"/>
    <x v="8"/>
    <x v="0"/>
    <d v="2024-07-08T11:48:20"/>
    <x v="483"/>
    <n v="27.194444444496185"/>
    <d v="2024-07-09T13:39:12"/>
    <d v="1899-12-30T01:57:36"/>
    <d v="2024-07-09T15:36:48"/>
    <n v="-0.61333333334187046"/>
    <x v="0"/>
    <m/>
    <m/>
    <x v="1"/>
    <x v="24"/>
    <x v="0"/>
    <x v="4"/>
    <x v="7"/>
    <n v="3"/>
    <s v=""/>
    <d v="1899-12-31T23:02:24"/>
    <n v="24.234444444496184"/>
    <n v="12"/>
    <n v="12.234444444496184"/>
  </r>
  <r>
    <s v="E002"/>
    <s v="EO65"/>
    <x v="5325"/>
    <x v="0"/>
    <s v="E3"/>
    <s v="0432000110"/>
    <s v="PREBETONG HORMIGONES, S.A."/>
    <s v="0085000005"/>
    <s v="BADAJOZ-CAYA Nº 37"/>
    <s v="000000000000003297"/>
    <x v="56"/>
    <d v="2024-07-08T00:00:00"/>
    <d v="1899-12-30T12:10:10"/>
    <s v="10/07 08h PUNTUAL"/>
    <d v="2024-07-10T00:00:00"/>
    <x v="10"/>
    <x v="12"/>
    <x v="5539"/>
    <d v="2024-07-10T00:00:00"/>
    <d v="1899-12-30T05:52:52"/>
    <n v="94"/>
    <s v="E00094"/>
    <s v="RUTA KMS.094"/>
    <x v="164"/>
    <x v="0"/>
    <x v="0"/>
    <x v="8"/>
    <x v="0"/>
    <d v="2024-07-08T12:10:10"/>
    <x v="536"/>
    <n v="43.830555555643514"/>
    <d v="2024-07-10T05:52:52"/>
    <d v="1899-12-30T01:15:12"/>
    <d v="2024-07-10T07:08:04"/>
    <n v="0.86555555567611009"/>
    <x v="0"/>
    <m/>
    <m/>
    <x v="1"/>
    <x v="27"/>
    <x v="0"/>
    <x v="4"/>
    <x v="15"/>
    <n v="4"/>
    <s v=""/>
    <d v="1899-12-31T06:04:48"/>
    <n v="41.577222222310183"/>
    <n v="24"/>
    <n v="17.577222222310183"/>
  </r>
  <r>
    <s v="E002"/>
    <s v="EO65"/>
    <x v="5326"/>
    <x v="0"/>
    <s v="E3"/>
    <s v="0100024106"/>
    <s v="HORMIGONES HERMANOS FERNANDEZ S.L."/>
    <s v="0085000135"/>
    <s v="JEREZ DE LOS CABALLEROS"/>
    <s v="000000000000003228"/>
    <x v="55"/>
    <d v="2024-07-08T00:00:00"/>
    <d v="1899-12-30T13:20:10"/>
    <s v="10/07 o 09/07"/>
    <d v="2024-07-10T00:00:00"/>
    <x v="8"/>
    <x v="12"/>
    <x v="5540"/>
    <d v="2024-07-10T00:00:00"/>
    <d v="1899-12-30T14:56:16"/>
    <n v="30"/>
    <s v="E00030"/>
    <s v="RUTA KMS.030"/>
    <x v="190"/>
    <x v="0"/>
    <x v="0"/>
    <x v="8"/>
    <x v="0"/>
    <d v="2024-07-08T13:20:10"/>
    <x v="561"/>
    <n v="46.663888888957445"/>
    <d v="2024-07-10T14:56:16"/>
    <d v="1899-12-30T00:24:00"/>
    <d v="2024-07-10T15:20:16"/>
    <n v="-3.3377777778077871"/>
    <x v="1"/>
    <m/>
    <m/>
    <x v="1"/>
    <x v="27"/>
    <x v="3"/>
    <x v="4"/>
    <x v="13"/>
    <n v="4"/>
    <s v="HIBURSANFRE, S.L.U."/>
    <d v="1899-12-30T09:36:00"/>
    <n v="45.263888888957446"/>
    <n v="24"/>
    <n v="21.263888888957446"/>
  </r>
  <r>
    <s v="E002"/>
    <s v="EO65"/>
    <x v="5327"/>
    <x v="0"/>
    <s v="E4"/>
    <s v="0100057845"/>
    <s v="INVERSIONES SEGURA SARRIA, S.L."/>
    <s v="0084000195"/>
    <s v="VALLECAS-EUROCOBEL"/>
    <s v="000000000000003230"/>
    <x v="57"/>
    <d v="2024-07-08T00:00:00"/>
    <d v="1899-12-30T14:08:54"/>
    <s v="09/07-10/07 64s"/>
    <d v="2024-07-10T00:00:00"/>
    <x v="1"/>
    <x v="12"/>
    <x v="5541"/>
    <d v="2024-07-09T00:00:00"/>
    <d v="1899-12-30T13:27:51"/>
    <n v="425"/>
    <s v="E00425"/>
    <s v="RUTA KMS.425"/>
    <x v="438"/>
    <x v="0"/>
    <x v="0"/>
    <x v="8"/>
    <x v="1"/>
    <d v="2024-07-08T14:08:54"/>
    <x v="519"/>
    <n v="47.851666666741949"/>
    <d v="2024-07-09T13:27:51"/>
    <d v="1899-12-30T05:40:00"/>
    <d v="2024-07-09T19:07:51"/>
    <n v="18.869166666758247"/>
    <x v="0"/>
    <m/>
    <m/>
    <x v="1"/>
    <x v="24"/>
    <x v="0"/>
    <x v="4"/>
    <x v="7"/>
    <n v="3"/>
    <s v=""/>
    <d v="1900-01-04T16:00:00"/>
    <n v="41.185000000075284"/>
    <n v="24"/>
    <n v="17.185000000075284"/>
  </r>
  <r>
    <s v="E002"/>
    <s v="EO65"/>
    <x v="5328"/>
    <x v="0"/>
    <s v="E3"/>
    <s v="0100041604"/>
    <s v="MOVELANA, S.L."/>
    <s v="0085000105"/>
    <s v="GUILLENA"/>
    <s v="000000000000003228"/>
    <x v="55"/>
    <d v="2024-07-08T00:00:00"/>
    <d v="1899-12-30T14:54:40"/>
    <s v="09/07 14h"/>
    <d v="2024-07-09T00:00:00"/>
    <x v="1"/>
    <x v="12"/>
    <x v="5542"/>
    <d v="2024-07-09T00:00:00"/>
    <d v="1899-12-30T12:44:05"/>
    <n v="133"/>
    <s v="E00133"/>
    <s v="RUTA KMS.133"/>
    <x v="183"/>
    <x v="0"/>
    <x v="0"/>
    <x v="8"/>
    <x v="0"/>
    <d v="2024-07-08T14:54:40"/>
    <x v="540"/>
    <n v="23.088888888945803"/>
    <d v="2024-07-09T12:44:05"/>
    <d v="1899-12-30T01:46:24"/>
    <d v="2024-07-09T14:30:29"/>
    <n v="-0.50805555540136993"/>
    <x v="0"/>
    <m/>
    <m/>
    <x v="1"/>
    <x v="24"/>
    <x v="0"/>
    <x v="4"/>
    <x v="3"/>
    <n v="3"/>
    <s v="LOGISTICA Y CEM. HIDALGO, S.L."/>
    <d v="1899-12-31T18:33:36"/>
    <n v="20.31555555561247"/>
    <n v="12"/>
    <n v="8.3155555556124696"/>
  </r>
  <r>
    <s v="E002"/>
    <s v="EO65"/>
    <x v="5329"/>
    <x v="0"/>
    <s v="E3"/>
    <s v="0100028881"/>
    <s v="JOSE TIJERA E HIJOS, S.L."/>
    <s v="0085000121"/>
    <s v="FUENTE DE CANTOS"/>
    <s v="000000000000003228"/>
    <x v="55"/>
    <d v="2024-07-08T00:00:00"/>
    <d v="1899-12-30T19:11:41"/>
    <s v="10/07 lo antes posib"/>
    <d v="2024-07-10T00:00:00"/>
    <x v="6"/>
    <x v="12"/>
    <x v="5543"/>
    <d v="2024-07-09T00:00:00"/>
    <d v="1899-12-30T15:17:40"/>
    <n v="37"/>
    <s v="E00037"/>
    <s v="RUTA KMS.037"/>
    <x v="164"/>
    <x v="0"/>
    <x v="0"/>
    <x v="8"/>
    <x v="0"/>
    <d v="2024-07-08T19:11:41"/>
    <x v="520"/>
    <n v="48.805277777777519"/>
    <d v="2024-07-09T15:17:40"/>
    <d v="1899-12-30T00:29:36"/>
    <d v="2024-07-09T15:47:16"/>
    <n v="28.212222222180571"/>
    <x v="0"/>
    <m/>
    <m/>
    <x v="1"/>
    <x v="24"/>
    <x v="0"/>
    <x v="4"/>
    <x v="4"/>
    <n v="3"/>
    <s v=""/>
    <d v="1899-12-30T11:50:24"/>
    <n v="47.311944444444187"/>
    <n v="24"/>
    <n v="23.311944444444187"/>
  </r>
  <r>
    <s v="E002"/>
    <s v="EO65"/>
    <x v="5330"/>
    <x v="0"/>
    <s v="E3"/>
    <s v="0100051174"/>
    <s v="HORMIGONES CONO, SL"/>
    <s v="0085000114"/>
    <s v="VILLANUEVA DE CORDOBA"/>
    <s v="000000000000003228"/>
    <x v="55"/>
    <d v="2024-07-09T00:00:00"/>
    <d v="1899-12-30T08:38:41"/>
    <s v="10/07 08h"/>
    <d v="2024-07-10T00:00:00"/>
    <x v="10"/>
    <x v="12"/>
    <x v="5544"/>
    <d v="2024-07-09T00:00:00"/>
    <d v="1899-12-30T19:52:34"/>
    <n v="195"/>
    <s v="E00195"/>
    <s v="RUTA KMS.195"/>
    <x v="161"/>
    <x v="0"/>
    <x v="0"/>
    <x v="8"/>
    <x v="0"/>
    <d v="2024-07-09T08:38:41"/>
    <x v="536"/>
    <n v="23.355277777765878"/>
    <d v="2024-07-09T19:52:34"/>
    <d v="1899-12-30T02:36:00"/>
    <d v="2024-07-09T22:28:34"/>
    <n v="9.5238888889434747"/>
    <x v="0"/>
    <m/>
    <m/>
    <x v="1"/>
    <x v="24"/>
    <x v="0"/>
    <x v="4"/>
    <x v="10"/>
    <n v="3"/>
    <s v=""/>
    <d v="1900-01-01T14:24:00"/>
    <n v="19.755277777765876"/>
    <n v="12"/>
    <n v="7.7552777777658761"/>
  </r>
  <r>
    <s v="E002"/>
    <s v="EO65"/>
    <x v="5331"/>
    <x v="0"/>
    <s v="E4"/>
    <s v="0100057750"/>
    <s v="ALM. AGRUPADOS MAT, S.L."/>
    <s v="0084000075"/>
    <s v="CACERES-PREF. MANZANO, S.L."/>
    <s v="000000000000003232"/>
    <x v="60"/>
    <d v="2024-07-09T00:00:00"/>
    <d v="1899-12-30T08:45:05"/>
    <s v="09/07 saco Matteria"/>
    <d v="2024-07-09T00:00:00"/>
    <x v="6"/>
    <x v="12"/>
    <x v="5545"/>
    <d v="2024-07-09T00:00:00"/>
    <d v="1899-12-30T11:55:31"/>
    <n v="142"/>
    <s v="E00142"/>
    <s v="RUTA KMS.142"/>
    <x v="258"/>
    <x v="0"/>
    <x v="0"/>
    <x v="8"/>
    <x v="1"/>
    <d v="2024-07-09T08:45:05"/>
    <x v="512"/>
    <n v="11.248611111135688"/>
    <d v="2024-07-09T11:55:31"/>
    <d v="1899-12-30T01:53:36"/>
    <d v="2024-07-09T13:49:07"/>
    <n v="6.1813888890319504"/>
    <x v="0"/>
    <m/>
    <m/>
    <x v="1"/>
    <x v="24"/>
    <x v="0"/>
    <x v="4"/>
    <x v="2"/>
    <n v="3"/>
    <s v="VAZQUEZ COTANO, FCO. JAVIER"/>
    <d v="1899-12-31T21:26:24"/>
    <n v="8.355277777802355"/>
    <n v="0"/>
    <n v="8.355277777802355"/>
  </r>
  <r>
    <s v="E002"/>
    <s v="EO65"/>
    <x v="5332"/>
    <x v="0"/>
    <s v="E3"/>
    <s v="0100057778"/>
    <s v="HORM. MALMASCA, S.L."/>
    <s v="0085000030"/>
    <s v="VILLARRUBIA DE LOS OJOS"/>
    <s v="000000000000003228"/>
    <x v="55"/>
    <d v="2024-07-09T00:00:00"/>
    <d v="1899-12-30T08:48:58"/>
    <s v="10/07 08:30h silo 1"/>
    <d v="2024-07-10T00:00:00"/>
    <x v="23"/>
    <x v="12"/>
    <x v="5546"/>
    <d v="2024-07-09T00:00:00"/>
    <d v="1899-12-30T15:38:38"/>
    <n v="364"/>
    <s v="E00364"/>
    <s v="RUTA KMS.364"/>
    <x v="191"/>
    <x v="0"/>
    <x v="0"/>
    <x v="8"/>
    <x v="0"/>
    <d v="2024-07-09T08:48:58"/>
    <x v="553"/>
    <n v="23.683888888859656"/>
    <d v="2024-07-09T15:38:38"/>
    <d v="1899-12-30T04:51:12"/>
    <d v="2024-07-09T20:29:50"/>
    <n v="12.002777777728625"/>
    <x v="0"/>
    <m/>
    <m/>
    <x v="1"/>
    <x v="24"/>
    <x v="0"/>
    <x v="4"/>
    <x v="4"/>
    <n v="3"/>
    <s v="HORMIGONES Y CONTENEDORES JARA"/>
    <d v="1900-01-03T20:28:48"/>
    <n v="17.830555555526324"/>
    <n v="12"/>
    <n v="5.830555555526324"/>
  </r>
  <r>
    <s v="E002"/>
    <s v="EO65"/>
    <x v="5333"/>
    <x v="0"/>
    <s v="E3"/>
    <s v="0100057795"/>
    <s v="SUMINISTROS SANCHEZ, SL"/>
    <s v="0085000037"/>
    <s v="PORZUNA"/>
    <s v="000000000000003297"/>
    <x v="56"/>
    <d v="2024-07-09T00:00:00"/>
    <d v="1899-12-30T08:49:14"/>
    <s v="10/07 09:00h"/>
    <d v="2024-07-10T00:00:00"/>
    <x v="15"/>
    <x v="12"/>
    <x v="5547"/>
    <d v="2024-07-09T00:00:00"/>
    <d v="1899-12-30T15:13:41"/>
    <n v="309"/>
    <s v="E00309"/>
    <s v="RUTA KMS.309"/>
    <x v="189"/>
    <x v="0"/>
    <x v="0"/>
    <x v="8"/>
    <x v="0"/>
    <d v="2024-07-09T08:49:14"/>
    <x v="541"/>
    <n v="24.179444444482215"/>
    <d v="2024-07-09T15:13:41"/>
    <d v="1899-12-30T04:07:12"/>
    <d v="2024-07-09T19:20:53"/>
    <n v="13.651944444340188"/>
    <x v="0"/>
    <m/>
    <m/>
    <x v="1"/>
    <x v="24"/>
    <x v="0"/>
    <x v="4"/>
    <x v="4"/>
    <n v="3"/>
    <s v="HORMIGONES Y CONTENEDORES JARA"/>
    <d v="1900-01-03T02:52:48"/>
    <n v="19.059444444482214"/>
    <n v="12"/>
    <n v="7.0594444444822138"/>
  </r>
  <r>
    <s v="E002"/>
    <s v="EO65"/>
    <x v="5334"/>
    <x v="0"/>
    <s v="E3"/>
    <s v="0100057865"/>
    <s v="PREYCESA, SL"/>
    <s v="0085000134"/>
    <s v="PELABRAVO"/>
    <s v="000000000000003229"/>
    <x v="58"/>
    <d v="2024-07-09T00:00:00"/>
    <d v="1899-12-30T09:18:37"/>
    <s v="10/07 Por el día"/>
    <d v="2024-07-10T00:00:00"/>
    <x v="6"/>
    <x v="12"/>
    <x v="5548"/>
    <d v="2024-07-09T00:00:00"/>
    <d v="1899-12-30T14:24:01"/>
    <n v="350"/>
    <s v="E00350"/>
    <s v="RUTA KMS.350"/>
    <x v="196"/>
    <x v="0"/>
    <x v="0"/>
    <x v="8"/>
    <x v="0"/>
    <d v="2024-07-09T09:18:37"/>
    <x v="520"/>
    <n v="34.689722222217824"/>
    <d v="2024-07-09T14:24:01"/>
    <d v="1899-12-30T04:40:00"/>
    <d v="2024-07-09T19:04:01"/>
    <n v="24.933055555564351"/>
    <x v="0"/>
    <m/>
    <m/>
    <x v="1"/>
    <x v="24"/>
    <x v="0"/>
    <x v="4"/>
    <x v="13"/>
    <n v="3"/>
    <s v="HORMIGONES Y CONTENEDORES JARA"/>
    <d v="1900-01-03T16:00:00"/>
    <n v="29.023055555551156"/>
    <n v="12"/>
    <n v="17.023055555551156"/>
  </r>
  <r>
    <s v="E002"/>
    <s v="EO65"/>
    <x v="5335"/>
    <x v="0"/>
    <s v="E3"/>
    <s v="0100056684"/>
    <s v="VALVERDE HERMANOS, S.L."/>
    <s v="0085000542"/>
    <s v="VALDEPEÑAS- VALVERDE HERMANOS"/>
    <s v="000000000000003228"/>
    <x v="55"/>
    <d v="2024-07-09T00:00:00"/>
    <d v="1899-12-30T09:36:06"/>
    <s v="10/07 08:00h"/>
    <d v="2024-07-10T00:00:00"/>
    <x v="10"/>
    <x v="12"/>
    <x v="5549"/>
    <d v="2024-07-09T00:00:00"/>
    <d v="1899-12-30T16:02:44"/>
    <n v="390"/>
    <s v="E00390"/>
    <s v="RUTA KMS.390"/>
    <x v="232"/>
    <x v="0"/>
    <x v="0"/>
    <x v="8"/>
    <x v="0"/>
    <d v="2024-07-09T09:36:06"/>
    <x v="536"/>
    <n v="22.398333333316259"/>
    <d v="2024-07-09T16:02:44"/>
    <d v="1899-12-30T05:12:00"/>
    <d v="2024-07-09T21:14:44"/>
    <n v="10.754444444552064"/>
    <x v="0"/>
    <m/>
    <m/>
    <x v="1"/>
    <x v="24"/>
    <x v="0"/>
    <x v="4"/>
    <x v="8"/>
    <n v="3"/>
    <s v=""/>
    <d v="1900-01-04T04:48:00"/>
    <n v="16.19833333331626"/>
    <n v="12"/>
    <n v="4.1983333333162598"/>
  </r>
  <r>
    <s v="E002"/>
    <s v="EO65"/>
    <x v="5336"/>
    <x v="0"/>
    <s v="E3"/>
    <s v="0100057782"/>
    <s v="TPTES. Y MAT. EL ESPABILAO,SL"/>
    <s v="0085000032"/>
    <s v="HERRERA DEL DUQUE"/>
    <s v="000000000000003228"/>
    <x v="55"/>
    <d v="2024-07-09T00:00:00"/>
    <d v="1899-12-30T09:46:23"/>
    <s v="10/07 08:00h"/>
    <d v="2024-07-10T00:00:00"/>
    <x v="10"/>
    <x v="12"/>
    <x v="5550"/>
    <d v="2024-07-10T00:00:00"/>
    <d v="1899-12-30T06:27:00"/>
    <n v="220"/>
    <s v="E00220"/>
    <s v="RUTA KMS.220"/>
    <x v="167"/>
    <x v="0"/>
    <x v="0"/>
    <x v="8"/>
    <x v="0"/>
    <d v="2024-07-09T09:46:23"/>
    <x v="536"/>
    <n v="22.226944444526453"/>
    <d v="2024-07-10T06:27:00"/>
    <d v="1899-12-30T02:56:00"/>
    <d v="2024-07-10T09:23:00"/>
    <n v="-1.3833333333022892"/>
    <x v="1"/>
    <m/>
    <m/>
    <x v="1"/>
    <x v="27"/>
    <x v="1"/>
    <x v="4"/>
    <x v="12"/>
    <n v="4"/>
    <s v="HIBURSANFRE, S.L.U."/>
    <d v="1900-01-01T22:24:00"/>
    <n v="18.293611111193119"/>
    <n v="12"/>
    <n v="6.293611111193119"/>
  </r>
  <r>
    <s v="E002"/>
    <s v="EO65"/>
    <x v="5337"/>
    <x v="0"/>
    <s v="E3"/>
    <s v="0100041604"/>
    <s v="MOVELANA, S.L."/>
    <s v="0085000105"/>
    <s v="GUILLENA"/>
    <s v="000000000000003228"/>
    <x v="55"/>
    <d v="2024-07-09T00:00:00"/>
    <d v="1899-12-30T09:47:14"/>
    <s v="10/07 08:00h"/>
    <d v="2024-07-10T00:00:00"/>
    <x v="10"/>
    <x v="12"/>
    <x v="5551"/>
    <d v="2024-07-09T00:00:00"/>
    <d v="1899-12-30T19:11:38"/>
    <n v="133"/>
    <s v="E00133"/>
    <s v="RUTA KMS.133"/>
    <x v="184"/>
    <x v="0"/>
    <x v="0"/>
    <x v="8"/>
    <x v="0"/>
    <d v="2024-07-09T09:47:14"/>
    <x v="536"/>
    <n v="22.212777777865995"/>
    <d v="2024-07-09T19:11:38"/>
    <d v="1899-12-30T01:46:24"/>
    <d v="2024-07-09T20:58:02"/>
    <n v="11.032777777814772"/>
    <x v="0"/>
    <m/>
    <m/>
    <x v="1"/>
    <x v="24"/>
    <x v="0"/>
    <x v="4"/>
    <x v="10"/>
    <n v="3"/>
    <s v="LOGISTICA Y CEM. HIDALGO, S.L."/>
    <d v="1899-12-31T18:33:36"/>
    <n v="19.439444444532661"/>
    <n v="12"/>
    <n v="7.4394444445326613"/>
  </r>
  <r>
    <s v="E002"/>
    <s v="EO65"/>
    <x v="5338"/>
    <x v="0"/>
    <s v="E3"/>
    <s v="0432000110"/>
    <s v="PREBETONG HORMIGONES, S.A."/>
    <s v="0085000002"/>
    <s v="PUEBLA DE LA CALZADA"/>
    <s v="000000000000003297"/>
    <x v="56"/>
    <d v="2024-07-09T00:00:00"/>
    <d v="1899-12-30T09:53:39"/>
    <s v="11/07 08h"/>
    <d v="2024-07-11T00:00:00"/>
    <x v="17"/>
    <x v="12"/>
    <x v="5552"/>
    <d v="2024-07-11T00:00:00"/>
    <d v="1899-12-30T08:55:54"/>
    <n v="98"/>
    <s v="E00098"/>
    <s v="RUTA KMS.098"/>
    <x v="175"/>
    <x v="0"/>
    <x v="0"/>
    <x v="8"/>
    <x v="0"/>
    <d v="2024-07-09T09:53:39"/>
    <x v="577"/>
    <n v="48.105833333276678"/>
    <d v="2024-07-11T08:55:54"/>
    <d v="1899-12-30T01:18:24"/>
    <d v="2024-07-11T10:14:18"/>
    <n v="-0.23833333334187046"/>
    <x v="0"/>
    <m/>
    <m/>
    <x v="1"/>
    <x v="28"/>
    <x v="0"/>
    <x v="4"/>
    <x v="0"/>
    <n v="5"/>
    <s v=""/>
    <d v="1899-12-31T07:21:36"/>
    <n v="45.799166666610013"/>
    <n v="24"/>
    <n v="21.799166666610013"/>
  </r>
  <r>
    <s v="E002"/>
    <s v="EO65"/>
    <x v="5339"/>
    <x v="0"/>
    <s v="E4"/>
    <s v="0100046984"/>
    <s v="TRANSP. Y CEMENTOS HIDALGO, S.L."/>
    <s v="0084000392"/>
    <s v="MIAJADAS-INDUST. TELLO DE ARCO"/>
    <s v="000000000000003230"/>
    <x v="57"/>
    <d v="2024-07-09T00:00:00"/>
    <d v="1899-12-30T10:10:24"/>
    <s v="09/07 máx 19:30h"/>
    <d v="2024-07-09T00:00:00"/>
    <x v="6"/>
    <x v="12"/>
    <x v="5553"/>
    <d v="2024-07-09T00:00:00"/>
    <d v="1899-12-30T12:02:19"/>
    <n v="130"/>
    <s v="E00130"/>
    <s v="RUTA KMS.130"/>
    <x v="248"/>
    <x v="0"/>
    <x v="0"/>
    <x v="8"/>
    <x v="1"/>
    <d v="2024-07-09T10:10:24"/>
    <x v="512"/>
    <n v="9.8266666667768732"/>
    <d v="2024-07-09T12:02:19"/>
    <d v="1899-12-30T01:44:00"/>
    <d v="2024-07-09T13:46:19"/>
    <n v="6.2280555556062609"/>
    <x v="0"/>
    <m/>
    <m/>
    <x v="1"/>
    <x v="24"/>
    <x v="0"/>
    <x v="4"/>
    <x v="3"/>
    <n v="3"/>
    <s v="ALMACENES SAN BLAS CORTEGANA, S.L."/>
    <d v="1899-12-31T17:36:00"/>
    <n v="7.0933333334435389"/>
    <n v="0"/>
    <n v="7.0933333334435389"/>
  </r>
  <r>
    <s v="E002"/>
    <s v="EO65"/>
    <x v="5340"/>
    <x v="0"/>
    <s v="E3"/>
    <s v="0432000110"/>
    <s v="PREBETONG HORMIGONES, S.A."/>
    <s v="0085000004"/>
    <s v="CACERES"/>
    <s v="000000000000003228"/>
    <x v="55"/>
    <d v="2024-07-09T00:00:00"/>
    <d v="1899-12-30T10:21:20"/>
    <s v="10/07 urge"/>
    <d v="2024-07-10T00:00:00"/>
    <x v="7"/>
    <x v="12"/>
    <x v="5554"/>
    <d v="2024-07-10T00:00:00"/>
    <d v="1899-12-30T13:19:15"/>
    <n v="147"/>
    <s v="E00147"/>
    <s v="RUTA KMS.147"/>
    <x v="178"/>
    <x v="0"/>
    <x v="0"/>
    <x v="8"/>
    <x v="0"/>
    <d v="2024-07-09T10:21:20"/>
    <x v="545"/>
    <n v="28.644444444507826"/>
    <d v="2024-07-10T13:19:15"/>
    <d v="1899-12-30T01:57:36"/>
    <d v="2024-07-10T15:16:51"/>
    <n v="-0.28083333332324401"/>
    <x v="0"/>
    <m/>
    <m/>
    <x v="1"/>
    <x v="27"/>
    <x v="0"/>
    <x v="4"/>
    <x v="7"/>
    <n v="4"/>
    <s v="VILLAR CHAMIZO JUAN Mª"/>
    <d v="1899-12-31T23:02:24"/>
    <n v="25.684444444507825"/>
    <n v="12"/>
    <n v="13.684444444507825"/>
  </r>
  <r>
    <s v="E002"/>
    <s v="EO65"/>
    <x v="5341"/>
    <x v="0"/>
    <s v="E3"/>
    <s v="0100057863"/>
    <s v="UTE TORIL"/>
    <s v="0085000117"/>
    <s v="TORIL"/>
    <s v="000000000000003227"/>
    <x v="59"/>
    <d v="2024-07-09T00:00:00"/>
    <d v="1899-12-30T10:24:26"/>
    <s v="10/07 15:00h"/>
    <d v="2024-07-10T00:00:00"/>
    <x v="7"/>
    <x v="12"/>
    <x v="5555"/>
    <d v="2024-07-10T00:00:00"/>
    <d v="1899-12-30T13:48:26"/>
    <n v="244"/>
    <s v="E00244"/>
    <s v="RUTA KMS.244"/>
    <x v="194"/>
    <x v="0"/>
    <x v="0"/>
    <x v="8"/>
    <x v="0"/>
    <d v="2024-07-09T10:24:26"/>
    <x v="545"/>
    <n v="28.592777777812444"/>
    <d v="2024-07-10T13:48:26"/>
    <d v="1899-12-30T03:15:12"/>
    <d v="2024-07-10T17:03:38"/>
    <n v="-2.0605555556248873"/>
    <x v="1"/>
    <m/>
    <m/>
    <x v="1"/>
    <x v="27"/>
    <x v="2"/>
    <x v="4"/>
    <x v="7"/>
    <n v="4"/>
    <s v=""/>
    <d v="1900-01-02T06:04:48"/>
    <n v="24.33944444447911"/>
    <n v="12"/>
    <n v="12.33944444447911"/>
  </r>
  <r>
    <s v="E002"/>
    <s v="EO65"/>
    <x v="5342"/>
    <x v="0"/>
    <s v="E3"/>
    <s v="0100057863"/>
    <s v="UTE TORIL"/>
    <s v="0085000117"/>
    <s v="TORIL"/>
    <s v="000000000000003227"/>
    <x v="59"/>
    <d v="2024-07-09T00:00:00"/>
    <d v="1899-12-30T10:24:45"/>
    <s v="10/07 16:30h"/>
    <d v="2024-07-10T00:00:00"/>
    <x v="11"/>
    <x v="12"/>
    <x v="5556"/>
    <d v="2024-07-10T00:00:00"/>
    <d v="1899-12-30T16:48:27"/>
    <n v="244"/>
    <s v="E00244"/>
    <s v="RUTA KMS.244"/>
    <x v="368"/>
    <x v="0"/>
    <x v="0"/>
    <x v="8"/>
    <x v="0"/>
    <d v="2024-07-09T10:24:45"/>
    <x v="567"/>
    <n v="30.087500000023283"/>
    <d v="2024-07-10T16:48:27"/>
    <d v="1899-12-30T03:15:12"/>
    <d v="2024-07-10T20:03:39"/>
    <n v="-3.560833333292976"/>
    <x v="1"/>
    <m/>
    <m/>
    <x v="1"/>
    <x v="27"/>
    <x v="3"/>
    <x v="4"/>
    <x v="8"/>
    <n v="4"/>
    <s v="LOGISTICA GALVEZ MARIN, S.L."/>
    <d v="1900-01-02T06:04:48"/>
    <n v="25.834166666689949"/>
    <n v="12"/>
    <n v="13.834166666689949"/>
  </r>
  <r>
    <s v="E002"/>
    <s v="EO65"/>
    <x v="5343"/>
    <x v="0"/>
    <s v="E3"/>
    <s v="0100042375"/>
    <s v="PRETENSADOS DURAN, S.L."/>
    <s v="0085000151"/>
    <s v="ALBUERA LA - PREF. LA ALBUERA"/>
    <s v="000000000000003297"/>
    <x v="56"/>
    <d v="2024-07-09T00:00:00"/>
    <d v="1899-12-30T10:38:02"/>
    <s v="10/07 08:00h"/>
    <d v="2024-07-10T00:00:00"/>
    <x v="10"/>
    <x v="12"/>
    <x v="5557"/>
    <d v="2024-07-09T00:00:00"/>
    <d v="1899-12-30T19:16:09"/>
    <n v="73"/>
    <s v="E00073"/>
    <s v="RUTA KMS.073"/>
    <x v="168"/>
    <x v="0"/>
    <x v="0"/>
    <x v="8"/>
    <x v="0"/>
    <d v="2024-07-09T10:38:02"/>
    <x v="536"/>
    <n v="21.366111111128703"/>
    <d v="2024-07-09T19:16:09"/>
    <d v="1899-12-30T00:58:24"/>
    <d v="2024-07-09T20:14:33"/>
    <n v="11.757500000065193"/>
    <x v="0"/>
    <m/>
    <m/>
    <x v="1"/>
    <x v="24"/>
    <x v="0"/>
    <x v="4"/>
    <x v="10"/>
    <n v="3"/>
    <s v="LOGISTICA GALVEZ MARIN, S.L."/>
    <d v="1899-12-30T23:21:36"/>
    <n v="19.39277777779537"/>
    <n v="12"/>
    <n v="7.39277777779537"/>
  </r>
  <r>
    <s v="E002"/>
    <s v="EO65"/>
    <x v="5344"/>
    <x v="0"/>
    <s v="E3"/>
    <s v="0100057773"/>
    <s v="HORM. CASTREJON, S.L."/>
    <s v="0085000178"/>
    <s v="STA BARBARA CASAS-H.PEREZ ESCUDERO"/>
    <s v="000000000000003228"/>
    <x v="55"/>
    <d v="2024-07-09T00:00:00"/>
    <d v="1899-12-30T10:42:06"/>
    <s v="10/07 de mañana"/>
    <d v="2024-07-10T00:00:00"/>
    <x v="1"/>
    <x v="12"/>
    <x v="5558"/>
    <d v="2024-07-10T00:00:00"/>
    <d v="1899-12-30T12:10:20"/>
    <n v="140"/>
    <s v="E00140"/>
    <s v="RUTA KMS.140"/>
    <x v="88"/>
    <x v="0"/>
    <x v="0"/>
    <x v="8"/>
    <x v="0"/>
    <d v="2024-07-09T10:42:06"/>
    <x v="519"/>
    <n v="27.29833333339775"/>
    <d v="2024-07-10T12:10:20"/>
    <d v="1899-12-30T01:52:00"/>
    <d v="2024-07-10T14:02:20"/>
    <n v="-3.8888888724613935E-2"/>
    <x v="0"/>
    <m/>
    <m/>
    <x v="1"/>
    <x v="27"/>
    <x v="0"/>
    <x v="4"/>
    <x v="3"/>
    <n v="4"/>
    <s v=""/>
    <d v="1899-12-31T20:48:00"/>
    <n v="24.431666666731083"/>
    <n v="12"/>
    <n v="12.431666666731083"/>
  </r>
  <r>
    <s v="E002"/>
    <s v="EO65"/>
    <x v="5345"/>
    <x v="0"/>
    <s v="E3"/>
    <s v="0432000110"/>
    <s v="PREBETONG HORMIGONES, S.A."/>
    <s v="0085000005"/>
    <s v="BADAJOZ-CAYA Nº 37"/>
    <s v="000000000000003228"/>
    <x v="55"/>
    <d v="2024-07-09T00:00:00"/>
    <d v="1899-12-30T10:55:02"/>
    <s v="10/07 10h PUNTUAL"/>
    <d v="2024-07-10T00:00:00"/>
    <x v="17"/>
    <x v="12"/>
    <x v="5559"/>
    <d v="2024-07-10T00:00:00"/>
    <d v="1899-12-30T09:59:12"/>
    <n v="94"/>
    <s v="E00094"/>
    <s v="RUTA KMS.094"/>
    <x v="180"/>
    <x v="0"/>
    <x v="0"/>
    <x v="8"/>
    <x v="0"/>
    <d v="2024-07-09T10:55:02"/>
    <x v="565"/>
    <n v="23.08277777780313"/>
    <d v="2024-07-10T09:59:12"/>
    <d v="1899-12-30T01:15:12"/>
    <d v="2024-07-10T11:14:24"/>
    <n v="-1.2399999999906868"/>
    <x v="1"/>
    <m/>
    <m/>
    <x v="1"/>
    <x v="27"/>
    <x v="1"/>
    <x v="4"/>
    <x v="6"/>
    <n v="4"/>
    <s v=""/>
    <d v="1899-12-31T06:04:48"/>
    <n v="20.829444444469797"/>
    <n v="12"/>
    <n v="8.8294444444697966"/>
  </r>
  <r>
    <s v="E002"/>
    <s v="EO65"/>
    <x v="5346"/>
    <x v="0"/>
    <s v="E3"/>
    <s v="0432000110"/>
    <s v="PREBETONG HORMIGONES, S.A."/>
    <s v="0085000005"/>
    <s v="BADAJOZ-CAYA Nº 37"/>
    <s v="000000000000003297"/>
    <x v="56"/>
    <d v="2024-07-09T00:00:00"/>
    <d v="1899-12-30T10:55:35"/>
    <s v="10/07 12h"/>
    <d v="2024-07-10T00:00:00"/>
    <x v="7"/>
    <x v="12"/>
    <x v="5560"/>
    <d v="2024-07-10T00:00:00"/>
    <d v="1899-12-30T14:04:21"/>
    <n v="94"/>
    <s v="E00094"/>
    <s v="RUTA KMS.094"/>
    <x v="167"/>
    <x v="0"/>
    <x v="0"/>
    <x v="8"/>
    <x v="0"/>
    <d v="2024-07-09T10:55:35"/>
    <x v="545"/>
    <n v="28.073611111147329"/>
    <d v="2024-07-10T14:04:21"/>
    <d v="1899-12-30T01:15:12"/>
    <d v="2024-07-10T15:19:33"/>
    <n v="-0.32583333336515352"/>
    <x v="0"/>
    <m/>
    <m/>
    <x v="1"/>
    <x v="27"/>
    <x v="0"/>
    <x v="4"/>
    <x v="13"/>
    <n v="4"/>
    <s v="HIBURSANFRE, S.L.U."/>
    <d v="1899-12-31T06:04:48"/>
    <n v="25.820277777813995"/>
    <n v="12"/>
    <n v="13.820277777813995"/>
  </r>
  <r>
    <s v="E002"/>
    <s v="EO65"/>
    <x v="5347"/>
    <x v="0"/>
    <s v="E4"/>
    <s v="0100057842"/>
    <s v="TPTES DE CEMENTOS LA CELESTINA, SL"/>
    <s v="0084000659"/>
    <s v="CARRIÓN DE CALATRAVA- REYEMPA"/>
    <s v="000000000000003230"/>
    <x v="57"/>
    <d v="2024-07-09T00:00:00"/>
    <d v="1899-12-30T11:07:28"/>
    <s v="10/07 Urge"/>
    <d v="2024-07-10T00:00:00"/>
    <x v="1"/>
    <x v="12"/>
    <x v="5561"/>
    <d v="2024-07-09T00:00:00"/>
    <d v="1899-12-30T15:19:43"/>
    <n v="318"/>
    <s v="E00318"/>
    <s v="RUTA KMS.318"/>
    <x v="439"/>
    <x v="0"/>
    <x v="0"/>
    <x v="8"/>
    <x v="1"/>
    <d v="2024-07-09T11:07:28"/>
    <x v="519"/>
    <n v="26.875555555627216"/>
    <d v="2024-07-09T15:19:43"/>
    <d v="1899-12-30T04:14:24"/>
    <d v="2024-07-09T19:34:07"/>
    <n v="18.431388888973743"/>
    <x v="0"/>
    <m/>
    <m/>
    <x v="1"/>
    <x v="24"/>
    <x v="0"/>
    <x v="4"/>
    <x v="4"/>
    <n v="3"/>
    <s v=""/>
    <d v="1900-01-03T05:45:36"/>
    <n v="21.635555555627214"/>
    <n v="12"/>
    <n v="9.6355555556272137"/>
  </r>
  <r>
    <s v="E002"/>
    <s v="EO65"/>
    <x v="5348"/>
    <x v="0"/>
    <s v="E3"/>
    <s v="0100042375"/>
    <s v="PRETENSADOS DURAN, S.L."/>
    <s v="0085000151"/>
    <s v="ALBUERA LA - PREF. LA ALBUERA"/>
    <s v="000000000000003297"/>
    <x v="56"/>
    <d v="2024-07-09T00:00:00"/>
    <d v="1899-12-30T11:10:09"/>
    <s v="09/07 Urge"/>
    <d v="2024-07-09T00:00:00"/>
    <x v="9"/>
    <x v="12"/>
    <x v="5562"/>
    <d v="2024-07-09T00:00:00"/>
    <d v="1899-12-30T12:58:00"/>
    <n v="73"/>
    <s v="E00073"/>
    <s v="RUTA KMS.073"/>
    <x v="171"/>
    <x v="0"/>
    <x v="0"/>
    <x v="8"/>
    <x v="0"/>
    <d v="2024-07-09T11:10:09"/>
    <x v="538"/>
    <n v="5.8308333334280178"/>
    <d v="2024-07-09T12:58:00"/>
    <d v="1899-12-30T00:58:24"/>
    <d v="2024-07-09T13:56:24"/>
    <n v="3.0600000000558794"/>
    <x v="0"/>
    <m/>
    <m/>
    <x v="1"/>
    <x v="24"/>
    <x v="0"/>
    <x v="4"/>
    <x v="3"/>
    <n v="3"/>
    <s v="HIBURSANFRE, S.L.U."/>
    <d v="1899-12-30T23:21:36"/>
    <n v="3.8575000000946842"/>
    <n v="0"/>
    <n v="3.8575000000946842"/>
  </r>
  <r>
    <s v="E002"/>
    <s v="EO65"/>
    <x v="5349"/>
    <x v="0"/>
    <s v="E3"/>
    <s v="0100057863"/>
    <s v="UTE TORIL"/>
    <s v="0085000117"/>
    <s v="TORIL"/>
    <s v="000000000000003227"/>
    <x v="59"/>
    <d v="2024-07-09T00:00:00"/>
    <d v="1899-12-30T11:31:07"/>
    <s v="10/07 10-11h"/>
    <d v="2024-07-10T00:00:00"/>
    <x v="24"/>
    <x v="12"/>
    <x v="5563"/>
    <d v="2024-07-10T00:00:00"/>
    <d v="1899-12-30T10:13:52"/>
    <n v="244"/>
    <s v="E00244"/>
    <s v="RUTA KMS.244"/>
    <x v="164"/>
    <x v="0"/>
    <x v="0"/>
    <x v="8"/>
    <x v="0"/>
    <d v="2024-07-09T11:31:07"/>
    <x v="554"/>
    <n v="23.481388889020309"/>
    <d v="2024-07-10T10:13:52"/>
    <d v="1899-12-30T03:15:12"/>
    <d v="2024-07-10T13:29:04"/>
    <n v="-2.4844444444170222"/>
    <x v="1"/>
    <m/>
    <m/>
    <x v="1"/>
    <x v="27"/>
    <x v="2"/>
    <x v="4"/>
    <x v="1"/>
    <n v="4"/>
    <s v=""/>
    <d v="1900-01-02T06:04:48"/>
    <n v="19.228055555686975"/>
    <n v="12"/>
    <n v="7.228055555686975"/>
  </r>
  <r>
    <s v="E002"/>
    <s v="EO65"/>
    <x v="5350"/>
    <x v="0"/>
    <s v="E3"/>
    <s v="0100057858"/>
    <s v="SPECIAL CONCRETE 3, S.L."/>
    <s v="0085000115"/>
    <s v="ALCORCON"/>
    <s v="000000000000003228"/>
    <x v="55"/>
    <d v="2024-07-09T00:00:00"/>
    <d v="1899-12-30T11:31:22"/>
    <s v="10/07 08:00h"/>
    <d v="2024-07-10T00:00:00"/>
    <x v="10"/>
    <x v="12"/>
    <x v="5564"/>
    <d v="2024-07-09T00:00:00"/>
    <d v="1899-12-30T13:21:58"/>
    <n v="403"/>
    <s v="E00403"/>
    <s v="RUTA KMS.403"/>
    <x v="187"/>
    <x v="0"/>
    <x v="0"/>
    <x v="8"/>
    <x v="0"/>
    <d v="2024-07-09T11:31:22"/>
    <x v="536"/>
    <n v="20.477222222252749"/>
    <d v="2024-07-09T13:21:58"/>
    <d v="1899-12-30T05:22:24"/>
    <d v="2024-07-09T18:44:22"/>
    <n v="13.260555555636529"/>
    <x v="0"/>
    <m/>
    <m/>
    <x v="1"/>
    <x v="24"/>
    <x v="0"/>
    <x v="4"/>
    <x v="7"/>
    <n v="3"/>
    <s v="HORMIGONES Y CONTENEDORES JARA"/>
    <d v="1900-01-04T08:57:36"/>
    <n v="14.103888888919416"/>
    <n v="12"/>
    <n v="2.1038888889194158"/>
  </r>
  <r>
    <s v="E002"/>
    <s v="EO65"/>
    <x v="5351"/>
    <x v="0"/>
    <s v="E3"/>
    <s v="0100057858"/>
    <s v="SPECIAL CONCRETE 3, S.L."/>
    <s v="0085000115"/>
    <s v="ALCORCON"/>
    <s v="000000000000003228"/>
    <x v="55"/>
    <d v="2024-07-09T00:00:00"/>
    <d v="1899-12-30T11:31:30"/>
    <s v="10/07 10:00h"/>
    <d v="2024-07-10T00:00:00"/>
    <x v="17"/>
    <x v="12"/>
    <x v="5565"/>
    <d v="2024-07-09T00:00:00"/>
    <d v="1899-12-30T15:43:39"/>
    <n v="403"/>
    <s v="E00403"/>
    <s v="RUTA KMS.403"/>
    <x v="262"/>
    <x v="0"/>
    <x v="0"/>
    <x v="8"/>
    <x v="0"/>
    <d v="2024-07-09T11:31:30"/>
    <x v="565"/>
    <n v="22.474999999918509"/>
    <d v="2024-07-09T15:43:39"/>
    <d v="1899-12-30T05:22:24"/>
    <d v="2024-07-09T21:06:03"/>
    <n v="12.899166666611563"/>
    <x v="0"/>
    <m/>
    <m/>
    <x v="1"/>
    <x v="24"/>
    <x v="0"/>
    <x v="4"/>
    <x v="4"/>
    <n v="3"/>
    <s v="HORMIGONES Y CONTENEDORES JARA"/>
    <d v="1900-01-04T08:57:36"/>
    <n v="16.101666666585174"/>
    <n v="12"/>
    <n v="4.1016666665851744"/>
  </r>
  <r>
    <s v="E002"/>
    <s v="EO65"/>
    <x v="5352"/>
    <x v="0"/>
    <s v="E3"/>
    <s v="0100057858"/>
    <s v="SPECIAL CONCRETE 3, S.L."/>
    <s v="0085000115"/>
    <s v="ALCORCON"/>
    <s v="000000000000003228"/>
    <x v="55"/>
    <d v="2024-07-09T00:00:00"/>
    <d v="1899-12-30T11:31:38"/>
    <s v="10/07 12:00h"/>
    <d v="2024-07-10T00:00:00"/>
    <x v="8"/>
    <x v="12"/>
    <x v="5566"/>
    <d v="2024-07-09T00:00:00"/>
    <d v="1899-12-30T14:33:00"/>
    <n v="403"/>
    <s v="E00403"/>
    <s v="RUTA KMS.403"/>
    <x v="173"/>
    <x v="0"/>
    <x v="0"/>
    <x v="8"/>
    <x v="0"/>
    <d v="2024-07-09T11:31:38"/>
    <x v="561"/>
    <n v="24.472777777758893"/>
    <d v="2024-07-09T14:33:00"/>
    <d v="1899-12-30T05:22:24"/>
    <d v="2024-07-09T19:55:24"/>
    <n v="16.076666666718666"/>
    <x v="0"/>
    <m/>
    <m/>
    <x v="1"/>
    <x v="24"/>
    <x v="0"/>
    <x v="4"/>
    <x v="13"/>
    <n v="3"/>
    <s v="HORMIGONES Y CONTENEDORES JARA"/>
    <d v="1900-01-04T08:57:36"/>
    <n v="18.099444444425558"/>
    <n v="12"/>
    <n v="6.0994444444255578"/>
  </r>
  <r>
    <s v="E002"/>
    <s v="EO65"/>
    <x v="5353"/>
    <x v="0"/>
    <s v="E3"/>
    <s v="0432000110"/>
    <s v="PREBETONG HORMIGONES, S.A."/>
    <s v="0085000333"/>
    <s v="AVE PLASENCIA MOVIL"/>
    <s v="000000000000003229"/>
    <x v="58"/>
    <d v="2024-07-09T00:00:00"/>
    <d v="1899-12-30T11:48:10"/>
    <s v="10/07 10:00h"/>
    <d v="2024-07-10T00:00:00"/>
    <x v="17"/>
    <x v="12"/>
    <x v="5567"/>
    <d v="2024-07-10T00:00:00"/>
    <d v="1899-12-30T05:55:19"/>
    <n v="222"/>
    <s v="E00222"/>
    <s v="RUTA KMS.222"/>
    <x v="194"/>
    <x v="0"/>
    <x v="0"/>
    <x v="8"/>
    <x v="0"/>
    <d v="2024-07-09T11:48:10"/>
    <x v="565"/>
    <n v="22.197222222166602"/>
    <d v="2024-07-10T05:55:19"/>
    <d v="1899-12-30T02:57:36"/>
    <d v="2024-07-10T08:52:55"/>
    <n v="1.1180555555038154"/>
    <x v="0"/>
    <m/>
    <m/>
    <x v="1"/>
    <x v="27"/>
    <x v="0"/>
    <x v="4"/>
    <x v="15"/>
    <n v="4"/>
    <s v=""/>
    <d v="1900-01-01T23:02:24"/>
    <n v="18.237222222166601"/>
    <n v="12"/>
    <n v="6.2372222221666007"/>
  </r>
  <r>
    <s v="E002"/>
    <s v="EO65"/>
    <x v="5354"/>
    <x v="0"/>
    <s v="E3"/>
    <s v="0432000110"/>
    <s v="PREBETONG HORMIGONES, S.A."/>
    <s v="0085000333"/>
    <s v="AVE PLASENCIA MOVIL"/>
    <s v="000000000000003228"/>
    <x v="55"/>
    <d v="2024-07-09T00:00:00"/>
    <d v="1899-12-30T11:51:51"/>
    <s v="10/07 14:00h"/>
    <d v="2024-07-10T00:00:00"/>
    <x v="1"/>
    <x v="12"/>
    <x v="5568"/>
    <d v="2024-07-10T00:00:00"/>
    <d v="1899-12-30T12:15:03"/>
    <n v="222"/>
    <s v="E00222"/>
    <s v="RUTA KMS.222"/>
    <x v="170"/>
    <x v="0"/>
    <x v="0"/>
    <x v="8"/>
    <x v="0"/>
    <d v="2024-07-09T11:51:51"/>
    <x v="519"/>
    <n v="26.135833333362825"/>
    <d v="2024-07-10T12:15:03"/>
    <d v="1899-12-30T02:57:36"/>
    <d v="2024-07-10T15:12:39"/>
    <n v="-1.2108333333162591"/>
    <x v="1"/>
    <m/>
    <m/>
    <x v="1"/>
    <x v="27"/>
    <x v="1"/>
    <x v="4"/>
    <x v="3"/>
    <n v="4"/>
    <s v="CISTERCEX. S.L.L."/>
    <d v="1900-01-01T23:02:24"/>
    <n v="22.175833333362824"/>
    <n v="12"/>
    <n v="10.175833333362824"/>
  </r>
  <r>
    <s v="E002"/>
    <s v="EO65"/>
    <x v="5355"/>
    <x v="0"/>
    <s v="E3"/>
    <s v="0100057826"/>
    <s v="JUSA TPTES Y EXCAV. SL"/>
    <s v="0085000218"/>
    <s v="ALCAUDETE DE LA JARA"/>
    <s v="000000000000003228"/>
    <x v="55"/>
    <d v="2024-07-09T00:00:00"/>
    <d v="1899-12-30T11:57:02"/>
    <s v="10/07 x MAÑANA"/>
    <d v="2024-07-10T00:00:00"/>
    <x v="8"/>
    <x v="12"/>
    <x v="5569"/>
    <d v="2024-07-09T00:00:00"/>
    <d v="1899-12-30T16:25:21"/>
    <n v="290"/>
    <s v="E00290"/>
    <s v="RUTA KMS.290"/>
    <x v="165"/>
    <x v="0"/>
    <x v="0"/>
    <x v="8"/>
    <x v="0"/>
    <d v="2024-07-09T11:57:02"/>
    <x v="561"/>
    <n v="24.049444444477558"/>
    <d v="2024-07-09T16:25:21"/>
    <d v="1899-12-30T03:52:00"/>
    <d v="2024-07-09T20:17:21"/>
    <n v="15.710833333258051"/>
    <x v="0"/>
    <m/>
    <m/>
    <x v="1"/>
    <x v="24"/>
    <x v="0"/>
    <x v="4"/>
    <x v="8"/>
    <n v="3"/>
    <s v="HORMIGONES Y CONTENEDORES JARA"/>
    <d v="1900-01-02T20:48:00"/>
    <n v="19.182777777810891"/>
    <n v="12"/>
    <n v="7.182777777810891"/>
  </r>
  <r>
    <s v="E002"/>
    <s v="EO65"/>
    <x v="5356"/>
    <x v="0"/>
    <s v="E4"/>
    <s v="0100048116"/>
    <s v="HIJOS DE PEDRO TENA, S.L."/>
    <s v="0084000340"/>
    <s v="MONTERRUBIO DE LA SERENA"/>
    <s v="000000000000003230"/>
    <x v="57"/>
    <d v="2024-07-09T00:00:00"/>
    <d v="1899-12-30T12:01:26"/>
    <s v="10/07 máximo 14h"/>
    <d v="2024-07-10T00:00:00"/>
    <x v="1"/>
    <x v="12"/>
    <x v="5570"/>
    <d v="2024-07-09T00:00:00"/>
    <d v="1899-12-30T17:57:24"/>
    <n v="120"/>
    <s v="E00120"/>
    <s v="RUTA KMS.120"/>
    <x v="192"/>
    <x v="0"/>
    <x v="0"/>
    <x v="8"/>
    <x v="1"/>
    <d v="2024-07-09T12:01:26"/>
    <x v="519"/>
    <n v="25.976111111172941"/>
    <d v="2024-07-09T17:57:24"/>
    <d v="1899-12-30T01:36:00"/>
    <d v="2024-07-09T19:33:24"/>
    <n v="18.443333333416376"/>
    <x v="0"/>
    <m/>
    <m/>
    <x v="1"/>
    <x v="24"/>
    <x v="0"/>
    <x v="4"/>
    <x v="5"/>
    <n v="3"/>
    <s v=""/>
    <d v="1899-12-31T14:24:00"/>
    <n v="23.376111111172939"/>
    <n v="12"/>
    <n v="11.376111111172939"/>
  </r>
  <r>
    <s v="E002"/>
    <s v="EO65"/>
    <x v="5357"/>
    <x v="0"/>
    <s v="E3"/>
    <s v="0100046984"/>
    <s v="TRANSP. Y CEMENTOS HIDALGO, S.L."/>
    <s v="0085000515"/>
    <s v="TORRIJOS-HORMICHOZAS"/>
    <s v="000000000000003297"/>
    <x v="56"/>
    <d v="2024-07-09T00:00:00"/>
    <d v="1899-12-30T12:01:51"/>
    <s v="10/07 10:30h"/>
    <d v="2024-07-10T00:00:00"/>
    <x v="20"/>
    <x v="12"/>
    <x v="5571"/>
    <d v="2024-07-09T00:00:00"/>
    <d v="1899-12-30T19:24:03"/>
    <n v="350"/>
    <s v="E00350"/>
    <s v="RUTA KMS.350"/>
    <x v="171"/>
    <x v="0"/>
    <x v="0"/>
    <x v="8"/>
    <x v="0"/>
    <d v="2024-07-09T12:01:51"/>
    <x v="556"/>
    <n v="22.469166666618548"/>
    <d v="2024-07-09T19:24:03"/>
    <d v="1899-12-30T04:40:00"/>
    <d v="2024-07-10T00:04:03"/>
    <n v="10.432499999937136"/>
    <x v="0"/>
    <m/>
    <m/>
    <x v="1"/>
    <x v="24"/>
    <x v="0"/>
    <x v="4"/>
    <x v="10"/>
    <n v="3"/>
    <s v="HIBURSANFRE, S.L.U."/>
    <d v="1900-01-03T16:00:00"/>
    <n v="16.80249999995188"/>
    <n v="12"/>
    <n v="4.8024999999518805"/>
  </r>
  <r>
    <s v="E002"/>
    <s v="EO65"/>
    <x v="5358"/>
    <x v="0"/>
    <s v="E3"/>
    <s v="0100029026"/>
    <s v="HORMIGONES VILLALBA S.L."/>
    <s v="0085000020"/>
    <s v="MONESTERIO"/>
    <s v="000000000000003297"/>
    <x v="56"/>
    <d v="2024-07-09T00:00:00"/>
    <d v="1899-12-30T12:03:51"/>
    <s v="10/07 12:00h"/>
    <d v="2024-07-10T00:00:00"/>
    <x v="8"/>
    <x v="12"/>
    <x v="5572"/>
    <d v="2024-07-10T00:00:00"/>
    <d v="1899-12-30T12:33:06"/>
    <n v="55"/>
    <s v="E00055"/>
    <s v="RUTA KMS.055"/>
    <x v="399"/>
    <x v="0"/>
    <x v="0"/>
    <x v="8"/>
    <x v="0"/>
    <d v="2024-07-09T12:03:51"/>
    <x v="561"/>
    <n v="23.935833333351184"/>
    <d v="2024-07-10T12:33:06"/>
    <d v="1899-12-30T00:44:00"/>
    <d v="2024-07-10T13:17:06"/>
    <n v="-1.2850000000325963"/>
    <x v="1"/>
    <m/>
    <m/>
    <x v="1"/>
    <x v="27"/>
    <x v="1"/>
    <x v="4"/>
    <x v="3"/>
    <n v="4"/>
    <s v="CISTERCEX. S.L.L."/>
    <d v="1899-12-30T17:36:00"/>
    <n v="22.202500000017849"/>
    <n v="12"/>
    <n v="10.202500000017849"/>
  </r>
  <r>
    <s v="E002"/>
    <s v="EO65"/>
    <x v="5359"/>
    <x v="0"/>
    <s v="E3"/>
    <s v="0100051755"/>
    <s v="STRATA PAVIMENTOS, S.L.U"/>
    <s v="0085000500"/>
    <s v="NAVALVILLAR DE PELA-STRATA"/>
    <s v="000000000000003297"/>
    <x v="56"/>
    <d v="2024-07-09T00:00:00"/>
    <d v="1899-12-30T12:10:11"/>
    <s v="10/07 10:00h"/>
    <d v="2024-07-10T00:00:00"/>
    <x v="17"/>
    <x v="12"/>
    <x v="5573"/>
    <d v="2024-07-09T00:00:00"/>
    <d v="1899-12-30T17:14:03"/>
    <n v="159"/>
    <s v="E00159"/>
    <s v="RUTA KMS.159"/>
    <x v="170"/>
    <x v="0"/>
    <x v="0"/>
    <x v="8"/>
    <x v="0"/>
    <d v="2024-07-09T12:10:11"/>
    <x v="565"/>
    <n v="21.830277777684387"/>
    <d v="2024-07-09T17:14:03"/>
    <d v="1899-12-30T02:07:12"/>
    <d v="2024-07-09T19:21:15"/>
    <n v="14.645833333313931"/>
    <x v="0"/>
    <m/>
    <m/>
    <x v="1"/>
    <x v="24"/>
    <x v="0"/>
    <x v="4"/>
    <x v="5"/>
    <n v="3"/>
    <s v="CISTERCEX. S.L.L."/>
    <d v="1900-01-01T02:52:48"/>
    <n v="18.710277777684386"/>
    <n v="12"/>
    <n v="6.7102777776843858"/>
  </r>
  <r>
    <s v="E002"/>
    <s v="EO65"/>
    <x v="5360"/>
    <x v="0"/>
    <s v="E3"/>
    <s v="0100051755"/>
    <s v="STRATA PAVIMENTOS, S.L.U"/>
    <s v="0085000500"/>
    <s v="NAVALVILLAR DE PELA-STRATA"/>
    <s v="000000000000003297"/>
    <x v="56"/>
    <d v="2024-07-09T00:00:00"/>
    <d v="1899-12-30T12:10:25"/>
    <s v="10/07 10:00h"/>
    <d v="2024-07-10T00:00:00"/>
    <x v="17"/>
    <x v="12"/>
    <x v="5574"/>
    <d v="2024-07-10T00:00:00"/>
    <d v="1899-12-30T11:20:21"/>
    <n v="159"/>
    <s v="E00159"/>
    <s v="RUTA KMS.159"/>
    <x v="176"/>
    <x v="0"/>
    <x v="0"/>
    <x v="8"/>
    <x v="0"/>
    <d v="2024-07-09T12:10:25"/>
    <x v="565"/>
    <n v="21.826388888759539"/>
    <d v="2024-07-10T11:20:21"/>
    <d v="1899-12-30T02:07:12"/>
    <d v="2024-07-10T13:27:33"/>
    <n v="-3.4591666667838581"/>
    <x v="1"/>
    <m/>
    <m/>
    <x v="1"/>
    <x v="27"/>
    <x v="3"/>
    <x v="4"/>
    <x v="2"/>
    <n v="4"/>
    <s v="MARTINEZ RODRIGUEZ FRANCISCO JAVIER"/>
    <d v="1900-01-01T02:52:48"/>
    <n v="18.706388888759538"/>
    <n v="12"/>
    <n v="6.7063888887595375"/>
  </r>
  <r>
    <s v="E002"/>
    <s v="EO65"/>
    <x v="5361"/>
    <x v="0"/>
    <s v="E4"/>
    <s v="0100057845"/>
    <s v="INVERSIONES SEGURA SARRIA, S.L."/>
    <s v="0084000019"/>
    <s v="ARROYOMOLINOS"/>
    <s v="000000000000003230"/>
    <x v="57"/>
    <d v="2024-07-09T00:00:00"/>
    <d v="1899-12-30T12:10:49"/>
    <s v="10/07 64s 10h-17h"/>
    <d v="2024-07-10T00:00:00"/>
    <x v="9"/>
    <x v="12"/>
    <x v="5575"/>
    <d v="2024-07-09T00:00:00"/>
    <d v="1899-12-30T20:32:01"/>
    <n v="391"/>
    <s v="E00391"/>
    <s v="RUTA KMS.391"/>
    <x v="440"/>
    <x v="0"/>
    <x v="0"/>
    <x v="8"/>
    <x v="1"/>
    <d v="2024-07-09T12:10:49"/>
    <x v="569"/>
    <n v="28.819722222222481"/>
    <d v="2024-07-09T20:32:01"/>
    <d v="1899-12-30T05:12:48"/>
    <d v="2024-07-10T01:44:49"/>
    <n v="15.253055555687752"/>
    <x v="0"/>
    <m/>
    <m/>
    <x v="1"/>
    <x v="24"/>
    <x v="0"/>
    <x v="4"/>
    <x v="14"/>
    <n v="3"/>
    <s v=""/>
    <d v="1900-01-04T05:07:12"/>
    <n v="22.60638888888915"/>
    <n v="12"/>
    <n v="10.60638888888915"/>
  </r>
  <r>
    <s v="E002"/>
    <s v="EO65"/>
    <x v="5362"/>
    <x v="0"/>
    <s v="E4"/>
    <s v="0100057845"/>
    <s v="INVERSIONES SEGURA SARRIA, S.L."/>
    <s v="0084000019"/>
    <s v="ARROYOMOLINOS"/>
    <s v="000000000000003230"/>
    <x v="57"/>
    <d v="2024-07-09T00:00:00"/>
    <d v="1899-12-30T12:11:10"/>
    <s v="10/07 64s 10h-17h"/>
    <d v="2024-07-10T00:00:00"/>
    <x v="9"/>
    <x v="12"/>
    <x v="5576"/>
    <d v="2024-07-09T00:00:00"/>
    <d v="1899-12-30T21:25:36"/>
    <n v="391"/>
    <s v="E00391"/>
    <s v="RUTA KMS.391"/>
    <x v="441"/>
    <x v="0"/>
    <x v="0"/>
    <x v="8"/>
    <x v="1"/>
    <d v="2024-07-09T12:11:10"/>
    <x v="569"/>
    <n v="28.81388888892252"/>
    <d v="2024-07-09T21:25:36"/>
    <d v="1899-12-30T05:12:48"/>
    <d v="2024-07-10T02:38:24"/>
    <n v="14.360000000044238"/>
    <x v="0"/>
    <m/>
    <m/>
    <x v="1"/>
    <x v="24"/>
    <x v="0"/>
    <x v="4"/>
    <x v="16"/>
    <n v="3"/>
    <s v=""/>
    <d v="1900-01-04T05:07:12"/>
    <n v="22.600555555589189"/>
    <n v="12"/>
    <n v="10.600555555589189"/>
  </r>
  <r>
    <s v="E002"/>
    <s v="EO65"/>
    <x v="5363"/>
    <x v="0"/>
    <s v="E4"/>
    <s v="0100057845"/>
    <s v="INVERSIONES SEGURA SARRIA, S.L."/>
    <s v="0084000019"/>
    <s v="ARROYOMOLINOS"/>
    <s v="000000000000003230"/>
    <x v="57"/>
    <d v="2024-07-09T00:00:00"/>
    <d v="1899-12-30T12:11:31"/>
    <s v="10/07 64s 10h-17h"/>
    <d v="2024-07-10T00:00:00"/>
    <x v="9"/>
    <x v="12"/>
    <x v="5577"/>
    <d v="2024-07-09T00:00:00"/>
    <d v="1899-12-30T18:59:29"/>
    <n v="391"/>
    <s v="E00391"/>
    <s v="RUTA KMS.391"/>
    <x v="442"/>
    <x v="0"/>
    <x v="0"/>
    <x v="8"/>
    <x v="1"/>
    <d v="2024-07-09T12:11:31"/>
    <x v="569"/>
    <n v="28.808055555622559"/>
    <d v="2024-07-09T18:59:29"/>
    <d v="1899-12-30T05:12:48"/>
    <d v="2024-07-10T00:12:17"/>
    <n v="16.795277777826414"/>
    <x v="0"/>
    <m/>
    <m/>
    <x v="1"/>
    <x v="24"/>
    <x v="0"/>
    <x v="4"/>
    <x v="9"/>
    <n v="3"/>
    <s v=""/>
    <d v="1900-01-04T05:07:12"/>
    <n v="22.594722222289228"/>
    <n v="12"/>
    <n v="10.594722222289228"/>
  </r>
  <r>
    <s v="E002"/>
    <s v="EO65"/>
    <x v="5364"/>
    <x v="0"/>
    <s v="E4"/>
    <s v="0100057845"/>
    <s v="INVERSIONES SEGURA SARRIA, S.L."/>
    <s v="0084000019"/>
    <s v="ARROYOMOLINOS"/>
    <s v="000000000000003230"/>
    <x v="57"/>
    <d v="2024-07-09T00:00:00"/>
    <d v="1899-12-30T12:11:54"/>
    <s v="10/07 64s 10h-17h"/>
    <d v="2024-07-10T00:00:00"/>
    <x v="9"/>
    <x v="12"/>
    <x v="5578"/>
    <d v="2024-07-09T00:00:00"/>
    <d v="1899-12-30T20:36:33"/>
    <n v="391"/>
    <s v="E00391"/>
    <s v="RUTA KMS.391"/>
    <x v="443"/>
    <x v="0"/>
    <x v="0"/>
    <x v="8"/>
    <x v="1"/>
    <d v="2024-07-09T12:11:54"/>
    <x v="569"/>
    <n v="28.801666666811798"/>
    <d v="2024-07-09T20:36:33"/>
    <d v="1899-12-30T05:12:48"/>
    <d v="2024-07-10T01:49:21"/>
    <n v="15.177500000107102"/>
    <x v="0"/>
    <m/>
    <m/>
    <x v="1"/>
    <x v="24"/>
    <x v="0"/>
    <x v="4"/>
    <x v="14"/>
    <n v="3"/>
    <s v=""/>
    <d v="1900-01-04T05:07:12"/>
    <n v="22.588333333478467"/>
    <n v="12"/>
    <n v="10.588333333478467"/>
  </r>
  <r>
    <s v="E002"/>
    <s v="EO65"/>
    <x v="5365"/>
    <x v="0"/>
    <s v="E3"/>
    <s v="0100034980"/>
    <s v="ARIDOS EL PRADO, S.L."/>
    <s v="0085000038"/>
    <s v="OLIVA DE LA FRONTERA"/>
    <s v="000000000000003297"/>
    <x v="56"/>
    <d v="2024-07-09T00:00:00"/>
    <d v="1899-12-30T12:29:37"/>
    <s v="10/07 08:00h"/>
    <d v="2024-07-10T00:00:00"/>
    <x v="10"/>
    <x v="12"/>
    <x v="5579"/>
    <d v="2024-07-10T00:00:00"/>
    <d v="1899-12-30T06:50:42"/>
    <n v="47"/>
    <s v="E00047"/>
    <s v="RUTA KMS.047"/>
    <x v="180"/>
    <x v="0"/>
    <x v="0"/>
    <x v="8"/>
    <x v="0"/>
    <d v="2024-07-09T12:29:37"/>
    <x v="536"/>
    <n v="19.506388888985384"/>
    <d v="2024-07-10T06:50:42"/>
    <d v="1899-12-30T00:37:36"/>
    <d v="2024-07-10T07:28:18"/>
    <n v="0.52833333337912336"/>
    <x v="0"/>
    <m/>
    <m/>
    <x v="1"/>
    <x v="27"/>
    <x v="0"/>
    <x v="4"/>
    <x v="12"/>
    <n v="4"/>
    <s v=""/>
    <d v="1899-12-30T15:02:24"/>
    <n v="17.879722222318719"/>
    <n v="12"/>
    <n v="5.8797222223187191"/>
  </r>
  <r>
    <s v="E002"/>
    <s v="EO65"/>
    <x v="5366"/>
    <x v="0"/>
    <s v="E3"/>
    <s v="0100046984"/>
    <s v="TRANSP. Y CEMENTOS HIDALGO, S.L."/>
    <s v="0085000516"/>
    <s v="CHOZAS DE CANALES-HORMICHOZAS"/>
    <s v="000000000000003297"/>
    <x v="56"/>
    <d v="2024-07-09T00:00:00"/>
    <d v="1899-12-30T12:44:54"/>
    <s v="10/07 10:00h"/>
    <d v="2024-07-10T00:00:00"/>
    <x v="17"/>
    <x v="12"/>
    <x v="5580"/>
    <d v="2024-07-09T00:00:00"/>
    <d v="1899-12-30T18:20:50"/>
    <n v="383"/>
    <s v="E00383"/>
    <s v="RUTA KMS.383"/>
    <x v="335"/>
    <x v="0"/>
    <x v="0"/>
    <x v="8"/>
    <x v="0"/>
    <d v="2024-07-09T12:44:54"/>
    <x v="565"/>
    <n v="21.251666666648816"/>
    <d v="2024-07-09T18:20:50"/>
    <d v="1899-12-30T05:06:24"/>
    <d v="2024-07-09T23:27:14"/>
    <n v="10.54611111106351"/>
    <x v="0"/>
    <m/>
    <m/>
    <x v="1"/>
    <x v="24"/>
    <x v="0"/>
    <x v="4"/>
    <x v="9"/>
    <n v="3"/>
    <s v="LOGISTICA GALVEZ MARIN, S.L."/>
    <d v="1900-01-04T02:33:36"/>
    <n v="15.144999999982151"/>
    <n v="12"/>
    <n v="3.1449999999821507"/>
  </r>
  <r>
    <s v="E002"/>
    <s v="EO65"/>
    <x v="5367"/>
    <x v="0"/>
    <s v="E3"/>
    <s v="0100046984"/>
    <s v="TRANSP. Y CEMENTOS HIDALGO, S.L."/>
    <s v="0085000516"/>
    <s v="CHOZAS DE CANALES-HORMICHOZAS"/>
    <s v="000000000000003297"/>
    <x v="56"/>
    <d v="2024-07-09T00:00:00"/>
    <d v="1899-12-30T12:45:13"/>
    <s v="11/07 08:00h"/>
    <d v="2024-07-11T00:00:00"/>
    <x v="10"/>
    <x v="12"/>
    <x v="5581"/>
    <d v="2024-07-10T00:00:00"/>
    <d v="1899-12-30T19:30:19"/>
    <n v="383"/>
    <s v="E00383"/>
    <s v="RUTA KMS.383"/>
    <x v="171"/>
    <x v="0"/>
    <x v="0"/>
    <x v="8"/>
    <x v="0"/>
    <d v="2024-07-09T12:45:13"/>
    <x v="576"/>
    <n v="43.246388888976071"/>
    <d v="2024-07-10T19:30:19"/>
    <d v="1899-12-30T05:06:24"/>
    <d v="2024-07-11T00:36:43"/>
    <n v="7.3880555555806495"/>
    <x v="0"/>
    <m/>
    <m/>
    <x v="1"/>
    <x v="27"/>
    <x v="0"/>
    <x v="4"/>
    <x v="10"/>
    <n v="4"/>
    <s v="HIBURSANFRE, S.L.U."/>
    <d v="1900-01-04T02:33:36"/>
    <n v="37.139722222309402"/>
    <n v="24"/>
    <n v="13.139722222309402"/>
  </r>
  <r>
    <s v="E002"/>
    <s v="EO65"/>
    <x v="5368"/>
    <x v="0"/>
    <s v="E4"/>
    <s v="0100058944"/>
    <s v="CIRIACO ESCOBAR MUÑOZ MAT. DE CONST"/>
    <s v="0084000549"/>
    <s v="ARGAMASILLA DE CALATRAVA-CIRIACO ES"/>
    <s v="000000000000003230"/>
    <x v="57"/>
    <d v="2024-07-09T00:00:00"/>
    <d v="1899-12-30T12:47:45"/>
    <s v="11/07 08h palet 56 s"/>
    <d v="2024-07-11T00:00:00"/>
    <x v="6"/>
    <x v="12"/>
    <x v="5582"/>
    <d v="2024-07-10T00:00:00"/>
    <d v="1899-12-30T13:17:48"/>
    <n v="279"/>
    <s v="E00279"/>
    <s v="RUTA KMS.279"/>
    <x v="246"/>
    <x v="0"/>
    <x v="0"/>
    <x v="8"/>
    <x v="1"/>
    <d v="2024-07-09T12:47:45"/>
    <x v="575"/>
    <n v="55.204166666662786"/>
    <d v="2024-07-10T13:17:48"/>
    <d v="1899-12-30T03:43:12"/>
    <d v="2024-07-10T17:01:00"/>
    <n v="26.983333333453629"/>
    <x v="0"/>
    <m/>
    <m/>
    <x v="1"/>
    <x v="27"/>
    <x v="0"/>
    <x v="4"/>
    <x v="7"/>
    <n v="4"/>
    <s v="ALMACENES SAN BLAS CORTEGANA, S.L."/>
    <d v="1900-01-02T17:16:48"/>
    <n v="50.484166666662787"/>
    <n v="24"/>
    <n v="26.484166666662787"/>
  </r>
  <r>
    <s v="E002"/>
    <s v="EO65"/>
    <x v="5369"/>
    <x v="0"/>
    <s v="E4"/>
    <s v="0100057848"/>
    <s v="MATERIALES SAUCEDILLA, S.L."/>
    <s v="0084000151"/>
    <s v="SAUCEDILLA"/>
    <s v="000000000000003230"/>
    <x v="57"/>
    <d v="2024-07-09T00:00:00"/>
    <d v="1899-12-30T12:56:37"/>
    <s v="10/07 servir o antes"/>
    <d v="2024-07-10T00:00:00"/>
    <x v="6"/>
    <x v="12"/>
    <x v="5583"/>
    <d v="2024-07-09T00:00:00"/>
    <d v="1899-12-30T17:42:39"/>
    <n v="219"/>
    <s v="E00219"/>
    <s v="RUTA KMS.219"/>
    <x v="197"/>
    <x v="0"/>
    <x v="0"/>
    <x v="8"/>
    <x v="1"/>
    <d v="2024-07-09T12:56:37"/>
    <x v="520"/>
    <n v="31.056388888915535"/>
    <d v="2024-07-09T17:42:39"/>
    <d v="1899-12-30T02:55:12"/>
    <d v="2024-07-09T20:37:51"/>
    <n v="23.369166666758247"/>
    <x v="0"/>
    <m/>
    <m/>
    <x v="1"/>
    <x v="24"/>
    <x v="0"/>
    <x v="4"/>
    <x v="5"/>
    <n v="3"/>
    <s v=""/>
    <d v="1900-01-01T22:04:48"/>
    <n v="27.136388888915533"/>
    <n v="12"/>
    <n v="15.136388888915533"/>
  </r>
  <r>
    <s v="E002"/>
    <s v="EO65"/>
    <x v="5370"/>
    <x v="0"/>
    <s v="E3"/>
    <s v="0100051174"/>
    <s v="HORMIGONES CONO, SL"/>
    <s v="0085000421"/>
    <s v="POZOBLANCO-DEPURADORA"/>
    <s v="000000000000003228"/>
    <x v="55"/>
    <d v="2024-07-09T00:00:00"/>
    <d v="1899-12-30T14:37:22"/>
    <s v="10/07 10:00h"/>
    <d v="2024-07-10T00:00:00"/>
    <x v="17"/>
    <x v="12"/>
    <x v="5584"/>
    <d v="2024-07-10T00:00:00"/>
    <d v="1899-12-30T07:37:27"/>
    <n v="168"/>
    <s v="E00168"/>
    <s v="RUTA KMS.168"/>
    <x v="211"/>
    <x v="0"/>
    <x v="0"/>
    <x v="8"/>
    <x v="0"/>
    <d v="2024-07-09T14:37:22"/>
    <x v="565"/>
    <n v="19.377222222159617"/>
    <d v="2024-07-10T07:37:27"/>
    <d v="1899-12-30T02:14:24"/>
    <d v="2024-07-10T09:51:51"/>
    <n v="0.13583333330461755"/>
    <x v="0"/>
    <m/>
    <m/>
    <x v="1"/>
    <x v="27"/>
    <x v="0"/>
    <x v="4"/>
    <x v="11"/>
    <n v="4"/>
    <s v="HORMIGONES Y CONTENEDORES JARA"/>
    <d v="1900-01-01T05:45:36"/>
    <n v="16.137222222159615"/>
    <n v="12"/>
    <n v="4.1372222221596147"/>
  </r>
  <r>
    <s v="E002"/>
    <s v="EO65"/>
    <x v="5371"/>
    <x v="0"/>
    <s v="E3"/>
    <s v="0100051174"/>
    <s v="HORMIGONES CONO, SL"/>
    <s v="0085000421"/>
    <s v="POZOBLANCO-DEPURADORA"/>
    <s v="000000000000003228"/>
    <x v="55"/>
    <d v="2024-07-09T00:00:00"/>
    <d v="1899-12-30T14:37:24"/>
    <s v="Sust ALB 8043242840"/>
    <d v="2024-07-09T00:00:00"/>
    <x v="6"/>
    <x v="12"/>
    <x v="5585"/>
    <d v="2024-07-09T00:00:00"/>
    <d v="1899-12-30T14:45:58"/>
    <n v="168"/>
    <s v="E00168"/>
    <s v="RUTA KMS.168"/>
    <x v="190"/>
    <x v="0"/>
    <x v="0"/>
    <x v="8"/>
    <x v="0"/>
    <d v="2024-07-09T14:37:24"/>
    <x v="512"/>
    <n v="5.3766666667652316"/>
    <d v="2024-07-09T14:45:58"/>
    <d v="1899-12-30T02:14:24"/>
    <d v="2024-07-09T17:00:22"/>
    <n v="2.9938888890319504"/>
    <x v="0"/>
    <m/>
    <m/>
    <x v="1"/>
    <x v="24"/>
    <x v="0"/>
    <x v="4"/>
    <x v="13"/>
    <n v="3"/>
    <s v="HIBURSANFRE, S.L.U."/>
    <d v="1900-01-01T05:45:36"/>
    <n v="2.1366666667652314"/>
    <n v="0"/>
    <n v="2.1366666667652314"/>
  </r>
  <r>
    <s v="E002"/>
    <s v="EO65"/>
    <x v="5372"/>
    <x v="0"/>
    <s v="E3"/>
    <s v="0432000110"/>
    <s v="PREBETONG HORMIGONES, S.A."/>
    <s v="0085000461"/>
    <s v="MEDINA DE LAS TORRES-PREBETONG"/>
    <s v="000000000000003228"/>
    <x v="55"/>
    <d v="2024-07-09T00:00:00"/>
    <d v="1899-12-30T14:39:57"/>
    <s v="10/07 12:00h"/>
    <d v="2024-07-10T00:00:00"/>
    <x v="12"/>
    <x v="12"/>
    <x v="5586"/>
    <d v="2024-07-10T00:00:00"/>
    <d v="1899-12-30T15:28:06"/>
    <n v="10"/>
    <s v="E00010"/>
    <s v="RUTA KMS.010"/>
    <x v="180"/>
    <x v="0"/>
    <x v="0"/>
    <x v="8"/>
    <x v="0"/>
    <d v="2024-07-09T14:39:57"/>
    <x v="562"/>
    <n v="25.334166666667443"/>
    <d v="2024-07-10T15:28:06"/>
    <d v="1899-12-30T00:08:00"/>
    <d v="2024-07-10T15:36:06"/>
    <n v="0.39833333319984376"/>
    <x v="0"/>
    <m/>
    <m/>
    <x v="1"/>
    <x v="27"/>
    <x v="0"/>
    <x v="4"/>
    <x v="4"/>
    <n v="4"/>
    <s v=""/>
    <d v="1899-12-30T03:12:00"/>
    <n v="24.20083333333411"/>
    <n v="12"/>
    <n v="12.20083333333411"/>
  </r>
  <r>
    <s v="E002"/>
    <s v="EO65"/>
    <x v="5373"/>
    <x v="0"/>
    <s v="E4"/>
    <s v="0100057842"/>
    <s v="TPTES DE CEMENTOS LA CELESTINA, SL"/>
    <s v="0084000061"/>
    <s v="HORMIGOS-MAT. CONST. SOLORZANO"/>
    <s v="000000000000003230"/>
    <x v="57"/>
    <d v="2024-07-09T00:00:00"/>
    <d v="1899-12-30T14:42:42"/>
    <s v="10/07-11/07"/>
    <d v="2024-07-11T00:00:00"/>
    <x v="1"/>
    <x v="12"/>
    <x v="5587"/>
    <d v="2024-07-10T00:00:00"/>
    <d v="1899-12-30T08:16:16"/>
    <n v="338"/>
    <s v="E00338"/>
    <s v="RUTA KMS.338"/>
    <x v="199"/>
    <x v="0"/>
    <x v="0"/>
    <x v="8"/>
    <x v="1"/>
    <d v="2024-07-09T14:42:42"/>
    <x v="608"/>
    <n v="47.288333333388437"/>
    <d v="2024-07-10T08:16:16"/>
    <d v="1899-12-30T04:30:24"/>
    <d v="2024-07-10T12:46:40"/>
    <n v="25.222222222248092"/>
    <x v="0"/>
    <m/>
    <m/>
    <x v="1"/>
    <x v="27"/>
    <x v="0"/>
    <x v="4"/>
    <x v="0"/>
    <n v="4"/>
    <s v=""/>
    <d v="1900-01-03T12:09:36"/>
    <n v="41.781666666721769"/>
    <n v="24"/>
    <n v="17.781666666721769"/>
  </r>
  <r>
    <s v="E002"/>
    <s v="EO65"/>
    <x v="5374"/>
    <x v="0"/>
    <s v="E4"/>
    <s v="0100046984"/>
    <s v="TRANSP. Y CEMENTOS HIDALGO, S.L."/>
    <s v="0084000542"/>
    <s v="VILLA DEL PRADO_LUMACON"/>
    <s v="000000000000003230"/>
    <x v="57"/>
    <d v="2024-07-09T00:00:00"/>
    <d v="1899-12-30T14:43:12"/>
    <s v="10/07-11/07 TELF6192"/>
    <d v="2024-07-11T00:00:00"/>
    <x v="1"/>
    <x v="12"/>
    <x v="5588"/>
    <d v="2024-07-10T00:00:00"/>
    <d v="1899-12-30T12:45:10"/>
    <n v="444"/>
    <s v="E00444"/>
    <s v="RUTA KMS.444"/>
    <x v="444"/>
    <x v="0"/>
    <x v="0"/>
    <x v="8"/>
    <x v="1"/>
    <d v="2024-07-09T14:43:12"/>
    <x v="608"/>
    <n v="47.28000000002794"/>
    <d v="2024-07-10T12:45:10"/>
    <d v="1899-12-30T05:55:12"/>
    <d v="2024-07-10T18:40:22"/>
    <n v="19.327222222345881"/>
    <x v="0"/>
    <m/>
    <m/>
    <x v="1"/>
    <x v="27"/>
    <x v="0"/>
    <x v="4"/>
    <x v="3"/>
    <n v="4"/>
    <s v=""/>
    <d v="1900-01-04T22:04:48"/>
    <n v="40.360000000027938"/>
    <n v="24"/>
    <n v="16.360000000027938"/>
  </r>
  <r>
    <s v="E002"/>
    <s v="EO65"/>
    <x v="5375"/>
    <x v="0"/>
    <s v="E4"/>
    <s v="0100046984"/>
    <s v="TRANSP. Y CEMENTOS HIDALGO, S.L."/>
    <s v="0084000702"/>
    <s v="PELAYOS DE LA PRESA- LUMACON"/>
    <s v="000000000000003230"/>
    <x v="57"/>
    <d v="2024-07-09T00:00:00"/>
    <d v="1899-12-30T14:43:51"/>
    <s v="10/07-11/07"/>
    <d v="2024-07-11T00:00:00"/>
    <x v="1"/>
    <x v="12"/>
    <x v="5589"/>
    <d v="2024-07-10T00:00:00"/>
    <d v="1899-12-30T10:41:20"/>
    <n v="0"/>
    <s v=""/>
    <s v=""/>
    <x v="445"/>
    <x v="0"/>
    <x v="0"/>
    <x v="8"/>
    <x v="1"/>
    <d v="2024-07-09T14:43:51"/>
    <x v="608"/>
    <n v="47.26916666678153"/>
    <d v="2024-07-10T10:41:20"/>
    <d v="1899-12-30T00:00:00"/>
    <d v="2024-07-10T10:41:20"/>
    <n v="27.311111111193895"/>
    <x v="0"/>
    <m/>
    <m/>
    <x v="1"/>
    <x v="27"/>
    <x v="0"/>
    <x v="4"/>
    <x v="1"/>
    <n v="4"/>
    <s v=""/>
    <d v="1899-12-30T00:00:00"/>
    <n v="46.26916666678153"/>
    <n v="24"/>
    <n v="22.26916666678153"/>
  </r>
  <r>
    <s v="E002"/>
    <s v="EO65"/>
    <x v="5376"/>
    <x v="0"/>
    <s v="E4"/>
    <s v="0100046984"/>
    <s v="TRANSP. Y CEMENTOS HIDALGO, S.L."/>
    <s v="0084000702"/>
    <s v="PELAYOS DE LA PRESA- LUMACON"/>
    <s v="000000000000003230"/>
    <x v="57"/>
    <d v="2024-07-09T00:00:00"/>
    <d v="1899-12-30T14:44:09"/>
    <s v="10/07-11/07"/>
    <d v="2024-07-11T00:00:00"/>
    <x v="1"/>
    <x v="12"/>
    <x v="5590"/>
    <d v="2024-07-10T00:00:00"/>
    <d v="1899-12-30T10:23:41"/>
    <n v="0"/>
    <s v=""/>
    <s v=""/>
    <x v="446"/>
    <x v="0"/>
    <x v="0"/>
    <x v="8"/>
    <x v="1"/>
    <d v="2024-07-09T14:44:09"/>
    <x v="608"/>
    <n v="47.264166666660458"/>
    <d v="2024-07-10T10:23:41"/>
    <d v="1899-12-30T00:00:00"/>
    <d v="2024-07-10T10:23:41"/>
    <n v="27.605277777824085"/>
    <x v="0"/>
    <m/>
    <m/>
    <x v="1"/>
    <x v="27"/>
    <x v="0"/>
    <x v="4"/>
    <x v="1"/>
    <n v="4"/>
    <s v=""/>
    <d v="1899-12-30T00:00:00"/>
    <n v="46.264166666660458"/>
    <n v="24"/>
    <n v="22.264166666660458"/>
  </r>
  <r>
    <s v="E002"/>
    <s v="EO65"/>
    <x v="5377"/>
    <x v="0"/>
    <s v="E3"/>
    <s v="0432000110"/>
    <s v="PREBETONG HORMIGONES, S.A."/>
    <s v="0085000003"/>
    <s v="MERIDA"/>
    <s v="000000000000003297"/>
    <x v="56"/>
    <d v="2024-07-09T00:00:00"/>
    <d v="1899-12-30T15:54:44"/>
    <s v="10/07 08:00h 6297900"/>
    <d v="2024-07-10T00:00:00"/>
    <x v="16"/>
    <x v="12"/>
    <x v="5591"/>
    <d v="2024-07-10T00:00:00"/>
    <d v="1899-12-30T10:09:58"/>
    <n v="75"/>
    <s v="E00075"/>
    <s v="RUTA KMS.075"/>
    <x v="368"/>
    <x v="0"/>
    <x v="0"/>
    <x v="8"/>
    <x v="0"/>
    <d v="2024-07-09T15:54:44"/>
    <x v="559"/>
    <n v="19.587777777691372"/>
    <d v="2024-07-10T10:09:58"/>
    <d v="1899-12-30T01:00:00"/>
    <d v="2024-07-10T11:09:58"/>
    <n v="0.33388888888293877"/>
    <x v="0"/>
    <m/>
    <m/>
    <x v="1"/>
    <x v="27"/>
    <x v="0"/>
    <x v="4"/>
    <x v="1"/>
    <n v="4"/>
    <s v="LOGISTICA GALVEZ MARIN, S.L."/>
    <d v="1899-12-31T00:00:00"/>
    <n v="17.587777777691372"/>
    <n v="12"/>
    <n v="5.5877777776913717"/>
  </r>
  <r>
    <s v="E002"/>
    <s v="EO65"/>
    <x v="5378"/>
    <x v="0"/>
    <s v="E4"/>
    <s v="0100046984"/>
    <s v="TRANSP. Y CEMENTOS HIDALGO, S.L."/>
    <s v="0084000707"/>
    <s v="MERIDA-BENITEZ GIL"/>
    <s v="000000000000003230"/>
    <x v="57"/>
    <d v="2024-07-09T00:00:00"/>
    <d v="1899-12-30T16:07:20"/>
    <s v="CCAL-102"/>
    <d v="2024-07-09T00:00:00"/>
    <x v="6"/>
    <x v="12"/>
    <x v="5592"/>
    <d v="2024-07-09T00:00:00"/>
    <d v="1899-12-30T16:15:23"/>
    <n v="75"/>
    <s v="E00075"/>
    <s v="RUTA KMS.075"/>
    <x v="258"/>
    <x v="0"/>
    <x v="0"/>
    <x v="8"/>
    <x v="1"/>
    <d v="2024-07-09T16:07:20"/>
    <x v="512"/>
    <n v="3.8777777777868323"/>
    <d v="2024-07-09T16:15:23"/>
    <d v="1899-12-30T01:00:00"/>
    <d v="2024-07-09T17:15:23"/>
    <n v="2.7436111112474464"/>
    <x v="0"/>
    <m/>
    <m/>
    <x v="1"/>
    <x v="24"/>
    <x v="0"/>
    <x v="4"/>
    <x v="8"/>
    <n v="3"/>
    <s v="VAZQUEZ COTANO, FCO. JAVIER"/>
    <d v="1899-12-31T00:00:00"/>
    <n v="1.8777777777868323"/>
    <n v="0"/>
    <n v="1.8777777777868323"/>
  </r>
  <r>
    <s v="E002"/>
    <s v="EO65"/>
    <x v="5379"/>
    <x v="0"/>
    <s v="E3"/>
    <s v="0100057801"/>
    <s v="HORM. Y EXCAV.DE EXTREMADURA, SLU"/>
    <s v="0085000040"/>
    <s v="MIAJADAS"/>
    <s v="000000000000003228"/>
    <x v="55"/>
    <d v="2024-07-09T00:00:00"/>
    <d v="1899-12-30T16:34:16"/>
    <s v="10/07 18:00h"/>
    <d v="2024-07-10T00:00:00"/>
    <x v="2"/>
    <x v="12"/>
    <x v="5593"/>
    <d v="2024-07-10T00:00:00"/>
    <d v="1899-12-30T18:26:27"/>
    <n v="130"/>
    <s v="E00130"/>
    <s v="RUTA KMS.130"/>
    <x v="426"/>
    <x v="0"/>
    <x v="0"/>
    <x v="8"/>
    <x v="0"/>
    <d v="2024-07-09T16:34:16"/>
    <x v="563"/>
    <n v="25.428888888854999"/>
    <d v="2024-07-10T18:26:27"/>
    <d v="1899-12-30T01:44:00"/>
    <d v="2024-07-10T20:10:27"/>
    <n v="-2.1741666667512618"/>
    <x v="1"/>
    <m/>
    <m/>
    <x v="1"/>
    <x v="27"/>
    <x v="2"/>
    <x v="4"/>
    <x v="9"/>
    <n v="4"/>
    <s v=""/>
    <d v="1899-12-31T17:36:00"/>
    <n v="22.695555555521665"/>
    <n v="12"/>
    <n v="10.695555555521665"/>
  </r>
  <r>
    <s v="E002"/>
    <s v="EO65"/>
    <x v="5380"/>
    <x v="0"/>
    <s v="E3"/>
    <s v="0100057801"/>
    <s v="HORM. Y EXCAV.DE EXTREMADURA, SLU"/>
    <s v="0085000040"/>
    <s v="MIAJADAS"/>
    <s v="000000000000003228"/>
    <x v="55"/>
    <d v="2024-07-09T00:00:00"/>
    <d v="1899-12-30T16:34:31"/>
    <s v="10/07 09:00h"/>
    <d v="2024-07-10T00:00:00"/>
    <x v="24"/>
    <x v="12"/>
    <x v="5594"/>
    <d v="2024-07-10T00:00:00"/>
    <d v="1899-12-30T11:49:16"/>
    <n v="130"/>
    <s v="E00130"/>
    <s v="RUTA KMS.130"/>
    <x v="169"/>
    <x v="0"/>
    <x v="0"/>
    <x v="8"/>
    <x v="0"/>
    <d v="2024-07-09T16:34:31"/>
    <x v="554"/>
    <n v="18.42472222232027"/>
    <d v="2024-07-10T11:49:16"/>
    <d v="1899-12-30T01:44:00"/>
    <d v="2024-07-10T13:33:16"/>
    <n v="-2.5544444443657994"/>
    <x v="1"/>
    <m/>
    <m/>
    <x v="1"/>
    <x v="27"/>
    <x v="2"/>
    <x v="4"/>
    <x v="2"/>
    <n v="4"/>
    <s v="TTES COOPERATIVOS ARAGONES S COOP"/>
    <d v="1899-12-31T17:36:00"/>
    <n v="15.691388888986936"/>
    <n v="12"/>
    <n v="3.6913888889869355"/>
  </r>
  <r>
    <s v="E002"/>
    <s v="EO65"/>
    <x v="5381"/>
    <x v="0"/>
    <s v="E3"/>
    <s v="0432000110"/>
    <s v="PREBETONG HORMIGONES, S.A."/>
    <s v="0085000000"/>
    <s v="FREGENAL DE LA SIERRA"/>
    <s v="000000000000003297"/>
    <x v="56"/>
    <d v="2024-07-10T00:00:00"/>
    <d v="1899-12-30T08:08:54"/>
    <s v="11/07 08:00h 6290546"/>
    <d v="2024-07-11T00:00:00"/>
    <x v="10"/>
    <x v="12"/>
    <x v="5595"/>
    <d v="2024-07-11T00:00:00"/>
    <d v="1899-12-30T08:05:11"/>
    <n v="32"/>
    <s v="E00032"/>
    <s v="RUTA KMS.032"/>
    <x v="164"/>
    <x v="0"/>
    <x v="0"/>
    <x v="8"/>
    <x v="0"/>
    <d v="2024-07-10T08:08:54"/>
    <x v="576"/>
    <n v="23.851666666741949"/>
    <d v="2024-07-11T08:05:11"/>
    <d v="1899-12-30T00:25:36"/>
    <d v="2024-07-11T08:30:47"/>
    <n v="-0.51305555552244186"/>
    <x v="0"/>
    <m/>
    <m/>
    <x v="1"/>
    <x v="28"/>
    <x v="0"/>
    <x v="4"/>
    <x v="0"/>
    <n v="5"/>
    <s v=""/>
    <d v="1899-12-30T10:14:24"/>
    <n v="22.425000000075283"/>
    <n v="12"/>
    <n v="10.425000000075283"/>
  </r>
  <r>
    <s v="E002"/>
    <s v="EO65"/>
    <x v="5382"/>
    <x v="0"/>
    <s v="E3"/>
    <s v="0100051174"/>
    <s v="HORMIGONES CONO, SL"/>
    <s v="0085000421"/>
    <s v="POZOBLANCO-DEPURADORA"/>
    <s v="000000000000003228"/>
    <x v="55"/>
    <d v="2024-07-10T00:00:00"/>
    <d v="1899-12-30T08:18:26"/>
    <s v="11/07 08:00h"/>
    <d v="2024-07-11T00:00:00"/>
    <x v="10"/>
    <x v="12"/>
    <x v="5596"/>
    <d v="2024-07-11T00:00:00"/>
    <d v="1899-12-30T07:00:10"/>
    <n v="168"/>
    <s v="E00168"/>
    <s v="RUTA KMS.168"/>
    <x v="196"/>
    <x v="0"/>
    <x v="0"/>
    <x v="8"/>
    <x v="0"/>
    <d v="2024-07-10T08:18:26"/>
    <x v="576"/>
    <n v="23.692777777905576"/>
    <d v="2024-07-11T07:00:10"/>
    <d v="1899-12-30T02:14:24"/>
    <d v="2024-07-11T09:14:34"/>
    <n v="-1.2427777777193114"/>
    <x v="1"/>
    <m/>
    <m/>
    <x v="1"/>
    <x v="28"/>
    <x v="1"/>
    <x v="4"/>
    <x v="11"/>
    <n v="5"/>
    <s v="HORMIGONES Y CONTENEDORES JARA"/>
    <d v="1900-01-01T05:45:36"/>
    <n v="20.452777777905574"/>
    <n v="12"/>
    <n v="8.4527777779055739"/>
  </r>
  <r>
    <s v="E002"/>
    <s v="EO65"/>
    <x v="5383"/>
    <x v="0"/>
    <s v="E3"/>
    <s v="0100057734"/>
    <s v="VIBRADOS LA ESTRELLA, S.L."/>
    <s v="0085000301"/>
    <s v="ESCURIAL"/>
    <s v="000000000000003228"/>
    <x v="55"/>
    <d v="2024-07-10T00:00:00"/>
    <d v="1899-12-30T08:18:29"/>
    <s v="11/07 07:00h"/>
    <d v="2024-07-11T00:00:00"/>
    <x v="15"/>
    <x v="12"/>
    <x v="5597"/>
    <d v="2024-07-11T00:00:00"/>
    <d v="1899-12-30T09:03:32"/>
    <n v="130"/>
    <s v="E00130"/>
    <s v="RUTA KMS.130"/>
    <x v="194"/>
    <x v="0"/>
    <x v="0"/>
    <x v="8"/>
    <x v="0"/>
    <d v="2024-07-10T08:18:29"/>
    <x v="572"/>
    <n v="24.691944444493856"/>
    <d v="2024-07-11T09:03:32"/>
    <d v="1899-12-30T01:44:00"/>
    <d v="2024-07-11T10:47:32"/>
    <n v="-1.7922222222550772"/>
    <x v="1"/>
    <m/>
    <m/>
    <x v="1"/>
    <x v="28"/>
    <x v="2"/>
    <x v="4"/>
    <x v="6"/>
    <n v="5"/>
    <s v=""/>
    <d v="1899-12-31T17:36:00"/>
    <n v="21.958611111160522"/>
    <n v="12"/>
    <n v="9.958611111160522"/>
  </r>
  <r>
    <s v="E002"/>
    <s v="EO65"/>
    <x v="5384"/>
    <x v="0"/>
    <s v="E3"/>
    <s v="0100028265"/>
    <s v="HORMIG. Y DERIVADOS SANTANO, S.A."/>
    <s v="0085000214"/>
    <s v="TRUJILLO"/>
    <s v="000000000000003228"/>
    <x v="55"/>
    <d v="2024-07-10T00:00:00"/>
    <d v="1899-12-30T08:22:31"/>
    <s v="11/07 08:00h"/>
    <d v="2024-07-11T00:00:00"/>
    <x v="10"/>
    <x v="12"/>
    <x v="5598"/>
    <d v="2024-07-11T00:00:00"/>
    <d v="1899-12-30T05:31:04"/>
    <n v="163"/>
    <s v="E00163"/>
    <s v="RUTA KMS.163"/>
    <x v="180"/>
    <x v="0"/>
    <x v="0"/>
    <x v="8"/>
    <x v="0"/>
    <d v="2024-07-10T08:22:31"/>
    <x v="576"/>
    <n v="23.624722222331911"/>
    <d v="2024-07-11T05:31:04"/>
    <d v="1899-12-30T02:10:24"/>
    <d v="2024-07-11T07:41:28"/>
    <n v="0.30888888880144805"/>
    <x v="0"/>
    <m/>
    <m/>
    <x v="1"/>
    <x v="28"/>
    <x v="0"/>
    <x v="4"/>
    <x v="15"/>
    <n v="5"/>
    <s v=""/>
    <d v="1900-01-01T04:09:36"/>
    <n v="20.451388888998579"/>
    <n v="12"/>
    <n v="8.4513888889985793"/>
  </r>
  <r>
    <s v="E002"/>
    <s v="EO65"/>
    <x v="5385"/>
    <x v="0"/>
    <s v="E3"/>
    <s v="0100057773"/>
    <s v="HORM. CASTREJON, S.L."/>
    <s v="0085000186"/>
    <s v="PUEBLA DE MONTALBAN-HNES.CASTREJON"/>
    <s v="000000000000003228"/>
    <x v="55"/>
    <d v="2024-07-10T00:00:00"/>
    <d v="1899-12-30T08:41:30"/>
    <s v="12/07 7h 606444253"/>
    <d v="2024-07-12T00:00:00"/>
    <x v="25"/>
    <x v="12"/>
    <x v="5599"/>
    <d v="2024-07-11T00:00:00"/>
    <d v="1899-12-30T13:24:27"/>
    <n v="345"/>
    <s v="E00345"/>
    <s v="RUTA KMS.345"/>
    <x v="207"/>
    <x v="0"/>
    <x v="0"/>
    <x v="8"/>
    <x v="0"/>
    <d v="2024-07-10T08:41:30"/>
    <x v="610"/>
    <n v="46.30833333323244"/>
    <d v="2024-07-11T13:24:27"/>
    <d v="1899-12-30T04:36:00"/>
    <d v="2024-07-11T18:00:27"/>
    <n v="12.992499999934807"/>
    <x v="0"/>
    <m/>
    <m/>
    <x v="1"/>
    <x v="28"/>
    <x v="0"/>
    <x v="4"/>
    <x v="7"/>
    <n v="5"/>
    <s v=""/>
    <d v="1900-01-03T14:24:00"/>
    <n v="40.708333333232439"/>
    <n v="24"/>
    <n v="16.708333333232439"/>
  </r>
  <r>
    <s v="E002"/>
    <s v="EO65"/>
    <x v="5386"/>
    <x v="0"/>
    <s v="E3"/>
    <s v="0100051335"/>
    <s v="ARIDOS GALLARDO, S.L."/>
    <s v="0085000029"/>
    <s v="ZALAMEA DE LA SERENA"/>
    <s v="000000000000003297"/>
    <x v="56"/>
    <d v="2024-07-10T00:00:00"/>
    <d v="1899-12-30T08:58:11"/>
    <s v="10/07 07:30h"/>
    <d v="2024-07-11T00:00:00"/>
    <x v="31"/>
    <x v="12"/>
    <x v="5600"/>
    <d v="2024-07-10T00:00:00"/>
    <d v="1899-12-30T18:15:26"/>
    <n v="104"/>
    <s v="E00104"/>
    <s v="RUTA KMS.104"/>
    <x v="176"/>
    <x v="0"/>
    <x v="0"/>
    <x v="8"/>
    <x v="0"/>
    <d v="2024-07-10T08:58:11"/>
    <x v="606"/>
    <n v="22.530277777696028"/>
    <d v="2024-07-10T18:15:26"/>
    <d v="1899-12-30T01:23:12"/>
    <d v="2024-07-10T19:38:38"/>
    <n v="11.856111111002974"/>
    <x v="0"/>
    <m/>
    <m/>
    <x v="1"/>
    <x v="27"/>
    <x v="0"/>
    <x v="4"/>
    <x v="9"/>
    <n v="4"/>
    <s v="MARTINEZ RODRIGUEZ FRANCISCO JAVIER"/>
    <d v="1899-12-31T09:16:48"/>
    <n v="20.143611111029362"/>
    <n v="12"/>
    <n v="8.1436111110293616"/>
  </r>
  <r>
    <s v="E002"/>
    <s v="EO65"/>
    <x v="5387"/>
    <x v="0"/>
    <s v="E4"/>
    <s v="0100057842"/>
    <s v="TPTES DE CEMENTOS LA CELESTINA, SL"/>
    <s v="0084000136"/>
    <s v="CAMUÑAS-JOSE CARLOS GARCIA MORENO"/>
    <s v="000000000000003230"/>
    <x v="57"/>
    <d v="2024-07-10T00:00:00"/>
    <d v="1899-12-30T09:29:46"/>
    <s v="11/07 Urge"/>
    <d v="2024-07-11T00:00:00"/>
    <x v="1"/>
    <x v="12"/>
    <x v="5601"/>
    <d v="2024-07-10T00:00:00"/>
    <d v="1899-12-30T16:47:16"/>
    <n v="456"/>
    <s v="E00456"/>
    <s v="RUTA KMS.456"/>
    <x v="447"/>
    <x v="0"/>
    <x v="0"/>
    <x v="8"/>
    <x v="1"/>
    <d v="2024-07-10T09:29:46"/>
    <x v="608"/>
    <n v="28.503888888924848"/>
    <d v="2024-07-10T16:47:16"/>
    <d v="1899-12-30T06:04:48"/>
    <d v="2024-07-10T22:52:04"/>
    <n v="15.132222222222481"/>
    <x v="0"/>
    <m/>
    <m/>
    <x v="1"/>
    <x v="27"/>
    <x v="0"/>
    <x v="4"/>
    <x v="8"/>
    <n v="4"/>
    <s v=""/>
    <d v="1900-01-05T01:55:12"/>
    <n v="21.42388888892485"/>
    <n v="12"/>
    <n v="9.42388888892485"/>
  </r>
  <r>
    <s v="E002"/>
    <s v="EO65"/>
    <x v="5388"/>
    <x v="0"/>
    <s v="E3"/>
    <s v="0432000110"/>
    <s v="PREBETONG HORMIGONES, S.A."/>
    <s v="0085000333"/>
    <s v="AVE PLASENCIA MOVIL"/>
    <s v="000000000000003228"/>
    <x v="55"/>
    <d v="2024-07-10T00:00:00"/>
    <d v="1899-12-30T09:58:22"/>
    <s v="11/07 09:30h"/>
    <d v="2024-07-11T00:00:00"/>
    <x v="8"/>
    <x v="12"/>
    <x v="5602"/>
    <d v="2024-07-11T00:00:00"/>
    <d v="1899-12-30T08:51:54"/>
    <n v="222"/>
    <s v="E00222"/>
    <s v="RUTA KMS.222"/>
    <x v="262"/>
    <x v="0"/>
    <x v="0"/>
    <x v="8"/>
    <x v="0"/>
    <d v="2024-07-10T09:58:22"/>
    <x v="583"/>
    <n v="26.0272222221829"/>
    <d v="2024-07-11T08:51:54"/>
    <d v="1899-12-30T02:57:36"/>
    <d v="2024-07-11T11:49:30"/>
    <n v="0.17499999987194315"/>
    <x v="0"/>
    <m/>
    <m/>
    <x v="1"/>
    <x v="28"/>
    <x v="0"/>
    <x v="4"/>
    <x v="0"/>
    <n v="5"/>
    <s v="HORMIGONES Y CONTENEDORES JARA"/>
    <d v="1900-01-01T23:02:24"/>
    <n v="22.067222222182899"/>
    <n v="12"/>
    <n v="10.067222222182899"/>
  </r>
  <r>
    <s v="E002"/>
    <s v="EO65"/>
    <x v="5389"/>
    <x v="0"/>
    <s v="E3"/>
    <s v="0100048777"/>
    <s v="HORMIGONES Y ARIDOS SAN ROQUE, S.L."/>
    <s v="0085000102"/>
    <s v="PEÑARROYA-PUEBLONUEVO"/>
    <s v="000000000000003228"/>
    <x v="55"/>
    <d v="2024-07-10T00:00:00"/>
    <d v="1899-12-30T10:00:34"/>
    <s v="11/07 8h-11h"/>
    <d v="2024-07-11T00:00:00"/>
    <x v="1"/>
    <x v="12"/>
    <x v="5603"/>
    <d v="2024-07-11T00:00:00"/>
    <d v="1899-12-30T11:29:59"/>
    <n v="125"/>
    <s v="E00125"/>
    <s v="RUTA KMS.125"/>
    <x v="167"/>
    <x v="0"/>
    <x v="0"/>
    <x v="8"/>
    <x v="0"/>
    <d v="2024-07-10T10:00:34"/>
    <x v="608"/>
    <n v="27.990555555559695"/>
    <d v="2024-07-11T11:29:59"/>
    <d v="1899-12-30T01:40:00"/>
    <d v="2024-07-11T13:09:59"/>
    <n v="0.83361111109843478"/>
    <x v="0"/>
    <m/>
    <m/>
    <x v="1"/>
    <x v="28"/>
    <x v="0"/>
    <x v="4"/>
    <x v="2"/>
    <n v="5"/>
    <s v="HIBURSANFRE, S.L.U."/>
    <d v="1899-12-31T16:00:00"/>
    <n v="25.323888888893027"/>
    <n v="12"/>
    <n v="13.323888888893027"/>
  </r>
  <r>
    <s v="E002"/>
    <s v="EO65"/>
    <x v="5390"/>
    <x v="0"/>
    <s v="E3"/>
    <s v="0100057807"/>
    <s v="HORMIGONES SANTOS, SL"/>
    <s v="0085000089"/>
    <s v="MARTIN DE YELTES"/>
    <s v="000000000000003297"/>
    <x v="56"/>
    <d v="2024-07-10T00:00:00"/>
    <d v="1899-12-30T10:19:00"/>
    <s v="11/07 08:00h"/>
    <d v="2024-07-11T00:00:00"/>
    <x v="10"/>
    <x v="12"/>
    <x v="5604"/>
    <d v="2024-07-10T00:00:00"/>
    <d v="1899-12-30T13:14:41"/>
    <n v="329"/>
    <s v="E00329"/>
    <s v="RUTA KMS.329"/>
    <x v="182"/>
    <x v="0"/>
    <x v="0"/>
    <x v="8"/>
    <x v="0"/>
    <d v="2024-07-10T10:19:00"/>
    <x v="576"/>
    <n v="21.683333333465271"/>
    <d v="2024-07-10T13:14:41"/>
    <d v="1899-12-30T04:23:12"/>
    <d v="2024-07-10T17:37:53"/>
    <n v="14.368611111072823"/>
    <x v="0"/>
    <m/>
    <m/>
    <x v="1"/>
    <x v="27"/>
    <x v="0"/>
    <x v="4"/>
    <x v="7"/>
    <n v="4"/>
    <s v="HORMIGONES Y CONTENEDORES JARA"/>
    <d v="1900-01-03T09:16:48"/>
    <n v="16.296666666798604"/>
    <n v="12"/>
    <n v="4.296666666798604"/>
  </r>
  <r>
    <s v="E002"/>
    <s v="EO65"/>
    <x v="5391"/>
    <x v="0"/>
    <s v="E3"/>
    <s v="0100057801"/>
    <s v="HORM. Y EXCAV.DE EXTREMADURA, SLU"/>
    <s v="0085000040"/>
    <s v="MIAJADAS"/>
    <s v="000000000000003228"/>
    <x v="55"/>
    <d v="2024-07-10T00:00:00"/>
    <d v="1899-12-30T10:39:07"/>
    <s v="11/07 12:30h"/>
    <d v="2024-07-11T00:00:00"/>
    <x v="13"/>
    <x v="12"/>
    <x v="5605"/>
    <d v="2024-07-11T00:00:00"/>
    <d v="1899-12-30T12:07:57"/>
    <n v="130"/>
    <s v="E00130"/>
    <s v="RUTA KMS.130"/>
    <x v="180"/>
    <x v="0"/>
    <x v="0"/>
    <x v="8"/>
    <x v="0"/>
    <d v="2024-07-10T10:39:07"/>
    <x v="589"/>
    <n v="27.848055555426981"/>
    <d v="2024-07-11T12:07:57"/>
    <d v="1899-12-30T01:44:00"/>
    <d v="2024-07-11T13:51:57"/>
    <n v="0.63416666648117825"/>
    <x v="0"/>
    <m/>
    <m/>
    <x v="1"/>
    <x v="28"/>
    <x v="0"/>
    <x v="4"/>
    <x v="3"/>
    <n v="5"/>
    <s v=""/>
    <d v="1899-12-31T17:36:00"/>
    <n v="25.114722222093647"/>
    <n v="12"/>
    <n v="13.114722222093647"/>
  </r>
  <r>
    <s v="E002"/>
    <s v="EO65"/>
    <x v="5392"/>
    <x v="0"/>
    <s v="E3"/>
    <s v="0100057885"/>
    <s v="UTE AVE CASATEJADA TORIL"/>
    <s v="0085000217"/>
    <s v="TORIL"/>
    <s v="000000000000003227"/>
    <x v="59"/>
    <d v="2024-07-10T00:00:00"/>
    <d v="1899-12-30T11:03:50"/>
    <s v="11/07 10:30h"/>
    <d v="2024-07-11T00:00:00"/>
    <x v="0"/>
    <x v="12"/>
    <x v="5606"/>
    <d v="2024-07-11T00:00:00"/>
    <d v="1899-12-30T10:31:19"/>
    <n v="244"/>
    <s v="E00244"/>
    <s v="RUTA KMS.244"/>
    <x v="170"/>
    <x v="0"/>
    <x v="0"/>
    <x v="8"/>
    <x v="0"/>
    <d v="2024-07-10T11:03:50"/>
    <x v="579"/>
    <n v="26.436111111135688"/>
    <d v="2024-07-11T10:31:19"/>
    <d v="1899-12-30T03:15:12"/>
    <d v="2024-07-11T13:46:31"/>
    <n v="-0.27527777786599472"/>
    <x v="0"/>
    <m/>
    <m/>
    <x v="1"/>
    <x v="28"/>
    <x v="0"/>
    <x v="4"/>
    <x v="1"/>
    <n v="5"/>
    <s v="CISTERCEX. S.L.L."/>
    <d v="1900-01-02T06:04:48"/>
    <n v="22.182777777802354"/>
    <n v="12"/>
    <n v="10.182777777802354"/>
  </r>
  <r>
    <s v="E002"/>
    <s v="EO65"/>
    <x v="5393"/>
    <x v="0"/>
    <s v="E4"/>
    <s v="0100057842"/>
    <s v="TPTES DE CEMENTOS LA CELESTINA, SL"/>
    <s v="0084000513"/>
    <s v="ALGETE"/>
    <s v="000000000000003230"/>
    <x v="57"/>
    <d v="2024-07-10T00:00:00"/>
    <d v="1899-12-30T11:08:31"/>
    <s v="11/07-12/07 56s 6778"/>
    <d v="2024-07-12T00:00:00"/>
    <x v="7"/>
    <x v="12"/>
    <x v="5607"/>
    <d v="2024-07-10T00:00:00"/>
    <d v="1899-12-30T18:03:53"/>
    <n v="453"/>
    <s v="E00453"/>
    <s v="RUTA KMS.453"/>
    <x v="448"/>
    <x v="0"/>
    <x v="0"/>
    <x v="8"/>
    <x v="1"/>
    <d v="2024-07-10T11:08:31"/>
    <x v="620"/>
    <n v="51.858055555494502"/>
    <d v="2024-07-10T18:03:53"/>
    <d v="1899-12-30T06:02:24"/>
    <d v="2024-07-11T00:06:17"/>
    <n v="38.895277777919546"/>
    <x v="0"/>
    <m/>
    <m/>
    <x v="1"/>
    <x v="27"/>
    <x v="0"/>
    <x v="4"/>
    <x v="9"/>
    <n v="4"/>
    <s v=""/>
    <d v="1900-01-05T00:57:36"/>
    <n v="44.818055555494503"/>
    <n v="24"/>
    <n v="20.818055555494503"/>
  </r>
  <r>
    <s v="E002"/>
    <s v="EO65"/>
    <x v="5394"/>
    <x v="0"/>
    <s v="E3"/>
    <s v="0100057863"/>
    <s v="UTE TORIL"/>
    <s v="0085000117"/>
    <s v="TORIL"/>
    <s v="000000000000003227"/>
    <x v="59"/>
    <d v="2024-07-10T00:00:00"/>
    <d v="1899-12-30T11:15:35"/>
    <s v="11/07 08:00h"/>
    <d v="2024-07-11T00:00:00"/>
    <x v="10"/>
    <x v="12"/>
    <x v="5608"/>
    <d v="2024-07-10T00:00:00"/>
    <d v="1899-12-30T17:38:12"/>
    <n v="244"/>
    <s v="E00244"/>
    <s v="RUTA KMS.244"/>
    <x v="335"/>
    <x v="0"/>
    <x v="0"/>
    <x v="8"/>
    <x v="0"/>
    <d v="2024-07-10T11:15:35"/>
    <x v="576"/>
    <n v="20.740277777833398"/>
    <d v="2024-07-10T17:38:12"/>
    <d v="1899-12-30T03:15:12"/>
    <d v="2024-07-10T20:53:24"/>
    <n v="11.110000000102445"/>
    <x v="0"/>
    <m/>
    <m/>
    <x v="1"/>
    <x v="27"/>
    <x v="0"/>
    <x v="4"/>
    <x v="5"/>
    <n v="4"/>
    <s v="LOGISTICA GALVEZ MARIN, S.L."/>
    <d v="1900-01-02T06:04:48"/>
    <n v="16.486944444500065"/>
    <n v="12"/>
    <n v="4.4869444445000646"/>
  </r>
  <r>
    <s v="E002"/>
    <s v="EO65"/>
    <x v="5395"/>
    <x v="0"/>
    <s v="E3"/>
    <s v="0100057863"/>
    <s v="UTE TORIL"/>
    <s v="0085000117"/>
    <s v="TORIL"/>
    <s v="000000000000003227"/>
    <x v="59"/>
    <d v="2024-07-10T00:00:00"/>
    <d v="1899-12-30T11:15:54"/>
    <s v="11/07 10:00h"/>
    <d v="2024-07-11T00:00:00"/>
    <x v="17"/>
    <x v="12"/>
    <x v="5609"/>
    <d v="2024-07-10T00:00:00"/>
    <d v="1899-12-30T19:25:37"/>
    <n v="244"/>
    <s v="E00244"/>
    <s v="RUTA KMS.244"/>
    <x v="178"/>
    <x v="0"/>
    <x v="0"/>
    <x v="8"/>
    <x v="0"/>
    <d v="2024-07-10T11:15:54"/>
    <x v="577"/>
    <n v="22.734999999927823"/>
    <d v="2024-07-10T19:25:37"/>
    <d v="1899-12-30T03:15:12"/>
    <d v="2024-07-10T22:40:49"/>
    <n v="11.319722222106066"/>
    <x v="0"/>
    <m/>
    <m/>
    <x v="1"/>
    <x v="27"/>
    <x v="0"/>
    <x v="4"/>
    <x v="10"/>
    <n v="4"/>
    <s v="VILLAR CHAMIZO JUAN Mª"/>
    <d v="1900-01-02T06:04:48"/>
    <n v="18.481666666594489"/>
    <n v="12"/>
    <n v="6.4816666665944886"/>
  </r>
  <r>
    <s v="E002"/>
    <s v="EO65"/>
    <x v="5396"/>
    <x v="0"/>
    <s v="E3"/>
    <s v="0100057863"/>
    <s v="UTE TORIL"/>
    <s v="0085000117"/>
    <s v="TORIL"/>
    <s v="000000000000003227"/>
    <x v="59"/>
    <d v="2024-07-10T00:00:00"/>
    <d v="1899-12-30T11:16:24"/>
    <s v="11/07 12:00h"/>
    <d v="2024-07-11T00:00:00"/>
    <x v="8"/>
    <x v="12"/>
    <x v="5610"/>
    <d v="2024-07-11T00:00:00"/>
    <d v="1899-12-30T11:32:35"/>
    <n v="244"/>
    <s v="E00244"/>
    <s v="RUTA KMS.244"/>
    <x v="164"/>
    <x v="0"/>
    <x v="0"/>
    <x v="8"/>
    <x v="0"/>
    <d v="2024-07-10T11:16:24"/>
    <x v="583"/>
    <n v="24.726666666625533"/>
    <d v="2024-07-11T11:32:35"/>
    <d v="1899-12-30T03:15:12"/>
    <d v="2024-07-11T14:47:47"/>
    <n v="-2.7963888889644295"/>
    <x v="1"/>
    <m/>
    <m/>
    <x v="1"/>
    <x v="28"/>
    <x v="2"/>
    <x v="4"/>
    <x v="2"/>
    <n v="5"/>
    <s v=""/>
    <d v="1900-01-02T06:04:48"/>
    <n v="20.473333333292199"/>
    <n v="12"/>
    <n v="8.4733333332921994"/>
  </r>
  <r>
    <s v="E002"/>
    <s v="EO65"/>
    <x v="5397"/>
    <x v="0"/>
    <s v="E3"/>
    <s v="0100057863"/>
    <s v="UTE TORIL"/>
    <s v="0085000117"/>
    <s v="TORIL"/>
    <s v="000000000000003227"/>
    <x v="59"/>
    <d v="2024-07-10T00:00:00"/>
    <d v="1899-12-30T11:16:35"/>
    <s v="11/07 13:00h"/>
    <d v="2024-07-11T00:00:00"/>
    <x v="4"/>
    <x v="12"/>
    <x v="5611"/>
    <d v="2024-07-11T00:00:00"/>
    <d v="1899-12-30T16:10:01"/>
    <n v="244"/>
    <s v="E00244"/>
    <s v="RUTA KMS.244"/>
    <x v="176"/>
    <x v="0"/>
    <x v="0"/>
    <x v="8"/>
    <x v="0"/>
    <d v="2024-07-10T11:16:35"/>
    <x v="595"/>
    <n v="31.723611110995989"/>
    <d v="2024-07-11T16:10:01"/>
    <d v="1899-12-30T03:15:12"/>
    <d v="2024-07-11T19:25:13"/>
    <n v="-0.42027777788462117"/>
    <x v="0"/>
    <m/>
    <m/>
    <x v="1"/>
    <x v="28"/>
    <x v="0"/>
    <x v="4"/>
    <x v="8"/>
    <n v="5"/>
    <s v="MARTINEZ RODRIGUEZ FRANCISCO JAVIER"/>
    <d v="1900-01-02T06:04:48"/>
    <n v="27.470277777662655"/>
    <n v="12"/>
    <n v="15.470277777662655"/>
  </r>
  <r>
    <s v="E002"/>
    <s v="EO65"/>
    <x v="5398"/>
    <x v="0"/>
    <s v="E3"/>
    <s v="0100057863"/>
    <s v="UTE TORIL"/>
    <s v="0085000117"/>
    <s v="TORIL"/>
    <s v="000000000000003227"/>
    <x v="59"/>
    <d v="2024-07-10T00:00:00"/>
    <d v="1899-12-30T11:16:44"/>
    <s v="11/07 15:00h"/>
    <d v="2024-07-11T00:00:00"/>
    <x v="7"/>
    <x v="12"/>
    <x v="5612"/>
    <d v="2024-07-11T00:00:00"/>
    <d v="1899-12-30T17:59:07"/>
    <n v="244"/>
    <s v="E00244"/>
    <s v="RUTA KMS.244"/>
    <x v="335"/>
    <x v="0"/>
    <x v="0"/>
    <x v="8"/>
    <x v="0"/>
    <d v="2024-07-10T11:16:44"/>
    <x v="546"/>
    <n v="27.721111111168284"/>
    <d v="2024-07-11T17:59:07"/>
    <d v="1899-12-30T03:15:12"/>
    <d v="2024-07-11T21:14:19"/>
    <n v="-6.2386111111845821"/>
    <x v="1"/>
    <m/>
    <m/>
    <x v="1"/>
    <x v="28"/>
    <x v="3"/>
    <x v="4"/>
    <x v="5"/>
    <n v="5"/>
    <s v="LOGISTICA GALVEZ MARIN, S.L."/>
    <d v="1900-01-02T06:04:48"/>
    <n v="23.46777777783495"/>
    <n v="12"/>
    <n v="11.46777777783495"/>
  </r>
  <r>
    <s v="E002"/>
    <s v="EO65"/>
    <x v="5399"/>
    <x v="0"/>
    <s v="E3"/>
    <s v="0100057863"/>
    <s v="UTE TORIL"/>
    <s v="0085000117"/>
    <s v="TORIL"/>
    <s v="000000000000003227"/>
    <x v="59"/>
    <d v="2024-07-10T00:00:00"/>
    <d v="1899-12-30T11:17:01"/>
    <s v="11/07 16:00h"/>
    <d v="2024-07-11T00:00:00"/>
    <x v="12"/>
    <x v="12"/>
    <x v="5613"/>
    <d v="2024-07-11T00:00:00"/>
    <d v="1899-12-30T17:06:38"/>
    <n v="244"/>
    <s v="E00244"/>
    <s v="RUTA KMS.244"/>
    <x v="167"/>
    <x v="0"/>
    <x v="0"/>
    <x v="8"/>
    <x v="0"/>
    <d v="2024-07-10T11:17:01"/>
    <x v="570"/>
    <n v="28.716388888831716"/>
    <d v="2024-07-11T17:06:38"/>
    <d v="1899-12-30T03:15:12"/>
    <d v="2024-07-11T20:21:50"/>
    <n v="-4.3638888890272938"/>
    <x v="1"/>
    <m/>
    <m/>
    <x v="1"/>
    <x v="28"/>
    <x v="3"/>
    <x v="4"/>
    <x v="5"/>
    <n v="5"/>
    <s v="HIBURSANFRE, S.L.U."/>
    <d v="1900-01-02T06:04:48"/>
    <n v="24.463055555498382"/>
    <n v="12"/>
    <n v="12.463055555498382"/>
  </r>
  <r>
    <s v="E002"/>
    <s v="EO65"/>
    <x v="5400"/>
    <x v="0"/>
    <s v="E3"/>
    <s v="0100057858"/>
    <s v="SPECIAL CONCRETE 3, S.L."/>
    <s v="0085000115"/>
    <s v="ALCORCON"/>
    <s v="000000000000003228"/>
    <x v="55"/>
    <d v="2024-07-10T00:00:00"/>
    <d v="1899-12-30T11:24:18"/>
    <s v="11/07 08:00h"/>
    <d v="2024-07-11T00:00:00"/>
    <x v="10"/>
    <x v="12"/>
    <x v="5614"/>
    <d v="2024-07-10T00:00:00"/>
    <d v="1899-12-30T12:26:37"/>
    <n v="403"/>
    <s v="E00403"/>
    <s v="RUTA KMS.403"/>
    <x v="188"/>
    <x v="0"/>
    <x v="0"/>
    <x v="8"/>
    <x v="0"/>
    <d v="2024-07-10T11:24:18"/>
    <x v="576"/>
    <n v="20.59499999997206"/>
    <d v="2024-07-10T12:26:37"/>
    <d v="1899-12-30T05:22:24"/>
    <d v="2024-07-10T17:49:01"/>
    <n v="14.183055555622559"/>
    <x v="0"/>
    <m/>
    <m/>
    <x v="1"/>
    <x v="27"/>
    <x v="0"/>
    <x v="4"/>
    <x v="3"/>
    <n v="4"/>
    <s v="HORMIGONES Y CONTENEDORES JARA"/>
    <d v="1900-01-04T08:57:36"/>
    <n v="14.221666666638727"/>
    <n v="12"/>
    <n v="2.2216666666387272"/>
  </r>
  <r>
    <s v="E002"/>
    <s v="EO65"/>
    <x v="5401"/>
    <x v="0"/>
    <s v="E3"/>
    <s v="0100057858"/>
    <s v="SPECIAL CONCRETE 3, S.L."/>
    <s v="0085000115"/>
    <s v="ALCORCON"/>
    <s v="000000000000003228"/>
    <x v="55"/>
    <d v="2024-07-10T00:00:00"/>
    <d v="1899-12-30T11:24:32"/>
    <s v="11/07 10:00h"/>
    <d v="2024-07-11T00:00:00"/>
    <x v="17"/>
    <x v="12"/>
    <x v="5615"/>
    <d v="2024-07-10T00:00:00"/>
    <d v="1899-12-30T14:20:13"/>
    <n v="403"/>
    <s v="E00403"/>
    <s v="RUTA KMS.403"/>
    <x v="165"/>
    <x v="0"/>
    <x v="0"/>
    <x v="8"/>
    <x v="0"/>
    <d v="2024-07-10T11:24:32"/>
    <x v="577"/>
    <n v="22.59111111110542"/>
    <d v="2024-07-10T14:20:13"/>
    <d v="1899-12-30T05:22:24"/>
    <d v="2024-07-10T19:42:37"/>
    <n v="14.289722222078126"/>
    <x v="0"/>
    <m/>
    <m/>
    <x v="1"/>
    <x v="27"/>
    <x v="0"/>
    <x v="4"/>
    <x v="13"/>
    <n v="4"/>
    <s v="HORMIGONES Y CONTENEDORES JARA"/>
    <d v="1900-01-04T08:57:36"/>
    <n v="16.217777777772085"/>
    <n v="12"/>
    <n v="4.2177777777720848"/>
  </r>
  <r>
    <s v="E002"/>
    <s v="EO65"/>
    <x v="5402"/>
    <x v="0"/>
    <s v="E3"/>
    <s v="0100057858"/>
    <s v="SPECIAL CONCRETE 3, S.L."/>
    <s v="0085000115"/>
    <s v="ALCORCON"/>
    <s v="000000000000003228"/>
    <x v="55"/>
    <d v="2024-07-10T00:00:00"/>
    <d v="1899-12-30T11:24:52"/>
    <s v="11/07 12:00h"/>
    <d v="2024-07-11T00:00:00"/>
    <x v="8"/>
    <x v="12"/>
    <x v="5616"/>
    <d v="2024-07-10T00:00:00"/>
    <d v="1899-12-30T16:33:33"/>
    <n v="403"/>
    <s v="E00403"/>
    <s v="RUTA KMS.403"/>
    <x v="186"/>
    <x v="0"/>
    <x v="0"/>
    <x v="8"/>
    <x v="0"/>
    <d v="2024-07-10T11:24:52"/>
    <x v="583"/>
    <n v="24.585555555531755"/>
    <d v="2024-07-10T16:33:33"/>
    <d v="1899-12-30T05:22:24"/>
    <d v="2024-07-10T21:55:57"/>
    <n v="14.067499999946449"/>
    <x v="0"/>
    <m/>
    <m/>
    <x v="1"/>
    <x v="27"/>
    <x v="0"/>
    <x v="4"/>
    <x v="8"/>
    <n v="4"/>
    <s v="HORMIGONES Y CONTENEDORES JARA"/>
    <d v="1900-01-04T08:57:36"/>
    <n v="18.21222222219842"/>
    <n v="12"/>
    <n v="6.2122222221984202"/>
  </r>
  <r>
    <s v="E002"/>
    <s v="EO65"/>
    <x v="5403"/>
    <x v="0"/>
    <s v="E3"/>
    <s v="0100057858"/>
    <s v="SPECIAL CONCRETE 3, S.L."/>
    <s v="0085000115"/>
    <s v="ALCORCON"/>
    <s v="000000000000003228"/>
    <x v="55"/>
    <d v="2024-07-10T00:00:00"/>
    <d v="1899-12-30T11:25:09"/>
    <s v="11/07 15:00h"/>
    <d v="2024-07-11T00:00:00"/>
    <x v="7"/>
    <x v="12"/>
    <x v="5617"/>
    <d v="2024-07-10T00:00:00"/>
    <d v="1899-12-30T16:56:55"/>
    <n v="403"/>
    <s v="E00403"/>
    <s v="RUTA KMS.403"/>
    <x v="158"/>
    <x v="0"/>
    <x v="0"/>
    <x v="8"/>
    <x v="0"/>
    <d v="2024-07-10T11:25:09"/>
    <x v="546"/>
    <n v="27.580833333253395"/>
    <d v="2024-07-10T16:56:55"/>
    <d v="1899-12-30T05:22:24"/>
    <d v="2024-07-10T22:19:19"/>
    <n v="16.678055555617902"/>
    <x v="0"/>
    <m/>
    <m/>
    <x v="1"/>
    <x v="27"/>
    <x v="0"/>
    <x v="4"/>
    <x v="8"/>
    <n v="4"/>
    <s v="HORMIGONES Y CONTENEDORES JARA"/>
    <d v="1900-01-04T08:57:36"/>
    <n v="21.20749999992006"/>
    <n v="12"/>
    <n v="9.20749999992006"/>
  </r>
  <r>
    <s v="E002"/>
    <s v="EO65"/>
    <x v="5404"/>
    <x v="0"/>
    <s v="E3"/>
    <s v="0100057849"/>
    <s v="HORMIGONES HUELVA Y SEVILLA, S.L."/>
    <s v="0085000023"/>
    <s v="ALMONTE"/>
    <s v="000000000000003228"/>
    <x v="55"/>
    <d v="2024-07-10T00:00:00"/>
    <d v="1899-12-30T12:05:16"/>
    <s v="11/07 8h-10h"/>
    <d v="2024-07-11T00:00:00"/>
    <x v="17"/>
    <x v="12"/>
    <x v="5618"/>
    <d v="2024-07-11T00:00:00"/>
    <d v="1899-12-30T06:28:32"/>
    <n v="204"/>
    <s v="E00204"/>
    <s v="RUTA KMS.204"/>
    <x v="161"/>
    <x v="0"/>
    <x v="0"/>
    <x v="8"/>
    <x v="0"/>
    <d v="2024-07-10T12:05:16"/>
    <x v="577"/>
    <n v="21.912222222250421"/>
    <d v="2024-07-11T06:28:32"/>
    <d v="1899-12-30T02:43:12"/>
    <d v="2024-07-11T09:11:44"/>
    <n v="0.80444444442400709"/>
    <x v="0"/>
    <m/>
    <m/>
    <x v="1"/>
    <x v="28"/>
    <x v="0"/>
    <x v="4"/>
    <x v="12"/>
    <n v="5"/>
    <s v=""/>
    <d v="1900-01-01T17:16:48"/>
    <n v="18.192222222250422"/>
    <n v="12"/>
    <n v="6.1922222222504217"/>
  </r>
  <r>
    <s v="E002"/>
    <s v="EO65"/>
    <x v="5405"/>
    <x v="0"/>
    <s v="E3"/>
    <s v="0432000110"/>
    <s v="PREBETONG HORMIGONES, S.A."/>
    <s v="0085000005"/>
    <s v="BADAJOZ-CAYA Nº 37"/>
    <s v="000000000000003228"/>
    <x v="55"/>
    <d v="2024-07-10T00:00:00"/>
    <d v="1899-12-30T12:24:50"/>
    <s v="11/07 08:00h PUNTUAL"/>
    <d v="2024-07-11T00:00:00"/>
    <x v="10"/>
    <x v="12"/>
    <x v="5619"/>
    <d v="2024-07-11T00:00:00"/>
    <d v="1899-12-30T06:19:40"/>
    <n v="94"/>
    <s v="E00094"/>
    <s v="RUTA KMS.094"/>
    <x v="167"/>
    <x v="0"/>
    <x v="0"/>
    <x v="8"/>
    <x v="0"/>
    <d v="2024-07-10T12:24:50"/>
    <x v="576"/>
    <n v="19.586111111158971"/>
    <d v="2024-07-11T06:19:40"/>
    <d v="1899-12-30T01:15:12"/>
    <d v="2024-07-11T07:34:52"/>
    <n v="0.41888888902030885"/>
    <x v="0"/>
    <m/>
    <m/>
    <x v="1"/>
    <x v="28"/>
    <x v="0"/>
    <x v="4"/>
    <x v="12"/>
    <n v="5"/>
    <s v="HIBURSANFRE, S.L.U."/>
    <d v="1899-12-31T06:04:48"/>
    <n v="17.332777777825637"/>
    <n v="12"/>
    <n v="5.3327777778256369"/>
  </r>
  <r>
    <s v="E002"/>
    <s v="EO65"/>
    <x v="5406"/>
    <x v="0"/>
    <s v="E3"/>
    <s v="0432000110"/>
    <s v="PREBETONG HORMIGONES, S.A."/>
    <s v="0085000005"/>
    <s v="BADAJOZ-CAYA Nº 37"/>
    <s v="000000000000003228"/>
    <x v="55"/>
    <d v="2024-07-10T00:00:00"/>
    <d v="1899-12-30T12:24:59"/>
    <s v="11/07 10:00h PUNTUAL"/>
    <d v="2024-07-11T00:00:00"/>
    <x v="20"/>
    <x v="12"/>
    <x v="5620"/>
    <d v="2024-07-11T00:00:00"/>
    <d v="1899-12-30T09:46:57"/>
    <n v="94"/>
    <s v="E00094"/>
    <s v="RUTA KMS.094"/>
    <x v="168"/>
    <x v="0"/>
    <x v="0"/>
    <x v="8"/>
    <x v="0"/>
    <d v="2024-07-10T12:24:59"/>
    <x v="587"/>
    <n v="22.083611111040227"/>
    <d v="2024-07-11T09:46:57"/>
    <d v="1899-12-30T01:15:12"/>
    <d v="2024-07-11T11:02:09"/>
    <n v="-0.5358333332114853"/>
    <x v="0"/>
    <m/>
    <m/>
    <x v="1"/>
    <x v="28"/>
    <x v="0"/>
    <x v="4"/>
    <x v="6"/>
    <n v="5"/>
    <s v="LOGISTICA GALVEZ MARIN, S.L."/>
    <d v="1899-12-31T06:04:48"/>
    <n v="19.830277777706893"/>
    <n v="12"/>
    <n v="7.8302777777068933"/>
  </r>
  <r>
    <s v="E002"/>
    <s v="EO65"/>
    <x v="5407"/>
    <x v="0"/>
    <s v="E3"/>
    <s v="0432000110"/>
    <s v="PREBETONG HORMIGONES, S.A."/>
    <s v="0085000005"/>
    <s v="BADAJOZ-CAYA Nº 37"/>
    <s v="000000000000003297"/>
    <x v="56"/>
    <d v="2024-07-10T00:00:00"/>
    <d v="1899-12-30T12:25:08"/>
    <s v="11/07 12:00h"/>
    <d v="2024-07-11T00:00:00"/>
    <x v="8"/>
    <x v="12"/>
    <x v="5621"/>
    <d v="2024-07-11T00:00:00"/>
    <d v="1899-12-30T13:33:04"/>
    <n v="94"/>
    <s v="E00094"/>
    <s v="RUTA KMS.094"/>
    <x v="335"/>
    <x v="0"/>
    <x v="0"/>
    <x v="8"/>
    <x v="0"/>
    <d v="2024-07-10T12:25:08"/>
    <x v="583"/>
    <n v="23.581111111154314"/>
    <d v="2024-07-11T13:33:04"/>
    <d v="1899-12-30T01:15:12"/>
    <d v="2024-07-11T14:48:16"/>
    <n v="-2.8044444444822147"/>
    <x v="1"/>
    <m/>
    <m/>
    <x v="1"/>
    <x v="28"/>
    <x v="2"/>
    <x v="4"/>
    <x v="7"/>
    <n v="5"/>
    <s v="LOGISTICA GALVEZ MARIN, S.L."/>
    <d v="1899-12-31T06:04:48"/>
    <n v="21.32777777782098"/>
    <n v="12"/>
    <n v="9.3277777778209803"/>
  </r>
  <r>
    <s v="E002"/>
    <s v="EO65"/>
    <x v="5408"/>
    <x v="0"/>
    <s v="E3"/>
    <s v="0100041604"/>
    <s v="MOVELANA, S.L."/>
    <s v="0085000105"/>
    <s v="GUILLENA"/>
    <s v="000000000000003228"/>
    <x v="55"/>
    <d v="2024-07-10T00:00:00"/>
    <d v="1899-12-30T12:42:44"/>
    <s v="11/07 12h"/>
    <d v="2024-07-11T00:00:00"/>
    <x v="1"/>
    <x v="12"/>
    <x v="5622"/>
    <d v="2024-07-11T00:00:00"/>
    <d v="1899-12-30T12:41:47"/>
    <n v="133"/>
    <s v="E00133"/>
    <s v="RUTA KMS.133"/>
    <x v="184"/>
    <x v="0"/>
    <x v="0"/>
    <x v="8"/>
    <x v="0"/>
    <d v="2024-07-10T12:42:44"/>
    <x v="608"/>
    <n v="25.287777777761221"/>
    <d v="2024-07-11T12:41:47"/>
    <d v="1899-12-30T01:46:24"/>
    <d v="2024-07-11T14:28:11"/>
    <n v="-0.46972222218755633"/>
    <x v="0"/>
    <m/>
    <m/>
    <x v="1"/>
    <x v="28"/>
    <x v="0"/>
    <x v="4"/>
    <x v="3"/>
    <n v="5"/>
    <s v="LOGISTICA Y CEM. HIDALGO, S.L."/>
    <d v="1899-12-31T18:33:36"/>
    <n v="22.514444444427888"/>
    <n v="12"/>
    <n v="10.514444444427888"/>
  </r>
  <r>
    <s v="E002"/>
    <s v="EO65"/>
    <x v="5409"/>
    <x v="0"/>
    <s v="E3"/>
    <s v="0100018456"/>
    <s v="HORMIGONES PREBESUR S.A."/>
    <s v="0085000444"/>
    <s v="CORDOBA"/>
    <s v="000000000000003228"/>
    <x v="55"/>
    <d v="2024-07-10T00:00:00"/>
    <d v="1899-12-30T12:45:18"/>
    <s v="11/07 1º 8h-12h"/>
    <d v="2024-07-11T00:00:00"/>
    <x v="8"/>
    <x v="12"/>
    <x v="5623"/>
    <d v="2024-07-11T00:00:00"/>
    <d v="1899-12-30T04:47:17"/>
    <n v="200"/>
    <s v="E00200"/>
    <s v="RUTA KMS.200"/>
    <x v="190"/>
    <x v="0"/>
    <x v="0"/>
    <x v="8"/>
    <x v="0"/>
    <d v="2024-07-10T12:45:18"/>
    <x v="583"/>
    <n v="23.245000000053551"/>
    <d v="2024-07-11T04:47:17"/>
    <d v="1899-12-30T02:40:00"/>
    <d v="2024-07-11T07:27:17"/>
    <n v="4.5452777778846212"/>
    <x v="0"/>
    <m/>
    <m/>
    <x v="1"/>
    <x v="28"/>
    <x v="0"/>
    <x v="4"/>
    <x v="19"/>
    <n v="5"/>
    <s v="HIBURSANFRE, S.L.U."/>
    <d v="1900-01-01T16:00:00"/>
    <n v="19.578333333386883"/>
    <n v="12"/>
    <n v="7.5783333333868832"/>
  </r>
  <r>
    <s v="E002"/>
    <s v="EO65"/>
    <x v="5410"/>
    <x v="0"/>
    <s v="E3"/>
    <s v="0100057778"/>
    <s v="HORM. MALMASCA, S.L."/>
    <s v="0085000030"/>
    <s v="VILLARRUBIA DE LOS OJOS"/>
    <s v="000000000000003228"/>
    <x v="55"/>
    <d v="2024-07-10T00:00:00"/>
    <d v="1899-12-30T13:14:08"/>
    <s v="11/07 8:30h silo 1"/>
    <d v="2024-07-11T00:00:00"/>
    <x v="23"/>
    <x v="12"/>
    <x v="5624"/>
    <d v="2024-07-10T00:00:00"/>
    <d v="1899-12-30T16:42:04"/>
    <n v="364"/>
    <s v="E00364"/>
    <s v="RUTA KMS.364"/>
    <x v="189"/>
    <x v="0"/>
    <x v="0"/>
    <x v="8"/>
    <x v="0"/>
    <d v="2024-07-10T13:14:08"/>
    <x v="574"/>
    <n v="19.264444444386754"/>
    <d v="2024-07-10T16:42:04"/>
    <d v="1899-12-30T04:51:12"/>
    <d v="2024-07-10T21:33:16"/>
    <n v="10.945555555459578"/>
    <x v="0"/>
    <m/>
    <m/>
    <x v="1"/>
    <x v="27"/>
    <x v="0"/>
    <x v="4"/>
    <x v="8"/>
    <n v="4"/>
    <s v="HORMIGONES Y CONTENEDORES JARA"/>
    <d v="1900-01-03T20:28:48"/>
    <n v="13.411111111053421"/>
    <n v="12"/>
    <n v="1.4111111110534207"/>
  </r>
  <r>
    <s v="E002"/>
    <s v="EO65"/>
    <x v="5411"/>
    <x v="0"/>
    <s v="E3"/>
    <s v="0100057778"/>
    <s v="HORM. MALMASCA, S.L."/>
    <s v="0085000030"/>
    <s v="VILLARRUBIA DE LOS OJOS"/>
    <s v="000000000000003228"/>
    <x v="55"/>
    <d v="2024-07-10T00:00:00"/>
    <d v="1899-12-30T13:14:45"/>
    <s v="11/07 10:30h silo 2"/>
    <d v="2024-07-11T00:00:00"/>
    <x v="20"/>
    <x v="12"/>
    <x v="5625"/>
    <d v="2024-07-11T00:00:00"/>
    <d v="1899-12-30T06:43:14"/>
    <n v="364"/>
    <s v="E00364"/>
    <s v="RUTA KMS.364"/>
    <x v="163"/>
    <x v="0"/>
    <x v="0"/>
    <x v="8"/>
    <x v="0"/>
    <d v="2024-07-10T13:14:45"/>
    <x v="587"/>
    <n v="21.254166666709352"/>
    <d v="2024-07-11T06:43:14"/>
    <d v="1899-12-30T04:51:12"/>
    <d v="2024-07-11T11:34:26"/>
    <n v="-1.0738888888154179"/>
    <x v="1"/>
    <m/>
    <m/>
    <x v="1"/>
    <x v="28"/>
    <x v="1"/>
    <x v="4"/>
    <x v="12"/>
    <n v="5"/>
    <s v="HORMIGONES Y CONTENEDORES JARA"/>
    <d v="1900-01-03T20:28:48"/>
    <n v="15.400833333376021"/>
    <n v="12"/>
    <n v="3.4008333333760206"/>
  </r>
  <r>
    <s v="E002"/>
    <s v="EO65"/>
    <x v="5412"/>
    <x v="0"/>
    <s v="E3"/>
    <s v="0100024106"/>
    <s v="HORMIGONES HERMANOS FERNANDEZ S.L."/>
    <s v="0085000135"/>
    <s v="JEREZ DE LOS CABALLEROS"/>
    <s v="000000000000003228"/>
    <x v="55"/>
    <d v="2024-07-10T00:00:00"/>
    <d v="1899-12-30T13:16:09"/>
    <s v="11/07 x MAÑANA"/>
    <d v="2024-07-11T00:00:00"/>
    <x v="8"/>
    <x v="12"/>
    <x v="5626"/>
    <d v="2024-07-11T00:00:00"/>
    <d v="1899-12-30T10:39:18"/>
    <n v="30"/>
    <s v="E00030"/>
    <s v="RUTA KMS.030"/>
    <x v="426"/>
    <x v="0"/>
    <x v="0"/>
    <x v="8"/>
    <x v="0"/>
    <d v="2024-07-10T13:16:09"/>
    <x v="583"/>
    <n v="22.730833333334886"/>
    <d v="2024-07-11T10:39:18"/>
    <d v="1899-12-30T00:24:00"/>
    <d v="2024-07-11T11:03:18"/>
    <n v="0.94499999983236194"/>
    <x v="0"/>
    <m/>
    <m/>
    <x v="1"/>
    <x v="28"/>
    <x v="0"/>
    <x v="4"/>
    <x v="1"/>
    <n v="5"/>
    <s v=""/>
    <d v="1899-12-30T09:36:00"/>
    <n v="21.330833333334887"/>
    <n v="12"/>
    <n v="9.330833333334887"/>
  </r>
  <r>
    <s v="E002"/>
    <s v="EO65"/>
    <x v="5413"/>
    <x v="0"/>
    <s v="E4"/>
    <s v="0100057845"/>
    <s v="INVERSIONES SEGURA SARRIA, S.L."/>
    <s v="0084000019"/>
    <s v="ARROYOMOLINOS"/>
    <s v="000000000000003230"/>
    <x v="57"/>
    <d v="2024-07-10T00:00:00"/>
    <d v="1899-12-30T13:39:42"/>
    <s v="11/07 64s"/>
    <d v="2024-07-11T00:00:00"/>
    <x v="16"/>
    <x v="12"/>
    <x v="5627"/>
    <d v="2024-07-10T00:00:00"/>
    <d v="1899-12-30T18:56:51"/>
    <n v="391"/>
    <s v="E00391"/>
    <s v="RUTA KMS.391"/>
    <x v="449"/>
    <x v="0"/>
    <x v="0"/>
    <x v="8"/>
    <x v="1"/>
    <d v="2024-07-10T13:39:42"/>
    <x v="582"/>
    <n v="21.838333333202172"/>
    <d v="2024-07-10T18:56:51"/>
    <d v="1899-12-30T05:12:48"/>
    <d v="2024-07-11T00:09:39"/>
    <n v="11.339166666555684"/>
    <x v="0"/>
    <m/>
    <m/>
    <x v="1"/>
    <x v="27"/>
    <x v="0"/>
    <x v="4"/>
    <x v="9"/>
    <n v="4"/>
    <s v=""/>
    <d v="1900-01-04T05:07:12"/>
    <n v="15.624999999868841"/>
    <n v="12"/>
    <n v="3.6249999998688409"/>
  </r>
  <r>
    <s v="E002"/>
    <s v="EO65"/>
    <x v="5414"/>
    <x v="0"/>
    <s v="E4"/>
    <s v="0100057845"/>
    <s v="INVERSIONES SEGURA SARRIA, S.L."/>
    <s v="0084000019"/>
    <s v="ARROYOMOLINOS"/>
    <s v="000000000000003230"/>
    <x v="57"/>
    <d v="2024-07-10T00:00:00"/>
    <d v="1899-12-30T13:40:07"/>
    <s v="11/07 64s"/>
    <d v="2024-07-11T00:00:00"/>
    <x v="20"/>
    <x v="12"/>
    <x v="5628"/>
    <d v="2024-07-11T00:00:00"/>
    <d v="1899-12-30T16:40:59"/>
    <n v="391"/>
    <s v="E00391"/>
    <s v="RUTA KMS.391"/>
    <x v="450"/>
    <x v="0"/>
    <x v="0"/>
    <x v="8"/>
    <x v="1"/>
    <d v="2024-07-10T13:40:07"/>
    <x v="587"/>
    <n v="20.831388888938818"/>
    <d v="2024-07-11T16:40:59"/>
    <d v="1899-12-30T05:12:48"/>
    <d v="2024-07-11T21:53:47"/>
    <n v="-11.396388888882939"/>
    <x v="1"/>
    <m/>
    <m/>
    <x v="1"/>
    <x v="28"/>
    <x v="3"/>
    <x v="4"/>
    <x v="8"/>
    <n v="5"/>
    <s v=""/>
    <d v="1900-01-04T05:07:12"/>
    <n v="14.618055555605485"/>
    <n v="12"/>
    <n v="2.6180555556054852"/>
  </r>
  <r>
    <s v="E002"/>
    <s v="EO65"/>
    <x v="5415"/>
    <x v="0"/>
    <s v="E4"/>
    <s v="0100057845"/>
    <s v="INVERSIONES SEGURA SARRIA, S.L."/>
    <s v="0084000019"/>
    <s v="ARROYOMOLINOS"/>
    <s v="000000000000003230"/>
    <x v="57"/>
    <d v="2024-07-10T00:00:00"/>
    <d v="1899-12-30T13:40:27"/>
    <s v="11/07 64s"/>
    <d v="2024-07-11T00:00:00"/>
    <x v="0"/>
    <x v="12"/>
    <x v="5629"/>
    <d v="2024-07-11T00:00:00"/>
    <d v="1899-12-30T12:01:23"/>
    <n v="391"/>
    <s v="E00391"/>
    <s v="RUTA KMS.391"/>
    <x v="372"/>
    <x v="0"/>
    <x v="0"/>
    <x v="8"/>
    <x v="1"/>
    <d v="2024-07-10T13:40:27"/>
    <x v="579"/>
    <n v="23.825833333306946"/>
    <d v="2024-07-11T12:01:23"/>
    <d v="1899-12-30T05:12:48"/>
    <d v="2024-07-11T17:14:11"/>
    <n v="-3.7363888888503425"/>
    <x v="1"/>
    <m/>
    <m/>
    <x v="1"/>
    <x v="28"/>
    <x v="3"/>
    <x v="4"/>
    <x v="3"/>
    <n v="5"/>
    <s v=""/>
    <d v="1900-01-04T05:07:12"/>
    <n v="17.612499999973615"/>
    <n v="12"/>
    <n v="5.6124999999736147"/>
  </r>
  <r>
    <s v="E002"/>
    <s v="EO65"/>
    <x v="5416"/>
    <x v="0"/>
    <s v="E3"/>
    <s v="0100046984"/>
    <s v="TRANSP. Y CEMENTOS HIDALGO, S.L."/>
    <s v="0085000516"/>
    <s v="CHOZAS DE CANALES-HORMICHOZAS"/>
    <s v="000000000000003297"/>
    <x v="56"/>
    <d v="2024-07-10T00:00:00"/>
    <d v="1899-12-30T14:14:19"/>
    <s v="11/07 14:00h"/>
    <d v="2024-07-11T00:00:00"/>
    <x v="9"/>
    <x v="12"/>
    <x v="5630"/>
    <d v="2024-07-11T00:00:00"/>
    <d v="1899-12-30T12:24:17"/>
    <n v="383"/>
    <s v="E00383"/>
    <s v="RUTA KMS.383"/>
    <x v="368"/>
    <x v="0"/>
    <x v="0"/>
    <x v="8"/>
    <x v="0"/>
    <d v="2024-07-10T14:14:19"/>
    <x v="578"/>
    <n v="26.761388888990041"/>
    <d v="2024-07-11T12:24:17"/>
    <d v="1899-12-30T05:06:24"/>
    <d v="2024-07-11T17:30:41"/>
    <n v="-0.51138888881541789"/>
    <x v="0"/>
    <m/>
    <m/>
    <x v="1"/>
    <x v="28"/>
    <x v="0"/>
    <x v="4"/>
    <x v="3"/>
    <n v="5"/>
    <s v="LOGISTICA GALVEZ MARIN, S.L."/>
    <d v="1900-01-04T02:33:36"/>
    <n v="20.654722222323375"/>
    <n v="12"/>
    <n v="8.6547222223233753"/>
  </r>
  <r>
    <s v="E002"/>
    <s v="EO65"/>
    <x v="5417"/>
    <x v="0"/>
    <s v="E3"/>
    <s v="0100042375"/>
    <s v="PRETENSADOS DURAN, S.L."/>
    <s v="0085000151"/>
    <s v="ALBUERA LA - PREF. LA ALBUERA"/>
    <s v="000000000000003297"/>
    <x v="56"/>
    <d v="2024-07-10T00:00:00"/>
    <d v="1899-12-30T15:45:05"/>
    <s v="11/07 08:00h"/>
    <d v="2024-07-11T00:00:00"/>
    <x v="10"/>
    <x v="12"/>
    <x v="5631"/>
    <d v="2024-07-10T00:00:00"/>
    <d v="1899-12-30T19:47:54"/>
    <n v="73"/>
    <s v="E00073"/>
    <s v="RUTA KMS.073"/>
    <x v="170"/>
    <x v="0"/>
    <x v="0"/>
    <x v="8"/>
    <x v="0"/>
    <d v="2024-07-10T15:45:05"/>
    <x v="576"/>
    <n v="16.248611111193895"/>
    <d v="2024-07-10T19:47:54"/>
    <d v="1899-12-30T00:58:24"/>
    <d v="2024-07-10T20:46:18"/>
    <n v="11.228333333332557"/>
    <x v="0"/>
    <m/>
    <m/>
    <x v="1"/>
    <x v="27"/>
    <x v="0"/>
    <x v="4"/>
    <x v="10"/>
    <n v="4"/>
    <s v="CISTERCEX. S.L.L."/>
    <d v="1899-12-30T23:21:36"/>
    <n v="14.275277777860563"/>
    <n v="12"/>
    <n v="2.2752777778605626"/>
  </r>
  <r>
    <s v="E002"/>
    <s v="EO65"/>
    <x v="5418"/>
    <x v="0"/>
    <s v="E4"/>
    <s v="0100057845"/>
    <s v="INVERSIONES SEGURA SARRIA, S.L."/>
    <s v="0084000019"/>
    <s v="ARROYOMOLINOS"/>
    <s v="000000000000003230"/>
    <x v="57"/>
    <d v="2024-07-10T00:00:00"/>
    <d v="1899-12-30T15:48:15"/>
    <s v="11/07 64s 10h-17h"/>
    <d v="2024-07-11T00:00:00"/>
    <x v="9"/>
    <x v="12"/>
    <x v="5632"/>
    <d v="2024-07-11T00:00:00"/>
    <d v="1899-12-30T12:53:39"/>
    <n v="391"/>
    <s v="E00391"/>
    <s v="RUTA KMS.391"/>
    <x v="261"/>
    <x v="0"/>
    <x v="0"/>
    <x v="8"/>
    <x v="1"/>
    <d v="2024-07-10T15:48:15"/>
    <x v="578"/>
    <n v="25.195833333476912"/>
    <d v="2024-07-11T12:53:39"/>
    <d v="1899-12-30T05:12:48"/>
    <d v="2024-07-11T18:06:27"/>
    <n v="-1.1074999999254942"/>
    <x v="1"/>
    <m/>
    <m/>
    <x v="1"/>
    <x v="28"/>
    <x v="1"/>
    <x v="4"/>
    <x v="3"/>
    <n v="5"/>
    <s v=""/>
    <d v="1900-01-04T05:07:12"/>
    <n v="18.982500000143581"/>
    <n v="12"/>
    <n v="6.9825000001435811"/>
  </r>
  <r>
    <s v="E002"/>
    <s v="EO65"/>
    <x v="5419"/>
    <x v="0"/>
    <s v="E4"/>
    <s v="0100018408"/>
    <s v="GUTIERREZ CARABALLO, JOSE MANUEL"/>
    <s v="0084000256"/>
    <s v="VILLANUEVA CASTILLEJOS-ALM.DELEYTO"/>
    <s v="000000000000003230"/>
    <x v="57"/>
    <d v="2024-07-10T00:00:00"/>
    <d v="1899-12-30T15:52:56"/>
    <s v="12/07 64s"/>
    <d v="2024-07-12T00:00:00"/>
    <x v="6"/>
    <x v="12"/>
    <x v="5633"/>
    <d v="2024-07-11T00:00:00"/>
    <d v="1899-12-30T17:03:35"/>
    <n v="162"/>
    <s v="E00162"/>
    <s v="RUTA KMS.162"/>
    <x v="192"/>
    <x v="0"/>
    <x v="0"/>
    <x v="8"/>
    <x v="1"/>
    <d v="2024-07-10T15:52:56"/>
    <x v="599"/>
    <n v="52.117777777835727"/>
    <d v="2024-07-11T17:03:35"/>
    <d v="1899-12-30T02:09:36"/>
    <d v="2024-07-11T19:13:11"/>
    <n v="24.780277777870651"/>
    <x v="0"/>
    <m/>
    <m/>
    <x v="1"/>
    <x v="28"/>
    <x v="0"/>
    <x v="4"/>
    <x v="5"/>
    <n v="5"/>
    <s v=""/>
    <d v="1900-01-01T03:50:24"/>
    <n v="48.95777777783573"/>
    <n v="24"/>
    <n v="24.95777777783573"/>
  </r>
  <r>
    <s v="E002"/>
    <s v="EO65"/>
    <x v="5420"/>
    <x v="0"/>
    <s v="E3"/>
    <s v="0100057753"/>
    <s v="HORM. Y ARIDOS NUÑEZ, S.L."/>
    <s v="0085000160"/>
    <s v="OBRA AVE PLANTA TORIL"/>
    <s v="000000000000003228"/>
    <x v="55"/>
    <d v="2024-07-10T00:00:00"/>
    <d v="1899-12-30T16:40:03"/>
    <s v="11/07 08:00h"/>
    <d v="2024-07-11T00:00:00"/>
    <x v="10"/>
    <x v="12"/>
    <x v="5634"/>
    <d v="2024-07-11T00:00:00"/>
    <d v="1899-12-30T07:39:02"/>
    <n v="244"/>
    <s v="E00244"/>
    <s v="RUTA KMS.244"/>
    <x v="187"/>
    <x v="0"/>
    <x v="0"/>
    <x v="8"/>
    <x v="0"/>
    <d v="2024-07-10T16:40:03"/>
    <x v="576"/>
    <n v="15.332500000018626"/>
    <d v="2024-07-11T07:39:02"/>
    <d v="1899-12-30T03:15:12"/>
    <d v="2024-07-11T10:54:14"/>
    <n v="-2.9038888887735084"/>
    <x v="1"/>
    <m/>
    <m/>
    <x v="1"/>
    <x v="28"/>
    <x v="2"/>
    <x v="4"/>
    <x v="11"/>
    <n v="5"/>
    <s v="HORMIGONES Y CONTENEDORES JARA"/>
    <d v="1900-01-02T06:04:48"/>
    <n v="11.079166666685293"/>
    <n v="12"/>
    <n v="-0.9208333333147074"/>
  </r>
  <r>
    <s v="E002"/>
    <s v="EO65"/>
    <x v="5421"/>
    <x v="0"/>
    <s v="E3"/>
    <s v="0100057753"/>
    <s v="HORM. Y ARIDOS NUÑEZ, S.L."/>
    <s v="0085000160"/>
    <s v="OBRA AVE PLANTA TORIL"/>
    <s v="000000000000003228"/>
    <x v="55"/>
    <d v="2024-07-10T00:00:00"/>
    <d v="1899-12-30T16:40:13"/>
    <s v="11/07 10:00h"/>
    <d v="2024-07-11T00:00:00"/>
    <x v="1"/>
    <x v="12"/>
    <x v="5635"/>
    <d v="2024-07-11T00:00:00"/>
    <d v="1899-12-30T09:43:49"/>
    <n v="244"/>
    <s v="E00244"/>
    <s v="RUTA KMS.244"/>
    <x v="451"/>
    <x v="0"/>
    <x v="0"/>
    <x v="8"/>
    <x v="0"/>
    <d v="2024-07-10T16:40:13"/>
    <x v="608"/>
    <n v="21.329722222290002"/>
    <d v="2024-07-11T09:43:49"/>
    <d v="1899-12-30T03:15:12"/>
    <d v="2024-07-11T12:59:01"/>
    <n v="1.0163888889946975"/>
    <x v="0"/>
    <m/>
    <m/>
    <x v="1"/>
    <x v="28"/>
    <x v="0"/>
    <x v="4"/>
    <x v="6"/>
    <n v="5"/>
    <s v="HORMIGONES Y CONTENEDORES JARA"/>
    <d v="1900-01-02T06:04:48"/>
    <n v="17.076388888956668"/>
    <n v="12"/>
    <n v="5.076388888956668"/>
  </r>
  <r>
    <s v="E002"/>
    <s v="EO65"/>
    <x v="5422"/>
    <x v="0"/>
    <s v="E4"/>
    <s v="0100057842"/>
    <s v="TPTES DE CEMENTOS LA CELESTINA, SL"/>
    <s v="0084000055"/>
    <s v="ORGAZ-PROMOCIONES EDIBE"/>
    <s v="000000000000003230"/>
    <x v="57"/>
    <d v="2024-07-10T00:00:00"/>
    <d v="1899-12-30T17:21:31"/>
    <s v="12/07 URGENTE"/>
    <d v="2024-07-12T00:00:00"/>
    <x v="6"/>
    <x v="12"/>
    <x v="5636"/>
    <d v="2024-07-11T00:00:00"/>
    <d v="1899-12-30T14:04:21"/>
    <n v="412"/>
    <s v="E00412"/>
    <s v="RUTA KMS.412"/>
    <x v="452"/>
    <x v="0"/>
    <x v="0"/>
    <x v="8"/>
    <x v="1"/>
    <d v="2024-07-10T17:21:31"/>
    <x v="599"/>
    <n v="50.641388888878282"/>
    <d v="2024-07-11T14:04:21"/>
    <d v="1899-12-30T05:29:36"/>
    <d v="2024-07-11T19:33:57"/>
    <n v="24.434166666702367"/>
    <x v="0"/>
    <m/>
    <m/>
    <x v="1"/>
    <x v="28"/>
    <x v="0"/>
    <x v="4"/>
    <x v="13"/>
    <n v="5"/>
    <s v=""/>
    <d v="1900-01-04T11:50:24"/>
    <n v="44.14805555554495"/>
    <n v="24"/>
    <n v="20.14805555554495"/>
  </r>
  <r>
    <s v="E002"/>
    <s v="EO65"/>
    <x v="5423"/>
    <x v="0"/>
    <s v="E3"/>
    <s v="0100057865"/>
    <s v="PREYCESA, SL"/>
    <s v="0085000134"/>
    <s v="PELABRAVO"/>
    <s v="000000000000003297"/>
    <x v="56"/>
    <d v="2024-07-10T00:00:00"/>
    <d v="1899-12-30T17:30:38"/>
    <s v="12/07 x DIA antes de"/>
    <d v="2024-07-12T00:00:00"/>
    <x v="2"/>
    <x v="12"/>
    <x v="5637"/>
    <d v="2024-07-11T00:00:00"/>
    <d v="1899-12-30T15:04:23"/>
    <n v="350"/>
    <s v="E00350"/>
    <s v="RUTA KMS.350"/>
    <x v="196"/>
    <x v="0"/>
    <x v="0"/>
    <x v="8"/>
    <x v="0"/>
    <d v="2024-07-10T17:30:38"/>
    <x v="619"/>
    <n v="48.489444444479886"/>
    <d v="2024-07-11T15:04:23"/>
    <d v="1899-12-30T04:40:00"/>
    <d v="2024-07-11T19:44:23"/>
    <n v="22.260277777793817"/>
    <x v="0"/>
    <m/>
    <m/>
    <x v="1"/>
    <x v="28"/>
    <x v="0"/>
    <x v="4"/>
    <x v="4"/>
    <n v="5"/>
    <s v="HORMIGONES Y CONTENEDORES JARA"/>
    <d v="1900-01-03T16:00:00"/>
    <n v="42.822777777813222"/>
    <n v="24"/>
    <n v="18.822777777813222"/>
  </r>
  <r>
    <s v="E002"/>
    <s v="EO65"/>
    <x v="5424"/>
    <x v="0"/>
    <s v="E4"/>
    <s v="0100059385"/>
    <s v="SUMINISTROS VILLAVICIOSA, S.L."/>
    <s v="0084000648"/>
    <s v="ALCORCÓN- SUMINISTROS VILLAVICIOSA"/>
    <s v="000000000000003230"/>
    <x v="57"/>
    <d v="2024-07-10T00:00:00"/>
    <d v="1899-12-30T18:32:12"/>
    <s v="12/07 56s"/>
    <d v="2024-07-12T00:00:00"/>
    <x v="6"/>
    <x v="12"/>
    <x v="5638"/>
    <d v="2024-07-11T00:00:00"/>
    <d v="1899-12-30T12:19:20"/>
    <n v="401"/>
    <s v="E00401"/>
    <s v="RUTA KMS.401"/>
    <x v="312"/>
    <x v="0"/>
    <x v="0"/>
    <x v="8"/>
    <x v="1"/>
    <d v="2024-07-10T18:32:12"/>
    <x v="599"/>
    <n v="49.463333333318587"/>
    <d v="2024-07-11T12:19:20"/>
    <d v="1899-12-30T05:20:48"/>
    <d v="2024-07-11T17:40:08"/>
    <n v="26.331111111037899"/>
    <x v="0"/>
    <m/>
    <m/>
    <x v="1"/>
    <x v="28"/>
    <x v="0"/>
    <x v="4"/>
    <x v="3"/>
    <n v="5"/>
    <s v=""/>
    <d v="1900-01-04T08:19:12"/>
    <n v="43.116666666651923"/>
    <n v="24"/>
    <n v="19.116666666651923"/>
  </r>
  <r>
    <s v="E002"/>
    <s v="EO65"/>
    <x v="5425"/>
    <x v="0"/>
    <s v="E3"/>
    <s v="0100019775"/>
    <s v="HORMIGONES Y ARIDOS ALCAIDE, S.L."/>
    <s v="0085000010"/>
    <s v="ARACENA"/>
    <s v="000000000000003228"/>
    <x v="55"/>
    <d v="2024-07-11T00:00:00"/>
    <d v="1899-12-30T08:36:15"/>
    <s v="11/07 Lo antes posib"/>
    <d v="2024-07-11T00:00:00"/>
    <x v="12"/>
    <x v="12"/>
    <x v="5639"/>
    <d v="2024-07-11T00:00:00"/>
    <d v="1899-12-30T12:06:58"/>
    <n v="88"/>
    <s v="E00088"/>
    <s v="RUTA KMS.088"/>
    <x v="86"/>
    <x v="0"/>
    <x v="0"/>
    <x v="8"/>
    <x v="0"/>
    <d v="2024-07-11T08:36:15"/>
    <x v="570"/>
    <n v="7.3958333332557231"/>
    <d v="2024-07-11T12:06:58"/>
    <d v="1899-12-30T01:10:24"/>
    <d v="2024-07-11T13:17:22"/>
    <n v="2.7105555554735474"/>
    <x v="0"/>
    <m/>
    <m/>
    <x v="1"/>
    <x v="28"/>
    <x v="0"/>
    <x v="4"/>
    <x v="3"/>
    <n v="5"/>
    <s v=""/>
    <d v="1899-12-31T04:09:36"/>
    <n v="5.2224999999223893"/>
    <n v="0"/>
    <n v="5.2224999999223893"/>
  </r>
  <r>
    <s v="E002"/>
    <s v="EO65"/>
    <x v="5426"/>
    <x v="0"/>
    <s v="E3"/>
    <s v="0100057858"/>
    <s v="SPECIAL CONCRETE 3, S.L."/>
    <s v="0085000115"/>
    <s v="ALCORCON"/>
    <s v="000000000000003228"/>
    <x v="55"/>
    <d v="2024-07-11T00:00:00"/>
    <d v="1899-12-30T08:37:01"/>
    <s v="12/07 08h"/>
    <d v="2024-07-12T00:00:00"/>
    <x v="10"/>
    <x v="12"/>
    <x v="5640"/>
    <d v="2024-07-11T00:00:00"/>
    <d v="1899-12-30T12:49:20"/>
    <n v="403"/>
    <s v="E00403"/>
    <s v="RUTA KMS.403"/>
    <x v="173"/>
    <x v="0"/>
    <x v="0"/>
    <x v="8"/>
    <x v="0"/>
    <d v="2024-07-11T08:37:01"/>
    <x v="590"/>
    <n v="23.383055555575993"/>
    <d v="2024-07-11T12:49:20"/>
    <d v="1899-12-30T05:22:24"/>
    <d v="2024-07-11T18:11:44"/>
    <n v="13.804444444540422"/>
    <x v="0"/>
    <m/>
    <m/>
    <x v="1"/>
    <x v="28"/>
    <x v="0"/>
    <x v="4"/>
    <x v="3"/>
    <n v="5"/>
    <s v="HORMIGONES Y CONTENEDORES JARA"/>
    <d v="1900-01-04T08:57:36"/>
    <n v="17.009722222242658"/>
    <n v="12"/>
    <n v="5.0097222222426581"/>
  </r>
  <r>
    <s v="E002"/>
    <s v="EO65"/>
    <x v="5427"/>
    <x v="0"/>
    <s v="E3"/>
    <s v="0100046984"/>
    <s v="TRANSP. Y CEMENTOS HIDALGO, S.L."/>
    <s v="0085000515"/>
    <s v="TORRIJOS-HORMICHOZAS"/>
    <s v="000000000000003297"/>
    <x v="56"/>
    <d v="2024-07-11T00:00:00"/>
    <d v="1899-12-30T08:39:55"/>
    <s v="12/07 08:30h"/>
    <d v="2024-07-12T00:00:00"/>
    <x v="23"/>
    <x v="12"/>
    <x v="5641"/>
    <d v="2024-07-11T00:00:00"/>
    <d v="1899-12-30T13:36:25"/>
    <n v="350"/>
    <s v="E00350"/>
    <s v="RUTA KMS.350"/>
    <x v="194"/>
    <x v="0"/>
    <x v="0"/>
    <x v="8"/>
    <x v="0"/>
    <d v="2024-07-11T08:39:55"/>
    <x v="597"/>
    <n v="23.834722222178243"/>
    <d v="2024-07-11T13:36:25"/>
    <d v="1899-12-30T04:40:00"/>
    <d v="2024-07-11T18:16:25"/>
    <n v="14.226388888782822"/>
    <x v="0"/>
    <m/>
    <m/>
    <x v="1"/>
    <x v="28"/>
    <x v="0"/>
    <x v="4"/>
    <x v="7"/>
    <n v="5"/>
    <s v=""/>
    <d v="1900-01-03T16:00:00"/>
    <n v="18.168055555511575"/>
    <n v="12"/>
    <n v="6.1680555555115752"/>
  </r>
  <r>
    <s v="E002"/>
    <s v="EO65"/>
    <x v="5428"/>
    <x v="0"/>
    <s v="E3"/>
    <s v="0432000110"/>
    <s v="PREBETONG HORMIGONES, S.A."/>
    <s v="0085000333"/>
    <s v="AVE PLASENCIA MOVIL"/>
    <s v="000000000000003228"/>
    <x v="55"/>
    <d v="2024-07-11T00:00:00"/>
    <d v="1899-12-30T08:41:03"/>
    <s v="12/07 07:00h"/>
    <d v="2024-07-12T00:00:00"/>
    <x v="25"/>
    <x v="12"/>
    <x v="5642"/>
    <d v="2024-07-11T00:00:00"/>
    <d v="1899-12-30T18:00:21"/>
    <n v="222"/>
    <s v="E00222"/>
    <s v="RUTA KMS.222"/>
    <x v="169"/>
    <x v="0"/>
    <x v="0"/>
    <x v="8"/>
    <x v="0"/>
    <d v="2024-07-11T08:41:03"/>
    <x v="610"/>
    <n v="22.315833333239425"/>
    <d v="2024-07-11T18:00:21"/>
    <d v="1899-12-30T02:57:36"/>
    <d v="2024-07-11T20:57:57"/>
    <n v="10.034166666562669"/>
    <x v="0"/>
    <m/>
    <m/>
    <x v="1"/>
    <x v="28"/>
    <x v="0"/>
    <x v="4"/>
    <x v="9"/>
    <n v="5"/>
    <s v="TTES COOPERATIVOS ARAGONES S COOP"/>
    <d v="1900-01-01T23:02:24"/>
    <n v="18.355833333239424"/>
    <n v="12"/>
    <n v="6.3558333332394241"/>
  </r>
  <r>
    <s v="E002"/>
    <s v="EO65"/>
    <x v="5429"/>
    <x v="0"/>
    <s v="E3"/>
    <s v="0432000110"/>
    <s v="PREBETONG HORMIGONES, S.A."/>
    <s v="0085000333"/>
    <s v="AVE PLASENCIA MOVIL"/>
    <s v="000000000000003228"/>
    <x v="55"/>
    <d v="2024-07-11T00:00:00"/>
    <d v="1899-12-30T08:41:19"/>
    <s v="12/07 08:00h"/>
    <d v="2024-07-12T00:00:00"/>
    <x v="10"/>
    <x v="12"/>
    <x v="5643"/>
    <d v="2024-07-12T00:00:00"/>
    <d v="1899-12-30T07:09:22"/>
    <n v="222"/>
    <s v="E00222"/>
    <s v="RUTA KMS.222"/>
    <x v="164"/>
    <x v="0"/>
    <x v="0"/>
    <x v="8"/>
    <x v="0"/>
    <d v="2024-07-11T08:41:19"/>
    <x v="590"/>
    <n v="23.311388888920192"/>
    <d v="2024-07-12T07:09:22"/>
    <d v="1899-12-30T02:57:36"/>
    <d v="2024-07-12T10:06:58"/>
    <n v="-2.1161111110704951"/>
    <x v="1"/>
    <m/>
    <m/>
    <x v="1"/>
    <x v="29"/>
    <x v="2"/>
    <x v="4"/>
    <x v="11"/>
    <n v="6"/>
    <s v=""/>
    <d v="1900-01-01T23:02:24"/>
    <n v="19.351388888920191"/>
    <n v="12"/>
    <n v="7.3513888889201908"/>
  </r>
  <r>
    <s v="E002"/>
    <s v="EO65"/>
    <x v="5430"/>
    <x v="0"/>
    <s v="E3"/>
    <s v="0100057809"/>
    <s v="HORM. QUINTANAR, SL"/>
    <s v="0085000092"/>
    <s v="QUINTANAR DE LA ORDEN"/>
    <s v="000000000000003297"/>
    <x v="56"/>
    <d v="2024-07-11T00:00:00"/>
    <d v="1899-12-30T08:50:41"/>
    <s v="12/07 08:00h"/>
    <d v="2024-07-12T00:00:00"/>
    <x v="10"/>
    <x v="12"/>
    <x v="5644"/>
    <d v="2024-07-11T00:00:00"/>
    <d v="1899-12-30T16:41:23"/>
    <n v="492"/>
    <s v="E00492"/>
    <s v="RUTA KMS.492"/>
    <x v="206"/>
    <x v="0"/>
    <x v="0"/>
    <x v="8"/>
    <x v="0"/>
    <d v="2024-07-11T08:50:41"/>
    <x v="590"/>
    <n v="23.155277777812444"/>
    <d v="2024-07-11T16:41:23"/>
    <d v="1899-12-30T06:33:36"/>
    <d v="2024-07-11T23:14:59"/>
    <n v="8.7502777779009193"/>
    <x v="0"/>
    <m/>
    <m/>
    <x v="1"/>
    <x v="28"/>
    <x v="0"/>
    <x v="4"/>
    <x v="8"/>
    <n v="5"/>
    <s v="HORMIGONES Y CONTENEDORES JARA"/>
    <d v="1900-01-05T13:26:24"/>
    <n v="15.595277777812445"/>
    <n v="12"/>
    <n v="3.595277777812445"/>
  </r>
  <r>
    <s v="E002"/>
    <s v="EO65"/>
    <x v="5431"/>
    <x v="0"/>
    <s v="E4"/>
    <s v="0100057750"/>
    <s v="ALM. AGRUPADOS MAT, S.L."/>
    <s v="0084000075"/>
    <s v="CACERES-PREF. MANZANO, S.L."/>
    <s v="000000000000003232"/>
    <x v="60"/>
    <d v="2024-07-11T00:00:00"/>
    <d v="1899-12-30T09:12:10"/>
    <s v="12/07 MATTERIA"/>
    <d v="2024-07-12T00:00:00"/>
    <x v="6"/>
    <x v="12"/>
    <x v="5645"/>
    <d v="2024-07-11T00:00:00"/>
    <d v="1899-12-30T18:50:49"/>
    <n v="142"/>
    <s v="E00142"/>
    <s v="RUTA KMS.142"/>
    <x v="258"/>
    <x v="0"/>
    <x v="0"/>
    <x v="8"/>
    <x v="1"/>
    <d v="2024-07-11T09:12:10"/>
    <x v="599"/>
    <n v="34.797222222201526"/>
    <d v="2024-07-11T18:50:49"/>
    <d v="1899-12-30T01:53:36"/>
    <d v="2024-07-11T20:44:25"/>
    <n v="23.259722222399432"/>
    <x v="0"/>
    <m/>
    <m/>
    <x v="1"/>
    <x v="28"/>
    <x v="0"/>
    <x v="4"/>
    <x v="9"/>
    <n v="5"/>
    <s v="VAZQUEZ COTANO, FCO. JAVIER"/>
    <d v="1899-12-31T21:26:24"/>
    <n v="31.903888888868195"/>
    <n v="12"/>
    <n v="19.903888888868195"/>
  </r>
  <r>
    <s v="E002"/>
    <s v="EO65"/>
    <x v="5432"/>
    <x v="0"/>
    <s v="E3"/>
    <s v="0100057885"/>
    <s v="UTE AVE CASATEJADA TORIL"/>
    <s v="0085000400"/>
    <s v="NAVALMORAL DE LA MATA-HORM. MORALOS"/>
    <s v="000000000000003228"/>
    <x v="55"/>
    <d v="2024-07-11T00:00:00"/>
    <d v="1899-12-30T09:39:31"/>
    <s v="12/07 08:00h"/>
    <d v="2024-07-12T00:00:00"/>
    <x v="10"/>
    <x v="12"/>
    <x v="5646"/>
    <d v="2024-07-11T00:00:00"/>
    <d v="1899-12-30T15:35:53"/>
    <n v="233"/>
    <s v="E00233"/>
    <s v="RUTA KMS.233"/>
    <x v="210"/>
    <x v="0"/>
    <x v="0"/>
    <x v="8"/>
    <x v="0"/>
    <d v="2024-07-11T09:39:31"/>
    <x v="590"/>
    <n v="22.341388889006339"/>
    <d v="2024-07-11T15:35:53"/>
    <d v="1899-12-30T03:06:24"/>
    <d v="2024-07-11T18:42:17"/>
    <n v="13.295277777942829"/>
    <x v="0"/>
    <m/>
    <m/>
    <x v="1"/>
    <x v="28"/>
    <x v="0"/>
    <x v="4"/>
    <x v="4"/>
    <n v="5"/>
    <s v="HORMIGONES Y CONTENEDORES JARA"/>
    <d v="1900-01-02T02:33:36"/>
    <n v="18.234722222339673"/>
    <n v="12"/>
    <n v="6.2347222223396734"/>
  </r>
  <r>
    <s v="E002"/>
    <s v="EO65"/>
    <x v="5433"/>
    <x v="0"/>
    <s v="E4"/>
    <s v="0100059740"/>
    <s v="MARTINEZ YAÑEZ DIEGO"/>
    <s v="0084000710"/>
    <s v="ZALAMEA SERENA-DIEGO MARTINEZ"/>
    <s v="000000000000003230"/>
    <x v="57"/>
    <d v="2024-07-11T00:00:00"/>
    <d v="1899-12-30T10:44:57"/>
    <s v="CCAL-104"/>
    <d v="2024-07-11T00:00:00"/>
    <x v="6"/>
    <x v="12"/>
    <x v="5647"/>
    <d v="2024-07-11T00:00:00"/>
    <d v="1899-12-30T10:46:25"/>
    <n v="104"/>
    <s v="E00104"/>
    <s v="RUTA KMS.104"/>
    <x v="258"/>
    <x v="0"/>
    <x v="0"/>
    <x v="8"/>
    <x v="1"/>
    <d v="2024-07-11T10:44:57"/>
    <x v="575"/>
    <n v="9.2508333334699273"/>
    <d v="2024-07-11T10:46:25"/>
    <d v="1899-12-30T01:23:12"/>
    <d v="2024-07-11T12:09:37"/>
    <n v="7.8397222221828997"/>
    <x v="0"/>
    <m/>
    <m/>
    <x v="1"/>
    <x v="28"/>
    <x v="0"/>
    <x v="4"/>
    <x v="1"/>
    <n v="5"/>
    <s v="VAZQUEZ COTANO, FCO. JAVIER"/>
    <d v="1899-12-31T09:16:48"/>
    <n v="6.8641666668032606"/>
    <n v="0"/>
    <n v="6.8641666668032606"/>
  </r>
  <r>
    <s v="E002"/>
    <s v="EO65"/>
    <x v="5434"/>
    <x v="0"/>
    <s v="E3"/>
    <s v="0100057863"/>
    <s v="UTE TORIL"/>
    <s v="0085000117"/>
    <s v="TORIL"/>
    <s v="000000000000003227"/>
    <x v="59"/>
    <d v="2024-07-11T00:00:00"/>
    <d v="1899-12-30T11:05:13"/>
    <s v="12/07 09:00h"/>
    <d v="2024-07-12T00:00:00"/>
    <x v="15"/>
    <x v="12"/>
    <x v="5648"/>
    <d v="2024-07-11T00:00:00"/>
    <d v="1899-12-30T18:29:33"/>
    <n v="244"/>
    <s v="E00244"/>
    <s v="RUTA KMS.244"/>
    <x v="178"/>
    <x v="0"/>
    <x v="0"/>
    <x v="8"/>
    <x v="0"/>
    <d v="2024-07-11T11:05:13"/>
    <x v="592"/>
    <n v="21.913055555603933"/>
    <d v="2024-07-11T18:29:33"/>
    <d v="1899-12-30T03:15:12"/>
    <d v="2024-07-11T21:44:45"/>
    <n v="11.254166666592937"/>
    <x v="0"/>
    <m/>
    <m/>
    <x v="1"/>
    <x v="28"/>
    <x v="0"/>
    <x v="4"/>
    <x v="9"/>
    <n v="5"/>
    <s v="VILLAR CHAMIZO JUAN Mª"/>
    <d v="1900-01-02T06:04:48"/>
    <n v="17.659722222270599"/>
    <n v="12"/>
    <n v="5.6597222222705987"/>
  </r>
  <r>
    <s v="E002"/>
    <s v="EO65"/>
    <x v="5435"/>
    <x v="0"/>
    <s v="E4"/>
    <s v="0100059741"/>
    <s v="JUAN JOSE VILLALOBOS RIVERO C.B."/>
    <s v="0084000711"/>
    <s v="LA NAVA DE SANTIAGO-VILLALOBOS"/>
    <s v="000000000000003230"/>
    <x v="57"/>
    <d v="2024-07-11T00:00:00"/>
    <d v="1899-12-30T11:13:35"/>
    <s v="CCAL-105 TELF 650957"/>
    <d v="2024-07-11T00:00:00"/>
    <x v="6"/>
    <x v="12"/>
    <x v="5649"/>
    <d v="2024-07-11T00:00:00"/>
    <d v="1899-12-30T11:15:59"/>
    <n v="0"/>
    <s v=""/>
    <s v=""/>
    <x v="258"/>
    <x v="0"/>
    <x v="0"/>
    <x v="8"/>
    <x v="1"/>
    <d v="2024-07-11T11:13:35"/>
    <x v="575"/>
    <n v="8.7736111111007631"/>
    <d v="2024-07-11T11:15:59"/>
    <d v="1899-12-30T00:00:00"/>
    <d v="2024-07-11T11:15:59"/>
    <n v="8.7336111111799255"/>
    <x v="0"/>
    <m/>
    <m/>
    <x v="1"/>
    <x v="28"/>
    <x v="0"/>
    <x v="4"/>
    <x v="2"/>
    <n v="5"/>
    <s v="VAZQUEZ COTANO, FCO. JAVIER"/>
    <d v="1899-12-30T00:00:00"/>
    <n v="7.7736111111007631"/>
    <n v="0"/>
    <n v="7.7736111111007631"/>
  </r>
  <r>
    <s v="E002"/>
    <s v="EO65"/>
    <x v="5436"/>
    <x v="0"/>
    <s v="E3"/>
    <s v="0432000110"/>
    <s v="PREBETONG HORMIGONES, S.A."/>
    <s v="0085000005"/>
    <s v="BADAJOZ-CAYA Nº 37"/>
    <s v="000000000000003228"/>
    <x v="55"/>
    <d v="2024-07-11T00:00:00"/>
    <d v="1899-12-30T12:15:26"/>
    <s v="12/07 08:00h"/>
    <d v="2024-07-12T00:00:00"/>
    <x v="10"/>
    <x v="12"/>
    <x v="5650"/>
    <d v="2024-07-11T00:00:00"/>
    <d v="1899-12-30T21:24:30"/>
    <n v="94"/>
    <s v="E00094"/>
    <s v="RUTA KMS.094"/>
    <x v="170"/>
    <x v="0"/>
    <x v="0"/>
    <x v="8"/>
    <x v="0"/>
    <d v="2024-07-11T12:15:26"/>
    <x v="590"/>
    <n v="19.742777777777519"/>
    <d v="2024-07-11T21:24:30"/>
    <d v="1899-12-30T01:15:12"/>
    <d v="2024-07-11T22:39:42"/>
    <n v="9.3383333334932104"/>
    <x v="0"/>
    <m/>
    <m/>
    <x v="1"/>
    <x v="28"/>
    <x v="0"/>
    <x v="4"/>
    <x v="16"/>
    <n v="5"/>
    <s v="CISTERCEX. S.L.L."/>
    <d v="1899-12-31T06:04:48"/>
    <n v="17.489444444444185"/>
    <n v="12"/>
    <n v="5.4894444444441852"/>
  </r>
  <r>
    <s v="E002"/>
    <s v="EO65"/>
    <x v="5437"/>
    <x v="0"/>
    <s v="E4"/>
    <s v="0100057845"/>
    <s v="INVERSIONES SEGURA SARRIA, S.L."/>
    <s v="0084000019"/>
    <s v="ARROYOMOLINOS"/>
    <s v="000000000000003230"/>
    <x v="57"/>
    <d v="2024-07-11T00:00:00"/>
    <d v="1899-12-30T12:29:39"/>
    <s v="12/07 64s 10h-15h"/>
    <d v="2024-07-12T00:00:00"/>
    <x v="7"/>
    <x v="12"/>
    <x v="5651"/>
    <d v="2024-07-11T00:00:00"/>
    <d v="1899-12-30T18:06:04"/>
    <n v="391"/>
    <s v="E00391"/>
    <s v="RUTA KMS.391"/>
    <x v="453"/>
    <x v="0"/>
    <x v="0"/>
    <x v="8"/>
    <x v="1"/>
    <d v="2024-07-11T12:29:39"/>
    <x v="620"/>
    <n v="26.505833333416376"/>
    <d v="2024-07-11T18:06:04"/>
    <d v="1899-12-30T05:12:48"/>
    <d v="2024-07-11T23:18:52"/>
    <n v="15.685555555508472"/>
    <x v="0"/>
    <m/>
    <m/>
    <x v="1"/>
    <x v="28"/>
    <x v="0"/>
    <x v="4"/>
    <x v="9"/>
    <n v="5"/>
    <s v=""/>
    <d v="1900-01-04T05:07:12"/>
    <n v="20.292500000083045"/>
    <n v="12"/>
    <n v="8.2925000000830451"/>
  </r>
  <r>
    <s v="E002"/>
    <s v="EO65"/>
    <x v="5438"/>
    <x v="0"/>
    <s v="E3"/>
    <s v="0100057773"/>
    <s v="HORM. CASTREJON, S.L."/>
    <s v="0085000205"/>
    <s v="TOLEDO-CASTREJON"/>
    <s v="000000000000003228"/>
    <x v="55"/>
    <d v="2024-07-11T00:00:00"/>
    <d v="1899-12-30T12:38:39"/>
    <s v="12/07 X día 60644425"/>
    <d v="2024-07-12T00:00:00"/>
    <x v="9"/>
    <x v="12"/>
    <x v="5652"/>
    <d v="2024-07-11T00:00:00"/>
    <d v="1899-12-30T17:44:09"/>
    <n v="388"/>
    <s v="E00388"/>
    <s v="RUTA KMS.388"/>
    <x v="180"/>
    <x v="0"/>
    <x v="0"/>
    <x v="8"/>
    <x v="0"/>
    <d v="2024-07-11T12:38:39"/>
    <x v="623"/>
    <n v="28.355833333334886"/>
    <d v="2024-07-11T17:44:09"/>
    <d v="1899-12-30T05:10:24"/>
    <d v="2024-07-11T22:54:33"/>
    <n v="18.090833333262708"/>
    <x v="0"/>
    <m/>
    <m/>
    <x v="1"/>
    <x v="28"/>
    <x v="0"/>
    <x v="4"/>
    <x v="5"/>
    <n v="5"/>
    <s v=""/>
    <d v="1900-01-04T04:09:36"/>
    <n v="22.182500000001554"/>
    <n v="12"/>
    <n v="10.182500000001554"/>
  </r>
  <r>
    <s v="E002"/>
    <s v="EO65"/>
    <x v="5439"/>
    <x v="0"/>
    <s v="E3"/>
    <s v="0100057858"/>
    <s v="SPECIAL CONCRETE 3, S.L."/>
    <s v="0085000115"/>
    <s v="ALCORCON"/>
    <s v="000000000000003228"/>
    <x v="55"/>
    <d v="2024-07-11T00:00:00"/>
    <d v="1899-12-30T12:55:24"/>
    <s v="12/07 11:00h"/>
    <d v="2024-07-12T00:00:00"/>
    <x v="24"/>
    <x v="12"/>
    <x v="5653"/>
    <d v="2024-07-11T00:00:00"/>
    <d v="1899-12-30T16:13:10"/>
    <n v="403"/>
    <s v="E00403"/>
    <s v="RUTA KMS.403"/>
    <x v="182"/>
    <x v="0"/>
    <x v="0"/>
    <x v="8"/>
    <x v="0"/>
    <d v="2024-07-11T12:55:24"/>
    <x v="594"/>
    <n v="22.076666666718666"/>
    <d v="2024-07-11T16:13:10"/>
    <d v="1899-12-30T05:22:24"/>
    <d v="2024-07-11T21:35:34"/>
    <n v="13.407222222187556"/>
    <x v="0"/>
    <m/>
    <m/>
    <x v="1"/>
    <x v="28"/>
    <x v="0"/>
    <x v="4"/>
    <x v="8"/>
    <n v="5"/>
    <s v="HORMIGONES Y CONTENEDORES JARA"/>
    <d v="1900-01-04T08:57:36"/>
    <n v="15.703333333385331"/>
    <n v="12"/>
    <n v="3.7033333333853307"/>
  </r>
  <r>
    <s v="E002"/>
    <s v="EO65"/>
    <x v="5440"/>
    <x v="0"/>
    <s v="E3"/>
    <s v="0100057778"/>
    <s v="HORM. MALMASCA, S.L."/>
    <s v="0085000030"/>
    <s v="VILLARRUBIA DE LOS OJOS"/>
    <s v="000000000000003228"/>
    <x v="55"/>
    <d v="2024-07-11T00:00:00"/>
    <d v="1899-12-30T13:55:51"/>
    <s v="12/07 12:00h"/>
    <d v="2024-07-12T00:00:00"/>
    <x v="8"/>
    <x v="12"/>
    <x v="5654"/>
    <d v="2024-07-11T00:00:00"/>
    <d v="1899-12-30T17:04:28"/>
    <n v="364"/>
    <s v="E00364"/>
    <s v="RUTA KMS.364"/>
    <x v="162"/>
    <x v="0"/>
    <x v="0"/>
    <x v="8"/>
    <x v="0"/>
    <d v="2024-07-11T13:55:51"/>
    <x v="624"/>
    <n v="22.069166666711681"/>
    <d v="2024-07-11T17:04:28"/>
    <d v="1899-12-30T04:51:12"/>
    <d v="2024-07-11T21:55:40"/>
    <n v="14.072222222224809"/>
    <x v="0"/>
    <m/>
    <m/>
    <x v="1"/>
    <x v="28"/>
    <x v="0"/>
    <x v="4"/>
    <x v="5"/>
    <n v="5"/>
    <s v="HORMIGONES Y CONTENEDORES JARA"/>
    <d v="1900-01-03T20:28:48"/>
    <n v="16.215833333378349"/>
    <n v="12"/>
    <n v="4.2158333333783489"/>
  </r>
  <r>
    <s v="E002"/>
    <s v="EO65"/>
    <x v="5441"/>
    <x v="0"/>
    <s v="E3"/>
    <s v="0100057807"/>
    <s v="HORMIGONES SANTOS, SL"/>
    <s v="0085000089"/>
    <s v="MARTIN DE YELTES"/>
    <s v="000000000000003297"/>
    <x v="56"/>
    <d v="2024-07-11T00:00:00"/>
    <d v="1899-12-30T16:23:31"/>
    <s v="URGE 12/07 07:00h BM"/>
    <d v="2024-07-12T00:00:00"/>
    <x v="25"/>
    <x v="12"/>
    <x v="5655"/>
    <d v="2024-07-12T00:00:00"/>
    <d v="1899-12-30T06:52:14"/>
    <n v="329"/>
    <s v="E00329"/>
    <s v="RUTA KMS.329"/>
    <x v="191"/>
    <x v="0"/>
    <x v="0"/>
    <x v="8"/>
    <x v="0"/>
    <d v="2024-07-11T16:23:31"/>
    <x v="610"/>
    <n v="14.608055555436295"/>
    <d v="2024-07-12T06:52:14"/>
    <d v="1899-12-30T04:23:12"/>
    <d v="2024-07-12T11:15:26"/>
    <n v="-4.2572222223971039"/>
    <x v="1"/>
    <m/>
    <m/>
    <x v="1"/>
    <x v="29"/>
    <x v="3"/>
    <x v="4"/>
    <x v="12"/>
    <n v="6"/>
    <s v="HORMIGONES Y CONTENEDORES JARA"/>
    <d v="1900-01-03T09:16:48"/>
    <n v="9.2213888887696278"/>
    <n v="12"/>
    <n v="-2.7786111112303722"/>
  </r>
  <r>
    <s v="E002"/>
    <s v="EO65"/>
    <x v="5442"/>
    <x v="0"/>
    <s v="E3"/>
    <s v="0100057807"/>
    <s v="HORMIGONES SANTOS, SL"/>
    <s v="0085000089"/>
    <s v="MARTIN DE YELTES"/>
    <s v="000000000000003228"/>
    <x v="55"/>
    <d v="2024-07-11T00:00:00"/>
    <d v="1899-12-30T16:24:13"/>
    <s v="12/07 08:00h 42,5AL"/>
    <d v="2024-07-12T00:00:00"/>
    <x v="25"/>
    <x v="12"/>
    <x v="5656"/>
    <d v="2024-07-12T00:00:00"/>
    <d v="1899-12-30T07:43:47"/>
    <n v="329"/>
    <s v="E00329"/>
    <s v="RUTA KMS.329"/>
    <x v="285"/>
    <x v="0"/>
    <x v="0"/>
    <x v="8"/>
    <x v="0"/>
    <d v="2024-07-11T16:24:13"/>
    <x v="610"/>
    <n v="14.596388888836373"/>
    <d v="2024-07-12T07:43:47"/>
    <d v="1899-12-30T04:23:12"/>
    <d v="2024-07-12T12:06:59"/>
    <n v="-5.1163888889132068"/>
    <x v="1"/>
    <m/>
    <m/>
    <x v="1"/>
    <x v="29"/>
    <x v="3"/>
    <x v="4"/>
    <x v="11"/>
    <n v="6"/>
    <s v="HORMIGONES Y CONTENEDORES JARA"/>
    <d v="1900-01-03T09:16:48"/>
    <n v="9.2097222221697059"/>
    <n v="12"/>
    <n v="-2.7902777778302941"/>
  </r>
  <r>
    <s v="E002"/>
    <s v="EO66"/>
    <x v="5443"/>
    <x v="0"/>
    <s v="E4"/>
    <s v="0100022674"/>
    <s v="COMERCIAL SILOS DE GALICIA, S.L."/>
    <s v="0084000574"/>
    <s v="TAICAR (SANTAREM)"/>
    <s v="000000000000003230"/>
    <x v="57"/>
    <d v="2024-07-09T00:00:00"/>
    <d v="1899-12-30T11:11:09"/>
    <s v="11/07 16pals"/>
    <d v="2024-07-11T00:00:00"/>
    <x v="6"/>
    <x v="12"/>
    <x v="5657"/>
    <d v="2024-07-11T00:00:00"/>
    <d v="1899-12-30T13:29:11"/>
    <n v="290"/>
    <s v="E00290"/>
    <s v="RUTA KMS.290"/>
    <x v="454"/>
    <x v="0"/>
    <x v="0"/>
    <x v="8"/>
    <x v="1"/>
    <d v="2024-07-09T11:11:09"/>
    <x v="575"/>
    <n v="56.814166666707024"/>
    <d v="2024-07-11T13:29:11"/>
    <d v="1899-12-30T03:52:00"/>
    <d v="2024-07-11T17:21:11"/>
    <n v="2.6469444445101544"/>
    <x v="0"/>
    <m/>
    <m/>
    <x v="1"/>
    <x v="28"/>
    <x v="0"/>
    <x v="4"/>
    <x v="7"/>
    <n v="5"/>
    <s v=""/>
    <d v="1900-01-02T20:48:00"/>
    <n v="51.947500000040357"/>
    <n v="24"/>
    <n v="27.947500000040357"/>
  </r>
  <r>
    <s v="E002"/>
    <s v="EO66"/>
    <x v="5444"/>
    <x v="0"/>
    <s v="E4"/>
    <s v="0100022674"/>
    <s v="COMERCIAL SILOS DE GALICIA, S.L."/>
    <s v="0084000703"/>
    <s v="TCM LDA.  ALPIARÇA"/>
    <s v="000000000000003230"/>
    <x v="57"/>
    <d v="2024-07-10T00:00:00"/>
    <d v="1899-12-30T18:15:48"/>
    <s v="12/07 servir"/>
    <d v="2024-07-12T00:00:00"/>
    <x v="6"/>
    <x v="12"/>
    <x v="5658"/>
    <d v="2024-07-11T00:00:00"/>
    <d v="1899-12-30T13:23:57"/>
    <n v="0"/>
    <s v=""/>
    <s v=""/>
    <x v="455"/>
    <x v="0"/>
    <x v="0"/>
    <x v="8"/>
    <x v="1"/>
    <d v="2024-07-10T18:15:48"/>
    <x v="599"/>
    <n v="49.736666666809469"/>
    <d v="2024-07-11T13:23:57"/>
    <d v="1899-12-30T00:00:00"/>
    <d v="2024-07-11T13:23:57"/>
    <n v="30.600833333388437"/>
    <x v="0"/>
    <m/>
    <m/>
    <x v="1"/>
    <x v="28"/>
    <x v="0"/>
    <x v="4"/>
    <x v="7"/>
    <n v="5"/>
    <s v=""/>
    <d v="1899-12-30T00:00:00"/>
    <n v="48.736666666809469"/>
    <n v="24"/>
    <n v="24.736666666809469"/>
  </r>
  <r>
    <s v="E002"/>
    <s v="EO11"/>
    <x v="5445"/>
    <x v="0"/>
    <s v="E3"/>
    <s v="0100018925"/>
    <s v="TRAVIESAS DEL NORTE, S.A."/>
    <s v="0022001250"/>
    <s v="VILLAFRANCA"/>
    <s v="000000000000001054"/>
    <x v="1"/>
    <d v="2024-07-05T00:00:00"/>
    <d v="1899-12-30T09:02:19"/>
    <s v="12/07 DE 8 -  16 HOR"/>
    <d v="2024-07-12T00:00:00"/>
    <x v="7"/>
    <x v="1"/>
    <x v="5659"/>
    <d v="2024-07-12T00:00:00"/>
    <d v="1899-12-30T11:25:34"/>
    <n v="100"/>
    <s v="E00100"/>
    <s v="RUTA KMS.100"/>
    <x v="16"/>
    <x v="0"/>
    <x v="0"/>
    <x v="1"/>
    <x v="0"/>
    <d v="2024-07-05T09:02:19"/>
    <x v="620"/>
    <n v="173.96138888894347"/>
    <d v="2024-07-12T11:25:34"/>
    <d v="1899-12-30T01:20:00"/>
    <d v="2024-07-12T12:45:34"/>
    <n v="2.2405555556179024"/>
    <x v="0"/>
    <m/>
    <m/>
    <x v="1"/>
    <x v="29"/>
    <x v="0"/>
    <x v="4"/>
    <x v="2"/>
    <n v="6"/>
    <s v=""/>
    <d v="1899-12-31T08:00:00"/>
    <n v="171.62805555561013"/>
    <n v="60"/>
    <n v="111.62805555561013"/>
  </r>
  <r>
    <s v="E002"/>
    <s v="EO11"/>
    <x v="5446"/>
    <x v="0"/>
    <s v="E4"/>
    <s v="0100057746"/>
    <s v="MAT. DE CONSTR. VALLE DEL JERTE"/>
    <s v="0019001585"/>
    <s v="NAVACONCEJO-EL CANARIO"/>
    <s v="000000000000003091"/>
    <x v="8"/>
    <d v="2024-07-10T00:00:00"/>
    <d v="1899-12-30T11:01:38"/>
    <s v="15/07 FARDOS CON PAL"/>
    <d v="2024-07-15T00:00:00"/>
    <x v="6"/>
    <x v="2"/>
    <x v="5660"/>
    <d v="2024-07-12T00:00:00"/>
    <d v="1899-12-30T19:13:25"/>
    <n v="416"/>
    <s v="E00416"/>
    <s v="RUTA KMS.416"/>
    <x v="215"/>
    <x v="0"/>
    <x v="0"/>
    <x v="2"/>
    <x v="1"/>
    <d v="2024-07-10T11:01:38"/>
    <x v="600"/>
    <n v="128.97277777787531"/>
    <d v="2024-07-12T19:13:25"/>
    <d v="1899-12-30T05:32:48"/>
    <d v="2024-07-13T00:46:13"/>
    <n v="67.229722222255077"/>
    <x v="0"/>
    <m/>
    <m/>
    <x v="1"/>
    <x v="29"/>
    <x v="0"/>
    <x v="4"/>
    <x v="10"/>
    <n v="6"/>
    <s v=""/>
    <d v="1900-01-04T13:07:12"/>
    <n v="122.42611111120864"/>
    <n v="60"/>
    <n v="62.426111111208641"/>
  </r>
  <r>
    <s v="E002"/>
    <s v="EO11"/>
    <x v="5447"/>
    <x v="0"/>
    <s v="E4"/>
    <s v="0100000341"/>
    <s v="SANEAMIENTOS ROSALES S.L."/>
    <s v="0019000700"/>
    <s v="SEIXO (MARIN)"/>
    <s v="000000000000003124"/>
    <x v="61"/>
    <d v="2024-07-10T00:00:00"/>
    <d v="1899-12-30T16:14:08"/>
    <s v="cem+mort Lunes"/>
    <d v="2024-07-15T00:00:00"/>
    <x v="6"/>
    <x v="4"/>
    <x v="5661"/>
    <d v="2024-07-15T00:00:00"/>
    <d v="1899-12-30T08:36:30"/>
    <n v="83"/>
    <s v="E00083"/>
    <s v="RUTA KMS.083"/>
    <x v="42"/>
    <x v="0"/>
    <x v="0"/>
    <x v="0"/>
    <x v="1"/>
    <d v="2024-07-10T16:14:08"/>
    <x v="600"/>
    <n v="123.76444444450317"/>
    <d v="2024-07-15T08:36:30"/>
    <d v="1899-12-30T01:06:24"/>
    <d v="2024-07-15T09:42:54"/>
    <n v="10.285000000032596"/>
    <x v="0"/>
    <m/>
    <m/>
    <x v="1"/>
    <x v="3"/>
    <x v="0"/>
    <x v="5"/>
    <x v="0"/>
    <n v="2"/>
    <s v=""/>
    <d v="1899-12-31T02:33:36"/>
    <n v="121.6577777778365"/>
    <n v="60"/>
    <n v="61.6577777778365"/>
  </r>
  <r>
    <s v="E002"/>
    <s v="EO11"/>
    <x v="5447"/>
    <x v="0"/>
    <s v="E4"/>
    <s v="0100000341"/>
    <s v="SANEAMIENTOS ROSALES S.L."/>
    <s v="0019000700"/>
    <s v="SEIXO (MARIN)"/>
    <s v="000000000000003091"/>
    <x v="8"/>
    <d v="2024-07-10T00:00:00"/>
    <d v="1899-12-30T16:14:08"/>
    <s v="cem+mort Lunes"/>
    <d v="2024-07-15T00:00:00"/>
    <x v="6"/>
    <x v="4"/>
    <x v="5661"/>
    <d v="2024-07-15T00:00:00"/>
    <d v="1899-12-30T08:36:30"/>
    <n v="83"/>
    <s v="E00083"/>
    <s v="RUTA KMS.083"/>
    <x v="42"/>
    <x v="0"/>
    <x v="1"/>
    <x v="0"/>
    <x v="1"/>
    <d v="2024-07-10T16:14:08"/>
    <x v="600"/>
    <n v="123.76444444450317"/>
    <d v="2024-07-15T08:36:30"/>
    <d v="1899-12-30T01:06:24"/>
    <d v="2024-07-15T09:42:54"/>
    <n v="10.285000000032596"/>
    <x v="0"/>
    <m/>
    <m/>
    <x v="1"/>
    <x v="3"/>
    <x v="0"/>
    <x v="5"/>
    <x v="0"/>
    <n v="2"/>
    <s v=""/>
    <d v="1899-12-31T02:33:36"/>
    <n v="121.6577777778365"/>
    <n v="60"/>
    <n v="61.6577777778365"/>
  </r>
  <r>
    <s v="E002"/>
    <s v="EO11"/>
    <x v="5448"/>
    <x v="0"/>
    <s v="E3"/>
    <s v="0100022370"/>
    <s v="PREFABRICADOS LUIS BARROS S.L."/>
    <s v="0022002532"/>
    <s v="NIGRAN"/>
    <s v="000000000000000055"/>
    <x v="3"/>
    <d v="2024-07-10T00:00:00"/>
    <d v="1899-12-30T19:36:34"/>
    <s v="12/07  silo grande u"/>
    <d v="2024-07-12T00:00:00"/>
    <x v="17"/>
    <x v="3"/>
    <x v="5662"/>
    <d v="2024-07-12T00:00:00"/>
    <d v="1899-12-30T09:05:33"/>
    <n v="25"/>
    <s v="E00025"/>
    <s v="RUTA KMS.025"/>
    <x v="15"/>
    <x v="0"/>
    <x v="0"/>
    <x v="0"/>
    <x v="0"/>
    <d v="2024-07-10T19:36:34"/>
    <x v="591"/>
    <n v="38.390555555582978"/>
    <d v="2024-07-12T09:05:33"/>
    <d v="1899-12-30T00:20:00"/>
    <d v="2024-07-12T09:25:33"/>
    <n v="0.57416666659992188"/>
    <x v="0"/>
    <m/>
    <m/>
    <x v="1"/>
    <x v="29"/>
    <x v="0"/>
    <x v="4"/>
    <x v="6"/>
    <n v="6"/>
    <s v=""/>
    <d v="1899-12-30T08:00:00"/>
    <n v="37.057222222249642"/>
    <n v="24"/>
    <n v="13.057222222249642"/>
  </r>
  <r>
    <s v="E002"/>
    <s v="EO11"/>
    <x v="5449"/>
    <x v="0"/>
    <s v="E3"/>
    <s v="0100028413"/>
    <s v="HORMIGONES CARRAL, S.L."/>
    <s v="0022002990"/>
    <s v="PUERTO EXTERIOR DE FERROL"/>
    <s v="000000000000003042"/>
    <x v="0"/>
    <d v="2024-07-11T00:00:00"/>
    <d v="1899-12-30T08:59:37"/>
    <s v="12/07 10:00h - 1º"/>
    <d v="2024-07-12T00:00:00"/>
    <x v="17"/>
    <x v="0"/>
    <x v="5663"/>
    <d v="2024-07-12T00:00:00"/>
    <d v="1899-12-30T08:26:15"/>
    <n v="71"/>
    <s v="E00071"/>
    <s v="RUTA KMS.071"/>
    <x v="2"/>
    <x v="0"/>
    <x v="0"/>
    <x v="0"/>
    <x v="0"/>
    <d v="2024-07-11T08:59:37"/>
    <x v="591"/>
    <n v="25.006388888752554"/>
    <d v="2024-07-12T08:26:15"/>
    <d v="1899-12-30T00:56:48"/>
    <d v="2024-07-12T09:23:03"/>
    <n v="0.61583333322778344"/>
    <x v="0"/>
    <m/>
    <m/>
    <x v="1"/>
    <x v="29"/>
    <x v="0"/>
    <x v="4"/>
    <x v="0"/>
    <n v="6"/>
    <s v=""/>
    <d v="1899-12-30T22:43:12"/>
    <n v="23.059722222085888"/>
    <n v="12"/>
    <n v="11.059722222085888"/>
  </r>
  <r>
    <s v="E002"/>
    <s v="EO11"/>
    <x v="5450"/>
    <x v="0"/>
    <s v="E3"/>
    <s v="0100028413"/>
    <s v="HORMIGONES CARRAL, S.L."/>
    <s v="0022002990"/>
    <s v="PUERTO EXTERIOR DE FERROL"/>
    <s v="000000000000003042"/>
    <x v="0"/>
    <d v="2024-07-11T00:00:00"/>
    <d v="1899-12-30T09:00:32"/>
    <s v="12/07 16:00h - 3º"/>
    <d v="2024-07-12T00:00:00"/>
    <x v="12"/>
    <x v="2"/>
    <x v="5664"/>
    <d v="2024-07-12T00:00:00"/>
    <d v="1899-12-30T11:39:24"/>
    <n v="212"/>
    <s v="E00212"/>
    <s v="RUTA KMS.212"/>
    <x v="3"/>
    <x v="0"/>
    <x v="0"/>
    <x v="2"/>
    <x v="0"/>
    <d v="2024-07-11T09:00:32"/>
    <x v="593"/>
    <n v="30.991111111070495"/>
    <d v="2024-07-12T11:39:24"/>
    <d v="1899-12-30T02:49:36"/>
    <d v="2024-07-12T14:29:00"/>
    <n v="1.5166666665463708"/>
    <x v="0"/>
    <m/>
    <m/>
    <x v="1"/>
    <x v="29"/>
    <x v="0"/>
    <x v="4"/>
    <x v="2"/>
    <n v="6"/>
    <s v=""/>
    <d v="1900-01-01T19:50:24"/>
    <n v="27.164444444403827"/>
    <n v="12"/>
    <n v="15.164444444403827"/>
  </r>
  <r>
    <s v="E002"/>
    <s v="EO11"/>
    <x v="5451"/>
    <x v="0"/>
    <s v="E3"/>
    <s v="0100028413"/>
    <s v="HORMIGONES CARRAL, S.L."/>
    <s v="0022002990"/>
    <s v="PUERTO EXTERIOR DE FERROL"/>
    <s v="000000000000003042"/>
    <x v="0"/>
    <d v="2024-07-11T00:00:00"/>
    <d v="1899-12-30T09:00:54"/>
    <s v="12/07 17:00h - 4º"/>
    <d v="2024-07-12T00:00:00"/>
    <x v="9"/>
    <x v="2"/>
    <x v="5665"/>
    <d v="2024-07-12T00:00:00"/>
    <d v="1899-12-30T12:22:13"/>
    <n v="212"/>
    <s v="E00212"/>
    <s v="RUTA KMS.212"/>
    <x v="23"/>
    <x v="0"/>
    <x v="0"/>
    <x v="2"/>
    <x v="0"/>
    <d v="2024-07-11T09:00:54"/>
    <x v="623"/>
    <n v="31.985000000044238"/>
    <d v="2024-07-12T12:22:13"/>
    <d v="1899-12-30T02:49:36"/>
    <d v="2024-07-12T15:11:49"/>
    <n v="1.8030555556761101"/>
    <x v="0"/>
    <m/>
    <m/>
    <x v="1"/>
    <x v="29"/>
    <x v="0"/>
    <x v="4"/>
    <x v="3"/>
    <n v="6"/>
    <s v=""/>
    <d v="1900-01-01T19:50:24"/>
    <n v="28.15833333337757"/>
    <n v="12"/>
    <n v="16.15833333337757"/>
  </r>
  <r>
    <s v="E002"/>
    <s v="EO11"/>
    <x v="5452"/>
    <x v="0"/>
    <s v="E3"/>
    <s v="0100028413"/>
    <s v="HORMIGONES CARRAL, S.L."/>
    <s v="0022002990"/>
    <s v="PUERTO EXTERIOR DE FERROL"/>
    <s v="000000000000003042"/>
    <x v="0"/>
    <d v="2024-07-11T00:00:00"/>
    <d v="1899-12-30T09:01:16"/>
    <s v="12/07 18:00h - 5º"/>
    <d v="2024-07-12T00:00:00"/>
    <x v="4"/>
    <x v="0"/>
    <x v="5666"/>
    <d v="2024-07-12T00:00:00"/>
    <d v="1899-12-30T15:51:18"/>
    <n v="71"/>
    <s v="E00071"/>
    <s v="RUTA KMS.071"/>
    <x v="1"/>
    <x v="0"/>
    <x v="0"/>
    <x v="0"/>
    <x v="0"/>
    <d v="2024-07-11T09:01:16"/>
    <x v="625"/>
    <n v="33.97888888878515"/>
    <d v="2024-07-12T15:51:18"/>
    <d v="1899-12-30T00:56:48"/>
    <d v="2024-07-12T16:48:06"/>
    <n v="2.1983333333046176"/>
    <x v="0"/>
    <m/>
    <m/>
    <x v="1"/>
    <x v="29"/>
    <x v="0"/>
    <x v="4"/>
    <x v="4"/>
    <n v="6"/>
    <s v=""/>
    <d v="1899-12-30T22:43:12"/>
    <n v="32.032222222118484"/>
    <n v="12"/>
    <n v="20.032222222118484"/>
  </r>
  <r>
    <s v="E002"/>
    <s v="EO11"/>
    <x v="5453"/>
    <x v="0"/>
    <s v="E3"/>
    <s v="0100048420"/>
    <s v="RODIÑAS PRETENSADOS, S. L."/>
    <s v="0022002397"/>
    <s v="TEIXEIRO"/>
    <s v="000000000000003218"/>
    <x v="7"/>
    <d v="2024-07-11T00:00:00"/>
    <d v="1899-12-30T11:05:54"/>
    <s v="12/07 11:30 h"/>
    <d v="2024-07-12T00:00:00"/>
    <x v="16"/>
    <x v="2"/>
    <x v="5667"/>
    <d v="2024-07-12T00:00:00"/>
    <d v="1899-12-30T08:50:59"/>
    <n v="151"/>
    <s v="E00151"/>
    <s v="RUTA KMS.151"/>
    <x v="21"/>
    <x v="0"/>
    <x v="0"/>
    <x v="2"/>
    <x v="0"/>
    <d v="2024-07-11T11:05:54"/>
    <x v="626"/>
    <n v="24.401666666613892"/>
    <d v="2024-07-12T08:50:59"/>
    <d v="1899-12-30T02:00:48"/>
    <d v="2024-07-12T10:51:47"/>
    <n v="0.63694444438442588"/>
    <x v="0"/>
    <m/>
    <m/>
    <x v="1"/>
    <x v="29"/>
    <x v="0"/>
    <x v="4"/>
    <x v="0"/>
    <n v="6"/>
    <s v=""/>
    <d v="1900-01-01T00:19:12"/>
    <n v="21.38833333328056"/>
    <n v="12"/>
    <n v="9.3883333332805599"/>
  </r>
  <r>
    <s v="E002"/>
    <s v="EO11"/>
    <x v="5454"/>
    <x v="0"/>
    <s v="E3"/>
    <s v="0100022370"/>
    <s v="PREFABRICADOS LUIS BARROS S.L."/>
    <s v="0022002704"/>
    <s v="TOMIÑO"/>
    <s v="000000000000000055"/>
    <x v="3"/>
    <d v="2024-07-11T00:00:00"/>
    <d v="1899-12-30T11:39:10"/>
    <s v="12/07 10:00h"/>
    <d v="2024-07-12T00:00:00"/>
    <x v="17"/>
    <x v="3"/>
    <x v="5668"/>
    <d v="2024-07-12T00:00:00"/>
    <d v="1899-12-30T09:23:37"/>
    <n v="26"/>
    <s v="E00026"/>
    <s v="RUTA KMS.026"/>
    <x v="10"/>
    <x v="0"/>
    <x v="0"/>
    <x v="0"/>
    <x v="0"/>
    <d v="2024-07-11T11:39:10"/>
    <x v="591"/>
    <n v="22.347222222131677"/>
    <d v="2024-07-12T09:23:37"/>
    <d v="1899-12-30T00:20:48"/>
    <d v="2024-07-12T09:44:25"/>
    <n v="0.25972222216660157"/>
    <x v="0"/>
    <m/>
    <m/>
    <x v="1"/>
    <x v="29"/>
    <x v="0"/>
    <x v="4"/>
    <x v="6"/>
    <n v="6"/>
    <s v=""/>
    <d v="1899-12-30T08:19:12"/>
    <n v="21.000555555465009"/>
    <n v="12"/>
    <n v="9.0005555554650094"/>
  </r>
  <r>
    <s v="E002"/>
    <s v="EO11"/>
    <x v="5455"/>
    <x v="0"/>
    <s v="E3"/>
    <s v="0100022370"/>
    <s v="PREFABRICADOS LUIS BARROS S.L."/>
    <s v="0022002691"/>
    <s v="BUEU"/>
    <s v="000000000000000055"/>
    <x v="3"/>
    <d v="2024-07-11T00:00:00"/>
    <d v="1899-12-30T11:39:54"/>
    <s v="12/07 URGE"/>
    <d v="2024-07-12T00:00:00"/>
    <x v="2"/>
    <x v="3"/>
    <x v="5669"/>
    <d v="2024-07-12T00:00:00"/>
    <d v="1899-12-30T16:39:41"/>
    <n v="59"/>
    <s v="E00059"/>
    <s v="RUTA KMS.059"/>
    <x v="19"/>
    <x v="0"/>
    <x v="0"/>
    <x v="0"/>
    <x v="0"/>
    <d v="2024-07-11T11:39:54"/>
    <x v="619"/>
    <n v="30.335000000079162"/>
    <d v="2024-07-12T16:39:41"/>
    <d v="1899-12-30T00:47:12"/>
    <d v="2024-07-12T17:26:53"/>
    <n v="0.55194444442167878"/>
    <x v="0"/>
    <m/>
    <m/>
    <x v="1"/>
    <x v="29"/>
    <x v="0"/>
    <x v="4"/>
    <x v="8"/>
    <n v="6"/>
    <s v=""/>
    <d v="1899-12-30T18:52:48"/>
    <n v="28.548333333412497"/>
    <n v="12"/>
    <n v="16.548333333412497"/>
  </r>
  <r>
    <s v="E002"/>
    <s v="EO11"/>
    <x v="5456"/>
    <x v="0"/>
    <s v="E3"/>
    <s v="0100059274"/>
    <s v="UTE O BARCO"/>
    <s v="0022002995"/>
    <s v="O BARCO"/>
    <s v="000000000000003044"/>
    <x v="2"/>
    <d v="2024-07-11T00:00:00"/>
    <d v="1899-12-30T12:46:00"/>
    <s v="12/07 URGE"/>
    <d v="2024-07-12T00:00:00"/>
    <x v="13"/>
    <x v="2"/>
    <x v="5670"/>
    <d v="2024-07-12T00:00:00"/>
    <d v="1899-12-30T13:09:18"/>
    <n v="32"/>
    <s v="E00032"/>
    <s v="RUTA KMS.032"/>
    <x v="41"/>
    <x v="0"/>
    <x v="0"/>
    <x v="2"/>
    <x v="0"/>
    <d v="2024-07-11T12:46:00"/>
    <x v="627"/>
    <n v="25.733333333220799"/>
    <d v="2024-07-12T13:09:18"/>
    <d v="1899-12-30T00:25:36"/>
    <d v="2024-07-12T13:34:54"/>
    <n v="0.91833333321847022"/>
    <x v="0"/>
    <m/>
    <m/>
    <x v="1"/>
    <x v="29"/>
    <x v="0"/>
    <x v="4"/>
    <x v="7"/>
    <n v="6"/>
    <s v=""/>
    <d v="1899-12-30T10:14:24"/>
    <n v="24.306666666554133"/>
    <n v="12"/>
    <n v="12.306666666554133"/>
  </r>
  <r>
    <s v="E002"/>
    <s v="EO11"/>
    <x v="5457"/>
    <x v="0"/>
    <s v="E3"/>
    <s v="0432000110"/>
    <s v="PREBETONG HORMIGONES, S.A."/>
    <s v="0021000011"/>
    <s v="MEIXOEIRO"/>
    <s v="000000000000000055"/>
    <x v="3"/>
    <d v="2024-07-11T00:00:00"/>
    <d v="1899-12-30T14:21:29"/>
    <s v="12/07 x MAÑANA"/>
    <d v="2024-07-12T00:00:00"/>
    <x v="8"/>
    <x v="3"/>
    <x v="5671"/>
    <d v="2024-07-12T00:00:00"/>
    <d v="1899-12-30T11:42:03"/>
    <n v="18"/>
    <s v="E00018"/>
    <s v="RUTA KMS.018"/>
    <x v="10"/>
    <x v="0"/>
    <x v="0"/>
    <x v="0"/>
    <x v="0"/>
    <d v="2024-07-11T14:21:29"/>
    <x v="624"/>
    <n v="21.641944444505498"/>
    <d v="2024-07-12T11:42:03"/>
    <d v="1899-12-30T00:14:24"/>
    <d v="2024-07-12T11:56:27"/>
    <n v="5.9166666702367365E-2"/>
    <x v="0"/>
    <m/>
    <m/>
    <x v="1"/>
    <x v="29"/>
    <x v="0"/>
    <x v="4"/>
    <x v="2"/>
    <n v="6"/>
    <s v=""/>
    <d v="1899-12-30T05:45:36"/>
    <n v="20.401944444505499"/>
    <n v="12"/>
    <n v="8.4019444445054994"/>
  </r>
  <r>
    <s v="E002"/>
    <s v="EO11"/>
    <x v="5458"/>
    <x v="0"/>
    <s v="E3"/>
    <s v="0100018657"/>
    <s v="POSTES XEIXALVO, S.L. UNIPERSONAL"/>
    <s v="0022002665"/>
    <s v="XEIXALVO"/>
    <s v="000000000000003042"/>
    <x v="0"/>
    <d v="2024-07-11T00:00:00"/>
    <d v="1899-12-30T14:22:22"/>
    <s v="15/07 x maña nave 3"/>
    <d v="2024-07-15T00:00:00"/>
    <x v="8"/>
    <x v="5"/>
    <x v="5672"/>
    <d v="2024-07-15T00:00:00"/>
    <d v="1899-12-30T09:01:22"/>
    <n v="13"/>
    <s v="E00013"/>
    <s v="RUTA KMS.013"/>
    <x v="11"/>
    <x v="0"/>
    <x v="0"/>
    <x v="0"/>
    <x v="0"/>
    <d v="2024-07-11T14:22:22"/>
    <x v="628"/>
    <n v="93.627222222159617"/>
    <d v="2024-07-15T09:01:22"/>
    <d v="1899-12-30T00:10:24"/>
    <d v="2024-07-15T09:11:46"/>
    <n v="2.8038888887967914"/>
    <x v="0"/>
    <m/>
    <m/>
    <x v="1"/>
    <x v="3"/>
    <x v="0"/>
    <x v="5"/>
    <x v="6"/>
    <n v="2"/>
    <s v=""/>
    <d v="1899-12-30T04:09:36"/>
    <n v="92.453888888826285"/>
    <n v="48"/>
    <n v="44.453888888826285"/>
  </r>
  <r>
    <s v="E002"/>
    <s v="EO11"/>
    <x v="5459"/>
    <x v="0"/>
    <s v="E3"/>
    <s v="0432000110"/>
    <s v="PREBETONG HORMIGONES, S.A."/>
    <s v="0021000011"/>
    <s v="MEIXOEIRO"/>
    <s v="000000000000003044"/>
    <x v="2"/>
    <d v="2024-07-11T00:00:00"/>
    <d v="1899-12-30T14:23:10"/>
    <s v="12/07/24 17 HORAS"/>
    <d v="2024-07-12T00:00:00"/>
    <x v="9"/>
    <x v="2"/>
    <x v="5673"/>
    <d v="2024-07-12T00:00:00"/>
    <d v="1899-12-30T11:13:06"/>
    <n v="246"/>
    <s v="E00246"/>
    <s v="RUTA KMS.246"/>
    <x v="212"/>
    <x v="0"/>
    <x v="0"/>
    <x v="2"/>
    <x v="0"/>
    <d v="2024-07-11T14:23:10"/>
    <x v="623"/>
    <n v="26.613888888910878"/>
    <d v="2024-07-12T11:13:06"/>
    <d v="1899-12-30T03:16:48"/>
    <d v="2024-07-12T14:29:54"/>
    <n v="2.5016666668234393"/>
    <x v="0"/>
    <m/>
    <m/>
    <x v="1"/>
    <x v="29"/>
    <x v="0"/>
    <x v="4"/>
    <x v="2"/>
    <n v="6"/>
    <s v=""/>
    <d v="1900-01-02T06:43:12"/>
    <n v="22.333888888910877"/>
    <n v="12"/>
    <n v="10.333888888910877"/>
  </r>
  <r>
    <s v="E002"/>
    <s v="EO11"/>
    <x v="5460"/>
    <x v="0"/>
    <s v="E3"/>
    <s v="0100059105"/>
    <s v="TUNEL DE RANTE UTE"/>
    <s v="0022002985"/>
    <s v="SAN CIBRAO - UTE TUNEL DE RANTE"/>
    <s v="000000000000003042"/>
    <x v="0"/>
    <d v="2024-07-11T00:00:00"/>
    <d v="1899-12-30T15:20:00"/>
    <s v="12/07 09:30h"/>
    <d v="2024-07-12T00:00:00"/>
    <x v="21"/>
    <x v="5"/>
    <x v="5674"/>
    <d v="2024-07-12T00:00:00"/>
    <d v="1899-12-30T08:47:40"/>
    <n v="12"/>
    <s v="E00012"/>
    <s v="RUTA KMS.012"/>
    <x v="11"/>
    <x v="0"/>
    <x v="0"/>
    <x v="0"/>
    <x v="0"/>
    <d v="2024-07-11T15:20:00"/>
    <x v="616"/>
    <n v="18.166666666686069"/>
    <d v="2024-07-12T08:47:40"/>
    <d v="1899-12-30T00:09:36"/>
    <d v="2024-07-12T08:57:16"/>
    <n v="0.54555555561091751"/>
    <x v="0"/>
    <m/>
    <m/>
    <x v="1"/>
    <x v="29"/>
    <x v="0"/>
    <x v="4"/>
    <x v="0"/>
    <n v="6"/>
    <s v=""/>
    <d v="1899-12-30T03:50:24"/>
    <n v="17.006666666686069"/>
    <n v="12"/>
    <n v="5.0066666666860691"/>
  </r>
  <r>
    <s v="E002"/>
    <s v="EO11"/>
    <x v="5461"/>
    <x v="0"/>
    <s v="E3"/>
    <s v="0100059105"/>
    <s v="TUNEL DE RANTE UTE"/>
    <s v="0022002985"/>
    <s v="SAN CIBRAO - UTE TUNEL DE RANTE"/>
    <s v="000000000000003042"/>
    <x v="0"/>
    <d v="2024-07-11T00:00:00"/>
    <d v="1899-12-30T15:21:03"/>
    <s v="12/07  camión confir"/>
    <d v="2024-07-12T00:00:00"/>
    <x v="11"/>
    <x v="5"/>
    <x v="5675"/>
    <d v="2024-07-12T00:00:00"/>
    <d v="1899-12-30T17:43:19"/>
    <n v="12"/>
    <s v="E00012"/>
    <s v="RUTA KMS.012"/>
    <x v="11"/>
    <x v="0"/>
    <x v="0"/>
    <x v="0"/>
    <x v="0"/>
    <d v="2024-07-11T15:21:03"/>
    <x v="629"/>
    <n v="25.149166666727979"/>
    <d v="2024-07-12T17:43:19"/>
    <d v="1899-12-30T00:09:36"/>
    <d v="2024-07-12T17:52:55"/>
    <n v="-1.3819444444379769"/>
    <x v="1"/>
    <m/>
    <m/>
    <x v="1"/>
    <x v="29"/>
    <x v="1"/>
    <x v="4"/>
    <x v="5"/>
    <n v="6"/>
    <s v=""/>
    <d v="1899-12-30T03:50:24"/>
    <n v="23.989166666727979"/>
    <n v="12"/>
    <n v="11.989166666727979"/>
  </r>
  <r>
    <s v="E002"/>
    <s v="EO11"/>
    <x v="5462"/>
    <x v="0"/>
    <s v="E3"/>
    <s v="0100000865"/>
    <s v="HORMIGONES SINDO CASTRO S.L."/>
    <s v="0022000428"/>
    <s v="VILLAMARTIN A."/>
    <s v="000000000000003042"/>
    <x v="0"/>
    <d v="2024-07-11T00:00:00"/>
    <d v="1899-12-30T16:01:02"/>
    <s v="12/07 09h 52,5"/>
    <d v="2024-07-12T00:00:00"/>
    <x v="15"/>
    <x v="2"/>
    <x v="5676"/>
    <d v="2024-07-12T00:00:00"/>
    <d v="1899-12-30T08:46:03"/>
    <n v="4"/>
    <s v="E00004"/>
    <s v="RUTA KMS.004"/>
    <x v="212"/>
    <x v="0"/>
    <x v="0"/>
    <x v="2"/>
    <x v="0"/>
    <d v="2024-07-11T16:01:02"/>
    <x v="592"/>
    <n v="16.982777777826414"/>
    <d v="2024-07-12T08:46:03"/>
    <d v="1899-12-30T00:03:12"/>
    <d v="2024-07-12T08:49:15"/>
    <n v="0.17916666663950309"/>
    <x v="0"/>
    <m/>
    <m/>
    <x v="1"/>
    <x v="29"/>
    <x v="0"/>
    <x v="4"/>
    <x v="0"/>
    <n v="6"/>
    <s v=""/>
    <d v="1899-12-30T01:16:48"/>
    <n v="15.929444444493079"/>
    <n v="12"/>
    <n v="3.9294444444930789"/>
  </r>
  <r>
    <s v="E002"/>
    <s v="EO11"/>
    <x v="5463"/>
    <x v="0"/>
    <s v="E3"/>
    <s v="0100051530"/>
    <s v="MYHNOR MORTEROS Y HORMIGONES DEL"/>
    <s v="0022002573"/>
    <s v="MONTESALGUEIRO"/>
    <s v="000000000000000055"/>
    <x v="3"/>
    <d v="2024-07-11T00:00:00"/>
    <d v="1899-12-30T16:37:23"/>
    <s v="12/07 14:30h"/>
    <d v="2024-07-12T00:00:00"/>
    <x v="13"/>
    <x v="2"/>
    <x v="5677"/>
    <d v="2024-07-12T00:00:00"/>
    <d v="1899-12-30T09:33:24"/>
    <n v="153"/>
    <s v="E00153"/>
    <s v="RUTA KMS.153"/>
    <x v="6"/>
    <x v="0"/>
    <x v="0"/>
    <x v="2"/>
    <x v="0"/>
    <d v="2024-07-11T16:37:23"/>
    <x v="627"/>
    <n v="21.87694444443332"/>
    <d v="2024-07-12T09:33:24"/>
    <d v="1899-12-30T02:02:24"/>
    <d v="2024-07-12T11:35:48"/>
    <n v="2.903333333262708"/>
    <x v="0"/>
    <m/>
    <m/>
    <x v="1"/>
    <x v="29"/>
    <x v="0"/>
    <x v="4"/>
    <x v="6"/>
    <n v="6"/>
    <s v=""/>
    <d v="1900-01-01T00:57:36"/>
    <n v="18.836944444433321"/>
    <n v="12"/>
    <n v="6.8369444444333212"/>
  </r>
  <r>
    <s v="E002"/>
    <s v="EO11"/>
    <x v="5464"/>
    <x v="0"/>
    <s v="E3"/>
    <s v="0432000110"/>
    <s v="PREBETONG HORMIGONES, S.A."/>
    <s v="0021000011"/>
    <s v="MEIXOEIRO"/>
    <s v="000000000000000055"/>
    <x v="3"/>
    <d v="2024-07-11T00:00:00"/>
    <d v="1899-12-30T16:38:17"/>
    <s v="12/07 15:00h"/>
    <d v="2024-07-12T00:00:00"/>
    <x v="7"/>
    <x v="3"/>
    <x v="5678"/>
    <d v="2024-07-12T00:00:00"/>
    <d v="1899-12-30T13:16:27"/>
    <n v="18"/>
    <s v="E00018"/>
    <s v="RUTA KMS.018"/>
    <x v="10"/>
    <x v="0"/>
    <x v="0"/>
    <x v="0"/>
    <x v="0"/>
    <d v="2024-07-11T16:38:17"/>
    <x v="620"/>
    <n v="22.361944444477558"/>
    <d v="2024-07-12T13:16:27"/>
    <d v="1899-12-30T00:14:24"/>
    <d v="2024-07-12T13:30:51"/>
    <n v="1.4858333333395422"/>
    <x v="0"/>
    <m/>
    <m/>
    <x v="1"/>
    <x v="29"/>
    <x v="0"/>
    <x v="4"/>
    <x v="7"/>
    <n v="6"/>
    <s v=""/>
    <d v="1899-12-30T05:45:36"/>
    <n v="21.12194444447756"/>
    <n v="12"/>
    <n v="9.1219444444775597"/>
  </r>
  <r>
    <s v="E002"/>
    <s v="EO11"/>
    <x v="5465"/>
    <x v="0"/>
    <s v="E3"/>
    <s v="0432000110"/>
    <s v="PREBETONG HORMIGONES, S.A."/>
    <s v="0022001522"/>
    <s v="SAN COSME DE BARREIRO"/>
    <s v="000000000000000055"/>
    <x v="3"/>
    <d v="2024-07-11T00:00:00"/>
    <d v="1899-12-30T19:00:45"/>
    <s v="12/07  12:00h"/>
    <d v="2024-07-12T00:00:00"/>
    <x v="8"/>
    <x v="2"/>
    <x v="5679"/>
    <d v="2024-07-12T00:00:00"/>
    <d v="1899-12-30T07:59:22"/>
    <n v="205"/>
    <s v="E00205"/>
    <s v="RUTA KMS.205"/>
    <x v="4"/>
    <x v="0"/>
    <x v="0"/>
    <x v="2"/>
    <x v="0"/>
    <d v="2024-07-11T19:00:45"/>
    <x v="624"/>
    <n v="16.987499999930151"/>
    <d v="2024-07-12T07:59:22"/>
    <d v="1899-12-30T02:44:00"/>
    <d v="2024-07-12T10:43:22"/>
    <n v="1.2772222221828997"/>
    <x v="0"/>
    <m/>
    <m/>
    <x v="1"/>
    <x v="29"/>
    <x v="0"/>
    <x v="4"/>
    <x v="11"/>
    <n v="6"/>
    <s v=""/>
    <d v="1900-01-01T17:36:00"/>
    <n v="13.254166666596817"/>
    <n v="12"/>
    <n v="1.2541666665968165"/>
  </r>
  <r>
    <s v="E002"/>
    <s v="EO11"/>
    <x v="5466"/>
    <x v="0"/>
    <s v="E4"/>
    <s v="0100014856"/>
    <s v="J. SOBRINO DIEGUEZ E HIJOS, S.L."/>
    <s v="0019000825"/>
    <s v="LAZA"/>
    <s v="000000000000002906"/>
    <x v="4"/>
    <d v="2024-07-11T00:00:00"/>
    <d v="1899-12-30T20:02:53"/>
    <s v="15/07 Avisar descarg"/>
    <d v="2024-07-15T00:00:00"/>
    <x v="6"/>
    <x v="2"/>
    <x v="5680"/>
    <d v="2024-07-15T00:00:00"/>
    <d v="1899-12-30T15:07:18"/>
    <n v="144"/>
    <s v="E00144"/>
    <s v="RUTA KMS.144"/>
    <x v="28"/>
    <x v="0"/>
    <x v="0"/>
    <x v="2"/>
    <x v="1"/>
    <d v="2024-07-11T20:02:53"/>
    <x v="600"/>
    <n v="95.951944444561377"/>
    <d v="2024-07-15T15:07:18"/>
    <d v="1899-12-30T01:55:12"/>
    <d v="2024-07-15T17:02:30"/>
    <n v="2.9583333333721384"/>
    <x v="0"/>
    <m/>
    <m/>
    <x v="1"/>
    <x v="3"/>
    <x v="0"/>
    <x v="5"/>
    <x v="4"/>
    <n v="2"/>
    <s v=""/>
    <d v="1899-12-31T22:04:48"/>
    <n v="93.031944444561375"/>
    <n v="48"/>
    <n v="45.031944444561375"/>
  </r>
  <r>
    <s v="E002"/>
    <s v="EO11"/>
    <x v="5467"/>
    <x v="0"/>
    <s v="E3"/>
    <s v="0100022370"/>
    <s v="PREFABRICADOS LUIS BARROS S.L."/>
    <s v="0022002536"/>
    <s v="PUXEIROS"/>
    <s v="000000000000000055"/>
    <x v="3"/>
    <d v="2024-07-12T00:00:00"/>
    <d v="1899-12-30T08:05:53"/>
    <s v="15/07 Silo. 1 15:00h"/>
    <d v="2024-07-15T00:00:00"/>
    <x v="7"/>
    <x v="3"/>
    <x v="5681"/>
    <d v="2024-07-15T00:00:00"/>
    <d v="1899-12-30T13:00:14"/>
    <n v="15"/>
    <s v="E00015"/>
    <s v="RUTA KMS.015"/>
    <x v="19"/>
    <x v="0"/>
    <x v="0"/>
    <x v="0"/>
    <x v="0"/>
    <d v="2024-07-12T08:05:53"/>
    <x v="630"/>
    <n v="78.901944444514811"/>
    <d v="2024-07-15T13:00:14"/>
    <d v="1899-12-30T00:12:00"/>
    <d v="2024-07-15T13:12:14"/>
    <n v="1.7961111111799255"/>
    <x v="0"/>
    <m/>
    <m/>
    <x v="1"/>
    <x v="3"/>
    <x v="0"/>
    <x v="5"/>
    <x v="7"/>
    <n v="2"/>
    <s v=""/>
    <d v="1899-12-30T04:48:00"/>
    <n v="77.701944444514808"/>
    <n v="36"/>
    <n v="41.701944444514808"/>
  </r>
  <r>
    <s v="E002"/>
    <s v="EO11"/>
    <x v="5468"/>
    <x v="0"/>
    <s v="E3"/>
    <s v="0100022370"/>
    <s v="PREFABRICADOS LUIS BARROS S.L."/>
    <s v="0022002536"/>
    <s v="PUXEIROS"/>
    <s v="000000000000000055"/>
    <x v="3"/>
    <d v="2024-07-12T00:00:00"/>
    <d v="1899-12-30T08:06:42"/>
    <s v="15/07 Silo. 1 11:00h"/>
    <d v="2024-07-15T00:00:00"/>
    <x v="24"/>
    <x v="3"/>
    <x v="5682"/>
    <d v="2024-07-15T00:00:00"/>
    <d v="1899-12-30T10:14:37"/>
    <n v="15"/>
    <s v="E00015"/>
    <s v="RUTA KMS.015"/>
    <x v="10"/>
    <x v="0"/>
    <x v="0"/>
    <x v="0"/>
    <x v="0"/>
    <d v="2024-07-12T08:06:42"/>
    <x v="631"/>
    <n v="74.888333333423361"/>
    <d v="2024-07-15T10:14:37"/>
    <d v="1899-12-30T00:12:00"/>
    <d v="2024-07-15T10:26:37"/>
    <n v="0.55638888903195038"/>
    <x v="0"/>
    <m/>
    <m/>
    <x v="1"/>
    <x v="3"/>
    <x v="0"/>
    <x v="5"/>
    <x v="1"/>
    <n v="2"/>
    <s v=""/>
    <d v="1899-12-30T04:48:00"/>
    <n v="73.688333333423358"/>
    <n v="36"/>
    <n v="37.688333333423358"/>
  </r>
  <r>
    <s v="E002"/>
    <s v="EO11"/>
    <x v="5469"/>
    <x v="0"/>
    <s v="E3"/>
    <s v="0432000110"/>
    <s v="PREBETONG HORMIGONES, S.A."/>
    <s v="0022001685"/>
    <s v="O CRUCEIRO"/>
    <s v="000000000000000055"/>
    <x v="3"/>
    <d v="2024-07-12T00:00:00"/>
    <d v="1899-12-30T08:07:15"/>
    <s v="15/07 08:00H"/>
    <d v="2024-07-15T00:00:00"/>
    <x v="10"/>
    <x v="2"/>
    <x v="5683"/>
    <d v="2024-07-12T00:00:00"/>
    <d v="1899-12-30T17:27:36"/>
    <n v="204"/>
    <s v="E00204"/>
    <s v="RUTA KMS.204"/>
    <x v="26"/>
    <x v="0"/>
    <x v="0"/>
    <x v="2"/>
    <x v="0"/>
    <d v="2024-07-12T08:07:15"/>
    <x v="632"/>
    <n v="71.879166666709352"/>
    <d v="2024-07-12T17:27:36"/>
    <d v="1899-12-30T02:43:12"/>
    <d v="2024-07-12T20:10:48"/>
    <n v="59.820000000006985"/>
    <x v="0"/>
    <m/>
    <m/>
    <x v="1"/>
    <x v="29"/>
    <x v="0"/>
    <x v="4"/>
    <x v="5"/>
    <n v="6"/>
    <s v=""/>
    <d v="1900-01-01T17:16:48"/>
    <n v="68.159166666709353"/>
    <n v="36"/>
    <n v="32.159166666709353"/>
  </r>
  <r>
    <s v="E002"/>
    <s v="EO11"/>
    <x v="5470"/>
    <x v="0"/>
    <s v="E3"/>
    <s v="0432000165"/>
    <s v="MORTEROS DE GALICIA S.L."/>
    <s v="0022001550"/>
    <s v="SUSANA"/>
    <s v="000000000000000055"/>
    <x v="3"/>
    <d v="2024-07-12T00:00:00"/>
    <d v="1899-12-30T08:09:11"/>
    <s v="Por la mañana"/>
    <d v="2024-07-12T00:00:00"/>
    <x v="13"/>
    <x v="4"/>
    <x v="5684"/>
    <d v="2024-07-12T00:00:00"/>
    <d v="1899-12-30T08:34:13"/>
    <n v="1"/>
    <s v="E00001"/>
    <s v="RUTA KMS.0001"/>
    <x v="38"/>
    <x v="0"/>
    <x v="0"/>
    <x v="0"/>
    <x v="0"/>
    <d v="2024-07-12T08:09:11"/>
    <x v="627"/>
    <n v="6.346944444347173"/>
    <d v="2024-07-12T08:34:13"/>
    <d v="1899-12-30T00:00:48"/>
    <d v="2024-07-12T08:35:01"/>
    <n v="5.9163888889015652"/>
    <x v="0"/>
    <m/>
    <m/>
    <x v="1"/>
    <x v="29"/>
    <x v="0"/>
    <x v="4"/>
    <x v="0"/>
    <n v="6"/>
    <s v=""/>
    <d v="1899-12-30T00:19:12"/>
    <n v="5.3336111110138393"/>
    <n v="0"/>
    <n v="5.3336111110138393"/>
  </r>
  <r>
    <s v="E002"/>
    <s v="EO11"/>
    <x v="5471"/>
    <x v="0"/>
    <s v="E3"/>
    <s v="0432000181"/>
    <s v="PREBETONG LUGO HORMIGONES, S.A."/>
    <s v="0022001450"/>
    <s v="LUGO"/>
    <s v="000000000000000055"/>
    <x v="3"/>
    <d v="2024-07-12T00:00:00"/>
    <d v="1899-12-30T08:16:48"/>
    <s v="12/07 15:00h"/>
    <d v="2024-07-12T00:00:00"/>
    <x v="7"/>
    <x v="2"/>
    <x v="5685"/>
    <d v="2024-07-12T00:00:00"/>
    <d v="1899-12-30T11:44:39"/>
    <n v="108"/>
    <s v="E00108"/>
    <s v="RUTA KMS.108"/>
    <x v="266"/>
    <x v="0"/>
    <x v="0"/>
    <x v="2"/>
    <x v="0"/>
    <d v="2024-07-12T08:16:48"/>
    <x v="620"/>
    <n v="6.7199999999720603"/>
    <d v="2024-07-12T11:44:39"/>
    <d v="1899-12-30T01:26:24"/>
    <d v="2024-07-12T13:11:03"/>
    <n v="1.8158333334722556"/>
    <x v="0"/>
    <m/>
    <m/>
    <x v="1"/>
    <x v="29"/>
    <x v="0"/>
    <x v="4"/>
    <x v="2"/>
    <n v="6"/>
    <s v=""/>
    <d v="1899-12-31T10:33:36"/>
    <n v="4.2799999999720608"/>
    <n v="0"/>
    <n v="4.2799999999720608"/>
  </r>
  <r>
    <s v="E002"/>
    <s v="EO11"/>
    <x v="5472"/>
    <x v="0"/>
    <s v="E3"/>
    <s v="0100000764"/>
    <s v="HORMIGONES BERGANTIÑOS S.A."/>
    <s v="0022000268"/>
    <s v="ESPIRITU SANTO"/>
    <s v="000000000000000055"/>
    <x v="3"/>
    <d v="2024-07-12T00:00:00"/>
    <d v="1899-12-30T08:25:10"/>
    <s v="12/07 16:00h"/>
    <d v="2024-07-12T00:00:00"/>
    <x v="2"/>
    <x v="2"/>
    <x v="5686"/>
    <d v="2024-07-12T00:00:00"/>
    <d v="1899-12-30T13:19:14"/>
    <n v="183"/>
    <s v="E00183"/>
    <s v="RUTA KMS.183"/>
    <x v="2"/>
    <x v="0"/>
    <x v="0"/>
    <x v="2"/>
    <x v="0"/>
    <d v="2024-07-12T08:25:10"/>
    <x v="619"/>
    <n v="9.5805555555853061"/>
    <d v="2024-07-12T13:19:14"/>
    <d v="1899-12-30T02:26:24"/>
    <d v="2024-07-12T15:45:38"/>
    <n v="2.2394444444216788"/>
    <x v="0"/>
    <m/>
    <m/>
    <x v="1"/>
    <x v="29"/>
    <x v="0"/>
    <x v="4"/>
    <x v="7"/>
    <n v="6"/>
    <s v=""/>
    <d v="1900-01-01T10:33:36"/>
    <n v="6.1405555555853066"/>
    <n v="0"/>
    <n v="6.1405555555853066"/>
  </r>
  <r>
    <s v="E002"/>
    <s v="EO11"/>
    <x v="5473"/>
    <x v="0"/>
    <s v="E3"/>
    <s v="0100000785"/>
    <s v="ARIDOS DO MENDO S.L."/>
    <s v="0022000297"/>
    <s v="SALVATERRA"/>
    <s v="000000000000000055"/>
    <x v="3"/>
    <d v="2024-07-12T00:00:00"/>
    <d v="1899-12-30T08:33:10"/>
    <s v="12/07 15:30h"/>
    <d v="2024-07-12T00:00:00"/>
    <x v="22"/>
    <x v="5"/>
    <x v="5687"/>
    <d v="2024-07-12T00:00:00"/>
    <d v="1899-12-30T13:08:52"/>
    <n v="76"/>
    <s v="E00076"/>
    <s v="RUTA KMS.076"/>
    <x v="11"/>
    <x v="0"/>
    <x v="0"/>
    <x v="0"/>
    <x v="0"/>
    <d v="2024-07-12T08:33:10"/>
    <x v="633"/>
    <n v="6.9472222222248092"/>
    <d v="2024-07-12T13:08:52"/>
    <d v="1899-12-30T01:00:48"/>
    <d v="2024-07-12T14:09:40"/>
    <n v="1.338888888945803"/>
    <x v="0"/>
    <m/>
    <m/>
    <x v="1"/>
    <x v="29"/>
    <x v="0"/>
    <x v="4"/>
    <x v="7"/>
    <n v="6"/>
    <s v=""/>
    <d v="1899-12-31T00:19:12"/>
    <n v="4.9338888888914756"/>
    <n v="0"/>
    <n v="4.9338888888914756"/>
  </r>
  <r>
    <s v="E002"/>
    <s v="EO11"/>
    <x v="5474"/>
    <x v="0"/>
    <s v="E4"/>
    <s v="0100005979"/>
    <s v="GERMAN IGLESIAS S.L."/>
    <s v="0019001480"/>
    <s v="SIGUEIRO"/>
    <s v="000000000000002906"/>
    <x v="4"/>
    <d v="2024-07-12T00:00:00"/>
    <d v="1899-12-30T08:43:31"/>
    <s v="15/07 CEM+MORT urge"/>
    <d v="2024-07-15T00:00:00"/>
    <x v="6"/>
    <x v="4"/>
    <x v="5688"/>
    <d v="2024-07-12T00:00:00"/>
    <d v="1899-12-30T10:47:26"/>
    <n v="20"/>
    <s v="E00020"/>
    <s v="RUTA KMS.020"/>
    <x v="42"/>
    <x v="0"/>
    <x v="0"/>
    <x v="0"/>
    <x v="1"/>
    <d v="2024-07-12T08:43:31"/>
    <x v="600"/>
    <n v="83.274722222238779"/>
    <d v="2024-07-12T10:47:26"/>
    <d v="1899-12-30T00:16:00"/>
    <d v="2024-07-12T11:03:26"/>
    <n v="80.942777777847368"/>
    <x v="0"/>
    <m/>
    <m/>
    <x v="1"/>
    <x v="29"/>
    <x v="0"/>
    <x v="4"/>
    <x v="1"/>
    <n v="6"/>
    <s v=""/>
    <d v="1899-12-30T06:24:00"/>
    <n v="82.008055555572113"/>
    <n v="36"/>
    <n v="46.008055555572113"/>
  </r>
  <r>
    <s v="E002"/>
    <s v="EO11"/>
    <x v="5475"/>
    <x v="0"/>
    <s v="E3"/>
    <s v="0100022674"/>
    <s v="COMERCIAL SILOS DE GALICIA, S.L."/>
    <s v="0022002149"/>
    <s v="SALVATERRA DE MIÑO"/>
    <s v="000000000000003218"/>
    <x v="7"/>
    <d v="2024-07-12T00:00:00"/>
    <d v="1899-12-30T08:50:19"/>
    <s v="12/07 16h"/>
    <d v="2024-07-12T00:00:00"/>
    <x v="12"/>
    <x v="2"/>
    <x v="5689"/>
    <d v="2024-07-12T00:00:00"/>
    <d v="1899-12-30T11:48:32"/>
    <n v="205"/>
    <s v="E00205"/>
    <s v="RUTA KMS.205"/>
    <x v="39"/>
    <x v="0"/>
    <x v="0"/>
    <x v="2"/>
    <x v="0"/>
    <d v="2024-07-12T08:50:19"/>
    <x v="593"/>
    <n v="7.161388888838701"/>
    <d v="2024-07-12T11:48:32"/>
    <d v="1899-12-30T02:44:00"/>
    <d v="2024-07-12T14:32:32"/>
    <n v="1.4577777776867151"/>
    <x v="0"/>
    <m/>
    <m/>
    <x v="1"/>
    <x v="29"/>
    <x v="0"/>
    <x v="4"/>
    <x v="2"/>
    <n v="6"/>
    <s v=""/>
    <d v="1900-01-01T17:36:00"/>
    <n v="3.4280555555053676"/>
    <n v="0"/>
    <n v="3.4280555555053676"/>
  </r>
  <r>
    <s v="E002"/>
    <s v="EO11"/>
    <x v="5476"/>
    <x v="0"/>
    <s v="E3"/>
    <s v="0100051530"/>
    <s v="MYHNOR MORTEROS Y HORMIGONES DEL"/>
    <s v="0022002945"/>
    <s v="ESTACION INTERMODAL - A CORUÑA"/>
    <s v="000000000000000055"/>
    <x v="3"/>
    <d v="2024-07-12T00:00:00"/>
    <d v="1899-12-30T09:04:55"/>
    <s v="12/07 1º antes 15h"/>
    <d v="2024-07-12T00:00:00"/>
    <x v="7"/>
    <x v="2"/>
    <x v="5690"/>
    <d v="2024-07-12T00:00:00"/>
    <d v="1899-12-30T11:18:27"/>
    <n v="203"/>
    <s v="E00203"/>
    <s v="RUTA KMS.203"/>
    <x v="1"/>
    <x v="0"/>
    <x v="0"/>
    <x v="2"/>
    <x v="0"/>
    <d v="2024-07-12T09:04:55"/>
    <x v="620"/>
    <n v="5.9180555556085892"/>
    <d v="2024-07-12T11:18:27"/>
    <d v="1899-12-30T02:42:24"/>
    <d v="2024-07-12T14:00:51"/>
    <n v="0.98583333328133449"/>
    <x v="0"/>
    <m/>
    <m/>
    <x v="1"/>
    <x v="29"/>
    <x v="0"/>
    <x v="4"/>
    <x v="2"/>
    <n v="6"/>
    <s v=""/>
    <d v="1900-01-01T16:57:36"/>
    <n v="2.2113888889419226"/>
    <n v="0"/>
    <n v="2.2113888889419226"/>
  </r>
  <r>
    <s v="E002"/>
    <s v="EO11"/>
    <x v="5477"/>
    <x v="0"/>
    <s v="E3"/>
    <s v="0100051530"/>
    <s v="MYHNOR MORTEROS Y HORMIGONES DEL"/>
    <s v="0022002574"/>
    <s v="A CORUÑA"/>
    <s v="000000000000000055"/>
    <x v="3"/>
    <d v="2024-07-12T00:00:00"/>
    <d v="1899-12-30T09:06:16"/>
    <s v="12/07 antes 15h"/>
    <d v="2024-07-12T00:00:00"/>
    <x v="7"/>
    <x v="0"/>
    <x v="5691"/>
    <d v="2024-07-12T00:00:00"/>
    <d v="1899-12-30T12:11:12"/>
    <n v="2"/>
    <s v="E00002"/>
    <s v="RUTA KMS.0002"/>
    <x v="7"/>
    <x v="0"/>
    <x v="0"/>
    <x v="0"/>
    <x v="0"/>
    <d v="2024-07-12T09:06:16"/>
    <x v="620"/>
    <n v="5.8955555555876344"/>
    <d v="2024-07-12T12:11:12"/>
    <d v="1899-12-30T00:01:36"/>
    <d v="2024-07-12T12:12:48"/>
    <n v="2.7866666667396203"/>
    <x v="0"/>
    <m/>
    <m/>
    <x v="1"/>
    <x v="29"/>
    <x v="0"/>
    <x v="4"/>
    <x v="3"/>
    <n v="6"/>
    <s v=""/>
    <d v="1899-12-30T00:38:24"/>
    <n v="4.868888888920968"/>
    <n v="0"/>
    <n v="4.868888888920968"/>
  </r>
  <r>
    <s v="E002"/>
    <s v="EO11"/>
    <x v="5478"/>
    <x v="0"/>
    <s v="E3"/>
    <s v="0100051530"/>
    <s v="MYHNOR MORTEROS Y HORMIGONES DEL"/>
    <s v="0022002945"/>
    <s v="ESTACION INTERMODAL - A CORUÑA"/>
    <s v="000000000000000055"/>
    <x v="3"/>
    <d v="2024-07-12T00:00:00"/>
    <d v="1899-12-30T09:06:41"/>
    <s v="15/07 09:00h"/>
    <d v="2024-07-15T00:00:00"/>
    <x v="15"/>
    <x v="2"/>
    <x v="5692"/>
    <d v="2024-07-13T00:00:00"/>
    <d v="1899-12-30T07:58:16"/>
    <n v="203"/>
    <s v="E00203"/>
    <s v="RUTA KMS.203"/>
    <x v="348"/>
    <x v="0"/>
    <x v="0"/>
    <x v="2"/>
    <x v="0"/>
    <d v="2024-07-12T09:06:41"/>
    <x v="634"/>
    <n v="71.88861111109145"/>
    <d v="2024-07-13T07:58:16"/>
    <d v="1899-12-30T02:42:24"/>
    <d v="2024-07-13T10:40:40"/>
    <n v="46.322222222224809"/>
    <x v="0"/>
    <m/>
    <m/>
    <x v="1"/>
    <x v="0"/>
    <x v="0"/>
    <x v="4"/>
    <x v="11"/>
    <n v="7"/>
    <s v=""/>
    <d v="1900-01-01T16:57:36"/>
    <n v="68.181944444424786"/>
    <n v="36"/>
    <n v="32.181944444424786"/>
  </r>
  <r>
    <s v="E002"/>
    <s v="EO11"/>
    <x v="5479"/>
    <x v="0"/>
    <s v="E3"/>
    <s v="0432000165"/>
    <s v="MORTEROS DE GALICIA S.L."/>
    <s v="0022001550"/>
    <s v="SUSANA"/>
    <s v="000000000000003042"/>
    <x v="0"/>
    <d v="2024-07-12T00:00:00"/>
    <d v="1899-12-30T09:07:50"/>
    <s v="12/07 x MAÑANA"/>
    <d v="2024-07-12T00:00:00"/>
    <x v="14"/>
    <x v="4"/>
    <x v="5693"/>
    <d v="2024-07-12T00:00:00"/>
    <d v="1899-12-30T10:02:11"/>
    <n v="1"/>
    <s v="E00001"/>
    <s v="RUTA KMS.0001"/>
    <x v="38"/>
    <x v="0"/>
    <x v="0"/>
    <x v="0"/>
    <x v="0"/>
    <d v="2024-07-12T09:07:50"/>
    <x v="615"/>
    <n v="3.8694444444263354"/>
    <d v="2024-07-12T10:02:11"/>
    <d v="1899-12-30T00:00:48"/>
    <d v="2024-07-12T10:02:59"/>
    <n v="2.9502777776797302"/>
    <x v="0"/>
    <m/>
    <m/>
    <x v="1"/>
    <x v="29"/>
    <x v="0"/>
    <x v="4"/>
    <x v="1"/>
    <n v="6"/>
    <s v=""/>
    <d v="1899-12-30T00:19:12"/>
    <n v="2.8561111110930022"/>
    <n v="0"/>
    <n v="2.8561111110930022"/>
  </r>
  <r>
    <s v="E002"/>
    <s v="EO11"/>
    <x v="5480"/>
    <x v="0"/>
    <s v="E3"/>
    <s v="0100056297"/>
    <s v="HORMIGONES HORPASA, S.L."/>
    <s v="0022002815"/>
    <s v="BARRO (SEQUEIROS)"/>
    <s v="000000000000000055"/>
    <x v="3"/>
    <d v="2024-07-12T00:00:00"/>
    <d v="1899-12-30T09:37:58"/>
    <s v="12/07 13:00h"/>
    <d v="2024-07-12T00:00:00"/>
    <x v="14"/>
    <x v="3"/>
    <x v="5694"/>
    <d v="2024-07-15T00:00:00"/>
    <d v="1899-12-30T16:28:15"/>
    <n v="58"/>
    <s v="E00058"/>
    <s v="RUTA KMS.058"/>
    <x v="15"/>
    <x v="0"/>
    <x v="0"/>
    <x v="0"/>
    <x v="0"/>
    <d v="2024-07-12T09:37:58"/>
    <x v="615"/>
    <n v="3.3672222221503034"/>
    <d v="2024-07-15T16:28:15"/>
    <d v="1899-12-30T00:46:24"/>
    <d v="2024-07-15T17:14:39"/>
    <n v="-76.244166666758247"/>
    <x v="1"/>
    <m/>
    <m/>
    <x v="1"/>
    <x v="3"/>
    <x v="3"/>
    <x v="5"/>
    <x v="8"/>
    <n v="2"/>
    <s v=""/>
    <d v="1899-12-30T18:33:36"/>
    <n v="1.59388888881697"/>
    <n v="0"/>
    <n v="1.59388888881697"/>
  </r>
  <r>
    <s v="E002"/>
    <s v="EO11"/>
    <x v="5481"/>
    <x v="0"/>
    <s v="E3"/>
    <s v="0100059274"/>
    <s v="UTE O BARCO"/>
    <s v="0022002995"/>
    <s v="O BARCO"/>
    <s v="000000000000000055"/>
    <x v="3"/>
    <d v="2024-07-12T00:00:00"/>
    <d v="1899-12-30T09:44:33"/>
    <s v="15/07 urge"/>
    <d v="2024-07-15T00:00:00"/>
    <x v="17"/>
    <x v="2"/>
    <x v="5695"/>
    <d v="2024-07-15T00:00:00"/>
    <d v="1899-12-30T09:04:17"/>
    <n v="32"/>
    <s v="E00032"/>
    <s v="RUTA KMS.032"/>
    <x v="21"/>
    <x v="0"/>
    <x v="0"/>
    <x v="2"/>
    <x v="0"/>
    <d v="2024-07-12T09:44:33"/>
    <x v="635"/>
    <n v="72.257499999948777"/>
    <d v="2024-07-15T09:04:17"/>
    <d v="1899-12-30T00:25:36"/>
    <d v="2024-07-15T09:29:53"/>
    <n v="0.50194444443332031"/>
    <x v="0"/>
    <m/>
    <m/>
    <x v="1"/>
    <x v="3"/>
    <x v="0"/>
    <x v="5"/>
    <x v="6"/>
    <n v="2"/>
    <s v=""/>
    <d v="1899-12-30T10:14:24"/>
    <n v="70.830833333282115"/>
    <n v="36"/>
    <n v="34.830833333282115"/>
  </r>
  <r>
    <s v="E002"/>
    <s v="EO11"/>
    <x v="5482"/>
    <x v="0"/>
    <s v="E3"/>
    <s v="0100046984"/>
    <s v="TRANSP. Y CEMENTOS HIDALGO, S.L."/>
    <s v="0022002955"/>
    <s v="VILLARES DE LA REINA - ARIDOS ARELS"/>
    <s v="000000000000003218"/>
    <x v="7"/>
    <d v="2024-07-12T00:00:00"/>
    <d v="1899-12-30T09:53:33"/>
    <s v="15/07 8H ARELSA VILL"/>
    <d v="2024-07-15T00:00:00"/>
    <x v="10"/>
    <x v="2"/>
    <x v="5696"/>
    <d v="2024-07-12T00:00:00"/>
    <d v="1899-12-30T17:13:43"/>
    <n v="274"/>
    <s v="E00274"/>
    <s v="RUTA KMS.274"/>
    <x v="266"/>
    <x v="0"/>
    <x v="0"/>
    <x v="2"/>
    <x v="0"/>
    <d v="2024-07-12T09:53:33"/>
    <x v="632"/>
    <n v="70.107500000100117"/>
    <d v="2024-07-12T17:13:43"/>
    <d v="1899-12-30T03:39:12"/>
    <d v="2024-07-12T20:52:55"/>
    <n v="59.118055555620231"/>
    <x v="0"/>
    <m/>
    <m/>
    <x v="1"/>
    <x v="29"/>
    <x v="0"/>
    <x v="4"/>
    <x v="5"/>
    <n v="6"/>
    <s v=""/>
    <d v="1900-01-02T15:40:48"/>
    <n v="65.454166666766781"/>
    <n v="36"/>
    <n v="29.454166666766781"/>
  </r>
  <r>
    <s v="E002"/>
    <s v="EO11"/>
    <x v="5483"/>
    <x v="0"/>
    <s v="E3"/>
    <s v="0100022674"/>
    <s v="COMERCIAL SILOS DE GALICIA, S.L."/>
    <s v="0022001795"/>
    <s v="LEIRO"/>
    <s v="000000000000000055"/>
    <x v="3"/>
    <d v="2024-07-12T00:00:00"/>
    <d v="1899-12-30T09:58:02"/>
    <s v="12/07 URGE"/>
    <d v="2024-07-12T00:00:00"/>
    <x v="1"/>
    <x v="5"/>
    <x v="5697"/>
    <d v="2024-07-12T00:00:00"/>
    <d v="1899-12-30T10:27:58"/>
    <n v="33"/>
    <s v="E00033"/>
    <s v="RUTA KMS.033"/>
    <x v="14"/>
    <x v="0"/>
    <x v="0"/>
    <x v="0"/>
    <x v="0"/>
    <d v="2024-07-12T09:58:02"/>
    <x v="598"/>
    <n v="4.0327777778729796"/>
    <d v="2024-07-12T10:27:58"/>
    <d v="1899-12-30T00:26:24"/>
    <d v="2024-07-12T10:54:22"/>
    <n v="3.0938888890086673"/>
    <x v="0"/>
    <m/>
    <m/>
    <x v="1"/>
    <x v="29"/>
    <x v="0"/>
    <x v="4"/>
    <x v="1"/>
    <n v="6"/>
    <s v=""/>
    <d v="1899-12-30T10:33:36"/>
    <n v="2.5927777778729797"/>
    <n v="0"/>
    <n v="2.5927777778729797"/>
  </r>
  <r>
    <s v="E002"/>
    <s v="EO11"/>
    <x v="5484"/>
    <x v="0"/>
    <s v="E3"/>
    <s v="0100000764"/>
    <s v="HORMIGONES BERGANTIÑOS S.A."/>
    <s v="0022000267"/>
    <s v="CARBALLO"/>
    <s v="000000000000000055"/>
    <x v="3"/>
    <d v="2024-07-12T00:00:00"/>
    <d v="1899-12-30T10:15:06"/>
    <s v="15/07 09h"/>
    <d v="2024-07-15T00:00:00"/>
    <x v="15"/>
    <x v="2"/>
    <x v="5698"/>
    <d v="2024-07-12T00:00:00"/>
    <d v="1899-12-30T15:59:00"/>
    <n v="220"/>
    <s v="E00220"/>
    <s v="RUTA KMS.220"/>
    <x v="41"/>
    <x v="0"/>
    <x v="0"/>
    <x v="2"/>
    <x v="0"/>
    <d v="2024-07-12T10:15:06"/>
    <x v="634"/>
    <n v="70.748333333409391"/>
    <d v="2024-07-12T15:59:00"/>
    <d v="1899-12-30T02:56:00"/>
    <d v="2024-07-12T18:55:00"/>
    <n v="62.083333333313931"/>
    <x v="0"/>
    <m/>
    <m/>
    <x v="1"/>
    <x v="29"/>
    <x v="0"/>
    <x v="4"/>
    <x v="4"/>
    <n v="6"/>
    <s v=""/>
    <d v="1900-01-01T22:24:00"/>
    <n v="66.815000000076054"/>
    <n v="36"/>
    <n v="30.815000000076054"/>
  </r>
  <r>
    <s v="E002"/>
    <s v="EO11"/>
    <x v="5485"/>
    <x v="0"/>
    <s v="E3"/>
    <s v="0100000764"/>
    <s v="HORMIGONES BERGANTIÑOS S.A."/>
    <s v="0022000267"/>
    <s v="CARBALLO"/>
    <s v="000000000000000055"/>
    <x v="3"/>
    <d v="2024-07-12T00:00:00"/>
    <d v="1899-12-30T10:15:57"/>
    <s v="15/07 de tarde"/>
    <d v="2024-07-15T00:00:00"/>
    <x v="2"/>
    <x v="2"/>
    <x v="5699"/>
    <d v="2024-07-15T00:00:00"/>
    <d v="1899-12-30T11:45:40"/>
    <n v="220"/>
    <s v="E00220"/>
    <s v="RUTA KMS.220"/>
    <x v="3"/>
    <x v="0"/>
    <x v="0"/>
    <x v="2"/>
    <x v="0"/>
    <d v="2024-07-12T10:15:57"/>
    <x v="636"/>
    <n v="79.734166666748933"/>
    <d v="2024-07-15T11:45:40"/>
    <d v="1899-12-30T02:56:00"/>
    <d v="2024-07-15T14:41:40"/>
    <n v="3.3055555555620231"/>
    <x v="0"/>
    <m/>
    <m/>
    <x v="1"/>
    <x v="3"/>
    <x v="0"/>
    <x v="5"/>
    <x v="2"/>
    <n v="2"/>
    <s v=""/>
    <d v="1900-01-01T22:24:00"/>
    <n v="75.800833333415596"/>
    <n v="36"/>
    <n v="39.800833333415596"/>
  </r>
  <r>
    <s v="E002"/>
    <s v="EO11"/>
    <x v="5486"/>
    <x v="0"/>
    <s v="E3"/>
    <s v="0100018925"/>
    <s v="TRAVIESAS DEL NORTE, S.A."/>
    <s v="0022001250"/>
    <s v="VILLAFRANCA"/>
    <s v="000000000000001054"/>
    <x v="1"/>
    <d v="2024-07-12T00:00:00"/>
    <d v="1899-12-30T10:26:14"/>
    <s v="15/07 DE 14 -  17 HO"/>
    <d v="2024-07-15T00:00:00"/>
    <x v="9"/>
    <x v="1"/>
    <x v="5700"/>
    <d v="2024-07-15T00:00:00"/>
    <d v="1899-12-30T12:14:48"/>
    <n v="100"/>
    <s v="E00100"/>
    <s v="RUTA KMS.100"/>
    <x v="26"/>
    <x v="0"/>
    <x v="0"/>
    <x v="1"/>
    <x v="0"/>
    <d v="2024-07-12T10:26:14"/>
    <x v="637"/>
    <n v="78.562777777842712"/>
    <d v="2024-07-15T12:14:48"/>
    <d v="1899-12-30T01:20:00"/>
    <d v="2024-07-15T13:34:48"/>
    <n v="3.4200000000419095"/>
    <x v="0"/>
    <m/>
    <m/>
    <x v="1"/>
    <x v="3"/>
    <x v="0"/>
    <x v="5"/>
    <x v="3"/>
    <n v="2"/>
    <s v=""/>
    <d v="1899-12-31T08:00:00"/>
    <n v="76.229444444509383"/>
    <n v="36"/>
    <n v="40.229444444509383"/>
  </r>
  <r>
    <s v="E002"/>
    <s v="EO11"/>
    <x v="5487"/>
    <x v="0"/>
    <s v="E3"/>
    <s v="0432000110"/>
    <s v="PREBETONG HORMIGONES, S.A."/>
    <s v="0021000042"/>
    <s v="REIGOSA"/>
    <s v="000000000000000055"/>
    <x v="3"/>
    <d v="2024-07-12T00:00:00"/>
    <d v="1899-12-30T10:29:42"/>
    <s v="15/07 09:00h"/>
    <d v="2024-07-15T00:00:00"/>
    <x v="15"/>
    <x v="3"/>
    <x v="5701"/>
    <d v="2024-07-12T00:00:00"/>
    <d v="1899-12-30T16:03:39"/>
    <n v="52"/>
    <s v="E00052"/>
    <s v="RUTA KMS.052"/>
    <x v="10"/>
    <x v="0"/>
    <x v="0"/>
    <x v="0"/>
    <x v="0"/>
    <d v="2024-07-12T10:29:42"/>
    <x v="634"/>
    <n v="70.504999999946449"/>
    <d v="2024-07-12T16:03:39"/>
    <d v="1899-12-30T00:41:36"/>
    <d v="2024-07-12T16:45:15"/>
    <n v="64.245833333290648"/>
    <x v="0"/>
    <m/>
    <m/>
    <x v="1"/>
    <x v="29"/>
    <x v="0"/>
    <x v="4"/>
    <x v="8"/>
    <n v="6"/>
    <s v=""/>
    <d v="1899-12-30T16:38:24"/>
    <n v="68.811666666613121"/>
    <n v="36"/>
    <n v="32.811666666613121"/>
  </r>
  <r>
    <s v="E002"/>
    <s v="EO11"/>
    <x v="5488"/>
    <x v="0"/>
    <s v="E3"/>
    <s v="0100022674"/>
    <s v="COMERCIAL SILOS DE GALICIA, S.L."/>
    <s v="0022001795"/>
    <s v="LEIRO"/>
    <s v="000000000000000055"/>
    <x v="3"/>
    <d v="2024-07-12T00:00:00"/>
    <d v="1899-12-30T10:30:38"/>
    <s v="15/07 10h"/>
    <d v="2024-07-15T00:00:00"/>
    <x v="17"/>
    <x v="2"/>
    <x v="5702"/>
    <d v="2024-07-12T00:00:00"/>
    <d v="1899-12-30T17:50:27"/>
    <n v="173"/>
    <s v="E00173"/>
    <s v="RUTA KMS.173"/>
    <x v="20"/>
    <x v="0"/>
    <x v="0"/>
    <x v="2"/>
    <x v="0"/>
    <d v="2024-07-12T10:30:38"/>
    <x v="635"/>
    <n v="71.489444444363471"/>
    <d v="2024-07-12T17:50:27"/>
    <d v="1899-12-30T02:18:24"/>
    <d v="2024-07-12T20:08:51"/>
    <n v="61.852499999979045"/>
    <x v="0"/>
    <m/>
    <m/>
    <x v="1"/>
    <x v="29"/>
    <x v="0"/>
    <x v="4"/>
    <x v="5"/>
    <n v="6"/>
    <s v=""/>
    <d v="1900-01-01T07:21:36"/>
    <n v="68.182777777696799"/>
    <n v="36"/>
    <n v="32.182777777696799"/>
  </r>
  <r>
    <s v="E002"/>
    <s v="EO11"/>
    <x v="5489"/>
    <x v="0"/>
    <s v="E4"/>
    <s v="0100031736"/>
    <s v="ALMACENES LUIS FDEZ. GALLEGO, S. L."/>
    <s v="0019001120"/>
    <s v="BEMBIBRE"/>
    <s v="000000000000002906"/>
    <x v="4"/>
    <d v="2024-07-12T00:00:00"/>
    <d v="1899-12-30T10:33:08"/>
    <s v="15/07 Cto + Mort"/>
    <d v="2024-07-15T00:00:00"/>
    <x v="6"/>
    <x v="2"/>
    <x v="5703"/>
    <d v="2024-07-15T00:00:00"/>
    <d v="1899-12-30T16:08:24"/>
    <n v="39"/>
    <s v="E00039"/>
    <s v="RUTA KMS.039"/>
    <x v="33"/>
    <x v="0"/>
    <x v="0"/>
    <x v="2"/>
    <x v="1"/>
    <d v="2024-07-12T10:33:08"/>
    <x v="600"/>
    <n v="81.447777777852025"/>
    <d v="2024-07-15T16:08:24"/>
    <d v="1899-12-30T00:31:12"/>
    <d v="2024-07-15T16:39:36"/>
    <n v="3.3400000000256114"/>
    <x v="0"/>
    <m/>
    <m/>
    <x v="1"/>
    <x v="3"/>
    <x v="0"/>
    <x v="5"/>
    <x v="8"/>
    <n v="2"/>
    <s v=""/>
    <d v="1899-12-30T12:28:48"/>
    <n v="79.927777777852029"/>
    <n v="36"/>
    <n v="43.927777777852029"/>
  </r>
  <r>
    <s v="E002"/>
    <s v="EO11"/>
    <x v="5490"/>
    <x v="0"/>
    <s v="E3"/>
    <s v="0432000181"/>
    <s v="PREBETONG LUGO HORMIGONES, S.A."/>
    <s v="0022002590"/>
    <s v="MONFORTE"/>
    <s v="000000000000000055"/>
    <x v="3"/>
    <d v="2024-07-12T00:00:00"/>
    <d v="1899-12-30T10:39:11"/>
    <s v="12/07 15:00h"/>
    <d v="2024-07-12T00:00:00"/>
    <x v="7"/>
    <x v="2"/>
    <x v="5704"/>
    <d v="2024-07-12T00:00:00"/>
    <d v="1899-12-30T12:38:48"/>
    <n v="102"/>
    <s v="E00102"/>
    <s v="RUTA KMS.102"/>
    <x v="26"/>
    <x v="0"/>
    <x v="0"/>
    <x v="2"/>
    <x v="0"/>
    <d v="2024-07-12T10:39:11"/>
    <x v="620"/>
    <n v="4.3469444444635883"/>
    <d v="2024-07-12T12:38:48"/>
    <d v="1899-12-30T01:21:36"/>
    <d v="2024-07-12T14:00:24"/>
    <n v="0.99333333346294239"/>
    <x v="0"/>
    <m/>
    <m/>
    <x v="1"/>
    <x v="29"/>
    <x v="0"/>
    <x v="4"/>
    <x v="3"/>
    <n v="6"/>
    <s v=""/>
    <d v="1899-12-31T08:38:24"/>
    <n v="1.986944444463588"/>
    <n v="0"/>
    <n v="1.986944444463588"/>
  </r>
  <r>
    <s v="E002"/>
    <s v="EO11"/>
    <x v="5491"/>
    <x v="0"/>
    <s v="E3"/>
    <s v="0100018925"/>
    <s v="TRAVIESAS DEL NORTE, S.A."/>
    <s v="0022001250"/>
    <s v="VILLAFRANCA"/>
    <s v="000000000000001054"/>
    <x v="1"/>
    <d v="2024-07-12T00:00:00"/>
    <d v="1899-12-30T10:39:46"/>
    <s v="16/07 10h A26"/>
    <d v="2024-07-16T00:00:00"/>
    <x v="17"/>
    <x v="1"/>
    <x v="5705"/>
    <d v="2024-07-15T00:00:00"/>
    <d v="1899-12-30T16:38:13"/>
    <n v="100"/>
    <s v="E00100"/>
    <s v="RUTA KMS.100"/>
    <x v="348"/>
    <x v="0"/>
    <x v="0"/>
    <x v="1"/>
    <x v="0"/>
    <d v="2024-07-12T10:39:46"/>
    <x v="638"/>
    <n v="95.337222222180571"/>
    <d v="2024-07-15T16:38:13"/>
    <d v="1899-12-30T01:20:00"/>
    <d v="2024-07-15T17:58:13"/>
    <n v="16.02972222212702"/>
    <x v="0"/>
    <m/>
    <m/>
    <x v="1"/>
    <x v="3"/>
    <x v="0"/>
    <x v="5"/>
    <x v="8"/>
    <n v="2"/>
    <s v=""/>
    <d v="1899-12-31T08:00:00"/>
    <n v="93.003888888847243"/>
    <n v="48"/>
    <n v="45.003888888847243"/>
  </r>
  <r>
    <s v="E002"/>
    <s v="EO11"/>
    <x v="5492"/>
    <x v="0"/>
    <s v="E3"/>
    <s v="0100000764"/>
    <s v="HORMIGONES BERGANTIÑOS S.A."/>
    <s v="0022000268"/>
    <s v="ESPIRITU SANTO"/>
    <s v="000000000000000055"/>
    <x v="3"/>
    <d v="2024-07-12T00:00:00"/>
    <d v="1899-12-30T10:46:47"/>
    <s v="12/07 X LA TARDE"/>
    <d v="2024-07-12T00:00:00"/>
    <x v="2"/>
    <x v="0"/>
    <x v="5706"/>
    <d v="2024-07-12T00:00:00"/>
    <d v="1899-12-30T15:19:14"/>
    <n v="15"/>
    <s v="E00015"/>
    <s v="RUTA KMS.015"/>
    <x v="7"/>
    <x v="0"/>
    <x v="0"/>
    <x v="0"/>
    <x v="0"/>
    <d v="2024-07-12T10:46:47"/>
    <x v="619"/>
    <n v="7.2202777776983567"/>
    <d v="2024-07-12T15:19:14"/>
    <d v="1899-12-30T00:12:00"/>
    <d v="2024-07-12T15:31:14"/>
    <n v="2.4794444444705732"/>
    <x v="0"/>
    <m/>
    <m/>
    <x v="1"/>
    <x v="29"/>
    <x v="0"/>
    <x v="4"/>
    <x v="4"/>
    <n v="6"/>
    <s v=""/>
    <d v="1899-12-30T04:48:00"/>
    <n v="6.0202777776983565"/>
    <n v="0"/>
    <n v="6.0202777776983565"/>
  </r>
  <r>
    <s v="E002"/>
    <s v="EO11"/>
    <x v="5493"/>
    <x v="0"/>
    <s v="E3"/>
    <s v="0432000110"/>
    <s v="PREBETONG HORMIGONES, S.A."/>
    <s v="0021000010"/>
    <s v="LA GRELA"/>
    <s v="000000000000000055"/>
    <x v="3"/>
    <d v="2024-07-12T00:00:00"/>
    <d v="1899-12-30T10:52:18"/>
    <s v="ALB1323101503"/>
    <d v="2024-07-12T00:00:00"/>
    <x v="8"/>
    <x v="0"/>
    <x v="5707"/>
    <d v="2024-07-12T00:00:00"/>
    <d v="1899-12-30T11:57:54"/>
    <n v="2"/>
    <s v="E00002"/>
    <s v="RUTA KMS.0002"/>
    <x v="7"/>
    <x v="0"/>
    <x v="0"/>
    <x v="0"/>
    <x v="0"/>
    <d v="2024-07-12T10:52:18"/>
    <x v="624"/>
    <n v="1.128333333414048"/>
    <d v="2024-07-12T11:57:54"/>
    <d v="1899-12-30T00:01:36"/>
    <d v="2024-07-12T11:59:30"/>
    <n v="8.3333333604969084E-3"/>
    <x v="0"/>
    <m/>
    <m/>
    <x v="1"/>
    <x v="29"/>
    <x v="0"/>
    <x v="4"/>
    <x v="2"/>
    <n v="6"/>
    <s v=""/>
    <d v="1899-12-30T00:38:24"/>
    <n v="0.10166666674738134"/>
    <n v="0"/>
    <n v="0.10166666674738134"/>
  </r>
  <r>
    <s v="E002"/>
    <s v="EO11"/>
    <x v="5494"/>
    <x v="0"/>
    <s v="E3"/>
    <s v="0100053492"/>
    <s v="HORMIGONES Y MINERALES S.L."/>
    <s v="0022002720"/>
    <s v="DEHESAS"/>
    <s v="000000000000000055"/>
    <x v="3"/>
    <d v="2024-07-12T00:00:00"/>
    <d v="1899-12-30T10:59:34"/>
    <s v="12/07 URGE"/>
    <d v="2024-07-12T00:00:00"/>
    <x v="7"/>
    <x v="2"/>
    <x v="5708"/>
    <d v="2024-07-12T00:00:00"/>
    <d v="1899-12-30T13:38:18"/>
    <n v="20"/>
    <s v="E00020"/>
    <s v="RUTA KMS.020"/>
    <x v="13"/>
    <x v="0"/>
    <x v="0"/>
    <x v="2"/>
    <x v="0"/>
    <d v="2024-07-12T10:59:34"/>
    <x v="620"/>
    <n v="4.0072222222806886"/>
    <d v="2024-07-12T13:38:18"/>
    <d v="1899-12-30T00:16:00"/>
    <d v="2024-07-12T13:54:18"/>
    <n v="1.0949999999720603"/>
    <x v="0"/>
    <m/>
    <m/>
    <x v="1"/>
    <x v="29"/>
    <x v="0"/>
    <x v="4"/>
    <x v="7"/>
    <n v="6"/>
    <s v=""/>
    <d v="1899-12-30T06:24:00"/>
    <n v="2.740555555614022"/>
    <n v="0"/>
    <n v="2.740555555614022"/>
  </r>
  <r>
    <s v="E002"/>
    <s v="EO11"/>
    <x v="5495"/>
    <x v="0"/>
    <s v="E3"/>
    <s v="0100022674"/>
    <s v="COMERCIAL SILOS DE GALICIA, S.L."/>
    <s v="0022002564"/>
    <s v="LOMBA"/>
    <s v="000000000000000055"/>
    <x v="3"/>
    <d v="2024-07-12T00:00:00"/>
    <d v="1899-12-30T11:12:42"/>
    <s v="12/07 x tarde"/>
    <d v="2024-07-12T00:00:00"/>
    <x v="2"/>
    <x v="5"/>
    <x v="5709"/>
    <d v="2024-07-12T00:00:00"/>
    <d v="1899-12-30T12:52:39"/>
    <n v="72"/>
    <s v="E00072"/>
    <s v="RUTA KMS.072"/>
    <x v="14"/>
    <x v="0"/>
    <x v="0"/>
    <x v="0"/>
    <x v="0"/>
    <d v="2024-07-12T11:12:42"/>
    <x v="619"/>
    <n v="6.7883333333884366"/>
    <d v="2024-07-12T12:52:39"/>
    <d v="1899-12-30T00:57:36"/>
    <d v="2024-07-12T13:50:15"/>
    <n v="4.1625000000349246"/>
    <x v="0"/>
    <m/>
    <m/>
    <x v="1"/>
    <x v="29"/>
    <x v="0"/>
    <x v="4"/>
    <x v="3"/>
    <n v="6"/>
    <s v=""/>
    <d v="1899-12-30T23:02:24"/>
    <n v="4.8283333333884366"/>
    <n v="0"/>
    <n v="4.8283333333884366"/>
  </r>
  <r>
    <s v="E002"/>
    <s v="EO11"/>
    <x v="5496"/>
    <x v="0"/>
    <s v="E4"/>
    <s v="0100033629"/>
    <s v="VICMARI LACIANA, S.L."/>
    <s v="0019000505"/>
    <s v="VILLABLINO"/>
    <s v="000000000000003091"/>
    <x v="8"/>
    <d v="2024-07-12T00:00:00"/>
    <d v="1899-12-30T11:50:23"/>
    <s v="15/07 Cto + Mort"/>
    <d v="2024-07-15T00:00:00"/>
    <x v="6"/>
    <x v="2"/>
    <x v="5710"/>
    <d v="2024-07-15T00:00:00"/>
    <d v="1899-12-30T08:38:52"/>
    <n v="77"/>
    <s v="E00077"/>
    <s v="RUTA KMS.077"/>
    <x v="28"/>
    <x v="0"/>
    <x v="0"/>
    <x v="2"/>
    <x v="1"/>
    <d v="2024-07-12T11:50:23"/>
    <x v="600"/>
    <n v="80.160277777758893"/>
    <d v="2024-07-15T08:38:52"/>
    <d v="1899-12-30T01:01:36"/>
    <d v="2024-07-15T09:40:28"/>
    <n v="10.325555555464234"/>
    <x v="0"/>
    <m/>
    <m/>
    <x v="1"/>
    <x v="3"/>
    <x v="0"/>
    <x v="5"/>
    <x v="0"/>
    <n v="2"/>
    <s v=""/>
    <d v="1899-12-31T00:38:24"/>
    <n v="78.133611111092222"/>
    <n v="36"/>
    <n v="42.133611111092222"/>
  </r>
  <r>
    <s v="E002"/>
    <s v="EO11"/>
    <x v="5497"/>
    <x v="0"/>
    <s v="E3"/>
    <s v="0100000794"/>
    <s v="PREFABRICADOS Y HIERROS TOURON S.L"/>
    <s v="0022002690"/>
    <s v="BETOTE-SARRIA"/>
    <s v="000000000000000055"/>
    <x v="3"/>
    <d v="2024-07-12T00:00:00"/>
    <d v="1899-12-30T12:14:49"/>
    <s v="12/07 urge"/>
    <d v="2024-07-12T00:00:00"/>
    <x v="9"/>
    <x v="2"/>
    <x v="5711"/>
    <d v="2024-07-12T00:00:00"/>
    <d v="1899-12-30T12:54:51"/>
    <n v="105"/>
    <s v="E00105"/>
    <s v="RUTA KMS.105"/>
    <x v="37"/>
    <x v="0"/>
    <x v="0"/>
    <x v="2"/>
    <x v="0"/>
    <d v="2024-07-12T12:14:49"/>
    <x v="623"/>
    <n v="4.7530555556877516"/>
    <d v="2024-07-12T12:54:51"/>
    <d v="1899-12-30T01:24:00"/>
    <d v="2024-07-12T14:18:51"/>
    <n v="2.6858333334093913"/>
    <x v="0"/>
    <m/>
    <m/>
    <x v="1"/>
    <x v="29"/>
    <x v="0"/>
    <x v="4"/>
    <x v="3"/>
    <n v="6"/>
    <s v=""/>
    <d v="1899-12-31T09:36:00"/>
    <n v="2.3530555556877517"/>
    <n v="0"/>
    <n v="2.3530555556877517"/>
  </r>
  <r>
    <s v="E002"/>
    <s v="EO11"/>
    <x v="5498"/>
    <x v="0"/>
    <s v="E3"/>
    <s v="0100013649"/>
    <s v="HORMIGONES MARBE HISPANIA, S.L."/>
    <s v="0022002481"/>
    <s v="PLANTA LALIN"/>
    <s v="000000000000000055"/>
    <x v="3"/>
    <d v="2024-07-12T00:00:00"/>
    <d v="1899-12-30T12:17:50"/>
    <s v="12/07 x tarde"/>
    <d v="2024-07-12T00:00:00"/>
    <x v="2"/>
    <x v="2"/>
    <x v="5712"/>
    <d v="2024-07-12T00:00:00"/>
    <d v="1899-12-30T14:31:33"/>
    <n v="170"/>
    <s v="E00170"/>
    <s v="RUTA KMS.170"/>
    <x v="22"/>
    <x v="0"/>
    <x v="0"/>
    <x v="2"/>
    <x v="0"/>
    <d v="2024-07-12T12:17:50"/>
    <x v="619"/>
    <n v="5.7027777777984738"/>
    <d v="2024-07-12T14:31:33"/>
    <d v="1899-12-30T02:16:00"/>
    <d v="2024-07-12T16:47:33"/>
    <n v="1.2074999999022111"/>
    <x v="0"/>
    <m/>
    <m/>
    <x v="1"/>
    <x v="29"/>
    <x v="0"/>
    <x v="4"/>
    <x v="13"/>
    <n v="6"/>
    <s v=""/>
    <d v="1900-01-01T06:24:00"/>
    <n v="2.4361111111318072"/>
    <n v="0"/>
    <n v="2.4361111111318072"/>
  </r>
  <r>
    <s v="E002"/>
    <s v="EO11"/>
    <x v="5499"/>
    <x v="0"/>
    <s v="E3"/>
    <s v="0432000110"/>
    <s v="PREBETONG HORMIGONES, S.A."/>
    <s v="0021000010"/>
    <s v="LA GRELA"/>
    <s v="000000000000003043"/>
    <x v="5"/>
    <d v="2024-07-12T00:00:00"/>
    <d v="1899-12-30T12:34:47"/>
    <s v="15/07 8h CEM ESPECIA"/>
    <d v="2024-07-15T00:00:00"/>
    <x v="10"/>
    <x v="2"/>
    <x v="5713"/>
    <d v="2024-07-12T00:00:00"/>
    <d v="1899-12-30T15:32:39"/>
    <n v="211"/>
    <s v="E00211"/>
    <s v="RUTA KMS.211"/>
    <x v="30"/>
    <x v="0"/>
    <x v="0"/>
    <x v="2"/>
    <x v="0"/>
    <d v="2024-07-12T12:34:47"/>
    <x v="632"/>
    <n v="67.420277777826414"/>
    <d v="2024-07-12T15:32:39"/>
    <d v="1899-12-30T02:48:48"/>
    <d v="2024-07-12T18:21:27"/>
    <n v="61.64249999995809"/>
    <x v="0"/>
    <m/>
    <m/>
    <x v="1"/>
    <x v="29"/>
    <x v="0"/>
    <x v="4"/>
    <x v="4"/>
    <n v="6"/>
    <s v=""/>
    <d v="1900-01-01T19:31:12"/>
    <n v="63.606944444493081"/>
    <n v="36"/>
    <n v="27.606944444493081"/>
  </r>
  <r>
    <s v="E002"/>
    <s v="EO11"/>
    <x v="5500"/>
    <x v="0"/>
    <s v="E3"/>
    <s v="0432000110"/>
    <s v="PREBETONG HORMIGONES, S.A."/>
    <s v="0021000010"/>
    <s v="LA GRELA"/>
    <s v="000000000000003043"/>
    <x v="5"/>
    <d v="2024-07-12T00:00:00"/>
    <d v="1899-12-30T12:35:09"/>
    <s v="12/07 18:00h CEM ESP"/>
    <d v="2024-07-12T00:00:00"/>
    <x v="2"/>
    <x v="2"/>
    <x v="5714"/>
    <d v="2024-07-12T00:00:00"/>
    <d v="1899-12-30T14:49:08"/>
    <n v="211"/>
    <s v="E00211"/>
    <s v="RUTA KMS.211"/>
    <x v="0"/>
    <x v="0"/>
    <x v="0"/>
    <x v="2"/>
    <x v="0"/>
    <d v="2024-07-12T12:35:09"/>
    <x v="619"/>
    <n v="5.4141666666255333"/>
    <d v="2024-07-12T14:49:08"/>
    <d v="1899-12-30T02:48:48"/>
    <d v="2024-07-12T17:37:56"/>
    <n v="0.36777777783572674"/>
    <x v="0"/>
    <m/>
    <m/>
    <x v="1"/>
    <x v="29"/>
    <x v="0"/>
    <x v="4"/>
    <x v="13"/>
    <n v="6"/>
    <s v=""/>
    <d v="1900-01-01T19:31:12"/>
    <n v="1.6008333332921998"/>
    <n v="0"/>
    <n v="1.6008333332921998"/>
  </r>
  <r>
    <s v="E002"/>
    <s v="EO11"/>
    <x v="5501"/>
    <x v="0"/>
    <s v="E3"/>
    <s v="0100010280"/>
    <s v="ANLLACO, S.A."/>
    <s v="0022000631"/>
    <s v="CABAÑINAS"/>
    <s v="000000000000000055"/>
    <x v="3"/>
    <d v="2024-07-12T00:00:00"/>
    <d v="1899-12-30T13:00:49"/>
    <s v="12/07 x tarde"/>
    <d v="2024-07-12T00:00:00"/>
    <x v="9"/>
    <x v="2"/>
    <x v="5715"/>
    <d v="2024-07-12T00:00:00"/>
    <d v="1899-12-30T15:30:57"/>
    <n v="32"/>
    <s v="E00032"/>
    <s v="RUTA KMS.032"/>
    <x v="20"/>
    <x v="0"/>
    <x v="0"/>
    <x v="2"/>
    <x v="0"/>
    <d v="2024-07-12T13:00:49"/>
    <x v="623"/>
    <n v="3.9863888889667578"/>
    <d v="2024-07-12T15:30:57"/>
    <d v="1899-12-30T00:25:36"/>
    <d v="2024-07-12T15:56:33"/>
    <n v="1.0575000001117587"/>
    <x v="0"/>
    <m/>
    <m/>
    <x v="1"/>
    <x v="29"/>
    <x v="0"/>
    <x v="4"/>
    <x v="4"/>
    <n v="6"/>
    <s v=""/>
    <d v="1899-12-30T10:14:24"/>
    <n v="2.5597222223000911"/>
    <n v="0"/>
    <n v="2.5597222223000911"/>
  </r>
  <r>
    <s v="E002"/>
    <s v="EO11"/>
    <x v="5502"/>
    <x v="0"/>
    <s v="E3"/>
    <s v="0100048420"/>
    <s v="RODIÑAS PRETENSADOS, S. L."/>
    <s v="0022002397"/>
    <s v="TEIXEIRO"/>
    <s v="000000000000003218"/>
    <x v="7"/>
    <d v="2024-07-12T00:00:00"/>
    <d v="1899-12-30T13:02:59"/>
    <s v="15/07 10:00h TEIXEIR"/>
    <d v="2024-07-15T00:00:00"/>
    <x v="17"/>
    <x v="2"/>
    <x v="5716"/>
    <d v="2024-07-12T00:00:00"/>
    <d v="1899-12-30T15:55:21"/>
    <n v="151"/>
    <s v="E00151"/>
    <s v="RUTA KMS.151"/>
    <x v="16"/>
    <x v="0"/>
    <x v="0"/>
    <x v="2"/>
    <x v="0"/>
    <d v="2024-07-12T13:02:59"/>
    <x v="635"/>
    <n v="68.95027777767973"/>
    <d v="2024-07-12T15:55:21"/>
    <d v="1899-12-30T02:00:48"/>
    <d v="2024-07-12T17:56:09"/>
    <n v="64.064166666590609"/>
    <x v="0"/>
    <m/>
    <m/>
    <x v="1"/>
    <x v="29"/>
    <x v="0"/>
    <x v="4"/>
    <x v="4"/>
    <n v="6"/>
    <s v=""/>
    <d v="1900-01-01T00:19:12"/>
    <n v="65.936944444346395"/>
    <n v="36"/>
    <n v="29.936944444346395"/>
  </r>
  <r>
    <s v="E002"/>
    <s v="EO11"/>
    <x v="5503"/>
    <x v="0"/>
    <s v="E3"/>
    <s v="0100051530"/>
    <s v="MYHNOR MORTEROS Y HORMIGONES DEL"/>
    <s v="0022002573"/>
    <s v="MONTESALGUEIRO"/>
    <s v="000000000000000055"/>
    <x v="3"/>
    <d v="2024-07-12T00:00:00"/>
    <d v="1899-12-30T14:31:25"/>
    <s v="15/07 10:30h"/>
    <d v="2024-07-15T00:00:00"/>
    <x v="20"/>
    <x v="2"/>
    <x v="5717"/>
    <d v="2024-07-12T00:00:00"/>
    <d v="1899-12-30T19:21:12"/>
    <n v="153"/>
    <s v="E00153"/>
    <s v="RUTA KMS.153"/>
    <x v="8"/>
    <x v="0"/>
    <x v="0"/>
    <x v="2"/>
    <x v="0"/>
    <d v="2024-07-12T14:31:25"/>
    <x v="639"/>
    <n v="67.976388888841029"/>
    <d v="2024-07-12T19:21:12"/>
    <d v="1899-12-30T02:02:24"/>
    <d v="2024-07-12T21:23:36"/>
    <n v="61.106666666746605"/>
    <x v="0"/>
    <m/>
    <m/>
    <x v="1"/>
    <x v="29"/>
    <x v="0"/>
    <x v="4"/>
    <x v="10"/>
    <n v="6"/>
    <s v=""/>
    <d v="1900-01-01T00:57:36"/>
    <n v="64.936388888841023"/>
    <n v="36"/>
    <n v="28.936388888841023"/>
  </r>
  <r>
    <s v="E002"/>
    <s v="EO11"/>
    <x v="5504"/>
    <x v="0"/>
    <s v="E3"/>
    <s v="0100022370"/>
    <s v="PREFABRICADOS LUIS BARROS S.L."/>
    <s v="0022002704"/>
    <s v="TOMIÑO"/>
    <s v="000000000000000055"/>
    <x v="3"/>
    <d v="2024-07-12T00:00:00"/>
    <d v="1899-12-30T14:52:17"/>
    <s v="15/07 09:30h Silo. 1"/>
    <d v="2024-07-15T00:00:00"/>
    <x v="21"/>
    <x v="3"/>
    <x v="5718"/>
    <d v="2024-07-12T00:00:00"/>
    <d v="1899-12-30T17:47:54"/>
    <n v="26"/>
    <s v="E00026"/>
    <s v="RUTA KMS.026"/>
    <x v="15"/>
    <x v="0"/>
    <x v="0"/>
    <x v="0"/>
    <x v="0"/>
    <d v="2024-07-12T14:52:17"/>
    <x v="640"/>
    <n v="66.628611111198552"/>
    <d v="2024-07-12T17:47:54"/>
    <d v="1899-12-30T00:20:48"/>
    <d v="2024-07-12T18:08:42"/>
    <n v="63.355000000039581"/>
    <x v="0"/>
    <m/>
    <m/>
    <x v="1"/>
    <x v="29"/>
    <x v="0"/>
    <x v="4"/>
    <x v="5"/>
    <n v="6"/>
    <s v=""/>
    <d v="1899-12-30T08:19:12"/>
    <n v="65.281944444531888"/>
    <n v="36"/>
    <n v="29.281944444531888"/>
  </r>
  <r>
    <s v="E002"/>
    <s v="EO11"/>
    <x v="5505"/>
    <x v="0"/>
    <s v="E3"/>
    <s v="0100059274"/>
    <s v="UTE O BARCO"/>
    <s v="0022002995"/>
    <s v="O BARCO"/>
    <s v="000000000000003044"/>
    <x v="2"/>
    <d v="2024-07-12T00:00:00"/>
    <d v="1899-12-30T15:04:03"/>
    <s v="15/07 17:30h"/>
    <d v="2024-07-15T00:00:00"/>
    <x v="18"/>
    <x v="2"/>
    <x v="5719"/>
    <d v="2024-07-15T00:00:00"/>
    <d v="1899-12-30T15:20:11"/>
    <n v="32"/>
    <s v="E00032"/>
    <s v="RUTA KMS.032"/>
    <x v="380"/>
    <x v="0"/>
    <x v="0"/>
    <x v="2"/>
    <x v="0"/>
    <d v="2024-07-12T15:04:03"/>
    <x v="641"/>
    <n v="74.432499999878928"/>
    <d v="2024-07-15T15:20:11"/>
    <d v="1899-12-30T00:25:36"/>
    <d v="2024-07-15T15:45:47"/>
    <n v="1.7369444443029352"/>
    <x v="0"/>
    <m/>
    <m/>
    <x v="1"/>
    <x v="3"/>
    <x v="0"/>
    <x v="5"/>
    <x v="4"/>
    <n v="2"/>
    <s v=""/>
    <d v="1899-12-30T10:14:24"/>
    <n v="73.005833333212266"/>
    <n v="36"/>
    <n v="37.005833333212266"/>
  </r>
  <r>
    <s v="E002"/>
    <s v="EO11"/>
    <x v="5506"/>
    <x v="0"/>
    <s v="E3"/>
    <s v="0100000794"/>
    <s v="PREFABRICADOS Y HIERROS TOURON S.L"/>
    <s v="0022002690"/>
    <s v="BETOTE-SARRIA"/>
    <s v="000000000000000055"/>
    <x v="3"/>
    <d v="2024-07-12T00:00:00"/>
    <d v="1899-12-30T15:39:40"/>
    <s v="15/07 08:00h"/>
    <d v="2024-07-15T00:00:00"/>
    <x v="10"/>
    <x v="2"/>
    <x v="5720"/>
    <d v="2024-07-12T00:00:00"/>
    <d v="1899-12-30T16:17:19"/>
    <n v="105"/>
    <s v="E00105"/>
    <s v="RUTA KMS.105"/>
    <x v="13"/>
    <x v="0"/>
    <x v="0"/>
    <x v="2"/>
    <x v="0"/>
    <d v="2024-07-12T15:39:40"/>
    <x v="632"/>
    <n v="64.338888888945803"/>
    <d v="2024-07-12T16:17:19"/>
    <d v="1899-12-30T01:24:00"/>
    <d v="2024-07-12T17:41:19"/>
    <n v="62.311388888920192"/>
    <x v="0"/>
    <m/>
    <m/>
    <x v="1"/>
    <x v="29"/>
    <x v="0"/>
    <x v="4"/>
    <x v="8"/>
    <n v="6"/>
    <s v=""/>
    <d v="1899-12-31T09:36:00"/>
    <n v="61.938888888945804"/>
    <n v="36"/>
    <n v="25.938888888945804"/>
  </r>
  <r>
    <s v="E002"/>
    <s v="EO11"/>
    <x v="5507"/>
    <x v="0"/>
    <s v="E3"/>
    <s v="0100008915"/>
    <s v="COMERCIAL ARROYO CONSTRUCCIÓN, S.A."/>
    <s v="0022002560"/>
    <s v="VILAVELLA"/>
    <s v="000000000000000055"/>
    <x v="3"/>
    <d v="2024-07-12T00:00:00"/>
    <d v="1899-12-30T15:48:04"/>
    <s v="15/07 10:30h"/>
    <d v="2024-07-15T00:00:00"/>
    <x v="20"/>
    <x v="2"/>
    <x v="5721"/>
    <d v="2024-07-12T00:00:00"/>
    <d v="1899-12-30T18:55:22"/>
    <n v="103"/>
    <s v="E00103"/>
    <s v="RUTA KMS.103"/>
    <x v="380"/>
    <x v="0"/>
    <x v="0"/>
    <x v="2"/>
    <x v="0"/>
    <d v="2024-07-12T15:48:04"/>
    <x v="639"/>
    <n v="66.698888888815418"/>
    <d v="2024-07-12T18:55:22"/>
    <d v="1899-12-30T01:22:24"/>
    <d v="2024-07-12T20:17:46"/>
    <n v="62.203888888761867"/>
    <x v="0"/>
    <m/>
    <m/>
    <x v="1"/>
    <x v="29"/>
    <x v="0"/>
    <x v="4"/>
    <x v="9"/>
    <n v="6"/>
    <s v=""/>
    <d v="1899-12-31T08:57:36"/>
    <n v="64.325555555482083"/>
    <n v="36"/>
    <n v="28.325555555482083"/>
  </r>
  <r>
    <s v="E002"/>
    <s v="EO11"/>
    <x v="5508"/>
    <x v="0"/>
    <s v="E3"/>
    <s v="0432000110"/>
    <s v="PREBETONG HORMIGONES, S.A."/>
    <s v="0022001012"/>
    <s v="FENE"/>
    <s v="000000000000000055"/>
    <x v="3"/>
    <d v="2024-07-12T00:00:00"/>
    <d v="1899-12-30T15:55:16"/>
    <s v="15/07 11:00h"/>
    <d v="2024-07-15T00:00:00"/>
    <x v="8"/>
    <x v="2"/>
    <x v="5722"/>
    <d v="2024-07-15T00:00:00"/>
    <d v="1899-12-30T08:25:05"/>
    <n v="192"/>
    <s v="E00192"/>
    <s v="RUTA KMS.192"/>
    <x v="13"/>
    <x v="0"/>
    <x v="0"/>
    <x v="2"/>
    <x v="0"/>
    <d v="2024-07-12T15:55:16"/>
    <x v="628"/>
    <n v="68.078888888878282"/>
    <d v="2024-07-15T08:25:05"/>
    <d v="1899-12-30T02:33:36"/>
    <d v="2024-07-15T10:58:41"/>
    <n v="1.0219444444519468"/>
    <x v="0"/>
    <m/>
    <m/>
    <x v="1"/>
    <x v="3"/>
    <x v="0"/>
    <x v="5"/>
    <x v="0"/>
    <n v="2"/>
    <s v=""/>
    <d v="1900-01-01T13:26:24"/>
    <n v="64.51888888887828"/>
    <n v="36"/>
    <n v="28.51888888887828"/>
  </r>
  <r>
    <s v="E002"/>
    <s v="EO11"/>
    <x v="5509"/>
    <x v="0"/>
    <s v="E3"/>
    <s v="0100000865"/>
    <s v="HORMIGONES SINDO CASTRO S.L."/>
    <s v="0022000428"/>
    <s v="VILLAMARTIN A."/>
    <s v="000000000000000055"/>
    <x v="3"/>
    <d v="2024-07-12T00:00:00"/>
    <d v="1899-12-30T15:57:55"/>
    <s v="15/07 08:30h"/>
    <d v="2024-07-15T00:00:00"/>
    <x v="23"/>
    <x v="2"/>
    <x v="5723"/>
    <d v="2024-07-15T00:00:00"/>
    <d v="1899-12-30T07:35:38"/>
    <n v="4"/>
    <s v="E00004"/>
    <s v="RUTA KMS.004"/>
    <x v="4"/>
    <x v="0"/>
    <x v="0"/>
    <x v="2"/>
    <x v="0"/>
    <d v="2024-07-12T15:57:55"/>
    <x v="642"/>
    <n v="64.534722222131677"/>
    <d v="2024-07-15T07:35:38"/>
    <d v="1899-12-30T00:03:12"/>
    <d v="2024-07-15T07:38:50"/>
    <n v="0.85277777770534158"/>
    <x v="0"/>
    <m/>
    <m/>
    <x v="1"/>
    <x v="3"/>
    <x v="0"/>
    <x v="5"/>
    <x v="11"/>
    <n v="2"/>
    <s v=""/>
    <d v="1899-12-30T01:16:48"/>
    <n v="63.48138888879835"/>
    <n v="36"/>
    <n v="27.48138888879835"/>
  </r>
  <r>
    <s v="E002"/>
    <s v="EO11"/>
    <x v="5510"/>
    <x v="0"/>
    <s v="E3"/>
    <s v="0100000865"/>
    <s v="HORMIGONES SINDO CASTRO S.L."/>
    <s v="0022000428"/>
    <s v="VILLAMARTIN A."/>
    <s v="000000000000003042"/>
    <x v="0"/>
    <d v="2024-07-12T00:00:00"/>
    <d v="1899-12-30T15:59:11"/>
    <s v="15/07 11:00h"/>
    <d v="2024-07-15T00:00:00"/>
    <x v="24"/>
    <x v="2"/>
    <x v="5724"/>
    <d v="2024-07-15T00:00:00"/>
    <d v="1899-12-30T11:02:41"/>
    <n v="4"/>
    <s v="E00004"/>
    <s v="RUTA KMS.004"/>
    <x v="23"/>
    <x v="0"/>
    <x v="0"/>
    <x v="2"/>
    <x v="0"/>
    <d v="2024-07-12T15:59:11"/>
    <x v="631"/>
    <n v="67.01361111109145"/>
    <d v="2024-07-15T11:02:41"/>
    <d v="1899-12-30T00:03:12"/>
    <d v="2024-07-15T11:05:53"/>
    <n v="-9.8055555601604283E-2"/>
    <x v="0"/>
    <m/>
    <m/>
    <x v="1"/>
    <x v="3"/>
    <x v="0"/>
    <x v="5"/>
    <x v="2"/>
    <n v="2"/>
    <s v=""/>
    <d v="1899-12-30T01:16:48"/>
    <n v="65.960277777758122"/>
    <n v="36"/>
    <n v="29.960277777758122"/>
  </r>
  <r>
    <s v="E002"/>
    <s v="EO11"/>
    <x v="5511"/>
    <x v="0"/>
    <s v="E3"/>
    <s v="0432000181"/>
    <s v="PREBETONG LUGO HORMIGONES, S.A."/>
    <s v="0022002590"/>
    <s v="MONFORTE"/>
    <s v="000000000000000055"/>
    <x v="3"/>
    <d v="2024-07-12T00:00:00"/>
    <d v="1899-12-30T16:21:58"/>
    <s v="15/07 15:00h"/>
    <d v="2024-07-15T00:00:00"/>
    <x v="7"/>
    <x v="2"/>
    <x v="5725"/>
    <d v="2024-07-15T00:00:00"/>
    <d v="1899-12-30T13:06:53"/>
    <n v="102"/>
    <s v="E00102"/>
    <s v="RUTA KMS.102"/>
    <x v="22"/>
    <x v="0"/>
    <x v="0"/>
    <x v="2"/>
    <x v="0"/>
    <d v="2024-07-12T16:21:58"/>
    <x v="630"/>
    <n v="70.633888888929505"/>
    <d v="2024-07-15T13:06:53"/>
    <d v="1899-12-30T01:21:36"/>
    <d v="2024-07-15T14:28:29"/>
    <n v="0.52527777780778706"/>
    <x v="0"/>
    <m/>
    <m/>
    <x v="1"/>
    <x v="3"/>
    <x v="0"/>
    <x v="5"/>
    <x v="7"/>
    <n v="2"/>
    <s v=""/>
    <d v="1899-12-31T08:38:24"/>
    <n v="68.273888888929505"/>
    <n v="36"/>
    <n v="32.273888888929505"/>
  </r>
  <r>
    <s v="E002"/>
    <s v="EO11"/>
    <x v="5512"/>
    <x v="0"/>
    <s v="E3"/>
    <s v="0432000110"/>
    <s v="PREBETONG HORMIGONES, S.A."/>
    <s v="0021000010"/>
    <s v="LA GRELA"/>
    <s v="000000000000000055"/>
    <x v="3"/>
    <d v="2024-07-12T00:00:00"/>
    <d v="1899-12-30T16:42:47"/>
    <s v="15/07 09:00h"/>
    <d v="2024-07-15T00:00:00"/>
    <x v="15"/>
    <x v="2"/>
    <x v="5726"/>
    <d v="2024-07-12T00:00:00"/>
    <d v="1899-12-30T20:25:29"/>
    <n v="211"/>
    <s v="E00211"/>
    <s v="RUTA KMS.211"/>
    <x v="27"/>
    <x v="0"/>
    <x v="0"/>
    <x v="2"/>
    <x v="0"/>
    <d v="2024-07-12T16:42:47"/>
    <x v="634"/>
    <n v="64.286944444407709"/>
    <d v="2024-07-12T20:25:29"/>
    <d v="1899-12-30T02:48:48"/>
    <d v="2024-07-12T23:14:17"/>
    <n v="57.761944444442634"/>
    <x v="0"/>
    <m/>
    <m/>
    <x v="1"/>
    <x v="29"/>
    <x v="0"/>
    <x v="4"/>
    <x v="14"/>
    <n v="6"/>
    <s v=""/>
    <d v="1900-01-01T19:31:12"/>
    <n v="60.473611111074376"/>
    <n v="36"/>
    <n v="24.473611111074376"/>
  </r>
  <r>
    <s v="E002"/>
    <s v="EO11"/>
    <x v="5513"/>
    <x v="0"/>
    <s v="E3"/>
    <s v="0100013649"/>
    <s v="HORMIGONES MARBE HISPANIA, S.L."/>
    <s v="0022002481"/>
    <s v="PLANTA LALIN"/>
    <s v="000000000000000055"/>
    <x v="3"/>
    <d v="2024-07-12T00:00:00"/>
    <d v="1899-12-30T17:01:04"/>
    <s v="15/07 11:00H"/>
    <d v="2024-07-15T00:00:00"/>
    <x v="16"/>
    <x v="2"/>
    <x v="5727"/>
    <d v="2024-07-15T00:00:00"/>
    <d v="1899-12-30T08:06:02"/>
    <n v="170"/>
    <s v="E00170"/>
    <s v="RUTA KMS.170"/>
    <x v="37"/>
    <x v="0"/>
    <x v="0"/>
    <x v="2"/>
    <x v="0"/>
    <d v="2024-07-12T17:01:04"/>
    <x v="643"/>
    <n v="66.48222222214099"/>
    <d v="2024-07-15T08:06:02"/>
    <d v="1899-12-30T02:16:00"/>
    <d v="2024-07-15T10:22:02"/>
    <n v="1.1327777776750736"/>
    <x v="0"/>
    <m/>
    <m/>
    <x v="1"/>
    <x v="3"/>
    <x v="0"/>
    <x v="5"/>
    <x v="0"/>
    <n v="2"/>
    <s v=""/>
    <d v="1900-01-01T06:24:00"/>
    <n v="63.215555555474324"/>
    <n v="36"/>
    <n v="27.215555555474324"/>
  </r>
  <r>
    <s v="E002"/>
    <s v="EO11"/>
    <x v="5514"/>
    <x v="0"/>
    <s v="E3"/>
    <s v="0100028413"/>
    <s v="HORMIGONES CARRAL, S.L."/>
    <s v="0022002990"/>
    <s v="PUERTO EXTERIOR DE FERROL"/>
    <s v="000000000000003042"/>
    <x v="0"/>
    <d v="2024-07-12T00:00:00"/>
    <d v="1899-12-30T17:50:58"/>
    <s v="15/07 8h 1º"/>
    <d v="2024-07-15T00:00:00"/>
    <x v="10"/>
    <x v="2"/>
    <x v="5728"/>
    <d v="2024-07-13T00:00:00"/>
    <d v="1899-12-30T12:37:53"/>
    <n v="212"/>
    <s v="E00212"/>
    <s v="RUTA KMS.212"/>
    <x v="39"/>
    <x v="0"/>
    <x v="0"/>
    <x v="2"/>
    <x v="0"/>
    <d v="2024-07-12T17:50:58"/>
    <x v="632"/>
    <n v="62.150555555534083"/>
    <d v="2024-07-13T12:37:53"/>
    <d v="1899-12-30T02:49:36"/>
    <d v="2024-07-13T15:27:29"/>
    <n v="40.541944444470573"/>
    <x v="0"/>
    <m/>
    <m/>
    <x v="1"/>
    <x v="0"/>
    <x v="0"/>
    <x v="4"/>
    <x v="3"/>
    <n v="7"/>
    <s v=""/>
    <d v="1900-01-01T19:50:24"/>
    <n v="58.323888888867415"/>
    <n v="36"/>
    <n v="22.323888888867415"/>
  </r>
  <r>
    <s v="E002"/>
    <s v="EO11"/>
    <x v="5515"/>
    <x v="0"/>
    <s v="E3"/>
    <s v="0100028413"/>
    <s v="HORMIGONES CARRAL, S.L."/>
    <s v="0022002990"/>
    <s v="PUERTO EXTERIOR DE FERROL"/>
    <s v="000000000000003042"/>
    <x v="0"/>
    <d v="2024-07-12T00:00:00"/>
    <d v="1899-12-30T17:51:54"/>
    <s v="15/07 9h 2º"/>
    <d v="2024-07-15T00:00:00"/>
    <x v="15"/>
    <x v="2"/>
    <x v="5729"/>
    <d v="2024-07-13T00:00:00"/>
    <d v="1899-12-30T13:03:10"/>
    <n v="212"/>
    <s v="E00212"/>
    <s v="RUTA KMS.212"/>
    <x v="5"/>
    <x v="0"/>
    <x v="0"/>
    <x v="2"/>
    <x v="0"/>
    <d v="2024-07-12T17:51:54"/>
    <x v="634"/>
    <n v="63.134999999951106"/>
    <d v="2024-07-13T13:03:10"/>
    <d v="1899-12-30T02:49:36"/>
    <d v="2024-07-13T15:52:46"/>
    <n v="41.120555555506144"/>
    <x v="0"/>
    <m/>
    <m/>
    <x v="1"/>
    <x v="0"/>
    <x v="0"/>
    <x v="4"/>
    <x v="7"/>
    <n v="7"/>
    <s v=""/>
    <d v="1900-01-01T19:50:24"/>
    <n v="59.308333333284438"/>
    <n v="36"/>
    <n v="23.308333333284438"/>
  </r>
  <r>
    <s v="E002"/>
    <s v="EO11"/>
    <x v="5516"/>
    <x v="0"/>
    <s v="E3"/>
    <s v="0100028413"/>
    <s v="HORMIGONES CARRAL, S.L."/>
    <s v="0022002990"/>
    <s v="PUERTO EXTERIOR DE FERROL"/>
    <s v="000000000000003042"/>
    <x v="0"/>
    <d v="2024-07-12T00:00:00"/>
    <d v="1899-12-30T17:57:15"/>
    <s v="15/07 11h 3º"/>
    <d v="2024-07-15T00:00:00"/>
    <x v="24"/>
    <x v="2"/>
    <x v="5730"/>
    <d v="2024-07-13T00:00:00"/>
    <d v="1899-12-30T13:25:30"/>
    <n v="212"/>
    <s v="E00212"/>
    <s v="RUTA KMS.212"/>
    <x v="212"/>
    <x v="0"/>
    <x v="0"/>
    <x v="2"/>
    <x v="0"/>
    <d v="2024-07-12T17:57:15"/>
    <x v="631"/>
    <n v="65.045833333453629"/>
    <d v="2024-07-13T13:25:30"/>
    <d v="1899-12-30T02:49:36"/>
    <d v="2024-07-13T16:15:06"/>
    <n v="42.748333333467599"/>
    <x v="0"/>
    <m/>
    <m/>
    <x v="1"/>
    <x v="0"/>
    <x v="0"/>
    <x v="4"/>
    <x v="7"/>
    <n v="7"/>
    <s v=""/>
    <d v="1900-01-01T19:50:24"/>
    <n v="61.219166666786961"/>
    <n v="36"/>
    <n v="25.219166666786961"/>
  </r>
  <r>
    <s v="E002"/>
    <s v="EO11"/>
    <x v="5517"/>
    <x v="0"/>
    <s v="E3"/>
    <s v="0100055329"/>
    <s v="PRETENSADOS MONTALBAN, S.L."/>
    <s v="0022002750"/>
    <s v="RAIRIZ DE VEIGA"/>
    <s v="000000000000000055"/>
    <x v="3"/>
    <d v="2024-07-12T00:00:00"/>
    <d v="1899-12-30T17:58:53"/>
    <s v="15/07 10h"/>
    <d v="2024-07-15T00:00:00"/>
    <x v="17"/>
    <x v="5"/>
    <x v="5731"/>
    <d v="2024-07-12T00:00:00"/>
    <d v="1899-12-30T18:31:24"/>
    <n v="42"/>
    <s v="E00042"/>
    <s v="RUTA KMS.042"/>
    <x v="14"/>
    <x v="0"/>
    <x v="0"/>
    <x v="0"/>
    <x v="0"/>
    <d v="2024-07-12T17:58:53"/>
    <x v="635"/>
    <n v="64.018611111037899"/>
    <d v="2024-07-12T18:31:24"/>
    <d v="1899-12-30T00:33:36"/>
    <d v="2024-07-12T19:05:00"/>
    <n v="62.916666666744277"/>
    <x v="0"/>
    <m/>
    <m/>
    <x v="1"/>
    <x v="29"/>
    <x v="0"/>
    <x v="4"/>
    <x v="9"/>
    <n v="6"/>
    <s v=""/>
    <d v="1899-12-30T13:26:24"/>
    <n v="62.458611111037897"/>
    <n v="36"/>
    <n v="26.458611111037897"/>
  </r>
  <r>
    <s v="E002"/>
    <s v="EO11"/>
    <x v="5518"/>
    <x v="0"/>
    <s v="E3"/>
    <s v="0100028413"/>
    <s v="HORMIGONES CARRAL, S.L."/>
    <s v="0022002990"/>
    <s v="PUERTO EXTERIOR DE FERROL"/>
    <s v="000000000000003042"/>
    <x v="0"/>
    <d v="2024-07-12T00:00:00"/>
    <d v="1899-12-30T17:59:25"/>
    <s v="15/07 15h 4º"/>
    <d v="2024-07-15T00:00:00"/>
    <x v="7"/>
    <x v="2"/>
    <x v="5732"/>
    <d v="2024-07-15T00:00:00"/>
    <d v="1899-12-30T10:23:41"/>
    <n v="212"/>
    <s v="E00212"/>
    <s v="RUTA KMS.212"/>
    <x v="0"/>
    <x v="0"/>
    <x v="0"/>
    <x v="2"/>
    <x v="0"/>
    <d v="2024-07-12T17:59:25"/>
    <x v="630"/>
    <n v="69.009722222224809"/>
    <d v="2024-07-15T10:23:41"/>
    <d v="1899-12-30T02:49:36"/>
    <d v="2024-07-15T13:13:17"/>
    <n v="1.7786111111054197"/>
    <x v="0"/>
    <m/>
    <m/>
    <x v="1"/>
    <x v="3"/>
    <x v="0"/>
    <x v="5"/>
    <x v="1"/>
    <n v="2"/>
    <s v=""/>
    <d v="1900-01-01T19:50:24"/>
    <n v="65.183055555558141"/>
    <n v="36"/>
    <n v="29.183055555558141"/>
  </r>
  <r>
    <s v="E002"/>
    <s v="EO11"/>
    <x v="5519"/>
    <x v="0"/>
    <s v="E3"/>
    <s v="0100028413"/>
    <s v="HORMIGONES CARRAL, S.L."/>
    <s v="0022002990"/>
    <s v="PUERTO EXTERIOR DE FERROL"/>
    <s v="000000000000003042"/>
    <x v="0"/>
    <d v="2024-07-12T00:00:00"/>
    <d v="1899-12-30T18:01:09"/>
    <s v="15/07 16h 5º"/>
    <d v="2024-07-15T00:00:00"/>
    <x v="12"/>
    <x v="2"/>
    <x v="5733"/>
    <d v="2024-07-15T00:00:00"/>
    <d v="1899-12-30T12:28:33"/>
    <n v="212"/>
    <s v="E00212"/>
    <s v="RUTA KMS.212"/>
    <x v="1"/>
    <x v="0"/>
    <x v="0"/>
    <x v="2"/>
    <x v="0"/>
    <d v="2024-07-12T18:01:09"/>
    <x v="644"/>
    <n v="69.980833333334886"/>
    <d v="2024-07-15T12:28:33"/>
    <d v="1899-12-30T02:49:36"/>
    <d v="2024-07-15T15:18:09"/>
    <n v="0.69749999995110556"/>
    <x v="0"/>
    <m/>
    <m/>
    <x v="1"/>
    <x v="3"/>
    <x v="0"/>
    <x v="5"/>
    <x v="3"/>
    <n v="2"/>
    <s v=""/>
    <d v="1900-01-01T19:50:24"/>
    <n v="66.154166666668218"/>
    <n v="36"/>
    <n v="30.154166666668218"/>
  </r>
  <r>
    <s v="E002"/>
    <s v="EO11"/>
    <x v="5520"/>
    <x v="0"/>
    <s v="E3"/>
    <s v="0100028413"/>
    <s v="HORMIGONES CARRAL, S.L."/>
    <s v="0022002990"/>
    <s v="PUERTO EXTERIOR DE FERROL"/>
    <s v="000000000000003042"/>
    <x v="0"/>
    <d v="2024-07-12T00:00:00"/>
    <d v="1899-12-30T18:02:04"/>
    <s v="15/07 17h 6º"/>
    <d v="2024-07-15T00:00:00"/>
    <x v="9"/>
    <x v="2"/>
    <x v="5734"/>
    <d v="2024-07-15T00:00:00"/>
    <d v="1899-12-30T12:49:53"/>
    <n v="212"/>
    <s v="E00212"/>
    <s v="RUTA KMS.212"/>
    <x v="2"/>
    <x v="0"/>
    <x v="0"/>
    <x v="2"/>
    <x v="0"/>
    <d v="2024-07-12T18:02:04"/>
    <x v="637"/>
    <n v="70.965555555594619"/>
    <d v="2024-07-15T12:49:53"/>
    <d v="1899-12-30T02:49:36"/>
    <d v="2024-07-15T15:39:29"/>
    <n v="1.3419444445171393"/>
    <x v="0"/>
    <m/>
    <m/>
    <x v="1"/>
    <x v="3"/>
    <x v="0"/>
    <x v="5"/>
    <x v="3"/>
    <n v="2"/>
    <s v=""/>
    <d v="1900-01-01T19:50:24"/>
    <n v="67.138888888927951"/>
    <n v="36"/>
    <n v="31.138888888927951"/>
  </r>
  <r>
    <s v="E002"/>
    <s v="EO11"/>
    <x v="5521"/>
    <x v="0"/>
    <s v="E3"/>
    <s v="0100028413"/>
    <s v="HORMIGONES CARRAL, S.L."/>
    <s v="0022002990"/>
    <s v="PUERTO EXTERIOR DE FERROL"/>
    <s v="000000000000003042"/>
    <x v="0"/>
    <d v="2024-07-12T00:00:00"/>
    <d v="1899-12-30T18:02:33"/>
    <s v="15/07 19h 7º"/>
    <d v="2024-07-15T00:00:00"/>
    <x v="4"/>
    <x v="2"/>
    <x v="5735"/>
    <d v="2024-07-15T00:00:00"/>
    <d v="1899-12-30T13:13:35"/>
    <n v="212"/>
    <s v="E00212"/>
    <s v="RUTA KMS.212"/>
    <x v="5"/>
    <x v="0"/>
    <x v="0"/>
    <x v="2"/>
    <x v="0"/>
    <d v="2024-07-12T18:02:33"/>
    <x v="645"/>
    <n v="72.957499999960419"/>
    <d v="2024-07-15T13:13:35"/>
    <d v="1899-12-30T02:49:36"/>
    <d v="2024-07-15T16:03:11"/>
    <n v="2.9469444444403052"/>
    <x v="0"/>
    <m/>
    <m/>
    <x v="1"/>
    <x v="3"/>
    <x v="0"/>
    <x v="5"/>
    <x v="7"/>
    <n v="2"/>
    <s v=""/>
    <d v="1900-01-01T19:50:24"/>
    <n v="69.130833333293751"/>
    <n v="36"/>
    <n v="33.130833333293751"/>
  </r>
  <r>
    <s v="E002"/>
    <s v="EO11"/>
    <x v="5522"/>
    <x v="0"/>
    <s v="E3"/>
    <s v="0432000181"/>
    <s v="PREBETONG LUGO HORMIGONES, S.A."/>
    <s v="0022001450"/>
    <s v="LUGO"/>
    <s v="000000000000000055"/>
    <x v="3"/>
    <d v="2024-07-12T00:00:00"/>
    <d v="1899-12-30T18:39:52"/>
    <s v="15/07 11:00H"/>
    <d v="2024-07-15T00:00:00"/>
    <x v="24"/>
    <x v="2"/>
    <x v="5736"/>
    <d v="2024-07-15T00:00:00"/>
    <d v="1899-12-30T08:43:45"/>
    <n v="108"/>
    <s v="E00108"/>
    <s v="RUTA KMS.108"/>
    <x v="22"/>
    <x v="0"/>
    <x v="0"/>
    <x v="2"/>
    <x v="0"/>
    <d v="2024-07-12T18:39:52"/>
    <x v="631"/>
    <n v="64.335555555531755"/>
    <d v="2024-07-15T08:43:45"/>
    <d v="1899-12-30T01:26:24"/>
    <d v="2024-07-15T10:10:09"/>
    <n v="0.83083333336981013"/>
    <x v="0"/>
    <m/>
    <m/>
    <x v="1"/>
    <x v="3"/>
    <x v="0"/>
    <x v="5"/>
    <x v="0"/>
    <n v="2"/>
    <s v=""/>
    <d v="1899-12-31T10:33:36"/>
    <n v="61.895555555531757"/>
    <n v="36"/>
    <n v="25.895555555531757"/>
  </r>
  <r>
    <s v="E002"/>
    <s v="EO11"/>
    <x v="5523"/>
    <x v="0"/>
    <s v="E3"/>
    <s v="0100059105"/>
    <s v="TUNEL DE RANTE UTE"/>
    <s v="0022002985"/>
    <s v="SAN CIBRAO - UTE TUNEL DE RANTE"/>
    <s v="000000000000003042"/>
    <x v="0"/>
    <d v="2024-07-12T00:00:00"/>
    <d v="1899-12-30T19:03:36"/>
    <s v="15/07 15h"/>
    <d v="2024-07-15T00:00:00"/>
    <x v="22"/>
    <x v="5"/>
    <x v="5737"/>
    <d v="2024-07-15T00:00:00"/>
    <d v="1899-12-30T12:39:15"/>
    <n v="12"/>
    <s v="E00012"/>
    <s v="RUTA KMS.012"/>
    <x v="11"/>
    <x v="0"/>
    <x v="0"/>
    <x v="0"/>
    <x v="0"/>
    <d v="2024-07-12T19:03:36"/>
    <x v="646"/>
    <n v="68.440000000060536"/>
    <d v="2024-07-15T12:39:15"/>
    <d v="1899-12-30T00:09:36"/>
    <d v="2024-07-15T12:48:51"/>
    <n v="2.6858333334093913"/>
    <x v="0"/>
    <m/>
    <m/>
    <x v="1"/>
    <x v="3"/>
    <x v="0"/>
    <x v="5"/>
    <x v="3"/>
    <n v="2"/>
    <s v=""/>
    <d v="1899-12-30T03:50:24"/>
    <n v="67.280000000060539"/>
    <n v="36"/>
    <n v="31.280000000060539"/>
  </r>
  <r>
    <s v="E002"/>
    <s v="EO11"/>
    <x v="5524"/>
    <x v="0"/>
    <s v="E4"/>
    <s v="0100031736"/>
    <s v="ALMACENES LUIS FDEZ. GALLEGO, S. L."/>
    <s v="0019000475"/>
    <s v="CACABELOS"/>
    <s v="000000000000002906"/>
    <x v="4"/>
    <d v="2024-07-12T00:00:00"/>
    <d v="1899-12-30T19:04:56"/>
    <s v="cemento+mortero"/>
    <d v="2024-07-15T00:00:00"/>
    <x v="10"/>
    <x v="2"/>
    <x v="5738"/>
    <d v="2024-07-15T00:00:00"/>
    <d v="1899-12-30T14:44:42"/>
    <n v="13"/>
    <s v="E00013"/>
    <s v="RUTA KMS.013"/>
    <x v="17"/>
    <x v="0"/>
    <x v="13"/>
    <x v="2"/>
    <x v="1"/>
    <d v="2024-07-12T19:04:56"/>
    <x v="632"/>
    <n v="60.917777777882293"/>
    <d v="2024-07-15T14:44:42"/>
    <d v="1899-12-30T00:10:24"/>
    <d v="2024-07-15T14:55:06"/>
    <n v="-6.9183333332184702"/>
    <x v="1"/>
    <m/>
    <m/>
    <x v="1"/>
    <x v="3"/>
    <x v="3"/>
    <x v="5"/>
    <x v="13"/>
    <n v="2"/>
    <s v=""/>
    <d v="1899-12-30T04:09:36"/>
    <n v="59.744444444548961"/>
    <n v="36"/>
    <n v="23.744444444548961"/>
  </r>
  <r>
    <s v="E002"/>
    <s v="EO11"/>
    <x v="5524"/>
    <x v="0"/>
    <s v="E4"/>
    <s v="0100031736"/>
    <s v="ALMACENES LUIS FDEZ. GALLEGO, S. L."/>
    <s v="0019000475"/>
    <s v="CACABELOS"/>
    <s v="000000000000003091"/>
    <x v="8"/>
    <d v="2024-07-12T00:00:00"/>
    <d v="1899-12-30T19:04:56"/>
    <s v="cemento+mortero"/>
    <d v="2024-07-15T00:00:00"/>
    <x v="10"/>
    <x v="2"/>
    <x v="5738"/>
    <d v="2024-07-15T00:00:00"/>
    <d v="1899-12-30T14:44:42"/>
    <n v="13"/>
    <s v="E00013"/>
    <s v="RUTA KMS.013"/>
    <x v="17"/>
    <x v="0"/>
    <x v="1"/>
    <x v="2"/>
    <x v="1"/>
    <d v="2024-07-12T19:04:56"/>
    <x v="632"/>
    <n v="60.917777777882293"/>
    <d v="2024-07-15T14:44:42"/>
    <d v="1899-12-30T00:10:24"/>
    <d v="2024-07-15T14:55:06"/>
    <n v="-6.9183333332184702"/>
    <x v="1"/>
    <m/>
    <m/>
    <x v="1"/>
    <x v="3"/>
    <x v="3"/>
    <x v="5"/>
    <x v="13"/>
    <n v="2"/>
    <s v=""/>
    <d v="1899-12-30T04:09:36"/>
    <n v="59.744444444548961"/>
    <n v="36"/>
    <n v="23.744444444548961"/>
  </r>
  <r>
    <s v="E002"/>
    <s v="EO11"/>
    <x v="5524"/>
    <x v="0"/>
    <s v="E4"/>
    <s v="0100031736"/>
    <s v="ALMACENES LUIS FDEZ. GALLEGO, S. L."/>
    <s v="0019000475"/>
    <s v="CACABELOS"/>
    <s v="000000000000003124"/>
    <x v="61"/>
    <d v="2024-07-12T00:00:00"/>
    <d v="1899-12-30T19:04:56"/>
    <s v="cemento+mortero"/>
    <d v="2024-07-15T00:00:00"/>
    <x v="10"/>
    <x v="2"/>
    <x v="5738"/>
    <d v="2024-07-15T00:00:00"/>
    <d v="1899-12-30T14:44:42"/>
    <n v="13"/>
    <s v="E00013"/>
    <s v="RUTA KMS.013"/>
    <x v="17"/>
    <x v="0"/>
    <x v="2"/>
    <x v="2"/>
    <x v="1"/>
    <d v="2024-07-12T19:04:56"/>
    <x v="632"/>
    <n v="60.917777777882293"/>
    <d v="2024-07-15T14:44:42"/>
    <d v="1899-12-30T00:10:24"/>
    <d v="2024-07-15T14:55:06"/>
    <n v="-6.9183333332184702"/>
    <x v="1"/>
    <m/>
    <m/>
    <x v="1"/>
    <x v="3"/>
    <x v="3"/>
    <x v="5"/>
    <x v="13"/>
    <n v="2"/>
    <s v=""/>
    <d v="1899-12-30T04:09:36"/>
    <n v="59.744444444548961"/>
    <n v="36"/>
    <n v="23.744444444548961"/>
  </r>
  <r>
    <s v="E002"/>
    <s v="EO11"/>
    <x v="5525"/>
    <x v="0"/>
    <s v="E4"/>
    <s v="0100000440"/>
    <s v="MAT. DE CONST. ESPIÑEIRO S.L."/>
    <s v="0020000335"/>
    <s v="TABOADELA"/>
    <s v="000000000000002906"/>
    <x v="4"/>
    <d v="2024-07-12T00:00:00"/>
    <d v="1899-12-30T20:21:41"/>
    <s v="Entregar lunes"/>
    <d v="2024-07-15T00:00:00"/>
    <x v="7"/>
    <x v="2"/>
    <x v="5739"/>
    <d v="2024-07-15T00:00:00"/>
    <d v="1899-12-30T11:31:52"/>
    <n v="153"/>
    <s v="E00153"/>
    <s v="RUTA KMS.153"/>
    <x v="456"/>
    <x v="0"/>
    <x v="0"/>
    <x v="2"/>
    <x v="1"/>
    <d v="2024-07-12T20:21:41"/>
    <x v="630"/>
    <n v="66.63861111109145"/>
    <d v="2024-07-15T11:31:52"/>
    <d v="1899-12-30T02:02:24"/>
    <d v="2024-07-15T13:34:16"/>
    <n v="1.4288888888549991"/>
    <x v="0"/>
    <m/>
    <m/>
    <x v="1"/>
    <x v="3"/>
    <x v="0"/>
    <x v="5"/>
    <x v="2"/>
    <n v="2"/>
    <s v=""/>
    <d v="1900-01-01T00:57:36"/>
    <n v="63.598611111091444"/>
    <n v="36"/>
    <n v="27.598611111091444"/>
  </r>
  <r>
    <s v="E002"/>
    <s v="EO11"/>
    <x v="5526"/>
    <x v="0"/>
    <s v="E4"/>
    <s v="0100051266"/>
    <s v="COMERCIAL MONCHO SL"/>
    <s v="0019001044"/>
    <s v="PONTECESURES"/>
    <s v="000000000000002906"/>
    <x v="4"/>
    <d v="2024-07-12T00:00:00"/>
    <d v="1899-12-30T20:22:54"/>
    <s v="15/07 servir"/>
    <d v="2024-07-15T00:00:00"/>
    <x v="6"/>
    <x v="2"/>
    <x v="5740"/>
    <d v="2024-07-15T00:00:00"/>
    <d v="1899-12-30T09:56:21"/>
    <n v="235"/>
    <s v="E00235"/>
    <s v="RUTA KMS.235"/>
    <x v="36"/>
    <x v="0"/>
    <x v="0"/>
    <x v="2"/>
    <x v="1"/>
    <d v="2024-07-12T20:22:54"/>
    <x v="600"/>
    <n v="71.618333333346527"/>
    <d v="2024-07-15T09:56:21"/>
    <d v="1899-12-30T03:08:00"/>
    <d v="2024-07-15T13:04:21"/>
    <n v="6.9274999999324791"/>
    <x v="0"/>
    <m/>
    <m/>
    <x v="1"/>
    <x v="3"/>
    <x v="0"/>
    <x v="5"/>
    <x v="6"/>
    <n v="2"/>
    <s v=""/>
    <d v="1900-01-02T03:12:00"/>
    <n v="67.485000000013187"/>
    <n v="36"/>
    <n v="31.485000000013187"/>
  </r>
  <r>
    <s v="E002"/>
    <s v="EO11"/>
    <x v="5527"/>
    <x v="0"/>
    <s v="E3"/>
    <s v="0100022370"/>
    <s v="PREFABRICADOS LUIS BARROS S.L."/>
    <s v="0022002532"/>
    <s v="NIGRAN"/>
    <s v="000000000000000055"/>
    <x v="3"/>
    <d v="2024-07-15T00:00:00"/>
    <d v="1899-12-30T07:44:09"/>
    <s v="15/07 15:30h Silo. P"/>
    <d v="2024-07-15T00:00:00"/>
    <x v="22"/>
    <x v="2"/>
    <x v="5741"/>
    <d v="2024-07-15T00:00:00"/>
    <d v="1899-12-30T10:31:05"/>
    <n v="245"/>
    <s v="E00245"/>
    <s v="RUTA KMS.245"/>
    <x v="9"/>
    <x v="0"/>
    <x v="0"/>
    <x v="2"/>
    <x v="0"/>
    <d v="2024-07-15T07:44:09"/>
    <x v="646"/>
    <n v="7.7641666667768732"/>
    <d v="2024-07-15T10:31:05"/>
    <d v="1899-12-30T03:16:00"/>
    <d v="2024-07-15T13:47:05"/>
    <n v="1.7152777778101154"/>
    <x v="0"/>
    <m/>
    <m/>
    <x v="1"/>
    <x v="3"/>
    <x v="0"/>
    <x v="5"/>
    <x v="1"/>
    <n v="2"/>
    <s v=""/>
    <d v="1900-01-02T06:24:00"/>
    <n v="3.4975000001102066"/>
    <n v="0"/>
    <n v="3.4975000001102066"/>
  </r>
  <r>
    <s v="E002"/>
    <s v="EO11"/>
    <x v="5528"/>
    <x v="0"/>
    <s v="E3"/>
    <s v="0432000110"/>
    <s v="PREBETONG HORMIGONES, S.A."/>
    <s v="0022001522"/>
    <s v="SAN COSME DE BARREIRO"/>
    <s v="000000000000000055"/>
    <x v="3"/>
    <d v="2024-07-15T00:00:00"/>
    <d v="1899-12-30T07:50:52"/>
    <s v="15/07  14:30h"/>
    <d v="2024-07-15T00:00:00"/>
    <x v="13"/>
    <x v="2"/>
    <x v="5742"/>
    <d v="2024-07-15T00:00:00"/>
    <d v="1899-12-30T09:38:08"/>
    <n v="205"/>
    <s v="E00205"/>
    <s v="RUTA KMS.205"/>
    <x v="4"/>
    <x v="0"/>
    <x v="0"/>
    <x v="2"/>
    <x v="0"/>
    <d v="2024-07-15T07:50:52"/>
    <x v="647"/>
    <n v="6.6522222222411074"/>
    <d v="2024-07-15T09:38:08"/>
    <d v="1899-12-30T02:44:00"/>
    <d v="2024-07-15T12:22:08"/>
    <n v="2.1311111110844649"/>
    <x v="0"/>
    <m/>
    <m/>
    <x v="1"/>
    <x v="3"/>
    <x v="0"/>
    <x v="5"/>
    <x v="6"/>
    <n v="2"/>
    <s v=""/>
    <d v="1900-01-01T17:36:00"/>
    <n v="2.918888888907774"/>
    <n v="0"/>
    <n v="2.918888888907774"/>
  </r>
  <r>
    <s v="E002"/>
    <s v="EO11"/>
    <x v="5529"/>
    <x v="0"/>
    <s v="E3"/>
    <s v="0100010248"/>
    <s v="HORMIGONES MONTERROSO, S.L."/>
    <s v="0022000630"/>
    <s v="MONTERROSO"/>
    <s v="000000000000000055"/>
    <x v="3"/>
    <d v="2024-07-15T00:00:00"/>
    <d v="1899-12-30T07:51:23"/>
    <s v="15/07 de mañana"/>
    <d v="2024-07-15T00:00:00"/>
    <x v="7"/>
    <x v="2"/>
    <x v="5743"/>
    <d v="2024-07-15T00:00:00"/>
    <d v="1899-12-30T12:02:20"/>
    <n v="138"/>
    <s v="E00138"/>
    <s v="RUTA KMS.138"/>
    <x v="39"/>
    <x v="0"/>
    <x v="0"/>
    <x v="2"/>
    <x v="0"/>
    <d v="2024-07-15T07:51:23"/>
    <x v="630"/>
    <n v="7.1436111110961065"/>
    <d v="2024-07-15T12:02:20"/>
    <d v="1899-12-30T01:50:24"/>
    <d v="2024-07-15T13:52:44"/>
    <n v="1.1211111110751517"/>
    <x v="0"/>
    <m/>
    <m/>
    <x v="1"/>
    <x v="3"/>
    <x v="0"/>
    <x v="5"/>
    <x v="3"/>
    <n v="2"/>
    <s v=""/>
    <d v="1899-12-31T20:09:36"/>
    <n v="4.3036111110961066"/>
    <n v="0"/>
    <n v="4.3036111110961066"/>
  </r>
  <r>
    <s v="E002"/>
    <s v="EO11"/>
    <x v="5530"/>
    <x v="0"/>
    <s v="E3"/>
    <s v="0100022350"/>
    <s v="LUSO GALAICA DE TRAVIESAS, S.A."/>
    <s v="0022001365"/>
    <s v="O CARBALLIÑO"/>
    <s v="000000000000001054"/>
    <x v="1"/>
    <d v="2024-07-15T00:00:00"/>
    <d v="1899-12-30T08:07:21"/>
    <s v="15/07 de mañana C03"/>
    <d v="2024-07-15T00:00:00"/>
    <x v="19"/>
    <x v="1"/>
    <x v="5744"/>
    <d v="2024-07-15T00:00:00"/>
    <d v="1899-12-30T11:19:55"/>
    <n v="90"/>
    <s v="E00090"/>
    <s v="RUTA KMS.090"/>
    <x v="16"/>
    <x v="0"/>
    <x v="0"/>
    <x v="1"/>
    <x v="0"/>
    <d v="2024-07-15T08:07:21"/>
    <x v="648"/>
    <n v="4.3775000000023283"/>
    <d v="2024-07-15T11:19:55"/>
    <d v="1899-12-30T01:12:00"/>
    <d v="2024-07-15T12:31:55"/>
    <n v="-3.194444440305233E-2"/>
    <x v="0"/>
    <m/>
    <m/>
    <x v="1"/>
    <x v="3"/>
    <x v="0"/>
    <x v="5"/>
    <x v="2"/>
    <n v="2"/>
    <s v=""/>
    <d v="1899-12-31T04:48:00"/>
    <n v="2.1775000000023281"/>
    <n v="0"/>
    <n v="2.1775000000023281"/>
  </r>
  <r>
    <s v="E002"/>
    <s v="EO11"/>
    <x v="5531"/>
    <x v="0"/>
    <s v="E3"/>
    <s v="0100022350"/>
    <s v="LUSO GALAICA DE TRAVIESAS, S.A."/>
    <s v="0022001365"/>
    <s v="O CARBALLIÑO"/>
    <s v="000000000000001054"/>
    <x v="1"/>
    <d v="2024-07-15T00:00:00"/>
    <d v="1899-12-30T08:07:40"/>
    <s v="15/07 C03"/>
    <d v="2024-07-15T00:00:00"/>
    <x v="19"/>
    <x v="1"/>
    <x v="5745"/>
    <d v="2024-07-15T00:00:00"/>
    <d v="1899-12-30T15:50:54"/>
    <n v="90"/>
    <s v="E00090"/>
    <s v="RUTA KMS.090"/>
    <x v="16"/>
    <x v="0"/>
    <x v="0"/>
    <x v="1"/>
    <x v="0"/>
    <d v="2024-07-15T08:07:40"/>
    <x v="648"/>
    <n v="4.3722222222131677"/>
    <d v="2024-07-15T15:50:54"/>
    <d v="1899-12-30T01:12:00"/>
    <d v="2024-07-15T17:02:54"/>
    <n v="-4.5483333332813345"/>
    <x v="1"/>
    <m/>
    <m/>
    <x v="1"/>
    <x v="3"/>
    <x v="3"/>
    <x v="5"/>
    <x v="4"/>
    <n v="2"/>
    <s v=""/>
    <d v="1899-12-31T04:48:00"/>
    <n v="2.1722222222131675"/>
    <n v="0"/>
    <n v="2.1722222222131675"/>
  </r>
  <r>
    <s v="E002"/>
    <s v="EO11"/>
    <x v="5532"/>
    <x v="0"/>
    <s v="E4"/>
    <s v="0100000095"/>
    <s v="ALMACENES PEDRO VIÑAS S.L."/>
    <s v="0019000136"/>
    <s v="SARRIA"/>
    <s v="000000000000003091"/>
    <x v="8"/>
    <d v="2024-07-15T00:00:00"/>
    <d v="1899-12-30T08:32:57"/>
    <s v="15/07  URGE"/>
    <d v="2024-07-15T00:00:00"/>
    <x v="6"/>
    <x v="2"/>
    <x v="5746"/>
    <d v="2024-07-15T00:00:00"/>
    <d v="1899-12-30T14:50:27"/>
    <n v="110"/>
    <s v="E00110"/>
    <s v="RUTA KMS.110"/>
    <x v="32"/>
    <x v="0"/>
    <x v="0"/>
    <x v="2"/>
    <x v="1"/>
    <d v="2024-07-15T08:32:57"/>
    <x v="600"/>
    <n v="11.450833333306946"/>
    <d v="2024-07-15T14:50:27"/>
    <d v="1899-12-30T01:28:00"/>
    <d v="2024-07-15T16:18:27"/>
    <n v="3.6925000000046566"/>
    <x v="0"/>
    <m/>
    <m/>
    <x v="1"/>
    <x v="3"/>
    <x v="0"/>
    <x v="5"/>
    <x v="13"/>
    <n v="2"/>
    <s v=""/>
    <d v="1899-12-31T11:12:00"/>
    <n v="8.9841666666402791"/>
    <n v="0"/>
    <n v="8.9841666666402791"/>
  </r>
  <r>
    <s v="E002"/>
    <s v="EO11"/>
    <x v="5532"/>
    <x v="0"/>
    <s v="E4"/>
    <s v="0100000095"/>
    <s v="ALMACENES PEDRO VIÑAS S.L."/>
    <s v="0019000136"/>
    <s v="SARRIA"/>
    <s v="000000000000002926"/>
    <x v="9"/>
    <d v="2024-07-15T00:00:00"/>
    <d v="1899-12-30T08:32:57"/>
    <s v="15/07  URGE"/>
    <d v="2024-07-15T00:00:00"/>
    <x v="6"/>
    <x v="2"/>
    <x v="5746"/>
    <d v="2024-07-15T00:00:00"/>
    <d v="1899-12-30T14:50:27"/>
    <n v="110"/>
    <s v="E00110"/>
    <s v="RUTA KMS.110"/>
    <x v="32"/>
    <x v="0"/>
    <x v="1"/>
    <x v="2"/>
    <x v="1"/>
    <d v="2024-07-15T08:32:57"/>
    <x v="600"/>
    <n v="11.450833333306946"/>
    <d v="2024-07-15T14:50:27"/>
    <d v="1899-12-30T01:28:00"/>
    <d v="2024-07-15T16:18:27"/>
    <n v="3.6925000000046566"/>
    <x v="0"/>
    <m/>
    <m/>
    <x v="1"/>
    <x v="3"/>
    <x v="0"/>
    <x v="5"/>
    <x v="13"/>
    <n v="2"/>
    <s v=""/>
    <d v="1899-12-31T11:12:00"/>
    <n v="8.9841666666402791"/>
    <n v="0"/>
    <n v="8.9841666666402791"/>
  </r>
  <r>
    <s v="E002"/>
    <s v="EO11"/>
    <x v="5533"/>
    <x v="0"/>
    <s v="E3"/>
    <s v="0100000865"/>
    <s v="HORMIGONES SINDO CASTRO S.L."/>
    <s v="0022000426"/>
    <s v="VENTA ALBARES"/>
    <s v="000000000000000055"/>
    <x v="3"/>
    <d v="2024-07-15T00:00:00"/>
    <d v="1899-12-30T08:38:55"/>
    <s v="15/07 X EL DÍA"/>
    <d v="2024-07-15T00:00:00"/>
    <x v="12"/>
    <x v="2"/>
    <x v="5747"/>
    <d v="2024-07-15T00:00:00"/>
    <d v="1899-12-30T14:52:22"/>
    <n v="39"/>
    <s v="E00039"/>
    <s v="RUTA KMS.039"/>
    <x v="266"/>
    <x v="0"/>
    <x v="0"/>
    <x v="2"/>
    <x v="0"/>
    <d v="2024-07-15T08:38:55"/>
    <x v="644"/>
    <n v="7.3513888888992369"/>
    <d v="2024-07-15T14:52:22"/>
    <d v="1899-12-30T00:31:12"/>
    <d v="2024-07-15T15:23:34"/>
    <n v="0.60722222219919786"/>
    <x v="0"/>
    <m/>
    <m/>
    <x v="1"/>
    <x v="3"/>
    <x v="0"/>
    <x v="5"/>
    <x v="13"/>
    <n v="2"/>
    <s v=""/>
    <d v="1899-12-30T12:28:48"/>
    <n v="5.8313888888992373"/>
    <n v="0"/>
    <n v="5.8313888888992373"/>
  </r>
  <r>
    <s v="E002"/>
    <s v="EO11"/>
    <x v="5534"/>
    <x v="0"/>
    <s v="E4"/>
    <s v="0100000136"/>
    <s v="CONSTRUDECO NORTE S.L."/>
    <s v="0019001236"/>
    <s v="VIVEIRO"/>
    <s v="000000000000002906"/>
    <x v="4"/>
    <d v="2024-07-15T00:00:00"/>
    <d v="1899-12-30T08:59:00"/>
    <s v="15/07"/>
    <d v="2024-07-16T00:00:00"/>
    <x v="6"/>
    <x v="2"/>
    <x v="5748"/>
    <d v="2024-07-16T00:00:00"/>
    <d v="1899-12-30T09:24:26"/>
    <n v="196"/>
    <s v="E00196"/>
    <s v="RUTA KMS.196"/>
    <x v="457"/>
    <x v="0"/>
    <x v="0"/>
    <x v="2"/>
    <x v="1"/>
    <d v="2024-07-15T08:59:00"/>
    <x v="649"/>
    <n v="35.016666666779201"/>
    <d v="2024-07-16T09:24:26"/>
    <d v="1899-12-30T02:36:48"/>
    <d v="2024-07-16T12:01:14"/>
    <n v="7.9794444444123656"/>
    <x v="0"/>
    <m/>
    <m/>
    <x v="1"/>
    <x v="4"/>
    <x v="0"/>
    <x v="5"/>
    <x v="6"/>
    <n v="3"/>
    <s v=""/>
    <d v="1900-01-01T14:43:12"/>
    <n v="31.403333333445872"/>
    <n v="12"/>
    <n v="19.403333333445872"/>
  </r>
  <r>
    <s v="E002"/>
    <s v="EO11"/>
    <x v="5535"/>
    <x v="0"/>
    <s v="E3"/>
    <s v="0100000455"/>
    <s v="FORJADOS HERMANOS DURAN S.L."/>
    <s v="0022000130"/>
    <s v="AS NEVES (GRANEL)"/>
    <s v="000000000000002853"/>
    <x v="6"/>
    <d v="2024-07-15T00:00:00"/>
    <d v="1899-12-30T09:08:08"/>
    <s v="16/07 09:00h"/>
    <d v="2024-07-16T00:00:00"/>
    <x v="15"/>
    <x v="2"/>
    <x v="5749"/>
    <d v="2024-07-15T00:00:00"/>
    <d v="1899-12-30T17:16:47"/>
    <n v="205"/>
    <s v="E00205"/>
    <s v="RUTA KMS.205"/>
    <x v="4"/>
    <x v="0"/>
    <x v="0"/>
    <x v="2"/>
    <x v="0"/>
    <d v="2024-07-15T09:08:08"/>
    <x v="650"/>
    <n v="23.864444444363471"/>
    <d v="2024-07-15T17:16:47"/>
    <d v="1899-12-30T02:44:00"/>
    <d v="2024-07-15T20:00:47"/>
    <n v="12.986944444477558"/>
    <x v="0"/>
    <m/>
    <m/>
    <x v="1"/>
    <x v="3"/>
    <x v="0"/>
    <x v="5"/>
    <x v="5"/>
    <n v="2"/>
    <s v=""/>
    <d v="1900-01-01T17:36:00"/>
    <n v="20.131111111030137"/>
    <n v="12"/>
    <n v="8.1311111110301368"/>
  </r>
  <r>
    <s v="E002"/>
    <s v="EO11"/>
    <x v="5536"/>
    <x v="0"/>
    <s v="E4"/>
    <s v="0100048649"/>
    <s v="ALMACENES Y FERRALLA RODIÑAS, S. L."/>
    <s v="0019000865"/>
    <s v="NEGREIRA"/>
    <s v="000000000000002906"/>
    <x v="4"/>
    <d v="2024-07-15T00:00:00"/>
    <d v="1899-12-30T09:08:36"/>
    <s v="16/07 nº 1259"/>
    <d v="2024-07-16T00:00:00"/>
    <x v="6"/>
    <x v="2"/>
    <x v="5750"/>
    <d v="2024-07-15T00:00:00"/>
    <d v="1899-12-30T19:14:36"/>
    <n v="251"/>
    <s v="E00251"/>
    <s v="RUTA KMS.251"/>
    <x v="32"/>
    <x v="0"/>
    <x v="0"/>
    <x v="2"/>
    <x v="1"/>
    <d v="2024-07-15T09:08:36"/>
    <x v="649"/>
    <n v="34.856666666746605"/>
    <d v="2024-07-15T19:14:36"/>
    <d v="1899-12-30T03:20:48"/>
    <d v="2024-07-15T22:35:24"/>
    <n v="21.409999999974389"/>
    <x v="0"/>
    <m/>
    <m/>
    <x v="1"/>
    <x v="3"/>
    <x v="0"/>
    <x v="5"/>
    <x v="10"/>
    <n v="2"/>
    <s v=""/>
    <d v="1900-01-02T08:19:12"/>
    <n v="30.510000000079938"/>
    <n v="12"/>
    <n v="18.510000000079938"/>
  </r>
  <r>
    <s v="E002"/>
    <s v="EO11"/>
    <x v="5537"/>
    <x v="0"/>
    <s v="E3"/>
    <s v="0100000841"/>
    <s v="CNES. VOCES CHANTADA S.L."/>
    <s v="0022000387"/>
    <s v="CHANTADA"/>
    <s v="000000000000000055"/>
    <x v="3"/>
    <d v="2024-07-15T00:00:00"/>
    <d v="1899-12-30T09:14:51"/>
    <s v="15/07 x DIA"/>
    <d v="2024-07-15T00:00:00"/>
    <x v="0"/>
    <x v="5"/>
    <x v="5751"/>
    <d v="2024-07-15T00:00:00"/>
    <d v="1899-12-30T10:53:55"/>
    <n v="38"/>
    <s v="E00038"/>
    <s v="RUTA KMS.038"/>
    <x v="14"/>
    <x v="0"/>
    <x v="0"/>
    <x v="0"/>
    <x v="0"/>
    <d v="2024-07-15T09:14:51"/>
    <x v="651"/>
    <n v="4.2524999999441206"/>
    <d v="2024-07-15T10:53:55"/>
    <d v="1899-12-30T00:30:24"/>
    <d v="2024-07-15T11:24:19"/>
    <n v="2.094722222245764"/>
    <x v="0"/>
    <m/>
    <m/>
    <x v="1"/>
    <x v="3"/>
    <x v="0"/>
    <x v="5"/>
    <x v="1"/>
    <n v="2"/>
    <s v=""/>
    <d v="1899-12-30T12:09:36"/>
    <n v="2.7458333332774538"/>
    <n v="0"/>
    <n v="2.7458333332774538"/>
  </r>
  <r>
    <s v="E002"/>
    <s v="EO11"/>
    <x v="5538"/>
    <x v="0"/>
    <s v="E3"/>
    <s v="0432000110"/>
    <s v="PREBETONG HORMIGONES, S.A."/>
    <s v="0021000011"/>
    <s v="MEIXOEIRO"/>
    <s v="000000000000000055"/>
    <x v="3"/>
    <d v="2024-07-15T00:00:00"/>
    <d v="1899-12-30T09:21:01"/>
    <s v="15/07 x MAÑANA"/>
    <d v="2024-07-15T00:00:00"/>
    <x v="7"/>
    <x v="3"/>
    <x v="5752"/>
    <d v="2024-07-15T00:00:00"/>
    <d v="1899-12-30T10:48:46"/>
    <n v="18"/>
    <s v="E00018"/>
    <s v="RUTA KMS.018"/>
    <x v="15"/>
    <x v="0"/>
    <x v="0"/>
    <x v="0"/>
    <x v="0"/>
    <d v="2024-07-15T09:21:01"/>
    <x v="630"/>
    <n v="5.6497222222387791"/>
    <d v="2024-07-15T10:48:46"/>
    <d v="1899-12-30T00:14:24"/>
    <d v="2024-07-15T11:03:10"/>
    <n v="3.9472222222248092"/>
    <x v="0"/>
    <m/>
    <m/>
    <x v="1"/>
    <x v="3"/>
    <x v="0"/>
    <x v="5"/>
    <x v="1"/>
    <n v="2"/>
    <s v=""/>
    <d v="1899-12-30T05:45:36"/>
    <n v="4.4097222222387789"/>
    <n v="0"/>
    <n v="4.4097222222387789"/>
  </r>
  <r>
    <s v="E002"/>
    <s v="EO11"/>
    <x v="5539"/>
    <x v="0"/>
    <s v="E4"/>
    <s v="0100000511"/>
    <s v="FERRETERIA Y CNES. SAR S.L"/>
    <s v="0019001265"/>
    <s v="ARES"/>
    <s v="000000000000002906"/>
    <x v="4"/>
    <d v="2024-07-15T00:00:00"/>
    <d v="1899-12-30T09:39:17"/>
    <s v="16/07 FARDOS CON PAL"/>
    <d v="2024-07-16T00:00:00"/>
    <x v="6"/>
    <x v="2"/>
    <x v="5753"/>
    <d v="2024-07-15T00:00:00"/>
    <d v="1899-12-30T17:44:10"/>
    <n v="199"/>
    <s v="E00199"/>
    <s v="RUTA KMS.199"/>
    <x v="36"/>
    <x v="0"/>
    <x v="0"/>
    <x v="2"/>
    <x v="1"/>
    <d v="2024-07-15T09:39:17"/>
    <x v="649"/>
    <n v="34.345277777756564"/>
    <d v="2024-07-15T17:44:10"/>
    <d v="1899-12-30T02:39:12"/>
    <d v="2024-07-15T20:23:22"/>
    <n v="23.610555555671453"/>
    <x v="0"/>
    <m/>
    <m/>
    <x v="1"/>
    <x v="3"/>
    <x v="0"/>
    <x v="5"/>
    <x v="5"/>
    <n v="2"/>
    <s v=""/>
    <d v="1900-01-01T15:40:48"/>
    <n v="30.691944444423232"/>
    <n v="12"/>
    <n v="18.691944444423232"/>
  </r>
  <r>
    <s v="E002"/>
    <s v="EO11"/>
    <x v="5540"/>
    <x v="0"/>
    <s v="E4"/>
    <s v="0100025683"/>
    <s v="PEPE DE ADELINO E HIJOS, S.L."/>
    <s v="0020002181"/>
    <s v="OLEIROS"/>
    <s v="000000000000003124"/>
    <x v="61"/>
    <d v="2024-07-15T00:00:00"/>
    <d v="1899-12-30T09:40:11"/>
    <s v="16/07 URGE CEM+MORTE"/>
    <d v="2024-07-16T00:00:00"/>
    <x v="6"/>
    <x v="4"/>
    <x v="5754"/>
    <d v="2024-07-15T00:00:00"/>
    <d v="1899-12-30T11:54:31"/>
    <n v="73"/>
    <s v="E00073"/>
    <s v="RUTA KMS.073"/>
    <x v="42"/>
    <x v="0"/>
    <x v="0"/>
    <x v="0"/>
    <x v="1"/>
    <d v="2024-07-15T09:40:11"/>
    <x v="649"/>
    <n v="34.330277777917217"/>
    <d v="2024-07-15T11:54:31"/>
    <d v="1899-12-30T00:58:24"/>
    <d v="2024-07-15T12:52:55"/>
    <n v="31.118055555678438"/>
    <x v="0"/>
    <m/>
    <m/>
    <x v="1"/>
    <x v="3"/>
    <x v="0"/>
    <x v="5"/>
    <x v="2"/>
    <n v="2"/>
    <s v=""/>
    <d v="1899-12-30T23:21:36"/>
    <n v="32.356944444583881"/>
    <n v="12"/>
    <n v="20.356944444583881"/>
  </r>
  <r>
    <s v="E002"/>
    <s v="EO11"/>
    <x v="5541"/>
    <x v="0"/>
    <s v="E3"/>
    <s v="0432000181"/>
    <s v="PREBETONG LUGO HORMIGONES, S.A."/>
    <s v="0022001450"/>
    <s v="LUGO"/>
    <s v="000000000000000055"/>
    <x v="3"/>
    <d v="2024-07-15T00:00:00"/>
    <d v="1899-12-30T10:02:12"/>
    <s v="15/07 16:00h"/>
    <d v="2024-07-15T00:00:00"/>
    <x v="12"/>
    <x v="2"/>
    <x v="5755"/>
    <d v="2024-07-15T00:00:00"/>
    <d v="1899-12-30T13:34:05"/>
    <n v="108"/>
    <s v="E00108"/>
    <s v="RUTA KMS.108"/>
    <x v="8"/>
    <x v="0"/>
    <x v="0"/>
    <x v="2"/>
    <x v="0"/>
    <d v="2024-07-15T10:02:12"/>
    <x v="644"/>
    <n v="5.9633333333185874"/>
    <d v="2024-07-15T13:34:05"/>
    <d v="1899-12-30T01:26:24"/>
    <d v="2024-07-15T15:00:29"/>
    <n v="0.99194444442400709"/>
    <x v="0"/>
    <m/>
    <m/>
    <x v="1"/>
    <x v="3"/>
    <x v="0"/>
    <x v="5"/>
    <x v="7"/>
    <n v="2"/>
    <s v=""/>
    <d v="1899-12-31T10:33:36"/>
    <n v="3.5233333333185879"/>
    <n v="0"/>
    <n v="3.5233333333185879"/>
  </r>
  <r>
    <s v="E002"/>
    <s v="EO11"/>
    <x v="5542"/>
    <x v="0"/>
    <s v="E3"/>
    <s v="0432000110"/>
    <s v="PREBETONG HORMIGONES, S.A."/>
    <s v="0022002920"/>
    <s v="PLANTA MOVIL OURAL"/>
    <s v="000000000000003043"/>
    <x v="5"/>
    <d v="2024-07-15T00:00:00"/>
    <d v="1899-12-30T10:02:44"/>
    <s v="15/07 16:00h CARGAR"/>
    <d v="2024-07-15T00:00:00"/>
    <x v="12"/>
    <x v="2"/>
    <x v="5756"/>
    <d v="2024-07-15T00:00:00"/>
    <d v="1899-12-30T12:51:32"/>
    <n v="123"/>
    <s v="E00123"/>
    <s v="RUTA KMS.123"/>
    <x v="348"/>
    <x v="0"/>
    <x v="0"/>
    <x v="2"/>
    <x v="0"/>
    <d v="2024-07-15T10:02:44"/>
    <x v="644"/>
    <n v="5.9544444444472902"/>
    <d v="2024-07-15T12:51:32"/>
    <d v="1899-12-30T01:38:24"/>
    <d v="2024-07-15T14:29:56"/>
    <n v="1.5011111110216007"/>
    <x v="0"/>
    <m/>
    <m/>
    <x v="1"/>
    <x v="3"/>
    <x v="0"/>
    <x v="5"/>
    <x v="3"/>
    <n v="2"/>
    <s v=""/>
    <d v="1899-12-31T15:21:36"/>
    <n v="3.3144444444472905"/>
    <n v="0"/>
    <n v="3.3144444444472905"/>
  </r>
  <r>
    <s v="E002"/>
    <s v="EO11"/>
    <x v="5543"/>
    <x v="0"/>
    <s v="E3"/>
    <s v="0100000764"/>
    <s v="HORMIGONES BERGANTIÑOS S.A."/>
    <s v="0022001477"/>
    <s v="CERCEDA"/>
    <s v="000000000000000055"/>
    <x v="3"/>
    <d v="2024-07-15T00:00:00"/>
    <d v="1899-12-30T10:03:29"/>
    <s v="15/07 antes 17h o ma"/>
    <d v="2024-07-15T00:00:00"/>
    <x v="9"/>
    <x v="2"/>
    <x v="5757"/>
    <d v="2024-07-15T00:00:00"/>
    <d v="1899-12-30T11:17:15"/>
    <n v="203"/>
    <s v="E00203"/>
    <s v="RUTA KMS.203"/>
    <x v="6"/>
    <x v="0"/>
    <x v="0"/>
    <x v="2"/>
    <x v="0"/>
    <d v="2024-07-15T10:03:29"/>
    <x v="637"/>
    <n v="6.9419444444356486"/>
    <d v="2024-07-15T11:17:15"/>
    <d v="1899-12-30T02:42:24"/>
    <d v="2024-07-15T13:59:39"/>
    <n v="3.0058333332999609"/>
    <x v="0"/>
    <m/>
    <m/>
    <x v="1"/>
    <x v="3"/>
    <x v="0"/>
    <x v="5"/>
    <x v="2"/>
    <n v="2"/>
    <s v=""/>
    <d v="1900-01-01T16:57:36"/>
    <n v="3.2352777777689816"/>
    <n v="0"/>
    <n v="3.2352777777689816"/>
  </r>
  <r>
    <s v="E002"/>
    <s v="EO11"/>
    <x v="5544"/>
    <x v="0"/>
    <s v="E3"/>
    <s v="0432000110"/>
    <s v="PREBETONG HORMIGONES, S.A."/>
    <s v="0021000011"/>
    <s v="MEIXOEIRO"/>
    <s v="000000000000003044"/>
    <x v="2"/>
    <d v="2024-07-15T00:00:00"/>
    <d v="1899-12-30T10:04:50"/>
    <s v="15/07 17:00h"/>
    <d v="2024-07-15T00:00:00"/>
    <x v="9"/>
    <x v="2"/>
    <x v="5758"/>
    <d v="2024-07-15T00:00:00"/>
    <d v="1899-12-30T12:16:43"/>
    <n v="246"/>
    <s v="E00246"/>
    <s v="RUTA KMS.246"/>
    <x v="21"/>
    <x v="0"/>
    <x v="0"/>
    <x v="2"/>
    <x v="0"/>
    <d v="2024-07-15T10:04:50"/>
    <x v="637"/>
    <n v="6.9194444445893168"/>
    <d v="2024-07-15T12:16:43"/>
    <d v="1899-12-30T03:16:48"/>
    <d v="2024-07-15T15:33:31"/>
    <n v="1.4413888889830559"/>
    <x v="0"/>
    <m/>
    <m/>
    <x v="1"/>
    <x v="3"/>
    <x v="0"/>
    <x v="5"/>
    <x v="3"/>
    <n v="2"/>
    <s v=""/>
    <d v="1900-01-02T06:43:12"/>
    <n v="2.639444444589317"/>
    <n v="0"/>
    <n v="2.639444444589317"/>
  </r>
  <r>
    <s v="E002"/>
    <s v="EO11"/>
    <x v="5545"/>
    <x v="0"/>
    <s v="E4"/>
    <s v="0100031736"/>
    <s v="ALMACENES LUIS FDEZ. GALLEGO, S. L."/>
    <s v="0019001240"/>
    <s v="PONFERRADA"/>
    <s v="000000000000002906"/>
    <x v="4"/>
    <d v="2024-07-15T00:00:00"/>
    <d v="1899-12-30T10:06:03"/>
    <s v="16/07"/>
    <d v="2024-07-16T00:00:00"/>
    <x v="6"/>
    <x v="2"/>
    <x v="5759"/>
    <d v="2024-07-15T00:00:00"/>
    <d v="1899-12-30T16:50:55"/>
    <n v="20"/>
    <s v="E00020"/>
    <s v="RUTA KMS.020"/>
    <x v="17"/>
    <x v="0"/>
    <x v="0"/>
    <x v="2"/>
    <x v="1"/>
    <d v="2024-07-15T10:06:03"/>
    <x v="649"/>
    <n v="33.899166666786186"/>
    <d v="2024-07-15T16:50:55"/>
    <d v="1899-12-30T00:16:00"/>
    <d v="2024-07-15T17:06:55"/>
    <n v="26.884722222341225"/>
    <x v="0"/>
    <m/>
    <m/>
    <x v="1"/>
    <x v="3"/>
    <x v="0"/>
    <x v="5"/>
    <x v="8"/>
    <n v="2"/>
    <s v=""/>
    <d v="1899-12-30T06:24:00"/>
    <n v="32.632500000119521"/>
    <n v="12"/>
    <n v="20.632500000119521"/>
  </r>
  <r>
    <s v="E002"/>
    <s v="EO11"/>
    <x v="5546"/>
    <x v="0"/>
    <s v="E4"/>
    <s v="0100000136"/>
    <s v="CONSTRUDECO NORTE S.L."/>
    <s v="0019000196"/>
    <s v="BURELA"/>
    <s v="000000000000002906"/>
    <x v="4"/>
    <d v="2024-07-15T00:00:00"/>
    <d v="1899-12-30T10:13:59"/>
    <s v="15/07 20:00h"/>
    <d v="2024-07-16T00:00:00"/>
    <x v="6"/>
    <x v="2"/>
    <x v="5760"/>
    <d v="2024-07-16T00:00:00"/>
    <d v="1899-12-30T10:08:17"/>
    <n v="214"/>
    <s v="E00214"/>
    <s v="RUTA KMS.214"/>
    <x v="17"/>
    <x v="0"/>
    <x v="0"/>
    <x v="2"/>
    <x v="1"/>
    <d v="2024-07-15T10:13:59"/>
    <x v="649"/>
    <n v="33.766944444563705"/>
    <d v="2024-07-16T10:08:17"/>
    <d v="1899-12-30T02:51:12"/>
    <d v="2024-07-16T12:59:29"/>
    <n v="7.0086111111450009"/>
    <x v="0"/>
    <m/>
    <m/>
    <x v="1"/>
    <x v="4"/>
    <x v="0"/>
    <x v="5"/>
    <x v="1"/>
    <n v="3"/>
    <s v=""/>
    <d v="1900-01-01T20:28:48"/>
    <n v="29.913611111230374"/>
    <n v="12"/>
    <n v="17.913611111230374"/>
  </r>
  <r>
    <s v="E002"/>
    <s v="EO11"/>
    <x v="5547"/>
    <x v="0"/>
    <s v="E3"/>
    <s v="0432000110"/>
    <s v="PREBETONG HORMIGONES, S.A."/>
    <s v="0021000012"/>
    <s v="OURENSE"/>
    <s v="000000000000000055"/>
    <x v="3"/>
    <d v="2024-07-15T00:00:00"/>
    <d v="1899-12-30T10:48:28"/>
    <s v="15/07 16:00h"/>
    <d v="2024-07-15T00:00:00"/>
    <x v="12"/>
    <x v="5"/>
    <x v="5761"/>
    <d v="2024-07-15T00:00:00"/>
    <d v="1899-12-30T15:23:00"/>
    <n v="14"/>
    <s v="E00014"/>
    <s v="RUTA KMS.014"/>
    <x v="14"/>
    <x v="0"/>
    <x v="0"/>
    <x v="0"/>
    <x v="0"/>
    <d v="2024-07-15T10:48:28"/>
    <x v="644"/>
    <n v="5.192222222161945"/>
    <d v="2024-07-15T15:23:00"/>
    <d v="1899-12-30T00:11:12"/>
    <d v="2024-07-15T15:34:12"/>
    <n v="0.42999999993480742"/>
    <x v="0"/>
    <m/>
    <m/>
    <x v="1"/>
    <x v="3"/>
    <x v="0"/>
    <x v="5"/>
    <x v="4"/>
    <n v="2"/>
    <s v=""/>
    <d v="1899-12-30T04:28:48"/>
    <n v="4.0055555554952784"/>
    <n v="0"/>
    <n v="4.0055555554952784"/>
  </r>
  <r>
    <s v="E002"/>
    <s v="EO11"/>
    <x v="5548"/>
    <x v="0"/>
    <s v="E4"/>
    <s v="0100030716"/>
    <s v="GRUPO GARCIA DO RIBEIRO, S. L."/>
    <s v="0019000461"/>
    <s v="RIBADAVIA"/>
    <s v="000000000000002906"/>
    <x v="4"/>
    <d v="2024-07-15T00:00:00"/>
    <d v="1899-12-30T10:49:24"/>
    <s v="16/07 FARDOS CON PAL"/>
    <d v="2024-07-16T00:00:00"/>
    <x v="6"/>
    <x v="2"/>
    <x v="5762"/>
    <d v="2024-07-16T00:00:00"/>
    <d v="1899-12-30T08:30:07"/>
    <n v="166"/>
    <s v="E00166"/>
    <s v="RUTA KMS.166"/>
    <x v="34"/>
    <x v="0"/>
    <x v="0"/>
    <x v="2"/>
    <x v="1"/>
    <d v="2024-07-15T10:49:24"/>
    <x v="649"/>
    <n v="33.17666666675359"/>
    <d v="2024-07-16T08:30:07"/>
    <d v="1899-12-30T02:12:48"/>
    <d v="2024-07-16T10:42:55"/>
    <n v="9.2847222222480923"/>
    <x v="0"/>
    <m/>
    <m/>
    <x v="1"/>
    <x v="4"/>
    <x v="0"/>
    <x v="5"/>
    <x v="0"/>
    <n v="3"/>
    <s v=""/>
    <d v="1900-01-01T05:07:12"/>
    <n v="29.963333333420255"/>
    <n v="12"/>
    <n v="17.963333333420255"/>
  </r>
  <r>
    <s v="E002"/>
    <s v="EO11"/>
    <x v="5549"/>
    <x v="0"/>
    <s v="E4"/>
    <s v="0100000060"/>
    <s v="ALMACENES HERMANOS PAMPIN S.L."/>
    <s v="0019000267"/>
    <s v="DESTINO ORDENES Y VISANTOÑA"/>
    <s v="000000000000002906"/>
    <x v="4"/>
    <d v="2024-07-15T00:00:00"/>
    <d v="1899-12-30T11:08:31"/>
    <s v="16/07 SU ALMACEN"/>
    <d v="2024-07-16T00:00:00"/>
    <x v="6"/>
    <x v="2"/>
    <x v="5763"/>
    <d v="2024-07-16T00:00:00"/>
    <d v="1899-12-30T08:24:39"/>
    <n v="188"/>
    <s v="E00188"/>
    <s v="RUTA KMS.188"/>
    <x v="28"/>
    <x v="0"/>
    <x v="0"/>
    <x v="2"/>
    <x v="1"/>
    <d v="2024-07-15T11:08:31"/>
    <x v="649"/>
    <n v="32.85805555555271"/>
    <d v="2024-07-16T08:24:39"/>
    <d v="1899-12-30T02:30:24"/>
    <d v="2024-07-16T10:55:03"/>
    <n v="9.0825000000768341"/>
    <x v="0"/>
    <m/>
    <m/>
    <x v="1"/>
    <x v="4"/>
    <x v="0"/>
    <x v="5"/>
    <x v="0"/>
    <n v="3"/>
    <s v=""/>
    <d v="1900-01-01T12:09:36"/>
    <n v="29.351388888886042"/>
    <n v="12"/>
    <n v="17.351388888886042"/>
  </r>
  <r>
    <s v="E002"/>
    <s v="EO11"/>
    <x v="5550"/>
    <x v="0"/>
    <s v="E3"/>
    <s v="0100000865"/>
    <s v="HORMIGONES SINDO CASTRO S.L."/>
    <s v="0022000428"/>
    <s v="VILLAMARTIN A."/>
    <s v="000000000000000922"/>
    <x v="2"/>
    <d v="2024-07-15T00:00:00"/>
    <d v="1899-12-30T11:13:33"/>
    <s v="16/07 09:00h R09"/>
    <d v="2024-07-16T00:00:00"/>
    <x v="15"/>
    <x v="1"/>
    <x v="5764"/>
    <d v="2024-07-15T00:00:00"/>
    <d v="1899-12-30T15:22:42"/>
    <n v="114"/>
    <s v="E00114"/>
    <s v="RUTA KMS.114"/>
    <x v="13"/>
    <x v="0"/>
    <x v="0"/>
    <x v="1"/>
    <x v="0"/>
    <d v="2024-07-15T11:13:33"/>
    <x v="650"/>
    <n v="21.774166666727979"/>
    <d v="2024-07-15T15:22:42"/>
    <d v="1899-12-30T01:31:12"/>
    <d v="2024-07-15T16:53:54"/>
    <n v="16.101666666625533"/>
    <x v="0"/>
    <m/>
    <m/>
    <x v="1"/>
    <x v="3"/>
    <x v="0"/>
    <x v="5"/>
    <x v="4"/>
    <n v="2"/>
    <s v=""/>
    <d v="1899-12-31T12:28:48"/>
    <n v="19.254166666727979"/>
    <n v="12"/>
    <n v="7.2541666667279792"/>
  </r>
  <r>
    <s v="E002"/>
    <s v="EO11"/>
    <x v="5551"/>
    <x v="0"/>
    <s v="E3"/>
    <s v="0100000865"/>
    <s v="HORMIGONES SINDO CASTRO S.L."/>
    <s v="0022000428"/>
    <s v="VILLAMARTIN A."/>
    <s v="000000000000000922"/>
    <x v="2"/>
    <d v="2024-07-15T00:00:00"/>
    <d v="1899-12-30T11:13:59"/>
    <s v="16/07 11:00h  C03"/>
    <d v="2024-07-16T00:00:00"/>
    <x v="24"/>
    <x v="1"/>
    <x v="5765"/>
    <d v="2024-07-16T00:00:00"/>
    <d v="1899-12-30T08:41:51"/>
    <n v="114"/>
    <s v="E00114"/>
    <s v="RUTA KMS.114"/>
    <x v="16"/>
    <x v="0"/>
    <x v="0"/>
    <x v="1"/>
    <x v="0"/>
    <d v="2024-07-15T11:13:59"/>
    <x v="652"/>
    <n v="23.76694444444729"/>
    <d v="2024-07-16T08:41:51"/>
    <d v="1899-12-30T01:31:12"/>
    <d v="2024-07-16T10:13:03"/>
    <n v="0.78250000008847564"/>
    <x v="0"/>
    <m/>
    <m/>
    <x v="1"/>
    <x v="4"/>
    <x v="0"/>
    <x v="5"/>
    <x v="0"/>
    <n v="3"/>
    <s v=""/>
    <d v="1899-12-31T12:28:48"/>
    <n v="21.246944444447291"/>
    <n v="12"/>
    <n v="9.2469444444472906"/>
  </r>
  <r>
    <s v="E002"/>
    <s v="EO11"/>
    <x v="5552"/>
    <x v="0"/>
    <s v="E3"/>
    <s v="0432000110"/>
    <s v="PREBETONG HORMIGONES, S.A."/>
    <s v="0021000010"/>
    <s v="LA GRELA"/>
    <s v="000000000000003043"/>
    <x v="5"/>
    <d v="2024-07-15T00:00:00"/>
    <d v="1899-12-30T11:32:22"/>
    <s v="16/07 08:00h CEM ESP"/>
    <d v="2024-07-16T00:00:00"/>
    <x v="10"/>
    <x v="2"/>
    <x v="5766"/>
    <d v="2024-07-15T00:00:00"/>
    <d v="1899-12-30T16:17:17"/>
    <n v="211"/>
    <s v="E00211"/>
    <s v="RUTA KMS.211"/>
    <x v="37"/>
    <x v="0"/>
    <x v="0"/>
    <x v="2"/>
    <x v="0"/>
    <d v="2024-07-15T11:32:22"/>
    <x v="653"/>
    <n v="20.460555555531755"/>
    <d v="2024-07-15T16:17:17"/>
    <d v="1899-12-30T02:48:48"/>
    <d v="2024-07-15T19:06:05"/>
    <n v="12.898611111100763"/>
    <x v="0"/>
    <m/>
    <m/>
    <x v="1"/>
    <x v="3"/>
    <x v="0"/>
    <x v="5"/>
    <x v="8"/>
    <n v="2"/>
    <s v=""/>
    <d v="1900-01-01T19:31:12"/>
    <n v="16.647222222198423"/>
    <n v="12"/>
    <n v="4.6472222221984225"/>
  </r>
  <r>
    <s v="E002"/>
    <s v="EO11"/>
    <x v="5553"/>
    <x v="0"/>
    <s v="E3"/>
    <s v="0432000110"/>
    <s v="PREBETONG HORMIGONES, S.A."/>
    <s v="0021000010"/>
    <s v="LA GRELA"/>
    <s v="000000000000000055"/>
    <x v="3"/>
    <d v="2024-07-15T00:00:00"/>
    <d v="1899-12-30T11:37:02"/>
    <s v="15/07 x tarde"/>
    <d v="2024-07-15T00:00:00"/>
    <x v="22"/>
    <x v="2"/>
    <x v="5767"/>
    <d v="2024-07-15T00:00:00"/>
    <d v="1899-12-30T12:46:13"/>
    <n v="211"/>
    <s v="E00211"/>
    <s v="RUTA KMS.211"/>
    <x v="23"/>
    <x v="0"/>
    <x v="0"/>
    <x v="2"/>
    <x v="0"/>
    <d v="2024-07-15T11:37:02"/>
    <x v="646"/>
    <n v="3.8827777779079042"/>
    <d v="2024-07-15T12:46:13"/>
    <d v="1899-12-30T02:48:48"/>
    <d v="2024-07-15T15:35:01"/>
    <n v="-8.3611111098434776E-2"/>
    <x v="0"/>
    <m/>
    <m/>
    <x v="1"/>
    <x v="3"/>
    <x v="0"/>
    <x v="5"/>
    <x v="3"/>
    <n v="2"/>
    <s v=""/>
    <d v="1900-01-01T19:31:12"/>
    <n v="6.9444444574570774E-2"/>
    <n v="0"/>
    <n v="6.9444444574570774E-2"/>
  </r>
  <r>
    <s v="E002"/>
    <s v="EO11"/>
    <x v="5554"/>
    <x v="0"/>
    <s v="E3"/>
    <s v="0432000110"/>
    <s v="PREBETONG HORMIGONES, S.A."/>
    <s v="0021000010"/>
    <s v="LA GRELA"/>
    <s v="000000000000000055"/>
    <x v="3"/>
    <d v="2024-07-15T00:00:00"/>
    <d v="1899-12-30T11:37:44"/>
    <s v="15/07 urge"/>
    <d v="2024-07-15T00:00:00"/>
    <x v="12"/>
    <x v="2"/>
    <x v="5768"/>
    <d v="2024-07-15T00:00:00"/>
    <d v="1899-12-30T12:25:13"/>
    <n v="211"/>
    <s v="E00211"/>
    <s v="RUTA KMS.211"/>
    <x v="30"/>
    <x v="0"/>
    <x v="0"/>
    <x v="2"/>
    <x v="0"/>
    <d v="2024-07-15T11:37:44"/>
    <x v="644"/>
    <n v="4.3711111110169441"/>
    <d v="2024-07-15T12:25:13"/>
    <d v="1899-12-30T02:48:48"/>
    <d v="2024-07-15T15:14:01"/>
    <n v="0.76638888887828216"/>
    <x v="0"/>
    <m/>
    <m/>
    <x v="1"/>
    <x v="3"/>
    <x v="0"/>
    <x v="5"/>
    <x v="3"/>
    <n v="2"/>
    <s v=""/>
    <d v="1900-01-01T19:31:12"/>
    <n v="0.55777777768361059"/>
    <n v="0"/>
    <n v="0.55777777768361059"/>
  </r>
  <r>
    <s v="E002"/>
    <s v="EO11"/>
    <x v="5555"/>
    <x v="0"/>
    <s v="E3"/>
    <s v="0100058086"/>
    <s v="BETONVAL HORMIGONES, S.L."/>
    <s v="0022002935"/>
    <s v="MANZANEDA"/>
    <s v="000000000000000055"/>
    <x v="3"/>
    <d v="2024-07-15T00:00:00"/>
    <d v="1899-12-30T12:00:52"/>
    <s v="15/07 x la tarde"/>
    <d v="2024-07-15T00:00:00"/>
    <x v="9"/>
    <x v="2"/>
    <x v="5769"/>
    <d v="2024-07-15T00:00:00"/>
    <d v="1899-12-30T14:10:54"/>
    <n v="70"/>
    <s v="E00070"/>
    <s v="RUTA KMS.070"/>
    <x v="27"/>
    <x v="0"/>
    <x v="0"/>
    <x v="2"/>
    <x v="0"/>
    <d v="2024-07-15T12:00:52"/>
    <x v="637"/>
    <n v="4.9855555555550382"/>
    <d v="2024-07-15T14:10:54"/>
    <d v="1899-12-30T00:56:00"/>
    <d v="2024-07-15T15:06:54"/>
    <n v="1.8850000000675209"/>
    <x v="0"/>
    <m/>
    <m/>
    <x v="1"/>
    <x v="3"/>
    <x v="0"/>
    <x v="5"/>
    <x v="13"/>
    <n v="2"/>
    <s v=""/>
    <d v="1899-12-30T22:24:00"/>
    <n v="3.0522222222217046"/>
    <n v="0"/>
    <n v="3.0522222222217046"/>
  </r>
  <r>
    <s v="E002"/>
    <s v="EO11"/>
    <x v="5556"/>
    <x v="0"/>
    <s v="E3"/>
    <s v="0100011685"/>
    <s v="PREGALCO, S.L."/>
    <s v="0022001735"/>
    <s v="XIL"/>
    <s v="000000000000000055"/>
    <x v="3"/>
    <d v="2024-07-15T00:00:00"/>
    <d v="1899-12-30T12:12:26"/>
    <s v="16/07 12h 986747820"/>
    <d v="2024-07-16T00:00:00"/>
    <x v="19"/>
    <x v="4"/>
    <x v="5770"/>
    <d v="2024-07-16T00:00:00"/>
    <d v="1899-12-30T11:35:19"/>
    <n v="75"/>
    <s v="E00075"/>
    <s v="RUTA KMS.075"/>
    <x v="1"/>
    <x v="0"/>
    <x v="0"/>
    <x v="0"/>
    <x v="0"/>
    <d v="2024-07-15T12:12:26"/>
    <x v="654"/>
    <n v="24.292777777765878"/>
    <d v="2024-07-16T11:35:19"/>
    <d v="1899-12-30T01:00:00"/>
    <d v="2024-07-16T12:35:19"/>
    <n v="-8.8611111044883728E-2"/>
    <x v="0"/>
    <m/>
    <m/>
    <x v="1"/>
    <x v="4"/>
    <x v="0"/>
    <x v="5"/>
    <x v="2"/>
    <n v="3"/>
    <s v=""/>
    <d v="1899-12-31T00:00:00"/>
    <n v="22.292777777765878"/>
    <n v="12"/>
    <n v="10.292777777765878"/>
  </r>
  <r>
    <s v="E002"/>
    <s v="EO11"/>
    <x v="5557"/>
    <x v="0"/>
    <s v="E4"/>
    <s v="0100026420"/>
    <s v="CASTROMAN, S.L."/>
    <s v="0062000052"/>
    <s v="BARRO-PONTEVEDRA"/>
    <s v="000000000000003091"/>
    <x v="8"/>
    <d v="2024-07-15T00:00:00"/>
    <d v="1899-12-30T12:29:44"/>
    <s v="16/07 RECOGER PALETS"/>
    <d v="2024-07-16T00:00:00"/>
    <x v="6"/>
    <x v="2"/>
    <x v="5771"/>
    <d v="2024-07-15T00:00:00"/>
    <d v="1899-12-30T19:40:55"/>
    <n v="253"/>
    <s v="E00253"/>
    <s v="RUTA KMS.253"/>
    <x v="33"/>
    <x v="0"/>
    <x v="0"/>
    <x v="2"/>
    <x v="1"/>
    <d v="2024-07-15T12:29:44"/>
    <x v="649"/>
    <n v="31.504444444435649"/>
    <d v="2024-07-15T19:40:55"/>
    <d v="1899-12-30T03:22:24"/>
    <d v="2024-07-15T23:03:19"/>
    <n v="20.944722222397104"/>
    <x v="0"/>
    <m/>
    <m/>
    <x v="1"/>
    <x v="3"/>
    <x v="0"/>
    <x v="5"/>
    <x v="10"/>
    <n v="2"/>
    <s v=""/>
    <d v="1900-01-02T08:57:36"/>
    <n v="27.131111111102314"/>
    <n v="12"/>
    <n v="15.131111111102314"/>
  </r>
  <r>
    <s v="E002"/>
    <s v="EO11"/>
    <x v="5557"/>
    <x v="0"/>
    <s v="E4"/>
    <s v="0100026420"/>
    <s v="CASTROMAN, S.L."/>
    <s v="0062000052"/>
    <s v="BARRO-PONTEVEDRA"/>
    <s v="000000000000002906"/>
    <x v="4"/>
    <d v="2024-07-15T00:00:00"/>
    <d v="1899-12-30T12:29:44"/>
    <s v="16/07 RECOGER PALETS"/>
    <d v="2024-07-16T00:00:00"/>
    <x v="6"/>
    <x v="2"/>
    <x v="5771"/>
    <d v="2024-07-15T00:00:00"/>
    <d v="1899-12-30T19:40:55"/>
    <n v="253"/>
    <s v="E00253"/>
    <s v="RUTA KMS.253"/>
    <x v="33"/>
    <x v="0"/>
    <x v="1"/>
    <x v="2"/>
    <x v="1"/>
    <d v="2024-07-15T12:29:44"/>
    <x v="649"/>
    <n v="31.504444444435649"/>
    <d v="2024-07-15T19:40:55"/>
    <d v="1899-12-30T03:22:24"/>
    <d v="2024-07-15T23:03:19"/>
    <n v="20.944722222397104"/>
    <x v="0"/>
    <m/>
    <m/>
    <x v="1"/>
    <x v="3"/>
    <x v="0"/>
    <x v="5"/>
    <x v="10"/>
    <n v="2"/>
    <s v=""/>
    <d v="1900-01-02T08:57:36"/>
    <n v="27.131111111102314"/>
    <n v="12"/>
    <n v="15.131111111102314"/>
  </r>
  <r>
    <s v="E002"/>
    <s v="EO11"/>
    <x v="5558"/>
    <x v="0"/>
    <s v="E3"/>
    <s v="0100022370"/>
    <s v="PREFABRICADOS LUIS BARROS S.L."/>
    <s v="0022002536"/>
    <s v="PUXEIROS"/>
    <s v="000000000000000055"/>
    <x v="3"/>
    <d v="2024-07-15T00:00:00"/>
    <d v="1899-12-30T12:54:05"/>
    <s v="16/07 11h Silo  2"/>
    <d v="2024-07-16T00:00:00"/>
    <x v="24"/>
    <x v="3"/>
    <x v="5772"/>
    <d v="2024-07-16T00:00:00"/>
    <d v="1899-12-30T09:27:07"/>
    <n v="15"/>
    <s v="E00015"/>
    <s v="RUTA KMS.015"/>
    <x v="15"/>
    <x v="0"/>
    <x v="0"/>
    <x v="0"/>
    <x v="0"/>
    <d v="2024-07-15T12:54:05"/>
    <x v="652"/>
    <n v="22.09861111122882"/>
    <d v="2024-07-16T09:27:07"/>
    <d v="1899-12-30T00:12:00"/>
    <d v="2024-07-16T09:39:07"/>
    <n v="1.3480555556598119"/>
    <x v="0"/>
    <m/>
    <m/>
    <x v="1"/>
    <x v="4"/>
    <x v="0"/>
    <x v="5"/>
    <x v="6"/>
    <n v="3"/>
    <s v=""/>
    <d v="1899-12-30T04:48:00"/>
    <n v="20.898611111228821"/>
    <n v="12"/>
    <n v="8.8986111112288206"/>
  </r>
  <r>
    <s v="E002"/>
    <s v="EO11"/>
    <x v="5559"/>
    <x v="0"/>
    <s v="E3"/>
    <s v="0100048420"/>
    <s v="RODIÑAS PRETENSADOS, S. L."/>
    <s v="0022002398"/>
    <s v="CALO"/>
    <s v="000000000000003042"/>
    <x v="0"/>
    <d v="2024-07-15T00:00:00"/>
    <d v="1899-12-30T13:07:53"/>
    <s v="16/07 08:00h SILO 4"/>
    <d v="2024-07-16T00:00:00"/>
    <x v="10"/>
    <x v="0"/>
    <x v="5773"/>
    <d v="2024-07-15T00:00:00"/>
    <d v="1899-12-30T17:41:38"/>
    <n v="89"/>
    <s v="E00089"/>
    <s v="RUTA KMS.089"/>
    <x v="1"/>
    <x v="0"/>
    <x v="0"/>
    <x v="0"/>
    <x v="0"/>
    <d v="2024-07-15T13:07:53"/>
    <x v="653"/>
    <n v="18.868611111247446"/>
    <d v="2024-07-15T17:41:38"/>
    <d v="1899-12-30T01:11:12"/>
    <d v="2024-07-15T18:52:50"/>
    <n v="13.119444444542751"/>
    <x v="0"/>
    <m/>
    <m/>
    <x v="1"/>
    <x v="3"/>
    <x v="0"/>
    <x v="5"/>
    <x v="5"/>
    <n v="2"/>
    <s v=""/>
    <d v="1899-12-31T04:28:48"/>
    <n v="16.681944444580779"/>
    <n v="12"/>
    <n v="4.681944444580779"/>
  </r>
  <r>
    <s v="E002"/>
    <s v="EO11"/>
    <x v="5560"/>
    <x v="0"/>
    <s v="E3"/>
    <s v="0100048420"/>
    <s v="RODIÑAS PRETENSADOS, S. L."/>
    <s v="0022002398"/>
    <s v="CALO"/>
    <s v="000000000000003042"/>
    <x v="0"/>
    <d v="2024-07-15T00:00:00"/>
    <d v="1899-12-30T13:08:25"/>
    <s v="16/07 10:30h SILO 4"/>
    <d v="2024-07-16T00:00:00"/>
    <x v="20"/>
    <x v="4"/>
    <x v="5774"/>
    <d v="2024-07-16T00:00:00"/>
    <d v="1899-12-30T09:30:04"/>
    <n v="15"/>
    <s v="E00015"/>
    <s v="RUTA KMS.015"/>
    <x v="1"/>
    <x v="0"/>
    <x v="0"/>
    <x v="0"/>
    <x v="0"/>
    <d v="2024-07-15T13:08:25"/>
    <x v="655"/>
    <n v="21.359722222143319"/>
    <d v="2024-07-16T09:30:04"/>
    <d v="1899-12-30T00:12:00"/>
    <d v="2024-07-16T09:42:04"/>
    <n v="0.7988888889667578"/>
    <x v="0"/>
    <m/>
    <m/>
    <x v="1"/>
    <x v="4"/>
    <x v="0"/>
    <x v="5"/>
    <x v="6"/>
    <n v="3"/>
    <s v=""/>
    <d v="1899-12-30T04:48:00"/>
    <n v="20.159722222143319"/>
    <n v="12"/>
    <n v="8.1597222221433192"/>
  </r>
  <r>
    <s v="E002"/>
    <s v="EO11"/>
    <x v="5561"/>
    <x v="0"/>
    <s v="E3"/>
    <s v="0100046984"/>
    <s v="TRANSP. Y CEMENTOS HIDALGO, S.L."/>
    <s v="0022002955"/>
    <s v="VILLARES DE LA REINA - ARIDOS ARELS"/>
    <s v="000000000000003218"/>
    <x v="7"/>
    <d v="2024-07-15T00:00:00"/>
    <d v="1899-12-30T15:08:31"/>
    <s v="16/07 08:00h ARELSA"/>
    <d v="2024-07-16T00:00:00"/>
    <x v="10"/>
    <x v="2"/>
    <x v="5775"/>
    <d v="2024-07-15T00:00:00"/>
    <d v="1899-12-30T17:21:34"/>
    <n v="274"/>
    <s v="E00274"/>
    <s v="RUTA KMS.274"/>
    <x v="212"/>
    <x v="0"/>
    <x v="0"/>
    <x v="2"/>
    <x v="0"/>
    <d v="2024-07-15T15:08:31"/>
    <x v="653"/>
    <n v="16.858055555610918"/>
    <d v="2024-07-15T17:21:34"/>
    <d v="1899-12-30T03:39:12"/>
    <d v="2024-07-15T21:00:46"/>
    <n v="10.987222222436685"/>
    <x v="0"/>
    <m/>
    <m/>
    <x v="1"/>
    <x v="3"/>
    <x v="0"/>
    <x v="5"/>
    <x v="5"/>
    <n v="2"/>
    <s v=""/>
    <d v="1900-01-02T15:40:48"/>
    <n v="12.204722222277585"/>
    <n v="12"/>
    <n v="0.20472222227758508"/>
  </r>
  <r>
    <s v="E002"/>
    <s v="EO11"/>
    <x v="5562"/>
    <x v="0"/>
    <s v="E3"/>
    <s v="0100022370"/>
    <s v="PREFABRICADOS LUIS BARROS S.L."/>
    <s v="0022002691"/>
    <s v="BUEU"/>
    <s v="000000000000000055"/>
    <x v="3"/>
    <d v="2024-07-15T00:00:00"/>
    <d v="1899-12-30T15:19:38"/>
    <s v="15/07 urge"/>
    <d v="2024-07-15T00:00:00"/>
    <x v="2"/>
    <x v="3"/>
    <x v="5776"/>
    <d v="2024-07-15T00:00:00"/>
    <d v="1899-12-30T16:45:56"/>
    <n v="59"/>
    <s v="E00059"/>
    <s v="RUTA KMS.059"/>
    <x v="15"/>
    <x v="0"/>
    <x v="0"/>
    <x v="0"/>
    <x v="0"/>
    <d v="2024-07-15T15:19:38"/>
    <x v="636"/>
    <n v="2.6727777777705342"/>
    <d v="2024-07-15T16:45:56"/>
    <d v="1899-12-30T00:47:12"/>
    <d v="2024-07-15T17:33:08"/>
    <n v="0.4477777776774019"/>
    <x v="0"/>
    <m/>
    <m/>
    <x v="1"/>
    <x v="3"/>
    <x v="0"/>
    <x v="5"/>
    <x v="8"/>
    <n v="2"/>
    <s v=""/>
    <d v="1899-12-30T18:52:48"/>
    <n v="0.88611111110386753"/>
    <n v="0"/>
    <n v="0.88611111110386753"/>
  </r>
  <r>
    <s v="E002"/>
    <s v="EO11"/>
    <x v="5563"/>
    <x v="0"/>
    <s v="E3"/>
    <s v="0100027852"/>
    <s v="GONZALEZ MADARRO S.L."/>
    <s v="0022002801"/>
    <s v="CEREIXAL"/>
    <s v="000000000000002853"/>
    <x v="6"/>
    <d v="2024-07-15T00:00:00"/>
    <d v="1899-12-30T15:26:50"/>
    <s v="16/07 08:00h"/>
    <d v="2024-07-16T00:00:00"/>
    <x v="10"/>
    <x v="2"/>
    <x v="5777"/>
    <d v="2024-07-15T00:00:00"/>
    <d v="1899-12-30T18:04:25"/>
    <n v="57"/>
    <s v="E00057"/>
    <s v="RUTA KMS.057"/>
    <x v="266"/>
    <x v="0"/>
    <x v="0"/>
    <x v="2"/>
    <x v="0"/>
    <d v="2024-07-15T15:26:50"/>
    <x v="653"/>
    <n v="16.552777777891606"/>
    <d v="2024-07-15T18:04:25"/>
    <d v="1899-12-30T00:45:36"/>
    <d v="2024-07-15T18:50:01"/>
    <n v="13.166388888959773"/>
    <x v="0"/>
    <m/>
    <m/>
    <x v="1"/>
    <x v="3"/>
    <x v="0"/>
    <x v="5"/>
    <x v="9"/>
    <n v="2"/>
    <s v=""/>
    <d v="1899-12-30T18:14:24"/>
    <n v="14.792777777891606"/>
    <n v="12"/>
    <n v="2.7927777778916063"/>
  </r>
  <r>
    <s v="E002"/>
    <s v="EO11"/>
    <x v="5564"/>
    <x v="0"/>
    <s v="E3"/>
    <s v="0100000764"/>
    <s v="HORMIGONES BERGANTIÑOS S.A."/>
    <s v="0022000268"/>
    <s v="ESPIRITU SANTO"/>
    <s v="000000000000000055"/>
    <x v="3"/>
    <d v="2024-07-15T00:00:00"/>
    <d v="1899-12-30T15:40:13"/>
    <s v="16/07 08h"/>
    <d v="2024-07-16T00:00:00"/>
    <x v="10"/>
    <x v="0"/>
    <x v="5778"/>
    <d v="2024-07-15T00:00:00"/>
    <d v="1899-12-30T17:45:02"/>
    <n v="15"/>
    <s v="E00015"/>
    <s v="RUTA KMS.015"/>
    <x v="2"/>
    <x v="0"/>
    <x v="0"/>
    <x v="0"/>
    <x v="0"/>
    <d v="2024-07-15T15:40:13"/>
    <x v="653"/>
    <n v="16.329722222231794"/>
    <d v="2024-07-15T17:45:02"/>
    <d v="1899-12-30T00:12:00"/>
    <d v="2024-07-15T17:57:02"/>
    <n v="14.049444444535766"/>
    <x v="0"/>
    <m/>
    <m/>
    <x v="1"/>
    <x v="3"/>
    <x v="0"/>
    <x v="5"/>
    <x v="5"/>
    <n v="2"/>
    <s v=""/>
    <d v="1899-12-30T04:48:00"/>
    <n v="15.129722222231795"/>
    <n v="12"/>
    <n v="3.1297222222317949"/>
  </r>
  <r>
    <s v="E002"/>
    <s v="EO11"/>
    <x v="5565"/>
    <x v="0"/>
    <s v="E3"/>
    <s v="0100000764"/>
    <s v="HORMIGONES BERGANTIÑOS S.A."/>
    <s v="0022000268"/>
    <s v="ESPIRITU SANTO"/>
    <s v="000000000000000055"/>
    <x v="3"/>
    <d v="2024-07-15T00:00:00"/>
    <d v="1899-12-30T15:40:28"/>
    <s v="16/07 x la mañana"/>
    <d v="2024-07-16T00:00:00"/>
    <x v="14"/>
    <x v="2"/>
    <x v="5779"/>
    <d v="2024-07-15T00:00:00"/>
    <d v="1899-12-30T21:01:52"/>
    <n v="183"/>
    <s v="E00183"/>
    <s v="RUTA KMS.183"/>
    <x v="41"/>
    <x v="0"/>
    <x v="0"/>
    <x v="2"/>
    <x v="0"/>
    <d v="2024-07-15T15:40:28"/>
    <x v="656"/>
    <n v="21.325555555522442"/>
    <d v="2024-07-15T21:01:52"/>
    <d v="1899-12-30T02:26:24"/>
    <d v="2024-07-15T23:28:16"/>
    <n v="13.528888888831716"/>
    <x v="0"/>
    <m/>
    <m/>
    <x v="1"/>
    <x v="3"/>
    <x v="0"/>
    <x v="5"/>
    <x v="16"/>
    <n v="2"/>
    <s v=""/>
    <d v="1900-01-01T10:33:36"/>
    <n v="17.885555555522441"/>
    <n v="12"/>
    <n v="5.8855555555224406"/>
  </r>
  <r>
    <s v="E002"/>
    <s v="EO11"/>
    <x v="5566"/>
    <x v="0"/>
    <s v="E3"/>
    <s v="0100059105"/>
    <s v="TUNEL DE RANTE UTE"/>
    <s v="0022002985"/>
    <s v="SAN CIBRAO - UTE TUNEL DE RANTE"/>
    <s v="000000000000003042"/>
    <x v="0"/>
    <d v="2024-07-15T00:00:00"/>
    <d v="1899-12-30T15:48:52"/>
    <s v="15/07 x TARDE"/>
    <d v="2024-07-15T00:00:00"/>
    <x v="2"/>
    <x v="5"/>
    <x v="5780"/>
    <d v="2024-07-15T00:00:00"/>
    <d v="1899-12-30T17:40:22"/>
    <n v="12"/>
    <s v="E00012"/>
    <s v="RUTA KMS.012"/>
    <x v="11"/>
    <x v="0"/>
    <x v="0"/>
    <x v="0"/>
    <x v="0"/>
    <d v="2024-07-15T15:48:52"/>
    <x v="636"/>
    <n v="2.185555555508472"/>
    <d v="2024-07-15T17:40:22"/>
    <d v="1899-12-30T00:09:36"/>
    <d v="2024-07-15T17:49:58"/>
    <n v="0.16722222219686955"/>
    <x v="0"/>
    <m/>
    <m/>
    <x v="1"/>
    <x v="3"/>
    <x v="0"/>
    <x v="5"/>
    <x v="5"/>
    <n v="2"/>
    <s v=""/>
    <d v="1899-12-30T03:50:24"/>
    <n v="1.0255555555084719"/>
    <n v="0"/>
    <n v="1.0255555555084719"/>
  </r>
  <r>
    <s v="E002"/>
    <s v="EO11"/>
    <x v="5567"/>
    <x v="0"/>
    <s v="E3"/>
    <s v="0100022674"/>
    <s v="COMERCIAL SILOS DE GALICIA, S.L."/>
    <s v="0022002564"/>
    <s v="LOMBA"/>
    <s v="000000000000000055"/>
    <x v="3"/>
    <d v="2024-07-15T00:00:00"/>
    <d v="1899-12-30T15:49:22"/>
    <s v="16/07 08:00h"/>
    <d v="2024-07-16T00:00:00"/>
    <x v="10"/>
    <x v="3"/>
    <x v="5781"/>
    <d v="2024-07-15T00:00:00"/>
    <d v="1899-12-30T16:16:23"/>
    <n v="15"/>
    <s v="E00015"/>
    <s v="RUTA KMS.015"/>
    <x v="19"/>
    <x v="0"/>
    <x v="0"/>
    <x v="0"/>
    <x v="0"/>
    <d v="2024-07-15T15:49:22"/>
    <x v="653"/>
    <n v="16.177222222206183"/>
    <d v="2024-07-15T16:16:23"/>
    <d v="1899-12-30T00:12:00"/>
    <d v="2024-07-15T16:28:23"/>
    <n v="15.526944444514811"/>
    <x v="0"/>
    <m/>
    <m/>
    <x v="1"/>
    <x v="3"/>
    <x v="0"/>
    <x v="5"/>
    <x v="8"/>
    <n v="2"/>
    <s v=""/>
    <d v="1899-12-30T04:48:00"/>
    <n v="14.977222222206183"/>
    <n v="12"/>
    <n v="2.9772222222061835"/>
  </r>
  <r>
    <s v="E002"/>
    <s v="EO11"/>
    <x v="5568"/>
    <x v="0"/>
    <s v="E3"/>
    <s v="0100004325"/>
    <s v="HIJOS DE JOSE LOSADA CANCELO S.A."/>
    <s v="0022002181"/>
    <s v="NEDA"/>
    <s v="000000000000000055"/>
    <x v="3"/>
    <d v="2024-07-15T00:00:00"/>
    <d v="1899-12-30T15:50:57"/>
    <s v="16/07 1ª hora"/>
    <d v="2024-07-16T00:00:00"/>
    <x v="10"/>
    <x v="2"/>
    <x v="5782"/>
    <d v="2024-07-15T00:00:00"/>
    <d v="1899-12-30T19:05:27"/>
    <n v="204"/>
    <s v="E00204"/>
    <s v="RUTA KMS.204"/>
    <x v="22"/>
    <x v="0"/>
    <x v="0"/>
    <x v="2"/>
    <x v="0"/>
    <d v="2024-07-15T15:50:57"/>
    <x v="653"/>
    <n v="16.150833333435003"/>
    <d v="2024-07-15T19:05:27"/>
    <d v="1899-12-30T02:43:12"/>
    <d v="2024-07-15T21:48:39"/>
    <n v="10.189166666648816"/>
    <x v="0"/>
    <m/>
    <m/>
    <x v="1"/>
    <x v="3"/>
    <x v="0"/>
    <x v="5"/>
    <x v="10"/>
    <n v="2"/>
    <s v=""/>
    <d v="1900-01-01T17:16:48"/>
    <n v="12.430833333435002"/>
    <n v="12"/>
    <n v="0.43083333343500207"/>
  </r>
  <r>
    <s v="E002"/>
    <s v="EO11"/>
    <x v="5569"/>
    <x v="0"/>
    <s v="E3"/>
    <s v="0100052179"/>
    <s v="RICO DIAZ JOSE LUIS"/>
    <s v="0022002605"/>
    <s v="CASTROVERDE (GRANEL)"/>
    <s v="000000000000000055"/>
    <x v="3"/>
    <d v="2024-07-15T00:00:00"/>
    <d v="1899-12-30T16:04:37"/>
    <s v="16/07 10:00h"/>
    <d v="2024-07-16T00:00:00"/>
    <x v="17"/>
    <x v="2"/>
    <x v="5783"/>
    <d v="2024-07-15T00:00:00"/>
    <d v="1899-12-30T18:31:15"/>
    <n v="115"/>
    <s v="E00115"/>
    <s v="RUTA KMS.115"/>
    <x v="8"/>
    <x v="0"/>
    <x v="0"/>
    <x v="2"/>
    <x v="0"/>
    <d v="2024-07-15T16:04:37"/>
    <x v="638"/>
    <n v="17.923055555555038"/>
    <d v="2024-07-15T18:31:15"/>
    <d v="1899-12-30T01:32:00"/>
    <d v="2024-07-15T20:03:15"/>
    <n v="13.945833333302289"/>
    <x v="0"/>
    <m/>
    <m/>
    <x v="1"/>
    <x v="3"/>
    <x v="0"/>
    <x v="5"/>
    <x v="9"/>
    <n v="2"/>
    <s v=""/>
    <d v="1899-12-31T12:48:00"/>
    <n v="15.389722222221703"/>
    <n v="12"/>
    <n v="3.3897222222217032"/>
  </r>
  <r>
    <s v="E002"/>
    <s v="EO11"/>
    <x v="5570"/>
    <x v="0"/>
    <s v="E3"/>
    <s v="0100000764"/>
    <s v="HORMIGONES BERGANTIÑOS S.A."/>
    <s v="0022000267"/>
    <s v="CARBALLO"/>
    <s v="000000000000000055"/>
    <x v="3"/>
    <d v="2024-07-15T00:00:00"/>
    <d v="1899-12-30T16:08:51"/>
    <s v="16/07 x la mañana"/>
    <d v="2024-07-16T00:00:00"/>
    <x v="8"/>
    <x v="2"/>
    <x v="5784"/>
    <d v="2024-07-16T00:00:00"/>
    <d v="1899-12-30T09:54:48"/>
    <n v="220"/>
    <s v="E00220"/>
    <s v="RUTA KMS.220"/>
    <x v="13"/>
    <x v="0"/>
    <x v="0"/>
    <x v="2"/>
    <x v="0"/>
    <d v="2024-07-15T16:08:51"/>
    <x v="657"/>
    <n v="19.852499999979045"/>
    <d v="2024-07-16T09:54:48"/>
    <d v="1899-12-30T02:56:00"/>
    <d v="2024-07-16T12:50:48"/>
    <n v="-0.84666666656266898"/>
    <x v="1"/>
    <m/>
    <m/>
    <x v="1"/>
    <x v="4"/>
    <x v="1"/>
    <x v="5"/>
    <x v="6"/>
    <n v="3"/>
    <s v=""/>
    <d v="1900-01-01T22:24:00"/>
    <n v="15.919166666645712"/>
    <n v="12"/>
    <n v="3.9191666666457117"/>
  </r>
  <r>
    <s v="E002"/>
    <s v="EO11"/>
    <x v="5571"/>
    <x v="0"/>
    <s v="E3"/>
    <s v="0432000165"/>
    <s v="MORTEROS DE GALICIA S.L."/>
    <s v="0022001550"/>
    <s v="SUSANA"/>
    <s v="000000000000000055"/>
    <x v="3"/>
    <d v="2024-07-15T00:00:00"/>
    <d v="1899-12-30T16:18:54"/>
    <s v="15/07 17:30h"/>
    <d v="2024-07-15T00:00:00"/>
    <x v="18"/>
    <x v="4"/>
    <x v="5785"/>
    <d v="2024-07-15T00:00:00"/>
    <d v="1899-12-30T16:38:03"/>
    <n v="1"/>
    <s v="E00001"/>
    <s v="RUTA KMS.0001"/>
    <x v="38"/>
    <x v="0"/>
    <x v="0"/>
    <x v="0"/>
    <x v="0"/>
    <d v="2024-07-15T16:18:54"/>
    <x v="641"/>
    <n v="1.1849999998812564"/>
    <d v="2024-07-15T16:38:03"/>
    <d v="1899-12-30T00:00:48"/>
    <d v="2024-07-15T16:38:51"/>
    <n v="0.8525000000372529"/>
    <x v="0"/>
    <m/>
    <m/>
    <x v="1"/>
    <x v="3"/>
    <x v="0"/>
    <x v="5"/>
    <x v="8"/>
    <n v="2"/>
    <s v=""/>
    <d v="1899-12-30T00:19:12"/>
    <n v="0.17166666654792295"/>
    <n v="0"/>
    <n v="0.17166666654792295"/>
  </r>
  <r>
    <s v="E002"/>
    <s v="EO11"/>
    <x v="5572"/>
    <x v="0"/>
    <s v="E3"/>
    <s v="0100028413"/>
    <s v="HORMIGONES CARRAL, S.L."/>
    <s v="0022002990"/>
    <s v="PUERTO EXTERIOR DE FERROL"/>
    <s v="000000000000003042"/>
    <x v="0"/>
    <d v="2024-07-15T00:00:00"/>
    <d v="1899-12-30T16:35:20"/>
    <s v="16/07 10:30h - 3º"/>
    <d v="2024-07-16T00:00:00"/>
    <x v="20"/>
    <x v="2"/>
    <x v="5786"/>
    <d v="2024-07-15T00:00:00"/>
    <d v="1899-12-30T18:58:47"/>
    <n v="212"/>
    <s v="E00212"/>
    <s v="RUTA KMS.212"/>
    <x v="0"/>
    <x v="0"/>
    <x v="0"/>
    <x v="2"/>
    <x v="0"/>
    <d v="2024-07-15T16:35:20"/>
    <x v="655"/>
    <n v="17.911111111112405"/>
    <d v="2024-07-15T18:58:47"/>
    <d v="1899-12-30T02:49:36"/>
    <d v="2024-07-15T21:48:23"/>
    <n v="12.69361111120088"/>
    <x v="0"/>
    <m/>
    <m/>
    <x v="1"/>
    <x v="3"/>
    <x v="0"/>
    <x v="5"/>
    <x v="9"/>
    <n v="2"/>
    <s v=""/>
    <d v="1900-01-01T19:50:24"/>
    <n v="14.084444444445738"/>
    <n v="12"/>
    <n v="2.0844444444457384"/>
  </r>
  <r>
    <s v="E002"/>
    <s v="EO11"/>
    <x v="5573"/>
    <x v="0"/>
    <s v="E3"/>
    <s v="0100051530"/>
    <s v="MYHNOR MORTEROS Y HORMIGONES DEL"/>
    <s v="0022002945"/>
    <s v="ESTACION INTERMODAL - A CORUÑA"/>
    <s v="000000000000000055"/>
    <x v="3"/>
    <d v="2024-07-15T00:00:00"/>
    <d v="1899-12-30T16:35:28"/>
    <s v="16/07 11:00h"/>
    <d v="2024-07-16T00:00:00"/>
    <x v="24"/>
    <x v="0"/>
    <x v="5787"/>
    <d v="2024-07-16T00:00:00"/>
    <d v="1899-12-30T10:13:04"/>
    <n v="7"/>
    <s v="E00007"/>
    <s v="RUTA KMS.007"/>
    <x v="2"/>
    <x v="0"/>
    <x v="0"/>
    <x v="0"/>
    <x v="0"/>
    <d v="2024-07-15T16:35:28"/>
    <x v="652"/>
    <n v="18.408888888952788"/>
    <d v="2024-07-16T10:13:04"/>
    <d v="1899-12-30T00:05:36"/>
    <d v="2024-07-16T10:18:40"/>
    <n v="0.68888888892251998"/>
    <x v="0"/>
    <m/>
    <m/>
    <x v="1"/>
    <x v="4"/>
    <x v="0"/>
    <x v="5"/>
    <x v="1"/>
    <n v="3"/>
    <s v=""/>
    <d v="1899-12-30T02:14:24"/>
    <n v="17.315555555619454"/>
    <n v="12"/>
    <n v="5.3155555556194543"/>
  </r>
  <r>
    <s v="E002"/>
    <s v="EO11"/>
    <x v="5574"/>
    <x v="0"/>
    <s v="E3"/>
    <s v="0100028413"/>
    <s v="HORMIGONES CARRAL, S.L."/>
    <s v="0022002990"/>
    <s v="PUERTO EXTERIOR DE FERROL"/>
    <s v="000000000000003042"/>
    <x v="0"/>
    <d v="2024-07-15T00:00:00"/>
    <d v="1899-12-30T16:35:46"/>
    <s v="16/07 14:30 4º"/>
    <d v="2024-07-16T00:00:00"/>
    <x v="13"/>
    <x v="2"/>
    <x v="5788"/>
    <d v="2024-07-16T00:00:00"/>
    <d v="1899-12-30T11:37:48"/>
    <n v="212"/>
    <s v="E00212"/>
    <s v="RUTA KMS.212"/>
    <x v="3"/>
    <x v="0"/>
    <x v="0"/>
    <x v="2"/>
    <x v="0"/>
    <d v="2024-07-15T16:35:46"/>
    <x v="658"/>
    <n v="21.903888888889924"/>
    <d v="2024-07-16T11:37:48"/>
    <d v="1899-12-30T02:49:36"/>
    <d v="2024-07-16T14:27:24"/>
    <n v="4.3333333334885538E-2"/>
    <x v="0"/>
    <m/>
    <m/>
    <x v="1"/>
    <x v="4"/>
    <x v="0"/>
    <x v="5"/>
    <x v="2"/>
    <n v="3"/>
    <s v=""/>
    <d v="1900-01-01T19:50:24"/>
    <n v="18.077222222223256"/>
    <n v="12"/>
    <n v="6.0772222222232557"/>
  </r>
  <r>
    <s v="E002"/>
    <s v="EO11"/>
    <x v="5575"/>
    <x v="0"/>
    <s v="E3"/>
    <s v="0100028413"/>
    <s v="HORMIGONES CARRAL, S.L."/>
    <s v="0022002990"/>
    <s v="PUERTO EXTERIOR DE FERROL"/>
    <s v="000000000000003042"/>
    <x v="0"/>
    <d v="2024-07-15T00:00:00"/>
    <d v="1899-12-30T16:36:09"/>
    <s v="16/07 14:30h - 5º"/>
    <d v="2024-07-16T00:00:00"/>
    <x v="13"/>
    <x v="2"/>
    <x v="5789"/>
    <d v="2024-07-16T00:00:00"/>
    <d v="1899-12-30T08:27:57"/>
    <n v="212"/>
    <s v="E00212"/>
    <s v="RUTA KMS.212"/>
    <x v="23"/>
    <x v="0"/>
    <x v="0"/>
    <x v="2"/>
    <x v="0"/>
    <d v="2024-07-15T16:36:09"/>
    <x v="658"/>
    <n v="21.897499999904539"/>
    <d v="2024-07-16T08:27:57"/>
    <d v="1899-12-30T02:49:36"/>
    <d v="2024-07-16T11:17:33"/>
    <n v="3.2074999999604188"/>
    <x v="0"/>
    <m/>
    <m/>
    <x v="1"/>
    <x v="4"/>
    <x v="0"/>
    <x v="5"/>
    <x v="0"/>
    <n v="3"/>
    <s v=""/>
    <d v="1900-01-01T19:50:24"/>
    <n v="18.070833333237871"/>
    <n v="12"/>
    <n v="6.0708333332378714"/>
  </r>
  <r>
    <s v="E002"/>
    <s v="EO11"/>
    <x v="5576"/>
    <x v="0"/>
    <s v="E3"/>
    <s v="0100028413"/>
    <s v="HORMIGONES CARRAL, S.L."/>
    <s v="0022002990"/>
    <s v="PUERTO EXTERIOR DE FERROL"/>
    <s v="000000000000003042"/>
    <x v="0"/>
    <d v="2024-07-15T00:00:00"/>
    <d v="1899-12-30T16:38:36"/>
    <s v="16/07 09:30h - 2º"/>
    <d v="2024-07-16T00:00:00"/>
    <x v="21"/>
    <x v="2"/>
    <x v="5790"/>
    <d v="2024-07-15T00:00:00"/>
    <d v="1899-12-30T17:49:38"/>
    <n v="212"/>
    <s v="E00212"/>
    <s v="RUTA KMS.212"/>
    <x v="39"/>
    <x v="0"/>
    <x v="0"/>
    <x v="2"/>
    <x v="0"/>
    <d v="2024-07-15T16:38:36"/>
    <x v="659"/>
    <n v="16.856666666746605"/>
    <d v="2024-07-15T17:49:38"/>
    <d v="1899-12-30T02:49:36"/>
    <d v="2024-07-15T20:39:14"/>
    <n v="12.846111111226492"/>
    <x v="0"/>
    <m/>
    <m/>
    <x v="1"/>
    <x v="3"/>
    <x v="0"/>
    <x v="5"/>
    <x v="5"/>
    <n v="2"/>
    <s v=""/>
    <d v="1900-01-01T19:50:24"/>
    <n v="13.030000000079939"/>
    <n v="12"/>
    <n v="1.030000000079939"/>
  </r>
  <r>
    <s v="E002"/>
    <s v="EO11"/>
    <x v="5577"/>
    <x v="0"/>
    <s v="E3"/>
    <s v="0100051530"/>
    <s v="MYHNOR MORTEROS Y HORMIGONES DEL"/>
    <s v="0022002573"/>
    <s v="MONTESALGUEIRO"/>
    <s v="000000000000000055"/>
    <x v="3"/>
    <d v="2024-07-15T00:00:00"/>
    <d v="1899-12-30T16:42:38"/>
    <s v="16/07 08:30h"/>
    <d v="2024-07-16T00:00:00"/>
    <x v="23"/>
    <x v="2"/>
    <x v="5791"/>
    <d v="2024-07-15T00:00:00"/>
    <d v="1899-12-30T19:22:26"/>
    <n v="153"/>
    <s v="E00153"/>
    <s v="RUTA KMS.153"/>
    <x v="27"/>
    <x v="0"/>
    <x v="0"/>
    <x v="2"/>
    <x v="0"/>
    <d v="2024-07-15T16:42:38"/>
    <x v="660"/>
    <n v="15.789444444410037"/>
    <d v="2024-07-15T19:22:26"/>
    <d v="1899-12-30T02:02:24"/>
    <d v="2024-07-15T21:24:50"/>
    <n v="11.086111111042555"/>
    <x v="0"/>
    <m/>
    <m/>
    <x v="1"/>
    <x v="3"/>
    <x v="0"/>
    <x v="5"/>
    <x v="10"/>
    <n v="2"/>
    <s v=""/>
    <d v="1900-01-01T00:57:36"/>
    <n v="12.749444444410038"/>
    <n v="12"/>
    <n v="0.7494444444100381"/>
  </r>
  <r>
    <s v="E002"/>
    <s v="EO11"/>
    <x v="5578"/>
    <x v="0"/>
    <s v="E3"/>
    <s v="0432000110"/>
    <s v="PREBETONG HORMIGONES, S.A."/>
    <s v="0021000042"/>
    <s v="REIGOSA"/>
    <s v="000000000000000055"/>
    <x v="3"/>
    <d v="2024-07-15T00:00:00"/>
    <d v="1899-12-30T17:03:03"/>
    <s v="16/07 09:00h"/>
    <d v="2024-07-16T00:00:00"/>
    <x v="15"/>
    <x v="3"/>
    <x v="5792"/>
    <d v="2024-07-15T00:00:00"/>
    <d v="1899-12-30T17:21:35"/>
    <n v="52"/>
    <s v="E00052"/>
    <s v="RUTA KMS.052"/>
    <x v="10"/>
    <x v="0"/>
    <x v="0"/>
    <x v="0"/>
    <x v="0"/>
    <d v="2024-07-15T17:03:03"/>
    <x v="650"/>
    <n v="15.949166666599922"/>
    <d v="2024-07-15T17:21:35"/>
    <d v="1899-12-30T00:41:36"/>
    <d v="2024-07-15T18:03:11"/>
    <n v="14.946944444440305"/>
    <x v="0"/>
    <m/>
    <m/>
    <x v="1"/>
    <x v="3"/>
    <x v="0"/>
    <x v="5"/>
    <x v="5"/>
    <n v="2"/>
    <s v=""/>
    <d v="1899-12-30T16:38:24"/>
    <n v="14.255833333266589"/>
    <n v="12"/>
    <n v="2.2558333332665885"/>
  </r>
  <r>
    <s v="E002"/>
    <s v="EO11"/>
    <x v="5579"/>
    <x v="0"/>
    <s v="E3"/>
    <s v="0432000110"/>
    <s v="PREBETONG HORMIGONES, S.A."/>
    <s v="0022001522"/>
    <s v="SAN COSME DE BARREIRO"/>
    <s v="000000000000003044"/>
    <x v="2"/>
    <d v="2024-07-15T00:00:00"/>
    <d v="1899-12-30T17:04:00"/>
    <s v="16/07 11:30h"/>
    <d v="2024-07-16T00:00:00"/>
    <x v="16"/>
    <x v="2"/>
    <x v="5793"/>
    <d v="2024-07-15T00:00:00"/>
    <d v="1899-12-30T18:37:20"/>
    <n v="205"/>
    <s v="E00205"/>
    <s v="RUTA KMS.205"/>
    <x v="380"/>
    <x v="0"/>
    <x v="0"/>
    <x v="2"/>
    <x v="0"/>
    <d v="2024-07-15T17:04:00"/>
    <x v="661"/>
    <n v="18.433333333348855"/>
    <d v="2024-07-15T18:37:20"/>
    <d v="1899-12-30T02:44:00"/>
    <d v="2024-07-15T21:21:20"/>
    <n v="14.144444444391411"/>
    <x v="0"/>
    <m/>
    <m/>
    <x v="1"/>
    <x v="3"/>
    <x v="0"/>
    <x v="5"/>
    <x v="9"/>
    <n v="2"/>
    <s v=""/>
    <d v="1900-01-01T17:36:00"/>
    <n v="14.700000000015521"/>
    <n v="12"/>
    <n v="2.7000000000155211"/>
  </r>
  <r>
    <s v="E002"/>
    <s v="EO11"/>
    <x v="5580"/>
    <x v="0"/>
    <s v="E3"/>
    <s v="0100059105"/>
    <s v="TUNEL DE RANTE UTE"/>
    <s v="0022002985"/>
    <s v="SAN CIBRAO - UTE TUNEL DE RANTE"/>
    <s v="000000000000003042"/>
    <x v="0"/>
    <d v="2024-07-15T00:00:00"/>
    <d v="1899-12-30T20:43:13"/>
    <s v="2º cisterna confirmo"/>
    <d v="2024-07-16T00:00:00"/>
    <x v="2"/>
    <x v="5"/>
    <x v="5794"/>
    <d v="2024-07-16T00:00:00"/>
    <d v="1899-12-30T10:58:29"/>
    <n v="12"/>
    <s v="E00012"/>
    <s v="RUTA KMS.012"/>
    <x v="11"/>
    <x v="0"/>
    <x v="0"/>
    <x v="0"/>
    <x v="0"/>
    <d v="2024-07-15T20:43:13"/>
    <x v="662"/>
    <n v="21.279722222301643"/>
    <d v="2024-07-16T10:58:29"/>
    <d v="1899-12-30T00:09:36"/>
    <d v="2024-07-16T11:08:05"/>
    <n v="6.8652777776587754"/>
    <x v="0"/>
    <m/>
    <m/>
    <x v="1"/>
    <x v="4"/>
    <x v="0"/>
    <x v="5"/>
    <x v="1"/>
    <n v="3"/>
    <s v=""/>
    <d v="1899-12-30T03:50:24"/>
    <n v="20.119722222301643"/>
    <n v="12"/>
    <n v="8.1197222223016432"/>
  </r>
  <r>
    <s v="E002"/>
    <s v="EO11"/>
    <x v="5581"/>
    <x v="0"/>
    <s v="E3"/>
    <s v="0100053398"/>
    <s v="HORMIGONES ANPASA, S.L.U."/>
    <s v="0022002666"/>
    <s v="OUTARIZ"/>
    <s v="000000000000003218"/>
    <x v="7"/>
    <d v="2024-07-16T00:00:00"/>
    <d v="1899-12-30T07:31:30"/>
    <s v="16/07 urge"/>
    <d v="2024-07-16T00:00:00"/>
    <x v="0"/>
    <x v="2"/>
    <x v="5795"/>
    <d v="2024-07-16T00:00:00"/>
    <d v="1899-12-30T09:28:16"/>
    <n v="145"/>
    <s v="E00145"/>
    <s v="RUTA KMS.145"/>
    <x v="21"/>
    <x v="0"/>
    <x v="0"/>
    <x v="2"/>
    <x v="0"/>
    <d v="2024-07-16T07:31:30"/>
    <x v="663"/>
    <n v="5.9749999999185093"/>
    <d v="2024-07-16T09:28:16"/>
    <d v="1899-12-30T01:56:00"/>
    <d v="2024-07-16T11:24:16"/>
    <n v="2.095555555599276"/>
    <x v="0"/>
    <m/>
    <m/>
    <x v="1"/>
    <x v="4"/>
    <x v="0"/>
    <x v="5"/>
    <x v="6"/>
    <n v="3"/>
    <s v=""/>
    <d v="1899-12-31T22:24:00"/>
    <n v="3.0416666665851757"/>
    <n v="0"/>
    <n v="3.0416666665851757"/>
  </r>
  <r>
    <s v="E002"/>
    <s v="EO11"/>
    <x v="5582"/>
    <x v="0"/>
    <s v="E3"/>
    <s v="0432000110"/>
    <s v="PREBETONG HORMIGONES, S.A."/>
    <s v="0022002920"/>
    <s v="PLANTA MOVIL OURAL"/>
    <s v="000000000000003043"/>
    <x v="5"/>
    <d v="2024-07-16T00:00:00"/>
    <d v="1899-12-30T07:32:18"/>
    <s v="16/07 11:30 CARGAR E"/>
    <d v="2024-07-16T00:00:00"/>
    <x v="16"/>
    <x v="2"/>
    <x v="5796"/>
    <d v="2024-07-16T00:00:00"/>
    <d v="1899-12-30T09:03:13"/>
    <n v="123"/>
    <s v="E00123"/>
    <s v="RUTA KMS.123"/>
    <x v="381"/>
    <x v="0"/>
    <x v="0"/>
    <x v="2"/>
    <x v="0"/>
    <d v="2024-07-16T07:32:18"/>
    <x v="661"/>
    <n v="3.9616666665533558"/>
    <d v="2024-07-16T09:03:13"/>
    <d v="1899-12-30T01:38:24"/>
    <d v="2024-07-16T10:41:37"/>
    <n v="0.80638888879911974"/>
    <x v="0"/>
    <m/>
    <m/>
    <x v="1"/>
    <x v="4"/>
    <x v="0"/>
    <x v="5"/>
    <x v="6"/>
    <n v="3"/>
    <s v=""/>
    <d v="1899-12-31T15:21:36"/>
    <n v="1.3216666665533561"/>
    <n v="0"/>
    <n v="1.3216666665533561"/>
  </r>
  <r>
    <s v="E002"/>
    <s v="EO11"/>
    <x v="5583"/>
    <x v="0"/>
    <s v="E3"/>
    <s v="0100056816"/>
    <s v="EXPL. Y HORMIGONES LANCARA, S.L."/>
    <s v="0022002860"/>
    <s v="PUEBLA DE SAN JULIAN (LANCARA)"/>
    <s v="000000000000000055"/>
    <x v="3"/>
    <d v="2024-07-16T00:00:00"/>
    <d v="1899-12-30T07:55:04"/>
    <s v="16/07 URGE"/>
    <d v="2024-07-16T00:00:00"/>
    <x v="19"/>
    <x v="2"/>
    <x v="5797"/>
    <d v="2024-07-16T00:00:00"/>
    <d v="1899-12-30T11:34:25"/>
    <n v="100"/>
    <s v="E00100"/>
    <s v="RUTA KMS.100"/>
    <x v="266"/>
    <x v="0"/>
    <x v="0"/>
    <x v="2"/>
    <x v="0"/>
    <d v="2024-07-16T07:55:04"/>
    <x v="654"/>
    <n v="4.5822222222341225"/>
    <d v="2024-07-16T11:34:25"/>
    <d v="1899-12-30T01:20:00"/>
    <d v="2024-07-16T12:54:25"/>
    <n v="-0.40694444440305233"/>
    <x v="0"/>
    <m/>
    <m/>
    <x v="1"/>
    <x v="4"/>
    <x v="0"/>
    <x v="5"/>
    <x v="2"/>
    <n v="3"/>
    <s v=""/>
    <d v="1899-12-31T08:00:00"/>
    <n v="2.2488888889007894"/>
    <n v="0"/>
    <n v="2.2488888889007894"/>
  </r>
  <r>
    <s v="E002"/>
    <s v="EO11"/>
    <x v="5584"/>
    <x v="0"/>
    <s v="E3"/>
    <s v="0100058086"/>
    <s v="BETONVAL HORMIGONES, S.L."/>
    <s v="0022002936"/>
    <s v="BARCO DE VALDEORRAS"/>
    <s v="000000000000000055"/>
    <x v="3"/>
    <d v="2024-07-16T00:00:00"/>
    <d v="1899-12-30T08:15:16"/>
    <s v="17/07 x la mañana"/>
    <d v="2024-07-17T00:00:00"/>
    <x v="19"/>
    <x v="2"/>
    <x v="5798"/>
    <d v="2024-07-16T00:00:00"/>
    <d v="1899-12-30T11:12:54"/>
    <n v="31"/>
    <s v="E00031"/>
    <s v="RUTA KMS.031"/>
    <x v="30"/>
    <x v="0"/>
    <x v="0"/>
    <x v="2"/>
    <x v="0"/>
    <d v="2024-07-16T08:15:16"/>
    <x v="664"/>
    <n v="28.245555555622559"/>
    <d v="2024-07-16T11:12:54"/>
    <d v="1899-12-30T00:24:48"/>
    <d v="2024-07-16T11:37:42"/>
    <n v="24.87166666664416"/>
    <x v="0"/>
    <m/>
    <m/>
    <x v="1"/>
    <x v="4"/>
    <x v="0"/>
    <x v="5"/>
    <x v="2"/>
    <n v="3"/>
    <s v=""/>
    <d v="1899-12-30T09:55:12"/>
    <n v="26.832222222289225"/>
    <n v="12"/>
    <n v="14.832222222289225"/>
  </r>
  <r>
    <s v="E002"/>
    <s v="EO11"/>
    <x v="5585"/>
    <x v="0"/>
    <s v="E3"/>
    <s v="0432000110"/>
    <s v="PREBETONG HORMIGONES, S.A."/>
    <s v="0021000010"/>
    <s v="LA GRELA"/>
    <s v="000000000000000055"/>
    <x v="3"/>
    <d v="2024-07-16T00:00:00"/>
    <d v="1899-12-30T08:17:22"/>
    <s v="YA TENGO CAPACIDAD 1"/>
    <d v="2024-07-16T00:00:00"/>
    <x v="7"/>
    <x v="0"/>
    <x v="5799"/>
    <d v="2024-07-16T00:00:00"/>
    <d v="1899-12-30T08:45:40"/>
    <n v="2"/>
    <s v="E00002"/>
    <s v="RUTA KMS.0002"/>
    <x v="2"/>
    <x v="0"/>
    <x v="0"/>
    <x v="0"/>
    <x v="0"/>
    <d v="2024-07-16T08:17:22"/>
    <x v="665"/>
    <n v="6.7105555555899628"/>
    <d v="2024-07-16T08:45:40"/>
    <d v="1899-12-30T00:01:36"/>
    <d v="2024-07-16T08:47:16"/>
    <n v="6.2122222222387791"/>
    <x v="0"/>
    <m/>
    <m/>
    <x v="1"/>
    <x v="4"/>
    <x v="0"/>
    <x v="5"/>
    <x v="0"/>
    <n v="3"/>
    <s v=""/>
    <d v="1899-12-30T00:38:24"/>
    <n v="5.6838888889232964"/>
    <n v="0"/>
    <n v="5.6838888889232964"/>
  </r>
  <r>
    <s v="E002"/>
    <s v="EO11"/>
    <x v="5586"/>
    <x v="0"/>
    <s v="E3"/>
    <s v="0100010248"/>
    <s v="HORMIGONES MONTERROSO, S.L."/>
    <s v="0022000630"/>
    <s v="MONTERROSO"/>
    <s v="000000000000000055"/>
    <x v="3"/>
    <d v="2024-07-16T00:00:00"/>
    <d v="1899-12-30T08:18:00"/>
    <s v="16/07 12:30h"/>
    <d v="2024-07-16T00:00:00"/>
    <x v="19"/>
    <x v="5"/>
    <x v="5800"/>
    <d v="2024-07-16T00:00:00"/>
    <d v="1899-12-30T09:07:41"/>
    <n v="79"/>
    <s v="E00079"/>
    <s v="RUTA KMS.079"/>
    <x v="14"/>
    <x v="0"/>
    <x v="0"/>
    <x v="0"/>
    <x v="0"/>
    <d v="2024-07-16T08:18:00"/>
    <x v="654"/>
    <n v="4.2000000000698492"/>
    <d v="2024-07-16T09:07:41"/>
    <d v="1899-12-30T01:03:12"/>
    <d v="2024-07-16T10:10:53"/>
    <n v="2.3186111110844649"/>
    <x v="0"/>
    <m/>
    <m/>
    <x v="1"/>
    <x v="4"/>
    <x v="0"/>
    <x v="5"/>
    <x v="6"/>
    <n v="3"/>
    <s v=""/>
    <d v="1899-12-31T01:16:48"/>
    <n v="2.146666666736516"/>
    <n v="0"/>
    <n v="2.146666666736516"/>
  </r>
  <r>
    <s v="E002"/>
    <s v="EO11"/>
    <x v="5587"/>
    <x v="0"/>
    <s v="E3"/>
    <s v="0100053492"/>
    <s v="HORMIGONES Y MINERALES S.L."/>
    <s v="0022002720"/>
    <s v="DEHESAS"/>
    <s v="000000000000000055"/>
    <x v="3"/>
    <d v="2024-07-16T00:00:00"/>
    <d v="1899-12-30T08:38:04"/>
    <s v="16/07 x la mañana"/>
    <d v="2024-07-16T00:00:00"/>
    <x v="8"/>
    <x v="2"/>
    <x v="5801"/>
    <d v="2024-07-16T00:00:00"/>
    <d v="1899-12-30T10:32:20"/>
    <n v="20"/>
    <s v="E00020"/>
    <s v="RUTA KMS.020"/>
    <x v="8"/>
    <x v="0"/>
    <x v="0"/>
    <x v="2"/>
    <x v="0"/>
    <d v="2024-07-16T08:38:04"/>
    <x v="657"/>
    <n v="3.3655555556179024"/>
    <d v="2024-07-16T10:32:20"/>
    <d v="1899-12-30T00:16:00"/>
    <d v="2024-07-16T10:48:20"/>
    <n v="1.1944444444379769"/>
    <x v="0"/>
    <m/>
    <m/>
    <x v="1"/>
    <x v="4"/>
    <x v="0"/>
    <x v="5"/>
    <x v="1"/>
    <n v="3"/>
    <s v=""/>
    <d v="1899-12-30T06:24:00"/>
    <n v="2.0988888889512358"/>
    <n v="0"/>
    <n v="2.0988888889512358"/>
  </r>
  <r>
    <s v="E002"/>
    <s v="EO11"/>
    <x v="5588"/>
    <x v="0"/>
    <s v="E3"/>
    <s v="0432000110"/>
    <s v="PREBETONG HORMIGONES, S.A."/>
    <s v="0021000023"/>
    <s v="TREMOEDO"/>
    <s v="000000000000000055"/>
    <x v="3"/>
    <d v="2024-07-16T00:00:00"/>
    <d v="1899-12-30T09:07:28"/>
    <s v="16/07 12:00h silo 2"/>
    <d v="2024-07-16T00:00:00"/>
    <x v="8"/>
    <x v="3"/>
    <x v="5802"/>
    <d v="2024-07-16T00:00:00"/>
    <d v="1899-12-30T10:41:47"/>
    <n v="72"/>
    <s v="E00072"/>
    <s v="RUTA KMS.072"/>
    <x v="10"/>
    <x v="0"/>
    <x v="0"/>
    <x v="0"/>
    <x v="0"/>
    <d v="2024-07-16T09:07:28"/>
    <x v="657"/>
    <n v="2.8755555556272157"/>
    <d v="2024-07-16T10:41:47"/>
    <d v="1899-12-30T00:57:36"/>
    <d v="2024-07-16T11:39:23"/>
    <n v="0.343611111107748"/>
    <x v="0"/>
    <m/>
    <m/>
    <x v="1"/>
    <x v="4"/>
    <x v="0"/>
    <x v="5"/>
    <x v="1"/>
    <n v="3"/>
    <s v=""/>
    <d v="1899-12-30T23:02:24"/>
    <n v="0.91555555562721569"/>
    <n v="0"/>
    <n v="0.91555555562721569"/>
  </r>
  <r>
    <s v="E002"/>
    <s v="EO11"/>
    <x v="5589"/>
    <x v="0"/>
    <s v="E3"/>
    <s v="0100022674"/>
    <s v="COMERCIAL SILOS DE GALICIA, S.L."/>
    <s v="0022002564"/>
    <s v="LOMBA"/>
    <s v="000000000000000055"/>
    <x v="3"/>
    <d v="2024-07-16T00:00:00"/>
    <d v="1899-12-30T09:09:11"/>
    <s v="16/07 12h"/>
    <d v="2024-07-16T00:00:00"/>
    <x v="8"/>
    <x v="3"/>
    <x v="5803"/>
    <d v="2024-07-16T00:00:00"/>
    <d v="1899-12-30T11:03:37"/>
    <n v="15"/>
    <s v="E00015"/>
    <s v="RUTA KMS.015"/>
    <x v="15"/>
    <x v="0"/>
    <x v="0"/>
    <x v="0"/>
    <x v="0"/>
    <d v="2024-07-16T09:09:11"/>
    <x v="657"/>
    <n v="2.8469444444635883"/>
    <d v="2024-07-16T11:03:37"/>
    <d v="1899-12-30T00:12:00"/>
    <d v="2024-07-16T11:15:37"/>
    <n v="0.73972222226439044"/>
    <x v="0"/>
    <m/>
    <m/>
    <x v="1"/>
    <x v="4"/>
    <x v="0"/>
    <x v="5"/>
    <x v="2"/>
    <n v="3"/>
    <s v=""/>
    <d v="1899-12-30T04:48:00"/>
    <n v="1.6469444444635881"/>
    <n v="0"/>
    <n v="1.6469444444635881"/>
  </r>
  <r>
    <s v="E002"/>
    <s v="EO21"/>
    <x v="5590"/>
    <x v="0"/>
    <s v="E3"/>
    <s v="0100050338"/>
    <s v="PRISMOTEPI, LDA."/>
    <s v="0022002522"/>
    <s v="FAMALIÇÃO"/>
    <s v="000000000000000055"/>
    <x v="3"/>
    <d v="2024-07-10T00:00:00"/>
    <d v="1899-12-30T10:42:56"/>
    <s v="12/07 13:00h"/>
    <d v="2024-07-12T00:00:00"/>
    <x v="14"/>
    <x v="3"/>
    <x v="5804"/>
    <d v="2024-07-12T00:00:00"/>
    <d v="1899-12-30T12:13:09"/>
    <n v="103"/>
    <s v="E00103"/>
    <s v="RUTA KMS.103"/>
    <x v="19"/>
    <x v="0"/>
    <x v="0"/>
    <x v="0"/>
    <x v="0"/>
    <d v="2024-07-10T10:42:56"/>
    <x v="615"/>
    <n v="50.284444444463588"/>
    <d v="2024-07-12T12:13:09"/>
    <d v="1899-12-30T01:22:24"/>
    <d v="2024-07-12T13:35:33"/>
    <n v="-0.59250000020256266"/>
    <x v="0"/>
    <m/>
    <m/>
    <x v="1"/>
    <x v="29"/>
    <x v="0"/>
    <x v="4"/>
    <x v="3"/>
    <n v="6"/>
    <s v=""/>
    <d v="1899-12-31T08:57:36"/>
    <n v="47.911111111130253"/>
    <n v="24"/>
    <n v="23.911111111130253"/>
  </r>
  <r>
    <s v="E002"/>
    <s v="EO21"/>
    <x v="5591"/>
    <x v="0"/>
    <s v="E3"/>
    <s v="0100050338"/>
    <s v="PRISMOTEPI, LDA."/>
    <s v="0022002522"/>
    <s v="FAMALIÇÃO"/>
    <s v="000000000000003044"/>
    <x v="2"/>
    <d v="2024-07-11T00:00:00"/>
    <d v="1899-12-30T12:01:56"/>
    <s v="12/07 14:00h IV/A(V)"/>
    <d v="2024-07-12T00:00:00"/>
    <x v="1"/>
    <x v="2"/>
    <x v="5805"/>
    <d v="2024-07-12T00:00:00"/>
    <d v="1899-12-30T09:41:09"/>
    <n v="273"/>
    <s v="E00273"/>
    <s v="RUTA KMS.273"/>
    <x v="348"/>
    <x v="0"/>
    <x v="0"/>
    <x v="2"/>
    <x v="0"/>
    <d v="2024-07-11T12:01:56"/>
    <x v="598"/>
    <n v="25.967777777812444"/>
    <d v="2024-07-12T09:41:09"/>
    <d v="1899-12-30T03:38:24"/>
    <d v="2024-07-12T13:19:33"/>
    <n v="0.6741666667512618"/>
    <x v="0"/>
    <m/>
    <m/>
    <x v="1"/>
    <x v="29"/>
    <x v="0"/>
    <x v="4"/>
    <x v="6"/>
    <n v="6"/>
    <s v=""/>
    <d v="1900-01-02T15:21:36"/>
    <n v="21.327777777812443"/>
    <n v="12"/>
    <n v="9.3277777778124431"/>
  </r>
  <r>
    <s v="E002"/>
    <s v="EO21"/>
    <x v="5592"/>
    <x v="0"/>
    <s v="E3"/>
    <s v="0100053327"/>
    <s v="ABTF BETAO, LDA."/>
    <s v="0022002997"/>
    <s v="MACEDO DE CAVALEIROS"/>
    <s v="000000000000000055"/>
    <x v="3"/>
    <d v="2024-07-11T00:00:00"/>
    <d v="1899-12-30T12:49:33"/>
    <s v="12/07 14:00h"/>
    <d v="2024-07-12T00:00:00"/>
    <x v="1"/>
    <x v="2"/>
    <x v="5806"/>
    <d v="2024-07-12T00:00:00"/>
    <d v="1899-12-30T08:48:29"/>
    <n v="223"/>
    <s v="E00223"/>
    <s v="RUTA KMS.223"/>
    <x v="8"/>
    <x v="0"/>
    <x v="0"/>
    <x v="2"/>
    <x v="0"/>
    <d v="2024-07-11T12:49:33"/>
    <x v="598"/>
    <n v="25.174166666809469"/>
    <d v="2024-07-12T08:48:29"/>
    <d v="1899-12-30T02:58:24"/>
    <d v="2024-07-12T11:46:53"/>
    <n v="2.218611111107748"/>
    <x v="0"/>
    <m/>
    <m/>
    <x v="1"/>
    <x v="29"/>
    <x v="0"/>
    <x v="4"/>
    <x v="0"/>
    <n v="6"/>
    <s v=""/>
    <d v="1900-01-01T23:21:36"/>
    <n v="21.200833333476137"/>
    <n v="12"/>
    <n v="9.2008333334761367"/>
  </r>
  <r>
    <s v="E002"/>
    <s v="EO21"/>
    <x v="5593"/>
    <x v="0"/>
    <s v="E3"/>
    <s v="0100050338"/>
    <s v="PRISMOTEPI, LDA."/>
    <s v="0022002522"/>
    <s v="FAMALIÇÃO"/>
    <s v="000000000000000055"/>
    <x v="3"/>
    <d v="2024-07-12T00:00:00"/>
    <d v="1899-12-30T18:05:42"/>
    <s v="15/07 10h"/>
    <d v="2024-07-15T00:00:00"/>
    <x v="24"/>
    <x v="3"/>
    <x v="5807"/>
    <d v="2024-07-15T00:00:00"/>
    <d v="1899-12-30T09:05:52"/>
    <n v="103"/>
    <s v="E00103"/>
    <s v="RUTA KMS.103"/>
    <x v="19"/>
    <x v="0"/>
    <x v="0"/>
    <x v="0"/>
    <x v="0"/>
    <d v="2024-07-12T18:05:42"/>
    <x v="631"/>
    <n v="64.90500000002794"/>
    <d v="2024-07-15T09:05:52"/>
    <d v="1899-12-30T01:22:24"/>
    <d v="2024-07-15T10:28:16"/>
    <n v="0.52888888888992369"/>
    <x v="0"/>
    <m/>
    <m/>
    <x v="1"/>
    <x v="3"/>
    <x v="0"/>
    <x v="5"/>
    <x v="6"/>
    <n v="2"/>
    <s v=""/>
    <d v="1899-12-31T08:57:36"/>
    <n v="62.531666666694605"/>
    <n v="36"/>
    <n v="26.531666666694605"/>
  </r>
  <r>
    <s v="E002"/>
    <s v="EO21"/>
    <x v="5594"/>
    <x v="0"/>
    <s v="E3"/>
    <s v="0100050338"/>
    <s v="PRISMOTEPI, LDA."/>
    <s v="0022002522"/>
    <s v="FAMALIÇÃO"/>
    <s v="000000000000000055"/>
    <x v="3"/>
    <d v="2024-07-12T00:00:00"/>
    <d v="1899-12-30T18:06:23"/>
    <s v="15/07 14h"/>
    <d v="2024-07-15T00:00:00"/>
    <x v="7"/>
    <x v="3"/>
    <x v="5808"/>
    <d v="2024-07-15T00:00:00"/>
    <d v="1899-12-30T12:30:44"/>
    <n v="103"/>
    <s v="E00103"/>
    <s v="RUTA KMS.103"/>
    <x v="15"/>
    <x v="0"/>
    <x v="0"/>
    <x v="0"/>
    <x v="0"/>
    <d v="2024-07-12T18:06:23"/>
    <x v="630"/>
    <n v="68.893611111037899"/>
    <d v="2024-07-15T12:30:44"/>
    <d v="1899-12-30T01:22:24"/>
    <d v="2024-07-15T13:53:08"/>
    <n v="1.1144444444216788"/>
    <x v="0"/>
    <m/>
    <m/>
    <x v="1"/>
    <x v="3"/>
    <x v="0"/>
    <x v="5"/>
    <x v="3"/>
    <n v="2"/>
    <s v=""/>
    <d v="1899-12-31T08:57:36"/>
    <n v="66.520277777704564"/>
    <n v="36"/>
    <n v="30.520277777704564"/>
  </r>
  <r>
    <s v="E002"/>
    <s v="EO21"/>
    <x v="5595"/>
    <x v="0"/>
    <s v="E3"/>
    <s v="0100053327"/>
    <s v="ABTF BETAO, LDA."/>
    <s v="0022003000"/>
    <s v="MOGADOURO"/>
    <s v="000000000000000055"/>
    <x v="3"/>
    <d v="2024-07-15T00:00:00"/>
    <d v="1899-12-30T14:36:27"/>
    <s v="16/07 09:00h"/>
    <d v="2024-07-16T00:00:00"/>
    <x v="15"/>
    <x v="2"/>
    <x v="5809"/>
    <d v="2024-07-15T00:00:00"/>
    <d v="1899-12-30T16:25:36"/>
    <n v="243"/>
    <s v="E00243"/>
    <s v="RUTA KMS.243"/>
    <x v="26"/>
    <x v="0"/>
    <x v="0"/>
    <x v="2"/>
    <x v="0"/>
    <d v="2024-07-15T14:36:27"/>
    <x v="650"/>
    <n v="18.392500000074506"/>
    <d v="2024-07-15T16:25:36"/>
    <d v="1899-12-30T03:14:24"/>
    <d v="2024-07-15T19:40:00"/>
    <n v="13.333333333313931"/>
    <x v="0"/>
    <m/>
    <m/>
    <x v="1"/>
    <x v="3"/>
    <x v="0"/>
    <x v="5"/>
    <x v="8"/>
    <n v="2"/>
    <s v=""/>
    <d v="1900-01-02T05:45:36"/>
    <n v="14.152500000074506"/>
    <n v="12"/>
    <n v="2.1525000000745056"/>
  </r>
  <r>
    <s v="E002"/>
    <s v="EO21"/>
    <x v="5596"/>
    <x v="0"/>
    <s v="E3"/>
    <s v="0100050338"/>
    <s v="PRISMOTEPI, LDA."/>
    <s v="0022002522"/>
    <s v="FAMALIÇÃO"/>
    <s v="000000000000000055"/>
    <x v="3"/>
    <d v="2024-07-16T00:00:00"/>
    <d v="1899-12-30T09:41:57"/>
    <s v="16/07 x MAÑANA"/>
    <d v="2024-07-16T00:00:00"/>
    <x v="1"/>
    <x v="3"/>
    <x v="5810"/>
    <d v="2024-07-16T00:00:00"/>
    <d v="1899-12-30T10:16:50"/>
    <n v="103"/>
    <s v="E00103"/>
    <s v="RUTA KMS.103"/>
    <x v="19"/>
    <x v="0"/>
    <x v="0"/>
    <x v="0"/>
    <x v="0"/>
    <d v="2024-07-16T09:41:57"/>
    <x v="666"/>
    <n v="4.3008333334000781"/>
    <d v="2024-07-16T10:16:50"/>
    <d v="1899-12-30T01:22:24"/>
    <d v="2024-07-16T11:39:14"/>
    <n v="2.3461111110518686"/>
    <x v="0"/>
    <m/>
    <m/>
    <x v="1"/>
    <x v="4"/>
    <x v="0"/>
    <x v="5"/>
    <x v="1"/>
    <n v="3"/>
    <s v=""/>
    <d v="1899-12-31T08:57:36"/>
    <n v="1.927500000066745"/>
    <n v="0"/>
    <n v="1.927500000066745"/>
  </r>
  <r>
    <s v="E026"/>
    <s v="EO79"/>
    <x v="5597"/>
    <x v="0"/>
    <s v="E4"/>
    <s v="0433000279"/>
    <s v="CEMENTOS DE GRANADILLA, S.L."/>
    <s v="0068001793"/>
    <s v="POLIGONO"/>
    <s v="000000000000003145"/>
    <x v="62"/>
    <d v="2024-07-15T00:00:00"/>
    <d v="1899-12-30T09:10:28"/>
    <s v="PEDIDO 17/07 ENSACAD"/>
    <d v="2024-07-17T00:00:00"/>
    <x v="1"/>
    <x v="13"/>
    <x v="5811"/>
    <d v="2024-07-15T00:00:00"/>
    <d v="1899-12-30T08:52:09"/>
    <n v="2"/>
    <s v="E0053G"/>
    <s v="Entorno Fábrica"/>
    <x v="156"/>
    <x v="0"/>
    <x v="0"/>
    <x v="7"/>
    <x v="1"/>
    <d v="2024-07-15T09:10:28"/>
    <x v="667"/>
    <n v="52.825555555697065"/>
    <d v="2024-07-15T08:52:09"/>
    <d v="1899-12-30T00:01:36"/>
    <d v="2024-07-15T08:53:45"/>
    <n v="53.104166666802485"/>
    <x v="0"/>
    <m/>
    <m/>
    <x v="1"/>
    <x v="3"/>
    <x v="0"/>
    <x v="5"/>
    <x v="0"/>
    <n v="2"/>
    <s v=""/>
    <d v="1899-12-30T00:38:24"/>
    <n v="51.798888889030401"/>
    <n v="24"/>
    <n v="27.798888889030401"/>
  </r>
  <r>
    <s v="E026"/>
    <s v="EO79"/>
    <x v="5598"/>
    <x v="0"/>
    <s v="E4"/>
    <s v="0433000279"/>
    <s v="CEMENTOS DE GRANADILLA, S.L."/>
    <s v="0068001793"/>
    <s v="POLIGONO"/>
    <s v="000000000000003145"/>
    <x v="62"/>
    <d v="2024-07-15T00:00:00"/>
    <d v="1899-12-30T09:10:41"/>
    <s v="PEDIDO 17/07 ENSACAD"/>
    <d v="2024-07-17T00:00:00"/>
    <x v="1"/>
    <x v="13"/>
    <x v="5812"/>
    <d v="2024-07-15T00:00:00"/>
    <d v="1899-12-30T08:57:17"/>
    <n v="2"/>
    <s v="E0053G"/>
    <s v="Entorno Fábrica"/>
    <x v="156"/>
    <x v="0"/>
    <x v="0"/>
    <x v="7"/>
    <x v="1"/>
    <d v="2024-07-15T09:10:41"/>
    <x v="667"/>
    <n v="52.821944444440305"/>
    <d v="2024-07-15T08:57:17"/>
    <d v="1899-12-30T00:01:36"/>
    <d v="2024-07-15T08:58:53"/>
    <n v="53.018611111154314"/>
    <x v="0"/>
    <m/>
    <m/>
    <x v="1"/>
    <x v="3"/>
    <x v="0"/>
    <x v="5"/>
    <x v="0"/>
    <n v="2"/>
    <s v=""/>
    <d v="1899-12-30T00:38:24"/>
    <n v="51.795277777773642"/>
    <n v="24"/>
    <n v="27.795277777773642"/>
  </r>
  <r>
    <s v="E026"/>
    <s v="EO79"/>
    <x v="5599"/>
    <x v="0"/>
    <s v="E4"/>
    <s v="0433000279"/>
    <s v="CEMENTOS DE GRANADILLA, S.L."/>
    <s v="0068001793"/>
    <s v="POLIGONO"/>
    <s v="000000000000003145"/>
    <x v="62"/>
    <d v="2024-07-15T00:00:00"/>
    <d v="1899-12-30T09:10:52"/>
    <s v="PEDIDO 17/07 ENSACAD"/>
    <d v="2024-07-17T00:00:00"/>
    <x v="1"/>
    <x v="13"/>
    <x v="5813"/>
    <d v="2024-07-15T00:00:00"/>
    <d v="1899-12-30T09:04:57"/>
    <n v="2"/>
    <s v="E0053G"/>
    <s v="Entorno Fábrica"/>
    <x v="156"/>
    <x v="0"/>
    <x v="0"/>
    <x v="7"/>
    <x v="1"/>
    <d v="2024-07-15T09:10:52"/>
    <x v="667"/>
    <n v="52.818888888868969"/>
    <d v="2024-07-15T09:04:57"/>
    <d v="1899-12-30T00:01:36"/>
    <d v="2024-07-15T09:06:33"/>
    <n v="52.890833333367482"/>
    <x v="0"/>
    <m/>
    <m/>
    <x v="1"/>
    <x v="3"/>
    <x v="0"/>
    <x v="5"/>
    <x v="6"/>
    <n v="2"/>
    <s v=""/>
    <d v="1899-12-30T00:38:24"/>
    <n v="51.792222222202305"/>
    <n v="24"/>
    <n v="27.792222222202305"/>
  </r>
  <r>
    <s v="E016"/>
    <s v="EM11"/>
    <x v="5600"/>
    <x v="0"/>
    <s v="E2"/>
    <s v="0100000136"/>
    <s v="CONSTRUDECO NORTE S.L."/>
    <s v="0017007722"/>
    <s v="R.F. AMANUENSE Y NOSTRAMO(A GRAÑA)"/>
    <s v="000000000008000677"/>
    <x v="149"/>
    <d v="2024-07-09T00:00:00"/>
    <d v="1899-12-30T08:20:28"/>
    <s v="09/07 AMANUENSE"/>
    <d v="2024-07-09T00:00:00"/>
    <x v="6"/>
    <x v="6"/>
    <x v="5814"/>
    <d v="2024-07-12T00:00:00"/>
    <d v="1899-12-30T16:20:12"/>
    <n v="107"/>
    <s v="E00107"/>
    <s v="RUTA KMS.107"/>
    <x v="382"/>
    <x v="0"/>
    <x v="0"/>
    <x v="3"/>
    <x v="0"/>
    <d v="2024-07-09T08:20:28"/>
    <x v="512"/>
    <n v="11.658888888952788"/>
    <d v="2024-07-12T16:20:12"/>
    <d v="1899-12-30T01:25:36"/>
    <d v="2024-07-12T17:45:48"/>
    <n v="-69.763333333306946"/>
    <x v="1"/>
    <m/>
    <m/>
    <x v="1"/>
    <x v="29"/>
    <x v="3"/>
    <x v="4"/>
    <x v="8"/>
    <n v="6"/>
    <s v=""/>
    <d v="1899-12-31T10:14:24"/>
    <n v="9.2322222222861221"/>
    <n v="0"/>
    <n v="9.2322222222861221"/>
  </r>
  <r>
    <s v="E016"/>
    <s v="EM11"/>
    <x v="5600"/>
    <x v="0"/>
    <s v="E2"/>
    <s v="0100000136"/>
    <s v="CONSTRUDECO NORTE S.L."/>
    <s v="0017007722"/>
    <s v="R.F. AMANUENSE Y NOSTRAMO(A GRAÑA)"/>
    <s v="000000000008000845"/>
    <x v="150"/>
    <d v="2024-07-09T00:00:00"/>
    <d v="1899-12-30T08:20:28"/>
    <s v="09/07 AMANUENSE"/>
    <d v="2024-07-09T00:00:00"/>
    <x v="6"/>
    <x v="6"/>
    <x v="5814"/>
    <d v="2024-07-12T00:00:00"/>
    <d v="1899-12-30T16:20:12"/>
    <n v="107"/>
    <s v="E00107"/>
    <s v="RUTA KMS.107"/>
    <x v="382"/>
    <x v="0"/>
    <x v="1"/>
    <x v="3"/>
    <x v="0"/>
    <d v="2024-07-09T08:20:28"/>
    <x v="512"/>
    <n v="11.658888888952788"/>
    <d v="2024-07-12T16:20:12"/>
    <d v="1899-12-30T01:25:36"/>
    <d v="2024-07-12T17:45:48"/>
    <n v="-69.763333333306946"/>
    <x v="1"/>
    <m/>
    <m/>
    <x v="1"/>
    <x v="29"/>
    <x v="3"/>
    <x v="4"/>
    <x v="8"/>
    <n v="6"/>
    <s v=""/>
    <d v="1899-12-31T10:14:24"/>
    <n v="9.2322222222861221"/>
    <n v="0"/>
    <n v="9.2322222222861221"/>
  </r>
  <r>
    <s v="E016"/>
    <s v="EM11"/>
    <x v="5600"/>
    <x v="0"/>
    <s v="E2"/>
    <s v="0100000136"/>
    <s v="CONSTRUDECO NORTE S.L."/>
    <s v="0017007722"/>
    <s v="R.F. AMANUENSE Y NOSTRAMO(A GRAÑA)"/>
    <s v="000000000008000665"/>
    <x v="126"/>
    <d v="2024-07-09T00:00:00"/>
    <d v="1899-12-30T08:20:28"/>
    <s v="09/07 AMANUENSE"/>
    <d v="2024-07-09T00:00:00"/>
    <x v="6"/>
    <x v="6"/>
    <x v="5814"/>
    <d v="2024-07-12T00:00:00"/>
    <d v="1899-12-30T16:20:12"/>
    <n v="107"/>
    <s v="E00107"/>
    <s v="RUTA KMS.107"/>
    <x v="382"/>
    <x v="0"/>
    <x v="2"/>
    <x v="3"/>
    <x v="0"/>
    <d v="2024-07-09T08:20:28"/>
    <x v="512"/>
    <n v="11.658888888952788"/>
    <d v="2024-07-12T16:20:12"/>
    <d v="1899-12-30T01:25:36"/>
    <d v="2024-07-12T17:45:48"/>
    <n v="-69.763333333306946"/>
    <x v="1"/>
    <m/>
    <m/>
    <x v="1"/>
    <x v="29"/>
    <x v="3"/>
    <x v="4"/>
    <x v="8"/>
    <n v="6"/>
    <s v=""/>
    <d v="1899-12-31T10:14:24"/>
    <n v="9.2322222222861221"/>
    <n v="0"/>
    <n v="9.2322222222861221"/>
  </r>
  <r>
    <s v="E016"/>
    <s v="EM11"/>
    <x v="5600"/>
    <x v="0"/>
    <s v="E2"/>
    <s v="0100000136"/>
    <s v="CONSTRUDECO NORTE S.L."/>
    <s v="0017007722"/>
    <s v="R.F. AMANUENSE Y NOSTRAMO(A GRAÑA)"/>
    <s v="000000000008000664"/>
    <x v="127"/>
    <d v="2024-07-09T00:00:00"/>
    <d v="1899-12-30T08:20:28"/>
    <s v="09/07 AMANUENSE"/>
    <d v="2024-07-09T00:00:00"/>
    <x v="6"/>
    <x v="6"/>
    <x v="5814"/>
    <d v="2024-07-12T00:00:00"/>
    <d v="1899-12-30T16:20:12"/>
    <n v="107"/>
    <s v="E00107"/>
    <s v="RUTA KMS.107"/>
    <x v="382"/>
    <x v="0"/>
    <x v="3"/>
    <x v="3"/>
    <x v="0"/>
    <d v="2024-07-09T08:20:28"/>
    <x v="512"/>
    <n v="11.658888888952788"/>
    <d v="2024-07-12T16:20:12"/>
    <d v="1899-12-30T01:25:36"/>
    <d v="2024-07-12T17:45:48"/>
    <n v="-69.763333333306946"/>
    <x v="1"/>
    <m/>
    <m/>
    <x v="1"/>
    <x v="29"/>
    <x v="3"/>
    <x v="4"/>
    <x v="8"/>
    <n v="6"/>
    <s v=""/>
    <d v="1899-12-31T10:14:24"/>
    <n v="9.2322222222861221"/>
    <n v="0"/>
    <n v="9.2322222222861221"/>
  </r>
  <r>
    <s v="E016"/>
    <s v="EM11"/>
    <x v="5600"/>
    <x v="0"/>
    <s v="E2"/>
    <s v="0100000136"/>
    <s v="CONSTRUDECO NORTE S.L."/>
    <s v="0017007722"/>
    <s v="R.F. AMANUENSE Y NOSTRAMO(A GRAÑA)"/>
    <s v="000000000008000680"/>
    <x v="80"/>
    <d v="2024-07-09T00:00:00"/>
    <d v="1899-12-30T08:20:28"/>
    <s v="09/07 AMANUENSE"/>
    <d v="2024-07-09T00:00:00"/>
    <x v="6"/>
    <x v="6"/>
    <x v="5814"/>
    <d v="2024-07-12T00:00:00"/>
    <d v="1899-12-30T16:20:12"/>
    <n v="107"/>
    <s v="E00107"/>
    <s v="RUTA KMS.107"/>
    <x v="382"/>
    <x v="0"/>
    <x v="4"/>
    <x v="3"/>
    <x v="0"/>
    <d v="2024-07-09T08:20:28"/>
    <x v="512"/>
    <n v="11.658888888952788"/>
    <d v="2024-07-12T16:20:12"/>
    <d v="1899-12-30T01:25:36"/>
    <d v="2024-07-12T17:45:48"/>
    <n v="-69.763333333306946"/>
    <x v="1"/>
    <m/>
    <m/>
    <x v="1"/>
    <x v="29"/>
    <x v="3"/>
    <x v="4"/>
    <x v="8"/>
    <n v="6"/>
    <s v=""/>
    <d v="1899-12-31T10:14:24"/>
    <n v="9.2322222222861221"/>
    <n v="0"/>
    <n v="9.2322222222861221"/>
  </r>
  <r>
    <s v="E016"/>
    <s v="EM11"/>
    <x v="5600"/>
    <x v="0"/>
    <s v="E2"/>
    <s v="0100000136"/>
    <s v="CONSTRUDECO NORTE S.L."/>
    <s v="0017007722"/>
    <s v="R.F. AMANUENSE Y NOSTRAMO(A GRAÑA)"/>
    <s v="000000000008000943"/>
    <x v="68"/>
    <d v="2024-07-09T00:00:00"/>
    <d v="1899-12-30T08:20:28"/>
    <s v="09/07 AMANUENSE"/>
    <d v="2024-07-09T00:00:00"/>
    <x v="6"/>
    <x v="6"/>
    <x v="5814"/>
    <d v="2024-07-12T00:00:00"/>
    <d v="1899-12-30T16:20:12"/>
    <n v="107"/>
    <s v="E00107"/>
    <s v="RUTA KMS.107"/>
    <x v="382"/>
    <x v="0"/>
    <x v="5"/>
    <x v="3"/>
    <x v="0"/>
    <d v="2024-07-09T08:20:28"/>
    <x v="512"/>
    <n v="11.658888888952788"/>
    <d v="2024-07-12T16:20:12"/>
    <d v="1899-12-30T01:25:36"/>
    <d v="2024-07-12T17:45:48"/>
    <n v="-69.763333333306946"/>
    <x v="1"/>
    <m/>
    <m/>
    <x v="1"/>
    <x v="29"/>
    <x v="3"/>
    <x v="4"/>
    <x v="8"/>
    <n v="6"/>
    <s v=""/>
    <d v="1899-12-31T10:14:24"/>
    <n v="9.2322222222861221"/>
    <n v="0"/>
    <n v="9.2322222222861221"/>
  </r>
  <r>
    <s v="E016"/>
    <s v="EM11"/>
    <x v="5600"/>
    <x v="0"/>
    <s v="E2"/>
    <s v="0100000136"/>
    <s v="CONSTRUDECO NORTE S.L."/>
    <s v="0017007722"/>
    <s v="R.F. AMANUENSE Y NOSTRAMO(A GRAÑA)"/>
    <s v="000000000008000694"/>
    <x v="82"/>
    <d v="2024-07-09T00:00:00"/>
    <d v="1899-12-30T08:20:28"/>
    <s v="09/07 AMANUENSE"/>
    <d v="2024-07-09T00:00:00"/>
    <x v="6"/>
    <x v="6"/>
    <x v="5814"/>
    <d v="2024-07-12T00:00:00"/>
    <d v="1899-12-30T16:20:12"/>
    <n v="107"/>
    <s v="E00107"/>
    <s v="RUTA KMS.107"/>
    <x v="382"/>
    <x v="0"/>
    <x v="6"/>
    <x v="3"/>
    <x v="0"/>
    <d v="2024-07-09T08:20:28"/>
    <x v="512"/>
    <n v="11.658888888952788"/>
    <d v="2024-07-12T16:20:12"/>
    <d v="1899-12-30T01:25:36"/>
    <d v="2024-07-12T17:45:48"/>
    <n v="-69.763333333306946"/>
    <x v="1"/>
    <m/>
    <m/>
    <x v="1"/>
    <x v="29"/>
    <x v="3"/>
    <x v="4"/>
    <x v="8"/>
    <n v="6"/>
    <s v=""/>
    <d v="1899-12-31T10:14:24"/>
    <n v="9.2322222222861221"/>
    <n v="0"/>
    <n v="9.2322222222861221"/>
  </r>
  <r>
    <s v="E016"/>
    <s v="EM11"/>
    <x v="5601"/>
    <x v="0"/>
    <s v="E2"/>
    <s v="0100000136"/>
    <s v="CONSTRUDECO NORTE S.L."/>
    <s v="0017007722"/>
    <s v="R.F. AMANUENSE Y NOSTRAMO(A GRAÑA)"/>
    <s v="000000000000192129"/>
    <x v="64"/>
    <d v="2024-07-09T00:00:00"/>
    <d v="1899-12-30T08:33:09"/>
    <s v="09/07 NOSTRAMO"/>
    <d v="2024-07-09T00:00:00"/>
    <x v="6"/>
    <x v="6"/>
    <x v="5815"/>
    <d v="2024-07-12T00:00:00"/>
    <d v="1899-12-30T16:23:42"/>
    <n v="107"/>
    <s v="E00107"/>
    <s v="RUTA KMS.107"/>
    <x v="382"/>
    <x v="0"/>
    <x v="0"/>
    <x v="3"/>
    <x v="0"/>
    <d v="2024-07-09T08:33:09"/>
    <x v="512"/>
    <n v="11.447500000067521"/>
    <d v="2024-07-12T16:23:42"/>
    <d v="1899-12-30T01:25:36"/>
    <d v="2024-07-12T17:49:18"/>
    <n v="-69.821666666655801"/>
    <x v="1"/>
    <m/>
    <m/>
    <x v="1"/>
    <x v="29"/>
    <x v="3"/>
    <x v="4"/>
    <x v="8"/>
    <n v="6"/>
    <s v=""/>
    <d v="1899-12-31T10:14:24"/>
    <n v="9.020833333400855"/>
    <n v="0"/>
    <n v="9.020833333400855"/>
  </r>
  <r>
    <s v="E016"/>
    <s v="EM11"/>
    <x v="5601"/>
    <x v="0"/>
    <s v="E2"/>
    <s v="0100000136"/>
    <s v="CONSTRUDECO NORTE S.L."/>
    <s v="0017007722"/>
    <s v="R.F. AMANUENSE Y NOSTRAMO(A GRAÑA)"/>
    <s v="000000000008000664"/>
    <x v="127"/>
    <d v="2024-07-09T00:00:00"/>
    <d v="1899-12-30T08:33:09"/>
    <s v="09/07 NOSTRAMO"/>
    <d v="2024-07-09T00:00:00"/>
    <x v="6"/>
    <x v="6"/>
    <x v="5815"/>
    <d v="2024-07-12T00:00:00"/>
    <d v="1899-12-30T16:23:42"/>
    <n v="107"/>
    <s v="E00107"/>
    <s v="RUTA KMS.107"/>
    <x v="382"/>
    <x v="0"/>
    <x v="2"/>
    <x v="3"/>
    <x v="0"/>
    <d v="2024-07-09T08:33:09"/>
    <x v="512"/>
    <n v="11.447500000067521"/>
    <d v="2024-07-12T16:23:42"/>
    <d v="1899-12-30T01:25:36"/>
    <d v="2024-07-12T17:49:18"/>
    <n v="-69.821666666655801"/>
    <x v="1"/>
    <m/>
    <m/>
    <x v="1"/>
    <x v="29"/>
    <x v="3"/>
    <x v="4"/>
    <x v="8"/>
    <n v="6"/>
    <s v=""/>
    <d v="1899-12-31T10:14:24"/>
    <n v="9.020833333400855"/>
    <n v="0"/>
    <n v="9.020833333400855"/>
  </r>
  <r>
    <s v="E016"/>
    <s v="EM11"/>
    <x v="5601"/>
    <x v="0"/>
    <s v="E2"/>
    <s v="0100000136"/>
    <s v="CONSTRUDECO NORTE S.L."/>
    <s v="0017007722"/>
    <s v="R.F. AMANUENSE Y NOSTRAMO(A GRAÑA)"/>
    <s v="000000000008000943"/>
    <x v="68"/>
    <d v="2024-07-09T00:00:00"/>
    <d v="1899-12-30T08:33:09"/>
    <s v="09/07 NOSTRAMO"/>
    <d v="2024-07-09T00:00:00"/>
    <x v="6"/>
    <x v="6"/>
    <x v="5815"/>
    <d v="2024-07-12T00:00:00"/>
    <d v="1899-12-30T16:23:42"/>
    <n v="107"/>
    <s v="E00107"/>
    <s v="RUTA KMS.107"/>
    <x v="382"/>
    <x v="0"/>
    <x v="3"/>
    <x v="3"/>
    <x v="0"/>
    <d v="2024-07-09T08:33:09"/>
    <x v="512"/>
    <n v="11.447500000067521"/>
    <d v="2024-07-12T16:23:42"/>
    <d v="1899-12-30T01:25:36"/>
    <d v="2024-07-12T17:49:18"/>
    <n v="-69.821666666655801"/>
    <x v="1"/>
    <m/>
    <m/>
    <x v="1"/>
    <x v="29"/>
    <x v="3"/>
    <x v="4"/>
    <x v="8"/>
    <n v="6"/>
    <s v=""/>
    <d v="1899-12-31T10:14:24"/>
    <n v="9.020833333400855"/>
    <n v="0"/>
    <n v="9.020833333400855"/>
  </r>
  <r>
    <s v="E016"/>
    <s v="EM11"/>
    <x v="5602"/>
    <x v="0"/>
    <s v="E2"/>
    <s v="0100000341"/>
    <s v="SANEAMIENTOS ROSALES S.L."/>
    <s v="0020000235"/>
    <s v="MARIN"/>
    <s v="000000000000190010"/>
    <x v="20"/>
    <d v="2024-07-10T00:00:00"/>
    <d v="1899-12-30T16:13:54"/>
    <s v="cem+mort Lunes"/>
    <d v="2024-07-15T00:00:00"/>
    <x v="6"/>
    <x v="6"/>
    <x v="5816"/>
    <d v="2024-07-15T00:00:00"/>
    <d v="1899-12-30T08:34:14"/>
    <n v="74"/>
    <s v="E00074"/>
    <s v="RUTA KMS.074"/>
    <x v="42"/>
    <x v="0"/>
    <x v="0"/>
    <x v="3"/>
    <x v="0"/>
    <d v="2024-07-10T16:13:54"/>
    <x v="600"/>
    <n v="123.76833333342802"/>
    <d v="2024-07-15T08:34:14"/>
    <d v="1899-12-30T00:59:12"/>
    <d v="2024-07-15T09:33:26"/>
    <n v="10.442777777847368"/>
    <x v="0"/>
    <m/>
    <m/>
    <x v="1"/>
    <x v="3"/>
    <x v="0"/>
    <x v="5"/>
    <x v="0"/>
    <n v="2"/>
    <s v=""/>
    <d v="1899-12-30T23:40:48"/>
    <n v="121.78166666676135"/>
    <n v="60"/>
    <n v="61.781666666761353"/>
  </r>
  <r>
    <s v="E016"/>
    <s v="EM11"/>
    <x v="5602"/>
    <x v="0"/>
    <s v="E2"/>
    <s v="0100000341"/>
    <s v="SANEAMIENTOS ROSALES S.L."/>
    <s v="0020000235"/>
    <s v="MARIN"/>
    <s v="000000000000191212"/>
    <x v="18"/>
    <d v="2024-07-10T00:00:00"/>
    <d v="1899-12-30T16:13:54"/>
    <s v="cem+mort Lunes"/>
    <d v="2024-07-15T00:00:00"/>
    <x v="6"/>
    <x v="6"/>
    <x v="5816"/>
    <d v="2024-07-15T00:00:00"/>
    <d v="1899-12-30T08:34:14"/>
    <n v="74"/>
    <s v="E00074"/>
    <s v="RUTA KMS.074"/>
    <x v="42"/>
    <x v="0"/>
    <x v="1"/>
    <x v="3"/>
    <x v="0"/>
    <d v="2024-07-10T16:13:54"/>
    <x v="600"/>
    <n v="123.76833333342802"/>
    <d v="2024-07-15T08:34:14"/>
    <d v="1899-12-30T00:59:12"/>
    <d v="2024-07-15T09:33:26"/>
    <n v="10.442777777847368"/>
    <x v="0"/>
    <m/>
    <m/>
    <x v="1"/>
    <x v="3"/>
    <x v="0"/>
    <x v="5"/>
    <x v="0"/>
    <n v="2"/>
    <s v=""/>
    <d v="1899-12-30T23:40:48"/>
    <n v="121.78166666676135"/>
    <n v="60"/>
    <n v="61.781666666761353"/>
  </r>
  <r>
    <s v="E016"/>
    <s v="EM11"/>
    <x v="5602"/>
    <x v="0"/>
    <s v="E2"/>
    <s v="0100000341"/>
    <s v="SANEAMIENTOS ROSALES S.L."/>
    <s v="0020000235"/>
    <s v="MARIN"/>
    <s v="000000000000191610"/>
    <x v="15"/>
    <d v="2024-07-10T00:00:00"/>
    <d v="1899-12-30T16:13:54"/>
    <s v="cem+mort Lunes"/>
    <d v="2024-07-15T00:00:00"/>
    <x v="6"/>
    <x v="6"/>
    <x v="5816"/>
    <d v="2024-07-15T00:00:00"/>
    <d v="1899-12-30T08:34:14"/>
    <n v="74"/>
    <s v="E00074"/>
    <s v="RUTA KMS.074"/>
    <x v="42"/>
    <x v="0"/>
    <x v="2"/>
    <x v="3"/>
    <x v="0"/>
    <d v="2024-07-10T16:13:54"/>
    <x v="600"/>
    <n v="123.76833333342802"/>
    <d v="2024-07-15T08:34:14"/>
    <d v="1899-12-30T00:59:12"/>
    <d v="2024-07-15T09:33:26"/>
    <n v="10.442777777847368"/>
    <x v="0"/>
    <m/>
    <m/>
    <x v="1"/>
    <x v="3"/>
    <x v="0"/>
    <x v="5"/>
    <x v="0"/>
    <n v="2"/>
    <s v=""/>
    <d v="1899-12-30T23:40:48"/>
    <n v="121.78166666676135"/>
    <n v="60"/>
    <n v="61.781666666761353"/>
  </r>
  <r>
    <s v="E016"/>
    <s v="EM11"/>
    <x v="5603"/>
    <x v="0"/>
    <s v="E2"/>
    <s v="0100000136"/>
    <s v="CONSTRUDECO NORTE S.L."/>
    <s v="0017006236"/>
    <s v="VIVEIRO"/>
    <s v="000000000000191212"/>
    <x v="18"/>
    <d v="2024-07-11T00:00:00"/>
    <d v="1899-12-30T11:04:23"/>
    <s v="12/07 18 Pal"/>
    <d v="2024-07-12T00:00:00"/>
    <x v="6"/>
    <x v="6"/>
    <x v="5817"/>
    <d v="2024-07-16T00:00:00"/>
    <d v="1899-12-30T10:27:07"/>
    <n v="153"/>
    <s v="E00153"/>
    <s v="RUTA KMS.153"/>
    <x v="42"/>
    <x v="0"/>
    <x v="0"/>
    <x v="3"/>
    <x v="0"/>
    <d v="2024-07-11T11:04:23"/>
    <x v="599"/>
    <n v="32.926944444479886"/>
    <d v="2024-07-16T10:27:07"/>
    <d v="1899-12-30T02:02:24"/>
    <d v="2024-07-16T12:29:31"/>
    <n v="-88.491944444307592"/>
    <x v="1"/>
    <m/>
    <m/>
    <x v="1"/>
    <x v="4"/>
    <x v="3"/>
    <x v="5"/>
    <x v="1"/>
    <n v="3"/>
    <s v=""/>
    <d v="1900-01-01T00:57:36"/>
    <n v="29.886944444479887"/>
    <n v="12"/>
    <n v="17.886944444479887"/>
  </r>
  <r>
    <s v="E016"/>
    <s v="EM11"/>
    <x v="5603"/>
    <x v="0"/>
    <s v="E2"/>
    <s v="0100000136"/>
    <s v="CONSTRUDECO NORTE S.L."/>
    <s v="0017006236"/>
    <s v="VIVEIRO"/>
    <s v="000000000000191254"/>
    <x v="71"/>
    <d v="2024-07-11T00:00:00"/>
    <d v="1899-12-30T11:04:23"/>
    <s v="12/07 18 Pal"/>
    <d v="2024-07-12T00:00:00"/>
    <x v="6"/>
    <x v="6"/>
    <x v="5817"/>
    <d v="2024-07-16T00:00:00"/>
    <d v="1899-12-30T10:27:07"/>
    <n v="153"/>
    <s v="E00153"/>
    <s v="RUTA KMS.153"/>
    <x v="42"/>
    <x v="0"/>
    <x v="1"/>
    <x v="3"/>
    <x v="0"/>
    <d v="2024-07-11T11:04:23"/>
    <x v="599"/>
    <n v="32.926944444479886"/>
    <d v="2024-07-16T10:27:07"/>
    <d v="1899-12-30T02:02:24"/>
    <d v="2024-07-16T12:29:31"/>
    <n v="-88.491944444307592"/>
    <x v="1"/>
    <m/>
    <m/>
    <x v="1"/>
    <x v="4"/>
    <x v="3"/>
    <x v="5"/>
    <x v="1"/>
    <n v="3"/>
    <s v=""/>
    <d v="1900-01-01T00:57:36"/>
    <n v="29.886944444479887"/>
    <n v="12"/>
    <n v="17.886944444479887"/>
  </r>
  <r>
    <s v="E016"/>
    <s v="EM11"/>
    <x v="5603"/>
    <x v="0"/>
    <s v="E2"/>
    <s v="0100000136"/>
    <s v="CONSTRUDECO NORTE S.L."/>
    <s v="0017006236"/>
    <s v="VIVEIRO"/>
    <s v="000000000000190194"/>
    <x v="73"/>
    <d v="2024-07-11T00:00:00"/>
    <d v="1899-12-30T11:04:23"/>
    <s v="12/07 18 Pal"/>
    <d v="2024-07-12T00:00:00"/>
    <x v="6"/>
    <x v="6"/>
    <x v="5817"/>
    <d v="2024-07-16T00:00:00"/>
    <d v="1899-12-30T10:27:07"/>
    <n v="153"/>
    <s v="E00153"/>
    <s v="RUTA KMS.153"/>
    <x v="42"/>
    <x v="0"/>
    <x v="2"/>
    <x v="3"/>
    <x v="0"/>
    <d v="2024-07-11T11:04:23"/>
    <x v="599"/>
    <n v="32.926944444479886"/>
    <d v="2024-07-16T10:27:07"/>
    <d v="1899-12-30T02:02:24"/>
    <d v="2024-07-16T12:29:31"/>
    <n v="-88.491944444307592"/>
    <x v="1"/>
    <m/>
    <m/>
    <x v="1"/>
    <x v="4"/>
    <x v="3"/>
    <x v="5"/>
    <x v="1"/>
    <n v="3"/>
    <s v=""/>
    <d v="1900-01-01T00:57:36"/>
    <n v="29.886944444479887"/>
    <n v="12"/>
    <n v="17.886944444479887"/>
  </r>
  <r>
    <s v="E016"/>
    <s v="EM11"/>
    <x v="5603"/>
    <x v="0"/>
    <s v="E2"/>
    <s v="0100000136"/>
    <s v="CONSTRUDECO NORTE S.L."/>
    <s v="0017006236"/>
    <s v="VIVEIRO"/>
    <s v="000000000000191610"/>
    <x v="15"/>
    <d v="2024-07-11T00:00:00"/>
    <d v="1899-12-30T11:04:23"/>
    <s v="12/07 18 Pal"/>
    <d v="2024-07-12T00:00:00"/>
    <x v="6"/>
    <x v="6"/>
    <x v="5817"/>
    <d v="2024-07-16T00:00:00"/>
    <d v="1899-12-30T10:27:07"/>
    <n v="153"/>
    <s v="E00153"/>
    <s v="RUTA KMS.153"/>
    <x v="42"/>
    <x v="0"/>
    <x v="3"/>
    <x v="3"/>
    <x v="0"/>
    <d v="2024-07-11T11:04:23"/>
    <x v="599"/>
    <n v="32.926944444479886"/>
    <d v="2024-07-16T10:27:07"/>
    <d v="1899-12-30T02:02:24"/>
    <d v="2024-07-16T12:29:31"/>
    <n v="-88.491944444307592"/>
    <x v="1"/>
    <m/>
    <m/>
    <x v="1"/>
    <x v="4"/>
    <x v="3"/>
    <x v="5"/>
    <x v="1"/>
    <n v="3"/>
    <s v=""/>
    <d v="1900-01-01T00:57:36"/>
    <n v="29.886944444479887"/>
    <n v="12"/>
    <n v="17.886944444479887"/>
  </r>
  <r>
    <s v="E016"/>
    <s v="EM11"/>
    <x v="5603"/>
    <x v="0"/>
    <s v="E2"/>
    <s v="0100000136"/>
    <s v="CONSTRUDECO NORTE S.L."/>
    <s v="0017006236"/>
    <s v="VIVEIRO"/>
    <s v="000000000000190140"/>
    <x v="21"/>
    <d v="2024-07-11T00:00:00"/>
    <d v="1899-12-30T11:04:23"/>
    <s v="12/07 18 Pal"/>
    <d v="2024-07-12T00:00:00"/>
    <x v="6"/>
    <x v="6"/>
    <x v="5817"/>
    <d v="2024-07-16T00:00:00"/>
    <d v="1899-12-30T10:27:07"/>
    <n v="153"/>
    <s v="E00153"/>
    <s v="RUTA KMS.153"/>
    <x v="42"/>
    <x v="0"/>
    <x v="4"/>
    <x v="3"/>
    <x v="0"/>
    <d v="2024-07-11T11:04:23"/>
    <x v="599"/>
    <n v="32.926944444479886"/>
    <d v="2024-07-16T10:27:07"/>
    <d v="1899-12-30T02:02:24"/>
    <d v="2024-07-16T12:29:31"/>
    <n v="-88.491944444307592"/>
    <x v="1"/>
    <m/>
    <m/>
    <x v="1"/>
    <x v="4"/>
    <x v="3"/>
    <x v="5"/>
    <x v="1"/>
    <n v="3"/>
    <s v=""/>
    <d v="1900-01-01T00:57:36"/>
    <n v="29.886944444479887"/>
    <n v="12"/>
    <n v="17.886944444479887"/>
  </r>
  <r>
    <s v="E016"/>
    <s v="EM11"/>
    <x v="5604"/>
    <x v="0"/>
    <s v="E2"/>
    <s v="0100059106"/>
    <s v="NORSUM BILAZU, S.L."/>
    <s v="0017007806"/>
    <s v="CORTE INGLES (SANTIAGO DE COMPOSTEL"/>
    <s v="000000000000190040"/>
    <x v="151"/>
    <d v="2024-07-11T00:00:00"/>
    <d v="1899-12-30T13:03:14"/>
    <s v="15/07 8167FXL"/>
    <d v="2024-07-15T00:00:00"/>
    <x v="6"/>
    <x v="6"/>
    <x v="5818"/>
    <d v="2024-07-15T00:00:00"/>
    <d v="1899-12-30T09:29:15"/>
    <n v="0"/>
    <s v="E00000"/>
    <s v="RUTA KMS.0000"/>
    <x v="44"/>
    <x v="0"/>
    <x v="0"/>
    <x v="3"/>
    <x v="0"/>
    <d v="2024-07-11T13:03:14"/>
    <x v="600"/>
    <n v="102.94611111120321"/>
    <d v="2024-07-15T09:29:15"/>
    <d v="1899-12-30T00:00:00"/>
    <d v="2024-07-15T09:29:15"/>
    <n v="10.512500000128057"/>
    <x v="0"/>
    <m/>
    <m/>
    <x v="1"/>
    <x v="3"/>
    <x v="0"/>
    <x v="5"/>
    <x v="6"/>
    <n v="2"/>
    <s v=""/>
    <d v="1899-12-30T00:00:00"/>
    <n v="101.94611111120321"/>
    <n v="48"/>
    <n v="53.946111111203209"/>
  </r>
  <r>
    <s v="E016"/>
    <s v="EM11"/>
    <x v="5605"/>
    <x v="0"/>
    <s v="E2"/>
    <s v="0100028559"/>
    <s v="EDIFICACIONES ALDEOLA, S.L."/>
    <s v="0017007726"/>
    <s v="AV. NOVO MESOIRO, 17 A CORUÑA"/>
    <s v="000000000000190030"/>
    <x v="33"/>
    <d v="2024-07-11T00:00:00"/>
    <d v="1899-12-30T18:21:49"/>
    <s v="12/07 8167FKL"/>
    <d v="2024-07-12T00:00:00"/>
    <x v="6"/>
    <x v="6"/>
    <x v="5819"/>
    <d v="2024-07-12T00:00:00"/>
    <d v="1899-12-30T09:20:36"/>
    <n v="87"/>
    <s v="E00087"/>
    <s v="RUTA KMS.087"/>
    <x v="44"/>
    <x v="0"/>
    <x v="0"/>
    <x v="3"/>
    <x v="0"/>
    <d v="2024-07-11T18:21:49"/>
    <x v="599"/>
    <n v="25.636388888990041"/>
    <d v="2024-07-12T09:20:36"/>
    <d v="1899-12-30T01:09:36"/>
    <d v="2024-07-12T10:30:12"/>
    <n v="9.4966666668187827"/>
    <x v="0"/>
    <m/>
    <m/>
    <x v="1"/>
    <x v="29"/>
    <x v="0"/>
    <x v="4"/>
    <x v="6"/>
    <n v="6"/>
    <s v=""/>
    <d v="1899-12-31T03:50:24"/>
    <n v="23.476388888990041"/>
    <n v="12"/>
    <n v="11.476388888990041"/>
  </r>
  <r>
    <s v="E016"/>
    <s v="EM11"/>
    <x v="5606"/>
    <x v="0"/>
    <s v="E2"/>
    <s v="0100000208"/>
    <s v="PREFABRICADOS DENA S.L."/>
    <s v="0020000085"/>
    <s v="DENA - MEAÑO"/>
    <s v="000000000000190140"/>
    <x v="21"/>
    <d v="2024-07-11T00:00:00"/>
    <d v="1899-12-30T18:55:27"/>
    <s v="15/07 nº004570 18 pa"/>
    <d v="2024-07-15T00:00:00"/>
    <x v="6"/>
    <x v="6"/>
    <x v="5820"/>
    <d v="2024-07-12T00:00:00"/>
    <d v="1899-12-30T12:48:34"/>
    <n v="78"/>
    <s v="E00078"/>
    <s v="RUTA KMS.078"/>
    <x v="382"/>
    <x v="0"/>
    <x v="0"/>
    <x v="3"/>
    <x v="0"/>
    <d v="2024-07-11T18:55:27"/>
    <x v="600"/>
    <n v="97.075833333365154"/>
    <d v="2024-07-12T12:48:34"/>
    <d v="1899-12-30T01:02:24"/>
    <d v="2024-07-12T13:50:58"/>
    <n v="78.150555555650499"/>
    <x v="0"/>
    <m/>
    <m/>
    <x v="1"/>
    <x v="29"/>
    <x v="0"/>
    <x v="4"/>
    <x v="3"/>
    <n v="6"/>
    <s v=""/>
    <d v="1899-12-31T00:57:36"/>
    <n v="95.035833333365147"/>
    <n v="48"/>
    <n v="47.035833333365147"/>
  </r>
  <r>
    <s v="E016"/>
    <s v="EM11"/>
    <x v="5606"/>
    <x v="0"/>
    <s v="E2"/>
    <s v="0100000208"/>
    <s v="PREFABRICADOS DENA S.L."/>
    <s v="0020000085"/>
    <s v="DENA - MEAÑO"/>
    <s v="000000000000190010"/>
    <x v="20"/>
    <d v="2024-07-11T00:00:00"/>
    <d v="1899-12-30T18:55:27"/>
    <s v="15/07 nº004570 18 pa"/>
    <d v="2024-07-15T00:00:00"/>
    <x v="6"/>
    <x v="6"/>
    <x v="5820"/>
    <d v="2024-07-12T00:00:00"/>
    <d v="1899-12-30T12:48:34"/>
    <n v="78"/>
    <s v="E00078"/>
    <s v="RUTA KMS.078"/>
    <x v="382"/>
    <x v="0"/>
    <x v="1"/>
    <x v="3"/>
    <x v="0"/>
    <d v="2024-07-11T18:55:27"/>
    <x v="600"/>
    <n v="97.075833333365154"/>
    <d v="2024-07-12T12:48:34"/>
    <d v="1899-12-30T01:02:24"/>
    <d v="2024-07-12T13:50:58"/>
    <n v="78.150555555650499"/>
    <x v="0"/>
    <m/>
    <m/>
    <x v="1"/>
    <x v="29"/>
    <x v="0"/>
    <x v="4"/>
    <x v="3"/>
    <n v="6"/>
    <s v=""/>
    <d v="1899-12-31T00:57:36"/>
    <n v="95.035833333365147"/>
    <n v="48"/>
    <n v="47.035833333365147"/>
  </r>
  <r>
    <s v="E016"/>
    <s v="EM11"/>
    <x v="5606"/>
    <x v="0"/>
    <s v="E2"/>
    <s v="0100000208"/>
    <s v="PREFABRICADOS DENA S.L."/>
    <s v="0020000085"/>
    <s v="DENA - MEAÑO"/>
    <s v="000000000000190190"/>
    <x v="16"/>
    <d v="2024-07-11T00:00:00"/>
    <d v="1899-12-30T18:55:27"/>
    <s v="15/07 nº004570 18 pa"/>
    <d v="2024-07-15T00:00:00"/>
    <x v="6"/>
    <x v="6"/>
    <x v="5820"/>
    <d v="2024-07-12T00:00:00"/>
    <d v="1899-12-30T12:48:34"/>
    <n v="78"/>
    <s v="E00078"/>
    <s v="RUTA KMS.078"/>
    <x v="382"/>
    <x v="0"/>
    <x v="2"/>
    <x v="3"/>
    <x v="0"/>
    <d v="2024-07-11T18:55:27"/>
    <x v="600"/>
    <n v="97.075833333365154"/>
    <d v="2024-07-12T12:48:34"/>
    <d v="1899-12-30T01:02:24"/>
    <d v="2024-07-12T13:50:58"/>
    <n v="78.150555555650499"/>
    <x v="0"/>
    <m/>
    <m/>
    <x v="1"/>
    <x v="29"/>
    <x v="0"/>
    <x v="4"/>
    <x v="3"/>
    <n v="6"/>
    <s v=""/>
    <d v="1899-12-31T00:57:36"/>
    <n v="95.035833333365147"/>
    <n v="48"/>
    <n v="47.035833333365147"/>
  </r>
  <r>
    <s v="E016"/>
    <s v="EM11"/>
    <x v="5606"/>
    <x v="0"/>
    <s v="E2"/>
    <s v="0100000208"/>
    <s v="PREFABRICADOS DENA S.L."/>
    <s v="0020000085"/>
    <s v="DENA - MEAÑO"/>
    <s v="000000000000210557"/>
    <x v="120"/>
    <d v="2024-07-11T00:00:00"/>
    <d v="1899-12-30T18:55:27"/>
    <s v="15/07 nº004570 18 pa"/>
    <d v="2024-07-15T00:00:00"/>
    <x v="6"/>
    <x v="6"/>
    <x v="5820"/>
    <d v="2024-07-12T00:00:00"/>
    <d v="1899-12-30T12:48:34"/>
    <n v="78"/>
    <s v="E00078"/>
    <s v="RUTA KMS.078"/>
    <x v="382"/>
    <x v="0"/>
    <x v="3"/>
    <x v="3"/>
    <x v="0"/>
    <d v="2024-07-11T18:55:27"/>
    <x v="600"/>
    <n v="97.075833333365154"/>
    <d v="2024-07-12T12:48:34"/>
    <d v="1899-12-30T01:02:24"/>
    <d v="2024-07-12T13:50:58"/>
    <n v="78.150555555650499"/>
    <x v="0"/>
    <m/>
    <m/>
    <x v="1"/>
    <x v="29"/>
    <x v="0"/>
    <x v="4"/>
    <x v="3"/>
    <n v="6"/>
    <s v=""/>
    <d v="1899-12-31T00:57:36"/>
    <n v="95.035833333365147"/>
    <n v="48"/>
    <n v="47.035833333365147"/>
  </r>
  <r>
    <s v="E016"/>
    <s v="EM11"/>
    <x v="5606"/>
    <x v="0"/>
    <s v="E2"/>
    <s v="0100000208"/>
    <s v="PREFABRICADOS DENA S.L."/>
    <s v="0020000085"/>
    <s v="DENA - MEAÑO"/>
    <s v="000000000000191212"/>
    <x v="18"/>
    <d v="2024-07-11T00:00:00"/>
    <d v="1899-12-30T18:55:27"/>
    <s v="15/07 nº004570 18 pa"/>
    <d v="2024-07-15T00:00:00"/>
    <x v="6"/>
    <x v="6"/>
    <x v="5820"/>
    <d v="2024-07-12T00:00:00"/>
    <d v="1899-12-30T12:48:34"/>
    <n v="78"/>
    <s v="E00078"/>
    <s v="RUTA KMS.078"/>
    <x v="382"/>
    <x v="0"/>
    <x v="4"/>
    <x v="3"/>
    <x v="0"/>
    <d v="2024-07-11T18:55:27"/>
    <x v="600"/>
    <n v="97.075833333365154"/>
    <d v="2024-07-12T12:48:34"/>
    <d v="1899-12-30T01:02:24"/>
    <d v="2024-07-12T13:50:58"/>
    <n v="78.150555555650499"/>
    <x v="0"/>
    <m/>
    <m/>
    <x v="1"/>
    <x v="29"/>
    <x v="0"/>
    <x v="4"/>
    <x v="3"/>
    <n v="6"/>
    <s v=""/>
    <d v="1899-12-31T00:57:36"/>
    <n v="95.035833333365147"/>
    <n v="48"/>
    <n v="47.035833333365147"/>
  </r>
  <r>
    <s v="E016"/>
    <s v="EM11"/>
    <x v="5607"/>
    <x v="0"/>
    <s v="E2"/>
    <s v="0100005979"/>
    <s v="GERMAN IGLESIAS S.L."/>
    <s v="0020001572"/>
    <s v="OROSO"/>
    <s v="000000000000190010"/>
    <x v="20"/>
    <d v="2024-07-12T00:00:00"/>
    <d v="1899-12-30T08:43:11"/>
    <s v="15/07 CEM+MORT urge"/>
    <d v="2024-07-15T00:00:00"/>
    <x v="6"/>
    <x v="6"/>
    <x v="5821"/>
    <d v="2024-07-12T00:00:00"/>
    <d v="1899-12-30T10:45:55"/>
    <n v="31"/>
    <s v="E00031"/>
    <s v="RUTA KMS.031"/>
    <x v="42"/>
    <x v="0"/>
    <x v="0"/>
    <x v="3"/>
    <x v="0"/>
    <d v="2024-07-12T08:43:11"/>
    <x v="600"/>
    <n v="83.280277777870651"/>
    <d v="2024-07-12T10:45:55"/>
    <d v="1899-12-30T00:24:48"/>
    <d v="2024-07-12T11:10:43"/>
    <n v="80.821388888871297"/>
    <x v="0"/>
    <m/>
    <m/>
    <x v="1"/>
    <x v="29"/>
    <x v="0"/>
    <x v="4"/>
    <x v="1"/>
    <n v="6"/>
    <s v=""/>
    <d v="1899-12-30T09:55:12"/>
    <n v="81.866944444537324"/>
    <n v="36"/>
    <n v="45.866944444537324"/>
  </r>
  <r>
    <s v="E016"/>
    <s v="EM11"/>
    <x v="5607"/>
    <x v="0"/>
    <s v="E2"/>
    <s v="0100005979"/>
    <s v="GERMAN IGLESIAS S.L."/>
    <s v="0020001572"/>
    <s v="OROSO"/>
    <s v="000000000000210251"/>
    <x v="104"/>
    <d v="2024-07-12T00:00:00"/>
    <d v="1899-12-30T08:43:11"/>
    <s v="15/07 CEM+MORT urge"/>
    <d v="2024-07-15T00:00:00"/>
    <x v="6"/>
    <x v="6"/>
    <x v="5821"/>
    <d v="2024-07-12T00:00:00"/>
    <d v="1899-12-30T10:45:55"/>
    <n v="31"/>
    <s v="E00031"/>
    <s v="RUTA KMS.031"/>
    <x v="42"/>
    <x v="0"/>
    <x v="1"/>
    <x v="3"/>
    <x v="0"/>
    <d v="2024-07-12T08:43:11"/>
    <x v="600"/>
    <n v="83.280277777870651"/>
    <d v="2024-07-12T10:45:55"/>
    <d v="1899-12-30T00:24:48"/>
    <d v="2024-07-12T11:10:43"/>
    <n v="80.821388888871297"/>
    <x v="0"/>
    <m/>
    <m/>
    <x v="1"/>
    <x v="29"/>
    <x v="0"/>
    <x v="4"/>
    <x v="1"/>
    <n v="6"/>
    <s v=""/>
    <d v="1899-12-30T09:55:12"/>
    <n v="81.866944444537324"/>
    <n v="36"/>
    <n v="45.866944444537324"/>
  </r>
  <r>
    <s v="E016"/>
    <s v="EM11"/>
    <x v="5608"/>
    <x v="0"/>
    <s v="E2"/>
    <s v="0100049233"/>
    <s v="POMBO ARTEIXO, S. L."/>
    <s v="0017006044"/>
    <s v="ARTEIXO"/>
    <s v="000000000000191212"/>
    <x v="18"/>
    <d v="2024-07-12T00:00:00"/>
    <d v="1899-12-30T09:27:44"/>
    <s v="12/07 6 pal"/>
    <d v="2024-07-12T00:00:00"/>
    <x v="6"/>
    <x v="6"/>
    <x v="5822"/>
    <d v="2024-07-12T00:00:00"/>
    <d v="1899-12-30T11:34:10"/>
    <n v="68"/>
    <s v="E00068"/>
    <s v="RUTA KMS.068"/>
    <x v="31"/>
    <x v="0"/>
    <x v="0"/>
    <x v="3"/>
    <x v="0"/>
    <d v="2024-07-12T09:27:44"/>
    <x v="599"/>
    <n v="10.537777777877636"/>
    <d v="2024-07-12T11:34:10"/>
    <d v="1899-12-30T00:54:24"/>
    <d v="2024-07-12T12:28:34"/>
    <n v="7.5238888890598901"/>
    <x v="0"/>
    <m/>
    <m/>
    <x v="1"/>
    <x v="29"/>
    <x v="0"/>
    <x v="4"/>
    <x v="2"/>
    <n v="6"/>
    <s v=""/>
    <d v="1899-12-30T21:45:36"/>
    <n v="8.63111111121097"/>
    <n v="0"/>
    <n v="8.63111111121097"/>
  </r>
  <r>
    <s v="E016"/>
    <s v="EM11"/>
    <x v="5608"/>
    <x v="0"/>
    <s v="E2"/>
    <s v="0100049233"/>
    <s v="POMBO ARTEIXO, S. L."/>
    <s v="0017006044"/>
    <s v="ARTEIXO"/>
    <s v="000000000000210550"/>
    <x v="11"/>
    <d v="2024-07-12T00:00:00"/>
    <d v="1899-12-30T09:27:44"/>
    <s v="12/07 6 pal"/>
    <d v="2024-07-12T00:00:00"/>
    <x v="6"/>
    <x v="6"/>
    <x v="5822"/>
    <d v="2024-07-12T00:00:00"/>
    <d v="1899-12-30T11:34:10"/>
    <n v="68"/>
    <s v="E00068"/>
    <s v="RUTA KMS.068"/>
    <x v="31"/>
    <x v="0"/>
    <x v="1"/>
    <x v="3"/>
    <x v="0"/>
    <d v="2024-07-12T09:27:44"/>
    <x v="599"/>
    <n v="10.537777777877636"/>
    <d v="2024-07-12T11:34:10"/>
    <d v="1899-12-30T00:54:24"/>
    <d v="2024-07-12T12:28:34"/>
    <n v="7.5238888890598901"/>
    <x v="0"/>
    <m/>
    <m/>
    <x v="1"/>
    <x v="29"/>
    <x v="0"/>
    <x v="4"/>
    <x v="2"/>
    <n v="6"/>
    <s v=""/>
    <d v="1899-12-30T21:45:36"/>
    <n v="8.63111111121097"/>
    <n v="0"/>
    <n v="8.63111111121097"/>
  </r>
  <r>
    <s v="E016"/>
    <s v="EM11"/>
    <x v="5608"/>
    <x v="0"/>
    <s v="E2"/>
    <s v="0100049233"/>
    <s v="POMBO ARTEIXO, S. L."/>
    <s v="0017006044"/>
    <s v="ARTEIXO"/>
    <s v="000000000000210588"/>
    <x v="145"/>
    <d v="2024-07-12T00:00:00"/>
    <d v="1899-12-30T09:27:44"/>
    <s v="12/07 6 pal"/>
    <d v="2024-07-12T00:00:00"/>
    <x v="6"/>
    <x v="6"/>
    <x v="5822"/>
    <d v="2024-07-12T00:00:00"/>
    <d v="1899-12-30T11:34:10"/>
    <n v="68"/>
    <s v="E00068"/>
    <s v="RUTA KMS.068"/>
    <x v="31"/>
    <x v="0"/>
    <x v="2"/>
    <x v="3"/>
    <x v="0"/>
    <d v="2024-07-12T09:27:44"/>
    <x v="599"/>
    <n v="10.537777777877636"/>
    <d v="2024-07-12T11:34:10"/>
    <d v="1899-12-30T00:54:24"/>
    <d v="2024-07-12T12:28:34"/>
    <n v="7.5238888890598901"/>
    <x v="0"/>
    <m/>
    <m/>
    <x v="1"/>
    <x v="29"/>
    <x v="0"/>
    <x v="4"/>
    <x v="2"/>
    <n v="6"/>
    <s v=""/>
    <d v="1899-12-30T21:45:36"/>
    <n v="8.63111111121097"/>
    <n v="0"/>
    <n v="8.63111111121097"/>
  </r>
  <r>
    <s v="E016"/>
    <s v="EM11"/>
    <x v="5609"/>
    <x v="0"/>
    <s v="E2"/>
    <s v="0100031736"/>
    <s v="ALMACENES LUIS FDEZ. GALLEGO, S. L."/>
    <s v="0017006531"/>
    <s v="BEMBIBRE"/>
    <s v="000000000000190194"/>
    <x v="73"/>
    <d v="2024-07-12T00:00:00"/>
    <d v="1899-12-30T10:33:33"/>
    <s v="15/07 Cto + Mort"/>
    <d v="2024-07-15T00:00:00"/>
    <x v="6"/>
    <x v="7"/>
    <x v="5823"/>
    <d v="2024-07-15T00:00:00"/>
    <d v="1899-12-30T15:47:03"/>
    <n v="35"/>
    <s v="E00035"/>
    <s v="RUTA KMS.035"/>
    <x v="33"/>
    <x v="0"/>
    <x v="0"/>
    <x v="3"/>
    <x v="0"/>
    <d v="2024-07-12T10:33:33"/>
    <x v="600"/>
    <n v="81.44083333335584"/>
    <d v="2024-07-15T15:47:03"/>
    <d v="1899-12-30T00:28:00"/>
    <d v="2024-07-15T16:15:03"/>
    <n v="3.749166666821111"/>
    <x v="0"/>
    <m/>
    <m/>
    <x v="1"/>
    <x v="3"/>
    <x v="0"/>
    <x v="5"/>
    <x v="4"/>
    <n v="2"/>
    <s v=""/>
    <d v="1899-12-30T11:12:00"/>
    <n v="79.974166666689172"/>
    <n v="36"/>
    <n v="43.974166666689172"/>
  </r>
  <r>
    <s v="E016"/>
    <s v="EM11"/>
    <x v="5609"/>
    <x v="0"/>
    <s v="E2"/>
    <s v="0100031736"/>
    <s v="ALMACENES LUIS FDEZ. GALLEGO, S. L."/>
    <s v="0017006531"/>
    <s v="BEMBIBRE"/>
    <s v="000000000000190140"/>
    <x v="21"/>
    <d v="2024-07-12T00:00:00"/>
    <d v="1899-12-30T10:33:33"/>
    <s v="15/07 Cto + Mort"/>
    <d v="2024-07-15T00:00:00"/>
    <x v="6"/>
    <x v="7"/>
    <x v="5823"/>
    <d v="2024-07-15T00:00:00"/>
    <d v="1899-12-30T15:47:03"/>
    <n v="35"/>
    <s v="E00035"/>
    <s v="RUTA KMS.035"/>
    <x v="33"/>
    <x v="0"/>
    <x v="1"/>
    <x v="3"/>
    <x v="0"/>
    <d v="2024-07-12T10:33:33"/>
    <x v="600"/>
    <n v="81.44083333335584"/>
    <d v="2024-07-15T15:47:03"/>
    <d v="1899-12-30T00:28:00"/>
    <d v="2024-07-15T16:15:03"/>
    <n v="3.749166666821111"/>
    <x v="0"/>
    <m/>
    <m/>
    <x v="1"/>
    <x v="3"/>
    <x v="0"/>
    <x v="5"/>
    <x v="4"/>
    <n v="2"/>
    <s v=""/>
    <d v="1899-12-30T11:12:00"/>
    <n v="79.974166666689172"/>
    <n v="36"/>
    <n v="43.974166666689172"/>
  </r>
  <r>
    <s v="E016"/>
    <s v="EM11"/>
    <x v="5609"/>
    <x v="0"/>
    <s v="E2"/>
    <s v="0100031736"/>
    <s v="ALMACENES LUIS FDEZ. GALLEGO, S. L."/>
    <s v="0017006531"/>
    <s v="BEMBIBRE"/>
    <s v="000000000000190010"/>
    <x v="20"/>
    <d v="2024-07-12T00:00:00"/>
    <d v="1899-12-30T10:33:33"/>
    <s v="15/07 Cto + Mort"/>
    <d v="2024-07-15T00:00:00"/>
    <x v="6"/>
    <x v="7"/>
    <x v="5823"/>
    <d v="2024-07-15T00:00:00"/>
    <d v="1899-12-30T15:47:03"/>
    <n v="35"/>
    <s v="E00035"/>
    <s v="RUTA KMS.035"/>
    <x v="33"/>
    <x v="0"/>
    <x v="2"/>
    <x v="3"/>
    <x v="0"/>
    <d v="2024-07-12T10:33:33"/>
    <x v="600"/>
    <n v="81.44083333335584"/>
    <d v="2024-07-15T15:47:03"/>
    <d v="1899-12-30T00:28:00"/>
    <d v="2024-07-15T16:15:03"/>
    <n v="3.749166666821111"/>
    <x v="0"/>
    <m/>
    <m/>
    <x v="1"/>
    <x v="3"/>
    <x v="0"/>
    <x v="5"/>
    <x v="4"/>
    <n v="2"/>
    <s v=""/>
    <d v="1899-12-30T11:12:00"/>
    <n v="79.974166666689172"/>
    <n v="36"/>
    <n v="43.974166666689172"/>
  </r>
  <r>
    <s v="E016"/>
    <s v="EM11"/>
    <x v="5609"/>
    <x v="0"/>
    <s v="E2"/>
    <s v="0100031736"/>
    <s v="ALMACENES LUIS FDEZ. GALLEGO, S. L."/>
    <s v="0017006531"/>
    <s v="BEMBIBRE"/>
    <s v="000000000000190017"/>
    <x v="14"/>
    <d v="2024-07-12T00:00:00"/>
    <d v="1899-12-30T10:33:33"/>
    <s v="15/07 Cto + Mort"/>
    <d v="2024-07-15T00:00:00"/>
    <x v="6"/>
    <x v="7"/>
    <x v="5823"/>
    <d v="2024-07-15T00:00:00"/>
    <d v="1899-12-30T15:47:03"/>
    <n v="35"/>
    <s v="E00035"/>
    <s v="RUTA KMS.035"/>
    <x v="33"/>
    <x v="0"/>
    <x v="3"/>
    <x v="3"/>
    <x v="0"/>
    <d v="2024-07-12T10:33:33"/>
    <x v="600"/>
    <n v="81.44083333335584"/>
    <d v="2024-07-15T15:47:03"/>
    <d v="1899-12-30T00:28:00"/>
    <d v="2024-07-15T16:15:03"/>
    <n v="3.749166666821111"/>
    <x v="0"/>
    <m/>
    <m/>
    <x v="1"/>
    <x v="3"/>
    <x v="0"/>
    <x v="5"/>
    <x v="4"/>
    <n v="2"/>
    <s v=""/>
    <d v="1899-12-30T11:12:00"/>
    <n v="79.974166666689172"/>
    <n v="36"/>
    <n v="43.974166666689172"/>
  </r>
  <r>
    <s v="E016"/>
    <s v="EM11"/>
    <x v="5610"/>
    <x v="0"/>
    <s v="E2"/>
    <s v="0100049233"/>
    <s v="POMBO ARTEIXO, S. L."/>
    <s v="0017007804"/>
    <s v="UTE EDIFICIO NAVANTIA_FERROL"/>
    <s v="000000000000191212"/>
    <x v="18"/>
    <d v="2024-07-12T00:00:00"/>
    <d v="1899-12-30T11:14:49"/>
    <s v="15/07  8 a 16h AMASA"/>
    <d v="2024-07-15T00:00:00"/>
    <x v="6"/>
    <x v="6"/>
    <x v="5824"/>
    <d v="2024-07-15T00:00:00"/>
    <d v="1899-12-30T16:02:11"/>
    <n v="0"/>
    <s v="E00000"/>
    <s v="RUTA KMS.0000"/>
    <x v="12"/>
    <x v="0"/>
    <x v="0"/>
    <x v="3"/>
    <x v="0"/>
    <d v="2024-07-12T11:14:49"/>
    <x v="600"/>
    <n v="80.753055555629544"/>
    <d v="2024-07-15T16:02:11"/>
    <d v="1899-12-30T00:00:00"/>
    <d v="2024-07-15T16:02:11"/>
    <n v="3.9636111111030914"/>
    <x v="0"/>
    <m/>
    <m/>
    <x v="1"/>
    <x v="3"/>
    <x v="0"/>
    <x v="5"/>
    <x v="8"/>
    <n v="2"/>
    <s v=""/>
    <d v="1899-12-30T00:00:00"/>
    <n v="79.753055555629544"/>
    <n v="36"/>
    <n v="43.753055555629544"/>
  </r>
  <r>
    <s v="E016"/>
    <s v="EM11"/>
    <x v="5611"/>
    <x v="0"/>
    <s v="E2"/>
    <s v="0100033629"/>
    <s v="VICMARI LACIANA, S.L."/>
    <s v="0020002700"/>
    <s v="VILLABLINO"/>
    <s v="000000000000190191"/>
    <x v="13"/>
    <d v="2024-07-12T00:00:00"/>
    <d v="1899-12-30T11:53:24"/>
    <s v="15/07 Cto + Mort"/>
    <d v="2024-07-15T00:00:00"/>
    <x v="6"/>
    <x v="7"/>
    <x v="5825"/>
    <d v="2024-07-15T00:00:00"/>
    <d v="1899-12-30T08:52:26"/>
    <n v="74"/>
    <s v="E00074"/>
    <s v="RUTA KMS.074"/>
    <x v="28"/>
    <x v="0"/>
    <x v="0"/>
    <x v="3"/>
    <x v="0"/>
    <d v="2024-07-12T11:53:24"/>
    <x v="600"/>
    <n v="80.110000000102445"/>
    <d v="2024-07-15T08:52:26"/>
    <d v="1899-12-30T00:59:12"/>
    <d v="2024-07-15T09:51:38"/>
    <n v="10.13944444450317"/>
    <x v="0"/>
    <m/>
    <m/>
    <x v="1"/>
    <x v="3"/>
    <x v="0"/>
    <x v="5"/>
    <x v="0"/>
    <n v="2"/>
    <s v=""/>
    <d v="1899-12-30T23:40:48"/>
    <n v="78.123333333435781"/>
    <n v="36"/>
    <n v="42.123333333435781"/>
  </r>
  <r>
    <s v="E016"/>
    <s v="EM11"/>
    <x v="5611"/>
    <x v="0"/>
    <s v="E2"/>
    <s v="0100033629"/>
    <s v="VICMARI LACIANA, S.L."/>
    <s v="0020002700"/>
    <s v="VILLABLINO"/>
    <s v="000000000000190017"/>
    <x v="14"/>
    <d v="2024-07-12T00:00:00"/>
    <d v="1899-12-30T11:53:24"/>
    <s v="15/07 Cto + Mort"/>
    <d v="2024-07-15T00:00:00"/>
    <x v="6"/>
    <x v="7"/>
    <x v="5825"/>
    <d v="2024-07-15T00:00:00"/>
    <d v="1899-12-30T08:52:26"/>
    <n v="74"/>
    <s v="E00074"/>
    <s v="RUTA KMS.074"/>
    <x v="28"/>
    <x v="0"/>
    <x v="1"/>
    <x v="3"/>
    <x v="0"/>
    <d v="2024-07-12T11:53:24"/>
    <x v="600"/>
    <n v="80.110000000102445"/>
    <d v="2024-07-15T08:52:26"/>
    <d v="1899-12-30T00:59:12"/>
    <d v="2024-07-15T09:51:38"/>
    <n v="10.13944444450317"/>
    <x v="0"/>
    <m/>
    <m/>
    <x v="1"/>
    <x v="3"/>
    <x v="0"/>
    <x v="5"/>
    <x v="0"/>
    <n v="2"/>
    <s v=""/>
    <d v="1899-12-30T23:40:48"/>
    <n v="78.123333333435781"/>
    <n v="36"/>
    <n v="42.123333333435781"/>
  </r>
  <r>
    <s v="E016"/>
    <s v="EM11"/>
    <x v="5612"/>
    <x v="0"/>
    <s v="E2"/>
    <s v="0100000944"/>
    <s v="ACCIONA CONSTRUCCION, S.A."/>
    <s v="0017007784"/>
    <s v="PROYECTO GALERAS (SANTIAGO)"/>
    <s v="000000000000190025"/>
    <x v="30"/>
    <d v="2024-07-12T00:00:00"/>
    <d v="1899-12-30T11:54:08"/>
    <s v="15/07 8167FXL"/>
    <d v="2024-07-15T00:00:00"/>
    <x v="6"/>
    <x v="6"/>
    <x v="5826"/>
    <d v="2024-07-15T00:00:00"/>
    <d v="1899-12-30T10:31:02"/>
    <n v="11"/>
    <s v="E00011"/>
    <s v="RUTA KMS.011"/>
    <x v="38"/>
    <x v="0"/>
    <x v="0"/>
    <x v="3"/>
    <x v="0"/>
    <d v="2024-07-12T11:54:08"/>
    <x v="600"/>
    <n v="80.0977777778171"/>
    <d v="2024-07-15T10:31:02"/>
    <d v="1899-12-30T00:08:48"/>
    <d v="2024-07-15T10:39:50"/>
    <n v="9.3361111111007631"/>
    <x v="0"/>
    <m/>
    <m/>
    <x v="1"/>
    <x v="3"/>
    <x v="0"/>
    <x v="5"/>
    <x v="1"/>
    <n v="2"/>
    <s v=""/>
    <d v="1899-12-30T03:31:12"/>
    <n v="78.951111111150439"/>
    <n v="36"/>
    <n v="42.951111111150439"/>
  </r>
  <r>
    <s v="E016"/>
    <s v="EM11"/>
    <x v="5613"/>
    <x v="0"/>
    <s v="E2"/>
    <s v="0100000989"/>
    <s v="CONSTRUCTORA SAN JOSE S.A."/>
    <s v="0017007803"/>
    <s v="REFORMA MARINEDA CITY (LA CORUÑA)"/>
    <s v="000000000000190030"/>
    <x v="33"/>
    <d v="2024-07-12T00:00:00"/>
    <d v="1899-12-30T16:13:55"/>
    <s v="15/07 8167FXL"/>
    <d v="2024-07-15T00:00:00"/>
    <x v="6"/>
    <x v="6"/>
    <x v="5827"/>
    <d v="2024-07-15T00:00:00"/>
    <d v="1899-12-30T10:59:52"/>
    <n v="0"/>
    <s v="E00000"/>
    <s v="RUTA KMS.0000"/>
    <x v="44"/>
    <x v="0"/>
    <x v="0"/>
    <x v="3"/>
    <x v="0"/>
    <d v="2024-07-12T16:13:55"/>
    <x v="600"/>
    <n v="75.768055555585306"/>
    <d v="2024-07-15T10:59:52"/>
    <d v="1899-12-30T00:00:00"/>
    <d v="2024-07-15T10:59:52"/>
    <n v="9.0022222222178243"/>
    <x v="0"/>
    <m/>
    <m/>
    <x v="1"/>
    <x v="3"/>
    <x v="0"/>
    <x v="5"/>
    <x v="1"/>
    <n v="2"/>
    <s v=""/>
    <d v="1899-12-30T00:00:00"/>
    <n v="74.768055555585306"/>
    <n v="36"/>
    <n v="38.768055555585306"/>
  </r>
  <r>
    <s v="E016"/>
    <s v="EM11"/>
    <x v="5614"/>
    <x v="0"/>
    <s v="E2"/>
    <s v="0100000339"/>
    <s v="COMERVIA S.L."/>
    <s v="0020000233"/>
    <s v="POIO"/>
    <s v="000000000000190062"/>
    <x v="35"/>
    <d v="2024-07-12T00:00:00"/>
    <d v="1899-12-30T17:06:00"/>
    <s v="15/07 17PAL PED1965"/>
    <d v="2024-07-15T00:00:00"/>
    <x v="6"/>
    <x v="6"/>
    <x v="5828"/>
    <d v="2024-07-15T00:00:00"/>
    <d v="1899-12-30T16:38:55"/>
    <n v="70"/>
    <s v="E00070"/>
    <s v="RUTA KMS.070"/>
    <x v="213"/>
    <x v="0"/>
    <x v="0"/>
    <x v="3"/>
    <x v="0"/>
    <d v="2024-07-12T17:06:00"/>
    <x v="600"/>
    <n v="74.900000000023283"/>
    <d v="2024-07-15T16:38:55"/>
    <d v="1899-12-30T00:56:00"/>
    <d v="2024-07-15T17:34:55"/>
    <n v="2.4180555555503815"/>
    <x v="0"/>
    <m/>
    <m/>
    <x v="1"/>
    <x v="3"/>
    <x v="0"/>
    <x v="5"/>
    <x v="8"/>
    <n v="2"/>
    <s v=""/>
    <d v="1899-12-30T22:24:00"/>
    <n v="72.966666666689946"/>
    <n v="36"/>
    <n v="36.966666666689946"/>
  </r>
  <r>
    <s v="E016"/>
    <s v="EM11"/>
    <x v="5614"/>
    <x v="0"/>
    <s v="E2"/>
    <s v="0100000339"/>
    <s v="COMERVIA S.L."/>
    <s v="0020000233"/>
    <s v="POIO"/>
    <s v="000000000000190010"/>
    <x v="20"/>
    <d v="2024-07-12T00:00:00"/>
    <d v="1899-12-30T17:06:00"/>
    <s v="15/07 17PAL PED1965"/>
    <d v="2024-07-15T00:00:00"/>
    <x v="6"/>
    <x v="6"/>
    <x v="5828"/>
    <d v="2024-07-15T00:00:00"/>
    <d v="1899-12-30T16:38:55"/>
    <n v="70"/>
    <s v="E00070"/>
    <s v="RUTA KMS.070"/>
    <x v="213"/>
    <x v="0"/>
    <x v="1"/>
    <x v="3"/>
    <x v="0"/>
    <d v="2024-07-12T17:06:00"/>
    <x v="600"/>
    <n v="74.900000000023283"/>
    <d v="2024-07-15T16:38:55"/>
    <d v="1899-12-30T00:56:00"/>
    <d v="2024-07-15T17:34:55"/>
    <n v="2.4180555555503815"/>
    <x v="0"/>
    <m/>
    <m/>
    <x v="1"/>
    <x v="3"/>
    <x v="0"/>
    <x v="5"/>
    <x v="8"/>
    <n v="2"/>
    <s v=""/>
    <d v="1899-12-30T22:24:00"/>
    <n v="72.966666666689946"/>
    <n v="36"/>
    <n v="36.966666666689946"/>
  </r>
  <r>
    <s v="E016"/>
    <s v="EM11"/>
    <x v="5614"/>
    <x v="0"/>
    <s v="E2"/>
    <s v="0100000339"/>
    <s v="COMERVIA S.L."/>
    <s v="0020000233"/>
    <s v="POIO"/>
    <s v="000000000000190140"/>
    <x v="21"/>
    <d v="2024-07-12T00:00:00"/>
    <d v="1899-12-30T17:06:00"/>
    <s v="15/07 17PAL PED1965"/>
    <d v="2024-07-15T00:00:00"/>
    <x v="6"/>
    <x v="6"/>
    <x v="5828"/>
    <d v="2024-07-15T00:00:00"/>
    <d v="1899-12-30T16:38:55"/>
    <n v="70"/>
    <s v="E00070"/>
    <s v="RUTA KMS.070"/>
    <x v="213"/>
    <x v="0"/>
    <x v="2"/>
    <x v="3"/>
    <x v="0"/>
    <d v="2024-07-12T17:06:00"/>
    <x v="600"/>
    <n v="74.900000000023283"/>
    <d v="2024-07-15T16:38:55"/>
    <d v="1899-12-30T00:56:00"/>
    <d v="2024-07-15T17:34:55"/>
    <n v="2.4180555555503815"/>
    <x v="0"/>
    <m/>
    <m/>
    <x v="1"/>
    <x v="3"/>
    <x v="0"/>
    <x v="5"/>
    <x v="8"/>
    <n v="2"/>
    <s v=""/>
    <d v="1899-12-30T22:24:00"/>
    <n v="72.966666666689946"/>
    <n v="36"/>
    <n v="36.966666666689946"/>
  </r>
  <r>
    <s v="E016"/>
    <s v="EM11"/>
    <x v="5614"/>
    <x v="0"/>
    <s v="E2"/>
    <s v="0100000339"/>
    <s v="COMERVIA S.L."/>
    <s v="0020000233"/>
    <s v="POIO"/>
    <s v="000000000000190870"/>
    <x v="19"/>
    <d v="2024-07-12T00:00:00"/>
    <d v="1899-12-30T17:06:00"/>
    <s v="15/07 17PAL PED1965"/>
    <d v="2024-07-15T00:00:00"/>
    <x v="6"/>
    <x v="6"/>
    <x v="5828"/>
    <d v="2024-07-15T00:00:00"/>
    <d v="1899-12-30T16:38:55"/>
    <n v="70"/>
    <s v="E00070"/>
    <s v="RUTA KMS.070"/>
    <x v="213"/>
    <x v="0"/>
    <x v="3"/>
    <x v="3"/>
    <x v="0"/>
    <d v="2024-07-12T17:06:00"/>
    <x v="600"/>
    <n v="74.900000000023283"/>
    <d v="2024-07-15T16:38:55"/>
    <d v="1899-12-30T00:56:00"/>
    <d v="2024-07-15T17:34:55"/>
    <n v="2.4180555555503815"/>
    <x v="0"/>
    <m/>
    <m/>
    <x v="1"/>
    <x v="3"/>
    <x v="0"/>
    <x v="5"/>
    <x v="8"/>
    <n v="2"/>
    <s v=""/>
    <d v="1899-12-30T22:24:00"/>
    <n v="72.966666666689946"/>
    <n v="36"/>
    <n v="36.966666666689946"/>
  </r>
  <r>
    <s v="E016"/>
    <s v="EM11"/>
    <x v="5614"/>
    <x v="0"/>
    <s v="E2"/>
    <s v="0100000339"/>
    <s v="COMERVIA S.L."/>
    <s v="0020000233"/>
    <s v="POIO"/>
    <s v="000000000000190191"/>
    <x v="13"/>
    <d v="2024-07-12T00:00:00"/>
    <d v="1899-12-30T17:06:00"/>
    <s v="15/07 17PAL PED1965"/>
    <d v="2024-07-15T00:00:00"/>
    <x v="6"/>
    <x v="6"/>
    <x v="5828"/>
    <d v="2024-07-15T00:00:00"/>
    <d v="1899-12-30T16:38:55"/>
    <n v="70"/>
    <s v="E00070"/>
    <s v="RUTA KMS.070"/>
    <x v="213"/>
    <x v="0"/>
    <x v="4"/>
    <x v="3"/>
    <x v="0"/>
    <d v="2024-07-12T17:06:00"/>
    <x v="600"/>
    <n v="74.900000000023283"/>
    <d v="2024-07-15T16:38:55"/>
    <d v="1899-12-30T00:56:00"/>
    <d v="2024-07-15T17:34:55"/>
    <n v="2.4180555555503815"/>
    <x v="0"/>
    <m/>
    <m/>
    <x v="1"/>
    <x v="3"/>
    <x v="0"/>
    <x v="5"/>
    <x v="8"/>
    <n v="2"/>
    <s v=""/>
    <d v="1899-12-30T22:24:00"/>
    <n v="72.966666666689946"/>
    <n v="36"/>
    <n v="36.966666666689946"/>
  </r>
  <r>
    <s v="E016"/>
    <s v="EM11"/>
    <x v="5614"/>
    <x v="0"/>
    <s v="E2"/>
    <s v="0100000339"/>
    <s v="COMERVIA S.L."/>
    <s v="0020000233"/>
    <s v="POIO"/>
    <s v="000000000000191212"/>
    <x v="18"/>
    <d v="2024-07-12T00:00:00"/>
    <d v="1899-12-30T17:06:00"/>
    <s v="15/07 17PAL PED1965"/>
    <d v="2024-07-15T00:00:00"/>
    <x v="6"/>
    <x v="6"/>
    <x v="5828"/>
    <d v="2024-07-15T00:00:00"/>
    <d v="1899-12-30T16:38:55"/>
    <n v="70"/>
    <s v="E00070"/>
    <s v="RUTA KMS.070"/>
    <x v="213"/>
    <x v="0"/>
    <x v="5"/>
    <x v="3"/>
    <x v="0"/>
    <d v="2024-07-12T17:06:00"/>
    <x v="600"/>
    <n v="74.900000000023283"/>
    <d v="2024-07-15T16:38:55"/>
    <d v="1899-12-30T00:56:00"/>
    <d v="2024-07-15T17:34:55"/>
    <n v="2.4180555555503815"/>
    <x v="0"/>
    <m/>
    <m/>
    <x v="1"/>
    <x v="3"/>
    <x v="0"/>
    <x v="5"/>
    <x v="8"/>
    <n v="2"/>
    <s v=""/>
    <d v="1899-12-30T22:24:00"/>
    <n v="72.966666666689946"/>
    <n v="36"/>
    <n v="36.966666666689946"/>
  </r>
  <r>
    <s v="E016"/>
    <s v="EM11"/>
    <x v="5615"/>
    <x v="0"/>
    <s v="E2"/>
    <s v="0100031736"/>
    <s v="ALMACENES LUIS FDEZ. GALLEGO, S. L."/>
    <s v="0020002476"/>
    <s v="CACABELOS"/>
    <s v="000000000000190870"/>
    <x v="19"/>
    <d v="2024-07-12T00:00:00"/>
    <d v="1899-12-30T19:34:04"/>
    <s v="Cemento + Mortero"/>
    <d v="2024-07-12T00:00:00"/>
    <x v="27"/>
    <x v="7"/>
    <x v="5829"/>
    <d v="2024-07-15T00:00:00"/>
    <d v="1899-12-30T14:17:50"/>
    <n v="7"/>
    <s v="E00007"/>
    <s v="RUTA KMS.007"/>
    <x v="17"/>
    <x v="0"/>
    <x v="0"/>
    <x v="3"/>
    <x v="0"/>
    <d v="2024-07-12T19:34:04"/>
    <x v="668"/>
    <n v="1.4322222222690471"/>
    <d v="2024-07-15T14:17:50"/>
    <d v="1899-12-30T00:05:36"/>
    <d v="2024-07-15T14:23:26"/>
    <n v="-65.390555555582978"/>
    <x v="1"/>
    <m/>
    <m/>
    <x v="1"/>
    <x v="3"/>
    <x v="3"/>
    <x v="5"/>
    <x v="13"/>
    <n v="2"/>
    <s v=""/>
    <d v="1899-12-30T02:14:24"/>
    <n v="0.33888888893571378"/>
    <n v="0"/>
    <n v="0.33888888893571378"/>
  </r>
  <r>
    <s v="E016"/>
    <s v="EM11"/>
    <x v="5615"/>
    <x v="0"/>
    <s v="E2"/>
    <s v="0100031736"/>
    <s v="ALMACENES LUIS FDEZ. GALLEGO, S. L."/>
    <s v="0020002476"/>
    <s v="CACABELOS"/>
    <s v="000000000000191212"/>
    <x v="18"/>
    <d v="2024-07-12T00:00:00"/>
    <d v="1899-12-30T19:34:04"/>
    <s v="Cemento + Mortero"/>
    <d v="2024-07-12T00:00:00"/>
    <x v="27"/>
    <x v="7"/>
    <x v="5829"/>
    <d v="2024-07-15T00:00:00"/>
    <d v="1899-12-30T14:17:50"/>
    <n v="7"/>
    <s v="E00007"/>
    <s v="RUTA KMS.007"/>
    <x v="17"/>
    <x v="0"/>
    <x v="1"/>
    <x v="3"/>
    <x v="0"/>
    <d v="2024-07-12T19:34:04"/>
    <x v="668"/>
    <n v="1.4322222222690471"/>
    <d v="2024-07-15T14:17:50"/>
    <d v="1899-12-30T00:05:36"/>
    <d v="2024-07-15T14:23:26"/>
    <n v="-65.390555555582978"/>
    <x v="1"/>
    <m/>
    <m/>
    <x v="1"/>
    <x v="3"/>
    <x v="3"/>
    <x v="5"/>
    <x v="13"/>
    <n v="2"/>
    <s v=""/>
    <d v="1899-12-30T02:14:24"/>
    <n v="0.33888888893571378"/>
    <n v="0"/>
    <n v="0.33888888893571378"/>
  </r>
  <r>
    <s v="E016"/>
    <s v="EM11"/>
    <x v="5615"/>
    <x v="0"/>
    <s v="E2"/>
    <s v="0100031736"/>
    <s v="ALMACENES LUIS FDEZ. GALLEGO, S. L."/>
    <s v="0020002476"/>
    <s v="CACABELOS"/>
    <s v="000000000000190140"/>
    <x v="21"/>
    <d v="2024-07-12T00:00:00"/>
    <d v="1899-12-30T19:34:04"/>
    <s v="Cemento + Mortero"/>
    <d v="2024-07-12T00:00:00"/>
    <x v="27"/>
    <x v="7"/>
    <x v="5829"/>
    <d v="2024-07-15T00:00:00"/>
    <d v="1899-12-30T14:17:50"/>
    <n v="7"/>
    <s v="E00007"/>
    <s v="RUTA KMS.007"/>
    <x v="17"/>
    <x v="0"/>
    <x v="2"/>
    <x v="3"/>
    <x v="0"/>
    <d v="2024-07-12T19:34:04"/>
    <x v="668"/>
    <n v="1.4322222222690471"/>
    <d v="2024-07-15T14:17:50"/>
    <d v="1899-12-30T00:05:36"/>
    <d v="2024-07-15T14:23:26"/>
    <n v="-65.390555555582978"/>
    <x v="1"/>
    <m/>
    <m/>
    <x v="1"/>
    <x v="3"/>
    <x v="3"/>
    <x v="5"/>
    <x v="13"/>
    <n v="2"/>
    <s v=""/>
    <d v="1899-12-30T02:14:24"/>
    <n v="0.33888888893571378"/>
    <n v="0"/>
    <n v="0.33888888893571378"/>
  </r>
  <r>
    <s v="E016"/>
    <s v="EM11"/>
    <x v="5616"/>
    <x v="0"/>
    <s v="E2"/>
    <s v="0100025683"/>
    <s v="PEPE DE ADELINO E HIJOS, S.L."/>
    <s v="0020002181"/>
    <s v="OLEIROS"/>
    <s v="000000000000210214"/>
    <x v="22"/>
    <d v="2024-07-15T00:00:00"/>
    <d v="1899-12-30T09:27:39"/>
    <s v="16/07 URGE CEM+MORTE"/>
    <d v="2024-07-16T00:00:00"/>
    <x v="6"/>
    <x v="6"/>
    <x v="5830"/>
    <d v="2024-07-15T00:00:00"/>
    <d v="1899-12-30T11:53:06"/>
    <n v="69"/>
    <s v="E00069"/>
    <s v="RUTA KMS.069"/>
    <x v="42"/>
    <x v="0"/>
    <x v="0"/>
    <x v="3"/>
    <x v="0"/>
    <d v="2024-07-15T09:27:39"/>
    <x v="649"/>
    <n v="34.539166666741949"/>
    <d v="2024-07-15T11:53:06"/>
    <d v="1899-12-30T00:55:12"/>
    <d v="2024-07-15T12:48:18"/>
    <n v="31.1950000001234"/>
    <x v="0"/>
    <m/>
    <m/>
    <x v="1"/>
    <x v="3"/>
    <x v="0"/>
    <x v="5"/>
    <x v="2"/>
    <n v="2"/>
    <s v=""/>
    <d v="1899-12-30T22:04:48"/>
    <n v="32.619166666741947"/>
    <n v="12"/>
    <n v="20.619166666741947"/>
  </r>
  <r>
    <s v="E016"/>
    <s v="EM11"/>
    <x v="5616"/>
    <x v="0"/>
    <s v="E2"/>
    <s v="0100025683"/>
    <s v="PEPE DE ADELINO E HIJOS, S.L."/>
    <s v="0020002181"/>
    <s v="OLEIROS"/>
    <s v="000000000000210215"/>
    <x v="95"/>
    <d v="2024-07-15T00:00:00"/>
    <d v="1899-12-30T09:27:39"/>
    <s v="16/07 URGE CEM+MORTE"/>
    <d v="2024-07-16T00:00:00"/>
    <x v="6"/>
    <x v="6"/>
    <x v="5830"/>
    <d v="2024-07-15T00:00:00"/>
    <d v="1899-12-30T11:53:06"/>
    <n v="69"/>
    <s v="E00069"/>
    <s v="RUTA KMS.069"/>
    <x v="42"/>
    <x v="0"/>
    <x v="1"/>
    <x v="3"/>
    <x v="0"/>
    <d v="2024-07-15T09:27:39"/>
    <x v="649"/>
    <n v="34.539166666741949"/>
    <d v="2024-07-15T11:53:06"/>
    <d v="1899-12-30T00:55:12"/>
    <d v="2024-07-15T12:48:18"/>
    <n v="31.1950000001234"/>
    <x v="0"/>
    <m/>
    <m/>
    <x v="1"/>
    <x v="3"/>
    <x v="0"/>
    <x v="5"/>
    <x v="2"/>
    <n v="2"/>
    <s v=""/>
    <d v="1899-12-30T22:04:48"/>
    <n v="32.619166666741947"/>
    <n v="12"/>
    <n v="20.619166666741947"/>
  </r>
  <r>
    <s v="E016"/>
    <s v="EM11"/>
    <x v="5616"/>
    <x v="0"/>
    <s v="E2"/>
    <s v="0100025683"/>
    <s v="PEPE DE ADELINO E HIJOS, S.L."/>
    <s v="0020002181"/>
    <s v="OLEIROS"/>
    <s v="000000000000190140"/>
    <x v="21"/>
    <d v="2024-07-15T00:00:00"/>
    <d v="1899-12-30T09:27:39"/>
    <s v="16/07 URGE CEM+MORTE"/>
    <d v="2024-07-16T00:00:00"/>
    <x v="6"/>
    <x v="6"/>
    <x v="5830"/>
    <d v="2024-07-15T00:00:00"/>
    <d v="1899-12-30T11:53:06"/>
    <n v="69"/>
    <s v="E00069"/>
    <s v="RUTA KMS.069"/>
    <x v="42"/>
    <x v="0"/>
    <x v="2"/>
    <x v="3"/>
    <x v="0"/>
    <d v="2024-07-15T09:27:39"/>
    <x v="649"/>
    <n v="34.539166666741949"/>
    <d v="2024-07-15T11:53:06"/>
    <d v="1899-12-30T00:55:12"/>
    <d v="2024-07-15T12:48:18"/>
    <n v="31.1950000001234"/>
    <x v="0"/>
    <m/>
    <m/>
    <x v="1"/>
    <x v="3"/>
    <x v="0"/>
    <x v="5"/>
    <x v="2"/>
    <n v="2"/>
    <s v=""/>
    <d v="1899-12-30T22:04:48"/>
    <n v="32.619166666741947"/>
    <n v="12"/>
    <n v="20.619166666741947"/>
  </r>
  <r>
    <s v="E016"/>
    <s v="EM11"/>
    <x v="5616"/>
    <x v="0"/>
    <s v="E2"/>
    <s v="0100025683"/>
    <s v="PEPE DE ADELINO E HIJOS, S.L."/>
    <s v="0020002181"/>
    <s v="OLEIROS"/>
    <s v="000000000000190870"/>
    <x v="19"/>
    <d v="2024-07-15T00:00:00"/>
    <d v="1899-12-30T09:27:39"/>
    <s v="16/07 URGE CEM+MORTE"/>
    <d v="2024-07-16T00:00:00"/>
    <x v="6"/>
    <x v="6"/>
    <x v="5830"/>
    <d v="2024-07-15T00:00:00"/>
    <d v="1899-12-30T11:53:06"/>
    <n v="69"/>
    <s v="E00069"/>
    <s v="RUTA KMS.069"/>
    <x v="42"/>
    <x v="0"/>
    <x v="3"/>
    <x v="3"/>
    <x v="0"/>
    <d v="2024-07-15T09:27:39"/>
    <x v="649"/>
    <n v="34.539166666741949"/>
    <d v="2024-07-15T11:53:06"/>
    <d v="1899-12-30T00:55:12"/>
    <d v="2024-07-15T12:48:18"/>
    <n v="31.1950000001234"/>
    <x v="0"/>
    <m/>
    <m/>
    <x v="1"/>
    <x v="3"/>
    <x v="0"/>
    <x v="5"/>
    <x v="2"/>
    <n v="2"/>
    <s v=""/>
    <d v="1899-12-30T22:04:48"/>
    <n v="32.619166666741947"/>
    <n v="12"/>
    <n v="20.619166666741947"/>
  </r>
  <r>
    <s v="E016"/>
    <s v="EM11"/>
    <x v="5616"/>
    <x v="0"/>
    <s v="E2"/>
    <s v="0100025683"/>
    <s v="PEPE DE ADELINO E HIJOS, S.L."/>
    <s v="0020002181"/>
    <s v="OLEIROS"/>
    <s v="000000000000191212"/>
    <x v="18"/>
    <d v="2024-07-15T00:00:00"/>
    <d v="1899-12-30T09:27:39"/>
    <s v="16/07 URGE CEM+MORTE"/>
    <d v="2024-07-16T00:00:00"/>
    <x v="6"/>
    <x v="6"/>
    <x v="5830"/>
    <d v="2024-07-15T00:00:00"/>
    <d v="1899-12-30T11:53:06"/>
    <n v="69"/>
    <s v="E00069"/>
    <s v="RUTA KMS.069"/>
    <x v="42"/>
    <x v="0"/>
    <x v="4"/>
    <x v="3"/>
    <x v="0"/>
    <d v="2024-07-15T09:27:39"/>
    <x v="649"/>
    <n v="34.539166666741949"/>
    <d v="2024-07-15T11:53:06"/>
    <d v="1899-12-30T00:55:12"/>
    <d v="2024-07-15T12:48:18"/>
    <n v="31.1950000001234"/>
    <x v="0"/>
    <m/>
    <m/>
    <x v="1"/>
    <x v="3"/>
    <x v="0"/>
    <x v="5"/>
    <x v="2"/>
    <n v="2"/>
    <s v=""/>
    <d v="1899-12-30T22:04:48"/>
    <n v="32.619166666741947"/>
    <n v="12"/>
    <n v="20.619166666741947"/>
  </r>
  <r>
    <s v="E016"/>
    <s v="EM11"/>
    <x v="5616"/>
    <x v="0"/>
    <s v="E2"/>
    <s v="0100025683"/>
    <s v="PEPE DE ADELINO E HIJOS, S.L."/>
    <s v="0020002181"/>
    <s v="OLEIROS"/>
    <s v="000000000000190190"/>
    <x v="16"/>
    <d v="2024-07-15T00:00:00"/>
    <d v="1899-12-30T09:27:39"/>
    <s v="16/07 URGE CEM+MORTE"/>
    <d v="2024-07-16T00:00:00"/>
    <x v="6"/>
    <x v="6"/>
    <x v="5830"/>
    <d v="2024-07-15T00:00:00"/>
    <d v="1899-12-30T11:53:06"/>
    <n v="69"/>
    <s v="E00069"/>
    <s v="RUTA KMS.069"/>
    <x v="42"/>
    <x v="0"/>
    <x v="5"/>
    <x v="3"/>
    <x v="0"/>
    <d v="2024-07-15T09:27:39"/>
    <x v="649"/>
    <n v="34.539166666741949"/>
    <d v="2024-07-15T11:53:06"/>
    <d v="1899-12-30T00:55:12"/>
    <d v="2024-07-15T12:48:18"/>
    <n v="31.1950000001234"/>
    <x v="0"/>
    <m/>
    <m/>
    <x v="1"/>
    <x v="3"/>
    <x v="0"/>
    <x v="5"/>
    <x v="2"/>
    <n v="2"/>
    <s v=""/>
    <d v="1899-12-30T22:04:48"/>
    <n v="32.619166666741947"/>
    <n v="12"/>
    <n v="20.619166666741947"/>
  </r>
  <r>
    <s v="E016"/>
    <s v="EM11"/>
    <x v="5617"/>
    <x v="0"/>
    <s v="E2"/>
    <s v="0100044865"/>
    <s v="DESARROLLA OBRAS Y SERVICIOS, S.L."/>
    <s v="0017007643"/>
    <s v="ESG.19.101-C/ROSALÍA DE CASTRO-VIGO"/>
    <s v="000000000000190023"/>
    <x v="32"/>
    <d v="2024-07-15T00:00:00"/>
    <d v="1899-12-30T10:43:39"/>
    <s v="15/07 5966DNB"/>
    <d v="2024-07-15T00:00:00"/>
    <x v="6"/>
    <x v="6"/>
    <x v="5831"/>
    <d v="2024-07-15T00:00:00"/>
    <d v="1899-12-30T12:52:04"/>
    <n v="97"/>
    <s v="E00097"/>
    <s v="RUTA KMS.097"/>
    <x v="38"/>
    <x v="0"/>
    <x v="0"/>
    <x v="3"/>
    <x v="0"/>
    <d v="2024-07-15T10:43:39"/>
    <x v="600"/>
    <n v="9.2725000001373701"/>
    <d v="2024-07-15T12:52:04"/>
    <d v="1899-12-30T01:17:36"/>
    <d v="2024-07-15T14:09:40"/>
    <n v="5.838888888945803"/>
    <x v="0"/>
    <m/>
    <m/>
    <x v="1"/>
    <x v="3"/>
    <x v="0"/>
    <x v="5"/>
    <x v="3"/>
    <n v="2"/>
    <s v=""/>
    <d v="1899-12-31T07:02:24"/>
    <n v="6.9791666668040371"/>
    <n v="0"/>
    <n v="6.9791666668040371"/>
  </r>
  <r>
    <s v="E016"/>
    <s v="EM11"/>
    <x v="5618"/>
    <x v="0"/>
    <s v="E2"/>
    <s v="0100059070"/>
    <s v="UTE OLIMPIA VIGO"/>
    <s v="0017007683"/>
    <s v="CENTRO SALUD OLIMPIA-VIGO"/>
    <s v="000000000000190023"/>
    <x v="32"/>
    <d v="2024-07-15T00:00:00"/>
    <d v="1899-12-30T12:51:57"/>
    <s v="16/07 8167FKL"/>
    <d v="2024-07-16T00:00:00"/>
    <x v="6"/>
    <x v="6"/>
    <x v="5832"/>
    <d v="2024-07-15T00:00:00"/>
    <d v="1899-12-30T18:22:40"/>
    <n v="99"/>
    <s v="E00099"/>
    <s v="RUTA KMS.099"/>
    <x v="38"/>
    <x v="0"/>
    <x v="0"/>
    <x v="3"/>
    <x v="0"/>
    <d v="2024-07-15T12:51:57"/>
    <x v="649"/>
    <n v="31.134166666714009"/>
    <d v="2024-07-15T18:22:40"/>
    <d v="1899-12-30T01:19:12"/>
    <d v="2024-07-15T19:41:52"/>
    <n v="24.302222222322598"/>
    <x v="0"/>
    <m/>
    <m/>
    <x v="1"/>
    <x v="3"/>
    <x v="0"/>
    <x v="5"/>
    <x v="9"/>
    <n v="2"/>
    <s v=""/>
    <d v="1899-12-31T07:40:48"/>
    <n v="28.814166666714009"/>
    <n v="12"/>
    <n v="16.814166666714009"/>
  </r>
  <r>
    <s v="E016"/>
    <s v="EM11"/>
    <x v="5619"/>
    <x v="0"/>
    <s v="E2"/>
    <s v="0100000208"/>
    <s v="PREFABRICADOS DENA S.L."/>
    <s v="0017007745"/>
    <s v="DENA-A ESTRADA"/>
    <s v="000000000000190023"/>
    <x v="32"/>
    <d v="2024-07-15T00:00:00"/>
    <d v="1899-12-30T13:24:00"/>
    <s v="16/07.2024/00/004632"/>
    <d v="2024-07-16T00:00:00"/>
    <x v="6"/>
    <x v="6"/>
    <x v="5833"/>
    <d v="2024-07-16T00:00:00"/>
    <d v="1899-12-30T08:52:21"/>
    <n v="35"/>
    <s v="E00035"/>
    <s v="RUTA KMS.035"/>
    <x v="44"/>
    <x v="0"/>
    <x v="0"/>
    <x v="3"/>
    <x v="0"/>
    <d v="2024-07-15T13:24:00"/>
    <x v="649"/>
    <n v="30.600000000034925"/>
    <d v="2024-07-16T08:52:21"/>
    <d v="1899-12-30T00:28:00"/>
    <d v="2024-07-16T09:20:21"/>
    <n v="10.660833333386108"/>
    <x v="0"/>
    <m/>
    <m/>
    <x v="1"/>
    <x v="4"/>
    <x v="0"/>
    <x v="5"/>
    <x v="0"/>
    <n v="3"/>
    <s v=""/>
    <d v="1899-12-30T11:12:00"/>
    <n v="29.13333333336826"/>
    <n v="12"/>
    <n v="17.13333333336826"/>
  </r>
  <r>
    <s v="E016"/>
    <s v="EM11"/>
    <x v="5620"/>
    <x v="0"/>
    <s v="E2"/>
    <s v="0100057554"/>
    <s v="JOÃO DA COSTA FERREIRA,"/>
    <s v="0017007462"/>
    <s v="ESTRADA NACIONAL Nº 3 2005-463"/>
    <s v="000000000000210550"/>
    <x v="11"/>
    <d v="2024-07-15T00:00:00"/>
    <d v="1899-12-30T14:30:13"/>
    <s v="16/07 cem+ mort"/>
    <d v="2024-07-16T00:00:00"/>
    <x v="6"/>
    <x v="16"/>
    <x v="5834"/>
    <d v="2024-07-15T00:00:00"/>
    <d v="1899-12-30T14:54:51"/>
    <n v="0"/>
    <s v="E00000"/>
    <s v="RUTA KMS.0000"/>
    <x v="177"/>
    <x v="0"/>
    <x v="0"/>
    <x v="3"/>
    <x v="0"/>
    <d v="2024-07-15T14:30:13"/>
    <x v="649"/>
    <n v="29.496388889034279"/>
    <d v="2024-07-15T14:54:51"/>
    <d v="1899-12-30T00:00:00"/>
    <d v="2024-07-15T14:54:51"/>
    <n v="29.085833333374467"/>
    <x v="0"/>
    <m/>
    <m/>
    <x v="1"/>
    <x v="3"/>
    <x v="0"/>
    <x v="5"/>
    <x v="13"/>
    <n v="2"/>
    <s v=""/>
    <d v="1899-12-30T00:00:00"/>
    <n v="28.496388889034279"/>
    <n v="12"/>
    <n v="16.496388889034279"/>
  </r>
  <r>
    <s v="E016"/>
    <s v="EM11"/>
    <x v="5620"/>
    <x v="0"/>
    <s v="E2"/>
    <s v="0100057554"/>
    <s v="JOÃO DA COSTA FERREIRA,"/>
    <s v="0017007462"/>
    <s v="ESTRADA NACIONAL Nº 3 2005-463"/>
    <s v="000000000000210555"/>
    <x v="12"/>
    <d v="2024-07-15T00:00:00"/>
    <d v="1899-12-30T14:30:13"/>
    <s v="16/07 cem+ mort"/>
    <d v="2024-07-16T00:00:00"/>
    <x v="6"/>
    <x v="16"/>
    <x v="5834"/>
    <d v="2024-07-15T00:00:00"/>
    <d v="1899-12-30T14:54:51"/>
    <n v="0"/>
    <s v="E00000"/>
    <s v="RUTA KMS.0000"/>
    <x v="177"/>
    <x v="0"/>
    <x v="1"/>
    <x v="3"/>
    <x v="0"/>
    <d v="2024-07-15T14:30:13"/>
    <x v="649"/>
    <n v="29.496388889034279"/>
    <d v="2024-07-15T14:54:51"/>
    <d v="1899-12-30T00:00:00"/>
    <d v="2024-07-15T14:54:51"/>
    <n v="29.085833333374467"/>
    <x v="0"/>
    <m/>
    <m/>
    <x v="1"/>
    <x v="3"/>
    <x v="0"/>
    <x v="5"/>
    <x v="13"/>
    <n v="2"/>
    <s v=""/>
    <d v="1899-12-30T00:00:00"/>
    <n v="28.496388889034279"/>
    <n v="12"/>
    <n v="16.496388889034279"/>
  </r>
  <r>
    <s v="E016"/>
    <s v="EM11"/>
    <x v="5621"/>
    <x v="0"/>
    <s v="E2"/>
    <s v="0100021405"/>
    <s v="MAT. DE CONST. FERNANDO ALONSO,S.L."/>
    <s v="0017007723"/>
    <s v="REVERCOBA-C/ROSALÍA DE CASTRO-VIGO"/>
    <s v="000000000000190038"/>
    <x v="152"/>
    <d v="2024-07-15T00:00:00"/>
    <d v="1899-12-30T15:56:08"/>
    <s v="16/07 5966DNV S120"/>
    <d v="2024-07-16T00:00:00"/>
    <x v="6"/>
    <x v="6"/>
    <x v="5835"/>
    <d v="2024-07-16T00:00:00"/>
    <d v="1899-12-30T10:49:33"/>
    <n v="97"/>
    <s v="E00097"/>
    <s v="RUTA KMS.097"/>
    <x v="38"/>
    <x v="0"/>
    <x v="0"/>
    <x v="3"/>
    <x v="0"/>
    <d v="2024-07-15T15:56:08"/>
    <x v="649"/>
    <n v="28.06444444443332"/>
    <d v="2024-07-16T10:49:33"/>
    <d v="1899-12-30T01:17:36"/>
    <d v="2024-07-16T12:07:09"/>
    <n v="7.8808333332999609"/>
    <x v="0"/>
    <m/>
    <m/>
    <x v="1"/>
    <x v="4"/>
    <x v="0"/>
    <x v="5"/>
    <x v="1"/>
    <n v="3"/>
    <s v=""/>
    <d v="1899-12-31T07:02:24"/>
    <n v="25.771111111099987"/>
    <n v="12"/>
    <n v="13.771111111099987"/>
  </r>
  <r>
    <s v="E016"/>
    <s v="EM11"/>
    <x v="5622"/>
    <x v="0"/>
    <s v="E2"/>
    <s v="0100000208"/>
    <s v="PREFABRICADOS DENA S.L."/>
    <s v="0020000085"/>
    <s v="DENA - MEAÑO"/>
    <s v="000000000000190870"/>
    <x v="19"/>
    <d v="2024-07-15T00:00:00"/>
    <d v="1899-12-30T18:03:10"/>
    <s v="16/07 nº 4642 + nº 4"/>
    <d v="2024-07-16T00:00:00"/>
    <x v="6"/>
    <x v="6"/>
    <x v="5836"/>
    <d v="2024-07-16T00:00:00"/>
    <d v="1899-12-30T10:21:16"/>
    <n v="78"/>
    <s v="E00078"/>
    <s v="RUTA KMS.078"/>
    <x v="213"/>
    <x v="0"/>
    <x v="0"/>
    <x v="3"/>
    <x v="0"/>
    <d v="2024-07-15T18:03:10"/>
    <x v="649"/>
    <n v="25.947222222341225"/>
    <d v="2024-07-16T10:21:16"/>
    <d v="1899-12-30T01:02:24"/>
    <d v="2024-07-16T11:23:40"/>
    <n v="8.6055555555503815"/>
    <x v="0"/>
    <m/>
    <m/>
    <x v="1"/>
    <x v="4"/>
    <x v="0"/>
    <x v="5"/>
    <x v="1"/>
    <n v="3"/>
    <s v=""/>
    <d v="1899-12-31T00:57:36"/>
    <n v="23.907222222341225"/>
    <n v="12"/>
    <n v="11.907222222341225"/>
  </r>
  <r>
    <s v="E016"/>
    <s v="EM11"/>
    <x v="5622"/>
    <x v="0"/>
    <s v="E2"/>
    <s v="0100000208"/>
    <s v="PREFABRICADOS DENA S.L."/>
    <s v="0020000085"/>
    <s v="DENA - MEAÑO"/>
    <s v="000000000000190010"/>
    <x v="20"/>
    <d v="2024-07-15T00:00:00"/>
    <d v="1899-12-30T18:03:10"/>
    <s v="16/07 nº 4642 + nº 4"/>
    <d v="2024-07-16T00:00:00"/>
    <x v="6"/>
    <x v="6"/>
    <x v="5836"/>
    <d v="2024-07-16T00:00:00"/>
    <d v="1899-12-30T10:21:16"/>
    <n v="78"/>
    <s v="E00078"/>
    <s v="RUTA KMS.078"/>
    <x v="213"/>
    <x v="0"/>
    <x v="1"/>
    <x v="3"/>
    <x v="0"/>
    <d v="2024-07-15T18:03:10"/>
    <x v="649"/>
    <n v="25.947222222341225"/>
    <d v="2024-07-16T10:21:16"/>
    <d v="1899-12-30T01:02:24"/>
    <d v="2024-07-16T11:23:40"/>
    <n v="8.6055555555503815"/>
    <x v="0"/>
    <m/>
    <m/>
    <x v="1"/>
    <x v="4"/>
    <x v="0"/>
    <x v="5"/>
    <x v="1"/>
    <n v="3"/>
    <s v=""/>
    <d v="1899-12-31T00:57:36"/>
    <n v="23.907222222341225"/>
    <n v="12"/>
    <n v="11.907222222341225"/>
  </r>
  <r>
    <s v="E016"/>
    <s v="EM11"/>
    <x v="5622"/>
    <x v="0"/>
    <s v="E2"/>
    <s v="0100000208"/>
    <s v="PREFABRICADOS DENA S.L."/>
    <s v="0020000085"/>
    <s v="DENA - MEAÑO"/>
    <s v="000000000000190071"/>
    <x v="89"/>
    <d v="2024-07-15T00:00:00"/>
    <d v="1899-12-30T18:03:10"/>
    <s v="16/07 nº 4642 + nº 4"/>
    <d v="2024-07-16T00:00:00"/>
    <x v="6"/>
    <x v="6"/>
    <x v="5836"/>
    <d v="2024-07-16T00:00:00"/>
    <d v="1899-12-30T10:21:16"/>
    <n v="78"/>
    <s v="E00078"/>
    <s v="RUTA KMS.078"/>
    <x v="213"/>
    <x v="0"/>
    <x v="2"/>
    <x v="3"/>
    <x v="0"/>
    <d v="2024-07-15T18:03:10"/>
    <x v="649"/>
    <n v="25.947222222341225"/>
    <d v="2024-07-16T10:21:16"/>
    <d v="1899-12-30T01:02:24"/>
    <d v="2024-07-16T11:23:40"/>
    <n v="8.6055555555503815"/>
    <x v="0"/>
    <m/>
    <m/>
    <x v="1"/>
    <x v="4"/>
    <x v="0"/>
    <x v="5"/>
    <x v="1"/>
    <n v="3"/>
    <s v=""/>
    <d v="1899-12-31T00:57:36"/>
    <n v="23.907222222341225"/>
    <n v="12"/>
    <n v="11.907222222341225"/>
  </r>
  <r>
    <s v="E016"/>
    <s v="EM11"/>
    <x v="5622"/>
    <x v="0"/>
    <s v="E2"/>
    <s v="0100000208"/>
    <s v="PREFABRICADOS DENA S.L."/>
    <s v="0020000085"/>
    <s v="DENA - MEAÑO"/>
    <s v="000000000000191610"/>
    <x v="15"/>
    <d v="2024-07-15T00:00:00"/>
    <d v="1899-12-30T18:03:10"/>
    <s v="16/07 nº 4642 + nº 4"/>
    <d v="2024-07-16T00:00:00"/>
    <x v="6"/>
    <x v="6"/>
    <x v="5836"/>
    <d v="2024-07-16T00:00:00"/>
    <d v="1899-12-30T10:21:16"/>
    <n v="78"/>
    <s v="E00078"/>
    <s v="RUTA KMS.078"/>
    <x v="213"/>
    <x v="0"/>
    <x v="3"/>
    <x v="3"/>
    <x v="0"/>
    <d v="2024-07-15T18:03:10"/>
    <x v="649"/>
    <n v="25.947222222341225"/>
    <d v="2024-07-16T10:21:16"/>
    <d v="1899-12-30T01:02:24"/>
    <d v="2024-07-16T11:23:40"/>
    <n v="8.6055555555503815"/>
    <x v="0"/>
    <m/>
    <m/>
    <x v="1"/>
    <x v="4"/>
    <x v="0"/>
    <x v="5"/>
    <x v="1"/>
    <n v="3"/>
    <s v=""/>
    <d v="1899-12-31T00:57:36"/>
    <n v="23.907222222341225"/>
    <n v="12"/>
    <n v="11.907222222341225"/>
  </r>
  <r>
    <s v="E016"/>
    <s v="EM11"/>
    <x v="5622"/>
    <x v="0"/>
    <s v="E2"/>
    <s v="0100000208"/>
    <s v="PREFABRICADOS DENA S.L."/>
    <s v="0020000085"/>
    <s v="DENA - MEAÑO"/>
    <s v="000000000000191212"/>
    <x v="18"/>
    <d v="2024-07-15T00:00:00"/>
    <d v="1899-12-30T18:03:10"/>
    <s v="16/07 nº 4642 + nº 4"/>
    <d v="2024-07-16T00:00:00"/>
    <x v="6"/>
    <x v="6"/>
    <x v="5836"/>
    <d v="2024-07-16T00:00:00"/>
    <d v="1899-12-30T10:21:16"/>
    <n v="78"/>
    <s v="E00078"/>
    <s v="RUTA KMS.078"/>
    <x v="213"/>
    <x v="0"/>
    <x v="4"/>
    <x v="3"/>
    <x v="0"/>
    <d v="2024-07-15T18:03:10"/>
    <x v="649"/>
    <n v="25.947222222341225"/>
    <d v="2024-07-16T10:21:16"/>
    <d v="1899-12-30T01:02:24"/>
    <d v="2024-07-16T11:23:40"/>
    <n v="8.6055555555503815"/>
    <x v="0"/>
    <m/>
    <m/>
    <x v="1"/>
    <x v="4"/>
    <x v="0"/>
    <x v="5"/>
    <x v="1"/>
    <n v="3"/>
    <s v=""/>
    <d v="1899-12-31T00:57:36"/>
    <n v="23.907222222341225"/>
    <n v="12"/>
    <n v="11.907222222341225"/>
  </r>
  <r>
    <s v="E016"/>
    <s v="EM11"/>
    <x v="5623"/>
    <x v="0"/>
    <s v="E2"/>
    <s v="0100000208"/>
    <s v="PREFABRICADOS DENA S.L."/>
    <s v="0020000085"/>
    <s v="DENA - MEAÑO"/>
    <s v="000000000000210216"/>
    <x v="130"/>
    <d v="2024-07-15T00:00:00"/>
    <d v="1899-12-30T18:04:28"/>
    <s v="16/07 nº 4642 + nº 4"/>
    <d v="2024-07-16T00:00:00"/>
    <x v="6"/>
    <x v="6"/>
    <x v="5837"/>
    <d v="2024-07-16T00:00:00"/>
    <d v="1899-12-30T10:17:36"/>
    <n v="78"/>
    <s v="E00078"/>
    <s v="RUTA KMS.078"/>
    <x v="213"/>
    <x v="0"/>
    <x v="0"/>
    <x v="3"/>
    <x v="0"/>
    <d v="2024-07-15T18:04:28"/>
    <x v="649"/>
    <n v="25.925555555673782"/>
    <d v="2024-07-16T10:17:36"/>
    <d v="1899-12-30T01:02:24"/>
    <d v="2024-07-16T11:20:00"/>
    <n v="8.6666666666278616"/>
    <x v="0"/>
    <m/>
    <m/>
    <x v="1"/>
    <x v="4"/>
    <x v="0"/>
    <x v="5"/>
    <x v="1"/>
    <n v="3"/>
    <s v=""/>
    <d v="1899-12-31T00:57:36"/>
    <n v="23.885555555673783"/>
    <n v="12"/>
    <n v="11.885555555673783"/>
  </r>
  <r>
    <s v="E016"/>
    <s v="EM11"/>
    <x v="5624"/>
    <x v="0"/>
    <s v="E2"/>
    <s v="0100051737"/>
    <s v="CONSTRU-KALOR VIANA S.L."/>
    <s v="0017006348"/>
    <s v="VIANA DO BOLO"/>
    <s v="000000000000191212"/>
    <x v="18"/>
    <d v="2024-07-16T00:00:00"/>
    <d v="1899-12-30T07:50:34"/>
    <s v="19/07 4 pal"/>
    <d v="2024-07-19T00:00:00"/>
    <x v="6"/>
    <x v="6"/>
    <x v="5838"/>
    <d v="2024-07-16T00:00:00"/>
    <d v="1899-12-30T11:31:05"/>
    <n v="202"/>
    <s v="E00202"/>
    <s v="RUTA KMS.202"/>
    <x v="215"/>
    <x v="0"/>
    <x v="0"/>
    <x v="3"/>
    <x v="0"/>
    <d v="2024-07-16T07:50:34"/>
    <x v="669"/>
    <n v="84.157222222303972"/>
    <d v="2024-07-16T11:31:05"/>
    <d v="1899-12-30T02:41:36"/>
    <d v="2024-07-16T14:12:41"/>
    <n v="77.788611111114733"/>
    <x v="0"/>
    <m/>
    <m/>
    <x v="1"/>
    <x v="4"/>
    <x v="0"/>
    <x v="5"/>
    <x v="2"/>
    <n v="3"/>
    <s v=""/>
    <d v="1900-01-01T16:38:24"/>
    <n v="80.463888888970644"/>
    <n v="36"/>
    <n v="44.463888888970644"/>
  </r>
  <r>
    <s v="E016"/>
    <s v="EM11"/>
    <x v="5624"/>
    <x v="0"/>
    <s v="E2"/>
    <s v="0100051737"/>
    <s v="CONSTRU-KALOR VIANA S.L."/>
    <s v="0017006348"/>
    <s v="VIANA DO BOLO"/>
    <s v="000000000000190140"/>
    <x v="21"/>
    <d v="2024-07-16T00:00:00"/>
    <d v="1899-12-30T07:50:34"/>
    <s v="19/07 4 pal"/>
    <d v="2024-07-19T00:00:00"/>
    <x v="6"/>
    <x v="6"/>
    <x v="5838"/>
    <d v="2024-07-16T00:00:00"/>
    <d v="1899-12-30T11:31:05"/>
    <n v="202"/>
    <s v="E00202"/>
    <s v="RUTA KMS.202"/>
    <x v="215"/>
    <x v="0"/>
    <x v="1"/>
    <x v="3"/>
    <x v="0"/>
    <d v="2024-07-16T07:50:34"/>
    <x v="669"/>
    <n v="84.157222222303972"/>
    <d v="2024-07-16T11:31:05"/>
    <d v="1899-12-30T02:41:36"/>
    <d v="2024-07-16T14:12:41"/>
    <n v="77.788611111114733"/>
    <x v="0"/>
    <m/>
    <m/>
    <x v="1"/>
    <x v="4"/>
    <x v="0"/>
    <x v="5"/>
    <x v="2"/>
    <n v="3"/>
    <s v=""/>
    <d v="1900-01-01T16:38:24"/>
    <n v="80.463888888970644"/>
    <n v="36"/>
    <n v="44.463888888970644"/>
  </r>
  <r>
    <s v="E016"/>
    <s v="EM11"/>
    <x v="5624"/>
    <x v="0"/>
    <s v="E2"/>
    <s v="0100051737"/>
    <s v="CONSTRU-KALOR VIANA S.L."/>
    <s v="0017006348"/>
    <s v="VIANA DO BOLO"/>
    <s v="000000000000190870"/>
    <x v="19"/>
    <d v="2024-07-16T00:00:00"/>
    <d v="1899-12-30T07:50:34"/>
    <s v="19/07 4 pal"/>
    <d v="2024-07-19T00:00:00"/>
    <x v="6"/>
    <x v="6"/>
    <x v="5838"/>
    <d v="2024-07-16T00:00:00"/>
    <d v="1899-12-30T11:31:05"/>
    <n v="202"/>
    <s v="E00202"/>
    <s v="RUTA KMS.202"/>
    <x v="215"/>
    <x v="0"/>
    <x v="2"/>
    <x v="3"/>
    <x v="0"/>
    <d v="2024-07-16T07:50:34"/>
    <x v="669"/>
    <n v="84.157222222303972"/>
    <d v="2024-07-16T11:31:05"/>
    <d v="1899-12-30T02:41:36"/>
    <d v="2024-07-16T14:12:41"/>
    <n v="77.788611111114733"/>
    <x v="0"/>
    <m/>
    <m/>
    <x v="1"/>
    <x v="4"/>
    <x v="0"/>
    <x v="5"/>
    <x v="2"/>
    <n v="3"/>
    <s v=""/>
    <d v="1900-01-01T16:38:24"/>
    <n v="80.463888888970644"/>
    <n v="36"/>
    <n v="44.463888888970644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5839"/>
    <d v="2024-07-12T00:00:00"/>
    <d v="1899-12-30T08:04:29"/>
    <n v="29"/>
    <s v="E00029"/>
    <s v="RUTA KMS.029"/>
    <x v="321"/>
    <x v="0"/>
    <x v="0"/>
    <x v="4"/>
    <x v="0"/>
    <d v="2024-06-06T17:59:38"/>
    <x v="53"/>
    <n v="26.00611111120088"/>
    <d v="2024-07-12T08:04:29"/>
    <d v="1899-12-30T00:23:12"/>
    <d v="2024-07-12T08:27:41"/>
    <n v="-828.46138888882706"/>
    <x v="1"/>
    <m/>
    <m/>
    <x v="1"/>
    <x v="29"/>
    <x v="3"/>
    <x v="4"/>
    <x v="0"/>
    <n v="6"/>
    <s v=""/>
    <d v="1899-12-30T09:16:48"/>
    <n v="24.619444444534214"/>
    <n v="12"/>
    <n v="12.619444444534214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5840"/>
    <d v="2024-07-12T00:00:00"/>
    <d v="1899-12-30T08:23:07"/>
    <n v="29"/>
    <s v="E00029"/>
    <s v="RUTA KMS.029"/>
    <x v="295"/>
    <x v="0"/>
    <x v="0"/>
    <x v="4"/>
    <x v="0"/>
    <d v="2024-06-06T17:59:38"/>
    <x v="53"/>
    <n v="26.00611111120088"/>
    <d v="2024-07-12T08:23:07"/>
    <d v="1899-12-30T00:23:12"/>
    <d v="2024-07-12T08:46:19"/>
    <n v="-828.77194444433553"/>
    <x v="1"/>
    <m/>
    <m/>
    <x v="1"/>
    <x v="29"/>
    <x v="3"/>
    <x v="4"/>
    <x v="0"/>
    <n v="6"/>
    <s v=""/>
    <d v="1899-12-30T09:16:48"/>
    <n v="24.619444444534214"/>
    <n v="12"/>
    <n v="12.619444444534214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5841"/>
    <d v="2024-07-12T00:00:00"/>
    <d v="1899-12-30T09:35:14"/>
    <n v="29"/>
    <s v="E00029"/>
    <s v="RUTA KMS.029"/>
    <x v="321"/>
    <x v="0"/>
    <x v="0"/>
    <x v="4"/>
    <x v="0"/>
    <d v="2024-06-06T17:59:38"/>
    <x v="53"/>
    <n v="26.00611111120088"/>
    <d v="2024-07-12T09:35:14"/>
    <d v="1899-12-30T00:23:12"/>
    <d v="2024-07-12T09:58:26"/>
    <n v="-829.97388888878049"/>
    <x v="1"/>
    <m/>
    <m/>
    <x v="1"/>
    <x v="29"/>
    <x v="3"/>
    <x v="4"/>
    <x v="6"/>
    <n v="6"/>
    <s v=""/>
    <d v="1899-12-30T09:16:48"/>
    <n v="24.619444444534214"/>
    <n v="12"/>
    <n v="12.619444444534214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5842"/>
    <d v="2024-07-12T00:00:00"/>
    <d v="1899-12-30T09:37:02"/>
    <n v="29"/>
    <s v="E00029"/>
    <s v="RUTA KMS.029"/>
    <x v="295"/>
    <x v="0"/>
    <x v="0"/>
    <x v="4"/>
    <x v="0"/>
    <d v="2024-06-06T17:59:38"/>
    <x v="53"/>
    <n v="26.00611111120088"/>
    <d v="2024-07-12T09:37:02"/>
    <d v="1899-12-30T00:23:12"/>
    <d v="2024-07-12T10:00:14"/>
    <n v="-830.00388888880843"/>
    <x v="1"/>
    <m/>
    <m/>
    <x v="1"/>
    <x v="29"/>
    <x v="3"/>
    <x v="4"/>
    <x v="6"/>
    <n v="6"/>
    <s v=""/>
    <d v="1899-12-30T09:16:48"/>
    <n v="24.619444444534214"/>
    <n v="12"/>
    <n v="12.619444444534214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5843"/>
    <d v="2024-07-12T00:00:00"/>
    <d v="1899-12-30T10:01:49"/>
    <n v="29"/>
    <s v="E00029"/>
    <s v="RUTA KMS.029"/>
    <x v="48"/>
    <x v="0"/>
    <x v="0"/>
    <x v="4"/>
    <x v="0"/>
    <d v="2024-06-06T17:59:38"/>
    <x v="53"/>
    <n v="26.00611111120088"/>
    <d v="2024-07-12T10:01:49"/>
    <d v="1899-12-30T00:23:12"/>
    <d v="2024-07-12T10:25:01"/>
    <n v="-830.41694444435416"/>
    <x v="1"/>
    <m/>
    <m/>
    <x v="1"/>
    <x v="29"/>
    <x v="3"/>
    <x v="4"/>
    <x v="1"/>
    <n v="6"/>
    <s v=""/>
    <d v="1899-12-30T09:16:48"/>
    <n v="24.619444444534214"/>
    <n v="12"/>
    <n v="12.619444444534214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5844"/>
    <d v="2024-07-12T00:00:00"/>
    <d v="1899-12-30T11:37:05"/>
    <n v="29"/>
    <s v="E00029"/>
    <s v="RUTA KMS.029"/>
    <x v="295"/>
    <x v="0"/>
    <x v="0"/>
    <x v="4"/>
    <x v="0"/>
    <d v="2024-06-06T17:59:38"/>
    <x v="53"/>
    <n v="26.00611111120088"/>
    <d v="2024-07-12T11:37:05"/>
    <d v="1899-12-30T00:23:12"/>
    <d v="2024-07-12T12:00:17"/>
    <n v="-832.00472222204553"/>
    <x v="1"/>
    <m/>
    <m/>
    <x v="1"/>
    <x v="29"/>
    <x v="3"/>
    <x v="4"/>
    <x v="2"/>
    <n v="6"/>
    <s v=""/>
    <d v="1899-12-30T09:16:48"/>
    <n v="24.619444444534214"/>
    <n v="12"/>
    <n v="12.619444444534214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5845"/>
    <d v="2024-07-12T00:00:00"/>
    <d v="1899-12-30T11:48:08"/>
    <n v="29"/>
    <s v="E00029"/>
    <s v="RUTA KMS.029"/>
    <x v="321"/>
    <x v="0"/>
    <x v="0"/>
    <x v="4"/>
    <x v="0"/>
    <d v="2024-06-06T17:59:38"/>
    <x v="53"/>
    <n v="26.00611111120088"/>
    <d v="2024-07-12T11:48:08"/>
    <d v="1899-12-30T00:23:12"/>
    <d v="2024-07-12T12:11:20"/>
    <n v="-832.1888888888061"/>
    <x v="1"/>
    <m/>
    <m/>
    <x v="1"/>
    <x v="29"/>
    <x v="3"/>
    <x v="4"/>
    <x v="2"/>
    <n v="6"/>
    <s v=""/>
    <d v="1899-12-30T09:16:48"/>
    <n v="24.619444444534214"/>
    <n v="12"/>
    <n v="12.619444444534214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5846"/>
    <d v="2024-07-12T00:00:00"/>
    <d v="1899-12-30T11:57:53"/>
    <n v="29"/>
    <s v="E00029"/>
    <s v="RUTA KMS.029"/>
    <x v="48"/>
    <x v="0"/>
    <x v="0"/>
    <x v="4"/>
    <x v="0"/>
    <d v="2024-06-06T17:59:38"/>
    <x v="53"/>
    <n v="26.00611111120088"/>
    <d v="2024-07-12T11:57:53"/>
    <d v="1899-12-30T00:23:12"/>
    <d v="2024-07-12T12:21:05"/>
    <n v="-832.35138888872461"/>
    <x v="1"/>
    <m/>
    <m/>
    <x v="1"/>
    <x v="29"/>
    <x v="3"/>
    <x v="4"/>
    <x v="2"/>
    <n v="6"/>
    <s v=""/>
    <d v="1899-12-30T09:16:48"/>
    <n v="24.619444444534214"/>
    <n v="12"/>
    <n v="12.619444444534214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5847"/>
    <d v="2024-07-12T00:00:00"/>
    <d v="1899-12-30T13:20:01"/>
    <n v="29"/>
    <s v="E00029"/>
    <s v="RUTA KMS.029"/>
    <x v="295"/>
    <x v="0"/>
    <x v="0"/>
    <x v="4"/>
    <x v="0"/>
    <d v="2024-06-06T17:59:38"/>
    <x v="53"/>
    <n v="26.00611111120088"/>
    <d v="2024-07-12T13:20:01"/>
    <d v="1899-12-30T00:23:12"/>
    <d v="2024-07-12T13:43:13"/>
    <n v="-833.72027777769836"/>
    <x v="1"/>
    <m/>
    <m/>
    <x v="1"/>
    <x v="29"/>
    <x v="3"/>
    <x v="4"/>
    <x v="7"/>
    <n v="6"/>
    <s v=""/>
    <d v="1899-12-30T09:16:48"/>
    <n v="24.619444444534214"/>
    <n v="12"/>
    <n v="12.619444444534214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5848"/>
    <d v="2024-07-12T00:00:00"/>
    <d v="1899-12-30T13:43:59"/>
    <n v="29"/>
    <s v="E00029"/>
    <s v="RUTA KMS.029"/>
    <x v="321"/>
    <x v="0"/>
    <x v="0"/>
    <x v="4"/>
    <x v="0"/>
    <d v="2024-06-06T17:59:38"/>
    <x v="53"/>
    <n v="26.00611111120088"/>
    <d v="2024-07-12T13:43:59"/>
    <d v="1899-12-30T00:23:12"/>
    <d v="2024-07-12T14:07:11"/>
    <n v="-834.11972222209442"/>
    <x v="1"/>
    <m/>
    <m/>
    <x v="1"/>
    <x v="29"/>
    <x v="3"/>
    <x v="4"/>
    <x v="7"/>
    <n v="6"/>
    <s v=""/>
    <d v="1899-12-30T09:16:48"/>
    <n v="24.619444444534214"/>
    <n v="12"/>
    <n v="12.619444444534214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5849"/>
    <d v="2024-07-12T00:00:00"/>
    <d v="1899-12-30T14:01:45"/>
    <n v="29"/>
    <s v="E00029"/>
    <s v="RUTA KMS.029"/>
    <x v="48"/>
    <x v="0"/>
    <x v="0"/>
    <x v="4"/>
    <x v="0"/>
    <d v="2024-06-06T17:59:38"/>
    <x v="53"/>
    <n v="26.00611111120088"/>
    <d v="2024-07-12T14:01:45"/>
    <d v="1899-12-30T00:23:12"/>
    <d v="2024-07-12T14:24:57"/>
    <n v="-834.41583333327435"/>
    <x v="1"/>
    <m/>
    <m/>
    <x v="1"/>
    <x v="29"/>
    <x v="3"/>
    <x v="4"/>
    <x v="13"/>
    <n v="6"/>
    <s v=""/>
    <d v="1899-12-30T09:16:48"/>
    <n v="24.619444444534214"/>
    <n v="12"/>
    <n v="12.619444444534214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5850"/>
    <d v="2024-07-12T00:00:00"/>
    <d v="1899-12-30T15:09:04"/>
    <n v="29"/>
    <s v="E00029"/>
    <s v="RUTA KMS.029"/>
    <x v="295"/>
    <x v="0"/>
    <x v="0"/>
    <x v="4"/>
    <x v="0"/>
    <d v="2024-06-06T17:59:38"/>
    <x v="53"/>
    <n v="26.00611111120088"/>
    <d v="2024-07-12T15:09:04"/>
    <d v="1899-12-30T00:23:12"/>
    <d v="2024-07-12T15:32:16"/>
    <n v="-835.53777777770301"/>
    <x v="1"/>
    <m/>
    <m/>
    <x v="1"/>
    <x v="29"/>
    <x v="3"/>
    <x v="4"/>
    <x v="4"/>
    <n v="6"/>
    <s v=""/>
    <d v="1899-12-30T09:16:48"/>
    <n v="24.619444444534214"/>
    <n v="12"/>
    <n v="12.619444444534214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5851"/>
    <d v="2024-07-12T00:00:00"/>
    <d v="1899-12-30T15:32:01"/>
    <n v="29"/>
    <s v="E00029"/>
    <s v="RUTA KMS.029"/>
    <x v="321"/>
    <x v="0"/>
    <x v="0"/>
    <x v="4"/>
    <x v="0"/>
    <d v="2024-06-06T17:59:38"/>
    <x v="53"/>
    <n v="26.00611111120088"/>
    <d v="2024-07-12T15:32:01"/>
    <d v="1899-12-30T00:23:12"/>
    <d v="2024-07-12T15:55:13"/>
    <n v="-835.92027777771"/>
    <x v="1"/>
    <m/>
    <m/>
    <x v="1"/>
    <x v="29"/>
    <x v="3"/>
    <x v="4"/>
    <x v="4"/>
    <n v="6"/>
    <s v=""/>
    <d v="1899-12-30T09:16:48"/>
    <n v="24.619444444534214"/>
    <n v="12"/>
    <n v="12.619444444534214"/>
  </r>
  <r>
    <s v="E002"/>
    <s v="EO55"/>
    <x v="162"/>
    <x v="0"/>
    <s v="E3"/>
    <s v="0100058482"/>
    <s v="CEMENSOL TRADING, S.L."/>
    <s v="0046005209"/>
    <s v="MALAGA"/>
    <s v="000000000000200225"/>
    <x v="38"/>
    <d v="2024-06-06T00:00:00"/>
    <d v="1899-12-30T17:59:38"/>
    <s v="CLINKER CEMENSOL"/>
    <d v="2024-06-07T00:00:00"/>
    <x v="6"/>
    <x v="8"/>
    <x v="5852"/>
    <d v="2024-07-12T00:00:00"/>
    <d v="1899-12-30T16:26:28"/>
    <n v="29"/>
    <s v="E00029"/>
    <s v="RUTA KMS.029"/>
    <x v="295"/>
    <x v="0"/>
    <x v="0"/>
    <x v="4"/>
    <x v="0"/>
    <d v="2024-06-06T17:59:38"/>
    <x v="53"/>
    <n v="26.00611111120088"/>
    <d v="2024-07-12T16:26:28"/>
    <d v="1899-12-30T00:23:12"/>
    <d v="2024-07-12T16:49:40"/>
    <n v="-836.82777777768206"/>
    <x v="1"/>
    <m/>
    <m/>
    <x v="1"/>
    <x v="29"/>
    <x v="3"/>
    <x v="4"/>
    <x v="8"/>
    <n v="6"/>
    <s v=""/>
    <d v="1899-12-30T09:16:48"/>
    <n v="24.619444444534214"/>
    <n v="12"/>
    <n v="12.619444444534214"/>
  </r>
  <r>
    <s v="E002"/>
    <s v="EO55"/>
    <x v="5625"/>
    <x v="0"/>
    <s v="E4"/>
    <s v="0100058375"/>
    <s v="GRUPO PUYA 68, S.L."/>
    <s v="0046005331"/>
    <s v="ALMACEN-S.PEDRO ALCANTARA"/>
    <s v="000000000000003283"/>
    <x v="39"/>
    <d v="2024-07-05T00:00:00"/>
    <d v="1899-12-30T07:54:11"/>
    <s v="Pedido diario"/>
    <d v="2024-07-11T00:00:00"/>
    <x v="6"/>
    <x v="8"/>
    <x v="5853"/>
    <d v="2024-07-12T00:00:00"/>
    <d v="1899-12-30T10:13:22"/>
    <n v="84"/>
    <s v="E00084"/>
    <s v="RUTA KMS.084"/>
    <x v="55"/>
    <x v="0"/>
    <x v="0"/>
    <x v="4"/>
    <x v="1"/>
    <d v="2024-07-05T07:54:11"/>
    <x v="575"/>
    <n v="156.09694444458"/>
    <d v="2024-07-12T10:13:22"/>
    <d v="1899-12-30T01:07:12"/>
    <d v="2024-07-12T11:20:34"/>
    <n v="-15.342777777754236"/>
    <x v="1"/>
    <m/>
    <m/>
    <x v="1"/>
    <x v="29"/>
    <x v="3"/>
    <x v="4"/>
    <x v="1"/>
    <n v="6"/>
    <s v=""/>
    <d v="1899-12-31T02:52:48"/>
    <n v="153.97694444458"/>
    <n v="60"/>
    <n v="93.976944444579999"/>
  </r>
  <r>
    <s v="E002"/>
    <s v="EO55"/>
    <x v="5626"/>
    <x v="0"/>
    <s v="E4"/>
    <s v="0100058375"/>
    <s v="GRUPO PUYA 68, S.L."/>
    <s v="0046005786"/>
    <s v="B. SOLIS LA QUINTA-BENAHAVIS"/>
    <s v="000000000000003283"/>
    <x v="39"/>
    <d v="2024-07-10T00:00:00"/>
    <d v="1899-12-30T12:10:42"/>
    <s v="15/07 lo antes posib"/>
    <d v="2024-07-15T00:00:00"/>
    <x v="8"/>
    <x v="8"/>
    <x v="5854"/>
    <d v="2024-07-12T00:00:00"/>
    <d v="1899-12-30T14:40:52"/>
    <n v="93"/>
    <s v="E00093"/>
    <s v="RUTA KMS.093"/>
    <x v="55"/>
    <x v="0"/>
    <x v="0"/>
    <x v="4"/>
    <x v="1"/>
    <d v="2024-07-10T12:10:42"/>
    <x v="628"/>
    <n v="119.82166666671401"/>
    <d v="2024-07-12T14:40:52"/>
    <d v="1899-12-30T01:14:24"/>
    <d v="2024-07-12T15:55:16"/>
    <n v="68.078888888878282"/>
    <x v="0"/>
    <m/>
    <m/>
    <x v="1"/>
    <x v="29"/>
    <x v="0"/>
    <x v="4"/>
    <x v="13"/>
    <n v="6"/>
    <s v=""/>
    <d v="1899-12-31T05:45:36"/>
    <n v="117.58166666671401"/>
    <n v="60"/>
    <n v="57.581666666714014"/>
  </r>
  <r>
    <s v="E002"/>
    <s v="EO55"/>
    <x v="5627"/>
    <x v="0"/>
    <s v="E4"/>
    <s v="0100052034"/>
    <s v="GRUPO PUMA ESPAÑA S.L."/>
    <s v="0046005388"/>
    <s v="FABRICA - GRANADA"/>
    <s v="000000000000003283"/>
    <x v="39"/>
    <d v="2024-07-10T00:00:00"/>
    <d v="1899-12-30T14:09:21"/>
    <s v="15/07 08:00h recog p"/>
    <d v="2024-07-15T00:00:00"/>
    <x v="10"/>
    <x v="8"/>
    <x v="5855"/>
    <d v="2024-07-15T00:00:00"/>
    <d v="1899-12-30T08:22:43"/>
    <n v="132"/>
    <s v="E00132"/>
    <s v="RUTA KMS.132"/>
    <x v="279"/>
    <x v="0"/>
    <x v="0"/>
    <x v="4"/>
    <x v="1"/>
    <d v="2024-07-10T14:09:21"/>
    <x v="632"/>
    <n v="113.84416666673496"/>
    <d v="2024-07-15T08:22:43"/>
    <d v="1899-12-30T01:45:36"/>
    <d v="2024-07-15T10:08:19"/>
    <n v="-2.1386111110914499"/>
    <x v="1"/>
    <m/>
    <m/>
    <x v="1"/>
    <x v="3"/>
    <x v="2"/>
    <x v="5"/>
    <x v="0"/>
    <n v="2"/>
    <s v=""/>
    <d v="1899-12-31T18:14:24"/>
    <n v="111.08416666673496"/>
    <n v="60"/>
    <n v="51.084166666734959"/>
  </r>
  <r>
    <s v="E002"/>
    <s v="EO55"/>
    <x v="5628"/>
    <x v="0"/>
    <s v="E3"/>
    <s v="0100044172"/>
    <s v="HORMIGONES ASTISOL, S.A."/>
    <s v="0046004621"/>
    <s v="ECIJA"/>
    <s v="000000000000003264"/>
    <x v="41"/>
    <d v="2024-07-11T00:00:00"/>
    <d v="1899-12-30T09:15:06"/>
    <s v="12/07 ir d 8:00 a 11"/>
    <d v="2024-07-12T00:00:00"/>
    <x v="24"/>
    <x v="8"/>
    <x v="5856"/>
    <d v="2024-07-12T00:00:00"/>
    <d v="1899-12-30T08:07:10"/>
    <n v="139"/>
    <s v="E00139"/>
    <s v="RUTA KMS.139"/>
    <x v="139"/>
    <x v="0"/>
    <x v="0"/>
    <x v="4"/>
    <x v="0"/>
    <d v="2024-07-11T09:15:06"/>
    <x v="594"/>
    <n v="25.748333333409391"/>
    <d v="2024-07-12T08:07:10"/>
    <d v="1899-12-30T01:51:12"/>
    <d v="2024-07-12T09:58:22"/>
    <n v="1.0272222222411074"/>
    <x v="0"/>
    <m/>
    <m/>
    <x v="1"/>
    <x v="29"/>
    <x v="0"/>
    <x v="4"/>
    <x v="0"/>
    <n v="6"/>
    <s v=""/>
    <d v="1899-12-31T20:28:48"/>
    <n v="22.89500000007606"/>
    <n v="12"/>
    <n v="10.89500000007606"/>
  </r>
  <r>
    <s v="E002"/>
    <s v="EO55"/>
    <x v="5629"/>
    <x v="0"/>
    <s v="E4"/>
    <s v="0100054356"/>
    <s v="HIJOS DE D. SANCHEZ MORIAN, SL"/>
    <s v="0046004512"/>
    <s v="CALAÑAS"/>
    <s v="000000000000002882"/>
    <x v="112"/>
    <d v="2024-07-11T00:00:00"/>
    <d v="1899-12-30T10:28:31"/>
    <s v="12/07"/>
    <d v="2024-07-15T00:00:00"/>
    <x v="1"/>
    <x v="9"/>
    <x v="5857"/>
    <d v="2024-07-15T00:00:00"/>
    <d v="1899-12-30T10:22:42"/>
    <n v="46"/>
    <s v="E00046"/>
    <s v="RUTA KMS.046"/>
    <x v="273"/>
    <x v="0"/>
    <x v="0"/>
    <x v="5"/>
    <x v="1"/>
    <d v="2024-07-11T10:28:31"/>
    <x v="670"/>
    <n v="99.524722222296987"/>
    <d v="2024-07-15T10:22:42"/>
    <d v="1899-12-30T00:36:48"/>
    <d v="2024-07-15T10:59:30"/>
    <n v="3.0083333333604969"/>
    <x v="0"/>
    <m/>
    <m/>
    <x v="1"/>
    <x v="3"/>
    <x v="0"/>
    <x v="5"/>
    <x v="1"/>
    <n v="2"/>
    <s v=""/>
    <d v="1899-12-30T14:43:12"/>
    <n v="97.911388888963657"/>
    <n v="48"/>
    <n v="49.911388888963657"/>
  </r>
  <r>
    <s v="E002"/>
    <s v="EO55"/>
    <x v="5630"/>
    <x v="0"/>
    <s v="E3"/>
    <s v="0100018590"/>
    <s v="STEEL GRANADA, S.L."/>
    <s v="0046004631"/>
    <s v="VALDEPEÑAS DE JAEN"/>
    <s v="000000000000003264"/>
    <x v="41"/>
    <d v="2024-07-11T00:00:00"/>
    <d v="1899-12-30T11:19:01"/>
    <s v="12/07 ir d 11 a 12h"/>
    <d v="2024-07-12T00:00:00"/>
    <x v="8"/>
    <x v="8"/>
    <x v="5858"/>
    <d v="2024-07-12T00:00:00"/>
    <d v="1899-12-30T09:08:24"/>
    <n v="200"/>
    <s v="E00200"/>
    <s v="RUTA KMS.200"/>
    <x v="271"/>
    <x v="0"/>
    <x v="0"/>
    <x v="4"/>
    <x v="0"/>
    <d v="2024-07-11T11:19:01"/>
    <x v="624"/>
    <n v="24.683055555622559"/>
    <d v="2024-07-12T09:08:24"/>
    <d v="1899-12-30T02:40:00"/>
    <d v="2024-07-12T11:48:24"/>
    <n v="0.19333333329996094"/>
    <x v="0"/>
    <m/>
    <m/>
    <x v="1"/>
    <x v="29"/>
    <x v="0"/>
    <x v="4"/>
    <x v="6"/>
    <n v="6"/>
    <s v="TRANSPORTES FRANCISCO CASTILLA E HI"/>
    <d v="1900-01-01T16:00:00"/>
    <n v="21.016388888955891"/>
    <n v="12"/>
    <n v="9.0163888889558912"/>
  </r>
  <r>
    <s v="E002"/>
    <s v="EO55"/>
    <x v="5631"/>
    <x v="0"/>
    <s v="E3"/>
    <s v="0100045043"/>
    <s v="HORMIGONES GUADARRANQUE, S.L."/>
    <s v="0046005161"/>
    <s v="PLANTA DE SAN ROQUE"/>
    <s v="000000000000003269"/>
    <x v="44"/>
    <d v="2024-07-11T00:00:00"/>
    <d v="1899-12-30T11:42:00"/>
    <s v="12/07 12:00h"/>
    <d v="2024-07-12T00:00:00"/>
    <x v="8"/>
    <x v="8"/>
    <x v="5859"/>
    <d v="2024-07-12T00:00:00"/>
    <d v="1899-12-30T08:28:33"/>
    <n v="144"/>
    <s v="E00144"/>
    <s v="RUTA KMS.144"/>
    <x v="63"/>
    <x v="0"/>
    <x v="0"/>
    <x v="4"/>
    <x v="0"/>
    <d v="2024-07-11T11:42:00"/>
    <x v="624"/>
    <n v="24.299999999930151"/>
    <d v="2024-07-12T08:28:33"/>
    <d v="1899-12-30T01:55:12"/>
    <d v="2024-07-12T10:23:45"/>
    <n v="1.6041666665696539"/>
    <x v="0"/>
    <m/>
    <m/>
    <x v="1"/>
    <x v="29"/>
    <x v="0"/>
    <x v="4"/>
    <x v="0"/>
    <n v="6"/>
    <s v=""/>
    <d v="1899-12-31T22:04:48"/>
    <n v="21.379999999930149"/>
    <n v="12"/>
    <n v="9.3799999999301491"/>
  </r>
  <r>
    <s v="E002"/>
    <s v="EO55"/>
    <x v="5632"/>
    <x v="0"/>
    <s v="E3"/>
    <s v="0100037768"/>
    <s v="MINAS DE AGUAS TEÑIDAS, S.A.U. (MAT"/>
    <s v="0046004165"/>
    <s v="ZREP4500031988_5  HORMIGON VALDELAM"/>
    <s v="000000000000003236"/>
    <x v="48"/>
    <d v="2024-07-11T00:00:00"/>
    <d v="1899-12-30T12:01:25"/>
    <s v="12/07 16:00h"/>
    <d v="2024-07-12T00:00:00"/>
    <x v="6"/>
    <x v="9"/>
    <x v="5860"/>
    <d v="2024-07-12T00:00:00"/>
    <d v="1899-12-30T13:18:01"/>
    <n v="85"/>
    <s v="E00085"/>
    <s v="RUTA KMS.085"/>
    <x v="91"/>
    <x v="0"/>
    <x v="0"/>
    <x v="5"/>
    <x v="0"/>
    <d v="2024-07-11T12:01:25"/>
    <x v="599"/>
    <n v="31.976388889015652"/>
    <d v="2024-07-12T13:18:01"/>
    <d v="1899-12-30T01:08:00"/>
    <d v="2024-07-12T14:26:01"/>
    <n v="5.5663888889830559"/>
    <x v="0"/>
    <m/>
    <m/>
    <x v="1"/>
    <x v="29"/>
    <x v="0"/>
    <x v="4"/>
    <x v="7"/>
    <n v="6"/>
    <s v=""/>
    <d v="1899-12-31T03:12:00"/>
    <n v="29.843055555682319"/>
    <n v="12"/>
    <n v="17.843055555682319"/>
  </r>
  <r>
    <s v="E002"/>
    <s v="EO55"/>
    <x v="5633"/>
    <x v="0"/>
    <s v="E3"/>
    <s v="0100021485"/>
    <s v="HORMIGONES DE BAENA, S.L."/>
    <s v="0046001510"/>
    <s v="BAENA"/>
    <s v="000000000000003269"/>
    <x v="44"/>
    <d v="2024-07-11T00:00:00"/>
    <d v="1899-12-30T12:37:01"/>
    <s v="15/07 16:00h"/>
    <d v="2024-07-15T00:00:00"/>
    <x v="12"/>
    <x v="8"/>
    <x v="5861"/>
    <d v="2024-07-12T00:00:00"/>
    <d v="1899-12-30T11:34:35"/>
    <n v="138"/>
    <s v="E00138"/>
    <s v="RUTA KMS.138"/>
    <x v="54"/>
    <x v="0"/>
    <x v="0"/>
    <x v="4"/>
    <x v="0"/>
    <d v="2024-07-11T12:37:01"/>
    <x v="644"/>
    <n v="99.383055555517785"/>
    <d v="2024-07-12T11:34:35"/>
    <d v="1899-12-30T01:50:24"/>
    <d v="2024-07-12T13:24:59"/>
    <n v="74.583611111040227"/>
    <x v="0"/>
    <m/>
    <m/>
    <x v="1"/>
    <x v="29"/>
    <x v="0"/>
    <x v="4"/>
    <x v="2"/>
    <n v="6"/>
    <s v=""/>
    <d v="1899-12-31T20:09:36"/>
    <n v="96.543055555517782"/>
    <n v="48"/>
    <n v="48.543055555517782"/>
  </r>
  <r>
    <s v="E002"/>
    <s v="EO55"/>
    <x v="5634"/>
    <x v="0"/>
    <s v="E3"/>
    <s v="0100043700"/>
    <s v="PROBISA VIAS Y OBRAS S.L."/>
    <s v="0046005854"/>
    <s v="BEAS-386-FIRME HU-307 DIPU HUELVA"/>
    <s v="000000000000002032"/>
    <x v="47"/>
    <d v="2024-07-11T00:00:00"/>
    <d v="1899-12-30T12:39:05"/>
    <s v="12/07 09:00h"/>
    <d v="2024-07-12T00:00:00"/>
    <x v="15"/>
    <x v="9"/>
    <x v="5862"/>
    <d v="2024-07-12T00:00:00"/>
    <d v="1899-12-30T08:10:28"/>
    <n v="28"/>
    <s v="E00028"/>
    <s v="RUTA KMS.028"/>
    <x v="59"/>
    <x v="0"/>
    <x v="0"/>
    <x v="5"/>
    <x v="0"/>
    <d v="2024-07-11T12:39:05"/>
    <x v="592"/>
    <n v="20.348611111112405"/>
    <d v="2024-07-12T08:10:28"/>
    <d v="1899-12-30T00:22:24"/>
    <d v="2024-07-12T08:32:52"/>
    <n v="0.4522222222876735"/>
    <x v="0"/>
    <m/>
    <m/>
    <x v="1"/>
    <x v="29"/>
    <x v="0"/>
    <x v="4"/>
    <x v="0"/>
    <n v="6"/>
    <s v=""/>
    <d v="1899-12-30T08:57:36"/>
    <n v="18.97527777777907"/>
    <n v="12"/>
    <n v="6.9752777777790698"/>
  </r>
  <r>
    <s v="E002"/>
    <s v="EO55"/>
    <x v="5635"/>
    <x v="0"/>
    <s v="E3"/>
    <s v="0100043700"/>
    <s v="PROBISA VIAS Y OBRAS S.L."/>
    <s v="0046005854"/>
    <s v="BEAS-386-FIRME HU-307 DIPU HUELVA"/>
    <s v="000000000000002032"/>
    <x v="47"/>
    <d v="2024-07-11T00:00:00"/>
    <d v="1899-12-30T12:39:14"/>
    <s v="12/07 10:30h"/>
    <d v="2024-07-12T00:00:00"/>
    <x v="16"/>
    <x v="9"/>
    <x v="5863"/>
    <d v="2024-07-12T00:00:00"/>
    <d v="1899-12-30T10:01:43"/>
    <n v="28"/>
    <s v="E00028"/>
    <s v="RUTA KMS.028"/>
    <x v="105"/>
    <x v="0"/>
    <x v="0"/>
    <x v="5"/>
    <x v="0"/>
    <d v="2024-07-11T12:39:14"/>
    <x v="626"/>
    <n v="22.846111110993661"/>
    <d v="2024-07-12T10:01:43"/>
    <d v="1899-12-30T00:22:24"/>
    <d v="2024-07-12T10:24:07"/>
    <n v="1.0980555555433966"/>
    <x v="0"/>
    <m/>
    <m/>
    <x v="1"/>
    <x v="29"/>
    <x v="0"/>
    <x v="4"/>
    <x v="1"/>
    <n v="6"/>
    <s v=""/>
    <d v="1899-12-30T08:57:36"/>
    <n v="21.472777777660326"/>
    <n v="12"/>
    <n v="9.4727777776603261"/>
  </r>
  <r>
    <s v="E002"/>
    <s v="EO55"/>
    <x v="5636"/>
    <x v="0"/>
    <s v="E3"/>
    <s v="0100057966"/>
    <s v="HORPRESOL, SRL"/>
    <s v="0046005111"/>
    <s v="PLANTA FUENGIROLA"/>
    <s v="000000000000003269"/>
    <x v="44"/>
    <d v="2024-07-11T00:00:00"/>
    <d v="1899-12-30T13:28:36"/>
    <s v="votorantim 14:00"/>
    <d v="2024-07-12T00:00:00"/>
    <x v="1"/>
    <x v="8"/>
    <x v="5864"/>
    <d v="2024-07-12T00:00:00"/>
    <d v="1899-12-30T13:32:05"/>
    <n v="57"/>
    <s v="E00057"/>
    <s v="RUTA KMS.057"/>
    <x v="85"/>
    <x v="0"/>
    <x v="0"/>
    <x v="4"/>
    <x v="0"/>
    <d v="2024-07-11T13:28:36"/>
    <x v="598"/>
    <n v="24.523333333432674"/>
    <d v="2024-07-12T13:32:05"/>
    <d v="1899-12-30T00:45:36"/>
    <d v="2024-07-12T14:17:41"/>
    <n v="-0.29472222231561318"/>
    <x v="0"/>
    <m/>
    <m/>
    <x v="1"/>
    <x v="29"/>
    <x v="0"/>
    <x v="4"/>
    <x v="7"/>
    <n v="6"/>
    <s v=""/>
    <d v="1899-12-30T18:14:24"/>
    <n v="22.763333333432673"/>
    <n v="12"/>
    <n v="10.763333333432673"/>
  </r>
  <r>
    <s v="E002"/>
    <s v="EO55"/>
    <x v="5637"/>
    <x v="0"/>
    <s v="E3"/>
    <s v="0100057966"/>
    <s v="HORPRESOL, SRL"/>
    <s v="0046005111"/>
    <s v="PLANTA FUENGIROLA"/>
    <s v="000000000000003269"/>
    <x v="44"/>
    <d v="2024-07-11T00:00:00"/>
    <d v="1899-12-30T13:29:32"/>
    <s v="votorantim 12:00"/>
    <d v="2024-07-12T00:00:00"/>
    <x v="8"/>
    <x v="8"/>
    <x v="5865"/>
    <d v="2024-07-12T00:00:00"/>
    <d v="1899-12-30T09:46:12"/>
    <n v="57"/>
    <s v="E00057"/>
    <s v="RUTA KMS.057"/>
    <x v="85"/>
    <x v="0"/>
    <x v="0"/>
    <x v="4"/>
    <x v="0"/>
    <d v="2024-07-11T13:29:32"/>
    <x v="624"/>
    <n v="22.507777777849697"/>
    <d v="2024-07-12T09:46:12"/>
    <d v="1899-12-30T00:45:36"/>
    <d v="2024-07-12T10:31:48"/>
    <n v="1.4699999999720603"/>
    <x v="0"/>
    <m/>
    <m/>
    <x v="1"/>
    <x v="29"/>
    <x v="0"/>
    <x v="4"/>
    <x v="6"/>
    <n v="6"/>
    <s v=""/>
    <d v="1899-12-30T18:14:24"/>
    <n v="20.747777777849695"/>
    <n v="12"/>
    <n v="8.747777777849695"/>
  </r>
  <r>
    <s v="E002"/>
    <s v="EO55"/>
    <x v="5638"/>
    <x v="0"/>
    <s v="E3"/>
    <s v="0100057966"/>
    <s v="HORPRESOL, SRL"/>
    <s v="0046005112"/>
    <s v="PLANTA ALMERIA"/>
    <s v="000000000000003269"/>
    <x v="44"/>
    <d v="2024-07-11T00:00:00"/>
    <d v="1899-12-30T13:34:33"/>
    <s v="GESTRANS"/>
    <d v="2024-07-12T00:00:00"/>
    <x v="5"/>
    <x v="8"/>
    <x v="5866"/>
    <d v="2024-07-12T00:00:00"/>
    <d v="1899-12-30T13:07:24"/>
    <n v="195"/>
    <s v="E00195"/>
    <s v="RUTA KMS.195"/>
    <x v="73"/>
    <x v="0"/>
    <x v="0"/>
    <x v="4"/>
    <x v="0"/>
    <d v="2024-07-11T13:34:33"/>
    <x v="617"/>
    <n v="29.924166666751262"/>
    <d v="2024-07-12T13:07:24"/>
    <d v="1899-12-30T02:36:00"/>
    <d v="2024-07-12T15:43:24"/>
    <n v="3.7766666667885147"/>
    <x v="0"/>
    <m/>
    <m/>
    <x v="1"/>
    <x v="29"/>
    <x v="0"/>
    <x v="4"/>
    <x v="7"/>
    <n v="6"/>
    <s v=""/>
    <d v="1900-01-01T14:24:00"/>
    <n v="26.32416666675126"/>
    <n v="12"/>
    <n v="14.32416666675126"/>
  </r>
  <r>
    <s v="E002"/>
    <s v="EO55"/>
    <x v="5639"/>
    <x v="0"/>
    <s v="E3"/>
    <s v="0100057966"/>
    <s v="HORPRESOL, SRL"/>
    <s v="0046005112"/>
    <s v="PLANTA ALMERIA"/>
    <s v="000000000000003269"/>
    <x v="44"/>
    <d v="2024-07-11T00:00:00"/>
    <d v="1899-12-30T13:34:59"/>
    <s v="votorantim 12:00"/>
    <d v="2024-07-12T00:00:00"/>
    <x v="8"/>
    <x v="8"/>
    <x v="5867"/>
    <d v="2024-07-12T00:00:00"/>
    <d v="1899-12-30T08:45:07"/>
    <n v="195"/>
    <s v="E00195"/>
    <s v="RUTA KMS.195"/>
    <x v="121"/>
    <x v="0"/>
    <x v="0"/>
    <x v="4"/>
    <x v="0"/>
    <d v="2024-07-11T13:34:59"/>
    <x v="624"/>
    <n v="22.416944444412366"/>
    <d v="2024-07-12T08:45:07"/>
    <d v="1899-12-30T02:36:00"/>
    <d v="2024-07-12T11:21:07"/>
    <n v="0.64805555564817041"/>
    <x v="0"/>
    <m/>
    <m/>
    <x v="1"/>
    <x v="29"/>
    <x v="0"/>
    <x v="4"/>
    <x v="0"/>
    <n v="6"/>
    <s v=""/>
    <d v="1900-01-01T14:24:00"/>
    <n v="18.816944444412364"/>
    <n v="12"/>
    <n v="6.8169444444123641"/>
  </r>
  <r>
    <s v="E002"/>
    <s v="EO55"/>
    <x v="5640"/>
    <x v="0"/>
    <s v="E3"/>
    <s v="0100057966"/>
    <s v="HORPRESOL, SRL"/>
    <s v="0046005105"/>
    <s v="PLANTA MALAGA"/>
    <s v="000000000000003269"/>
    <x v="44"/>
    <d v="2024-07-11T00:00:00"/>
    <d v="1899-12-30T13:51:21"/>
    <s v="votorantim 12:00"/>
    <d v="2024-07-12T00:00:00"/>
    <x v="8"/>
    <x v="8"/>
    <x v="5868"/>
    <d v="2024-07-12T00:00:00"/>
    <d v="1899-12-30T10:17:52"/>
    <n v="24"/>
    <s v="E00024"/>
    <s v="RUTA KMS.024"/>
    <x v="65"/>
    <x v="0"/>
    <x v="0"/>
    <x v="4"/>
    <x v="0"/>
    <d v="2024-07-11T13:51:21"/>
    <x v="624"/>
    <n v="22.144166666606907"/>
    <d v="2024-07-12T10:17:52"/>
    <d v="1899-12-30T00:19:12"/>
    <d v="2024-07-12T10:37:04"/>
    <n v="1.3822222221060656"/>
    <x v="0"/>
    <m/>
    <m/>
    <x v="1"/>
    <x v="29"/>
    <x v="0"/>
    <x v="4"/>
    <x v="1"/>
    <n v="6"/>
    <s v=""/>
    <d v="1899-12-30T07:40:48"/>
    <n v="20.824166666606907"/>
    <n v="12"/>
    <n v="8.8241666666069065"/>
  </r>
  <r>
    <s v="E002"/>
    <s v="EO55"/>
    <x v="5641"/>
    <x v="0"/>
    <s v="E3"/>
    <s v="0100057966"/>
    <s v="HORPRESOL, SRL"/>
    <s v="0046005105"/>
    <s v="PLANTA MALAGA"/>
    <s v="000000000000003269"/>
    <x v="44"/>
    <d v="2024-07-11T00:00:00"/>
    <d v="1899-12-30T13:52:08"/>
    <s v="votorantim 14:00"/>
    <d v="2024-07-12T00:00:00"/>
    <x v="1"/>
    <x v="8"/>
    <x v="5869"/>
    <d v="2024-07-12T00:00:00"/>
    <d v="1899-12-30T12:35:27"/>
    <n v="24"/>
    <s v="E00024"/>
    <s v="RUTA KMS.024"/>
    <x v="65"/>
    <x v="0"/>
    <x v="0"/>
    <x v="4"/>
    <x v="0"/>
    <d v="2024-07-11T13:52:08"/>
    <x v="598"/>
    <n v="24.13111111120088"/>
    <d v="2024-07-12T12:35:27"/>
    <d v="1899-12-30T00:19:12"/>
    <d v="2024-07-12T12:54:39"/>
    <n v="1.0891666666720994"/>
    <x v="0"/>
    <m/>
    <m/>
    <x v="1"/>
    <x v="29"/>
    <x v="0"/>
    <x v="4"/>
    <x v="3"/>
    <n v="6"/>
    <s v=""/>
    <d v="1899-12-30T07:40:48"/>
    <n v="22.81111111120088"/>
    <n v="12"/>
    <n v="10.81111111120088"/>
  </r>
  <r>
    <s v="E002"/>
    <s v="EO55"/>
    <x v="5642"/>
    <x v="0"/>
    <s v="E3"/>
    <s v="0100057966"/>
    <s v="HORPRESOL, SRL"/>
    <s v="0046005105"/>
    <s v="PLANTA MALAGA"/>
    <s v="000000000000003269"/>
    <x v="44"/>
    <d v="2024-07-11T00:00:00"/>
    <d v="1899-12-30T13:52:30"/>
    <s v="votorantim 10:00"/>
    <d v="2024-07-12T00:00:00"/>
    <x v="17"/>
    <x v="8"/>
    <x v="5870"/>
    <d v="2024-07-12T00:00:00"/>
    <d v="1899-12-30T10:32:08"/>
    <n v="24"/>
    <s v="E00024"/>
    <s v="RUTA KMS.024"/>
    <x v="130"/>
    <x v="0"/>
    <x v="0"/>
    <x v="4"/>
    <x v="0"/>
    <d v="2024-07-11T13:52:30"/>
    <x v="591"/>
    <n v="20.124999999941792"/>
    <d v="2024-07-12T10:32:08"/>
    <d v="1899-12-30T00:19:12"/>
    <d v="2024-07-12T10:51:20"/>
    <n v="-0.8555555556085892"/>
    <x v="1"/>
    <m/>
    <m/>
    <x v="1"/>
    <x v="29"/>
    <x v="1"/>
    <x v="4"/>
    <x v="1"/>
    <n v="6"/>
    <s v=""/>
    <d v="1899-12-30T07:40:48"/>
    <n v="18.804999999941792"/>
    <n v="12"/>
    <n v="6.8049999999417921"/>
  </r>
  <r>
    <s v="E002"/>
    <s v="EO55"/>
    <x v="5643"/>
    <x v="0"/>
    <s v="E4"/>
    <s v="0100018483"/>
    <s v="LAUREANO VAZQUEZ RAMIREZ,S.L."/>
    <s v="0046002801"/>
    <s v="CALAÑAS"/>
    <s v="000000000000002882"/>
    <x v="112"/>
    <d v="2024-07-11T00:00:00"/>
    <d v="1899-12-30T13:57:13"/>
    <s v="15/07 10:00h"/>
    <d v="2024-07-15T00:00:00"/>
    <x v="17"/>
    <x v="9"/>
    <x v="5871"/>
    <d v="2024-07-15T00:00:00"/>
    <d v="1899-12-30T08:56:18"/>
    <n v="46"/>
    <s v="E00046"/>
    <s v="RUTA KMS.046"/>
    <x v="298"/>
    <x v="0"/>
    <x v="0"/>
    <x v="5"/>
    <x v="1"/>
    <d v="2024-07-11T13:57:13"/>
    <x v="635"/>
    <n v="92.046388888789807"/>
    <d v="2024-07-15T08:56:18"/>
    <d v="1899-12-30T00:36:48"/>
    <d v="2024-07-15T09:33:06"/>
    <n v="0.44833333318820223"/>
    <x v="0"/>
    <m/>
    <m/>
    <x v="1"/>
    <x v="3"/>
    <x v="0"/>
    <x v="5"/>
    <x v="0"/>
    <n v="2"/>
    <s v=""/>
    <d v="1899-12-30T14:43:12"/>
    <n v="90.433055555456477"/>
    <n v="48"/>
    <n v="42.433055555456477"/>
  </r>
  <r>
    <s v="E002"/>
    <s v="EO55"/>
    <x v="5644"/>
    <x v="0"/>
    <s v="E3"/>
    <s v="0100057966"/>
    <s v="HORPRESOL, SRL"/>
    <s v="0046005107"/>
    <s v="PLANTA RIO GUI-TORROX COSTA"/>
    <s v="000000000000003269"/>
    <x v="44"/>
    <d v="2024-07-11T00:00:00"/>
    <d v="1899-12-30T14:18:58"/>
    <s v="votorantim 12:00"/>
    <d v="2024-07-12T00:00:00"/>
    <x v="8"/>
    <x v="8"/>
    <x v="5872"/>
    <d v="2024-07-12T00:00:00"/>
    <d v="1899-12-30T12:13:34"/>
    <n v="40"/>
    <s v="E00040"/>
    <s v="RUTA KMS.040"/>
    <x v="124"/>
    <x v="0"/>
    <x v="0"/>
    <x v="4"/>
    <x v="0"/>
    <d v="2024-07-11T14:18:58"/>
    <x v="624"/>
    <n v="21.683888888976071"/>
    <d v="2024-07-12T12:13:34"/>
    <d v="1899-12-30T00:32:00"/>
    <d v="2024-07-12T12:45:34"/>
    <n v="-0.75944444438209757"/>
    <x v="1"/>
    <m/>
    <m/>
    <x v="1"/>
    <x v="29"/>
    <x v="1"/>
    <x v="4"/>
    <x v="3"/>
    <n v="6"/>
    <s v=""/>
    <d v="1899-12-30T12:48:00"/>
    <n v="20.150555555642736"/>
    <n v="12"/>
    <n v="8.150555555642736"/>
  </r>
  <r>
    <s v="E002"/>
    <s v="EO55"/>
    <x v="5645"/>
    <x v="0"/>
    <s v="E3"/>
    <s v="0100057966"/>
    <s v="HORPRESOL, SRL"/>
    <s v="0046005108"/>
    <s v="PLANTA VICAR"/>
    <s v="000000000000003269"/>
    <x v="44"/>
    <d v="2024-07-11T00:00:00"/>
    <d v="1899-12-30T14:19:15"/>
    <s v="GESTRANS"/>
    <d v="2024-07-12T00:00:00"/>
    <x v="5"/>
    <x v="8"/>
    <x v="5873"/>
    <d v="2024-07-12T00:00:00"/>
    <d v="1899-12-30T11:57:48"/>
    <n v="187"/>
    <s v="E00187"/>
    <s v="RUTA KMS.187"/>
    <x v="75"/>
    <x v="0"/>
    <x v="0"/>
    <x v="4"/>
    <x v="0"/>
    <d v="2024-07-11T14:19:15"/>
    <x v="617"/>
    <n v="29.179166666697711"/>
    <d v="2024-07-12T11:57:48"/>
    <d v="1899-12-30T02:29:36"/>
    <d v="2024-07-12T14:27:24"/>
    <n v="5.0433333333930932"/>
    <x v="0"/>
    <m/>
    <m/>
    <x v="1"/>
    <x v="29"/>
    <x v="0"/>
    <x v="4"/>
    <x v="2"/>
    <n v="6"/>
    <s v=""/>
    <d v="1900-01-01T11:50:24"/>
    <n v="25.685833333364378"/>
    <n v="12"/>
    <n v="13.685833333364378"/>
  </r>
  <r>
    <s v="E002"/>
    <s v="EO55"/>
    <x v="5646"/>
    <x v="0"/>
    <s v="E3"/>
    <s v="0100057966"/>
    <s v="HORPRESOL, SRL"/>
    <s v="0046005107"/>
    <s v="PLANTA RIO GUI-TORROX COSTA"/>
    <s v="000000000000003269"/>
    <x v="44"/>
    <d v="2024-07-11T00:00:00"/>
    <d v="1899-12-30T14:20:49"/>
    <s v="GESTRANS"/>
    <d v="2024-07-12T00:00:00"/>
    <x v="5"/>
    <x v="8"/>
    <x v="5874"/>
    <d v="2024-07-12T00:00:00"/>
    <d v="1899-12-30T09:14:55"/>
    <n v="40"/>
    <s v="E00040"/>
    <s v="RUTA KMS.040"/>
    <x v="75"/>
    <x v="0"/>
    <x v="0"/>
    <x v="4"/>
    <x v="0"/>
    <d v="2024-07-11T14:20:49"/>
    <x v="617"/>
    <n v="29.153055555594619"/>
    <d v="2024-07-12T09:14:55"/>
    <d v="1899-12-30T00:32:00"/>
    <d v="2024-07-12T09:46:55"/>
    <n v="9.7180555555969477"/>
    <x v="0"/>
    <m/>
    <m/>
    <x v="1"/>
    <x v="29"/>
    <x v="0"/>
    <x v="4"/>
    <x v="6"/>
    <n v="6"/>
    <s v=""/>
    <d v="1899-12-30T12:48:00"/>
    <n v="27.619722222261284"/>
    <n v="12"/>
    <n v="15.619722222261284"/>
  </r>
  <r>
    <s v="E002"/>
    <s v="EO55"/>
    <x v="5647"/>
    <x v="0"/>
    <s v="E3"/>
    <s v="0100018311"/>
    <s v="ANDALUZA DE MORTEROS, SA (ANDEMOSA)"/>
    <s v="0046005100"/>
    <s v="PLANTA VILLA ROSA (CON TTE) MALAGA"/>
    <s v="000000000000003264"/>
    <x v="41"/>
    <d v="2024-07-11T00:00:00"/>
    <d v="1899-12-30T14:29:34"/>
    <s v="12/07 09:00h"/>
    <d v="2024-07-12T00:00:00"/>
    <x v="15"/>
    <x v="8"/>
    <x v="5875"/>
    <d v="2024-07-12T00:00:00"/>
    <d v="1899-12-30T09:00:58"/>
    <n v="24"/>
    <s v="E00024"/>
    <s v="RUTA KMS.024"/>
    <x v="113"/>
    <x v="0"/>
    <x v="0"/>
    <x v="4"/>
    <x v="0"/>
    <d v="2024-07-11T14:29:34"/>
    <x v="592"/>
    <n v="18.507222222222481"/>
    <d v="2024-07-12T09:00:58"/>
    <d v="1899-12-30T00:19:12"/>
    <d v="2024-07-12T09:20:10"/>
    <n v="-0.33611111110076308"/>
    <x v="0"/>
    <m/>
    <m/>
    <x v="1"/>
    <x v="29"/>
    <x v="0"/>
    <x v="4"/>
    <x v="6"/>
    <n v="6"/>
    <s v=""/>
    <d v="1899-12-30T07:40:48"/>
    <n v="17.187222222222481"/>
    <n v="12"/>
    <n v="5.1872222222224806"/>
  </r>
  <r>
    <s v="E002"/>
    <s v="EO55"/>
    <x v="5648"/>
    <x v="0"/>
    <s v="E3"/>
    <s v="0100018311"/>
    <s v="ANDALUZA DE MORTEROS, SA (ANDEMOSA)"/>
    <s v="0046005100"/>
    <s v="PLANTA VILLA ROSA (CON TTE) MALAGA"/>
    <s v="000000000000003264"/>
    <x v="41"/>
    <d v="2024-07-11T00:00:00"/>
    <d v="1899-12-30T14:29:45"/>
    <s v="12/07 11:00h"/>
    <d v="2024-07-12T00:00:00"/>
    <x v="24"/>
    <x v="8"/>
    <x v="5876"/>
    <d v="2024-07-12T00:00:00"/>
    <d v="1899-12-30T11:34:30"/>
    <n v="24"/>
    <s v="E00024"/>
    <s v="RUTA KMS.024"/>
    <x v="113"/>
    <x v="0"/>
    <x v="0"/>
    <x v="4"/>
    <x v="0"/>
    <d v="2024-07-11T14:29:45"/>
    <x v="594"/>
    <n v="20.504166666709352"/>
    <d v="2024-07-12T11:34:30"/>
    <d v="1899-12-30T00:19:12"/>
    <d v="2024-07-12T11:53:42"/>
    <n v="-0.89500000001862645"/>
    <x v="1"/>
    <m/>
    <m/>
    <x v="1"/>
    <x v="29"/>
    <x v="1"/>
    <x v="4"/>
    <x v="2"/>
    <n v="6"/>
    <s v=""/>
    <d v="1899-12-30T07:40:48"/>
    <n v="19.184166666709352"/>
    <n v="12"/>
    <n v="7.184166666709352"/>
  </r>
  <r>
    <s v="E002"/>
    <s v="EO55"/>
    <x v="5649"/>
    <x v="0"/>
    <s v="E3"/>
    <s v="0100021981"/>
    <s v="CEMENTOS CAPA, S.L."/>
    <s v="0046005184"/>
    <s v="FABRICA SALINAS-ARCHIDONA (MALAGA)"/>
    <s v="000000000000003264"/>
    <x v="41"/>
    <d v="2024-07-11T00:00:00"/>
    <d v="1899-12-30T14:31:02"/>
    <s v="12/07 08:00 A 13:00"/>
    <d v="2024-07-12T00:00:00"/>
    <x v="14"/>
    <x v="8"/>
    <x v="5877"/>
    <d v="2024-07-12T00:00:00"/>
    <d v="1899-12-30T10:58:52"/>
    <n v="69"/>
    <s v="E00069"/>
    <s v="RUTA KMS.069"/>
    <x v="99"/>
    <x v="0"/>
    <x v="0"/>
    <x v="4"/>
    <x v="0"/>
    <d v="2024-07-11T14:31:02"/>
    <x v="615"/>
    <n v="22.482777777768206"/>
    <d v="2024-07-12T10:58:52"/>
    <d v="1899-12-30T00:55:12"/>
    <d v="2024-07-12T11:54:04"/>
    <n v="1.0988888888969086"/>
    <x v="0"/>
    <m/>
    <m/>
    <x v="1"/>
    <x v="29"/>
    <x v="0"/>
    <x v="4"/>
    <x v="1"/>
    <n v="6"/>
    <s v=""/>
    <d v="1899-12-30T22:04:48"/>
    <n v="20.562777777768204"/>
    <n v="12"/>
    <n v="8.5627777777682041"/>
  </r>
  <r>
    <s v="E002"/>
    <s v="EO55"/>
    <x v="5650"/>
    <x v="0"/>
    <s v="E3"/>
    <s v="0100021981"/>
    <s v="CEMENTOS CAPA, S.L."/>
    <s v="0046005184"/>
    <s v="FABRICA SALINAS-ARCHIDONA (MALAGA)"/>
    <s v="000000000000003264"/>
    <x v="41"/>
    <d v="2024-07-11T00:00:00"/>
    <d v="1899-12-30T14:31:10"/>
    <s v="12/07 08:00 A 13:00"/>
    <d v="2024-07-12T00:00:00"/>
    <x v="14"/>
    <x v="8"/>
    <x v="5878"/>
    <d v="2024-07-12T00:00:00"/>
    <d v="1899-12-30T12:26:31"/>
    <n v="69"/>
    <s v="E00069"/>
    <s v="RUTA KMS.069"/>
    <x v="64"/>
    <x v="0"/>
    <x v="0"/>
    <x v="4"/>
    <x v="0"/>
    <d v="2024-07-11T14:31:10"/>
    <x v="615"/>
    <n v="22.480555555550382"/>
    <d v="2024-07-12T12:26:31"/>
    <d v="1899-12-30T00:55:12"/>
    <d v="2024-07-12T13:21:43"/>
    <n v="-0.36194444436114281"/>
    <x v="0"/>
    <m/>
    <m/>
    <x v="1"/>
    <x v="29"/>
    <x v="0"/>
    <x v="4"/>
    <x v="3"/>
    <n v="6"/>
    <s v=""/>
    <d v="1899-12-30T22:04:48"/>
    <n v="20.56055555555038"/>
    <n v="12"/>
    <n v="8.5605555555503798"/>
  </r>
  <r>
    <s v="E002"/>
    <s v="EO55"/>
    <x v="5651"/>
    <x v="0"/>
    <s v="E3"/>
    <s v="0100021981"/>
    <s v="CEMENTOS CAPA, S.L."/>
    <s v="0046005184"/>
    <s v="FABRICA SALINAS-ARCHIDONA (MALAGA)"/>
    <s v="000000000000003264"/>
    <x v="41"/>
    <d v="2024-07-11T00:00:00"/>
    <d v="1899-12-30T14:31:20"/>
    <s v="12/07 08:00 A 13:00"/>
    <d v="2024-07-12T00:00:00"/>
    <x v="14"/>
    <x v="8"/>
    <x v="5879"/>
    <d v="2024-07-12T00:00:00"/>
    <d v="1899-12-30T09:52:58"/>
    <n v="69"/>
    <s v="E00069"/>
    <s v="RUTA KMS.069"/>
    <x v="102"/>
    <x v="0"/>
    <x v="0"/>
    <x v="4"/>
    <x v="0"/>
    <d v="2024-07-11T14:31:20"/>
    <x v="615"/>
    <n v="22.477777777647134"/>
    <d v="2024-07-12T09:52:58"/>
    <d v="1899-12-30T00:55:12"/>
    <d v="2024-07-12T10:48:10"/>
    <n v="2.1972222222830169"/>
    <x v="0"/>
    <m/>
    <m/>
    <x v="1"/>
    <x v="29"/>
    <x v="0"/>
    <x v="4"/>
    <x v="6"/>
    <n v="6"/>
    <s v=""/>
    <d v="1899-12-30T22:04:48"/>
    <n v="20.557777777647132"/>
    <n v="12"/>
    <n v="8.5577777776471322"/>
  </r>
  <r>
    <s v="E002"/>
    <s v="EO55"/>
    <x v="5652"/>
    <x v="0"/>
    <s v="E3"/>
    <s v="0100043691"/>
    <s v="PAVESUR DERIVADOS, S.A."/>
    <s v="0046005102"/>
    <s v="PLANTA OJEN"/>
    <s v="000000000000003269"/>
    <x v="44"/>
    <d v="2024-07-11T00:00:00"/>
    <d v="1899-12-30T14:37:19"/>
    <s v="11:00"/>
    <d v="2024-07-12T00:00:00"/>
    <x v="24"/>
    <x v="8"/>
    <x v="5880"/>
    <d v="2024-07-12T00:00:00"/>
    <d v="1899-12-30T09:19:34"/>
    <n v="68"/>
    <s v="E00068"/>
    <s v="RUTA KMS.068"/>
    <x v="64"/>
    <x v="0"/>
    <x v="0"/>
    <x v="4"/>
    <x v="0"/>
    <d v="2024-07-11T14:37:19"/>
    <x v="594"/>
    <n v="20.378055555629544"/>
    <d v="2024-07-12T09:19:34"/>
    <d v="1899-12-30T00:54:24"/>
    <d v="2024-07-12T10:13:58"/>
    <n v="0.76722222240641713"/>
    <x v="0"/>
    <m/>
    <m/>
    <x v="1"/>
    <x v="29"/>
    <x v="0"/>
    <x v="4"/>
    <x v="6"/>
    <n v="6"/>
    <s v=""/>
    <d v="1899-12-30T21:45:36"/>
    <n v="18.471388888962878"/>
    <n v="12"/>
    <n v="6.4713888889628777"/>
  </r>
  <r>
    <s v="E002"/>
    <s v="EO55"/>
    <x v="5653"/>
    <x v="0"/>
    <s v="E3"/>
    <s v="0100041278"/>
    <s v="MOV. DE TIERRAS RIOTINTO, S.L(TINTO"/>
    <s v="0046003387"/>
    <s v="SAN JUAN DEL PUERTO"/>
    <s v="000000000000000837"/>
    <x v="43"/>
    <d v="2024-07-11T00:00:00"/>
    <d v="1899-12-30T14:44:06"/>
    <s v="12/07 11 a 12h"/>
    <d v="2024-07-12T00:00:00"/>
    <x v="8"/>
    <x v="9"/>
    <x v="5881"/>
    <d v="2024-07-12T00:00:00"/>
    <d v="1899-12-30T10:30:19"/>
    <n v="15"/>
    <s v="E00015"/>
    <s v="RUTA KMS.015"/>
    <x v="67"/>
    <x v="0"/>
    <x v="0"/>
    <x v="5"/>
    <x v="0"/>
    <d v="2024-07-11T14:44:06"/>
    <x v="624"/>
    <n v="21.264999999955762"/>
    <d v="2024-07-12T10:30:19"/>
    <d v="1899-12-30T00:12:00"/>
    <d v="2024-07-12T10:42:19"/>
    <n v="1.2947222222574055"/>
    <x v="0"/>
    <m/>
    <m/>
    <x v="1"/>
    <x v="29"/>
    <x v="0"/>
    <x v="4"/>
    <x v="1"/>
    <n v="6"/>
    <s v=""/>
    <d v="1899-12-30T04:48:00"/>
    <n v="20.064999999955763"/>
    <n v="12"/>
    <n v="8.0649999999557629"/>
  </r>
  <r>
    <s v="E002"/>
    <s v="EO55"/>
    <x v="5654"/>
    <x v="0"/>
    <s v="E3"/>
    <s v="0100053365"/>
    <s v="WORKBETON, S.L."/>
    <s v="0046004416"/>
    <s v="SALTERAS"/>
    <s v="000000000000000837"/>
    <x v="43"/>
    <d v="2024-07-11T00:00:00"/>
    <d v="1899-12-30T14:59:31"/>
    <s v="12-07-24 12:00H"/>
    <d v="2024-07-12T00:00:00"/>
    <x v="14"/>
    <x v="9"/>
    <x v="5882"/>
    <d v="2024-07-12T00:00:00"/>
    <d v="1899-12-30T12:35:29"/>
    <n v="56"/>
    <s v="E00056"/>
    <s v="RUTA KMS.056"/>
    <x v="105"/>
    <x v="0"/>
    <x v="0"/>
    <x v="5"/>
    <x v="0"/>
    <d v="2024-07-11T14:59:31"/>
    <x v="615"/>
    <n v="22.008055555459578"/>
    <d v="2024-07-12T12:35:29"/>
    <d v="1899-12-30T00:44:48"/>
    <d v="2024-07-12T13:20:17"/>
    <n v="-0.33805555547587574"/>
    <x v="0"/>
    <m/>
    <m/>
    <x v="1"/>
    <x v="29"/>
    <x v="0"/>
    <x v="4"/>
    <x v="3"/>
    <n v="6"/>
    <s v=""/>
    <d v="1899-12-30T17:55:12"/>
    <n v="20.261388888792911"/>
    <n v="12"/>
    <n v="8.2613888887929114"/>
  </r>
  <r>
    <s v="E002"/>
    <s v="EO55"/>
    <x v="5655"/>
    <x v="0"/>
    <s v="E3"/>
    <s v="0100058399"/>
    <s v="HORMIGONES ESTEBBUNA, S.L."/>
    <s v="0046005172"/>
    <s v="PLANTA ESTEPONA"/>
    <s v="000000000000003264"/>
    <x v="41"/>
    <d v="2024-07-11T00:00:00"/>
    <d v="1899-12-30T15:02:23"/>
    <s v="12/07 11:00h"/>
    <d v="2024-07-12T00:00:00"/>
    <x v="24"/>
    <x v="8"/>
    <x v="5883"/>
    <d v="2024-07-12T00:00:00"/>
    <d v="1899-12-30T10:30:43"/>
    <n v="110"/>
    <s v="E00110"/>
    <s v="RUTA KMS.110"/>
    <x v="327"/>
    <x v="0"/>
    <x v="0"/>
    <x v="4"/>
    <x v="0"/>
    <d v="2024-07-11T15:02:23"/>
    <x v="594"/>
    <n v="19.960277777805459"/>
    <d v="2024-07-12T10:30:43"/>
    <d v="1899-12-30T01:28:00"/>
    <d v="2024-07-12T11:58:43"/>
    <n v="-0.97861111111706123"/>
    <x v="1"/>
    <m/>
    <m/>
    <x v="1"/>
    <x v="29"/>
    <x v="1"/>
    <x v="4"/>
    <x v="1"/>
    <n v="6"/>
    <s v=""/>
    <d v="1899-12-31T11:12:00"/>
    <n v="17.493611111138794"/>
    <n v="12"/>
    <n v="5.4936111111387937"/>
  </r>
  <r>
    <s v="E002"/>
    <s v="EO55"/>
    <x v="5656"/>
    <x v="0"/>
    <s v="E3"/>
    <s v="0100058399"/>
    <s v="HORMIGONES ESTEBBUNA, S.L."/>
    <s v="0046005172"/>
    <s v="PLANTA ESTEPONA"/>
    <s v="000000000000003264"/>
    <x v="41"/>
    <d v="2024-07-11T00:00:00"/>
    <d v="1899-12-30T15:02:32"/>
    <s v="12/07 12:00h"/>
    <d v="2024-07-12T00:00:00"/>
    <x v="8"/>
    <x v="8"/>
    <x v="5884"/>
    <d v="2024-07-12T00:00:00"/>
    <d v="1899-12-30T11:37:58"/>
    <n v="110"/>
    <s v="E00110"/>
    <s v="RUTA KMS.110"/>
    <x v="79"/>
    <x v="0"/>
    <x v="0"/>
    <x v="4"/>
    <x v="0"/>
    <d v="2024-07-11T15:02:32"/>
    <x v="624"/>
    <n v="20.957777777861338"/>
    <d v="2024-07-12T11:37:58"/>
    <d v="1899-12-30T01:28:00"/>
    <d v="2024-07-12T13:05:58"/>
    <n v="-1.0994444445823319"/>
    <x v="1"/>
    <m/>
    <m/>
    <x v="1"/>
    <x v="29"/>
    <x v="1"/>
    <x v="4"/>
    <x v="2"/>
    <n v="6"/>
    <s v=""/>
    <d v="1899-12-31T11:12:00"/>
    <n v="18.491111111194673"/>
    <n v="12"/>
    <n v="6.4911111111946731"/>
  </r>
  <r>
    <s v="E002"/>
    <s v="EO55"/>
    <x v="5657"/>
    <x v="0"/>
    <s v="E3"/>
    <s v="0100037768"/>
    <s v="MINAS DE AGUAS TEÑIDAS, S.A.U. (MAT"/>
    <s v="0046003118"/>
    <s v="ZREP4500031988_1 VALDELAMUSA PASTA"/>
    <s v="000000000000001782"/>
    <x v="46"/>
    <d v="2024-07-11T00:00:00"/>
    <d v="1899-12-30T15:30:33"/>
    <s v="12/07 08:00h"/>
    <d v="2024-07-12T00:00:00"/>
    <x v="6"/>
    <x v="9"/>
    <x v="5885"/>
    <d v="2024-07-12T00:00:00"/>
    <d v="1899-12-30T08:27:51"/>
    <n v="85"/>
    <s v="E00085"/>
    <s v="RUTA KMS.085"/>
    <x v="95"/>
    <x v="0"/>
    <x v="0"/>
    <x v="5"/>
    <x v="0"/>
    <d v="2024-07-11T15:30:33"/>
    <x v="599"/>
    <n v="28.490833333460614"/>
    <d v="2024-07-12T08:27:51"/>
    <d v="1899-12-30T01:08:00"/>
    <d v="2024-07-12T09:35:51"/>
    <n v="10.402500000083819"/>
    <x v="0"/>
    <m/>
    <m/>
    <x v="1"/>
    <x v="29"/>
    <x v="0"/>
    <x v="4"/>
    <x v="0"/>
    <n v="6"/>
    <s v=""/>
    <d v="1899-12-31T03:12:00"/>
    <n v="26.357500000127281"/>
    <n v="12"/>
    <n v="14.357500000127281"/>
  </r>
  <r>
    <s v="E002"/>
    <s v="EO55"/>
    <x v="5658"/>
    <x v="0"/>
    <s v="E3"/>
    <s v="0100037768"/>
    <s v="MINAS DE AGUAS TEÑIDAS, S.A.U. (MAT"/>
    <s v="0046003118"/>
    <s v="ZREP4500031988_1 VALDELAMUSA PASTA"/>
    <s v="000000000000001782"/>
    <x v="46"/>
    <d v="2024-07-11T00:00:00"/>
    <d v="1899-12-30T15:31:35"/>
    <s v="12/07 11:00h"/>
    <d v="2024-07-12T00:00:00"/>
    <x v="6"/>
    <x v="9"/>
    <x v="5886"/>
    <d v="2024-07-12T00:00:00"/>
    <d v="1899-12-30T12:30:31"/>
    <n v="85"/>
    <s v="E00085"/>
    <s v="RUTA KMS.085"/>
    <x v="86"/>
    <x v="0"/>
    <x v="0"/>
    <x v="5"/>
    <x v="0"/>
    <d v="2024-07-11T15:31:35"/>
    <x v="599"/>
    <n v="28.47361111122882"/>
    <d v="2024-07-12T12:30:31"/>
    <d v="1899-12-30T01:08:00"/>
    <d v="2024-07-12T13:38:31"/>
    <n v="6.3580555556109175"/>
    <x v="0"/>
    <m/>
    <m/>
    <x v="1"/>
    <x v="29"/>
    <x v="0"/>
    <x v="4"/>
    <x v="3"/>
    <n v="6"/>
    <s v=""/>
    <d v="1899-12-31T03:12:00"/>
    <n v="26.340277777895487"/>
    <n v="12"/>
    <n v="14.340277777895487"/>
  </r>
  <r>
    <s v="E002"/>
    <s v="EO55"/>
    <x v="5659"/>
    <x v="0"/>
    <s v="E3"/>
    <s v="0100037768"/>
    <s v="MINAS DE AGUAS TEÑIDAS, S.A.U. (MAT"/>
    <s v="0046003118"/>
    <s v="ZREP4500031988_1 VALDELAMUSA PASTA"/>
    <s v="000000000000001782"/>
    <x v="46"/>
    <d v="2024-07-11T00:00:00"/>
    <d v="1899-12-30T15:32:16"/>
    <s v="12/07 13:00h"/>
    <d v="2024-07-12T00:00:00"/>
    <x v="6"/>
    <x v="9"/>
    <x v="5887"/>
    <d v="2024-07-12T00:00:00"/>
    <d v="1899-12-30T11:47:15"/>
    <n v="85"/>
    <s v="E00085"/>
    <s v="RUTA KMS.085"/>
    <x v="88"/>
    <x v="0"/>
    <x v="0"/>
    <x v="5"/>
    <x v="0"/>
    <d v="2024-07-11T15:32:16"/>
    <x v="599"/>
    <n v="28.462222222296987"/>
    <d v="2024-07-12T11:47:15"/>
    <d v="1899-12-30T01:08:00"/>
    <d v="2024-07-12T12:55:15"/>
    <n v="7.0791666667792015"/>
    <x v="0"/>
    <m/>
    <m/>
    <x v="1"/>
    <x v="29"/>
    <x v="0"/>
    <x v="4"/>
    <x v="2"/>
    <n v="6"/>
    <s v=""/>
    <d v="1899-12-31T03:12:00"/>
    <n v="26.328888888963654"/>
    <n v="12"/>
    <n v="14.328888888963654"/>
  </r>
  <r>
    <s v="E002"/>
    <s v="EO55"/>
    <x v="5660"/>
    <x v="0"/>
    <s v="E3"/>
    <s v="0100058036"/>
    <s v="HORMI CONTADO, S.L."/>
    <s v="0046005174"/>
    <s v="PLANTA DE MANILVA E/O 56"/>
    <s v="000000000000003269"/>
    <x v="44"/>
    <d v="2024-07-11T00:00:00"/>
    <d v="1899-12-30T15:32:33"/>
    <s v="12/07 12:30h"/>
    <d v="2024-07-12T00:00:00"/>
    <x v="19"/>
    <x v="8"/>
    <x v="5888"/>
    <d v="2024-07-12T00:00:00"/>
    <d v="1899-12-30T10:01:51"/>
    <n v="118"/>
    <s v="E00118"/>
    <s v="RUTA KMS.118"/>
    <x v="143"/>
    <x v="0"/>
    <x v="0"/>
    <x v="4"/>
    <x v="0"/>
    <d v="2024-07-11T15:32:33"/>
    <x v="671"/>
    <n v="20.957500000018626"/>
    <d v="2024-07-12T10:01:51"/>
    <d v="1899-12-30T01:34:24"/>
    <d v="2024-07-12T11:36:15"/>
    <n v="0.89583333337213844"/>
    <x v="0"/>
    <m/>
    <m/>
    <x v="1"/>
    <x v="29"/>
    <x v="0"/>
    <x v="4"/>
    <x v="1"/>
    <n v="6"/>
    <s v=""/>
    <d v="1899-12-31T13:45:36"/>
    <n v="18.384166666685292"/>
    <n v="12"/>
    <n v="6.3841666666852923"/>
  </r>
  <r>
    <s v="E002"/>
    <s v="EO55"/>
    <x v="5661"/>
    <x v="0"/>
    <s v="E3"/>
    <s v="0100037768"/>
    <s v="MINAS DE AGUAS TEÑIDAS, S.A.U. (MAT"/>
    <s v="0046003118"/>
    <s v="ZREP4500031988_1 VALDELAMUSA PASTA"/>
    <s v="000000000000001782"/>
    <x v="46"/>
    <d v="2024-07-11T00:00:00"/>
    <d v="1899-12-30T15:32:59"/>
    <s v="12/07 14:00h"/>
    <d v="2024-07-12T00:00:00"/>
    <x v="6"/>
    <x v="9"/>
    <x v="5889"/>
    <d v="2024-07-12T00:00:00"/>
    <d v="1899-12-30T09:49:31"/>
    <n v="85"/>
    <s v="E00085"/>
    <s v="RUTA KMS.085"/>
    <x v="90"/>
    <x v="0"/>
    <x v="0"/>
    <x v="5"/>
    <x v="0"/>
    <d v="2024-07-11T15:32:59"/>
    <x v="599"/>
    <n v="28.450277777854353"/>
    <d v="2024-07-12T09:49:31"/>
    <d v="1899-12-30T01:08:00"/>
    <d v="2024-07-12T10:57:31"/>
    <n v="9.0413888889597729"/>
    <x v="0"/>
    <m/>
    <m/>
    <x v="1"/>
    <x v="29"/>
    <x v="0"/>
    <x v="4"/>
    <x v="6"/>
    <n v="6"/>
    <s v=""/>
    <d v="1899-12-31T03:12:00"/>
    <n v="26.31694444452102"/>
    <n v="12"/>
    <n v="14.31694444452102"/>
  </r>
  <r>
    <s v="E002"/>
    <s v="EO55"/>
    <x v="5662"/>
    <x v="0"/>
    <s v="E3"/>
    <s v="0100037768"/>
    <s v="MINAS DE AGUAS TEÑIDAS, S.A.U. (MAT"/>
    <s v="0046003118"/>
    <s v="ZREP4500031988_1 VALDELAMUSA PASTA"/>
    <s v="000000000000001782"/>
    <x v="46"/>
    <d v="2024-07-11T00:00:00"/>
    <d v="1899-12-30T15:33:55"/>
    <s v="12/07 16:00h"/>
    <d v="2024-07-12T00:00:00"/>
    <x v="6"/>
    <x v="9"/>
    <x v="5890"/>
    <d v="2024-07-12T00:00:00"/>
    <d v="1899-12-30T11:44:42"/>
    <n v="85"/>
    <s v="E00085"/>
    <s v="RUTA KMS.085"/>
    <x v="59"/>
    <x v="0"/>
    <x v="0"/>
    <x v="5"/>
    <x v="0"/>
    <d v="2024-07-11T15:33:55"/>
    <x v="599"/>
    <n v="28.434722222329583"/>
    <d v="2024-07-12T11:44:42"/>
    <d v="1899-12-30T01:08:00"/>
    <d v="2024-07-12T12:52:42"/>
    <n v="7.121666666760575"/>
    <x v="0"/>
    <m/>
    <m/>
    <x v="1"/>
    <x v="29"/>
    <x v="0"/>
    <x v="4"/>
    <x v="2"/>
    <n v="6"/>
    <s v=""/>
    <d v="1899-12-31T03:12:00"/>
    <n v="26.30138888899625"/>
    <n v="12"/>
    <n v="14.30138888899625"/>
  </r>
  <r>
    <s v="E002"/>
    <s v="EO55"/>
    <x v="5663"/>
    <x v="0"/>
    <s v="E3"/>
    <s v="0432000110"/>
    <s v="PREBETONG HORMIGONES, S.A."/>
    <s v="0046001414"/>
    <s v="HUELVA (F.MONTENEGRO)"/>
    <s v="000000000000001782"/>
    <x v="46"/>
    <d v="2024-07-11T00:00:00"/>
    <d v="1899-12-30T15:37:22"/>
    <s v="12/07 08:00h"/>
    <d v="2024-07-12T00:00:00"/>
    <x v="10"/>
    <x v="9"/>
    <x v="5891"/>
    <d v="2024-07-12T00:00:00"/>
    <d v="1899-12-30T07:47:44"/>
    <n v="29"/>
    <s v="E00029"/>
    <s v="RUTA KMS.029"/>
    <x v="227"/>
    <x v="0"/>
    <x v="0"/>
    <x v="5"/>
    <x v="0"/>
    <d v="2024-07-11T15:37:22"/>
    <x v="590"/>
    <n v="16.37722222233424"/>
    <d v="2024-07-12T07:47:44"/>
    <d v="1899-12-30T00:23:12"/>
    <d v="2024-07-12T08:10:56"/>
    <n v="-0.18222222203621641"/>
    <x v="0"/>
    <m/>
    <m/>
    <x v="1"/>
    <x v="29"/>
    <x v="0"/>
    <x v="4"/>
    <x v="11"/>
    <n v="6"/>
    <s v=""/>
    <d v="1899-12-30T09:16:48"/>
    <n v="14.990555555667573"/>
    <n v="12"/>
    <n v="2.9905555556675729"/>
  </r>
  <r>
    <s v="E002"/>
    <s v="EO55"/>
    <x v="5664"/>
    <x v="0"/>
    <s v="E3"/>
    <s v="0432000110"/>
    <s v="PREBETONG HORMIGONES, S.A."/>
    <s v="0046001414"/>
    <s v="HUELVA (F.MONTENEGRO)"/>
    <s v="000000000000000837"/>
    <x v="43"/>
    <d v="2024-07-11T00:00:00"/>
    <d v="1899-12-30T15:37:44"/>
    <s v="12/07 09:00h"/>
    <d v="2024-07-12T00:00:00"/>
    <x v="15"/>
    <x v="9"/>
    <x v="5892"/>
    <d v="2024-07-12T00:00:00"/>
    <d v="1899-12-30T07:54:27"/>
    <n v="29"/>
    <s v="E00029"/>
    <s v="RUTA KMS.029"/>
    <x v="129"/>
    <x v="0"/>
    <x v="0"/>
    <x v="5"/>
    <x v="0"/>
    <d v="2024-07-11T15:37:44"/>
    <x v="592"/>
    <n v="17.371111111133359"/>
    <d v="2024-07-12T07:54:27"/>
    <d v="1899-12-30T00:23:12"/>
    <d v="2024-07-12T08:17:39"/>
    <n v="0.70583333348622546"/>
    <x v="0"/>
    <m/>
    <m/>
    <x v="1"/>
    <x v="29"/>
    <x v="0"/>
    <x v="4"/>
    <x v="11"/>
    <n v="6"/>
    <s v=""/>
    <d v="1899-12-30T09:16:48"/>
    <n v="15.984444444466693"/>
    <n v="12"/>
    <n v="3.9844444444666927"/>
  </r>
  <r>
    <s v="E002"/>
    <s v="EO55"/>
    <x v="5665"/>
    <x v="0"/>
    <s v="E3"/>
    <s v="0100058036"/>
    <s v="HORMI CONTADO, S.L."/>
    <s v="0046005771"/>
    <s v="PLANTA DE MARBELLA"/>
    <s v="000000000000003269"/>
    <x v="44"/>
    <d v="2024-07-11T00:00:00"/>
    <d v="1899-12-30T15:38:27"/>
    <s v="12:00"/>
    <d v="2024-07-12T00:00:00"/>
    <x v="8"/>
    <x v="8"/>
    <x v="5893"/>
    <d v="2024-07-12T00:00:00"/>
    <d v="1899-12-30T10:42:22"/>
    <n v="79"/>
    <s v="E00079"/>
    <s v="RUTA KMS.079"/>
    <x v="66"/>
    <x v="0"/>
    <x v="0"/>
    <x v="4"/>
    <x v="0"/>
    <d v="2024-07-11T15:38:27"/>
    <x v="624"/>
    <n v="20.359166666690726"/>
    <d v="2024-07-12T10:42:22"/>
    <d v="1899-12-30T01:03:12"/>
    <d v="2024-07-12T11:45:34"/>
    <n v="0.24055555555969477"/>
    <x v="0"/>
    <m/>
    <m/>
    <x v="1"/>
    <x v="29"/>
    <x v="0"/>
    <x v="4"/>
    <x v="1"/>
    <n v="6"/>
    <s v=""/>
    <d v="1899-12-31T01:16:48"/>
    <n v="18.305833333357391"/>
    <n v="12"/>
    <n v="6.3058333333573913"/>
  </r>
  <r>
    <s v="E002"/>
    <s v="EO55"/>
    <x v="5666"/>
    <x v="0"/>
    <s v="E3"/>
    <s v="0100037768"/>
    <s v="MINAS DE AGUAS TEÑIDAS, S.A.U. (MAT"/>
    <s v="0046004267"/>
    <s v="ZREP4500031988_2 MAGDALENA PASTA"/>
    <s v="000000000000001782"/>
    <x v="46"/>
    <d v="2024-07-11T00:00:00"/>
    <d v="1899-12-30T15:42:10"/>
    <s v="12/07 09:00h"/>
    <d v="2024-07-12T00:00:00"/>
    <x v="6"/>
    <x v="9"/>
    <x v="5894"/>
    <d v="2024-07-12T00:00:00"/>
    <d v="1899-12-30T11:00:02"/>
    <n v="85"/>
    <s v="E00085"/>
    <s v="RUTA KMS.085"/>
    <x v="227"/>
    <x v="0"/>
    <x v="0"/>
    <x v="5"/>
    <x v="0"/>
    <d v="2024-07-11T15:42:10"/>
    <x v="599"/>
    <n v="28.297222222317941"/>
    <d v="2024-07-12T11:00:02"/>
    <d v="1899-12-30T01:08:00"/>
    <d v="2024-07-12T12:08:02"/>
    <n v="7.8661111111287028"/>
    <x v="0"/>
    <m/>
    <m/>
    <x v="1"/>
    <x v="29"/>
    <x v="0"/>
    <x v="4"/>
    <x v="2"/>
    <n v="6"/>
    <s v=""/>
    <d v="1899-12-31T03:12:00"/>
    <n v="26.163888888984609"/>
    <n v="12"/>
    <n v="14.163888888984609"/>
  </r>
  <r>
    <s v="E002"/>
    <s v="EO55"/>
    <x v="5667"/>
    <x v="0"/>
    <s v="E3"/>
    <s v="0100037768"/>
    <s v="MINAS DE AGUAS TEÑIDAS, S.A.U. (MAT"/>
    <s v="0046004267"/>
    <s v="ZREP4500031988_2 MAGDALENA PASTA"/>
    <s v="000000000000001782"/>
    <x v="46"/>
    <d v="2024-07-11T00:00:00"/>
    <d v="1899-12-30T15:42:35"/>
    <s v="12/07 10:00h"/>
    <d v="2024-07-12T00:00:00"/>
    <x v="6"/>
    <x v="9"/>
    <x v="5895"/>
    <d v="2024-07-12T00:00:00"/>
    <d v="1899-12-30T10:47:54"/>
    <n v="85"/>
    <s v="E00085"/>
    <s v="RUTA KMS.085"/>
    <x v="96"/>
    <x v="0"/>
    <x v="0"/>
    <x v="5"/>
    <x v="0"/>
    <d v="2024-07-11T15:42:35"/>
    <x v="599"/>
    <n v="28.290277777821757"/>
    <d v="2024-07-12T10:47:54"/>
    <d v="1899-12-30T01:08:00"/>
    <d v="2024-07-12T11:55:54"/>
    <n v="8.0683333332999609"/>
    <x v="0"/>
    <m/>
    <m/>
    <x v="1"/>
    <x v="29"/>
    <x v="0"/>
    <x v="4"/>
    <x v="1"/>
    <n v="6"/>
    <s v=""/>
    <d v="1899-12-31T03:12:00"/>
    <n v="26.156944444488424"/>
    <n v="12"/>
    <n v="14.156944444488424"/>
  </r>
  <r>
    <s v="E002"/>
    <s v="EO55"/>
    <x v="5668"/>
    <x v="0"/>
    <s v="E3"/>
    <s v="0100037768"/>
    <s v="MINAS DE AGUAS TEÑIDAS, S.A.U. (MAT"/>
    <s v="0046004267"/>
    <s v="ZREP4500031988_2 MAGDALENA PASTA"/>
    <s v="000000000000001782"/>
    <x v="46"/>
    <d v="2024-07-11T00:00:00"/>
    <d v="1899-12-30T15:42:57"/>
    <s v="12/07 11:00h"/>
    <d v="2024-07-12T00:00:00"/>
    <x v="6"/>
    <x v="9"/>
    <x v="5896"/>
    <d v="2024-07-12T00:00:00"/>
    <d v="1899-12-30T12:12:04"/>
    <n v="85"/>
    <s v="E00085"/>
    <s v="RUTA KMS.085"/>
    <x v="87"/>
    <x v="0"/>
    <x v="0"/>
    <x v="5"/>
    <x v="0"/>
    <d v="2024-07-11T15:42:57"/>
    <x v="599"/>
    <n v="28.284166666679084"/>
    <d v="2024-07-12T12:12:04"/>
    <d v="1899-12-30T01:08:00"/>
    <d v="2024-07-12T13:20:04"/>
    <n v="6.6655555555480532"/>
    <x v="0"/>
    <m/>
    <m/>
    <x v="1"/>
    <x v="29"/>
    <x v="0"/>
    <x v="4"/>
    <x v="3"/>
    <n v="6"/>
    <s v=""/>
    <d v="1899-12-31T03:12:00"/>
    <n v="26.150833333345751"/>
    <n v="12"/>
    <n v="14.150833333345751"/>
  </r>
  <r>
    <s v="E002"/>
    <s v="EO55"/>
    <x v="5669"/>
    <x v="0"/>
    <s v="E3"/>
    <s v="0100037768"/>
    <s v="MINAS DE AGUAS TEÑIDAS, S.A.U. (MAT"/>
    <s v="0046004267"/>
    <s v="ZREP4500031988_2 MAGDALENA PASTA"/>
    <s v="000000000000001782"/>
    <x v="46"/>
    <d v="2024-07-11T00:00:00"/>
    <d v="1899-12-30T15:43:23"/>
    <s v="12/07 12:00h"/>
    <d v="2024-07-12T00:00:00"/>
    <x v="6"/>
    <x v="9"/>
    <x v="5897"/>
    <d v="2024-07-12T00:00:00"/>
    <d v="1899-12-30T11:51:25"/>
    <n v="85"/>
    <s v="E00085"/>
    <s v="RUTA KMS.085"/>
    <x v="129"/>
    <x v="0"/>
    <x v="0"/>
    <x v="5"/>
    <x v="0"/>
    <d v="2024-07-11T15:43:23"/>
    <x v="599"/>
    <n v="28.276944444514811"/>
    <d v="2024-07-12T11:51:25"/>
    <d v="1899-12-30T01:08:00"/>
    <d v="2024-07-12T12:59:25"/>
    <n v="7.0097222221666016"/>
    <x v="0"/>
    <m/>
    <m/>
    <x v="1"/>
    <x v="29"/>
    <x v="0"/>
    <x v="4"/>
    <x v="2"/>
    <n v="6"/>
    <s v=""/>
    <d v="1899-12-31T03:12:00"/>
    <n v="26.143611111181478"/>
    <n v="12"/>
    <n v="14.143611111181478"/>
  </r>
  <r>
    <s v="E002"/>
    <s v="EO55"/>
    <x v="5670"/>
    <x v="0"/>
    <s v="E3"/>
    <s v="0100037768"/>
    <s v="MINAS DE AGUAS TEÑIDAS, S.A.U. (MAT"/>
    <s v="0046004267"/>
    <s v="ZREP4500031988_2 MAGDALENA PASTA"/>
    <s v="000000000000001782"/>
    <x v="46"/>
    <d v="2024-07-11T00:00:00"/>
    <d v="1899-12-30T15:43:51"/>
    <s v="12/07 13:00h"/>
    <d v="2024-07-12T00:00:00"/>
    <x v="6"/>
    <x v="9"/>
    <x v="5898"/>
    <d v="2024-07-12T00:00:00"/>
    <d v="1899-12-30T12:48:01"/>
    <n v="85"/>
    <s v="E00085"/>
    <s v="RUTA KMS.085"/>
    <x v="67"/>
    <x v="0"/>
    <x v="0"/>
    <x v="5"/>
    <x v="0"/>
    <d v="2024-07-11T15:43:51"/>
    <x v="599"/>
    <n v="28.269166666665114"/>
    <d v="2024-07-12T12:48:01"/>
    <d v="1899-12-30T01:08:00"/>
    <d v="2024-07-12T13:56:01"/>
    <n v="6.0663888888666406"/>
    <x v="0"/>
    <m/>
    <m/>
    <x v="1"/>
    <x v="29"/>
    <x v="0"/>
    <x v="4"/>
    <x v="3"/>
    <n v="6"/>
    <s v=""/>
    <d v="1899-12-31T03:12:00"/>
    <n v="26.135833333331782"/>
    <n v="12"/>
    <n v="14.135833333331782"/>
  </r>
  <r>
    <s v="E002"/>
    <s v="EO55"/>
    <x v="5671"/>
    <x v="0"/>
    <s v="E3"/>
    <s v="0100037768"/>
    <s v="MINAS DE AGUAS TEÑIDAS, S.A.U. (MAT"/>
    <s v="0046004267"/>
    <s v="ZREP4500031988_2 MAGDALENA PASTA"/>
    <s v="000000000000001782"/>
    <x v="46"/>
    <d v="2024-07-11T00:00:00"/>
    <d v="1899-12-30T15:44:13"/>
    <s v="12/07 14:00h"/>
    <d v="2024-07-12T00:00:00"/>
    <x v="6"/>
    <x v="9"/>
    <x v="5899"/>
    <d v="2024-07-12T00:00:00"/>
    <d v="1899-12-30T16:57:28"/>
    <n v="85"/>
    <s v="E00085"/>
    <s v="RUTA KMS.085"/>
    <x v="88"/>
    <x v="0"/>
    <x v="0"/>
    <x v="5"/>
    <x v="0"/>
    <d v="2024-07-11T15:44:13"/>
    <x v="599"/>
    <n v="28.263055555697065"/>
    <d v="2024-07-12T16:57:28"/>
    <d v="1899-12-30T01:08:00"/>
    <d v="2024-07-12T18:05:28"/>
    <n v="1.908888888952788"/>
    <x v="0"/>
    <m/>
    <m/>
    <x v="1"/>
    <x v="29"/>
    <x v="0"/>
    <x v="4"/>
    <x v="8"/>
    <n v="6"/>
    <s v=""/>
    <d v="1899-12-31T03:12:00"/>
    <n v="26.129722222363732"/>
    <n v="12"/>
    <n v="14.129722222363732"/>
  </r>
  <r>
    <s v="E002"/>
    <s v="EO55"/>
    <x v="5672"/>
    <x v="0"/>
    <s v="E3"/>
    <s v="0100037768"/>
    <s v="MINAS DE AGUAS TEÑIDAS, S.A.U. (MAT"/>
    <s v="0046004267"/>
    <s v="ZREP4500031988_2 MAGDALENA PASTA"/>
    <s v="000000000000001782"/>
    <x v="46"/>
    <d v="2024-07-11T00:00:00"/>
    <d v="1899-12-30T15:44:41"/>
    <s v="12/07 15:00h"/>
    <d v="2024-07-12T00:00:00"/>
    <x v="6"/>
    <x v="9"/>
    <x v="5900"/>
    <d v="2024-07-12T00:00:00"/>
    <d v="1899-12-30T10:27:02"/>
    <n v="85"/>
    <s v="E00085"/>
    <s v="RUTA KMS.085"/>
    <x v="68"/>
    <x v="0"/>
    <x v="0"/>
    <x v="5"/>
    <x v="0"/>
    <d v="2024-07-11T15:44:41"/>
    <x v="599"/>
    <n v="28.255277777847368"/>
    <d v="2024-07-12T10:27:02"/>
    <d v="1899-12-30T01:08:00"/>
    <d v="2024-07-12T11:35:02"/>
    <n v="8.4161111111752689"/>
    <x v="0"/>
    <m/>
    <m/>
    <x v="1"/>
    <x v="29"/>
    <x v="0"/>
    <x v="4"/>
    <x v="1"/>
    <n v="6"/>
    <s v=""/>
    <d v="1899-12-31T03:12:00"/>
    <n v="26.121944444514035"/>
    <n v="12"/>
    <n v="14.121944444514035"/>
  </r>
  <r>
    <s v="E002"/>
    <s v="EO55"/>
    <x v="5673"/>
    <x v="0"/>
    <s v="E3"/>
    <s v="0100037768"/>
    <s v="MINAS DE AGUAS TEÑIDAS, S.A.U. (MAT"/>
    <s v="0046004267"/>
    <s v="ZREP4500031988_2 MAGDALENA PASTA"/>
    <s v="000000000000001782"/>
    <x v="46"/>
    <d v="2024-07-11T00:00:00"/>
    <d v="1899-12-30T15:45:06"/>
    <s v="12/07 16:00h"/>
    <d v="2024-07-12T00:00:00"/>
    <x v="6"/>
    <x v="9"/>
    <x v="5901"/>
    <d v="2024-07-12T00:00:00"/>
    <d v="1899-12-30T09:42:39"/>
    <n v="85"/>
    <s v="E00085"/>
    <s v="RUTA KMS.085"/>
    <x v="385"/>
    <x v="0"/>
    <x v="0"/>
    <x v="5"/>
    <x v="0"/>
    <d v="2024-07-11T15:45:06"/>
    <x v="599"/>
    <n v="28.248333333351184"/>
    <d v="2024-07-12T09:42:39"/>
    <d v="1899-12-30T01:08:00"/>
    <d v="2024-07-12T10:50:39"/>
    <n v="9.1558333334396593"/>
    <x v="0"/>
    <m/>
    <m/>
    <x v="1"/>
    <x v="29"/>
    <x v="0"/>
    <x v="4"/>
    <x v="6"/>
    <n v="6"/>
    <s v=""/>
    <d v="1899-12-31T03:12:00"/>
    <n v="26.115000000017851"/>
    <n v="12"/>
    <n v="14.115000000017851"/>
  </r>
  <r>
    <s v="E002"/>
    <s v="EO55"/>
    <x v="5674"/>
    <x v="0"/>
    <s v="E3"/>
    <s v="0100037768"/>
    <s v="MINAS DE AGUAS TEÑIDAS, S.A.U. (MAT"/>
    <s v="0046004267"/>
    <s v="ZREP4500031988_2 MAGDALENA PASTA"/>
    <s v="000000000000001782"/>
    <x v="46"/>
    <d v="2024-07-11T00:00:00"/>
    <d v="1899-12-30T15:45:31"/>
    <s v="12/07 17:00h"/>
    <d v="2024-07-12T00:00:00"/>
    <x v="6"/>
    <x v="9"/>
    <x v="5902"/>
    <d v="2024-07-12T00:00:00"/>
    <d v="1899-12-30T13:32:54"/>
    <n v="85"/>
    <s v="E00085"/>
    <s v="RUTA KMS.085"/>
    <x v="89"/>
    <x v="0"/>
    <x v="0"/>
    <x v="5"/>
    <x v="0"/>
    <d v="2024-07-11T15:45:31"/>
    <x v="599"/>
    <n v="28.241388889029622"/>
    <d v="2024-07-12T13:32:54"/>
    <d v="1899-12-30T01:08:00"/>
    <d v="2024-07-12T14:40:54"/>
    <n v="5.3183333334163763"/>
    <x v="0"/>
    <m/>
    <m/>
    <x v="1"/>
    <x v="29"/>
    <x v="0"/>
    <x v="4"/>
    <x v="7"/>
    <n v="6"/>
    <s v=""/>
    <d v="1899-12-31T03:12:00"/>
    <n v="26.108055555696289"/>
    <n v="12"/>
    <n v="14.108055555696289"/>
  </r>
  <r>
    <s v="E002"/>
    <s v="EO55"/>
    <x v="5675"/>
    <x v="0"/>
    <s v="E3"/>
    <s v="0100018390"/>
    <s v="FORJADOS TOR S.L."/>
    <s v="0046005202"/>
    <s v="VILLANUEVA DEL TRABUCO"/>
    <s v="000000000000003262"/>
    <x v="42"/>
    <d v="2024-07-11T00:00:00"/>
    <d v="1899-12-30T15:52:30"/>
    <s v="12/07 12:00h"/>
    <d v="2024-07-12T00:00:00"/>
    <x v="8"/>
    <x v="8"/>
    <x v="5903"/>
    <d v="2024-07-12T00:00:00"/>
    <d v="1899-12-30T10:07:13"/>
    <n v="62"/>
    <s v="E00062"/>
    <s v="RUTA KMS.062"/>
    <x v="97"/>
    <x v="0"/>
    <x v="0"/>
    <x v="4"/>
    <x v="0"/>
    <d v="2024-07-11T15:52:30"/>
    <x v="624"/>
    <n v="20.124999999941792"/>
    <d v="2024-07-12T10:07:13"/>
    <d v="1899-12-30T00:49:36"/>
    <d v="2024-07-12T10:56:49"/>
    <n v="1.0530555556761101"/>
    <x v="0"/>
    <m/>
    <m/>
    <x v="1"/>
    <x v="29"/>
    <x v="0"/>
    <x v="4"/>
    <x v="1"/>
    <n v="6"/>
    <s v=""/>
    <d v="1899-12-30T19:50:24"/>
    <n v="18.298333333275124"/>
    <n v="12"/>
    <n v="6.2983333332751243"/>
  </r>
  <r>
    <s v="E002"/>
    <s v="EO55"/>
    <x v="5676"/>
    <x v="0"/>
    <s v="E4"/>
    <s v="0100039340"/>
    <s v="GOYVA CEMENTOS, S.L."/>
    <s v="0046005526"/>
    <s v="MAT Y DEC HINOJOSA-LUCENA"/>
    <s v="000000000000003283"/>
    <x v="39"/>
    <d v="2024-07-11T00:00:00"/>
    <d v="1899-12-30T16:13:05"/>
    <s v="12/07 En la mañana"/>
    <d v="2024-07-12T00:00:00"/>
    <x v="14"/>
    <x v="8"/>
    <x v="5904"/>
    <d v="2024-07-12T00:00:00"/>
    <d v="1899-12-30T08:41:45"/>
    <n v="102"/>
    <s v="E00102"/>
    <s v="RUTA KMS.102"/>
    <x v="458"/>
    <x v="0"/>
    <x v="0"/>
    <x v="4"/>
    <x v="1"/>
    <d v="2024-07-11T16:13:05"/>
    <x v="615"/>
    <n v="20.78194444446126"/>
    <d v="2024-07-12T08:41:45"/>
    <d v="1899-12-30T01:21:36"/>
    <d v="2024-07-12T10:03:21"/>
    <n v="2.9441666667116806"/>
    <x v="0"/>
    <m/>
    <m/>
    <x v="1"/>
    <x v="29"/>
    <x v="0"/>
    <x v="4"/>
    <x v="0"/>
    <n v="6"/>
    <s v=""/>
    <d v="1899-12-31T08:38:24"/>
    <n v="18.421944444461261"/>
    <n v="12"/>
    <n v="6.4219444444612606"/>
  </r>
  <r>
    <s v="E002"/>
    <s v="EO55"/>
    <x v="5677"/>
    <x v="0"/>
    <s v="E4"/>
    <s v="0100039340"/>
    <s v="GOYVA CEMENTOS, S.L."/>
    <s v="0046005509"/>
    <s v="VVA. DE LA CONCEPCION(SALVADOR MON"/>
    <s v="000000000000003283"/>
    <x v="39"/>
    <d v="2024-07-11T00:00:00"/>
    <d v="1899-12-30T16:22:24"/>
    <s v="LUNES 15/07 08 h."/>
    <d v="2024-07-15T00:00:00"/>
    <x v="10"/>
    <x v="8"/>
    <x v="5905"/>
    <d v="2024-07-15T00:00:00"/>
    <d v="1899-12-30T08:04:11"/>
    <n v="45"/>
    <s v="E00045"/>
    <s v="RUTA KMS.045"/>
    <x v="52"/>
    <x v="0"/>
    <x v="0"/>
    <x v="4"/>
    <x v="1"/>
    <d v="2024-07-11T16:22:24"/>
    <x v="632"/>
    <n v="87.626666666648816"/>
    <d v="2024-07-15T08:04:11"/>
    <d v="1899-12-30T00:36:00"/>
    <d v="2024-07-15T08:40:11"/>
    <n v="-0.6697222221409902"/>
    <x v="0"/>
    <m/>
    <m/>
    <x v="1"/>
    <x v="3"/>
    <x v="0"/>
    <x v="5"/>
    <x v="0"/>
    <n v="2"/>
    <s v=""/>
    <d v="1899-12-30T14:24:00"/>
    <n v="86.026666666648822"/>
    <n v="48"/>
    <n v="38.026666666648822"/>
  </r>
  <r>
    <s v="E002"/>
    <s v="EO55"/>
    <x v="5678"/>
    <x v="0"/>
    <s v="E3"/>
    <s v="0100058352"/>
    <s v="JULIO BAZA, S.A."/>
    <s v="0046005095"/>
    <s v="PLANTA DE BAZA"/>
    <s v="000000000000003264"/>
    <x v="41"/>
    <d v="2024-07-11T00:00:00"/>
    <d v="1899-12-30T16:22:53"/>
    <s v="12/07 Lo antes posib"/>
    <d v="2024-07-12T00:00:00"/>
    <x v="8"/>
    <x v="8"/>
    <x v="5906"/>
    <d v="2024-07-12T00:00:00"/>
    <d v="1899-12-30T08:05:14"/>
    <n v="225"/>
    <s v="E00225"/>
    <s v="RUTA KMS.225"/>
    <x v="71"/>
    <x v="0"/>
    <x v="0"/>
    <x v="4"/>
    <x v="0"/>
    <d v="2024-07-11T16:22:53"/>
    <x v="624"/>
    <n v="19.618611111072823"/>
    <d v="2024-07-12T08:05:14"/>
    <d v="1899-12-30T03:00:00"/>
    <d v="2024-07-12T11:05:14"/>
    <n v="0.91277777776122093"/>
    <x v="0"/>
    <m/>
    <m/>
    <x v="1"/>
    <x v="29"/>
    <x v="0"/>
    <x v="4"/>
    <x v="0"/>
    <n v="6"/>
    <s v=""/>
    <d v="1900-01-02T00:00:00"/>
    <n v="15.618611111072823"/>
    <n v="12"/>
    <n v="3.6186111110728234"/>
  </r>
  <r>
    <s v="E002"/>
    <s v="EO55"/>
    <x v="5679"/>
    <x v="0"/>
    <s v="E3"/>
    <s v="0100058384"/>
    <s v="ADOQUINES Y MARCOS, S.L."/>
    <s v="0046005169"/>
    <s v="PLANTA LA RODA DE ANDALUCIA"/>
    <s v="000000000000003263"/>
    <x v="49"/>
    <d v="2024-07-11T00:00:00"/>
    <d v="1899-12-30T17:42:33"/>
    <s v="12/07 Lo antes posib"/>
    <d v="2024-07-12T00:00:00"/>
    <x v="14"/>
    <x v="8"/>
    <x v="5907"/>
    <d v="2024-07-12T00:00:00"/>
    <d v="1899-12-30T10:22:05"/>
    <n v="90"/>
    <s v="E00090"/>
    <s v="RUTA KMS.090"/>
    <x v="103"/>
    <x v="0"/>
    <x v="0"/>
    <x v="4"/>
    <x v="0"/>
    <d v="2024-07-11T17:42:33"/>
    <x v="615"/>
    <n v="19.290833333332557"/>
    <d v="2024-07-12T10:22:05"/>
    <d v="1899-12-30T01:12:00"/>
    <d v="2024-07-12T11:34:05"/>
    <n v="1.4319444442517124"/>
    <x v="0"/>
    <m/>
    <m/>
    <x v="1"/>
    <x v="29"/>
    <x v="0"/>
    <x v="4"/>
    <x v="1"/>
    <n v="6"/>
    <s v=""/>
    <d v="1899-12-31T04:48:00"/>
    <n v="17.090833333332558"/>
    <n v="12"/>
    <n v="5.0908333333325579"/>
  </r>
  <r>
    <s v="E002"/>
    <s v="EO55"/>
    <x v="5680"/>
    <x v="0"/>
    <s v="E3"/>
    <s v="0100018456"/>
    <s v="HORMIGONES PREBESUR S.A."/>
    <s v="0046000872"/>
    <s v="MONTEMAYOR"/>
    <s v="000000000000003269"/>
    <x v="44"/>
    <d v="2024-07-12T00:00:00"/>
    <d v="1899-12-30T07:57:05"/>
    <s v="12/07 Lo antes posib"/>
    <d v="2024-07-12T00:00:00"/>
    <x v="14"/>
    <x v="8"/>
    <x v="5908"/>
    <d v="2024-07-12T00:00:00"/>
    <d v="1899-12-30T08:42:36"/>
    <n v="135"/>
    <s v="E00135"/>
    <s v="RUTA KMS.135"/>
    <x v="83"/>
    <x v="0"/>
    <x v="0"/>
    <x v="4"/>
    <x v="0"/>
    <d v="2024-07-12T07:57:05"/>
    <x v="615"/>
    <n v="5.0486111110076308"/>
    <d v="2024-07-12T08:42:36"/>
    <d v="1899-12-30T01:48:00"/>
    <d v="2024-07-12T10:30:36"/>
    <n v="2.4900000000488944"/>
    <x v="0"/>
    <m/>
    <m/>
    <x v="1"/>
    <x v="29"/>
    <x v="0"/>
    <x v="4"/>
    <x v="0"/>
    <n v="6"/>
    <s v=""/>
    <d v="1899-12-31T19:12:00"/>
    <n v="2.248611111007631"/>
    <n v="0"/>
    <n v="2.248611111007631"/>
  </r>
  <r>
    <s v="E002"/>
    <s v="EO55"/>
    <x v="5681"/>
    <x v="0"/>
    <s v="E3"/>
    <s v="0100052945"/>
    <s v="HORMIGONES ROCIO S.L."/>
    <s v="0046004387"/>
    <s v="ALMONTE"/>
    <s v="000000000000000837"/>
    <x v="43"/>
    <d v="2024-07-12T00:00:00"/>
    <d v="1899-12-30T07:59:23"/>
    <s v="15/07 URGENTE 08:00"/>
    <d v="2024-07-15T00:00:00"/>
    <x v="10"/>
    <x v="9"/>
    <x v="5909"/>
    <d v="2024-07-15T00:00:00"/>
    <d v="1899-12-30T07:15:43"/>
    <n v="27"/>
    <s v="E00027"/>
    <s v="RUTA KMS.027"/>
    <x v="131"/>
    <x v="0"/>
    <x v="0"/>
    <x v="5"/>
    <x v="0"/>
    <d v="2024-07-12T07:59:23"/>
    <x v="632"/>
    <n v="72.010277777910233"/>
    <d v="2024-07-15T07:15:43"/>
    <d v="1899-12-30T00:21:36"/>
    <d v="2024-07-15T07:37:19"/>
    <n v="0.3780555555713363"/>
    <x v="0"/>
    <m/>
    <m/>
    <x v="1"/>
    <x v="3"/>
    <x v="0"/>
    <x v="5"/>
    <x v="11"/>
    <n v="2"/>
    <s v=""/>
    <d v="1899-12-30T08:38:24"/>
    <n v="70.650277777910233"/>
    <n v="36"/>
    <n v="34.650277777910233"/>
  </r>
  <r>
    <s v="E002"/>
    <s v="EO55"/>
    <x v="5682"/>
    <x v="0"/>
    <s v="E4"/>
    <s v="0100058411"/>
    <s v="BRICOLAJE BRICOMAN, S.L.U."/>
    <s v="0046005390"/>
    <s v="BRICOMART 008 - MALAGA"/>
    <s v="000000000000003283"/>
    <x v="39"/>
    <d v="2024-07-12T00:00:00"/>
    <d v="1899-12-30T08:07:28"/>
    <s v="1802873245  1ºhora"/>
    <d v="2024-07-16T00:00:00"/>
    <x v="29"/>
    <x v="8"/>
    <x v="5910"/>
    <d v="2024-07-15T00:00:00"/>
    <d v="1899-12-30T14:55:57"/>
    <n v="24"/>
    <s v="E00024"/>
    <s v="RUTA KMS.024"/>
    <x v="52"/>
    <x v="0"/>
    <x v="0"/>
    <x v="4"/>
    <x v="1"/>
    <d v="2024-07-12T08:07:28"/>
    <x v="672"/>
    <n v="93.875555555569008"/>
    <d v="2024-07-15T14:55:57"/>
    <d v="1899-12-30T00:19:12"/>
    <d v="2024-07-15T15:15:09"/>
    <n v="14.747499999997672"/>
    <x v="0"/>
    <m/>
    <m/>
    <x v="1"/>
    <x v="3"/>
    <x v="0"/>
    <x v="5"/>
    <x v="13"/>
    <n v="2"/>
    <s v=""/>
    <d v="1899-12-30T07:40:48"/>
    <n v="92.555555555569015"/>
    <n v="48"/>
    <n v="44.555555555569015"/>
  </r>
  <r>
    <s v="E002"/>
    <s v="EO55"/>
    <x v="5683"/>
    <x v="0"/>
    <s v="E3"/>
    <s v="0100037768"/>
    <s v="MINAS DE AGUAS TEÑIDAS, S.A.U. (MAT"/>
    <s v="0046004267"/>
    <s v="ZREP4500031988_2 MAGDALENA PASTA"/>
    <s v="000000000000001782"/>
    <x v="46"/>
    <d v="2024-07-12T00:00:00"/>
    <d v="1899-12-30T08:08:05"/>
    <s v="12/07 18:00h"/>
    <d v="2024-07-12T00:00:00"/>
    <x v="6"/>
    <x v="9"/>
    <x v="5911"/>
    <d v="2024-07-12T00:00:00"/>
    <d v="1899-12-30T16:29:50"/>
    <n v="85"/>
    <s v="E00085"/>
    <s v="RUTA KMS.085"/>
    <x v="105"/>
    <x v="0"/>
    <x v="0"/>
    <x v="5"/>
    <x v="0"/>
    <d v="2024-07-12T08:08:05"/>
    <x v="599"/>
    <n v="11.865277777891606"/>
    <d v="2024-07-12T16:29:50"/>
    <d v="1899-12-30T01:08:00"/>
    <d v="2024-07-12T17:37:50"/>
    <n v="2.3694444444263354"/>
    <x v="0"/>
    <m/>
    <m/>
    <x v="1"/>
    <x v="29"/>
    <x v="0"/>
    <x v="4"/>
    <x v="8"/>
    <n v="6"/>
    <s v=""/>
    <d v="1899-12-31T03:12:00"/>
    <n v="9.7319444445582732"/>
    <n v="0"/>
    <n v="9.7319444445582732"/>
  </r>
  <r>
    <s v="E002"/>
    <s v="EO55"/>
    <x v="5684"/>
    <x v="0"/>
    <s v="E3"/>
    <s v="0100037768"/>
    <s v="MINAS DE AGUAS TEÑIDAS, S.A.U. (MAT"/>
    <s v="0046004267"/>
    <s v="ZREP4500031988_2 MAGDALENA PASTA"/>
    <s v="000000000000001782"/>
    <x v="46"/>
    <d v="2024-07-12T00:00:00"/>
    <d v="1899-12-30T08:08:37"/>
    <s v="12/07 19:00h"/>
    <d v="2024-07-12T00:00:00"/>
    <x v="27"/>
    <x v="9"/>
    <x v="5912"/>
    <d v="2024-07-12T00:00:00"/>
    <d v="1899-12-30T10:33:39"/>
    <n v="85"/>
    <s v="E00085"/>
    <s v="RUTA KMS.085"/>
    <x v="231"/>
    <x v="0"/>
    <x v="0"/>
    <x v="5"/>
    <x v="0"/>
    <d v="2024-07-12T08:08:37"/>
    <x v="668"/>
    <n v="12.856388888962101"/>
    <d v="2024-07-12T10:33:39"/>
    <d v="1899-12-30T01:08:00"/>
    <d v="2024-07-12T11:41:39"/>
    <n v="9.3058333332301117"/>
    <x v="0"/>
    <m/>
    <m/>
    <x v="1"/>
    <x v="29"/>
    <x v="0"/>
    <x v="4"/>
    <x v="1"/>
    <n v="6"/>
    <s v=""/>
    <d v="1899-12-31T03:12:00"/>
    <n v="10.723055555628768"/>
    <n v="0"/>
    <n v="10.723055555628768"/>
  </r>
  <r>
    <s v="E002"/>
    <s v="EO55"/>
    <x v="5685"/>
    <x v="0"/>
    <s v="E4"/>
    <s v="0100058375"/>
    <s v="GRUPO PUYA 68, S.L."/>
    <s v="0046005331"/>
    <s v="ALMACEN-S.PEDRO ALCANTARA"/>
    <s v="000000000000003283"/>
    <x v="39"/>
    <d v="2024-07-12T00:00:00"/>
    <d v="1899-12-30T08:43:15"/>
    <s v="Pedido diario"/>
    <d v="2024-07-16T00:00:00"/>
    <x v="6"/>
    <x v="8"/>
    <x v="5913"/>
    <d v="2024-07-15T00:00:00"/>
    <d v="1899-12-30T11:06:20"/>
    <n v="84"/>
    <s v="E00084"/>
    <s v="RUTA KMS.084"/>
    <x v="52"/>
    <x v="0"/>
    <x v="0"/>
    <x v="4"/>
    <x v="1"/>
    <d v="2024-07-12T08:43:15"/>
    <x v="649"/>
    <n v="107.27916666667443"/>
    <d v="2024-07-15T11:06:20"/>
    <d v="1899-12-30T01:07:12"/>
    <d v="2024-07-15T12:13:32"/>
    <n v="31.774444444512483"/>
    <x v="0"/>
    <m/>
    <m/>
    <x v="1"/>
    <x v="3"/>
    <x v="0"/>
    <x v="5"/>
    <x v="2"/>
    <n v="2"/>
    <s v=""/>
    <d v="1899-12-31T02:52:48"/>
    <n v="105.15916666667442"/>
    <n v="48"/>
    <n v="57.159166666674423"/>
  </r>
  <r>
    <s v="E002"/>
    <s v="EO55"/>
    <x v="5686"/>
    <x v="0"/>
    <s v="E3"/>
    <s v="0100058037"/>
    <s v="PREANZUR"/>
    <s v="0046004990"/>
    <s v="PUENTE GENIL"/>
    <s v="000000000000003264"/>
    <x v="41"/>
    <d v="2024-07-12T00:00:00"/>
    <d v="1899-12-30T09:11:28"/>
    <s v="15/07 De 6:00 a 13:0"/>
    <d v="2024-07-15T00:00:00"/>
    <x v="14"/>
    <x v="8"/>
    <x v="5914"/>
    <d v="2024-07-15T00:00:00"/>
    <d v="1899-12-30T09:55:45"/>
    <n v="113"/>
    <s v="E00113"/>
    <s v="RUTA KMS.113"/>
    <x v="271"/>
    <x v="0"/>
    <x v="0"/>
    <x v="4"/>
    <x v="0"/>
    <d v="2024-07-12T09:11:28"/>
    <x v="673"/>
    <n v="75.808888888859656"/>
    <d v="2024-07-15T09:55:45"/>
    <d v="1899-12-30T01:30:24"/>
    <d v="2024-07-15T11:26:09"/>
    <n v="1.5641666666488163"/>
    <x v="0"/>
    <m/>
    <m/>
    <x v="1"/>
    <x v="3"/>
    <x v="0"/>
    <x v="5"/>
    <x v="6"/>
    <n v="2"/>
    <s v="TRANSPORTES FRANCISCO CASTILLA E HI"/>
    <d v="1899-12-31T12:09:36"/>
    <n v="73.302222222192995"/>
    <n v="36"/>
    <n v="37.302222222192995"/>
  </r>
  <r>
    <s v="E002"/>
    <s v="EO55"/>
    <x v="5687"/>
    <x v="0"/>
    <s v="E3"/>
    <s v="0100058384"/>
    <s v="ADOQUINES Y MARCOS, S.L."/>
    <s v="0046005169"/>
    <s v="PLANTA LA RODA DE ANDALUCIA"/>
    <s v="000000000000003263"/>
    <x v="49"/>
    <d v="2024-07-12T00:00:00"/>
    <d v="1899-12-30T09:59:34"/>
    <s v="15/07 12:00h"/>
    <d v="2024-07-15T00:00:00"/>
    <x v="8"/>
    <x v="8"/>
    <x v="5915"/>
    <d v="2024-07-15T00:00:00"/>
    <d v="1899-12-30T11:45:28"/>
    <n v="90"/>
    <s v="E00090"/>
    <s v="RUTA KMS.090"/>
    <x v="97"/>
    <x v="0"/>
    <x v="0"/>
    <x v="4"/>
    <x v="0"/>
    <d v="2024-07-12T09:59:34"/>
    <x v="628"/>
    <n v="74.007222222222481"/>
    <d v="2024-07-15T11:45:28"/>
    <d v="1899-12-30T01:12:00"/>
    <d v="2024-07-15T12:57:28"/>
    <n v="-0.95777777780313045"/>
    <x v="1"/>
    <m/>
    <m/>
    <x v="1"/>
    <x v="3"/>
    <x v="1"/>
    <x v="5"/>
    <x v="2"/>
    <n v="2"/>
    <s v=""/>
    <d v="1899-12-31T04:48:00"/>
    <n v="71.807222222222478"/>
    <n v="36"/>
    <n v="35.807222222222478"/>
  </r>
  <r>
    <s v="E002"/>
    <s v="EO55"/>
    <x v="5688"/>
    <x v="0"/>
    <s v="E3"/>
    <s v="0100058384"/>
    <s v="ADOQUINES Y MARCOS, S.L."/>
    <s v="0046005169"/>
    <s v="PLANTA LA RODA DE ANDALUCIA"/>
    <s v="000000000000003263"/>
    <x v="49"/>
    <d v="2024-07-12T00:00:00"/>
    <d v="1899-12-30T09:59:50"/>
    <s v="15/07 10:00h"/>
    <d v="2024-07-15T00:00:00"/>
    <x v="17"/>
    <x v="8"/>
    <x v="5916"/>
    <d v="2024-07-12T00:00:00"/>
    <d v="1899-12-30T16:49:47"/>
    <n v="90"/>
    <s v="E00090"/>
    <s v="RUTA KMS.090"/>
    <x v="459"/>
    <x v="0"/>
    <x v="0"/>
    <x v="4"/>
    <x v="0"/>
    <d v="2024-07-12T09:59:50"/>
    <x v="635"/>
    <n v="72.002777777728625"/>
    <d v="2024-07-12T16:49:47"/>
    <d v="1899-12-30T01:12:00"/>
    <d v="2024-07-12T18:01:47"/>
    <n v="63.970277777581941"/>
    <x v="0"/>
    <m/>
    <m/>
    <x v="1"/>
    <x v="29"/>
    <x v="0"/>
    <x v="4"/>
    <x v="8"/>
    <n v="6"/>
    <s v=""/>
    <d v="1899-12-31T04:48:00"/>
    <n v="69.802777777728622"/>
    <n v="36"/>
    <n v="33.802777777728622"/>
  </r>
  <r>
    <s v="E002"/>
    <s v="EO55"/>
    <x v="5689"/>
    <x v="0"/>
    <s v="E3"/>
    <s v="0100058384"/>
    <s v="ADOQUINES Y MARCOS, S.L."/>
    <s v="0046005169"/>
    <s v="PLANTA LA RODA DE ANDALUCIA"/>
    <s v="000000000000003263"/>
    <x v="49"/>
    <d v="2024-07-12T00:00:00"/>
    <d v="1899-12-30T10:00:03"/>
    <s v="15/07 08:00h"/>
    <d v="2024-07-15T00:00:00"/>
    <x v="10"/>
    <x v="8"/>
    <x v="5917"/>
    <d v="2024-07-12T00:00:00"/>
    <d v="1899-12-30T13:54:30"/>
    <n v="90"/>
    <s v="E00090"/>
    <s v="RUTA KMS.090"/>
    <x v="97"/>
    <x v="0"/>
    <x v="0"/>
    <x v="4"/>
    <x v="0"/>
    <d v="2024-07-12T10:00:03"/>
    <x v="632"/>
    <n v="69.999166666762903"/>
    <d v="2024-07-12T13:54:30"/>
    <d v="1899-12-30T01:12:00"/>
    <d v="2024-07-12T15:06:30"/>
    <n v="64.891666666720994"/>
    <x v="0"/>
    <m/>
    <m/>
    <x v="1"/>
    <x v="29"/>
    <x v="0"/>
    <x v="4"/>
    <x v="7"/>
    <n v="6"/>
    <s v=""/>
    <d v="1899-12-31T04:48:00"/>
    <n v="67.7991666667629"/>
    <n v="36"/>
    <n v="31.7991666667629"/>
  </r>
  <r>
    <s v="E002"/>
    <s v="EO55"/>
    <x v="5690"/>
    <x v="0"/>
    <s v="E3"/>
    <s v="0100037768"/>
    <s v="MINAS DE AGUAS TEÑIDAS, S.A.U. (MAT"/>
    <s v="0046004426"/>
    <s v="ZREP4500031988_3 @ VALDELAMUSA PAST"/>
    <s v="000000000000001782"/>
    <x v="46"/>
    <d v="2024-07-12T00:00:00"/>
    <d v="1899-12-30T10:29:18"/>
    <s v="14/07 6:00h 1º"/>
    <d v="2024-07-14T00:00:00"/>
    <x v="6"/>
    <x v="9"/>
    <x v="5918"/>
    <d v="2024-07-12T00:00:00"/>
    <d v="1899-12-30T13:22:27"/>
    <n v="85"/>
    <s v="E00085"/>
    <s v="RUTA KMS.085"/>
    <x v="358"/>
    <x v="0"/>
    <x v="0"/>
    <x v="5"/>
    <x v="0"/>
    <d v="2024-07-12T10:29:18"/>
    <x v="674"/>
    <n v="57.51166666665813"/>
    <d v="2024-07-12T13:22:27"/>
    <d v="1899-12-30T01:08:00"/>
    <d v="2024-07-12T14:30:27"/>
    <n v="53.49250000010943"/>
    <x v="0"/>
    <m/>
    <m/>
    <x v="1"/>
    <x v="29"/>
    <x v="0"/>
    <x v="4"/>
    <x v="7"/>
    <n v="6"/>
    <s v=""/>
    <d v="1899-12-31T03:12:00"/>
    <n v="55.378333333324797"/>
    <n v="24"/>
    <n v="31.378333333324797"/>
  </r>
  <r>
    <s v="E002"/>
    <s v="EO55"/>
    <x v="5691"/>
    <x v="0"/>
    <s v="E4"/>
    <s v="0100057845"/>
    <s v="INVERSIONES SEGURA SARRIA, S.L."/>
    <s v="0046005625"/>
    <s v="ARROYO MOLINOS-HNOS NADAL"/>
    <s v="000000000000003283"/>
    <x v="39"/>
    <d v="2024-07-12T00:00:00"/>
    <d v="1899-12-30T10:31:50"/>
    <s v="16/07 08:00h"/>
    <d v="2024-07-16T00:00:00"/>
    <x v="10"/>
    <x v="8"/>
    <x v="5919"/>
    <d v="2024-07-15T00:00:00"/>
    <d v="1899-12-30T14:21:53"/>
    <n v="536"/>
    <s v="E00536"/>
    <s v="RUTA KMS.536"/>
    <x v="112"/>
    <x v="0"/>
    <x v="0"/>
    <x v="4"/>
    <x v="1"/>
    <d v="2024-07-12T10:31:50"/>
    <x v="653"/>
    <n v="93.469444444519468"/>
    <d v="2024-07-15T14:21:53"/>
    <d v="1899-12-30T07:08:48"/>
    <d v="2024-07-15T21:30:41"/>
    <n v="10.48861111124279"/>
    <x v="0"/>
    <m/>
    <m/>
    <x v="1"/>
    <x v="3"/>
    <x v="0"/>
    <x v="5"/>
    <x v="13"/>
    <n v="2"/>
    <s v=""/>
    <d v="1900-01-06T03:31:12"/>
    <n v="85.322777777852806"/>
    <n v="48"/>
    <n v="37.322777777852806"/>
  </r>
  <r>
    <s v="E002"/>
    <s v="EO55"/>
    <x v="5692"/>
    <x v="0"/>
    <s v="E3"/>
    <s v="0100018406"/>
    <s v="GRAVAS Y SUMINISTROS S.A.(GRAVISUM)"/>
    <s v="0046005682"/>
    <s v="TRAMO ADIF JABUGO (LOS MARINES)"/>
    <s v="000000000000000837"/>
    <x v="43"/>
    <d v="2024-07-12T00:00:00"/>
    <d v="1899-12-30T11:08:59"/>
    <s v="15/07 En la mañana"/>
    <d v="2024-07-15T00:00:00"/>
    <x v="1"/>
    <x v="9"/>
    <x v="5920"/>
    <d v="2024-07-15T00:00:00"/>
    <d v="1899-12-30T12:46:30"/>
    <n v="92"/>
    <s v="E00092"/>
    <s v="RUTA KMS.092"/>
    <x v="361"/>
    <x v="0"/>
    <x v="0"/>
    <x v="5"/>
    <x v="0"/>
    <d v="2024-07-12T11:08:59"/>
    <x v="670"/>
    <n v="74.850277777877636"/>
    <d v="2024-07-15T12:46:30"/>
    <d v="1899-12-30T01:13:36"/>
    <d v="2024-07-15T14:00:06"/>
    <n v="-1.6666667070239782E-3"/>
    <x v="0"/>
    <m/>
    <m/>
    <x v="1"/>
    <x v="3"/>
    <x v="0"/>
    <x v="5"/>
    <x v="3"/>
    <n v="2"/>
    <s v=""/>
    <d v="1899-12-31T05:26:24"/>
    <n v="72.623611111210977"/>
    <n v="36"/>
    <n v="36.623611111210977"/>
  </r>
  <r>
    <s v="E002"/>
    <s v="EO55"/>
    <x v="5693"/>
    <x v="0"/>
    <s v="E3"/>
    <s v="0100057968"/>
    <s v="LOZAC OBRAS Y SERVICIOS, S.L."/>
    <s v="0046005115"/>
    <s v="PLANTA PUERTO SANTA MARIA"/>
    <s v="000000000000003264"/>
    <x v="41"/>
    <d v="2024-07-12T00:00:00"/>
    <d v="1899-12-30T11:30:40"/>
    <s v="15/07 11:00h"/>
    <d v="2024-07-15T00:00:00"/>
    <x v="24"/>
    <x v="8"/>
    <x v="5921"/>
    <d v="2024-07-12T00:00:00"/>
    <d v="1899-12-30T13:42:49"/>
    <n v="254"/>
    <s v="E00254"/>
    <s v="RUTA KMS.254"/>
    <x v="101"/>
    <x v="0"/>
    <x v="0"/>
    <x v="4"/>
    <x v="0"/>
    <d v="2024-07-12T11:30:40"/>
    <x v="631"/>
    <n v="71.488888889027294"/>
    <d v="2024-07-12T13:42:49"/>
    <d v="1899-12-30T03:23:12"/>
    <d v="2024-07-12T17:06:01"/>
    <n v="65.899722222355194"/>
    <x v="0"/>
    <m/>
    <m/>
    <x v="1"/>
    <x v="29"/>
    <x v="0"/>
    <x v="4"/>
    <x v="7"/>
    <n v="6"/>
    <s v=""/>
    <d v="1900-01-02T09:16:48"/>
    <n v="67.102222222360624"/>
    <n v="36"/>
    <n v="31.102222222360624"/>
  </r>
  <r>
    <s v="E002"/>
    <s v="EO55"/>
    <x v="5694"/>
    <x v="0"/>
    <s v="E3"/>
    <s v="0100018456"/>
    <s v="HORMIGONES PREBESUR S.A."/>
    <s v="0046000872"/>
    <s v="MONTEMAYOR"/>
    <s v="000000000000003269"/>
    <x v="44"/>
    <d v="2024-07-12T00:00:00"/>
    <d v="1899-12-30T11:41:10"/>
    <s v="15/07 08:00h"/>
    <d v="2024-07-15T00:00:00"/>
    <x v="10"/>
    <x v="8"/>
    <x v="5922"/>
    <d v="2024-07-15T00:00:00"/>
    <d v="1899-12-30T07:31:41"/>
    <n v="135"/>
    <s v="E00135"/>
    <s v="RUTA KMS.135"/>
    <x v="119"/>
    <x v="0"/>
    <x v="0"/>
    <x v="4"/>
    <x v="0"/>
    <d v="2024-07-12T11:41:10"/>
    <x v="632"/>
    <n v="68.313888888980728"/>
    <d v="2024-07-15T07:31:41"/>
    <d v="1899-12-30T01:48:00"/>
    <d v="2024-07-15T09:19:41"/>
    <n v="-1.3280555553501472"/>
    <x v="1"/>
    <m/>
    <m/>
    <x v="1"/>
    <x v="3"/>
    <x v="1"/>
    <x v="5"/>
    <x v="11"/>
    <n v="2"/>
    <s v=""/>
    <d v="1899-12-31T19:12:00"/>
    <n v="65.51388888898073"/>
    <n v="36"/>
    <n v="29.51388888898073"/>
  </r>
  <r>
    <s v="E002"/>
    <s v="EO55"/>
    <x v="5695"/>
    <x v="0"/>
    <s v="E4"/>
    <s v="0100018407"/>
    <s v="GRUPO UNAMACOR, S.L."/>
    <s v="0046002590"/>
    <s v="LA TORRECILLA (CENTRO LOGISTICO)"/>
    <s v="000000000000003283"/>
    <x v="39"/>
    <d v="2024-07-12T00:00:00"/>
    <d v="1899-12-30T11:42:04"/>
    <s v="6396 15/07 lo antes"/>
    <d v="2024-07-15T00:00:00"/>
    <x v="14"/>
    <x v="8"/>
    <x v="5923"/>
    <d v="2024-07-15T00:00:00"/>
    <d v="1899-12-30T14:45:28"/>
    <n v="161"/>
    <s v="E00161"/>
    <s v="RUTA KMS.161"/>
    <x v="460"/>
    <x v="0"/>
    <x v="0"/>
    <x v="4"/>
    <x v="1"/>
    <d v="2024-07-12T11:42:04"/>
    <x v="673"/>
    <n v="73.298888888850342"/>
    <d v="2024-07-15T14:45:28"/>
    <d v="1899-12-30T02:08:48"/>
    <d v="2024-07-15T16:54:16"/>
    <n v="-3.904444444400724"/>
    <x v="1"/>
    <m/>
    <m/>
    <x v="1"/>
    <x v="3"/>
    <x v="3"/>
    <x v="5"/>
    <x v="13"/>
    <n v="2"/>
    <s v=""/>
    <d v="1900-01-01T03:31:12"/>
    <n v="70.152222222183681"/>
    <n v="36"/>
    <n v="34.152222222183681"/>
  </r>
  <r>
    <s v="E002"/>
    <s v="EO55"/>
    <x v="5696"/>
    <x v="0"/>
    <s v="E3"/>
    <s v="0432000110"/>
    <s v="PREBETONG HORMIGONES, S.A."/>
    <s v="0046001416"/>
    <s v="ALCALA DE GUADAIRA"/>
    <s v="000000000000000837"/>
    <x v="43"/>
    <d v="2024-07-12T00:00:00"/>
    <d v="1899-12-30T11:42:58"/>
    <s v="15/07 08:00"/>
    <d v="2024-07-15T00:00:00"/>
    <x v="10"/>
    <x v="9"/>
    <x v="5924"/>
    <d v="2024-07-15T00:00:00"/>
    <d v="1899-12-30T06:39:40"/>
    <n v="83"/>
    <s v="E00083"/>
    <s v="RUTA KMS.083"/>
    <x v="88"/>
    <x v="0"/>
    <x v="0"/>
    <x v="5"/>
    <x v="0"/>
    <d v="2024-07-12T11:42:58"/>
    <x v="632"/>
    <n v="68.283888888952788"/>
    <d v="2024-07-15T06:39:40"/>
    <d v="1899-12-30T01:06:24"/>
    <d v="2024-07-15T07:46:04"/>
    <n v="0.23222222219919786"/>
    <x v="0"/>
    <m/>
    <m/>
    <x v="1"/>
    <x v="3"/>
    <x v="0"/>
    <x v="5"/>
    <x v="12"/>
    <n v="2"/>
    <s v=""/>
    <d v="1899-12-31T02:33:36"/>
    <n v="66.177222222286119"/>
    <n v="36"/>
    <n v="30.177222222286119"/>
  </r>
  <r>
    <s v="E002"/>
    <s v="EO55"/>
    <x v="5697"/>
    <x v="0"/>
    <s v="E3"/>
    <s v="0100034349"/>
    <s v="CNES. MAYGAR SL"/>
    <s v="0046005165"/>
    <s v="PTA PREFABRICADOS-SIERRA DE YEGUAS"/>
    <s v="000000000000003264"/>
    <x v="41"/>
    <d v="2024-07-12T00:00:00"/>
    <d v="1899-12-30T11:44:38"/>
    <s v="15/07 08:00h"/>
    <d v="2024-07-15T00:00:00"/>
    <x v="10"/>
    <x v="8"/>
    <x v="5925"/>
    <d v="2024-07-12T00:00:00"/>
    <d v="1899-12-30T15:20:08"/>
    <n v="93"/>
    <s v="E00093"/>
    <s v="RUTA KMS.093"/>
    <x v="69"/>
    <x v="0"/>
    <x v="0"/>
    <x v="4"/>
    <x v="0"/>
    <d v="2024-07-12T11:44:38"/>
    <x v="632"/>
    <n v="68.256111111142673"/>
    <d v="2024-07-12T15:20:08"/>
    <d v="1899-12-30T01:14:24"/>
    <d v="2024-07-12T16:34:32"/>
    <n v="63.424444444477558"/>
    <x v="0"/>
    <m/>
    <m/>
    <x v="1"/>
    <x v="29"/>
    <x v="0"/>
    <x v="4"/>
    <x v="4"/>
    <n v="6"/>
    <s v=""/>
    <d v="1899-12-31T05:45:36"/>
    <n v="66.016111111142678"/>
    <n v="36"/>
    <n v="30.016111111142678"/>
  </r>
  <r>
    <s v="E002"/>
    <s v="EO55"/>
    <x v="5698"/>
    <x v="0"/>
    <s v="E3"/>
    <s v="0100018412"/>
    <s v="HERMANOS CHAFINO LOPEZ, S.L."/>
    <s v="0046000312"/>
    <s v="BUJALANCE"/>
    <s v="000000000000003264"/>
    <x v="41"/>
    <d v="2024-07-12T00:00:00"/>
    <d v="1899-12-30T11:44:58"/>
    <s v="15/07 08:00h"/>
    <d v="2024-07-15T00:00:00"/>
    <x v="10"/>
    <x v="8"/>
    <x v="5926"/>
    <d v="2024-07-15T00:00:00"/>
    <d v="1899-12-30T05:43:43"/>
    <n v="175"/>
    <s v="E00175"/>
    <s v="RUTA KMS.175"/>
    <x v="53"/>
    <x v="0"/>
    <x v="0"/>
    <x v="4"/>
    <x v="0"/>
    <d v="2024-07-12T11:44:58"/>
    <x v="632"/>
    <n v="68.250555555685423"/>
    <d v="2024-07-15T05:43:43"/>
    <d v="1899-12-30T02:20:00"/>
    <d v="2024-07-15T08:03:43"/>
    <n v="-6.1944444256369025E-2"/>
    <x v="0"/>
    <m/>
    <m/>
    <x v="1"/>
    <x v="3"/>
    <x v="0"/>
    <x v="5"/>
    <x v="15"/>
    <n v="2"/>
    <s v="HIBURSANFRE, S.L.U."/>
    <d v="1900-01-01T08:00:00"/>
    <n v="64.917222222352095"/>
    <n v="36"/>
    <n v="28.917222222352095"/>
  </r>
  <r>
    <s v="E002"/>
    <s v="EO55"/>
    <x v="5699"/>
    <x v="0"/>
    <s v="E3"/>
    <s v="0100024595"/>
    <s v="HORMIGONES ACEDO, S.L."/>
    <s v="0046003610"/>
    <s v="ANTEQUERA"/>
    <s v="000000000000003264"/>
    <x v="41"/>
    <d v="2024-07-12T00:00:00"/>
    <d v="1899-12-30T11:48:07"/>
    <s v="15/07 08:00 SILO 4"/>
    <d v="2024-07-15T00:00:00"/>
    <x v="10"/>
    <x v="8"/>
    <x v="5927"/>
    <d v="2024-07-15T00:00:00"/>
    <d v="1899-12-30T06:50:38"/>
    <n v="63"/>
    <s v="E00063"/>
    <s v="RUTA KMS.063"/>
    <x v="271"/>
    <x v="0"/>
    <x v="0"/>
    <x v="4"/>
    <x v="0"/>
    <d v="2024-07-12T11:48:07"/>
    <x v="632"/>
    <n v="68.198055555636529"/>
    <d v="2024-07-15T06:50:38"/>
    <d v="1899-12-30T00:50:24"/>
    <d v="2024-07-15T07:41:02"/>
    <n v="0.31611111114034429"/>
    <x v="0"/>
    <m/>
    <m/>
    <x v="1"/>
    <x v="3"/>
    <x v="0"/>
    <x v="5"/>
    <x v="12"/>
    <n v="2"/>
    <s v="TRANSPORTES FRANCISCO CASTILLA E HI"/>
    <d v="1899-12-30T20:09:36"/>
    <n v="66.358055555636525"/>
    <n v="36"/>
    <n v="30.358055555636525"/>
  </r>
  <r>
    <s v="E002"/>
    <s v="EO55"/>
    <x v="5700"/>
    <x v="0"/>
    <s v="E3"/>
    <s v="0100024595"/>
    <s v="HORMIGONES ACEDO, S.L."/>
    <s v="0046003610"/>
    <s v="ANTEQUERA"/>
    <s v="000000000000003264"/>
    <x v="41"/>
    <d v="2024-07-12T00:00:00"/>
    <d v="1899-12-30T11:48:27"/>
    <s v="15/07 10:00 SILO 4"/>
    <d v="2024-07-15T00:00:00"/>
    <x v="17"/>
    <x v="8"/>
    <x v="5928"/>
    <d v="2024-07-15T00:00:00"/>
    <d v="1899-12-30T08:19:56"/>
    <n v="63"/>
    <s v="E00063"/>
    <s v="RUTA KMS.063"/>
    <x v="77"/>
    <x v="0"/>
    <x v="0"/>
    <x v="4"/>
    <x v="0"/>
    <d v="2024-07-12T11:48:27"/>
    <x v="635"/>
    <n v="70.192499999888241"/>
    <d v="2024-07-15T08:19:56"/>
    <d v="1899-12-30T00:50:24"/>
    <d v="2024-07-15T09:10:20"/>
    <n v="0.82777777762385085"/>
    <x v="0"/>
    <m/>
    <m/>
    <x v="1"/>
    <x v="3"/>
    <x v="0"/>
    <x v="5"/>
    <x v="0"/>
    <n v="2"/>
    <s v="TRANSPORTES FRANCISCO CASTILLA E HI"/>
    <d v="1899-12-30T20:09:36"/>
    <n v="68.352499999888238"/>
    <n v="36"/>
    <n v="32.352499999888238"/>
  </r>
  <r>
    <s v="E002"/>
    <s v="EO55"/>
    <x v="5701"/>
    <x v="0"/>
    <s v="E3"/>
    <s v="0100053365"/>
    <s v="WORKBETON, S.L."/>
    <s v="0046004640"/>
    <s v="GERENA (CANTERA EIFFAGE)"/>
    <s v="000000000000000837"/>
    <x v="43"/>
    <d v="2024-07-12T00:00:00"/>
    <d v="1899-12-30T11:51:13"/>
    <s v="15/07/24_8:00H_"/>
    <d v="2024-07-15T00:00:00"/>
    <x v="10"/>
    <x v="9"/>
    <x v="5929"/>
    <d v="2024-07-15T00:00:00"/>
    <d v="1899-12-30T06:55:35"/>
    <n v="90"/>
    <s v="E00090"/>
    <s v="RUTA KMS.090"/>
    <x v="59"/>
    <x v="0"/>
    <x v="0"/>
    <x v="5"/>
    <x v="0"/>
    <d v="2024-07-12T11:51:13"/>
    <x v="632"/>
    <n v="68.146388888941146"/>
    <d v="2024-07-15T06:55:35"/>
    <d v="1899-12-30T01:12:00"/>
    <d v="2024-07-15T08:07:35"/>
    <n v="-0.12638888892251998"/>
    <x v="0"/>
    <m/>
    <m/>
    <x v="1"/>
    <x v="3"/>
    <x v="0"/>
    <x v="5"/>
    <x v="12"/>
    <n v="2"/>
    <s v=""/>
    <d v="1899-12-31T04:48:00"/>
    <n v="65.946388888941144"/>
    <n v="36"/>
    <n v="29.946388888941144"/>
  </r>
  <r>
    <s v="E002"/>
    <s v="EO55"/>
    <x v="5702"/>
    <x v="0"/>
    <s v="E3"/>
    <s v="0100053365"/>
    <s v="WORKBETON, S.L."/>
    <s v="0046004640"/>
    <s v="GERENA (CANTERA EIFFAGE)"/>
    <s v="000000000000000837"/>
    <x v="43"/>
    <d v="2024-07-12T00:00:00"/>
    <d v="1899-12-30T11:51:48"/>
    <s v="15/07/24__10:00H"/>
    <d v="2024-07-15T00:00:00"/>
    <x v="17"/>
    <x v="9"/>
    <x v="5930"/>
    <d v="2024-07-15T00:00:00"/>
    <d v="1899-12-30T08:31:29"/>
    <n v="90"/>
    <s v="E00090"/>
    <s v="RUTA KMS.090"/>
    <x v="106"/>
    <x v="0"/>
    <x v="0"/>
    <x v="5"/>
    <x v="0"/>
    <d v="2024-07-12T11:51:48"/>
    <x v="635"/>
    <n v="70.136666666599922"/>
    <d v="2024-07-15T08:31:29"/>
    <d v="1899-12-30T01:12:00"/>
    <d v="2024-07-15T09:43:29"/>
    <n v="0.27527777769137174"/>
    <x v="0"/>
    <m/>
    <m/>
    <x v="1"/>
    <x v="3"/>
    <x v="0"/>
    <x v="5"/>
    <x v="0"/>
    <n v="2"/>
    <s v=""/>
    <d v="1899-12-31T04:48:00"/>
    <n v="67.936666666599919"/>
    <n v="36"/>
    <n v="31.936666666599919"/>
  </r>
  <r>
    <s v="E002"/>
    <s v="EO55"/>
    <x v="5703"/>
    <x v="0"/>
    <s v="E3"/>
    <s v="0100053365"/>
    <s v="WORKBETON, S.L."/>
    <s v="0046004416"/>
    <s v="SALTERAS"/>
    <s v="000000000000000837"/>
    <x v="43"/>
    <d v="2024-07-12T00:00:00"/>
    <d v="1899-12-30T11:56:18"/>
    <s v="15/07/24_8:00H"/>
    <d v="2024-07-15T00:00:00"/>
    <x v="10"/>
    <x v="9"/>
    <x v="5931"/>
    <d v="2024-07-12T00:00:00"/>
    <d v="1899-12-30T18:01:07"/>
    <n v="56"/>
    <s v="E00056"/>
    <s v="RUTA KMS.056"/>
    <x v="87"/>
    <x v="0"/>
    <x v="0"/>
    <x v="5"/>
    <x v="0"/>
    <d v="2024-07-12T11:56:18"/>
    <x v="632"/>
    <n v="68.061666666646488"/>
    <d v="2024-07-12T18:01:07"/>
    <d v="1899-12-30T00:44:48"/>
    <d v="2024-07-12T18:45:55"/>
    <n v="61.234722222376149"/>
    <x v="0"/>
    <m/>
    <m/>
    <x v="1"/>
    <x v="29"/>
    <x v="0"/>
    <x v="4"/>
    <x v="9"/>
    <n v="6"/>
    <s v=""/>
    <d v="1899-12-30T17:55:12"/>
    <n v="66.314999999979818"/>
    <n v="36"/>
    <n v="30.314999999979818"/>
  </r>
  <r>
    <s v="E002"/>
    <s v="EO55"/>
    <x v="5704"/>
    <x v="0"/>
    <s v="E3"/>
    <s v="0432000110"/>
    <s v="PREBETONG HORMIGONES, S.A."/>
    <s v="0046001418"/>
    <s v="SEVILLA (SAN JERONIMO)"/>
    <s v="000000000000000837"/>
    <x v="43"/>
    <d v="2024-07-12T00:00:00"/>
    <d v="1899-12-30T12:12:53"/>
    <s v="15/07 08:00h"/>
    <d v="2024-07-15T00:00:00"/>
    <x v="10"/>
    <x v="9"/>
    <x v="5932"/>
    <d v="2024-07-15T00:00:00"/>
    <d v="1899-12-30T07:31:02"/>
    <n v="80"/>
    <s v="E00080"/>
    <s v="RUTA KMS.080"/>
    <x v="94"/>
    <x v="0"/>
    <x v="0"/>
    <x v="5"/>
    <x v="0"/>
    <d v="2024-07-12T12:12:53"/>
    <x v="632"/>
    <n v="67.785277777758893"/>
    <d v="2024-07-15T07:31:02"/>
    <d v="1899-12-30T01:04:00"/>
    <d v="2024-07-15T08:35:02"/>
    <n v="-0.58388888882473111"/>
    <x v="0"/>
    <m/>
    <m/>
    <x v="1"/>
    <x v="3"/>
    <x v="0"/>
    <x v="5"/>
    <x v="11"/>
    <n v="2"/>
    <s v=""/>
    <d v="1899-12-31T01:36:00"/>
    <n v="65.71861111109223"/>
    <n v="36"/>
    <n v="29.71861111109223"/>
  </r>
  <r>
    <s v="E002"/>
    <s v="EO55"/>
    <x v="5705"/>
    <x v="0"/>
    <s v="E3"/>
    <s v="0432000110"/>
    <s v="PREBETONG HORMIGONES, S.A."/>
    <s v="0046001418"/>
    <s v="SEVILLA (SAN JERONIMO)"/>
    <s v="000000000000000837"/>
    <x v="43"/>
    <d v="2024-07-12T00:00:00"/>
    <d v="1899-12-30T12:13:04"/>
    <s v="15/07 10:00h"/>
    <d v="2024-07-15T00:00:00"/>
    <x v="17"/>
    <x v="9"/>
    <x v="5933"/>
    <d v="2024-07-15T00:00:00"/>
    <d v="1899-12-30T09:02:32"/>
    <n v="80"/>
    <s v="E00080"/>
    <s v="RUTA KMS.080"/>
    <x v="361"/>
    <x v="0"/>
    <x v="0"/>
    <x v="5"/>
    <x v="0"/>
    <d v="2024-07-12T12:13:04"/>
    <x v="635"/>
    <n v="69.782222222245764"/>
    <d v="2024-07-15T09:02:32"/>
    <d v="1899-12-30T01:04:00"/>
    <d v="2024-07-15T10:06:32"/>
    <n v="-0.10888888884801418"/>
    <x v="0"/>
    <m/>
    <m/>
    <x v="1"/>
    <x v="3"/>
    <x v="0"/>
    <x v="5"/>
    <x v="6"/>
    <n v="2"/>
    <s v=""/>
    <d v="1899-12-31T01:36:00"/>
    <n v="67.715555555579101"/>
    <n v="36"/>
    <n v="31.715555555579101"/>
  </r>
  <r>
    <s v="E002"/>
    <s v="EO55"/>
    <x v="5706"/>
    <x v="0"/>
    <s v="E3"/>
    <s v="0100018390"/>
    <s v="FORJADOS TOR S.L."/>
    <s v="0046005202"/>
    <s v="VILLANUEVA DEL TRABUCO"/>
    <s v="000000000000003262"/>
    <x v="42"/>
    <d v="2024-07-12T00:00:00"/>
    <d v="1899-12-30T12:13:42"/>
    <s v="TOR 12:00"/>
    <d v="2024-07-15T00:00:00"/>
    <x v="8"/>
    <x v="8"/>
    <x v="5934"/>
    <d v="2024-07-15T00:00:00"/>
    <d v="1899-12-30T09:58:56"/>
    <n v="62"/>
    <s v="E00062"/>
    <s v="RUTA KMS.062"/>
    <x v="130"/>
    <x v="0"/>
    <x v="0"/>
    <x v="4"/>
    <x v="0"/>
    <d v="2024-07-12T12:13:42"/>
    <x v="628"/>
    <n v="71.77166666672565"/>
    <d v="2024-07-15T09:58:56"/>
    <d v="1899-12-30T00:49:36"/>
    <d v="2024-07-15T10:48:32"/>
    <n v="1.191111111198552"/>
    <x v="0"/>
    <m/>
    <m/>
    <x v="1"/>
    <x v="3"/>
    <x v="0"/>
    <x v="5"/>
    <x v="6"/>
    <n v="2"/>
    <s v=""/>
    <d v="1899-12-30T19:50:24"/>
    <n v="69.945000000058982"/>
    <n v="36"/>
    <n v="33.945000000058982"/>
  </r>
  <r>
    <s v="E002"/>
    <s v="EO55"/>
    <x v="5707"/>
    <x v="0"/>
    <s v="E3"/>
    <s v="0100018390"/>
    <s v="FORJADOS TOR S.L."/>
    <s v="0046005202"/>
    <s v="VILLANUEVA DEL TRABUCO"/>
    <s v="000000000000003262"/>
    <x v="42"/>
    <d v="2024-07-12T00:00:00"/>
    <d v="1899-12-30T12:14:11"/>
    <s v="TOR 12:30"/>
    <d v="2024-07-15T00:00:00"/>
    <x v="19"/>
    <x v="8"/>
    <x v="5935"/>
    <d v="2024-07-15T00:00:00"/>
    <d v="1899-12-30T10:51:17"/>
    <n v="62"/>
    <s v="E00062"/>
    <s v="RUTA KMS.062"/>
    <x v="133"/>
    <x v="0"/>
    <x v="0"/>
    <x v="4"/>
    <x v="0"/>
    <d v="2024-07-12T12:14:11"/>
    <x v="648"/>
    <n v="72.26361111109145"/>
    <d v="2024-07-15T10:51:17"/>
    <d v="1899-12-30T00:49:36"/>
    <d v="2024-07-15T11:40:53"/>
    <n v="0.81861111125908792"/>
    <x v="0"/>
    <m/>
    <m/>
    <x v="1"/>
    <x v="3"/>
    <x v="0"/>
    <x v="5"/>
    <x v="1"/>
    <n v="2"/>
    <s v=""/>
    <d v="1899-12-30T19:50:24"/>
    <n v="70.436944444424782"/>
    <n v="36"/>
    <n v="34.436944444424782"/>
  </r>
  <r>
    <s v="E002"/>
    <s v="EO55"/>
    <x v="5708"/>
    <x v="0"/>
    <s v="E3"/>
    <s v="0100043691"/>
    <s v="PAVESUR DERIVADOS, S.A."/>
    <s v="0046005102"/>
    <s v="PLANTA OJEN"/>
    <s v="000000000000003269"/>
    <x v="44"/>
    <d v="2024-07-12T00:00:00"/>
    <d v="1899-12-30T12:14:56"/>
    <s v="8:00"/>
    <d v="2024-07-15T00:00:00"/>
    <x v="10"/>
    <x v="8"/>
    <x v="5936"/>
    <d v="2024-07-12T00:00:00"/>
    <d v="1899-12-30T13:54:57"/>
    <n v="68"/>
    <s v="E00068"/>
    <s v="RUTA KMS.068"/>
    <x v="130"/>
    <x v="0"/>
    <x v="0"/>
    <x v="4"/>
    <x v="0"/>
    <d v="2024-07-12T12:14:56"/>
    <x v="632"/>
    <n v="67.751111111138016"/>
    <d v="2024-07-12T13:54:57"/>
    <d v="1899-12-30T00:54:24"/>
    <d v="2024-07-12T14:49:21"/>
    <n v="65.17750000016531"/>
    <x v="0"/>
    <m/>
    <m/>
    <x v="1"/>
    <x v="29"/>
    <x v="0"/>
    <x v="4"/>
    <x v="7"/>
    <n v="6"/>
    <s v=""/>
    <d v="1899-12-30T21:45:36"/>
    <n v="65.84444444447135"/>
    <n v="36"/>
    <n v="29.84444444447135"/>
  </r>
  <r>
    <s v="E002"/>
    <s v="EO55"/>
    <x v="5709"/>
    <x v="0"/>
    <s v="E4"/>
    <s v="0100030200"/>
    <s v="LEROY MERLIN ESPAÑA,S.L.U."/>
    <s v="0046005555"/>
    <s v="HUELVA 2 (54)"/>
    <s v="000000000000003295"/>
    <x v="45"/>
    <d v="2024-07-12T00:00:00"/>
    <d v="1899-12-30T12:16:01"/>
    <s v="85401915 NAVE 08:00"/>
    <d v="2024-07-16T00:00:00"/>
    <x v="10"/>
    <x v="8"/>
    <x v="5937"/>
    <d v="2024-07-15T00:00:00"/>
    <d v="1899-12-30T12:14:45"/>
    <n v="309"/>
    <s v="E00309"/>
    <s v="RUTA KMS.309"/>
    <x v="242"/>
    <x v="0"/>
    <x v="0"/>
    <x v="4"/>
    <x v="1"/>
    <d v="2024-07-12T12:16:01"/>
    <x v="653"/>
    <n v="91.73305555555271"/>
    <d v="2024-07-15T12:14:45"/>
    <d v="1899-12-30T04:07:12"/>
    <d v="2024-07-15T16:21:57"/>
    <n v="15.634166666655801"/>
    <x v="0"/>
    <m/>
    <m/>
    <x v="1"/>
    <x v="3"/>
    <x v="0"/>
    <x v="5"/>
    <x v="3"/>
    <n v="2"/>
    <s v=""/>
    <d v="1900-01-03T02:52:48"/>
    <n v="86.613055555552705"/>
    <n v="48"/>
    <n v="38.613055555552705"/>
  </r>
  <r>
    <s v="E002"/>
    <s v="EO55"/>
    <x v="5710"/>
    <x v="0"/>
    <s v="E3"/>
    <s v="0100033645"/>
    <s v="HORMIALIA 2007 S.L."/>
    <s v="0046005122"/>
    <s v="PLANTA SAN ROQUE"/>
    <s v="000000000000003262"/>
    <x v="42"/>
    <d v="2024-07-12T00:00:00"/>
    <d v="1899-12-30T12:25:23"/>
    <s v="SAN ROQUE 09:00"/>
    <d v="2024-07-15T00:00:00"/>
    <x v="15"/>
    <x v="8"/>
    <x v="5938"/>
    <d v="2024-07-12T00:00:00"/>
    <d v="1899-12-30T16:00:09"/>
    <n v="144"/>
    <s v="E00144"/>
    <s v="RUTA KMS.144"/>
    <x v="64"/>
    <x v="0"/>
    <x v="0"/>
    <x v="4"/>
    <x v="0"/>
    <d v="2024-07-12T12:25:23"/>
    <x v="634"/>
    <n v="68.576944444386754"/>
    <d v="2024-07-12T16:00:09"/>
    <d v="1899-12-30T01:55:12"/>
    <d v="2024-07-12T17:55:21"/>
    <n v="63.077499999955762"/>
    <x v="0"/>
    <m/>
    <m/>
    <x v="1"/>
    <x v="29"/>
    <x v="0"/>
    <x v="4"/>
    <x v="8"/>
    <n v="6"/>
    <s v=""/>
    <d v="1899-12-31T22:04:48"/>
    <n v="65.656944444386752"/>
    <n v="36"/>
    <n v="29.656944444386752"/>
  </r>
  <r>
    <s v="E002"/>
    <s v="EO55"/>
    <x v="5711"/>
    <x v="0"/>
    <s v="E3"/>
    <s v="0100037768"/>
    <s v="MINAS DE AGUAS TEÑIDAS, S.A.U. (MAT"/>
    <s v="0046004428"/>
    <s v="ZREP4500031988_6 @ HORMIGON VALDELA"/>
    <s v="000000000000003236"/>
    <x v="48"/>
    <d v="2024-07-12T00:00:00"/>
    <d v="1899-12-30T12:39:52"/>
    <s v="13/07 09:00"/>
    <d v="2024-07-13T00:00:00"/>
    <x v="15"/>
    <x v="9"/>
    <x v="5939"/>
    <d v="2024-07-12T00:00:00"/>
    <d v="1899-12-30T17:23:22"/>
    <n v="85"/>
    <s v="E00085"/>
    <s v="RUTA KMS.085"/>
    <x v="95"/>
    <x v="0"/>
    <x v="0"/>
    <x v="5"/>
    <x v="0"/>
    <d v="2024-07-12T12:39:52"/>
    <x v="675"/>
    <n v="20.335555555473547"/>
    <d v="2024-07-12T17:23:22"/>
    <d v="1899-12-30T01:08:00"/>
    <d v="2024-07-12T18:31:22"/>
    <n v="14.477222222252749"/>
    <x v="0"/>
    <m/>
    <m/>
    <x v="1"/>
    <x v="29"/>
    <x v="0"/>
    <x v="4"/>
    <x v="5"/>
    <n v="6"/>
    <s v=""/>
    <d v="1899-12-31T03:12:00"/>
    <n v="18.202222222140215"/>
    <n v="12"/>
    <n v="6.2022222221402146"/>
  </r>
  <r>
    <s v="E002"/>
    <s v="EO55"/>
    <x v="5712"/>
    <x v="0"/>
    <s v="E3"/>
    <s v="0100037768"/>
    <s v="MINAS DE AGUAS TEÑIDAS, S.A.U. (MAT"/>
    <s v="0046004428"/>
    <s v="ZREP4500031988_6 @ HORMIGON VALDELA"/>
    <s v="000000000000003236"/>
    <x v="48"/>
    <d v="2024-07-12T00:00:00"/>
    <d v="1899-12-30T12:40:23"/>
    <s v="13/07 15:00"/>
    <d v="2024-07-13T00:00:00"/>
    <x v="7"/>
    <x v="9"/>
    <x v="5940"/>
    <d v="2024-07-13T00:00:00"/>
    <d v="1899-12-30T09:54:09"/>
    <n v="85"/>
    <s v="E00085"/>
    <s v="RUTA KMS.085"/>
    <x v="68"/>
    <x v="0"/>
    <x v="0"/>
    <x v="5"/>
    <x v="0"/>
    <d v="2024-07-12T12:40:23"/>
    <x v="676"/>
    <n v="26.326944444444962"/>
    <d v="2024-07-13T09:54:09"/>
    <d v="1899-12-30T01:08:00"/>
    <d v="2024-07-13T11:02:09"/>
    <n v="3.9641666666138917"/>
    <x v="0"/>
    <m/>
    <m/>
    <x v="1"/>
    <x v="0"/>
    <x v="0"/>
    <x v="4"/>
    <x v="6"/>
    <n v="7"/>
    <s v=""/>
    <d v="1899-12-31T03:12:00"/>
    <n v="24.193611111111629"/>
    <n v="12"/>
    <n v="12.193611111111629"/>
  </r>
  <r>
    <s v="E002"/>
    <s v="EO55"/>
    <x v="5713"/>
    <x v="0"/>
    <s v="E3"/>
    <s v="0100037768"/>
    <s v="MINAS DE AGUAS TEÑIDAS, S.A.U. (MAT"/>
    <s v="0046004428"/>
    <s v="ZREP4500031988_6 @ HORMIGON VALDELA"/>
    <s v="000000000000003236"/>
    <x v="48"/>
    <d v="2024-07-12T00:00:00"/>
    <d v="1899-12-30T12:41:21"/>
    <s v="14/07 09:00"/>
    <d v="2024-07-14T00:00:00"/>
    <x v="15"/>
    <x v="9"/>
    <x v="5941"/>
    <d v="2024-07-12T00:00:00"/>
    <d v="1899-12-30T21:07:52"/>
    <n v="85"/>
    <s v="E00085"/>
    <s v="RUTA KMS.085"/>
    <x v="105"/>
    <x v="0"/>
    <x v="0"/>
    <x v="5"/>
    <x v="0"/>
    <d v="2024-07-12T12:41:21"/>
    <x v="677"/>
    <n v="44.310833333409391"/>
    <d v="2024-07-12T21:07:52"/>
    <d v="1899-12-30T01:08:00"/>
    <d v="2024-07-12T22:15:52"/>
    <n v="34.735555555613246"/>
    <x v="0"/>
    <m/>
    <m/>
    <x v="1"/>
    <x v="29"/>
    <x v="0"/>
    <x v="4"/>
    <x v="16"/>
    <n v="6"/>
    <s v=""/>
    <d v="1899-12-31T03:12:00"/>
    <n v="42.177500000076058"/>
    <n v="24"/>
    <n v="18.177500000076058"/>
  </r>
  <r>
    <s v="E002"/>
    <s v="EO55"/>
    <x v="5714"/>
    <x v="0"/>
    <s v="E3"/>
    <s v="0100037768"/>
    <s v="MINAS DE AGUAS TEÑIDAS, S.A.U. (MAT"/>
    <s v="0046004428"/>
    <s v="ZREP4500031988_6 @ HORMIGON VALDELA"/>
    <s v="000000000000003236"/>
    <x v="48"/>
    <d v="2024-07-12T00:00:00"/>
    <d v="1899-12-30T12:41:55"/>
    <s v="14/07 15:00 CSNB-107"/>
    <d v="2024-07-14T00:00:00"/>
    <x v="7"/>
    <x v="9"/>
    <x v="5942"/>
    <d v="2024-07-14T00:00:00"/>
    <d v="1899-12-30T10:30:30"/>
    <n v="85"/>
    <s v="E00085"/>
    <s v="RUTA KMS.085"/>
    <x v="105"/>
    <x v="0"/>
    <x v="0"/>
    <x v="5"/>
    <x v="0"/>
    <d v="2024-07-12T12:41:55"/>
    <x v="678"/>
    <n v="50.301388888852671"/>
    <d v="2024-07-14T10:30:30"/>
    <d v="1899-12-30T01:08:00"/>
    <d v="2024-07-14T11:38:30"/>
    <n v="3.3583333332790062"/>
    <x v="0"/>
    <m/>
    <m/>
    <x v="1"/>
    <x v="1"/>
    <x v="0"/>
    <x v="4"/>
    <x v="1"/>
    <n v="1"/>
    <s v=""/>
    <d v="1899-12-31T03:12:00"/>
    <n v="48.168055555519338"/>
    <n v="24"/>
    <n v="24.168055555519338"/>
  </r>
  <r>
    <s v="E002"/>
    <s v="EO55"/>
    <x v="5715"/>
    <x v="0"/>
    <s v="E3"/>
    <s v="0100037768"/>
    <s v="MINAS DE AGUAS TEÑIDAS, S.A.U. (MAT"/>
    <s v="0046004165"/>
    <s v="ZREP4500031988_5  HORMIGON VALDELAM"/>
    <s v="000000000000003236"/>
    <x v="48"/>
    <d v="2024-07-12T00:00:00"/>
    <d v="1899-12-30T12:43:26"/>
    <s v="15/07 09:00"/>
    <d v="2024-07-15T00:00:00"/>
    <x v="15"/>
    <x v="9"/>
    <x v="5943"/>
    <d v="2024-07-15T00:00:00"/>
    <d v="1899-12-30T06:47:55"/>
    <n v="85"/>
    <s v="E00085"/>
    <s v="RUTA KMS.085"/>
    <x v="105"/>
    <x v="0"/>
    <x v="0"/>
    <x v="5"/>
    <x v="0"/>
    <d v="2024-07-12T12:43:26"/>
    <x v="634"/>
    <n v="68.276111111103091"/>
    <d v="2024-07-15T06:47:55"/>
    <d v="1899-12-30T01:08:00"/>
    <d v="2024-07-15T07:55:55"/>
    <n v="1.0680555555154569"/>
    <x v="0"/>
    <m/>
    <m/>
    <x v="1"/>
    <x v="3"/>
    <x v="0"/>
    <x v="5"/>
    <x v="12"/>
    <n v="2"/>
    <s v=""/>
    <d v="1899-12-31T03:12:00"/>
    <n v="66.142777777769751"/>
    <n v="36"/>
    <n v="30.142777777769751"/>
  </r>
  <r>
    <s v="E002"/>
    <s v="EO55"/>
    <x v="5716"/>
    <x v="0"/>
    <s v="E3"/>
    <s v="0100037768"/>
    <s v="MINAS DE AGUAS TEÑIDAS, S.A.U. (MAT"/>
    <s v="0046004165"/>
    <s v="ZREP4500031988_5  HORMIGON VALDELAM"/>
    <s v="000000000000003236"/>
    <x v="48"/>
    <d v="2024-07-12T00:00:00"/>
    <d v="1899-12-30T12:44:23"/>
    <s v="15/07 15:00"/>
    <d v="2024-07-15T00:00:00"/>
    <x v="7"/>
    <x v="9"/>
    <x v="5944"/>
    <d v="2024-07-15T00:00:00"/>
    <d v="1899-12-30T11:39:12"/>
    <n v="85"/>
    <s v="E00085"/>
    <s v="RUTA KMS.085"/>
    <x v="105"/>
    <x v="0"/>
    <x v="0"/>
    <x v="5"/>
    <x v="0"/>
    <d v="2024-07-12T12:44:23"/>
    <x v="630"/>
    <n v="74.26027777773561"/>
    <d v="2024-07-15T11:39:12"/>
    <d v="1899-12-30T01:08:00"/>
    <d v="2024-07-15T12:47:12"/>
    <n v="2.2133333333185874"/>
    <x v="0"/>
    <m/>
    <m/>
    <x v="1"/>
    <x v="3"/>
    <x v="0"/>
    <x v="5"/>
    <x v="2"/>
    <n v="2"/>
    <s v=""/>
    <d v="1899-12-31T03:12:00"/>
    <n v="72.12694444440227"/>
    <n v="36"/>
    <n v="36.12694444440227"/>
  </r>
  <r>
    <s v="E002"/>
    <s v="EO55"/>
    <x v="5717"/>
    <x v="0"/>
    <s v="E3"/>
    <s v="0100058399"/>
    <s v="HORMIGONES ESTEBBUNA, S.L."/>
    <s v="0046005172"/>
    <s v="PLANTA ESTEPONA"/>
    <s v="000000000000003264"/>
    <x v="41"/>
    <d v="2024-07-12T00:00:00"/>
    <d v="1899-12-30T13:11:28"/>
    <s v="15/07 08:00h"/>
    <d v="2024-07-15T00:00:00"/>
    <x v="10"/>
    <x v="8"/>
    <x v="5945"/>
    <d v="2024-07-12T00:00:00"/>
    <d v="1899-12-30T14:38:00"/>
    <n v="110"/>
    <s v="E00110"/>
    <s v="RUTA KMS.110"/>
    <x v="99"/>
    <x v="0"/>
    <x v="0"/>
    <x v="4"/>
    <x v="0"/>
    <d v="2024-07-12T13:11:28"/>
    <x v="632"/>
    <n v="66.808888889034279"/>
    <d v="2024-07-12T14:38:00"/>
    <d v="1899-12-30T01:28:00"/>
    <d v="2024-07-12T16:06:00"/>
    <n v="63.899999999965075"/>
    <x v="0"/>
    <m/>
    <m/>
    <x v="1"/>
    <x v="29"/>
    <x v="0"/>
    <x v="4"/>
    <x v="13"/>
    <n v="6"/>
    <s v=""/>
    <d v="1899-12-31T11:12:00"/>
    <n v="64.34222222236761"/>
    <n v="36"/>
    <n v="28.34222222236761"/>
  </r>
  <r>
    <s v="E002"/>
    <s v="EO55"/>
    <x v="5718"/>
    <x v="0"/>
    <s v="E3"/>
    <s v="0100058399"/>
    <s v="HORMIGONES ESTEBBUNA, S.L."/>
    <s v="0046005172"/>
    <s v="PLANTA ESTEPONA"/>
    <s v="000000000000003264"/>
    <x v="41"/>
    <d v="2024-07-12T00:00:00"/>
    <d v="1899-12-30T13:11:37"/>
    <s v="15/07 12:00h"/>
    <d v="2024-07-15T00:00:00"/>
    <x v="8"/>
    <x v="8"/>
    <x v="5946"/>
    <d v="2024-07-15T00:00:00"/>
    <d v="1899-12-30T09:15:35"/>
    <n v="110"/>
    <s v="E00110"/>
    <s v="RUTA KMS.110"/>
    <x v="63"/>
    <x v="0"/>
    <x v="0"/>
    <x v="4"/>
    <x v="0"/>
    <d v="2024-07-12T13:11:37"/>
    <x v="628"/>
    <n v="70.806388888915535"/>
    <d v="2024-07-15T09:15:35"/>
    <d v="1899-12-30T01:28:00"/>
    <d v="2024-07-15T10:43:35"/>
    <n v="1.2736111111007631"/>
    <x v="0"/>
    <m/>
    <m/>
    <x v="1"/>
    <x v="3"/>
    <x v="0"/>
    <x v="5"/>
    <x v="6"/>
    <n v="2"/>
    <s v=""/>
    <d v="1899-12-31T11:12:00"/>
    <n v="68.339722222248867"/>
    <n v="36"/>
    <n v="32.339722222248867"/>
  </r>
  <r>
    <s v="E002"/>
    <s v="EO55"/>
    <x v="5719"/>
    <x v="0"/>
    <s v="E3"/>
    <s v="0100058399"/>
    <s v="HORMIGONES ESTEBBUNA, S.L."/>
    <s v="0046005173"/>
    <s v="PLANTA MARBELLA"/>
    <s v="000000000000003264"/>
    <x v="41"/>
    <d v="2024-07-12T00:00:00"/>
    <d v="1899-12-30T13:12:06"/>
    <s v="15/07 07:00h"/>
    <d v="2024-07-15T00:00:00"/>
    <x v="25"/>
    <x v="8"/>
    <x v="5947"/>
    <d v="2024-07-12T00:00:00"/>
    <d v="1899-12-30T14:23:52"/>
    <n v="76"/>
    <s v="E00076"/>
    <s v="RUTA KMS.076"/>
    <x v="63"/>
    <x v="0"/>
    <x v="0"/>
    <x v="4"/>
    <x v="0"/>
    <d v="2024-07-12T13:12:06"/>
    <x v="679"/>
    <n v="65.798333333339542"/>
    <d v="2024-07-12T14:23:52"/>
    <d v="1899-12-30T01:00:48"/>
    <d v="2024-07-12T15:24:40"/>
    <n v="63.588888888945803"/>
    <x v="0"/>
    <m/>
    <m/>
    <x v="1"/>
    <x v="29"/>
    <x v="0"/>
    <x v="4"/>
    <x v="13"/>
    <n v="6"/>
    <s v=""/>
    <d v="1899-12-31T00:19:12"/>
    <n v="63.785000000006207"/>
    <n v="36"/>
    <n v="27.785000000006207"/>
  </r>
  <r>
    <s v="E002"/>
    <s v="EO55"/>
    <x v="5720"/>
    <x v="0"/>
    <s v="E3"/>
    <s v="0432000110"/>
    <s v="PREBETONG HORMIGONES, S.A."/>
    <s v="0046001414"/>
    <s v="HUELVA (F.MONTENEGRO)"/>
    <s v="000000000000001782"/>
    <x v="46"/>
    <d v="2024-07-12T00:00:00"/>
    <d v="1899-12-30T13:21:58"/>
    <s v="15/07 09:00h"/>
    <d v="2024-07-15T00:00:00"/>
    <x v="15"/>
    <x v="9"/>
    <x v="5948"/>
    <d v="2024-07-15T00:00:00"/>
    <d v="1899-12-30T08:52:16"/>
    <n v="29"/>
    <s v="E00029"/>
    <s v="RUTA KMS.029"/>
    <x v="95"/>
    <x v="0"/>
    <x v="0"/>
    <x v="5"/>
    <x v="0"/>
    <d v="2024-07-12T13:21:58"/>
    <x v="634"/>
    <n v="67.633888888929505"/>
    <d v="2024-07-15T08:52:16"/>
    <d v="1899-12-30T00:23:12"/>
    <d v="2024-07-15T09:15:28"/>
    <n v="-0.25777777779148892"/>
    <x v="0"/>
    <m/>
    <m/>
    <x v="1"/>
    <x v="3"/>
    <x v="0"/>
    <x v="5"/>
    <x v="0"/>
    <n v="2"/>
    <s v=""/>
    <d v="1899-12-30T09:16:48"/>
    <n v="66.247222222262835"/>
    <n v="36"/>
    <n v="30.247222222262835"/>
  </r>
  <r>
    <s v="E002"/>
    <s v="EO55"/>
    <x v="5721"/>
    <x v="0"/>
    <s v="E3"/>
    <s v="0432000110"/>
    <s v="PREBETONG HORMIGONES, S.A."/>
    <s v="0046001414"/>
    <s v="HUELVA (F.MONTENEGRO)"/>
    <s v="000000000000001782"/>
    <x v="46"/>
    <d v="2024-07-12T00:00:00"/>
    <d v="1899-12-30T13:22:11"/>
    <s v="15/07 10:00h"/>
    <d v="2024-07-15T00:00:00"/>
    <x v="17"/>
    <x v="9"/>
    <x v="5949"/>
    <d v="2024-07-15T00:00:00"/>
    <d v="1899-12-30T12:32:15"/>
    <n v="29"/>
    <s v="E00029"/>
    <s v="RUTA KMS.029"/>
    <x v="231"/>
    <x v="0"/>
    <x v="0"/>
    <x v="5"/>
    <x v="0"/>
    <d v="2024-07-12T13:22:11"/>
    <x v="635"/>
    <n v="68.630277777789161"/>
    <d v="2024-07-15T12:32:15"/>
    <d v="1899-12-30T00:23:12"/>
    <d v="2024-07-15T12:55:27"/>
    <n v="-2.9241666665766388"/>
    <x v="1"/>
    <m/>
    <m/>
    <x v="1"/>
    <x v="3"/>
    <x v="2"/>
    <x v="5"/>
    <x v="3"/>
    <n v="2"/>
    <s v=""/>
    <d v="1899-12-30T09:16:48"/>
    <n v="67.24361111112249"/>
    <n v="36"/>
    <n v="31.24361111112249"/>
  </r>
  <r>
    <s v="E002"/>
    <s v="EO55"/>
    <x v="5722"/>
    <x v="0"/>
    <s v="E3"/>
    <s v="0100057966"/>
    <s v="HORPRESOL, SRL"/>
    <s v="0046005111"/>
    <s v="PLANTA FUENGIROLA"/>
    <s v="000000000000003269"/>
    <x v="44"/>
    <d v="2024-07-12T00:00:00"/>
    <d v="1899-12-30T13:22:57"/>
    <s v="votorantim 10:00"/>
    <d v="2024-07-15T00:00:00"/>
    <x v="17"/>
    <x v="8"/>
    <x v="5950"/>
    <d v="2024-07-15T00:00:00"/>
    <d v="1899-12-30T09:53:56"/>
    <n v="57"/>
    <s v="E00057"/>
    <s v="RUTA KMS.057"/>
    <x v="113"/>
    <x v="0"/>
    <x v="0"/>
    <x v="4"/>
    <x v="0"/>
    <d v="2024-07-12T13:22:57"/>
    <x v="635"/>
    <n v="68.617499999993015"/>
    <d v="2024-07-15T09:53:56"/>
    <d v="1899-12-30T00:45:36"/>
    <d v="2024-07-15T10:39:32"/>
    <n v="-0.65888888906920329"/>
    <x v="0"/>
    <m/>
    <m/>
    <x v="1"/>
    <x v="3"/>
    <x v="0"/>
    <x v="5"/>
    <x v="6"/>
    <n v="2"/>
    <s v=""/>
    <d v="1899-12-30T18:14:24"/>
    <n v="66.85749999999301"/>
    <n v="36"/>
    <n v="30.85749999999301"/>
  </r>
  <r>
    <s v="E002"/>
    <s v="EO55"/>
    <x v="5723"/>
    <x v="0"/>
    <s v="E3"/>
    <s v="0100057966"/>
    <s v="HORPRESOL, SRL"/>
    <s v="0046005111"/>
    <s v="PLANTA FUENGIROLA"/>
    <s v="000000000000003269"/>
    <x v="44"/>
    <d v="2024-07-12T00:00:00"/>
    <d v="1899-12-30T13:23:15"/>
    <s v="votorantim 12:00"/>
    <d v="2024-07-15T00:00:00"/>
    <x v="8"/>
    <x v="8"/>
    <x v="5951"/>
    <d v="2024-07-15T00:00:00"/>
    <d v="1899-12-30T12:59:30"/>
    <n v="57"/>
    <s v="E00057"/>
    <s v="RUTA KMS.057"/>
    <x v="113"/>
    <x v="0"/>
    <x v="0"/>
    <x v="4"/>
    <x v="0"/>
    <d v="2024-07-12T13:23:15"/>
    <x v="628"/>
    <n v="70.612499999930151"/>
    <d v="2024-07-15T12:59:30"/>
    <d v="1899-12-30T00:45:36"/>
    <d v="2024-07-15T13:45:06"/>
    <n v="-1.7516666666488163"/>
    <x v="1"/>
    <m/>
    <m/>
    <x v="1"/>
    <x v="3"/>
    <x v="2"/>
    <x v="5"/>
    <x v="3"/>
    <n v="2"/>
    <s v=""/>
    <d v="1899-12-30T18:14:24"/>
    <n v="68.852499999930146"/>
    <n v="36"/>
    <n v="32.852499999930146"/>
  </r>
  <r>
    <s v="E002"/>
    <s v="EO55"/>
    <x v="5724"/>
    <x v="0"/>
    <s v="E3"/>
    <s v="0100057966"/>
    <s v="HORPRESOL, SRL"/>
    <s v="0046005111"/>
    <s v="PLANTA FUENGIROLA"/>
    <s v="000000000000003269"/>
    <x v="44"/>
    <d v="2024-07-12T00:00:00"/>
    <d v="1899-12-30T13:23:32"/>
    <s v="votorantim 08:00"/>
    <d v="2024-07-15T00:00:00"/>
    <x v="10"/>
    <x v="8"/>
    <x v="5952"/>
    <d v="2024-07-12T00:00:00"/>
    <d v="1899-12-30T15:05:15"/>
    <n v="57"/>
    <s v="E00057"/>
    <s v="RUTA KMS.057"/>
    <x v="113"/>
    <x v="0"/>
    <x v="0"/>
    <x v="4"/>
    <x v="0"/>
    <d v="2024-07-12T13:23:32"/>
    <x v="632"/>
    <n v="66.607777777884621"/>
    <d v="2024-07-12T15:05:15"/>
    <d v="1899-12-30T00:45:36"/>
    <d v="2024-07-12T15:50:51"/>
    <n v="64.152499999967404"/>
    <x v="0"/>
    <m/>
    <m/>
    <x v="1"/>
    <x v="29"/>
    <x v="0"/>
    <x v="4"/>
    <x v="4"/>
    <n v="6"/>
    <s v=""/>
    <d v="1899-12-30T18:14:24"/>
    <n v="64.847777777884616"/>
    <n v="36"/>
    <n v="28.847777777884616"/>
  </r>
  <r>
    <s v="E002"/>
    <s v="EO55"/>
    <x v="5725"/>
    <x v="0"/>
    <s v="E3"/>
    <s v="0100057966"/>
    <s v="HORPRESOL, SRL"/>
    <s v="0046005108"/>
    <s v="PLANTA VICAR"/>
    <s v="000000000000003269"/>
    <x v="44"/>
    <d v="2024-07-12T00:00:00"/>
    <d v="1899-12-30T13:24:01"/>
    <s v="GESTRANS"/>
    <d v="2024-07-15T00:00:00"/>
    <x v="5"/>
    <x v="8"/>
    <x v="5953"/>
    <d v="2024-07-15T00:00:00"/>
    <d v="1899-12-30T06:54:07"/>
    <n v="187"/>
    <s v="E00187"/>
    <s v="RUTA KMS.187"/>
    <x v="73"/>
    <x v="0"/>
    <x v="0"/>
    <x v="4"/>
    <x v="0"/>
    <d v="2024-07-12T13:24:01"/>
    <x v="680"/>
    <n v="78.099722222308628"/>
    <d v="2024-07-15T06:54:07"/>
    <d v="1899-12-30T02:29:36"/>
    <d v="2024-07-15T09:23:43"/>
    <n v="10.10472222219687"/>
    <x v="0"/>
    <m/>
    <m/>
    <x v="1"/>
    <x v="3"/>
    <x v="0"/>
    <x v="5"/>
    <x v="12"/>
    <n v="2"/>
    <s v=""/>
    <d v="1900-01-01T11:50:24"/>
    <n v="74.606388888975289"/>
    <n v="36"/>
    <n v="38.606388888975289"/>
  </r>
  <r>
    <s v="E002"/>
    <s v="EO55"/>
    <x v="5726"/>
    <x v="0"/>
    <s v="E3"/>
    <s v="0100057966"/>
    <s v="HORPRESOL, SRL"/>
    <s v="0046005109"/>
    <s v="PLANTA LA RIOJA"/>
    <s v="000000000000003269"/>
    <x v="44"/>
    <d v="2024-07-12T00:00:00"/>
    <d v="1899-12-30T13:24:22"/>
    <s v="votorantim 10:00"/>
    <d v="2024-07-15T00:00:00"/>
    <x v="17"/>
    <x v="8"/>
    <x v="5954"/>
    <d v="2024-07-15T00:00:00"/>
    <d v="1899-12-30T08:54:12"/>
    <n v="211"/>
    <s v="E00211"/>
    <s v="RUTA KMS.211"/>
    <x v="123"/>
    <x v="0"/>
    <x v="0"/>
    <x v="4"/>
    <x v="0"/>
    <d v="2024-07-12T13:24:22"/>
    <x v="635"/>
    <n v="68.593888888775837"/>
    <d v="2024-07-15T08:54:12"/>
    <d v="1899-12-30T02:48:48"/>
    <d v="2024-07-15T11:43:00"/>
    <n v="-1.7166666666744277"/>
    <x v="1"/>
    <m/>
    <m/>
    <x v="1"/>
    <x v="3"/>
    <x v="2"/>
    <x v="5"/>
    <x v="0"/>
    <n v="2"/>
    <s v=""/>
    <d v="1900-01-01T19:31:12"/>
    <n v="64.780555555442504"/>
    <n v="36"/>
    <n v="28.780555555442504"/>
  </r>
  <r>
    <s v="E002"/>
    <s v="EO55"/>
    <x v="5727"/>
    <x v="0"/>
    <s v="E3"/>
    <s v="0100057966"/>
    <s v="HORPRESOL, SRL"/>
    <s v="0046005109"/>
    <s v="PLANTA LA RIOJA"/>
    <s v="000000000000003269"/>
    <x v="44"/>
    <d v="2024-07-12T00:00:00"/>
    <d v="1899-12-30T13:24:40"/>
    <s v="votorantim 09:00"/>
    <d v="2024-07-15T00:00:00"/>
    <x v="15"/>
    <x v="8"/>
    <x v="5955"/>
    <d v="2024-07-12T00:00:00"/>
    <d v="1899-12-30T17:49:07"/>
    <n v="211"/>
    <s v="E00211"/>
    <s v="RUTA KMS.211"/>
    <x v="118"/>
    <x v="0"/>
    <x v="0"/>
    <x v="4"/>
    <x v="0"/>
    <d v="2024-07-12T13:24:40"/>
    <x v="634"/>
    <n v="67.588888888887595"/>
    <d v="2024-07-12T17:49:07"/>
    <d v="1899-12-30T02:48:48"/>
    <d v="2024-07-12T20:37:55"/>
    <n v="60.368055555503815"/>
    <x v="0"/>
    <m/>
    <m/>
    <x v="1"/>
    <x v="29"/>
    <x v="0"/>
    <x v="4"/>
    <x v="5"/>
    <n v="6"/>
    <s v=""/>
    <d v="1900-01-01T19:31:12"/>
    <n v="63.775555555554263"/>
    <n v="36"/>
    <n v="27.775555555554263"/>
  </r>
  <r>
    <s v="E002"/>
    <s v="EO55"/>
    <x v="5728"/>
    <x v="0"/>
    <s v="E3"/>
    <s v="0100057966"/>
    <s v="HORPRESOL, SRL"/>
    <s v="0046005112"/>
    <s v="PLANTA ALMERIA"/>
    <s v="000000000000003269"/>
    <x v="44"/>
    <d v="2024-07-12T00:00:00"/>
    <d v="1899-12-30T13:25:25"/>
    <s v="votorantim 10:00"/>
    <d v="2024-07-15T00:00:00"/>
    <x v="17"/>
    <x v="8"/>
    <x v="5956"/>
    <d v="2024-07-15T00:00:00"/>
    <d v="1899-12-30T08:24:02"/>
    <n v="195"/>
    <s v="E00195"/>
    <s v="RUTA KMS.195"/>
    <x v="124"/>
    <x v="0"/>
    <x v="0"/>
    <x v="4"/>
    <x v="0"/>
    <d v="2024-07-12T13:25:25"/>
    <x v="635"/>
    <n v="68.576388888875954"/>
    <d v="2024-07-15T08:24:02"/>
    <d v="1899-12-30T02:36:00"/>
    <d v="2024-07-15T11:00:02"/>
    <n v="-1.0005555554525927"/>
    <x v="1"/>
    <m/>
    <m/>
    <x v="1"/>
    <x v="3"/>
    <x v="1"/>
    <x v="5"/>
    <x v="0"/>
    <n v="2"/>
    <s v=""/>
    <d v="1900-01-01T14:24:00"/>
    <n v="64.97638888887596"/>
    <n v="36"/>
    <n v="28.97638888887596"/>
  </r>
  <r>
    <s v="E002"/>
    <s v="EO55"/>
    <x v="5729"/>
    <x v="0"/>
    <s v="E3"/>
    <s v="0100057966"/>
    <s v="HORPRESOL, SRL"/>
    <s v="0046005112"/>
    <s v="PLANTA ALMERIA"/>
    <s v="000000000000003269"/>
    <x v="44"/>
    <d v="2024-07-12T00:00:00"/>
    <d v="1899-12-30T13:25:43"/>
    <s v="votorantim 12:00"/>
    <d v="2024-07-15T00:00:00"/>
    <x v="8"/>
    <x v="8"/>
    <x v="5957"/>
    <d v="2024-07-15T00:00:00"/>
    <d v="1899-12-30T10:34:08"/>
    <n v="195"/>
    <s v="E00195"/>
    <s v="RUTA KMS.195"/>
    <x v="120"/>
    <x v="0"/>
    <x v="0"/>
    <x v="4"/>
    <x v="0"/>
    <d v="2024-07-12T13:25:43"/>
    <x v="628"/>
    <n v="70.57138888881309"/>
    <d v="2024-07-15T10:34:08"/>
    <d v="1899-12-30T02:36:00"/>
    <d v="2024-07-15T13:10:08"/>
    <n v="-1.1688888888456859"/>
    <x v="1"/>
    <m/>
    <m/>
    <x v="1"/>
    <x v="3"/>
    <x v="1"/>
    <x v="5"/>
    <x v="1"/>
    <n v="2"/>
    <s v=""/>
    <d v="1900-01-01T14:24:00"/>
    <n v="66.971388888813095"/>
    <n v="36"/>
    <n v="30.971388888813095"/>
  </r>
  <r>
    <s v="E002"/>
    <s v="EO55"/>
    <x v="5730"/>
    <x v="0"/>
    <s v="E3"/>
    <s v="0432000110"/>
    <s v="PREBETONG HORMIGONES, S.A."/>
    <s v="0046004248"/>
    <s v="CORDOBA (LAS QUEMADILLAS)"/>
    <s v="000000000000003269"/>
    <x v="44"/>
    <d v="2024-07-12T00:00:00"/>
    <d v="1899-12-30T13:26:13"/>
    <s v="15/07 11:00h"/>
    <d v="2024-07-15T00:00:00"/>
    <x v="24"/>
    <x v="8"/>
    <x v="5958"/>
    <d v="2024-07-15T00:00:00"/>
    <d v="1899-12-30T08:21:31"/>
    <n v="170"/>
    <s v="E00170"/>
    <s v="RUTA KMS.170"/>
    <x v="132"/>
    <x v="0"/>
    <x v="0"/>
    <x v="4"/>
    <x v="0"/>
    <d v="2024-07-12T13:26:13"/>
    <x v="631"/>
    <n v="69.563055555685423"/>
    <d v="2024-07-15T08:21:31"/>
    <d v="1899-12-30T02:16:00"/>
    <d v="2024-07-15T10:37:31"/>
    <n v="0.37472222215728834"/>
    <x v="0"/>
    <m/>
    <m/>
    <x v="1"/>
    <x v="3"/>
    <x v="0"/>
    <x v="5"/>
    <x v="0"/>
    <n v="2"/>
    <s v=""/>
    <d v="1900-01-01T06:24:00"/>
    <n v="66.296388889018758"/>
    <n v="36"/>
    <n v="30.296388889018758"/>
  </r>
  <r>
    <s v="E002"/>
    <s v="EO55"/>
    <x v="5731"/>
    <x v="0"/>
    <s v="E3"/>
    <s v="0432000110"/>
    <s v="PREBETONG HORMIGONES, S.A."/>
    <s v="0046004248"/>
    <s v="CORDOBA (LAS QUEMADILLAS)"/>
    <s v="000000000000002945"/>
    <x v="91"/>
    <d v="2024-07-12T00:00:00"/>
    <d v="1899-12-30T13:27:04"/>
    <s v="15/07 12:00h"/>
    <d v="2024-07-15T00:00:00"/>
    <x v="8"/>
    <x v="14"/>
    <x v="5959"/>
    <d v="2024-07-15T00:00:00"/>
    <d v="1899-12-30T11:25:09"/>
    <n v="10"/>
    <s v="E00010"/>
    <s v="RUTA KMS.010"/>
    <x v="57"/>
    <x v="0"/>
    <x v="0"/>
    <x v="9"/>
    <x v="0"/>
    <d v="2024-07-12T13:27:04"/>
    <x v="628"/>
    <n v="70.548888888966758"/>
    <d v="2024-07-15T11:25:09"/>
    <d v="1899-12-30T00:08:00"/>
    <d v="2024-07-15T11:33:09"/>
    <n v="0.44749999983469024"/>
    <x v="0"/>
    <m/>
    <m/>
    <x v="1"/>
    <x v="3"/>
    <x v="0"/>
    <x v="5"/>
    <x v="2"/>
    <n v="2"/>
    <s v=""/>
    <d v="1899-12-30T03:12:00"/>
    <n v="69.415555555633418"/>
    <n v="36"/>
    <n v="33.415555555633418"/>
  </r>
  <r>
    <s v="E002"/>
    <s v="EO55"/>
    <x v="5732"/>
    <x v="0"/>
    <s v="E3"/>
    <s v="0100023188"/>
    <s v="MTOS DE TIERRAS Y ARIDOS DEL TINTO,"/>
    <s v="0046001835"/>
    <s v="NERVA"/>
    <s v="000000000000000837"/>
    <x v="43"/>
    <d v="2024-07-12T00:00:00"/>
    <d v="1899-12-30T13:27:09"/>
    <s v="15/07 07:00h"/>
    <d v="2024-07-15T00:00:00"/>
    <x v="25"/>
    <x v="9"/>
    <x v="5960"/>
    <d v="2024-07-12T00:00:00"/>
    <d v="1899-12-30T18:08:08"/>
    <n v="78"/>
    <s v="E00078"/>
    <s v="RUTA KMS.078"/>
    <x v="91"/>
    <x v="0"/>
    <x v="0"/>
    <x v="5"/>
    <x v="0"/>
    <d v="2024-07-12T13:27:09"/>
    <x v="679"/>
    <n v="65.547499999869615"/>
    <d v="2024-07-12T18:08:08"/>
    <d v="1899-12-30T01:02:24"/>
    <d v="2024-07-12T19:10:32"/>
    <n v="59.824444444268011"/>
    <x v="0"/>
    <m/>
    <m/>
    <x v="1"/>
    <x v="29"/>
    <x v="0"/>
    <x v="4"/>
    <x v="9"/>
    <n v="6"/>
    <s v=""/>
    <d v="1899-12-31T00:57:36"/>
    <n v="63.507499999869609"/>
    <n v="36"/>
    <n v="27.507499999869609"/>
  </r>
  <r>
    <s v="E002"/>
    <s v="EO55"/>
    <x v="5733"/>
    <x v="0"/>
    <s v="E3"/>
    <s v="0100058482"/>
    <s v="CEMENSOL TRADING, S.L."/>
    <s v="0046005209"/>
    <s v="MALAGA"/>
    <s v="000000000000200225"/>
    <x v="38"/>
    <d v="2024-07-12T00:00:00"/>
    <d v="1899-12-30T13:36:28"/>
    <s v="devol alba 702202427"/>
    <d v="2024-07-12T00:00:00"/>
    <x v="6"/>
    <x v="8"/>
    <x v="5961"/>
    <d v="2024-07-15T00:00:00"/>
    <d v="1899-12-30T11:52:22"/>
    <n v="29"/>
    <s v="E00029"/>
    <s v="RUTA KMS.029"/>
    <x v="383"/>
    <x v="1"/>
    <x v="0"/>
    <x v="4"/>
    <x v="0"/>
    <d v="2024-07-12T13:36:28"/>
    <x v="599"/>
    <n v="6.3922222222317941"/>
    <d v="2024-07-15T11:52:22"/>
    <d v="1899-12-30T00:23:12"/>
    <d v="2024-07-15T12:15:34"/>
    <n v="-64.259444444265682"/>
    <x v="1"/>
    <m/>
    <m/>
    <x v="1"/>
    <x v="3"/>
    <x v="3"/>
    <x v="5"/>
    <x v="2"/>
    <n v="2"/>
    <s v=""/>
    <d v="1899-12-30T09:16:48"/>
    <n v="5.0055555555651274"/>
    <n v="0"/>
    <n v="5.0055555555651274"/>
  </r>
  <r>
    <s v="E002"/>
    <s v="EO55"/>
    <x v="5734"/>
    <x v="0"/>
    <s v="E3"/>
    <s v="0100057966"/>
    <s v="HORPRESOL, SRL"/>
    <s v="0046005105"/>
    <s v="PLANTA MALAGA"/>
    <s v="000000000000003269"/>
    <x v="44"/>
    <d v="2024-07-12T00:00:00"/>
    <d v="1899-12-30T13:48:02"/>
    <s v="GESTRANS"/>
    <d v="2024-07-15T00:00:00"/>
    <x v="5"/>
    <x v="8"/>
    <x v="5962"/>
    <d v="2024-07-15T00:00:00"/>
    <d v="1899-12-30T06:56:21"/>
    <n v="24"/>
    <s v="E00024"/>
    <s v="RUTA KMS.024"/>
    <x v="76"/>
    <x v="0"/>
    <x v="0"/>
    <x v="4"/>
    <x v="0"/>
    <d v="2024-07-12T13:48:02"/>
    <x v="680"/>
    <n v="77.699444444384426"/>
    <d v="2024-07-15T06:56:21"/>
    <d v="1899-12-30T00:19:12"/>
    <d v="2024-07-15T07:15:33"/>
    <n v="12.240833333227783"/>
    <x v="0"/>
    <m/>
    <m/>
    <x v="1"/>
    <x v="3"/>
    <x v="0"/>
    <x v="5"/>
    <x v="12"/>
    <n v="2"/>
    <s v=""/>
    <d v="1899-12-30T07:40:48"/>
    <n v="76.379444444384433"/>
    <n v="36"/>
    <n v="40.379444444384433"/>
  </r>
  <r>
    <s v="E002"/>
    <s v="EO55"/>
    <x v="5735"/>
    <x v="0"/>
    <s v="E3"/>
    <s v="0100057966"/>
    <s v="HORPRESOL, SRL"/>
    <s v="0046005105"/>
    <s v="PLANTA MALAGA"/>
    <s v="000000000000003269"/>
    <x v="44"/>
    <d v="2024-07-12T00:00:00"/>
    <d v="1899-12-30T13:48:19"/>
    <s v="GESTRANS"/>
    <d v="2024-07-15T00:00:00"/>
    <x v="5"/>
    <x v="8"/>
    <x v="5963"/>
    <d v="2024-07-15T00:00:00"/>
    <d v="1899-12-30T09:16:06"/>
    <n v="24"/>
    <s v="E00024"/>
    <s v="RUTA KMS.024"/>
    <x v="76"/>
    <x v="0"/>
    <x v="0"/>
    <x v="4"/>
    <x v="0"/>
    <d v="2024-07-12T13:48:19"/>
    <x v="680"/>
    <n v="77.694722222280689"/>
    <d v="2024-07-15T09:16:06"/>
    <d v="1899-12-30T00:19:12"/>
    <d v="2024-07-15T09:35:18"/>
    <n v="9.9116666665649973"/>
    <x v="0"/>
    <m/>
    <m/>
    <x v="1"/>
    <x v="3"/>
    <x v="0"/>
    <x v="5"/>
    <x v="6"/>
    <n v="2"/>
    <s v=""/>
    <d v="1899-12-30T07:40:48"/>
    <n v="76.374722222280695"/>
    <n v="36"/>
    <n v="40.374722222280695"/>
  </r>
  <r>
    <s v="E002"/>
    <s v="EO55"/>
    <x v="5736"/>
    <x v="0"/>
    <s v="E3"/>
    <s v="0100057966"/>
    <s v="HORPRESOL, SRL"/>
    <s v="0046005105"/>
    <s v="PLANTA MALAGA"/>
    <s v="000000000000003269"/>
    <x v="44"/>
    <d v="2024-07-12T00:00:00"/>
    <d v="1899-12-30T13:48:55"/>
    <s v="GESTRANS"/>
    <d v="2024-07-15T00:00:00"/>
    <x v="5"/>
    <x v="8"/>
    <x v="5964"/>
    <d v="2024-07-15T00:00:00"/>
    <d v="1899-12-30T12:01:43"/>
    <n v="24"/>
    <s v="E00024"/>
    <s v="RUTA KMS.024"/>
    <x v="76"/>
    <x v="0"/>
    <x v="0"/>
    <x v="4"/>
    <x v="0"/>
    <d v="2024-07-12T13:48:55"/>
    <x v="680"/>
    <n v="77.684722222213168"/>
    <d v="2024-07-15T12:01:43"/>
    <d v="1899-12-30T00:19:12"/>
    <d v="2024-07-15T12:20:55"/>
    <n v="7.1513888887711801"/>
    <x v="0"/>
    <m/>
    <m/>
    <x v="1"/>
    <x v="3"/>
    <x v="0"/>
    <x v="5"/>
    <x v="3"/>
    <n v="2"/>
    <s v=""/>
    <d v="1899-12-30T07:40:48"/>
    <n v="76.364722222213175"/>
    <n v="36"/>
    <n v="40.364722222213175"/>
  </r>
  <r>
    <s v="E002"/>
    <s v="EO55"/>
    <x v="5737"/>
    <x v="0"/>
    <s v="E3"/>
    <s v="0100057966"/>
    <s v="HORPRESOL, SRL"/>
    <s v="0046005107"/>
    <s v="PLANTA RIO GUI-TORROX COSTA"/>
    <s v="000000000000003269"/>
    <x v="44"/>
    <d v="2024-07-12T00:00:00"/>
    <d v="1899-12-30T13:49:57"/>
    <s v="GESTRANS"/>
    <d v="2024-07-15T00:00:00"/>
    <x v="5"/>
    <x v="8"/>
    <x v="5965"/>
    <d v="2024-07-15T00:00:00"/>
    <d v="1899-12-30T14:45:15"/>
    <n v="40"/>
    <s v="E00040"/>
    <s v="RUTA KMS.040"/>
    <x v="76"/>
    <x v="0"/>
    <x v="0"/>
    <x v="4"/>
    <x v="0"/>
    <d v="2024-07-12T13:49:57"/>
    <x v="680"/>
    <n v="77.667499999981374"/>
    <d v="2024-07-15T14:45:15"/>
    <d v="1899-12-30T00:32:00"/>
    <d v="2024-07-15T15:17:15"/>
    <n v="4.2125000000232831"/>
    <x v="0"/>
    <m/>
    <m/>
    <x v="1"/>
    <x v="3"/>
    <x v="0"/>
    <x v="5"/>
    <x v="13"/>
    <n v="2"/>
    <s v=""/>
    <d v="1899-12-30T12:48:00"/>
    <n v="76.134166666648042"/>
    <n v="36"/>
    <n v="40.134166666648042"/>
  </r>
  <r>
    <s v="E002"/>
    <s v="EO55"/>
    <x v="5738"/>
    <x v="0"/>
    <s v="E3"/>
    <s v="0100057966"/>
    <s v="HORPRESOL, SRL"/>
    <s v="0046005108"/>
    <s v="PLANTA VICAR"/>
    <s v="000000000000003269"/>
    <x v="44"/>
    <d v="2024-07-12T00:00:00"/>
    <d v="1899-12-30T13:50:18"/>
    <s v="votorantim 08:00"/>
    <d v="2024-07-15T00:00:00"/>
    <x v="10"/>
    <x v="8"/>
    <x v="5966"/>
    <d v="2024-07-15T00:00:00"/>
    <d v="1899-12-30T06:29:23"/>
    <n v="187"/>
    <s v="E00187"/>
    <s v="RUTA KMS.187"/>
    <x v="122"/>
    <x v="0"/>
    <x v="0"/>
    <x v="4"/>
    <x v="0"/>
    <d v="2024-07-12T13:50:18"/>
    <x v="632"/>
    <n v="66.16166666673962"/>
    <d v="2024-07-15T06:29:23"/>
    <d v="1899-12-30T02:29:36"/>
    <d v="2024-07-15T08:58:59"/>
    <n v="-0.98305555537808686"/>
    <x v="1"/>
    <m/>
    <m/>
    <x v="1"/>
    <x v="3"/>
    <x v="1"/>
    <x v="5"/>
    <x v="12"/>
    <n v="2"/>
    <s v=""/>
    <d v="1900-01-01T11:50:24"/>
    <n v="62.668333333406288"/>
    <n v="36"/>
    <n v="26.668333333406288"/>
  </r>
  <r>
    <s v="E002"/>
    <s v="EO55"/>
    <x v="5739"/>
    <x v="0"/>
    <s v="E3"/>
    <s v="0100043691"/>
    <s v="PAVESUR DERIVADOS, S.A."/>
    <s v="0046005102"/>
    <s v="PLANTA OJEN"/>
    <s v="000000000000003269"/>
    <x v="44"/>
    <d v="2024-07-12T00:00:00"/>
    <d v="1899-12-30T13:52:01"/>
    <s v="11:00"/>
    <d v="2024-07-15T00:00:00"/>
    <x v="24"/>
    <x v="8"/>
    <x v="5967"/>
    <d v="2024-07-15T00:00:00"/>
    <d v="1899-12-30T10:49:10"/>
    <n v="68"/>
    <s v="E00068"/>
    <s v="RUTA KMS.068"/>
    <x v="99"/>
    <x v="0"/>
    <x v="0"/>
    <x v="4"/>
    <x v="0"/>
    <d v="2024-07-12T13:52:01"/>
    <x v="631"/>
    <n v="69.133055555575993"/>
    <d v="2024-07-15T10:49:10"/>
    <d v="1899-12-30T00:54:24"/>
    <d v="2024-07-15T11:43:34"/>
    <n v="-0.72611111094010994"/>
    <x v="0"/>
    <m/>
    <m/>
    <x v="1"/>
    <x v="3"/>
    <x v="0"/>
    <x v="5"/>
    <x v="1"/>
    <n v="2"/>
    <s v=""/>
    <d v="1899-12-30T21:45:36"/>
    <n v="67.226388888909327"/>
    <n v="36"/>
    <n v="31.226388888909327"/>
  </r>
  <r>
    <s v="E002"/>
    <s v="EO55"/>
    <x v="5740"/>
    <x v="0"/>
    <s v="E3"/>
    <s v="0100037768"/>
    <s v="MINAS DE AGUAS TEÑIDAS, S.A.U. (MAT"/>
    <s v="0046004427"/>
    <s v="ZREP4500031988_4 @ MAGDALENA PASTA"/>
    <s v="000000000000001782"/>
    <x v="46"/>
    <d v="2024-07-12T00:00:00"/>
    <d v="1899-12-30T14:02:03"/>
    <s v="anulado por el clien"/>
    <d v="2024-07-14T00:00:00"/>
    <x v="6"/>
    <x v="9"/>
    <x v="5968"/>
    <d v="2024-07-14T00:00:00"/>
    <d v="1899-12-30T16:19:19"/>
    <n v="85"/>
    <s v="E00085"/>
    <s v="RUTA KMS.085"/>
    <x v="93"/>
    <x v="0"/>
    <x v="0"/>
    <x v="5"/>
    <x v="0"/>
    <d v="2024-07-12T14:02:03"/>
    <x v="674"/>
    <n v="53.965833333379123"/>
    <d v="2024-07-14T16:19:19"/>
    <d v="1899-12-30T01:08:00"/>
    <d v="2024-07-14T17:27:19"/>
    <n v="2.5447222223156132"/>
    <x v="0"/>
    <m/>
    <m/>
    <x v="1"/>
    <x v="1"/>
    <x v="0"/>
    <x v="4"/>
    <x v="8"/>
    <n v="1"/>
    <s v=""/>
    <d v="1899-12-31T03:12:00"/>
    <n v="51.832500000045791"/>
    <n v="24"/>
    <n v="27.832500000045791"/>
  </r>
  <r>
    <s v="E002"/>
    <s v="EO55"/>
    <x v="5740"/>
    <x v="0"/>
    <s v="E3"/>
    <s v="0100037768"/>
    <s v="MINAS DE AGUAS TEÑIDAS, S.A.U. (MAT"/>
    <s v="0046004427"/>
    <s v="ZREP4500031988_4 @ MAGDALENA PASTA"/>
    <s v="000000000000001782"/>
    <x v="46"/>
    <d v="2024-07-12T00:00:00"/>
    <d v="1899-12-30T14:02:03"/>
    <s v="anulado por el clien"/>
    <d v="2024-07-14T00:00:00"/>
    <x v="6"/>
    <x v="9"/>
    <x v="5969"/>
    <d v="2024-07-14T00:00:00"/>
    <d v="1899-12-30T17:08:47"/>
    <n v="85"/>
    <s v="E00085"/>
    <s v="RUTA KMS.085"/>
    <x v="67"/>
    <x v="0"/>
    <x v="0"/>
    <x v="5"/>
    <x v="0"/>
    <d v="2024-07-12T14:02:03"/>
    <x v="674"/>
    <n v="53.965833333379123"/>
    <d v="2024-07-14T17:08:47"/>
    <d v="1899-12-30T01:08:00"/>
    <d v="2024-07-14T18:16:47"/>
    <n v="1.7202777777565643"/>
    <x v="0"/>
    <m/>
    <m/>
    <x v="1"/>
    <x v="1"/>
    <x v="0"/>
    <x v="4"/>
    <x v="5"/>
    <n v="1"/>
    <s v=""/>
    <d v="1899-12-31T03:12:00"/>
    <n v="51.832500000045791"/>
    <n v="24"/>
    <n v="27.832500000045791"/>
  </r>
  <r>
    <s v="E002"/>
    <s v="EO55"/>
    <x v="5741"/>
    <x v="0"/>
    <s v="E3"/>
    <s v="0100018311"/>
    <s v="ANDALUZA DE MORTEROS, SA (ANDEMOSA)"/>
    <s v="0046005100"/>
    <s v="PLANTA VILLA ROSA (CON TTE) MALAGA"/>
    <s v="000000000000003264"/>
    <x v="41"/>
    <d v="2024-07-12T00:00:00"/>
    <d v="1899-12-30T14:07:40"/>
    <s v="15/07 07:00h"/>
    <d v="2024-07-15T00:00:00"/>
    <x v="25"/>
    <x v="8"/>
    <x v="5970"/>
    <d v="2024-07-15T00:00:00"/>
    <d v="1899-12-30T06:41:26"/>
    <n v="24"/>
    <s v="E00024"/>
    <s v="RUTA KMS.024"/>
    <x v="85"/>
    <x v="0"/>
    <x v="0"/>
    <x v="4"/>
    <x v="0"/>
    <d v="2024-07-12T14:07:40"/>
    <x v="679"/>
    <n v="64.872222222096752"/>
    <d v="2024-07-15T06:41:26"/>
    <d v="1899-12-30T00:19:12"/>
    <d v="2024-07-15T07:00:38"/>
    <n v="-1.0555555752944201E-2"/>
    <x v="0"/>
    <m/>
    <m/>
    <x v="1"/>
    <x v="3"/>
    <x v="0"/>
    <x v="5"/>
    <x v="12"/>
    <n v="2"/>
    <s v=""/>
    <d v="1899-12-30T07:40:48"/>
    <n v="63.552222222096759"/>
    <n v="36"/>
    <n v="27.552222222096759"/>
  </r>
  <r>
    <s v="E002"/>
    <s v="EO55"/>
    <x v="5742"/>
    <x v="0"/>
    <s v="E3"/>
    <s v="0100018311"/>
    <s v="ANDALUZA DE MORTEROS, SA (ANDEMOSA)"/>
    <s v="0046005100"/>
    <s v="PLANTA VILLA ROSA (CON TTE) MALAGA"/>
    <s v="000000000000003264"/>
    <x v="41"/>
    <d v="2024-07-12T00:00:00"/>
    <d v="1899-12-30T14:07:51"/>
    <s v="15/07 09:00h"/>
    <d v="2024-07-15T00:00:00"/>
    <x v="15"/>
    <x v="8"/>
    <x v="5971"/>
    <d v="2024-07-15T00:00:00"/>
    <d v="1899-12-30T08:51:08"/>
    <n v="24"/>
    <s v="E00024"/>
    <s v="RUTA KMS.024"/>
    <x v="85"/>
    <x v="0"/>
    <x v="0"/>
    <x v="4"/>
    <x v="0"/>
    <d v="2024-07-12T14:07:51"/>
    <x v="634"/>
    <n v="66.869166666583624"/>
    <d v="2024-07-15T08:51:08"/>
    <d v="1899-12-30T00:19:12"/>
    <d v="2024-07-15T09:10:20"/>
    <n v="-0.17222222231794149"/>
    <x v="0"/>
    <m/>
    <m/>
    <x v="1"/>
    <x v="3"/>
    <x v="0"/>
    <x v="5"/>
    <x v="0"/>
    <n v="2"/>
    <s v=""/>
    <d v="1899-12-30T07:40:48"/>
    <n v="65.549166666583631"/>
    <n v="36"/>
    <n v="29.549166666583631"/>
  </r>
  <r>
    <s v="E002"/>
    <s v="EO55"/>
    <x v="5743"/>
    <x v="0"/>
    <s v="E3"/>
    <s v="0100018311"/>
    <s v="ANDALUZA DE MORTEROS, SA (ANDEMOSA)"/>
    <s v="0046005100"/>
    <s v="PLANTA VILLA ROSA (CON TTE) MALAGA"/>
    <s v="000000000000003264"/>
    <x v="41"/>
    <d v="2024-07-12T00:00:00"/>
    <d v="1899-12-30T14:07:59"/>
    <s v="15/07 13:00h"/>
    <d v="2024-07-15T00:00:00"/>
    <x v="14"/>
    <x v="8"/>
    <x v="5972"/>
    <d v="2024-07-15T00:00:00"/>
    <d v="1899-12-30T11:21:46"/>
    <n v="24"/>
    <s v="E00024"/>
    <s v="RUTA KMS.024"/>
    <x v="85"/>
    <x v="0"/>
    <x v="0"/>
    <x v="4"/>
    <x v="0"/>
    <d v="2024-07-12T14:07:59"/>
    <x v="673"/>
    <n v="70.866944444307592"/>
    <d v="2024-07-15T11:21:46"/>
    <d v="1899-12-30T00:19:12"/>
    <d v="2024-07-15T11:40:58"/>
    <n v="1.3172222221037373"/>
    <x v="0"/>
    <m/>
    <m/>
    <x v="1"/>
    <x v="3"/>
    <x v="0"/>
    <x v="5"/>
    <x v="2"/>
    <n v="2"/>
    <s v=""/>
    <d v="1899-12-30T07:40:48"/>
    <n v="69.546944444307599"/>
    <n v="36"/>
    <n v="33.546944444307599"/>
  </r>
  <r>
    <s v="E002"/>
    <s v="EO55"/>
    <x v="5744"/>
    <x v="0"/>
    <s v="E3"/>
    <s v="0100050987"/>
    <s v="XIMOR MORTEROS, S.L."/>
    <s v="0046004229"/>
    <s v="FUENTES DE ANDALUCIA"/>
    <s v="000000000000003264"/>
    <x v="41"/>
    <d v="2024-07-12T00:00:00"/>
    <d v="1899-12-30T14:12:49"/>
    <s v="15/07 11:00h"/>
    <d v="2024-07-15T00:00:00"/>
    <x v="1"/>
    <x v="8"/>
    <x v="5973"/>
    <d v="2024-07-15T00:00:00"/>
    <d v="1899-12-30T12:57:01"/>
    <n v="165"/>
    <s v="E00165"/>
    <s v="RUTA KMS.165"/>
    <x v="88"/>
    <x v="0"/>
    <x v="0"/>
    <x v="4"/>
    <x v="0"/>
    <d v="2024-07-12T14:12:49"/>
    <x v="670"/>
    <n v="71.786388888896909"/>
    <d v="2024-07-15T12:57:01"/>
    <d v="1899-12-30T02:12:00"/>
    <d v="2024-07-15T15:09:01"/>
    <n v="-1.1502777777495794"/>
    <x v="1"/>
    <m/>
    <m/>
    <x v="1"/>
    <x v="3"/>
    <x v="1"/>
    <x v="5"/>
    <x v="3"/>
    <n v="2"/>
    <s v=""/>
    <d v="1900-01-01T04:48:00"/>
    <n v="68.586388888896906"/>
    <n v="36"/>
    <n v="32.586388888896906"/>
  </r>
  <r>
    <s v="E002"/>
    <s v="EO55"/>
    <x v="5745"/>
    <x v="0"/>
    <s v="E3"/>
    <s v="0100037768"/>
    <s v="MINAS DE AGUAS TEÑIDAS, S.A.U. (MAT"/>
    <s v="0046004426"/>
    <s v="ZREP4500031988_3 @ VALDELAMUSA PAST"/>
    <s v="000000000000001782"/>
    <x v="46"/>
    <d v="2024-07-12T00:00:00"/>
    <d v="1899-12-30T14:14:48"/>
    <s v="13/07 06:00 1º"/>
    <d v="2024-07-13T00:00:00"/>
    <x v="6"/>
    <x v="9"/>
    <x v="5974"/>
    <d v="2024-07-12T00:00:00"/>
    <d v="1899-12-30T18:26:31"/>
    <n v="85"/>
    <s v="E00085"/>
    <s v="RUTA KMS.085"/>
    <x v="86"/>
    <x v="0"/>
    <x v="0"/>
    <x v="5"/>
    <x v="0"/>
    <d v="2024-07-12T14:14:48"/>
    <x v="681"/>
    <n v="29.753333333472256"/>
    <d v="2024-07-12T18:26:31"/>
    <d v="1899-12-30T01:08:00"/>
    <d v="2024-07-12T19:34:31"/>
    <n v="24.42472222232027"/>
    <x v="0"/>
    <m/>
    <m/>
    <x v="1"/>
    <x v="29"/>
    <x v="0"/>
    <x v="4"/>
    <x v="9"/>
    <n v="6"/>
    <s v=""/>
    <d v="1899-12-31T03:12:00"/>
    <n v="27.620000000138923"/>
    <n v="12"/>
    <n v="15.620000000138923"/>
  </r>
  <r>
    <s v="E002"/>
    <s v="EO55"/>
    <x v="5746"/>
    <x v="0"/>
    <s v="E3"/>
    <s v="0100037768"/>
    <s v="MINAS DE AGUAS TEÑIDAS, S.A.U. (MAT"/>
    <s v="0046004426"/>
    <s v="ZREP4500031988_3 @ VALDELAMUSA PAST"/>
    <s v="000000000000001782"/>
    <x v="46"/>
    <d v="2024-07-12T00:00:00"/>
    <d v="1899-12-30T14:15:19"/>
    <s v="13/07 07:00 2º"/>
    <d v="2024-07-13T00:00:00"/>
    <x v="6"/>
    <x v="9"/>
    <x v="5975"/>
    <d v="2024-07-13T00:00:00"/>
    <d v="1899-12-30T07:52:07"/>
    <n v="85"/>
    <s v="E00085"/>
    <s v="RUTA KMS.085"/>
    <x v="88"/>
    <x v="0"/>
    <x v="0"/>
    <x v="5"/>
    <x v="0"/>
    <d v="2024-07-12T14:15:19"/>
    <x v="681"/>
    <n v="29.744722222269047"/>
    <d v="2024-07-13T07:52:07"/>
    <d v="1899-12-30T01:08:00"/>
    <d v="2024-07-13T09:00:07"/>
    <n v="10.998055555508472"/>
    <x v="0"/>
    <m/>
    <m/>
    <x v="1"/>
    <x v="0"/>
    <x v="0"/>
    <x v="4"/>
    <x v="11"/>
    <n v="7"/>
    <s v=""/>
    <d v="1899-12-31T03:12:00"/>
    <n v="27.611388888935714"/>
    <n v="12"/>
    <n v="15.611388888935714"/>
  </r>
  <r>
    <s v="E002"/>
    <s v="EO55"/>
    <x v="5747"/>
    <x v="0"/>
    <s v="E3"/>
    <s v="0100037768"/>
    <s v="MINAS DE AGUAS TEÑIDAS, S.A.U. (MAT"/>
    <s v="0046004426"/>
    <s v="ZREP4500031988_3 @ VALDELAMUSA PAST"/>
    <s v="000000000000001782"/>
    <x v="46"/>
    <d v="2024-07-12T00:00:00"/>
    <d v="1899-12-30T14:15:55"/>
    <s v="13/07 08:00 3º"/>
    <d v="2024-07-13T00:00:00"/>
    <x v="6"/>
    <x v="9"/>
    <x v="5976"/>
    <d v="2024-07-12T00:00:00"/>
    <d v="1899-12-30T18:40:13"/>
    <n v="85"/>
    <s v="E00085"/>
    <s v="RUTA KMS.085"/>
    <x v="67"/>
    <x v="0"/>
    <x v="0"/>
    <x v="5"/>
    <x v="0"/>
    <d v="2024-07-12T14:15:55"/>
    <x v="681"/>
    <n v="29.734722222201526"/>
    <d v="2024-07-12T18:40:13"/>
    <d v="1899-12-30T01:08:00"/>
    <d v="2024-07-12T19:48:13"/>
    <n v="24.196388888871297"/>
    <x v="0"/>
    <m/>
    <m/>
    <x v="1"/>
    <x v="29"/>
    <x v="0"/>
    <x v="4"/>
    <x v="9"/>
    <n v="6"/>
    <s v=""/>
    <d v="1899-12-31T03:12:00"/>
    <n v="27.601388888868193"/>
    <n v="12"/>
    <n v="15.601388888868193"/>
  </r>
  <r>
    <s v="E002"/>
    <s v="EO55"/>
    <x v="5748"/>
    <x v="0"/>
    <s v="E3"/>
    <s v="0100037768"/>
    <s v="MINAS DE AGUAS TEÑIDAS, S.A.U. (MAT"/>
    <s v="0046004426"/>
    <s v="ZREP4500031988_3 @ VALDELAMUSA PAST"/>
    <s v="000000000000001782"/>
    <x v="46"/>
    <d v="2024-07-12T00:00:00"/>
    <d v="1899-12-30T14:16:39"/>
    <s v="13/07 09:00 4º"/>
    <d v="2024-07-13T00:00:00"/>
    <x v="6"/>
    <x v="9"/>
    <x v="5977"/>
    <d v="2024-07-13T00:00:00"/>
    <d v="1899-12-30T09:05:36"/>
    <n v="85"/>
    <s v="E00085"/>
    <s v="RUTA KMS.085"/>
    <x v="93"/>
    <x v="0"/>
    <x v="0"/>
    <x v="5"/>
    <x v="0"/>
    <d v="2024-07-12T14:16:39"/>
    <x v="681"/>
    <n v="29.722500000090804"/>
    <d v="2024-07-13T09:05:36"/>
    <d v="1899-12-30T01:08:00"/>
    <d v="2024-07-13T10:13:36"/>
    <n v="9.7733333333744667"/>
    <x v="0"/>
    <m/>
    <m/>
    <x v="1"/>
    <x v="0"/>
    <x v="0"/>
    <x v="4"/>
    <x v="6"/>
    <n v="7"/>
    <s v=""/>
    <d v="1899-12-31T03:12:00"/>
    <n v="27.589166666757471"/>
    <n v="12"/>
    <n v="15.589166666757471"/>
  </r>
  <r>
    <s v="E002"/>
    <s v="EO55"/>
    <x v="5749"/>
    <x v="0"/>
    <s v="E3"/>
    <s v="0100037768"/>
    <s v="MINAS DE AGUAS TEÑIDAS, S.A.U. (MAT"/>
    <s v="0046004427"/>
    <s v="ZREP4500031988_4 @ MAGDALENA PASTA"/>
    <s v="000000000000001782"/>
    <x v="46"/>
    <d v="2024-07-12T00:00:00"/>
    <d v="1899-12-30T14:17:13"/>
    <s v="13/07 13:00 8º"/>
    <d v="2024-07-13T00:00:00"/>
    <x v="6"/>
    <x v="9"/>
    <x v="5978"/>
    <d v="2024-07-13T00:00:00"/>
    <d v="1899-12-30T12:41:34"/>
    <n v="85"/>
    <s v="E00085"/>
    <s v="RUTA KMS.085"/>
    <x v="461"/>
    <x v="0"/>
    <x v="0"/>
    <x v="5"/>
    <x v="0"/>
    <d v="2024-07-12T14:17:13"/>
    <x v="681"/>
    <n v="29.713055555534083"/>
    <d v="2024-07-13T12:41:34"/>
    <d v="1899-12-30T01:08:00"/>
    <d v="2024-07-13T13:49:34"/>
    <n v="6.1738888888503425"/>
    <x v="0"/>
    <m/>
    <m/>
    <x v="1"/>
    <x v="0"/>
    <x v="0"/>
    <x v="4"/>
    <x v="3"/>
    <n v="7"/>
    <s v=""/>
    <d v="1899-12-31T03:12:00"/>
    <n v="27.579722222200751"/>
    <n v="12"/>
    <n v="15.579722222200751"/>
  </r>
  <r>
    <s v="E002"/>
    <s v="EO55"/>
    <x v="5750"/>
    <x v="0"/>
    <s v="E3"/>
    <s v="0100037768"/>
    <s v="MINAS DE AGUAS TEÑIDAS, S.A.U. (MAT"/>
    <s v="0046004427"/>
    <s v="ZREP4500031988_4 @ MAGDALENA PASTA"/>
    <s v="000000000000001782"/>
    <x v="46"/>
    <d v="2024-07-12T00:00:00"/>
    <d v="1899-12-30T14:20:04"/>
    <s v="13/07 114:00 9º"/>
    <d v="2024-07-13T00:00:00"/>
    <x v="6"/>
    <x v="9"/>
    <x v="5979"/>
    <d v="2024-07-13T00:00:00"/>
    <d v="1899-12-30T13:14:05"/>
    <n v="85"/>
    <s v="E00085"/>
    <s v="RUTA KMS.085"/>
    <x v="93"/>
    <x v="0"/>
    <x v="0"/>
    <x v="5"/>
    <x v="0"/>
    <d v="2024-07-12T14:20:04"/>
    <x v="681"/>
    <n v="29.665555555606261"/>
    <d v="2024-07-13T13:14:05"/>
    <d v="1899-12-30T01:08:00"/>
    <d v="2024-07-13T14:22:05"/>
    <n v="5.6319444444961846"/>
    <x v="0"/>
    <m/>
    <m/>
    <x v="1"/>
    <x v="0"/>
    <x v="0"/>
    <x v="4"/>
    <x v="7"/>
    <n v="7"/>
    <s v=""/>
    <d v="1899-12-31T03:12:00"/>
    <n v="27.532222222272928"/>
    <n v="12"/>
    <n v="15.532222222272928"/>
  </r>
  <r>
    <s v="E002"/>
    <s v="EO55"/>
    <x v="5751"/>
    <x v="0"/>
    <s v="E3"/>
    <s v="0100037768"/>
    <s v="MINAS DE AGUAS TEÑIDAS, S.A.U. (MAT"/>
    <s v="0046004427"/>
    <s v="ZREP4500031988_4 @ MAGDALENA PASTA"/>
    <s v="000000000000001782"/>
    <x v="46"/>
    <d v="2024-07-12T00:00:00"/>
    <d v="1899-12-30T14:24:34"/>
    <s v="13/07 15:00  10º"/>
    <d v="2024-07-13T00:00:00"/>
    <x v="6"/>
    <x v="9"/>
    <x v="5980"/>
    <d v="2024-07-13T00:00:00"/>
    <d v="1899-12-30T13:35:07"/>
    <n v="85"/>
    <s v="E00085"/>
    <s v="RUTA KMS.085"/>
    <x v="86"/>
    <x v="0"/>
    <x v="0"/>
    <x v="5"/>
    <x v="0"/>
    <d v="2024-07-12T14:24:34"/>
    <x v="681"/>
    <n v="29.590555555536412"/>
    <d v="2024-07-13T13:35:07"/>
    <d v="1899-12-30T01:08:00"/>
    <d v="2024-07-13T14:43:07"/>
    <n v="5.281388888892252"/>
    <x v="0"/>
    <m/>
    <m/>
    <x v="1"/>
    <x v="0"/>
    <x v="0"/>
    <x v="4"/>
    <x v="7"/>
    <n v="7"/>
    <s v=""/>
    <d v="1899-12-31T03:12:00"/>
    <n v="27.457222222203079"/>
    <n v="12"/>
    <n v="15.457222222203079"/>
  </r>
  <r>
    <s v="E002"/>
    <s v="EO55"/>
    <x v="5752"/>
    <x v="0"/>
    <s v="E3"/>
    <s v="0100037768"/>
    <s v="MINAS DE AGUAS TEÑIDAS, S.A.U. (MAT"/>
    <s v="0046004427"/>
    <s v="ZREP4500031988_4 @ MAGDALENA PASTA"/>
    <s v="000000000000001782"/>
    <x v="46"/>
    <d v="2024-07-12T00:00:00"/>
    <d v="1899-12-30T14:26:18"/>
    <s v="13/07 06:00 1º"/>
    <d v="2024-07-13T00:00:00"/>
    <x v="6"/>
    <x v="9"/>
    <x v="5981"/>
    <d v="2024-07-12T00:00:00"/>
    <d v="1899-12-30T17:45:58"/>
    <n v="85"/>
    <s v="E00085"/>
    <s v="RUTA KMS.085"/>
    <x v="93"/>
    <x v="0"/>
    <x v="0"/>
    <x v="5"/>
    <x v="0"/>
    <d v="2024-07-12T14:26:18"/>
    <x v="681"/>
    <n v="29.561666666704696"/>
    <d v="2024-07-12T17:45:58"/>
    <d v="1899-12-30T01:08:00"/>
    <d v="2024-07-12T18:53:58"/>
    <n v="25.100555555603933"/>
    <x v="0"/>
    <m/>
    <m/>
    <x v="1"/>
    <x v="29"/>
    <x v="0"/>
    <x v="4"/>
    <x v="5"/>
    <n v="6"/>
    <s v=""/>
    <d v="1899-12-31T03:12:00"/>
    <n v="27.428333333371363"/>
    <n v="12"/>
    <n v="15.428333333371363"/>
  </r>
  <r>
    <s v="E002"/>
    <s v="EO55"/>
    <x v="5753"/>
    <x v="0"/>
    <s v="E3"/>
    <s v="0100037768"/>
    <s v="MINAS DE AGUAS TEÑIDAS, S.A.U. (MAT"/>
    <s v="0046004427"/>
    <s v="ZREP4500031988_4 @ MAGDALENA PASTA"/>
    <s v="000000000000001782"/>
    <x v="46"/>
    <d v="2024-07-12T00:00:00"/>
    <d v="1899-12-30T14:26:55"/>
    <s v="13/07 07:00 2º"/>
    <d v="2024-07-13T00:00:00"/>
    <x v="6"/>
    <x v="9"/>
    <x v="5982"/>
    <d v="2024-07-12T00:00:00"/>
    <d v="1899-12-30T18:03:54"/>
    <n v="85"/>
    <s v="E00085"/>
    <s v="RUTA KMS.085"/>
    <x v="68"/>
    <x v="0"/>
    <x v="0"/>
    <x v="5"/>
    <x v="0"/>
    <d v="2024-07-12T14:26:55"/>
    <x v="681"/>
    <n v="29.551388888969086"/>
    <d v="2024-07-12T18:03:54"/>
    <d v="1899-12-30T01:08:00"/>
    <d v="2024-07-12T19:11:54"/>
    <n v="24.801666666695382"/>
    <x v="0"/>
    <m/>
    <m/>
    <x v="1"/>
    <x v="29"/>
    <x v="0"/>
    <x v="4"/>
    <x v="9"/>
    <n v="6"/>
    <s v=""/>
    <d v="1899-12-31T03:12:00"/>
    <n v="27.418055555635753"/>
    <n v="12"/>
    <n v="15.418055555635753"/>
  </r>
  <r>
    <s v="E002"/>
    <s v="EO55"/>
    <x v="5754"/>
    <x v="0"/>
    <s v="E3"/>
    <s v="0100037768"/>
    <s v="MINAS DE AGUAS TEÑIDAS, S.A.U. (MAT"/>
    <s v="0046004427"/>
    <s v="ZREP4500031988_4 @ MAGDALENA PASTA"/>
    <s v="000000000000001782"/>
    <x v="46"/>
    <d v="2024-07-12T00:00:00"/>
    <d v="1899-12-30T14:27:30"/>
    <s v="13/07 08:00 3º"/>
    <d v="2024-07-13T00:00:00"/>
    <x v="6"/>
    <x v="9"/>
    <x v="5983"/>
    <d v="2024-07-13T00:00:00"/>
    <d v="1899-12-30T07:40:50"/>
    <n v="85"/>
    <s v="E00085"/>
    <s v="RUTA KMS.085"/>
    <x v="461"/>
    <x v="0"/>
    <x v="0"/>
    <x v="5"/>
    <x v="0"/>
    <d v="2024-07-12T14:27:30"/>
    <x v="681"/>
    <n v="29.541666666744277"/>
    <d v="2024-07-13T07:40:50"/>
    <d v="1899-12-30T01:08:00"/>
    <d v="2024-07-13T08:48:50"/>
    <n v="11.186111111193895"/>
    <x v="0"/>
    <m/>
    <m/>
    <x v="1"/>
    <x v="0"/>
    <x v="0"/>
    <x v="4"/>
    <x v="11"/>
    <n v="7"/>
    <s v=""/>
    <d v="1899-12-31T03:12:00"/>
    <n v="27.408333333410944"/>
    <n v="12"/>
    <n v="15.408333333410944"/>
  </r>
  <r>
    <s v="E002"/>
    <s v="EO55"/>
    <x v="5755"/>
    <x v="0"/>
    <s v="E3"/>
    <s v="0100037768"/>
    <s v="MINAS DE AGUAS TEÑIDAS, S.A.U. (MAT"/>
    <s v="0046004427"/>
    <s v="ZREP4500031988_4 @ MAGDALENA PASTA"/>
    <s v="000000000000001782"/>
    <x v="46"/>
    <d v="2024-07-12T00:00:00"/>
    <d v="1899-12-30T14:28:00"/>
    <s v="13/07 09:00 4º"/>
    <d v="2024-07-13T00:00:00"/>
    <x v="6"/>
    <x v="9"/>
    <x v="5984"/>
    <d v="2024-07-13T00:00:00"/>
    <d v="1899-12-30T09:12:57"/>
    <n v="85"/>
    <s v="E00085"/>
    <s v="RUTA KMS.085"/>
    <x v="86"/>
    <x v="0"/>
    <x v="0"/>
    <x v="5"/>
    <x v="0"/>
    <d v="2024-07-12T14:28:00"/>
    <x v="681"/>
    <n v="29.53333333338378"/>
    <d v="2024-07-13T09:12:57"/>
    <d v="1899-12-30T01:08:00"/>
    <d v="2024-07-13T10:20:57"/>
    <n v="9.6508333333767951"/>
    <x v="0"/>
    <m/>
    <m/>
    <x v="1"/>
    <x v="0"/>
    <x v="0"/>
    <x v="4"/>
    <x v="6"/>
    <n v="7"/>
    <s v=""/>
    <d v="1899-12-31T03:12:00"/>
    <n v="27.400000000050447"/>
    <n v="12"/>
    <n v="15.400000000050447"/>
  </r>
  <r>
    <s v="E002"/>
    <s v="EO55"/>
    <x v="5756"/>
    <x v="0"/>
    <s v="E3"/>
    <s v="0100037768"/>
    <s v="MINAS DE AGUAS TEÑIDAS, S.A.U. (MAT"/>
    <s v="0046004427"/>
    <s v="ZREP4500031988_4 @ MAGDALENA PASTA"/>
    <s v="000000000000001782"/>
    <x v="46"/>
    <d v="2024-07-12T00:00:00"/>
    <d v="1899-12-30T14:28:26"/>
    <s v="13/07 10:00 5º"/>
    <d v="2024-07-13T00:00:00"/>
    <x v="6"/>
    <x v="9"/>
    <x v="5985"/>
    <d v="2024-07-13T00:00:00"/>
    <d v="1899-12-30T10:07:54"/>
    <n v="85"/>
    <s v="E00085"/>
    <s v="RUTA KMS.085"/>
    <x v="95"/>
    <x v="0"/>
    <x v="0"/>
    <x v="5"/>
    <x v="0"/>
    <d v="2024-07-12T14:28:26"/>
    <x v="681"/>
    <n v="29.526111111219507"/>
    <d v="2024-07-13T10:07:54"/>
    <d v="1899-12-30T01:08:00"/>
    <d v="2024-07-13T11:15:54"/>
    <n v="8.7350000000442378"/>
    <x v="0"/>
    <m/>
    <m/>
    <x v="1"/>
    <x v="0"/>
    <x v="0"/>
    <x v="4"/>
    <x v="1"/>
    <n v="7"/>
    <s v=""/>
    <d v="1899-12-31T03:12:00"/>
    <n v="27.392777777886174"/>
    <n v="12"/>
    <n v="15.392777777886174"/>
  </r>
  <r>
    <s v="E002"/>
    <s v="EO55"/>
    <x v="5757"/>
    <x v="0"/>
    <s v="E3"/>
    <s v="0100037768"/>
    <s v="MINAS DE AGUAS TEÑIDAS, S.A.U. (MAT"/>
    <s v="0046004427"/>
    <s v="ZREP4500031988_4 @ MAGDALENA PASTA"/>
    <s v="000000000000001782"/>
    <x v="46"/>
    <d v="2024-07-12T00:00:00"/>
    <d v="1899-12-30T14:28:56"/>
    <s v="13/07 11:00 6º"/>
    <d v="2024-07-13T00:00:00"/>
    <x v="6"/>
    <x v="9"/>
    <x v="5986"/>
    <d v="2024-07-13T00:00:00"/>
    <d v="1899-12-30T10:33:59"/>
    <n v="85"/>
    <s v="E00085"/>
    <s v="RUTA KMS.085"/>
    <x v="67"/>
    <x v="0"/>
    <x v="0"/>
    <x v="5"/>
    <x v="0"/>
    <d v="2024-07-12T14:28:56"/>
    <x v="681"/>
    <n v="29.51777777785901"/>
    <d v="2024-07-13T10:33:59"/>
    <d v="1899-12-30T01:08:00"/>
    <d v="2024-07-13T11:41:59"/>
    <n v="8.3002777778310701"/>
    <x v="0"/>
    <m/>
    <m/>
    <x v="1"/>
    <x v="0"/>
    <x v="0"/>
    <x v="4"/>
    <x v="1"/>
    <n v="7"/>
    <s v=""/>
    <d v="1899-12-31T03:12:00"/>
    <n v="27.384444444525677"/>
    <n v="12"/>
    <n v="15.384444444525677"/>
  </r>
  <r>
    <s v="E002"/>
    <s v="EO55"/>
    <x v="5758"/>
    <x v="0"/>
    <s v="E3"/>
    <s v="0100037768"/>
    <s v="MINAS DE AGUAS TEÑIDAS, S.A.U. (MAT"/>
    <s v="0046004427"/>
    <s v="ZREP4500031988_4 @ MAGDALENA PASTA"/>
    <s v="000000000000001782"/>
    <x v="46"/>
    <d v="2024-07-12T00:00:00"/>
    <d v="1899-12-30T14:29:24"/>
    <s v="13/07 12:00 7º"/>
    <d v="2024-07-13T00:00:00"/>
    <x v="6"/>
    <x v="9"/>
    <x v="5987"/>
    <d v="2024-07-13T00:00:00"/>
    <d v="1899-12-30T11:41:05"/>
    <n v="85"/>
    <s v="E00085"/>
    <s v="RUTA KMS.085"/>
    <x v="88"/>
    <x v="0"/>
    <x v="0"/>
    <x v="5"/>
    <x v="0"/>
    <d v="2024-07-12T14:29:24"/>
    <x v="681"/>
    <n v="29.510000000009313"/>
    <d v="2024-07-13T11:41:05"/>
    <d v="1899-12-30T01:08:00"/>
    <d v="2024-07-13T12:49:05"/>
    <n v="7.1819444444845431"/>
    <x v="0"/>
    <m/>
    <m/>
    <x v="1"/>
    <x v="0"/>
    <x v="0"/>
    <x v="4"/>
    <x v="2"/>
    <n v="7"/>
    <s v=""/>
    <d v="1899-12-31T03:12:00"/>
    <n v="27.37666666667598"/>
    <n v="12"/>
    <n v="15.37666666667598"/>
  </r>
  <r>
    <s v="E002"/>
    <s v="EO55"/>
    <x v="5759"/>
    <x v="0"/>
    <s v="E3"/>
    <s v="0100037768"/>
    <s v="MINAS DE AGUAS TEÑIDAS, S.A.U. (MAT"/>
    <s v="0046004426"/>
    <s v="ZREP4500031988_3 @ VALDELAMUSA PAST"/>
    <s v="000000000000001782"/>
    <x v="46"/>
    <d v="2024-07-12T00:00:00"/>
    <d v="1899-12-30T14:33:46"/>
    <s v="14/07 07:00 2º"/>
    <d v="2024-07-14T00:00:00"/>
    <x v="6"/>
    <x v="9"/>
    <x v="5988"/>
    <d v="2024-07-12T00:00:00"/>
    <d v="1899-12-30T17:50:03"/>
    <n v="85"/>
    <s v="E00085"/>
    <s v="RUTA KMS.085"/>
    <x v="96"/>
    <x v="0"/>
    <x v="0"/>
    <x v="5"/>
    <x v="0"/>
    <d v="2024-07-12T14:33:46"/>
    <x v="674"/>
    <n v="53.437222222331911"/>
    <d v="2024-07-12T17:50:03"/>
    <d v="1899-12-30T01:08:00"/>
    <d v="2024-07-12T18:58:03"/>
    <n v="49.032500000030268"/>
    <x v="0"/>
    <m/>
    <m/>
    <x v="1"/>
    <x v="29"/>
    <x v="0"/>
    <x v="4"/>
    <x v="5"/>
    <n v="6"/>
    <s v=""/>
    <d v="1899-12-31T03:12:00"/>
    <n v="51.303888888998578"/>
    <n v="24"/>
    <n v="27.303888888998578"/>
  </r>
  <r>
    <s v="E002"/>
    <s v="EO55"/>
    <x v="5760"/>
    <x v="0"/>
    <s v="E3"/>
    <s v="0100057843"/>
    <s v="ANDOSER OBRAS Y SERVICIOS S.L."/>
    <s v="0046005203"/>
    <s v="RUTE"/>
    <s v="000000000000003264"/>
    <x v="41"/>
    <d v="2024-07-12T00:00:00"/>
    <d v="1899-12-30T14:35:19"/>
    <s v="15/07 12:00h"/>
    <d v="2024-07-15T00:00:00"/>
    <x v="8"/>
    <x v="8"/>
    <x v="5989"/>
    <d v="2024-07-15T00:00:00"/>
    <d v="1899-12-30T09:07:16"/>
    <n v="101"/>
    <s v="E00101"/>
    <s v="RUTA KMS.101"/>
    <x v="116"/>
    <x v="0"/>
    <x v="0"/>
    <x v="4"/>
    <x v="0"/>
    <d v="2024-07-12T14:35:19"/>
    <x v="628"/>
    <n v="69.411388888838701"/>
    <d v="2024-07-15T09:07:16"/>
    <d v="1899-12-30T01:20:48"/>
    <d v="2024-07-15T10:28:04"/>
    <n v="1.532222222245764"/>
    <x v="0"/>
    <m/>
    <m/>
    <x v="1"/>
    <x v="3"/>
    <x v="0"/>
    <x v="5"/>
    <x v="6"/>
    <n v="2"/>
    <s v=""/>
    <d v="1899-12-31T08:19:12"/>
    <n v="67.064722222172037"/>
    <n v="36"/>
    <n v="31.064722222172037"/>
  </r>
  <r>
    <s v="E002"/>
    <s v="EO55"/>
    <x v="5761"/>
    <x v="0"/>
    <s v="E3"/>
    <s v="0100037768"/>
    <s v="MINAS DE AGUAS TEÑIDAS, S.A.U. (MAT"/>
    <s v="0046004426"/>
    <s v="ZREP4500031988_3 @ VALDELAMUSA PAST"/>
    <s v="000000000000001782"/>
    <x v="46"/>
    <d v="2024-07-12T00:00:00"/>
    <d v="1899-12-30T14:36:21"/>
    <s v="14/07 08:00 3º"/>
    <d v="2024-07-14T00:00:00"/>
    <x v="6"/>
    <x v="9"/>
    <x v="5990"/>
    <d v="2024-07-14T00:00:00"/>
    <d v="1899-12-30T08:03:29"/>
    <n v="85"/>
    <s v="E00085"/>
    <s v="RUTA KMS.085"/>
    <x v="67"/>
    <x v="0"/>
    <x v="0"/>
    <x v="5"/>
    <x v="0"/>
    <d v="2024-07-12T14:36:21"/>
    <x v="674"/>
    <n v="53.394166666665114"/>
    <d v="2024-07-14T08:03:29"/>
    <d v="1899-12-30T01:08:00"/>
    <d v="2024-07-14T09:11:29"/>
    <n v="10.808611111133359"/>
    <x v="0"/>
    <m/>
    <m/>
    <x v="1"/>
    <x v="1"/>
    <x v="0"/>
    <x v="4"/>
    <x v="0"/>
    <n v="1"/>
    <s v=""/>
    <d v="1899-12-31T03:12:00"/>
    <n v="51.260833333331782"/>
    <n v="24"/>
    <n v="27.260833333331782"/>
  </r>
  <r>
    <s v="E002"/>
    <s v="EO55"/>
    <x v="5762"/>
    <x v="0"/>
    <s v="E3"/>
    <s v="0100037768"/>
    <s v="MINAS DE AGUAS TEÑIDAS, S.A.U. (MAT"/>
    <s v="0046004427"/>
    <s v="ZREP4500031988_4 @ MAGDALENA PASTA"/>
    <s v="000000000000001782"/>
    <x v="46"/>
    <d v="2024-07-12T00:00:00"/>
    <d v="1899-12-30T14:38:33"/>
    <s v="14/07 09:00 4º CSNB-"/>
    <d v="2024-07-14T00:00:00"/>
    <x v="6"/>
    <x v="9"/>
    <x v="5991"/>
    <d v="2024-07-14T00:00:00"/>
    <d v="1899-12-30T11:10:46"/>
    <n v="85"/>
    <s v="E00085"/>
    <s v="RUTA KMS.085"/>
    <x v="361"/>
    <x v="0"/>
    <x v="0"/>
    <x v="5"/>
    <x v="0"/>
    <d v="2024-07-12T14:38:33"/>
    <x v="674"/>
    <n v="53.357499999983702"/>
    <d v="2024-07-14T11:10:46"/>
    <d v="1899-12-30T01:08:00"/>
    <d v="2024-07-14T12:18:46"/>
    <n v="7.6872222223319113"/>
    <x v="0"/>
    <m/>
    <m/>
    <x v="1"/>
    <x v="1"/>
    <x v="0"/>
    <x v="4"/>
    <x v="2"/>
    <n v="1"/>
    <s v=""/>
    <d v="1899-12-31T03:12:00"/>
    <n v="51.224166666650369"/>
    <n v="24"/>
    <n v="27.224166666650369"/>
  </r>
  <r>
    <s v="E002"/>
    <s v="EO55"/>
    <x v="5763"/>
    <x v="0"/>
    <s v="E3"/>
    <s v="0100037768"/>
    <s v="MINAS DE AGUAS TEÑIDAS, S.A.U. (MAT"/>
    <s v="0046004427"/>
    <s v="ZREP4500031988_4 @ MAGDALENA PASTA"/>
    <s v="000000000000001782"/>
    <x v="46"/>
    <d v="2024-07-12T00:00:00"/>
    <d v="1899-12-30T14:39:20"/>
    <s v="14/07 10:00 5º CSNB-"/>
    <d v="2024-07-14T00:00:00"/>
    <x v="6"/>
    <x v="9"/>
    <x v="5992"/>
    <d v="2024-07-14T00:00:00"/>
    <d v="1899-12-30T10:14:01"/>
    <n v="85"/>
    <s v="E00085"/>
    <s v="RUTA KMS.085"/>
    <x v="89"/>
    <x v="0"/>
    <x v="0"/>
    <x v="5"/>
    <x v="0"/>
    <d v="2024-07-12T14:39:20"/>
    <x v="674"/>
    <n v="53.344444444519468"/>
    <d v="2024-07-14T10:14:01"/>
    <d v="1899-12-30T01:08:00"/>
    <d v="2024-07-14T11:22:01"/>
    <n v="8.6330555555177853"/>
    <x v="0"/>
    <m/>
    <m/>
    <x v="1"/>
    <x v="1"/>
    <x v="0"/>
    <x v="4"/>
    <x v="1"/>
    <n v="1"/>
    <s v=""/>
    <d v="1899-12-31T03:12:00"/>
    <n v="51.211111111186135"/>
    <n v="24"/>
    <n v="27.211111111186135"/>
  </r>
  <r>
    <s v="E002"/>
    <s v="EO55"/>
    <x v="5764"/>
    <x v="0"/>
    <s v="E3"/>
    <s v="0100037768"/>
    <s v="MINAS DE AGUAS TEÑIDAS, S.A.U. (MAT"/>
    <s v="0046004427"/>
    <s v="ZREP4500031988_4 @ MAGDALENA PASTA"/>
    <s v="000000000000001782"/>
    <x v="46"/>
    <d v="2024-07-12T00:00:00"/>
    <d v="1899-12-30T14:39:47"/>
    <s v="14/07 11:00 6º CSNB-"/>
    <d v="2024-07-14T00:00:00"/>
    <x v="6"/>
    <x v="9"/>
    <x v="5993"/>
    <d v="2024-07-14T00:00:00"/>
    <d v="1899-12-30T15:30:27"/>
    <n v="85"/>
    <s v="E00085"/>
    <s v="RUTA KMS.085"/>
    <x v="96"/>
    <x v="0"/>
    <x v="0"/>
    <x v="5"/>
    <x v="0"/>
    <d v="2024-07-12T14:39:47"/>
    <x v="674"/>
    <n v="53.336944444512483"/>
    <d v="2024-07-14T15:30:27"/>
    <d v="1899-12-30T01:08:00"/>
    <d v="2024-07-14T16:38:27"/>
    <n v="3.3591666666325182"/>
    <x v="0"/>
    <m/>
    <m/>
    <x v="1"/>
    <x v="1"/>
    <x v="0"/>
    <x v="4"/>
    <x v="4"/>
    <n v="1"/>
    <s v=""/>
    <d v="1899-12-31T03:12:00"/>
    <n v="51.20361111117915"/>
    <n v="24"/>
    <n v="27.20361111117915"/>
  </r>
  <r>
    <s v="E002"/>
    <s v="EO55"/>
    <x v="5765"/>
    <x v="0"/>
    <s v="E3"/>
    <s v="0100037768"/>
    <s v="MINAS DE AGUAS TEÑIDAS, S.A.U. (MAT"/>
    <s v="0046004427"/>
    <s v="ZREP4500031988_4 @ MAGDALENA PASTA"/>
    <s v="000000000000001782"/>
    <x v="46"/>
    <d v="2024-07-12T00:00:00"/>
    <d v="1899-12-30T14:41:26"/>
    <s v="14/07 06:00 1º"/>
    <d v="2024-07-14T00:00:00"/>
    <x v="6"/>
    <x v="9"/>
    <x v="5994"/>
    <d v="2024-07-12T00:00:00"/>
    <d v="1899-12-30T19:54:56"/>
    <n v="85"/>
    <s v="E00085"/>
    <s v="RUTA KMS.085"/>
    <x v="361"/>
    <x v="0"/>
    <x v="0"/>
    <x v="5"/>
    <x v="0"/>
    <d v="2024-07-12T14:41:26"/>
    <x v="674"/>
    <n v="53.309444444545079"/>
    <d v="2024-07-12T19:54:56"/>
    <d v="1899-12-30T01:08:00"/>
    <d v="2024-07-12T21:02:56"/>
    <n v="46.95111111109145"/>
    <x v="0"/>
    <m/>
    <m/>
    <x v="1"/>
    <x v="29"/>
    <x v="0"/>
    <x v="4"/>
    <x v="10"/>
    <n v="6"/>
    <s v=""/>
    <d v="1899-12-31T03:12:00"/>
    <n v="51.176111111211746"/>
    <n v="24"/>
    <n v="27.176111111211746"/>
  </r>
  <r>
    <s v="E002"/>
    <s v="EO55"/>
    <x v="5766"/>
    <x v="0"/>
    <s v="E3"/>
    <s v="0100037768"/>
    <s v="MINAS DE AGUAS TEÑIDAS, S.A.U. (MAT"/>
    <s v="0046004427"/>
    <s v="ZREP4500031988_4 @ MAGDALENA PASTA"/>
    <s v="000000000000001782"/>
    <x v="46"/>
    <d v="2024-07-12T00:00:00"/>
    <d v="1899-12-30T14:42:04"/>
    <s v="14/07 07:00 2º"/>
    <d v="2024-07-14T00:00:00"/>
    <x v="6"/>
    <x v="9"/>
    <x v="5995"/>
    <d v="2024-07-12T00:00:00"/>
    <d v="1899-12-30T19:41:20"/>
    <n v="85"/>
    <s v="E00085"/>
    <s v="RUTA KMS.085"/>
    <x v="89"/>
    <x v="0"/>
    <x v="0"/>
    <x v="5"/>
    <x v="0"/>
    <d v="2024-07-12T14:42:04"/>
    <x v="674"/>
    <n v="53.298888888966758"/>
    <d v="2024-07-12T19:41:20"/>
    <d v="1899-12-30T01:08:00"/>
    <d v="2024-07-12T20:49:20"/>
    <n v="47.177777777833398"/>
    <x v="0"/>
    <m/>
    <m/>
    <x v="1"/>
    <x v="29"/>
    <x v="0"/>
    <x v="4"/>
    <x v="10"/>
    <n v="6"/>
    <s v=""/>
    <d v="1899-12-31T03:12:00"/>
    <n v="51.165555555633425"/>
    <n v="24"/>
    <n v="27.165555555633425"/>
  </r>
  <r>
    <s v="E002"/>
    <s v="EO55"/>
    <x v="5767"/>
    <x v="0"/>
    <s v="E3"/>
    <s v="0100037768"/>
    <s v="MINAS DE AGUAS TEÑIDAS, S.A.U. (MAT"/>
    <s v="0046004427"/>
    <s v="ZREP4500031988_4 @ MAGDALENA PASTA"/>
    <s v="000000000000001782"/>
    <x v="46"/>
    <d v="2024-07-12T00:00:00"/>
    <d v="1899-12-30T14:42:31"/>
    <s v="14/07 08:00 3º"/>
    <d v="2024-07-14T00:00:00"/>
    <x v="6"/>
    <x v="9"/>
    <x v="5996"/>
    <d v="2024-07-14T00:00:00"/>
    <d v="1899-12-30T07:27:14"/>
    <n v="85"/>
    <s v="E00085"/>
    <s v="RUTA KMS.085"/>
    <x v="93"/>
    <x v="0"/>
    <x v="0"/>
    <x v="5"/>
    <x v="0"/>
    <d v="2024-07-12T14:42:31"/>
    <x v="674"/>
    <n v="53.291388888959773"/>
    <d v="2024-07-14T07:27:14"/>
    <d v="1899-12-30T01:08:00"/>
    <d v="2024-07-14T08:35:14"/>
    <n v="11.412777777761221"/>
    <x v="0"/>
    <m/>
    <m/>
    <x v="1"/>
    <x v="1"/>
    <x v="0"/>
    <x v="4"/>
    <x v="11"/>
    <n v="1"/>
    <s v=""/>
    <d v="1899-12-31T03:12:00"/>
    <n v="51.15805555562644"/>
    <n v="24"/>
    <n v="27.15805555562644"/>
  </r>
  <r>
    <s v="E002"/>
    <s v="EO55"/>
    <x v="5768"/>
    <x v="0"/>
    <s v="E3"/>
    <s v="0100037768"/>
    <s v="MINAS DE AGUAS TEÑIDAS, S.A.U. (MAT"/>
    <s v="0046004426"/>
    <s v="ZREP4500031988_3 @ VALDELAMUSA PAST"/>
    <s v="000000000000001782"/>
    <x v="46"/>
    <d v="2024-07-12T00:00:00"/>
    <d v="1899-12-30T14:45:32"/>
    <s v="14/07 09:00 4º CSNB-"/>
    <d v="2024-07-14T00:00:00"/>
    <x v="6"/>
    <x v="9"/>
    <x v="5997"/>
    <d v="2024-07-14T00:00:00"/>
    <d v="1899-12-30T10:47:10"/>
    <n v="85"/>
    <s v="E00085"/>
    <s v="RUTA KMS.085"/>
    <x v="358"/>
    <x v="0"/>
    <x v="0"/>
    <x v="5"/>
    <x v="0"/>
    <d v="2024-07-12T14:45:32"/>
    <x v="674"/>
    <n v="53.241111111128703"/>
    <d v="2024-07-14T10:47:10"/>
    <d v="1899-12-30T01:08:00"/>
    <d v="2024-07-14T11:55:10"/>
    <n v="8.0805555555853061"/>
    <x v="0"/>
    <m/>
    <m/>
    <x v="1"/>
    <x v="1"/>
    <x v="0"/>
    <x v="4"/>
    <x v="1"/>
    <n v="1"/>
    <s v=""/>
    <d v="1899-12-31T03:12:00"/>
    <n v="51.10777777779537"/>
    <n v="24"/>
    <n v="27.10777777779537"/>
  </r>
  <r>
    <s v="E002"/>
    <s v="EO55"/>
    <x v="5769"/>
    <x v="0"/>
    <s v="E3"/>
    <s v="0100037768"/>
    <s v="MINAS DE AGUAS TEÑIDAS, S.A.U. (MAT"/>
    <s v="0046004427"/>
    <s v="ZREP4500031988_4 @ MAGDALENA PASTA"/>
    <s v="000000000000001782"/>
    <x v="46"/>
    <d v="2024-07-12T00:00:00"/>
    <d v="1899-12-30T14:46:03"/>
    <s v="CSNB-112"/>
    <d v="2024-07-14T00:00:00"/>
    <x v="6"/>
    <x v="9"/>
    <x v="5998"/>
    <d v="2024-07-14T00:00:00"/>
    <d v="1899-12-30T15:15:23"/>
    <n v="85"/>
    <s v="E00085"/>
    <s v="RUTA KMS.085"/>
    <x v="67"/>
    <x v="0"/>
    <x v="0"/>
    <x v="5"/>
    <x v="0"/>
    <d v="2024-07-12T14:46:03"/>
    <x v="674"/>
    <n v="53.232500000100117"/>
    <d v="2024-07-14T15:15:23"/>
    <d v="1899-12-30T01:08:00"/>
    <d v="2024-07-14T16:23:23"/>
    <n v="3.6102777777705342"/>
    <x v="0"/>
    <m/>
    <m/>
    <x v="1"/>
    <x v="1"/>
    <x v="0"/>
    <x v="4"/>
    <x v="4"/>
    <n v="1"/>
    <s v=""/>
    <d v="1899-12-31T03:12:00"/>
    <n v="51.099166666766784"/>
    <n v="24"/>
    <n v="27.099166666766784"/>
  </r>
  <r>
    <s v="E002"/>
    <s v="EO55"/>
    <x v="5770"/>
    <x v="0"/>
    <s v="E3"/>
    <s v="0100037768"/>
    <s v="MINAS DE AGUAS TEÑIDAS, S.A.U. (MAT"/>
    <s v="0046004427"/>
    <s v="ZREP4500031988_4 @ MAGDALENA PASTA"/>
    <s v="000000000000001782"/>
    <x v="46"/>
    <d v="2024-07-12T00:00:00"/>
    <d v="1899-12-30T14:47:04"/>
    <s v="14/07 14:00 9º-CSNB"/>
    <d v="2024-07-14T00:00:00"/>
    <x v="6"/>
    <x v="9"/>
    <x v="5999"/>
    <d v="2024-07-16T00:00:00"/>
    <d v="1899-12-30T09:56:02"/>
    <n v="85"/>
    <s v="E00085"/>
    <s v="RUTA KMS.085"/>
    <x v="358"/>
    <x v="0"/>
    <x v="0"/>
    <x v="5"/>
    <x v="0"/>
    <d v="2024-07-12T14:47:04"/>
    <x v="674"/>
    <n v="53.215555555536412"/>
    <d v="2024-07-16T09:56:02"/>
    <d v="1899-12-30T01:08:00"/>
    <d v="2024-07-16T11:04:02"/>
    <n v="-39.067222222220153"/>
    <x v="1"/>
    <m/>
    <m/>
    <x v="1"/>
    <x v="4"/>
    <x v="3"/>
    <x v="5"/>
    <x v="6"/>
    <n v="3"/>
    <s v=""/>
    <d v="1899-12-31T03:12:00"/>
    <n v="51.082222222203079"/>
    <n v="24"/>
    <n v="27.082222222203079"/>
  </r>
  <r>
    <s v="E002"/>
    <s v="EO55"/>
    <x v="5771"/>
    <x v="0"/>
    <s v="E3"/>
    <s v="0100037768"/>
    <s v="MINAS DE AGUAS TEÑIDAS, S.A.U. (MAT"/>
    <s v="0046004427"/>
    <s v="ZREP4500031988_4 @ MAGDALENA PASTA"/>
    <s v="000000000000001782"/>
    <x v="46"/>
    <d v="2024-07-12T00:00:00"/>
    <d v="1899-12-30T14:47:34"/>
    <s v="14/07 15:00 10º CSNB"/>
    <d v="2024-07-14T00:00:00"/>
    <x v="6"/>
    <x v="9"/>
    <x v="6000"/>
    <d v="2024-07-14T00:00:00"/>
    <d v="1899-12-30T09:52:17"/>
    <n v="85"/>
    <s v="E00085"/>
    <s v="RUTA KMS.085"/>
    <x v="105"/>
    <x v="0"/>
    <x v="0"/>
    <x v="5"/>
    <x v="0"/>
    <d v="2024-07-12T14:47:34"/>
    <x v="674"/>
    <n v="53.207222222350538"/>
    <d v="2024-07-14T09:52:17"/>
    <d v="1899-12-30T01:08:00"/>
    <d v="2024-07-14T11:00:17"/>
    <n v="8.9952777777216397"/>
    <x v="0"/>
    <m/>
    <m/>
    <x v="1"/>
    <x v="1"/>
    <x v="0"/>
    <x v="4"/>
    <x v="6"/>
    <n v="1"/>
    <s v=""/>
    <d v="1899-12-31T03:12:00"/>
    <n v="51.073888889017205"/>
    <n v="24"/>
    <n v="27.073888889017205"/>
  </r>
  <r>
    <s v="E002"/>
    <s v="EO55"/>
    <x v="5772"/>
    <x v="0"/>
    <s v="E3"/>
    <s v="0100037768"/>
    <s v="MINAS DE AGUAS TEÑIDAS, S.A.U. (MAT"/>
    <s v="0046004427"/>
    <s v="ZREP4500031988_4 @ MAGDALENA PASTA"/>
    <s v="000000000000001782"/>
    <x v="46"/>
    <d v="2024-07-12T00:00:00"/>
    <d v="1899-12-30T14:48:11"/>
    <s v="14/07 12:00 7º CSNB-"/>
    <d v="2024-07-14T00:00:00"/>
    <x v="6"/>
    <x v="9"/>
    <x v="6001"/>
    <d v="2024-07-14T00:00:00"/>
    <d v="1899-12-30T10:11:12"/>
    <n v="85"/>
    <s v="E00085"/>
    <s v="RUTA KMS.085"/>
    <x v="93"/>
    <x v="0"/>
    <x v="0"/>
    <x v="5"/>
    <x v="0"/>
    <d v="2024-07-12T14:48:11"/>
    <x v="674"/>
    <n v="53.196944444440305"/>
    <d v="2024-07-14T10:11:12"/>
    <d v="1899-12-30T01:08:00"/>
    <d v="2024-07-14T11:19:12"/>
    <n v="8.6800000001094304"/>
    <x v="0"/>
    <m/>
    <m/>
    <x v="1"/>
    <x v="1"/>
    <x v="0"/>
    <x v="4"/>
    <x v="1"/>
    <n v="1"/>
    <s v=""/>
    <d v="1899-12-31T03:12:00"/>
    <n v="51.063611111106972"/>
    <n v="24"/>
    <n v="27.063611111106972"/>
  </r>
  <r>
    <s v="E002"/>
    <s v="EO55"/>
    <x v="5773"/>
    <x v="0"/>
    <s v="E3"/>
    <s v="0100058036"/>
    <s v="HORMI CONTADO, S.L."/>
    <s v="0046005771"/>
    <s v="PLANTA DE MARBELLA"/>
    <s v="000000000000003269"/>
    <x v="44"/>
    <d v="2024-07-12T00:00:00"/>
    <d v="1899-12-30T15:06:53"/>
    <s v="11:00"/>
    <d v="2024-07-15T00:00:00"/>
    <x v="24"/>
    <x v="8"/>
    <x v="6002"/>
    <d v="2024-07-15T00:00:00"/>
    <d v="1899-12-30T11:05:24"/>
    <n v="79"/>
    <s v="E00079"/>
    <s v="RUTA KMS.079"/>
    <x v="69"/>
    <x v="0"/>
    <x v="0"/>
    <x v="4"/>
    <x v="0"/>
    <d v="2024-07-12T15:06:53"/>
    <x v="631"/>
    <n v="67.885277777910233"/>
    <d v="2024-07-15T11:05:24"/>
    <d v="1899-12-30T01:03:12"/>
    <d v="2024-07-15T12:08:36"/>
    <n v="-1.1433333332533948"/>
    <x v="1"/>
    <m/>
    <m/>
    <x v="1"/>
    <x v="3"/>
    <x v="1"/>
    <x v="5"/>
    <x v="2"/>
    <n v="2"/>
    <s v=""/>
    <d v="1899-12-31T01:16:48"/>
    <n v="65.831944444576905"/>
    <n v="36"/>
    <n v="29.831944444576905"/>
  </r>
  <r>
    <s v="E002"/>
    <s v="EO55"/>
    <x v="5774"/>
    <x v="0"/>
    <s v="E3"/>
    <s v="0100058036"/>
    <s v="HORMI CONTADO, S.L."/>
    <s v="0046005174"/>
    <s v="PLANTA DE MANILVA E/O 56"/>
    <s v="000000000000003269"/>
    <x v="44"/>
    <d v="2024-07-12T00:00:00"/>
    <d v="1899-12-30T15:07:23"/>
    <s v="15/07 09:00"/>
    <d v="2024-07-15T00:00:00"/>
    <x v="15"/>
    <x v="8"/>
    <x v="6003"/>
    <d v="2024-07-15T00:00:00"/>
    <d v="1899-12-30T06:40:39"/>
    <n v="118"/>
    <s v="E00118"/>
    <s v="RUTA KMS.118"/>
    <x v="142"/>
    <x v="0"/>
    <x v="0"/>
    <x v="4"/>
    <x v="0"/>
    <d v="2024-07-12T15:07:23"/>
    <x v="634"/>
    <n v="65.876944444491528"/>
    <d v="2024-07-15T06:40:39"/>
    <d v="1899-12-30T01:34:24"/>
    <d v="2024-07-15T08:15:03"/>
    <n v="0.74916666664648801"/>
    <x v="0"/>
    <m/>
    <m/>
    <x v="1"/>
    <x v="3"/>
    <x v="0"/>
    <x v="5"/>
    <x v="12"/>
    <n v="2"/>
    <s v=""/>
    <d v="1899-12-31T13:45:36"/>
    <n v="63.30361111115819"/>
    <n v="36"/>
    <n v="27.30361111115819"/>
  </r>
  <r>
    <s v="E002"/>
    <s v="EO55"/>
    <x v="5775"/>
    <x v="0"/>
    <s v="E3"/>
    <s v="0100058036"/>
    <s v="HORMI CONTADO, S.L."/>
    <s v="0046005174"/>
    <s v="PLANTA DE MANILVA E/O 56"/>
    <s v="000000000000003269"/>
    <x v="44"/>
    <d v="2024-07-12T00:00:00"/>
    <d v="1899-12-30T15:07:42"/>
    <s v="15/07 11:30h"/>
    <d v="2024-07-15T00:00:00"/>
    <x v="16"/>
    <x v="8"/>
    <x v="6004"/>
    <d v="2024-07-15T00:00:00"/>
    <d v="1899-12-30T10:29:33"/>
    <n v="118"/>
    <s v="E00118"/>
    <s v="RUTA KMS.118"/>
    <x v="79"/>
    <x v="0"/>
    <x v="0"/>
    <x v="4"/>
    <x v="0"/>
    <d v="2024-07-12T15:07:42"/>
    <x v="643"/>
    <n v="68.37166666664416"/>
    <d v="2024-07-15T10:29:33"/>
    <d v="1899-12-30T01:34:24"/>
    <d v="2024-07-15T12:03:57"/>
    <n v="-0.56583333341404796"/>
    <x v="0"/>
    <m/>
    <m/>
    <x v="1"/>
    <x v="3"/>
    <x v="0"/>
    <x v="5"/>
    <x v="1"/>
    <n v="2"/>
    <s v=""/>
    <d v="1899-12-31T13:45:36"/>
    <n v="65.798333333310822"/>
    <n v="36"/>
    <n v="29.798333333310822"/>
  </r>
  <r>
    <s v="E002"/>
    <s v="EO55"/>
    <x v="5776"/>
    <x v="0"/>
    <s v="E3"/>
    <s v="0100058036"/>
    <s v="HORMI CONTADO, S.L."/>
    <s v="0046005174"/>
    <s v="PLANTA DE MANILVA E/O 56"/>
    <s v="000000000000003269"/>
    <x v="44"/>
    <d v="2024-07-12T00:00:00"/>
    <d v="1899-12-30T15:08:06"/>
    <s v="15/07 12:30h"/>
    <d v="2024-07-15T00:00:00"/>
    <x v="19"/>
    <x v="8"/>
    <x v="6005"/>
    <d v="2024-07-12T00:00:00"/>
    <d v="1899-12-30T16:03:55"/>
    <n v="118"/>
    <s v="E00118"/>
    <s v="RUTA KMS.118"/>
    <x v="65"/>
    <x v="0"/>
    <x v="0"/>
    <x v="4"/>
    <x v="0"/>
    <d v="2024-07-12T15:08:06"/>
    <x v="648"/>
    <n v="69.365000000107102"/>
    <d v="2024-07-12T16:03:55"/>
    <d v="1899-12-30T01:34:24"/>
    <d v="2024-07-12T17:38:19"/>
    <n v="66.86138888890855"/>
    <x v="0"/>
    <m/>
    <m/>
    <x v="1"/>
    <x v="29"/>
    <x v="0"/>
    <x v="4"/>
    <x v="8"/>
    <n v="6"/>
    <s v=""/>
    <d v="1899-12-31T13:45:36"/>
    <n v="66.791666666773764"/>
    <n v="36"/>
    <n v="30.791666666773764"/>
  </r>
  <r>
    <s v="E002"/>
    <s v="EO55"/>
    <x v="5777"/>
    <x v="0"/>
    <s v="E3"/>
    <s v="0100058036"/>
    <s v="HORMI CONTADO, S.L."/>
    <s v="0046005174"/>
    <s v="PLANTA DE MANILVA E/O 56"/>
    <s v="000000000000003269"/>
    <x v="44"/>
    <d v="2024-07-12T00:00:00"/>
    <d v="1899-12-30T15:08:28"/>
    <s v="15/07 10:00h"/>
    <d v="2024-07-15T00:00:00"/>
    <x v="17"/>
    <x v="8"/>
    <x v="6006"/>
    <d v="2024-07-15T00:00:00"/>
    <d v="1899-12-30T08:02:34"/>
    <n v="118"/>
    <s v="E00118"/>
    <s v="RUTA KMS.118"/>
    <x v="111"/>
    <x v="0"/>
    <x v="0"/>
    <x v="4"/>
    <x v="0"/>
    <d v="2024-07-12T15:08:28"/>
    <x v="635"/>
    <n v="66.858888888848014"/>
    <d v="2024-07-15T08:02:34"/>
    <d v="1899-12-30T01:34:24"/>
    <d v="2024-07-15T09:36:58"/>
    <n v="0.38388888887129724"/>
    <x v="0"/>
    <m/>
    <m/>
    <x v="1"/>
    <x v="3"/>
    <x v="0"/>
    <x v="5"/>
    <x v="0"/>
    <n v="2"/>
    <s v=""/>
    <d v="1899-12-31T13:45:36"/>
    <n v="64.285555555514676"/>
    <n v="36"/>
    <n v="28.285555555514676"/>
  </r>
  <r>
    <s v="E002"/>
    <s v="EO55"/>
    <x v="5778"/>
    <x v="0"/>
    <s v="E3"/>
    <s v="0100037768"/>
    <s v="MINAS DE AGUAS TEÑIDAS, S.A.U. (MAT"/>
    <s v="0046004427"/>
    <s v="ZREP4500031988_4 @ MAGDALENA PASTA"/>
    <s v="000000000000001782"/>
    <x v="46"/>
    <d v="2024-07-12T00:00:00"/>
    <d v="1899-12-30T16:28:43"/>
    <s v="13/07 16:00 11º"/>
    <d v="2024-07-13T00:00:00"/>
    <x v="6"/>
    <x v="9"/>
    <x v="6007"/>
    <d v="2024-07-13T00:00:00"/>
    <d v="1899-12-30T13:42:31"/>
    <n v="85"/>
    <s v="E00085"/>
    <s v="RUTA KMS.085"/>
    <x v="68"/>
    <x v="0"/>
    <x v="0"/>
    <x v="5"/>
    <x v="0"/>
    <d v="2024-07-12T16:28:43"/>
    <x v="681"/>
    <n v="27.521388888882939"/>
    <d v="2024-07-13T13:42:31"/>
    <d v="1899-12-30T01:08:00"/>
    <d v="2024-07-13T14:50:31"/>
    <n v="5.1580555555410683"/>
    <x v="0"/>
    <m/>
    <m/>
    <x v="1"/>
    <x v="0"/>
    <x v="0"/>
    <x v="4"/>
    <x v="7"/>
    <n v="7"/>
    <s v=""/>
    <d v="1899-12-31T03:12:00"/>
    <n v="25.388055555549606"/>
    <n v="12"/>
    <n v="13.388055555549606"/>
  </r>
  <r>
    <s v="E002"/>
    <s v="EO55"/>
    <x v="5779"/>
    <x v="0"/>
    <s v="E3"/>
    <s v="0100037768"/>
    <s v="MINAS DE AGUAS TEÑIDAS, S.A.U. (MAT"/>
    <s v="0046004427"/>
    <s v="ZREP4500031988_4 @ MAGDALENA PASTA"/>
    <s v="000000000000001782"/>
    <x v="46"/>
    <d v="2024-07-12T00:00:00"/>
    <d v="1899-12-30T16:29:25"/>
    <s v="13/07 17:00 12º"/>
    <d v="2024-07-13T00:00:00"/>
    <x v="6"/>
    <x v="9"/>
    <x v="6008"/>
    <d v="2024-07-13T00:00:00"/>
    <d v="1899-12-30T15:21:09"/>
    <n v="85"/>
    <s v="E00085"/>
    <s v="RUTA KMS.085"/>
    <x v="67"/>
    <x v="0"/>
    <x v="0"/>
    <x v="5"/>
    <x v="0"/>
    <d v="2024-07-12T16:29:25"/>
    <x v="681"/>
    <n v="27.509722222283017"/>
    <d v="2024-07-13T15:21:09"/>
    <d v="1899-12-30T01:08:00"/>
    <d v="2024-07-13T16:29:09"/>
    <n v="3.5141666667186655"/>
    <x v="0"/>
    <m/>
    <m/>
    <x v="1"/>
    <x v="0"/>
    <x v="0"/>
    <x v="4"/>
    <x v="4"/>
    <n v="7"/>
    <s v=""/>
    <d v="1899-12-31T03:12:00"/>
    <n v="25.376388888949684"/>
    <n v="12"/>
    <n v="13.376388888949684"/>
  </r>
  <r>
    <s v="E002"/>
    <s v="EO55"/>
    <x v="5780"/>
    <x v="0"/>
    <s v="E3"/>
    <s v="0100037768"/>
    <s v="MINAS DE AGUAS TEÑIDAS, S.A.U. (MAT"/>
    <s v="0046004427"/>
    <s v="ZREP4500031988_4 @ MAGDALENA PASTA"/>
    <s v="000000000000001782"/>
    <x v="46"/>
    <d v="2024-07-12T00:00:00"/>
    <d v="1899-12-30T16:42:01"/>
    <s v="14/07 16:00 11º CSNB"/>
    <d v="2024-07-14T00:00:00"/>
    <x v="6"/>
    <x v="9"/>
    <x v="6009"/>
    <d v="2024-07-14T00:00:00"/>
    <d v="1899-12-30T09:25:06"/>
    <n v="85"/>
    <s v="E00085"/>
    <s v="RUTA KMS.085"/>
    <x v="361"/>
    <x v="0"/>
    <x v="0"/>
    <x v="5"/>
    <x v="0"/>
    <d v="2024-07-12T16:42:01"/>
    <x v="674"/>
    <n v="51.299722222262062"/>
    <d v="2024-07-14T09:25:06"/>
    <d v="1899-12-30T01:08:00"/>
    <d v="2024-07-14T10:33:06"/>
    <n v="9.4483333333628252"/>
    <x v="0"/>
    <m/>
    <m/>
    <x v="1"/>
    <x v="1"/>
    <x v="0"/>
    <x v="4"/>
    <x v="6"/>
    <n v="1"/>
    <s v=""/>
    <d v="1899-12-31T03:12:00"/>
    <n v="49.166388888928729"/>
    <n v="24"/>
    <n v="25.166388888928729"/>
  </r>
  <r>
    <s v="E002"/>
    <s v="EO55"/>
    <x v="5781"/>
    <x v="0"/>
    <s v="E3"/>
    <s v="0100057966"/>
    <s v="HORPRESOL, SRL"/>
    <s v="0046005109"/>
    <s v="PLANTA LA RIOJA"/>
    <s v="000000000000003269"/>
    <x v="44"/>
    <d v="2024-07-12T00:00:00"/>
    <d v="1899-12-30T17:00:22"/>
    <s v="votorantim lo antes"/>
    <d v="2024-07-15T00:00:00"/>
    <x v="19"/>
    <x v="8"/>
    <x v="6010"/>
    <d v="2024-07-15T00:00:00"/>
    <d v="1899-12-30T07:34:31"/>
    <n v="211"/>
    <s v="E00211"/>
    <s v="RUTA KMS.211"/>
    <x v="102"/>
    <x v="0"/>
    <x v="0"/>
    <x v="4"/>
    <x v="0"/>
    <d v="2024-07-12T17:00:22"/>
    <x v="648"/>
    <n v="67.49388888903195"/>
    <d v="2024-07-15T07:34:31"/>
    <d v="1899-12-30T02:48:48"/>
    <d v="2024-07-15T10:23:19"/>
    <n v="2.1113888889667578"/>
    <x v="0"/>
    <m/>
    <m/>
    <x v="1"/>
    <x v="3"/>
    <x v="0"/>
    <x v="5"/>
    <x v="11"/>
    <n v="2"/>
    <s v=""/>
    <d v="1900-01-01T19:31:12"/>
    <n v="63.680555555698618"/>
    <n v="36"/>
    <n v="27.680555555698618"/>
  </r>
  <r>
    <s v="E002"/>
    <s v="EO55"/>
    <x v="5782"/>
    <x v="0"/>
    <s v="E3"/>
    <s v="0100057966"/>
    <s v="HORPRESOL, SRL"/>
    <s v="0046005109"/>
    <s v="PLANTA LA RIOJA"/>
    <s v="000000000000003269"/>
    <x v="44"/>
    <d v="2024-07-12T00:00:00"/>
    <d v="1899-12-30T17:00:46"/>
    <s v="votorantim lo antes"/>
    <d v="2024-07-15T00:00:00"/>
    <x v="14"/>
    <x v="8"/>
    <x v="6011"/>
    <d v="2024-07-15T00:00:00"/>
    <d v="1899-12-30T08:36:33"/>
    <n v="211"/>
    <s v="E00211"/>
    <s v="RUTA KMS.211"/>
    <x v="98"/>
    <x v="0"/>
    <x v="0"/>
    <x v="4"/>
    <x v="0"/>
    <d v="2024-07-12T17:00:46"/>
    <x v="673"/>
    <n v="67.987222222087439"/>
    <d v="2024-07-15T08:36:33"/>
    <d v="1899-12-30T02:48:48"/>
    <d v="2024-07-15T11:25:21"/>
    <n v="1.5774999999557622"/>
    <x v="0"/>
    <m/>
    <m/>
    <x v="1"/>
    <x v="3"/>
    <x v="0"/>
    <x v="5"/>
    <x v="0"/>
    <n v="2"/>
    <s v=""/>
    <d v="1900-01-01T19:31:12"/>
    <n v="64.173888888754107"/>
    <n v="36"/>
    <n v="28.173888888754107"/>
  </r>
  <r>
    <s v="E002"/>
    <s v="EO55"/>
    <x v="5783"/>
    <x v="0"/>
    <s v="E3"/>
    <s v="0100037768"/>
    <s v="MINAS DE AGUAS TEÑIDAS, S.A.U. (MAT"/>
    <s v="0046003118"/>
    <s v="ZREP4500031988_1 VALDELAMUSA PASTA"/>
    <s v="000000000000001782"/>
    <x v="46"/>
    <d v="2024-07-12T00:00:00"/>
    <d v="1899-12-30T17:03:43"/>
    <s v="15/07 6:00 1º"/>
    <d v="2024-07-15T00:00:00"/>
    <x v="6"/>
    <x v="9"/>
    <x v="6012"/>
    <d v="2024-07-15T00:00:00"/>
    <d v="1899-12-30T08:14:49"/>
    <n v="85"/>
    <s v="E00085"/>
    <s v="RUTA KMS.085"/>
    <x v="68"/>
    <x v="0"/>
    <x v="0"/>
    <x v="5"/>
    <x v="0"/>
    <d v="2024-07-12T17:03:43"/>
    <x v="600"/>
    <n v="74.938055555569008"/>
    <d v="2024-07-15T08:14:49"/>
    <d v="1899-12-30T01:08:00"/>
    <d v="2024-07-15T09:22:49"/>
    <n v="10.619722222269047"/>
    <x v="0"/>
    <m/>
    <m/>
    <x v="1"/>
    <x v="3"/>
    <x v="0"/>
    <x v="5"/>
    <x v="0"/>
    <n v="2"/>
    <s v=""/>
    <d v="1899-12-31T03:12:00"/>
    <n v="72.804722222235668"/>
    <n v="36"/>
    <n v="36.804722222235668"/>
  </r>
  <r>
    <s v="E002"/>
    <s v="EO55"/>
    <x v="5784"/>
    <x v="0"/>
    <s v="E3"/>
    <s v="0100037768"/>
    <s v="MINAS DE AGUAS TEÑIDAS, S.A.U. (MAT"/>
    <s v="0046003118"/>
    <s v="ZREP4500031988_1 VALDELAMUSA PASTA"/>
    <s v="000000000000001782"/>
    <x v="46"/>
    <d v="2024-07-12T00:00:00"/>
    <d v="1899-12-30T17:03:52"/>
    <s v="15/07 07:00h 2º"/>
    <d v="2024-07-15T00:00:00"/>
    <x v="25"/>
    <x v="9"/>
    <x v="6013"/>
    <d v="2024-07-15T00:00:00"/>
    <d v="1899-12-30T10:05:00"/>
    <n v="85"/>
    <s v="E00085"/>
    <s v="RUTA KMS.085"/>
    <x v="89"/>
    <x v="0"/>
    <x v="0"/>
    <x v="5"/>
    <x v="0"/>
    <d v="2024-07-12T17:03:52"/>
    <x v="679"/>
    <n v="61.93555555556668"/>
    <d v="2024-07-15T10:05:00"/>
    <d v="1899-12-30T01:08:00"/>
    <d v="2024-07-15T11:13:00"/>
    <n v="-4.216666666790843"/>
    <x v="1"/>
    <m/>
    <m/>
    <x v="1"/>
    <x v="3"/>
    <x v="3"/>
    <x v="5"/>
    <x v="1"/>
    <n v="2"/>
    <s v=""/>
    <d v="1899-12-31T03:12:00"/>
    <n v="59.802222222233347"/>
    <n v="36"/>
    <n v="23.802222222233347"/>
  </r>
  <r>
    <s v="E002"/>
    <s v="EO55"/>
    <x v="5785"/>
    <x v="0"/>
    <s v="E3"/>
    <s v="0100037768"/>
    <s v="MINAS DE AGUAS TEÑIDAS, S.A.U. (MAT"/>
    <s v="0046003118"/>
    <s v="ZREP4500031988_1 VALDELAMUSA PASTA"/>
    <s v="000000000000001782"/>
    <x v="46"/>
    <d v="2024-07-12T00:00:00"/>
    <d v="1899-12-30T17:03:59"/>
    <s v="15/07 08:00h 3º"/>
    <d v="2024-07-15T00:00:00"/>
    <x v="10"/>
    <x v="9"/>
    <x v="6014"/>
    <d v="2024-07-15T00:00:00"/>
    <d v="1899-12-30T09:43:10"/>
    <n v="85"/>
    <s v="E00085"/>
    <s v="RUTA KMS.085"/>
    <x v="129"/>
    <x v="0"/>
    <x v="0"/>
    <x v="5"/>
    <x v="0"/>
    <d v="2024-07-12T17:03:59"/>
    <x v="632"/>
    <n v="62.933611111133359"/>
    <d v="2024-07-15T09:43:10"/>
    <d v="1899-12-30T01:08:00"/>
    <d v="2024-07-15T10:51:10"/>
    <n v="-2.8527777777635492"/>
    <x v="1"/>
    <m/>
    <m/>
    <x v="1"/>
    <x v="3"/>
    <x v="2"/>
    <x v="5"/>
    <x v="6"/>
    <n v="2"/>
    <s v=""/>
    <d v="1899-12-31T03:12:00"/>
    <n v="60.800277777800027"/>
    <n v="36"/>
    <n v="24.800277777800027"/>
  </r>
  <r>
    <s v="E002"/>
    <s v="EO55"/>
    <x v="5786"/>
    <x v="0"/>
    <s v="E3"/>
    <s v="0100037768"/>
    <s v="MINAS DE AGUAS TEÑIDAS, S.A.U. (MAT"/>
    <s v="0046003118"/>
    <s v="ZREP4500031988_1 VALDELAMUSA PASTA"/>
    <s v="000000000000001782"/>
    <x v="46"/>
    <d v="2024-07-12T00:00:00"/>
    <d v="1899-12-30T17:04:07"/>
    <s v="15/07 09:00h 4º"/>
    <d v="2024-07-15T00:00:00"/>
    <x v="15"/>
    <x v="9"/>
    <x v="6015"/>
    <d v="2024-07-15T00:00:00"/>
    <d v="1899-12-30T09:47:34"/>
    <n v="85"/>
    <s v="E00085"/>
    <s v="RUTA KMS.085"/>
    <x v="91"/>
    <x v="0"/>
    <x v="0"/>
    <x v="5"/>
    <x v="0"/>
    <d v="2024-07-12T17:04:07"/>
    <x v="634"/>
    <n v="63.931388888857327"/>
    <d v="2024-07-15T09:47:34"/>
    <d v="1899-12-30T01:08:00"/>
    <d v="2024-07-15T10:55:34"/>
    <n v="-1.9261111111845821"/>
    <x v="1"/>
    <m/>
    <m/>
    <x v="1"/>
    <x v="3"/>
    <x v="2"/>
    <x v="5"/>
    <x v="6"/>
    <n v="2"/>
    <s v=""/>
    <d v="1899-12-31T03:12:00"/>
    <n v="61.798055555523995"/>
    <n v="36"/>
    <n v="25.798055555523995"/>
  </r>
  <r>
    <s v="E002"/>
    <s v="EO55"/>
    <x v="5787"/>
    <x v="0"/>
    <s v="E3"/>
    <s v="0100037768"/>
    <s v="MINAS DE AGUAS TEÑIDAS, S.A.U. (MAT"/>
    <s v="0046004427"/>
    <s v="ZREP4500031988_4 @ MAGDALENA PASTA"/>
    <s v="000000000000001782"/>
    <x v="46"/>
    <d v="2024-07-12T00:00:00"/>
    <d v="1899-12-30T17:05:38"/>
    <s v="CSNB-109"/>
    <d v="2024-07-14T00:00:00"/>
    <x v="6"/>
    <x v="9"/>
    <x v="6016"/>
    <d v="2024-07-14T00:00:00"/>
    <d v="1899-12-30T15:16:52"/>
    <n v="85"/>
    <s v="E00085"/>
    <s v="RUTA KMS.085"/>
    <x v="96"/>
    <x v="0"/>
    <x v="0"/>
    <x v="5"/>
    <x v="0"/>
    <d v="2024-07-12T17:05:38"/>
    <x v="674"/>
    <n v="50.906111111165956"/>
    <d v="2024-07-14T15:16:52"/>
    <d v="1899-12-30T01:08:00"/>
    <d v="2024-07-14T16:24:52"/>
    <n v="3.5855555555317551"/>
    <x v="0"/>
    <m/>
    <m/>
    <x v="1"/>
    <x v="1"/>
    <x v="0"/>
    <x v="4"/>
    <x v="4"/>
    <n v="1"/>
    <s v=""/>
    <d v="1899-12-31T03:12:00"/>
    <n v="48.772777777832623"/>
    <n v="24"/>
    <n v="24.772777777832623"/>
  </r>
  <r>
    <s v="E002"/>
    <s v="EO55"/>
    <x v="5788"/>
    <x v="0"/>
    <s v="E3"/>
    <s v="0100037768"/>
    <s v="MINAS DE AGUAS TEÑIDAS, S.A.U. (MAT"/>
    <s v="0046004267"/>
    <s v="ZREP4500031988_2 MAGDALENA PASTA"/>
    <s v="000000000000001782"/>
    <x v="46"/>
    <d v="2024-07-12T00:00:00"/>
    <d v="1899-12-30T17:11:44"/>
    <s v="15/07 06:00h 1º"/>
    <d v="2024-07-15T00:00:00"/>
    <x v="29"/>
    <x v="9"/>
    <x v="6017"/>
    <d v="2024-07-15T00:00:00"/>
    <d v="1899-12-30T07:45:46"/>
    <n v="85"/>
    <s v="E00085"/>
    <s v="RUTA KMS.085"/>
    <x v="231"/>
    <x v="0"/>
    <x v="0"/>
    <x v="5"/>
    <x v="0"/>
    <d v="2024-07-12T17:11:44"/>
    <x v="682"/>
    <n v="60.804444444424007"/>
    <d v="2024-07-15T07:45:46"/>
    <d v="1899-12-30T01:08:00"/>
    <d v="2024-07-15T08:53:46"/>
    <n v="-2.8961111110984348"/>
    <x v="1"/>
    <m/>
    <m/>
    <x v="1"/>
    <x v="3"/>
    <x v="2"/>
    <x v="5"/>
    <x v="11"/>
    <n v="2"/>
    <s v=""/>
    <d v="1899-12-31T03:12:00"/>
    <n v="58.671111111090674"/>
    <n v="36"/>
    <n v="22.671111111090674"/>
  </r>
  <r>
    <s v="E002"/>
    <s v="EO55"/>
    <x v="5789"/>
    <x v="0"/>
    <s v="E3"/>
    <s v="0100037768"/>
    <s v="MINAS DE AGUAS TEÑIDAS, S.A.U. (MAT"/>
    <s v="0046004267"/>
    <s v="ZREP4500031988_2 MAGDALENA PASTA"/>
    <s v="000000000000001782"/>
    <x v="46"/>
    <d v="2024-07-12T00:00:00"/>
    <d v="1899-12-30T17:11:52"/>
    <s v="15/07 07:00h 2º"/>
    <d v="2024-07-15T00:00:00"/>
    <x v="25"/>
    <x v="9"/>
    <x v="6018"/>
    <d v="2024-07-15T00:00:00"/>
    <d v="1899-12-30T06:51:35"/>
    <n v="85"/>
    <s v="E00085"/>
    <s v="RUTA KMS.085"/>
    <x v="67"/>
    <x v="0"/>
    <x v="0"/>
    <x v="5"/>
    <x v="0"/>
    <d v="2024-07-12T17:11:52"/>
    <x v="679"/>
    <n v="61.802222222147975"/>
    <d v="2024-07-15T06:51:35"/>
    <d v="1899-12-30T01:08:00"/>
    <d v="2024-07-15T07:59:35"/>
    <n v="-0.99305555562023073"/>
    <x v="1"/>
    <m/>
    <m/>
    <x v="1"/>
    <x v="3"/>
    <x v="1"/>
    <x v="5"/>
    <x v="12"/>
    <n v="2"/>
    <s v=""/>
    <d v="1899-12-31T03:12:00"/>
    <n v="59.668888888814642"/>
    <n v="36"/>
    <n v="23.668888888814642"/>
  </r>
  <r>
    <s v="E002"/>
    <s v="EO55"/>
    <x v="5790"/>
    <x v="0"/>
    <s v="E3"/>
    <s v="0100037768"/>
    <s v="MINAS DE AGUAS TEÑIDAS, S.A.U. (MAT"/>
    <s v="0046004267"/>
    <s v="ZREP4500031988_2 MAGDALENA PASTA"/>
    <s v="000000000000001782"/>
    <x v="46"/>
    <d v="2024-07-12T00:00:00"/>
    <d v="1899-12-30T17:12:00"/>
    <s v="15/07 08:00h 3º"/>
    <d v="2024-07-15T00:00:00"/>
    <x v="10"/>
    <x v="9"/>
    <x v="6019"/>
    <d v="2024-07-15T00:00:00"/>
    <d v="1899-12-30T08:58:38"/>
    <n v="85"/>
    <s v="E00085"/>
    <s v="RUTA KMS.085"/>
    <x v="92"/>
    <x v="0"/>
    <x v="0"/>
    <x v="5"/>
    <x v="0"/>
    <d v="2024-07-12T17:12:00"/>
    <x v="632"/>
    <n v="62.800000000046566"/>
    <d v="2024-07-15T08:58:38"/>
    <d v="1899-12-30T01:08:00"/>
    <d v="2024-07-15T10:06:38"/>
    <n v="-2.1105555554386228"/>
    <x v="1"/>
    <m/>
    <m/>
    <x v="1"/>
    <x v="3"/>
    <x v="2"/>
    <x v="5"/>
    <x v="0"/>
    <n v="2"/>
    <s v=""/>
    <d v="1899-12-31T03:12:00"/>
    <n v="60.666666666713233"/>
    <n v="36"/>
    <n v="24.666666666713233"/>
  </r>
  <r>
    <s v="E002"/>
    <s v="EO55"/>
    <x v="5791"/>
    <x v="0"/>
    <s v="E3"/>
    <s v="0100037768"/>
    <s v="MINAS DE AGUAS TEÑIDAS, S.A.U. (MAT"/>
    <s v="0046004267"/>
    <s v="ZREP4500031988_2 MAGDALENA PASTA"/>
    <s v="000000000000001782"/>
    <x v="46"/>
    <d v="2024-07-12T00:00:00"/>
    <d v="1899-12-30T17:12:10"/>
    <s v="15/07 09:00h 4º"/>
    <d v="2024-07-15T00:00:00"/>
    <x v="15"/>
    <x v="9"/>
    <x v="6020"/>
    <d v="2024-07-15T00:00:00"/>
    <d v="1899-12-30T08:37:40"/>
    <n v="85"/>
    <s v="E00085"/>
    <s v="RUTA KMS.085"/>
    <x v="90"/>
    <x v="0"/>
    <x v="0"/>
    <x v="5"/>
    <x v="0"/>
    <d v="2024-07-12T17:12:10"/>
    <x v="634"/>
    <n v="63.797222222259734"/>
    <d v="2024-07-15T08:37:40"/>
    <d v="1899-12-30T01:08:00"/>
    <d v="2024-07-15T09:45:40"/>
    <n v="-0.76111111108912155"/>
    <x v="1"/>
    <m/>
    <m/>
    <x v="1"/>
    <x v="3"/>
    <x v="1"/>
    <x v="5"/>
    <x v="0"/>
    <n v="2"/>
    <s v=""/>
    <d v="1899-12-31T03:12:00"/>
    <n v="61.663888888926401"/>
    <n v="36"/>
    <n v="25.663888888926401"/>
  </r>
  <r>
    <s v="E002"/>
    <s v="EO55"/>
    <x v="5792"/>
    <x v="0"/>
    <s v="E3"/>
    <s v="0100037768"/>
    <s v="MINAS DE AGUAS TEÑIDAS, S.A.U. (MAT"/>
    <s v="0046004267"/>
    <s v="ZREP4500031988_2 MAGDALENA PASTA"/>
    <s v="000000000000001782"/>
    <x v="46"/>
    <d v="2024-07-12T00:00:00"/>
    <d v="1899-12-30T17:12:18"/>
    <s v="15/07 10:00h 5º"/>
    <d v="2024-07-15T00:00:00"/>
    <x v="17"/>
    <x v="9"/>
    <x v="6021"/>
    <d v="2024-07-15T00:00:00"/>
    <d v="1899-12-30T12:19:51"/>
    <n v="85"/>
    <s v="E00085"/>
    <s v="RUTA KMS.085"/>
    <x v="67"/>
    <x v="0"/>
    <x v="0"/>
    <x v="5"/>
    <x v="0"/>
    <d v="2024-07-12T17:12:18"/>
    <x v="635"/>
    <n v="64.794999999983702"/>
    <d v="2024-07-15T12:19:51"/>
    <d v="1899-12-30T01:08:00"/>
    <d v="2024-07-15T13:27:51"/>
    <n v="-3.464166666730307"/>
    <x v="1"/>
    <m/>
    <m/>
    <x v="1"/>
    <x v="3"/>
    <x v="3"/>
    <x v="5"/>
    <x v="3"/>
    <n v="2"/>
    <s v=""/>
    <d v="1899-12-31T03:12:00"/>
    <n v="62.661666666650369"/>
    <n v="36"/>
    <n v="26.661666666650369"/>
  </r>
  <r>
    <s v="E002"/>
    <s v="EO55"/>
    <x v="5793"/>
    <x v="0"/>
    <s v="E3"/>
    <s v="0100037768"/>
    <s v="MINAS DE AGUAS TEÑIDAS, S.A.U. (MAT"/>
    <s v="0046004267"/>
    <s v="ZREP4500031988_2 MAGDALENA PASTA"/>
    <s v="000000000000001782"/>
    <x v="46"/>
    <d v="2024-07-12T00:00:00"/>
    <d v="1899-12-30T17:12:25"/>
    <s v="15/07 11:00h 6º"/>
    <d v="2024-07-15T00:00:00"/>
    <x v="24"/>
    <x v="9"/>
    <x v="6022"/>
    <d v="2024-07-15T00:00:00"/>
    <d v="1899-12-30T10:39:37"/>
    <n v="85"/>
    <s v="E00085"/>
    <s v="RUTA KMS.085"/>
    <x v="59"/>
    <x v="0"/>
    <x v="0"/>
    <x v="5"/>
    <x v="0"/>
    <d v="2024-07-12T17:12:25"/>
    <x v="631"/>
    <n v="65.793055555550382"/>
    <d v="2024-07-15T10:39:37"/>
    <d v="1899-12-30T01:08:00"/>
    <d v="2024-07-15T11:47:37"/>
    <n v="-0.79361111100297421"/>
    <x v="1"/>
    <m/>
    <m/>
    <x v="1"/>
    <x v="3"/>
    <x v="1"/>
    <x v="5"/>
    <x v="1"/>
    <n v="2"/>
    <s v=""/>
    <d v="1899-12-31T03:12:00"/>
    <n v="63.659722222217042"/>
    <n v="36"/>
    <n v="27.659722222217042"/>
  </r>
  <r>
    <s v="E002"/>
    <s v="EO55"/>
    <x v="5794"/>
    <x v="0"/>
    <s v="E3"/>
    <s v="0100037768"/>
    <s v="MINAS DE AGUAS TEÑIDAS, S.A.U. (MAT"/>
    <s v="0046004267"/>
    <s v="ZREP4500031988_2 MAGDALENA PASTA"/>
    <s v="000000000000001782"/>
    <x v="46"/>
    <d v="2024-07-12T00:00:00"/>
    <d v="1899-12-30T17:12:32"/>
    <s v="15/07 12:00h 7º"/>
    <d v="2024-07-15T00:00:00"/>
    <x v="8"/>
    <x v="9"/>
    <x v="6023"/>
    <d v="2024-07-15T00:00:00"/>
    <d v="1899-12-30T13:45:03"/>
    <n v="85"/>
    <s v="E00085"/>
    <s v="RUTA KMS.085"/>
    <x v="129"/>
    <x v="0"/>
    <x v="0"/>
    <x v="5"/>
    <x v="0"/>
    <d v="2024-07-12T17:12:32"/>
    <x v="628"/>
    <n v="66.791111111117061"/>
    <d v="2024-07-15T13:45:03"/>
    <d v="1899-12-30T01:08:00"/>
    <d v="2024-07-15T14:53:03"/>
    <n v="-2.8841666666558012"/>
    <x v="1"/>
    <m/>
    <m/>
    <x v="1"/>
    <x v="3"/>
    <x v="2"/>
    <x v="5"/>
    <x v="7"/>
    <n v="2"/>
    <s v=""/>
    <d v="1899-12-31T03:12:00"/>
    <n v="64.657777777783721"/>
    <n v="36"/>
    <n v="28.657777777783721"/>
  </r>
  <r>
    <s v="E002"/>
    <s v="EO55"/>
    <x v="5795"/>
    <x v="0"/>
    <s v="E3"/>
    <s v="0100037768"/>
    <s v="MINAS DE AGUAS TEÑIDAS, S.A.U. (MAT"/>
    <s v="0046004267"/>
    <s v="ZREP4500031988_2 MAGDALENA PASTA"/>
    <s v="000000000000001782"/>
    <x v="46"/>
    <d v="2024-07-12T00:00:00"/>
    <d v="1899-12-30T17:12:40"/>
    <s v="15/07 13:00h 8º"/>
    <d v="2024-07-15T00:00:00"/>
    <x v="14"/>
    <x v="9"/>
    <x v="6024"/>
    <d v="2024-07-15T00:00:00"/>
    <d v="1899-12-30T14:44:22"/>
    <n v="85"/>
    <s v="E00085"/>
    <s v="RUTA KMS.085"/>
    <x v="86"/>
    <x v="0"/>
    <x v="0"/>
    <x v="5"/>
    <x v="0"/>
    <d v="2024-07-12T17:12:40"/>
    <x v="673"/>
    <n v="67.788888888841029"/>
    <d v="2024-07-15T14:44:22"/>
    <d v="1899-12-30T01:08:00"/>
    <d v="2024-07-15T15:52:22"/>
    <n v="-2.872777777898591"/>
    <x v="1"/>
    <m/>
    <m/>
    <x v="1"/>
    <x v="3"/>
    <x v="2"/>
    <x v="5"/>
    <x v="13"/>
    <n v="2"/>
    <s v=""/>
    <d v="1899-12-31T03:12:00"/>
    <n v="65.655555555507689"/>
    <n v="36"/>
    <n v="29.655555555507689"/>
  </r>
  <r>
    <s v="E002"/>
    <s v="EO55"/>
    <x v="5796"/>
    <x v="0"/>
    <s v="E3"/>
    <s v="0100037768"/>
    <s v="MINAS DE AGUAS TEÑIDAS, S.A.U. (MAT"/>
    <s v="0046004267"/>
    <s v="ZREP4500031988_2 MAGDALENA PASTA"/>
    <s v="000000000000001782"/>
    <x v="46"/>
    <d v="2024-07-12T00:00:00"/>
    <d v="1899-12-30T17:12:47"/>
    <s v="15/07 14:00h 9º"/>
    <d v="2024-07-15T00:00:00"/>
    <x v="1"/>
    <x v="9"/>
    <x v="6025"/>
    <d v="2024-07-15T00:00:00"/>
    <d v="1899-12-30T10:31:53"/>
    <n v="85"/>
    <s v="E00085"/>
    <s v="RUTA KMS.085"/>
    <x v="96"/>
    <x v="0"/>
    <x v="0"/>
    <x v="5"/>
    <x v="0"/>
    <d v="2024-07-12T17:12:47"/>
    <x v="670"/>
    <n v="68.786944444582332"/>
    <d v="2024-07-15T10:31:53"/>
    <d v="1899-12-30T01:08:00"/>
    <d v="2024-07-15T11:39:53"/>
    <n v="2.3352777778054588"/>
    <x v="0"/>
    <m/>
    <m/>
    <x v="1"/>
    <x v="3"/>
    <x v="0"/>
    <x v="5"/>
    <x v="1"/>
    <n v="2"/>
    <s v=""/>
    <d v="1899-12-31T03:12:00"/>
    <n v="66.653611111248992"/>
    <n v="36"/>
    <n v="30.653611111248992"/>
  </r>
  <r>
    <s v="E002"/>
    <s v="EO55"/>
    <x v="5797"/>
    <x v="0"/>
    <s v="E3"/>
    <s v="0100037768"/>
    <s v="MINAS DE AGUAS TEÑIDAS, S.A.U. (MAT"/>
    <s v="0046004267"/>
    <s v="ZREP4500031988_2 MAGDALENA PASTA"/>
    <s v="000000000000001782"/>
    <x v="46"/>
    <d v="2024-07-12T00:00:00"/>
    <d v="1899-12-30T17:12:56"/>
    <s v="15/07 15:00h 10º"/>
    <d v="2024-07-15T00:00:00"/>
    <x v="7"/>
    <x v="9"/>
    <x v="6026"/>
    <d v="2024-07-15T00:00:00"/>
    <d v="1899-12-30T14:31:06"/>
    <n v="85"/>
    <s v="E00085"/>
    <s v="RUTA KMS.085"/>
    <x v="91"/>
    <x v="0"/>
    <x v="0"/>
    <x v="5"/>
    <x v="0"/>
    <d v="2024-07-12T17:12:56"/>
    <x v="630"/>
    <n v="69.784444444463588"/>
    <d v="2024-07-15T14:31:06"/>
    <d v="1899-12-30T01:08:00"/>
    <d v="2024-07-15T15:39:06"/>
    <n v="-0.65166666673030704"/>
    <x v="0"/>
    <m/>
    <m/>
    <x v="1"/>
    <x v="3"/>
    <x v="0"/>
    <x v="5"/>
    <x v="13"/>
    <n v="2"/>
    <s v=""/>
    <d v="1899-12-31T03:12:00"/>
    <n v="67.651111111130248"/>
    <n v="36"/>
    <n v="31.651111111130248"/>
  </r>
  <r>
    <s v="E002"/>
    <s v="EO55"/>
    <x v="5798"/>
    <x v="0"/>
    <s v="E3"/>
    <s v="0100018624"/>
    <s v="VIPRELUC, S.L."/>
    <s v="0046000748"/>
    <s v="PUENTE GENIL"/>
    <s v="000000000000003264"/>
    <x v="41"/>
    <d v="2024-07-12T00:00:00"/>
    <d v="1899-12-30T17:48:31"/>
    <s v="15/07 08:00h"/>
    <d v="2024-07-15T00:00:00"/>
    <x v="10"/>
    <x v="8"/>
    <x v="6027"/>
    <d v="2024-07-15T00:00:00"/>
    <d v="1899-12-30T06:07:17"/>
    <n v="127"/>
    <s v="E00127"/>
    <s v="RUTA KMS.127"/>
    <x v="437"/>
    <x v="0"/>
    <x v="0"/>
    <x v="4"/>
    <x v="0"/>
    <d v="2024-07-12T17:48:31"/>
    <x v="632"/>
    <n v="62.191388888983056"/>
    <d v="2024-07-15T06:07:17"/>
    <d v="1899-12-30T01:41:36"/>
    <d v="2024-07-15T07:48:53"/>
    <n v="0.18527777778217569"/>
    <x v="0"/>
    <m/>
    <m/>
    <x v="1"/>
    <x v="3"/>
    <x v="0"/>
    <x v="5"/>
    <x v="12"/>
    <n v="2"/>
    <s v=""/>
    <d v="1899-12-31T16:38:24"/>
    <n v="59.498055555649721"/>
    <n v="36"/>
    <n v="23.498055555649721"/>
  </r>
  <r>
    <s v="E002"/>
    <s v="EO55"/>
    <x v="5799"/>
    <x v="0"/>
    <s v="E3"/>
    <s v="0100018624"/>
    <s v="VIPRELUC, S.L."/>
    <s v="0046000748"/>
    <s v="PUENTE GENIL"/>
    <s v="000000000000003264"/>
    <x v="41"/>
    <d v="2024-07-12T00:00:00"/>
    <d v="1899-12-30T17:48:40"/>
    <s v="16/07 08:00h"/>
    <d v="2024-07-16T00:00:00"/>
    <x v="10"/>
    <x v="8"/>
    <x v="6028"/>
    <d v="2024-07-16T00:00:00"/>
    <d v="1899-12-30T05:50:24"/>
    <n v="127"/>
    <s v="E00127"/>
    <s v="RUTA KMS.127"/>
    <x v="53"/>
    <x v="0"/>
    <x v="0"/>
    <x v="4"/>
    <x v="0"/>
    <d v="2024-07-12T17:48:40"/>
    <x v="653"/>
    <n v="86.18888888892252"/>
    <d v="2024-07-16T05:50:24"/>
    <d v="1899-12-30T01:41:36"/>
    <d v="2024-07-16T07:32:00"/>
    <n v="0.46666666679084301"/>
    <x v="0"/>
    <m/>
    <m/>
    <x v="1"/>
    <x v="4"/>
    <x v="0"/>
    <x v="5"/>
    <x v="15"/>
    <n v="3"/>
    <s v="HIBURSANFRE, S.L.U."/>
    <d v="1899-12-31T16:38:24"/>
    <n v="83.495555555589192"/>
    <n v="48"/>
    <n v="35.495555555589192"/>
  </r>
  <r>
    <s v="E002"/>
    <s v="EO55"/>
    <x v="5800"/>
    <x v="0"/>
    <s v="E3"/>
    <s v="0100052945"/>
    <s v="HORMIGONES ROCIO S.L."/>
    <s v="0046004387"/>
    <s v="ALMONTE"/>
    <s v="000000000000000837"/>
    <x v="43"/>
    <d v="2024-07-15T00:00:00"/>
    <d v="1899-12-30T07:54:40"/>
    <s v="16/07 9:00"/>
    <d v="2024-07-16T00:00:00"/>
    <x v="15"/>
    <x v="9"/>
    <x v="6029"/>
    <d v="2024-07-15T00:00:00"/>
    <d v="1899-12-30T19:49:05"/>
    <n v="27"/>
    <s v="E00027"/>
    <s v="RUTA KMS.027"/>
    <x v="86"/>
    <x v="0"/>
    <x v="0"/>
    <x v="5"/>
    <x v="0"/>
    <d v="2024-07-15T07:54:40"/>
    <x v="650"/>
    <n v="25.088888888829388"/>
    <d v="2024-07-15T19:49:05"/>
    <d v="1899-12-30T00:21:36"/>
    <d v="2024-07-15T20:10:41"/>
    <n v="12.821944444498513"/>
    <x v="0"/>
    <m/>
    <m/>
    <x v="1"/>
    <x v="3"/>
    <x v="0"/>
    <x v="5"/>
    <x v="10"/>
    <n v="2"/>
    <s v=""/>
    <d v="1899-12-30T08:38:24"/>
    <n v="23.728888888829388"/>
    <n v="12"/>
    <n v="11.728888888829388"/>
  </r>
  <r>
    <s v="E002"/>
    <s v="EO55"/>
    <x v="5801"/>
    <x v="0"/>
    <s v="E4"/>
    <s v="0100018510"/>
    <s v="MATERIALES RONDON S.L."/>
    <s v="0046001521"/>
    <s v="SANLUCAR LA MAYOR"/>
    <s v="000000000000002882"/>
    <x v="112"/>
    <d v="2024-07-15T00:00:00"/>
    <d v="1899-12-30T08:12:07"/>
    <s v="15/07 64s RECOGER PA"/>
    <d v="2024-07-15T00:00:00"/>
    <x v="6"/>
    <x v="9"/>
    <x v="6030"/>
    <d v="2024-07-15T00:00:00"/>
    <d v="1899-12-30T12:44:28"/>
    <n v="52"/>
    <s v="E00052"/>
    <s v="RUTA KMS.052"/>
    <x v="298"/>
    <x v="0"/>
    <x v="0"/>
    <x v="5"/>
    <x v="1"/>
    <d v="2024-07-15T08:12:07"/>
    <x v="600"/>
    <n v="11.798055555671453"/>
    <d v="2024-07-15T12:44:28"/>
    <d v="1899-12-30T00:41:36"/>
    <d v="2024-07-15T13:26:04"/>
    <n v="6.5655555555713363"/>
    <x v="0"/>
    <m/>
    <m/>
    <x v="1"/>
    <x v="3"/>
    <x v="0"/>
    <x v="5"/>
    <x v="3"/>
    <n v="2"/>
    <s v=""/>
    <d v="1899-12-30T16:38:24"/>
    <n v="10.10472222233812"/>
    <n v="0"/>
    <n v="10.10472222233812"/>
  </r>
  <r>
    <s v="E002"/>
    <s v="EO55"/>
    <x v="5802"/>
    <x v="0"/>
    <s v="E3"/>
    <s v="0432000110"/>
    <s v="PREBETONG HORMIGONES, S.A."/>
    <s v="0046001416"/>
    <s v="ALCALA DE GUADAIRA"/>
    <s v="000000000000000837"/>
    <x v="43"/>
    <d v="2024-07-15T00:00:00"/>
    <d v="1899-12-30T08:29:48"/>
    <s v="16/07 08:00h"/>
    <d v="2024-07-16T00:00:00"/>
    <x v="10"/>
    <x v="9"/>
    <x v="6031"/>
    <d v="2024-07-16T00:00:00"/>
    <d v="1899-12-30T06:35:55"/>
    <n v="83"/>
    <s v="E00083"/>
    <s v="RUTA KMS.083"/>
    <x v="68"/>
    <x v="0"/>
    <x v="0"/>
    <x v="5"/>
    <x v="0"/>
    <d v="2024-07-15T08:29:48"/>
    <x v="653"/>
    <n v="23.50333333335584"/>
    <d v="2024-07-16T06:35:55"/>
    <d v="1899-12-30T01:06:24"/>
    <d v="2024-07-16T07:42:19"/>
    <n v="0.2947222221409902"/>
    <x v="0"/>
    <m/>
    <m/>
    <x v="1"/>
    <x v="4"/>
    <x v="0"/>
    <x v="5"/>
    <x v="12"/>
    <n v="3"/>
    <s v=""/>
    <d v="1899-12-31T02:33:36"/>
    <n v="21.396666666689175"/>
    <n v="12"/>
    <n v="9.3966666666891747"/>
  </r>
  <r>
    <s v="E002"/>
    <s v="EO55"/>
    <x v="5803"/>
    <x v="0"/>
    <s v="E3"/>
    <s v="0100049685"/>
    <s v="HORMIGONES CASTRO DEL RIO, S. L."/>
    <s v="0046004155"/>
    <s v="CASTRO DEL RIO"/>
    <s v="000000000000003264"/>
    <x v="41"/>
    <d v="2024-07-15T00:00:00"/>
    <d v="1899-12-30T09:37:38"/>
    <s v="16/07 10:00h"/>
    <d v="2024-07-16T00:00:00"/>
    <x v="17"/>
    <x v="8"/>
    <x v="6032"/>
    <d v="2024-07-16T00:00:00"/>
    <d v="1899-12-30T06:20:22"/>
    <n v="149"/>
    <s v="E00149"/>
    <s v="RUTA KMS.149"/>
    <x v="54"/>
    <x v="0"/>
    <x v="0"/>
    <x v="4"/>
    <x v="0"/>
    <d v="2024-07-15T09:37:38"/>
    <x v="638"/>
    <n v="24.372777777782176"/>
    <d v="2024-07-16T06:20:22"/>
    <d v="1899-12-30T01:59:12"/>
    <d v="2024-07-16T08:19:34"/>
    <n v="1.6738888886757195"/>
    <x v="0"/>
    <m/>
    <m/>
    <x v="1"/>
    <x v="4"/>
    <x v="0"/>
    <x v="5"/>
    <x v="12"/>
    <n v="3"/>
    <s v=""/>
    <d v="1899-12-31T23:40:48"/>
    <n v="21.386111111115511"/>
    <n v="12"/>
    <n v="9.3861111111155111"/>
  </r>
  <r>
    <s v="E002"/>
    <s v="EO55"/>
    <x v="5804"/>
    <x v="0"/>
    <s v="E3"/>
    <s v="0100058383"/>
    <s v="PREFABRICADOS Y MORTEROS SUR, S.L."/>
    <s v="0046005168"/>
    <s v="PTA PREF - LA RODA ANDALUCIA"/>
    <s v="000000000000003264"/>
    <x v="41"/>
    <d v="2024-07-15T00:00:00"/>
    <d v="1899-12-30T10:02:59"/>
    <s v="16/07 De 8 a 10"/>
    <d v="2024-07-16T00:00:00"/>
    <x v="17"/>
    <x v="8"/>
    <x v="6033"/>
    <d v="2024-07-16T00:00:00"/>
    <d v="1899-12-30T08:49:53"/>
    <n v="90"/>
    <s v="E00090"/>
    <s v="RUTA KMS.090"/>
    <x v="64"/>
    <x v="0"/>
    <x v="0"/>
    <x v="4"/>
    <x v="0"/>
    <d v="2024-07-15T10:02:59"/>
    <x v="638"/>
    <n v="23.95027777767973"/>
    <d v="2024-07-16T08:49:53"/>
    <d v="1899-12-30T01:12:00"/>
    <d v="2024-07-16T10:01:53"/>
    <n v="-3.1388889066874981E-2"/>
    <x v="0"/>
    <m/>
    <m/>
    <x v="1"/>
    <x v="4"/>
    <x v="0"/>
    <x v="5"/>
    <x v="0"/>
    <n v="3"/>
    <s v=""/>
    <d v="1899-12-31T04:48:00"/>
    <n v="21.750277777679731"/>
    <n v="12"/>
    <n v="9.7502777776797309"/>
  </r>
  <r>
    <s v="E002"/>
    <s v="EO55"/>
    <x v="5805"/>
    <x v="0"/>
    <s v="E3"/>
    <s v="0100045043"/>
    <s v="HORMIGONES GUADARRANQUE, S.L."/>
    <s v="0046005161"/>
    <s v="PLANTA DE SAN ROQUE"/>
    <s v="000000000000003269"/>
    <x v="44"/>
    <d v="2024-07-15T00:00:00"/>
    <d v="1899-12-30T10:08:02"/>
    <s v="16/07 08:00h"/>
    <d v="2024-07-16T00:00:00"/>
    <x v="10"/>
    <x v="8"/>
    <x v="6034"/>
    <d v="2024-07-15T00:00:00"/>
    <d v="1899-12-30T14:32:41"/>
    <n v="144"/>
    <s v="E00144"/>
    <s v="RUTA KMS.144"/>
    <x v="63"/>
    <x v="0"/>
    <x v="0"/>
    <x v="4"/>
    <x v="0"/>
    <d v="2024-07-15T10:08:02"/>
    <x v="653"/>
    <n v="21.86611111118691"/>
    <d v="2024-07-15T14:32:41"/>
    <d v="1899-12-30T01:55:12"/>
    <d v="2024-07-15T16:27:53"/>
    <n v="15.535277777875308"/>
    <x v="0"/>
    <m/>
    <m/>
    <x v="1"/>
    <x v="3"/>
    <x v="0"/>
    <x v="5"/>
    <x v="13"/>
    <n v="2"/>
    <s v=""/>
    <d v="1899-12-31T22:04:48"/>
    <n v="18.946111111186909"/>
    <n v="12"/>
    <n v="6.9461111111869087"/>
  </r>
  <r>
    <s v="E002"/>
    <s v="EO55"/>
    <x v="5806"/>
    <x v="0"/>
    <s v="E3"/>
    <s v="0100045043"/>
    <s v="HORMIGONES GUADARRANQUE, S.L."/>
    <s v="0046005161"/>
    <s v="PLANTA DE SAN ROQUE"/>
    <s v="000000000000003269"/>
    <x v="44"/>
    <d v="2024-07-15T00:00:00"/>
    <d v="1899-12-30T10:08:10"/>
    <s v="16/07 13:00"/>
    <d v="2024-07-16T00:00:00"/>
    <x v="14"/>
    <x v="8"/>
    <x v="6035"/>
    <d v="2024-07-16T00:00:00"/>
    <d v="1899-12-30T10:29:33"/>
    <n v="144"/>
    <s v="E00144"/>
    <s v="RUTA KMS.144"/>
    <x v="63"/>
    <x v="0"/>
    <x v="0"/>
    <x v="4"/>
    <x v="0"/>
    <d v="2024-07-15T10:08:10"/>
    <x v="656"/>
    <n v="26.863888888852671"/>
    <d v="2024-07-16T10:29:33"/>
    <d v="1899-12-30T01:55:12"/>
    <d v="2024-07-16T12:24:45"/>
    <n v="0.58749999990686774"/>
    <x v="0"/>
    <m/>
    <m/>
    <x v="1"/>
    <x v="4"/>
    <x v="0"/>
    <x v="5"/>
    <x v="1"/>
    <n v="3"/>
    <s v=""/>
    <d v="1899-12-31T22:04:48"/>
    <n v="23.943888888852669"/>
    <n v="12"/>
    <n v="11.943888888852669"/>
  </r>
  <r>
    <s v="E002"/>
    <s v="EO55"/>
    <x v="5807"/>
    <x v="0"/>
    <s v="E3"/>
    <s v="0100045291"/>
    <s v="INDUSTRIAS ALHAURINAS DEL"/>
    <s v="0046005099"/>
    <s v="PLANTA - ALHAURIN EL GRANDE"/>
    <s v="000000000000003264"/>
    <x v="41"/>
    <d v="2024-07-15T00:00:00"/>
    <d v="1899-12-30T11:15:24"/>
    <s v="1 08:00"/>
    <d v="2024-07-16T00:00:00"/>
    <x v="10"/>
    <x v="8"/>
    <x v="6036"/>
    <d v="2024-07-16T00:00:00"/>
    <d v="1899-12-30T06:11:23"/>
    <n v="47"/>
    <s v="E00047"/>
    <s v="RUTA KMS.047"/>
    <x v="64"/>
    <x v="0"/>
    <x v="0"/>
    <x v="4"/>
    <x v="0"/>
    <d v="2024-07-15T11:15:24"/>
    <x v="653"/>
    <n v="20.743333333404735"/>
    <d v="2024-07-16T06:11:23"/>
    <d v="1899-12-30T00:37:36"/>
    <d v="2024-07-16T06:48:59"/>
    <n v="1.183611111191567"/>
    <x v="0"/>
    <m/>
    <m/>
    <x v="1"/>
    <x v="4"/>
    <x v="0"/>
    <x v="5"/>
    <x v="12"/>
    <n v="3"/>
    <s v=""/>
    <d v="1899-12-30T15:02:24"/>
    <n v="19.11666666673807"/>
    <n v="12"/>
    <n v="7.1166666667380696"/>
  </r>
  <r>
    <s v="E002"/>
    <s v="EO55"/>
    <x v="5808"/>
    <x v="0"/>
    <s v="E3"/>
    <s v="0432000110"/>
    <s v="PREBETONG HORMIGONES, S.A."/>
    <s v="0046001416"/>
    <s v="ALCALA DE GUADAIRA"/>
    <s v="000000000000000837"/>
    <x v="43"/>
    <d v="2024-07-15T00:00:00"/>
    <d v="1899-12-30T11:18:07"/>
    <s v="10:30"/>
    <d v="2024-07-16T00:00:00"/>
    <x v="20"/>
    <x v="9"/>
    <x v="6037"/>
    <d v="2024-07-16T00:00:00"/>
    <d v="1899-12-30T07:56:57"/>
    <n v="83"/>
    <s v="E00083"/>
    <s v="RUTA KMS.083"/>
    <x v="358"/>
    <x v="0"/>
    <x v="0"/>
    <x v="5"/>
    <x v="0"/>
    <d v="2024-07-15T11:18:07"/>
    <x v="655"/>
    <n v="23.198055555636529"/>
    <d v="2024-07-16T07:56:57"/>
    <d v="1899-12-30T01:06:24"/>
    <d v="2024-07-16T09:03:21"/>
    <n v="1.4441666665370576"/>
    <x v="0"/>
    <m/>
    <m/>
    <x v="1"/>
    <x v="4"/>
    <x v="0"/>
    <x v="5"/>
    <x v="11"/>
    <n v="3"/>
    <s v=""/>
    <d v="1899-12-31T02:33:36"/>
    <n v="21.091388888969863"/>
    <n v="12"/>
    <n v="9.0913888889698633"/>
  </r>
  <r>
    <s v="E002"/>
    <s v="EO55"/>
    <x v="5809"/>
    <x v="0"/>
    <s v="E3"/>
    <s v="0100021485"/>
    <s v="HORMIGONES DE BAENA, S.L."/>
    <s v="0046001510"/>
    <s v="BAENA"/>
    <s v="000000000000003269"/>
    <x v="44"/>
    <d v="2024-07-15T00:00:00"/>
    <d v="1899-12-30T11:21:08"/>
    <s v="16/07 16:00h"/>
    <d v="2024-07-16T00:00:00"/>
    <x v="12"/>
    <x v="8"/>
    <x v="6038"/>
    <d v="2024-07-16T00:00:00"/>
    <d v="1899-12-30T11:24:18"/>
    <n v="138"/>
    <s v="E00138"/>
    <s v="RUTA KMS.138"/>
    <x v="54"/>
    <x v="0"/>
    <x v="0"/>
    <x v="4"/>
    <x v="0"/>
    <d v="2024-07-15T11:21:08"/>
    <x v="683"/>
    <n v="28.647777777747251"/>
    <d v="2024-07-16T11:24:18"/>
    <d v="1899-12-30T01:50:24"/>
    <d v="2024-07-16T13:14:42"/>
    <n v="2.7549999998300336"/>
    <x v="0"/>
    <m/>
    <m/>
    <x v="1"/>
    <x v="4"/>
    <x v="0"/>
    <x v="5"/>
    <x v="2"/>
    <n v="3"/>
    <s v=""/>
    <d v="1899-12-31T20:09:36"/>
    <n v="25.807777777747251"/>
    <n v="12"/>
    <n v="13.807777777747251"/>
  </r>
  <r>
    <s v="E002"/>
    <s v="EO55"/>
    <x v="5810"/>
    <x v="0"/>
    <s v="E3"/>
    <s v="0100018406"/>
    <s v="GRAVAS Y SUMINISTROS S.A.(GRAVISUM)"/>
    <s v="0046005682"/>
    <s v="TRAMO ADIF JABUGO (LOS MARINES)"/>
    <s v="000000000000000837"/>
    <x v="43"/>
    <d v="2024-07-15T00:00:00"/>
    <d v="1899-12-30T11:43:47"/>
    <s v="16/07 08:00h"/>
    <d v="2024-07-16T00:00:00"/>
    <x v="10"/>
    <x v="9"/>
    <x v="6039"/>
    <d v="2024-07-15T00:00:00"/>
    <d v="1899-12-30T18:15:58"/>
    <n v="92"/>
    <s v="E00092"/>
    <s v="RUTA KMS.092"/>
    <x v="361"/>
    <x v="0"/>
    <x v="0"/>
    <x v="5"/>
    <x v="0"/>
    <d v="2024-07-15T11:43:47"/>
    <x v="653"/>
    <n v="20.27027777780313"/>
    <d v="2024-07-15T18:15:58"/>
    <d v="1899-12-30T01:13:36"/>
    <d v="2024-07-15T19:29:34"/>
    <n v="12.507222222222481"/>
    <x v="0"/>
    <m/>
    <m/>
    <x v="1"/>
    <x v="3"/>
    <x v="0"/>
    <x v="5"/>
    <x v="9"/>
    <n v="2"/>
    <s v=""/>
    <d v="1899-12-31T05:26:24"/>
    <n v="18.043611111136464"/>
    <n v="12"/>
    <n v="6.0436111111364639"/>
  </r>
  <r>
    <s v="E002"/>
    <s v="EO55"/>
    <x v="5811"/>
    <x v="0"/>
    <s v="E3"/>
    <s v="0100043691"/>
    <s v="PAVESUR DERIVADOS, S.A."/>
    <s v="0046005102"/>
    <s v="PLANTA OJEN"/>
    <s v="000000000000003269"/>
    <x v="44"/>
    <d v="2024-07-15T00:00:00"/>
    <d v="1899-12-30T11:48:04"/>
    <s v="9:00"/>
    <d v="2024-07-16T00:00:00"/>
    <x v="15"/>
    <x v="8"/>
    <x v="6040"/>
    <d v="2024-07-15T00:00:00"/>
    <d v="1899-12-30T16:00:50"/>
    <n v="68"/>
    <s v="E00068"/>
    <s v="RUTA KMS.068"/>
    <x v="144"/>
    <x v="0"/>
    <x v="0"/>
    <x v="4"/>
    <x v="0"/>
    <d v="2024-07-15T11:48:04"/>
    <x v="650"/>
    <n v="21.198888888931833"/>
    <d v="2024-07-15T16:00:50"/>
    <d v="1899-12-30T00:54:24"/>
    <d v="2024-07-15T16:55:14"/>
    <n v="16.07944444444729"/>
    <x v="0"/>
    <m/>
    <m/>
    <x v="1"/>
    <x v="3"/>
    <x v="0"/>
    <x v="5"/>
    <x v="8"/>
    <n v="2"/>
    <s v=""/>
    <d v="1899-12-30T21:45:36"/>
    <n v="19.292222222265167"/>
    <n v="12"/>
    <n v="7.2922222222651669"/>
  </r>
  <r>
    <s v="E002"/>
    <s v="EO55"/>
    <x v="5812"/>
    <x v="0"/>
    <s v="E3"/>
    <s v="0100043691"/>
    <s v="PAVESUR DERIVADOS, S.A."/>
    <s v="0046005102"/>
    <s v="PLANTA OJEN"/>
    <s v="000000000000003269"/>
    <x v="44"/>
    <d v="2024-07-15T00:00:00"/>
    <d v="1899-12-30T11:48:18"/>
    <s v="8:00"/>
    <d v="2024-07-16T00:00:00"/>
    <x v="10"/>
    <x v="8"/>
    <x v="6041"/>
    <d v="2024-07-15T00:00:00"/>
    <d v="1899-12-30T16:29:01"/>
    <n v="68"/>
    <s v="E00068"/>
    <s v="RUTA KMS.068"/>
    <x v="69"/>
    <x v="0"/>
    <x v="0"/>
    <x v="4"/>
    <x v="0"/>
    <d v="2024-07-15T11:48:18"/>
    <x v="653"/>
    <n v="20.195000000065193"/>
    <d v="2024-07-15T16:29:01"/>
    <d v="1899-12-30T00:54:24"/>
    <d v="2024-07-15T17:23:25"/>
    <n v="14.609722222317941"/>
    <x v="0"/>
    <m/>
    <m/>
    <x v="1"/>
    <x v="3"/>
    <x v="0"/>
    <x v="5"/>
    <x v="8"/>
    <n v="2"/>
    <s v=""/>
    <d v="1899-12-30T21:45:36"/>
    <n v="18.288333333398526"/>
    <n v="12"/>
    <n v="6.2883333333985263"/>
  </r>
  <r>
    <s v="E002"/>
    <s v="EO55"/>
    <x v="5813"/>
    <x v="0"/>
    <s v="E3"/>
    <s v="0100018390"/>
    <s v="FORJADOS TOR S.L."/>
    <s v="0046005202"/>
    <s v="VILLANUEVA DEL TRABUCO"/>
    <s v="000000000000003262"/>
    <x v="42"/>
    <d v="2024-07-15T00:00:00"/>
    <d v="1899-12-30T12:14:21"/>
    <s v="16/07 08:00h"/>
    <d v="2024-07-16T00:00:00"/>
    <x v="10"/>
    <x v="8"/>
    <x v="6042"/>
    <d v="2024-07-15T00:00:00"/>
    <d v="1899-12-30T14:16:26"/>
    <n v="62"/>
    <s v="E00062"/>
    <s v="RUTA KMS.062"/>
    <x v="99"/>
    <x v="0"/>
    <x v="0"/>
    <x v="4"/>
    <x v="0"/>
    <d v="2024-07-15T12:14:21"/>
    <x v="653"/>
    <n v="19.760833333362825"/>
    <d v="2024-07-15T14:16:26"/>
    <d v="1899-12-30T00:49:36"/>
    <d v="2024-07-15T15:06:02"/>
    <n v="16.89944444457069"/>
    <x v="0"/>
    <m/>
    <m/>
    <x v="1"/>
    <x v="3"/>
    <x v="0"/>
    <x v="5"/>
    <x v="13"/>
    <n v="2"/>
    <s v=""/>
    <d v="1899-12-30T19:50:24"/>
    <n v="17.934166666696157"/>
    <n v="12"/>
    <n v="5.9341666666961572"/>
  </r>
  <r>
    <s v="E002"/>
    <s v="EO55"/>
    <x v="5814"/>
    <x v="0"/>
    <s v="E3"/>
    <s v="0100058384"/>
    <s v="ADOQUINES Y MARCOS, S.L."/>
    <s v="0046005169"/>
    <s v="PLANTA LA RODA DE ANDALUCIA"/>
    <s v="000000000000003263"/>
    <x v="49"/>
    <d v="2024-07-15T00:00:00"/>
    <d v="1899-12-30T12:24:28"/>
    <s v="08:30"/>
    <d v="2024-07-16T00:00:00"/>
    <x v="23"/>
    <x v="8"/>
    <x v="6043"/>
    <d v="2024-07-15T00:00:00"/>
    <d v="1899-12-30T16:14:02"/>
    <n v="90"/>
    <s v="E00090"/>
    <s v="RUTA KMS.090"/>
    <x v="98"/>
    <x v="0"/>
    <x v="0"/>
    <x v="4"/>
    <x v="0"/>
    <d v="2024-07-15T12:24:28"/>
    <x v="660"/>
    <n v="20.092222222185228"/>
    <d v="2024-07-15T16:14:02"/>
    <d v="1899-12-30T01:12:00"/>
    <d v="2024-07-15T17:26:02"/>
    <n v="15.066111111023929"/>
    <x v="0"/>
    <m/>
    <m/>
    <x v="1"/>
    <x v="3"/>
    <x v="0"/>
    <x v="5"/>
    <x v="8"/>
    <n v="2"/>
    <s v=""/>
    <d v="1899-12-31T04:48:00"/>
    <n v="17.892222222185229"/>
    <n v="12"/>
    <n v="5.8922222221852287"/>
  </r>
  <r>
    <s v="E002"/>
    <s v="EO55"/>
    <x v="5815"/>
    <x v="0"/>
    <s v="E3"/>
    <s v="0100058384"/>
    <s v="ADOQUINES Y MARCOS, S.L."/>
    <s v="0046005169"/>
    <s v="PLANTA LA RODA DE ANDALUCIA"/>
    <s v="000000000000003263"/>
    <x v="49"/>
    <d v="2024-07-15T00:00:00"/>
    <d v="1899-12-30T12:24:56"/>
    <s v="lo antes posible"/>
    <d v="2024-07-16T00:00:00"/>
    <x v="19"/>
    <x v="8"/>
    <x v="6044"/>
    <d v="2024-07-16T00:00:00"/>
    <d v="1899-12-30T11:39:34"/>
    <n v="90"/>
    <s v="E00090"/>
    <s v="RUTA KMS.090"/>
    <x v="98"/>
    <x v="0"/>
    <x v="0"/>
    <x v="4"/>
    <x v="0"/>
    <d v="2024-07-15T12:24:56"/>
    <x v="654"/>
    <n v="24.084444444451947"/>
    <d v="2024-07-16T11:39:34"/>
    <d v="1899-12-30T01:12:00"/>
    <d v="2024-07-16T12:51:34"/>
    <n v="-0.35944444447522983"/>
    <x v="0"/>
    <m/>
    <m/>
    <x v="1"/>
    <x v="4"/>
    <x v="0"/>
    <x v="5"/>
    <x v="2"/>
    <n v="3"/>
    <s v=""/>
    <d v="1899-12-31T04:48:00"/>
    <n v="21.884444444451947"/>
    <n v="12"/>
    <n v="9.8844444444519475"/>
  </r>
  <r>
    <s v="E002"/>
    <s v="EO55"/>
    <x v="5816"/>
    <x v="0"/>
    <s v="E3"/>
    <s v="0100029323"/>
    <s v="HORMIGONES COSTASUR, S.L."/>
    <s v="0046005677"/>
    <s v="ADIF_TRAMO GIBRALEON (ZALAMEA)"/>
    <s v="000000000000000837"/>
    <x v="43"/>
    <d v="2024-07-15T00:00:00"/>
    <d v="1899-12-30T12:33:20"/>
    <s v="16/07 08:00h"/>
    <d v="2024-07-16T00:00:00"/>
    <x v="10"/>
    <x v="9"/>
    <x v="6045"/>
    <d v="2024-07-16T00:00:00"/>
    <d v="1899-12-30T07:23:01"/>
    <n v="47"/>
    <s v="E00047"/>
    <s v="RUTA KMS.047"/>
    <x v="92"/>
    <x v="0"/>
    <x v="0"/>
    <x v="5"/>
    <x v="0"/>
    <d v="2024-07-15T12:33:20"/>
    <x v="653"/>
    <n v="19.444444444554392"/>
    <d v="2024-07-16T07:23:01"/>
    <d v="1899-12-30T00:37:36"/>
    <d v="2024-07-16T08:00:37"/>
    <n v="-1.0277777735609561E-2"/>
    <x v="0"/>
    <m/>
    <m/>
    <x v="1"/>
    <x v="4"/>
    <x v="0"/>
    <x v="5"/>
    <x v="11"/>
    <n v="3"/>
    <s v=""/>
    <d v="1899-12-30T15:02:24"/>
    <n v="17.817777777887727"/>
    <n v="12"/>
    <n v="5.8177777778877271"/>
  </r>
  <r>
    <s v="E002"/>
    <s v="EO55"/>
    <x v="5817"/>
    <x v="0"/>
    <s v="E3"/>
    <s v="0100018407"/>
    <s v="GRUPO UNAMACOR, S.L."/>
    <s v="0046004710"/>
    <s v="HUMILLADERO (PLANTA)"/>
    <s v="000000000000003264"/>
    <x v="41"/>
    <d v="2024-07-15T00:00:00"/>
    <d v="1899-12-30T12:34:31"/>
    <s v="16/07 07:00h"/>
    <d v="2024-07-16T00:00:00"/>
    <x v="25"/>
    <x v="8"/>
    <x v="6046"/>
    <d v="2024-07-16T00:00:00"/>
    <d v="1899-12-30T06:54:40"/>
    <n v="74"/>
    <s v="E00074"/>
    <s v="RUTA KMS.074"/>
    <x v="77"/>
    <x v="0"/>
    <x v="0"/>
    <x v="4"/>
    <x v="0"/>
    <d v="2024-07-15T12:34:31"/>
    <x v="684"/>
    <n v="18.424722222145647"/>
    <d v="2024-07-16T06:54:40"/>
    <d v="1899-12-30T00:59:12"/>
    <d v="2024-07-16T07:53:52"/>
    <n v="-0.89777777774725109"/>
    <x v="1"/>
    <m/>
    <m/>
    <x v="1"/>
    <x v="4"/>
    <x v="1"/>
    <x v="5"/>
    <x v="12"/>
    <n v="3"/>
    <s v="TRANSPORTES FRANCISCO CASTILLA E HI"/>
    <d v="1899-12-30T23:40:48"/>
    <n v="16.438055555478979"/>
    <n v="12"/>
    <n v="4.4380555554789787"/>
  </r>
  <r>
    <s v="E002"/>
    <s v="EO55"/>
    <x v="5818"/>
    <x v="0"/>
    <s v="E3"/>
    <s v="0432000110"/>
    <s v="PREBETONG HORMIGONES, S.A."/>
    <s v="0046001414"/>
    <s v="HUELVA (F.MONTENEGRO)"/>
    <s v="000000000000001782"/>
    <x v="46"/>
    <d v="2024-07-15T00:00:00"/>
    <d v="1899-12-30T12:39:53"/>
    <s v="08:00"/>
    <d v="2024-07-16T00:00:00"/>
    <x v="10"/>
    <x v="9"/>
    <x v="6047"/>
    <d v="2024-07-15T00:00:00"/>
    <d v="1899-12-30T18:24:35"/>
    <n v="29"/>
    <s v="E00029"/>
    <s v="RUTA KMS.029"/>
    <x v="129"/>
    <x v="0"/>
    <x v="0"/>
    <x v="5"/>
    <x v="0"/>
    <d v="2024-07-15T12:39:53"/>
    <x v="653"/>
    <n v="19.335277777863666"/>
    <d v="2024-07-15T18:24:35"/>
    <d v="1899-12-30T00:23:12"/>
    <d v="2024-07-15T18:47:47"/>
    <n v="13.203611111151986"/>
    <x v="0"/>
    <m/>
    <m/>
    <x v="1"/>
    <x v="3"/>
    <x v="0"/>
    <x v="5"/>
    <x v="9"/>
    <n v="2"/>
    <s v=""/>
    <d v="1899-12-30T09:16:48"/>
    <n v="17.948611111197"/>
    <n v="12"/>
    <n v="5.9486111111969997"/>
  </r>
  <r>
    <s v="E002"/>
    <s v="EO55"/>
    <x v="5819"/>
    <x v="0"/>
    <s v="E3"/>
    <s v="0432000110"/>
    <s v="PREBETONG HORMIGONES, S.A."/>
    <s v="0046001414"/>
    <s v="HUELVA (F.MONTENEGRO)"/>
    <s v="000000000000001782"/>
    <x v="46"/>
    <d v="2024-07-15T00:00:00"/>
    <d v="1899-12-30T12:41:47"/>
    <s v="16/07 9:00 HORAS"/>
    <d v="2024-07-16T00:00:00"/>
    <x v="14"/>
    <x v="9"/>
    <x v="6048"/>
    <d v="2024-07-16T00:00:00"/>
    <d v="1899-12-30T09:01:43"/>
    <n v="29"/>
    <s v="E00029"/>
    <s v="RUTA KMS.029"/>
    <x v="91"/>
    <x v="0"/>
    <x v="0"/>
    <x v="5"/>
    <x v="0"/>
    <d v="2024-07-15T12:41:47"/>
    <x v="656"/>
    <n v="24.303611111012287"/>
    <d v="2024-07-16T09:01:43"/>
    <d v="1899-12-30T00:23:12"/>
    <d v="2024-07-16T09:24:55"/>
    <n v="3.5847222221782431"/>
    <x v="0"/>
    <m/>
    <m/>
    <x v="1"/>
    <x v="4"/>
    <x v="0"/>
    <x v="5"/>
    <x v="6"/>
    <n v="3"/>
    <s v=""/>
    <d v="1899-12-30T09:16:48"/>
    <n v="22.916944444345621"/>
    <n v="12"/>
    <n v="10.916944444345621"/>
  </r>
  <r>
    <s v="E002"/>
    <s v="EO55"/>
    <x v="5820"/>
    <x v="0"/>
    <s v="E3"/>
    <s v="0432000110"/>
    <s v="PREBETONG HORMIGONES, S.A."/>
    <s v="0046001414"/>
    <s v="HUELVA (F.MONTENEGRO)"/>
    <s v="000000000000001782"/>
    <x v="46"/>
    <d v="2024-07-15T00:00:00"/>
    <d v="1899-12-30T12:42:33"/>
    <s v="07:00"/>
    <d v="2024-07-16T00:00:00"/>
    <x v="25"/>
    <x v="9"/>
    <x v="6049"/>
    <d v="2024-07-15T00:00:00"/>
    <d v="1899-12-30T19:02:01"/>
    <n v="29"/>
    <s v="E00029"/>
    <s v="RUTA KMS.029"/>
    <x v="91"/>
    <x v="0"/>
    <x v="0"/>
    <x v="5"/>
    <x v="0"/>
    <d v="2024-07-15T12:42:33"/>
    <x v="684"/>
    <n v="18.290833333216142"/>
    <d v="2024-07-15T19:02:01"/>
    <d v="1899-12-30T00:23:12"/>
    <d v="2024-07-15T19:25:13"/>
    <n v="11.579722222290002"/>
    <x v="0"/>
    <m/>
    <m/>
    <x v="1"/>
    <x v="3"/>
    <x v="0"/>
    <x v="5"/>
    <x v="10"/>
    <n v="2"/>
    <s v=""/>
    <d v="1899-12-30T09:16:48"/>
    <n v="16.904166666549475"/>
    <n v="12"/>
    <n v="4.9041666665494752"/>
  </r>
  <r>
    <s v="E002"/>
    <s v="EO55"/>
    <x v="5821"/>
    <x v="0"/>
    <s v="E3"/>
    <s v="0432000110"/>
    <s v="PREBETONG HORMIGONES, S.A."/>
    <s v="0046004248"/>
    <s v="CORDOBA (LAS QUEMADILLAS)"/>
    <s v="000000000000003269"/>
    <x v="44"/>
    <d v="2024-07-15T00:00:00"/>
    <d v="1899-12-30T13:07:16"/>
    <s v="16/07 09:00h"/>
    <d v="2024-07-16T00:00:00"/>
    <x v="15"/>
    <x v="8"/>
    <x v="6050"/>
    <d v="2024-07-16T00:00:00"/>
    <d v="1899-12-30T06:41:00"/>
    <n v="170"/>
    <s v="E00170"/>
    <s v="RUTA KMS.170"/>
    <x v="82"/>
    <x v="0"/>
    <x v="0"/>
    <x v="4"/>
    <x v="0"/>
    <d v="2024-07-15T13:07:16"/>
    <x v="650"/>
    <n v="19.878888888924848"/>
    <d v="2024-07-16T06:41:00"/>
    <d v="1899-12-30T02:16:00"/>
    <d v="2024-07-16T08:57:00"/>
    <n v="4.9999999988358468E-2"/>
    <x v="0"/>
    <m/>
    <m/>
    <x v="1"/>
    <x v="4"/>
    <x v="0"/>
    <x v="5"/>
    <x v="12"/>
    <n v="3"/>
    <s v=""/>
    <d v="1900-01-01T06:24:00"/>
    <n v="16.612222222258183"/>
    <n v="12"/>
    <n v="4.6122222222581826"/>
  </r>
  <r>
    <s v="E002"/>
    <s v="EO55"/>
    <x v="5822"/>
    <x v="0"/>
    <s v="E3"/>
    <s v="0100018465"/>
    <s v="HORMITRES, S.L.L."/>
    <s v="0046000368"/>
    <s v="LA CARLOTA (HORMITRES, S.L.L.)"/>
    <s v="000000000000000837"/>
    <x v="43"/>
    <d v="2024-07-15T00:00:00"/>
    <d v="1899-12-30T13:08:30"/>
    <s v="16/07 De 7:00  a 14:"/>
    <d v="2024-07-16T00:00:00"/>
    <x v="1"/>
    <x v="9"/>
    <x v="6051"/>
    <d v="2024-07-16T00:00:00"/>
    <d v="1899-12-30T11:21:28"/>
    <n v="180"/>
    <s v="E00180"/>
    <s v="RUTA KMS.180"/>
    <x v="361"/>
    <x v="0"/>
    <x v="0"/>
    <x v="5"/>
    <x v="0"/>
    <d v="2024-07-15T13:08:30"/>
    <x v="666"/>
    <n v="24.858333333337214"/>
    <d v="2024-07-16T11:21:28"/>
    <d v="1899-12-30T02:24:00"/>
    <d v="2024-07-16T13:45:28"/>
    <n v="0.24222222226671875"/>
    <x v="0"/>
    <m/>
    <m/>
    <x v="1"/>
    <x v="4"/>
    <x v="0"/>
    <x v="5"/>
    <x v="2"/>
    <n v="3"/>
    <s v=""/>
    <d v="1900-01-01T09:36:00"/>
    <n v="21.458333333337215"/>
    <n v="12"/>
    <n v="9.4583333333372153"/>
  </r>
  <r>
    <s v="E002"/>
    <s v="EO55"/>
    <x v="5823"/>
    <x v="0"/>
    <s v="E3"/>
    <s v="0432000110"/>
    <s v="PREBETONG HORMIGONES, S.A."/>
    <s v="0046001418"/>
    <s v="SEVILLA (SAN JERONIMO)"/>
    <s v="000000000000000837"/>
    <x v="43"/>
    <d v="2024-07-15T00:00:00"/>
    <d v="1899-12-30T13:10:32"/>
    <s v="16/07 07:00h"/>
    <d v="2024-07-16T00:00:00"/>
    <x v="25"/>
    <x v="9"/>
    <x v="6052"/>
    <d v="2024-07-15T00:00:00"/>
    <d v="1899-12-30T18:07:48"/>
    <n v="80"/>
    <s v="E00080"/>
    <s v="RUTA KMS.080"/>
    <x v="95"/>
    <x v="0"/>
    <x v="0"/>
    <x v="5"/>
    <x v="0"/>
    <d v="2024-07-15T13:10:32"/>
    <x v="684"/>
    <n v="17.824444444442634"/>
    <d v="2024-07-15T18:07:48"/>
    <d v="1899-12-30T01:04:00"/>
    <d v="2024-07-15T19:11:48"/>
    <n v="11.803333333285991"/>
    <x v="0"/>
    <m/>
    <m/>
    <x v="1"/>
    <x v="3"/>
    <x v="0"/>
    <x v="5"/>
    <x v="9"/>
    <n v="2"/>
    <s v=""/>
    <d v="1899-12-31T01:36:00"/>
    <n v="15.757777777775967"/>
    <n v="12"/>
    <n v="3.7577777777759671"/>
  </r>
  <r>
    <s v="E002"/>
    <s v="EO55"/>
    <x v="5824"/>
    <x v="0"/>
    <s v="E3"/>
    <s v="0432000110"/>
    <s v="PREBETONG HORMIGONES, S.A."/>
    <s v="0046001418"/>
    <s v="SEVILLA (SAN JERONIMO)"/>
    <s v="000000000000000837"/>
    <x v="43"/>
    <d v="2024-07-15T00:00:00"/>
    <d v="1899-12-30T13:10:44"/>
    <s v="16/07 08:00h"/>
    <d v="2024-07-16T00:00:00"/>
    <x v="10"/>
    <x v="9"/>
    <x v="6053"/>
    <d v="2024-07-16T00:00:00"/>
    <d v="1899-12-30T06:44:59"/>
    <n v="80"/>
    <s v="E00080"/>
    <s v="RUTA KMS.080"/>
    <x v="59"/>
    <x v="0"/>
    <x v="0"/>
    <x v="5"/>
    <x v="0"/>
    <d v="2024-07-15T13:10:44"/>
    <x v="653"/>
    <n v="18.821111111145001"/>
    <d v="2024-07-16T06:44:59"/>
    <d v="1899-12-30T01:04:00"/>
    <d v="2024-07-16T07:48:59"/>
    <n v="0.18361111124977469"/>
    <x v="0"/>
    <m/>
    <m/>
    <x v="1"/>
    <x v="4"/>
    <x v="0"/>
    <x v="5"/>
    <x v="12"/>
    <n v="3"/>
    <s v=""/>
    <d v="1899-12-31T01:36:00"/>
    <n v="16.754444444478334"/>
    <n v="12"/>
    <n v="4.7544444444783345"/>
  </r>
  <r>
    <s v="E002"/>
    <s v="EO55"/>
    <x v="5825"/>
    <x v="0"/>
    <s v="E3"/>
    <s v="0432000110"/>
    <s v="PREBETONG HORMIGONES, S.A."/>
    <s v="0046001418"/>
    <s v="SEVILLA (SAN JERONIMO)"/>
    <s v="000000000000000837"/>
    <x v="43"/>
    <d v="2024-07-15T00:00:00"/>
    <d v="1899-12-30T13:10:54"/>
    <s v="16/07 09:30h"/>
    <d v="2024-07-16T00:00:00"/>
    <x v="21"/>
    <x v="9"/>
    <x v="6054"/>
    <d v="2024-07-16T00:00:00"/>
    <d v="1899-12-30T08:50:55"/>
    <n v="80"/>
    <s v="E00080"/>
    <s v="RUTA KMS.080"/>
    <x v="94"/>
    <x v="0"/>
    <x v="0"/>
    <x v="5"/>
    <x v="0"/>
    <d v="2024-07-15T13:10:54"/>
    <x v="659"/>
    <n v="20.318333333416376"/>
    <d v="2024-07-16T08:50:55"/>
    <d v="1899-12-30T01:04:00"/>
    <d v="2024-07-16T09:54:55"/>
    <n v="-0.41527777776354924"/>
    <x v="0"/>
    <m/>
    <m/>
    <x v="1"/>
    <x v="4"/>
    <x v="0"/>
    <x v="5"/>
    <x v="0"/>
    <n v="3"/>
    <s v=""/>
    <d v="1899-12-31T01:36:00"/>
    <n v="18.25166666674971"/>
    <n v="12"/>
    <n v="6.2516666667497098"/>
  </r>
  <r>
    <s v="E002"/>
    <s v="EO55"/>
    <x v="5826"/>
    <x v="0"/>
    <s v="E3"/>
    <s v="0100037768"/>
    <s v="MINAS DE AGUAS TEÑIDAS, S.A.U. (MAT"/>
    <s v="0046004165"/>
    <s v="ZREP4500031988_5  HORMIGON VALDELAM"/>
    <s v="000000000000003236"/>
    <x v="48"/>
    <d v="2024-07-15T00:00:00"/>
    <d v="1899-12-30T13:13:42"/>
    <s v="16/07 08:00h"/>
    <d v="2024-07-16T00:00:00"/>
    <x v="10"/>
    <x v="9"/>
    <x v="6055"/>
    <d v="2024-07-15T00:00:00"/>
    <d v="1899-12-30T20:05:17"/>
    <n v="85"/>
    <s v="E00085"/>
    <s v="RUTA KMS.085"/>
    <x v="105"/>
    <x v="0"/>
    <x v="0"/>
    <x v="5"/>
    <x v="0"/>
    <d v="2024-07-15T13:13:42"/>
    <x v="653"/>
    <n v="18.771666666667443"/>
    <d v="2024-07-15T20:05:17"/>
    <d v="1899-12-30T01:08:00"/>
    <d v="2024-07-15T21:13:17"/>
    <n v="10.77861111110542"/>
    <x v="0"/>
    <m/>
    <m/>
    <x v="1"/>
    <x v="3"/>
    <x v="0"/>
    <x v="5"/>
    <x v="14"/>
    <n v="2"/>
    <s v=""/>
    <d v="1899-12-31T03:12:00"/>
    <n v="16.63833333333411"/>
    <n v="12"/>
    <n v="4.6383333333341099"/>
  </r>
  <r>
    <s v="E002"/>
    <s v="EO55"/>
    <x v="5827"/>
    <x v="0"/>
    <s v="E3"/>
    <s v="0100051343"/>
    <s v="HORMIGONES SANTAELLA, S.L."/>
    <s v="0046004256"/>
    <s v="SANTAELLA"/>
    <s v="000000000000003269"/>
    <x v="44"/>
    <d v="2024-07-15T00:00:00"/>
    <d v="1899-12-30T13:26:14"/>
    <s v=".castilla de montill"/>
    <d v="2024-07-16T00:00:00"/>
    <x v="10"/>
    <x v="8"/>
    <x v="6056"/>
    <d v="2024-07-16T00:00:00"/>
    <d v="1899-12-30T05:58:18"/>
    <n v="151"/>
    <s v="E00151"/>
    <s v="RUTA KMS.151"/>
    <x v="78"/>
    <x v="0"/>
    <x v="0"/>
    <x v="4"/>
    <x v="0"/>
    <d v="2024-07-15T13:26:14"/>
    <x v="653"/>
    <n v="18.562777777842712"/>
    <d v="2024-07-16T05:58:18"/>
    <d v="1899-12-30T02:00:48"/>
    <d v="2024-07-16T07:59:06"/>
    <n v="1.5000000013969839E-2"/>
    <x v="0"/>
    <m/>
    <m/>
    <x v="1"/>
    <x v="4"/>
    <x v="0"/>
    <x v="5"/>
    <x v="15"/>
    <n v="3"/>
    <s v="TRANSPORTES FRANCISCO CASTILLA E HI"/>
    <d v="1900-01-01T00:19:12"/>
    <n v="15.54944444450938"/>
    <n v="12"/>
    <n v="3.5494444445093798"/>
  </r>
  <r>
    <s v="E002"/>
    <s v="EO55"/>
    <x v="5828"/>
    <x v="0"/>
    <s v="E3"/>
    <s v="0100050987"/>
    <s v="XIMOR MORTEROS, S.L."/>
    <s v="0046004229"/>
    <s v="FUENTES DE ANDALUCIA"/>
    <s v="000000000000003264"/>
    <x v="41"/>
    <d v="2024-07-15T00:00:00"/>
    <d v="1899-12-30T13:43:05"/>
    <s v="16/07 10:00h"/>
    <d v="2024-07-16T00:00:00"/>
    <x v="17"/>
    <x v="8"/>
    <x v="6057"/>
    <d v="2024-07-16T00:00:00"/>
    <d v="1899-12-30T06:32:14"/>
    <n v="165"/>
    <s v="E00165"/>
    <s v="RUTA KMS.165"/>
    <x v="116"/>
    <x v="0"/>
    <x v="0"/>
    <x v="4"/>
    <x v="0"/>
    <d v="2024-07-15T13:43:05"/>
    <x v="638"/>
    <n v="20.281944444403052"/>
    <d v="2024-07-16T06:32:14"/>
    <d v="1899-12-30T02:12:00"/>
    <d v="2024-07-16T08:44:14"/>
    <n v="1.2627777776797302"/>
    <x v="0"/>
    <m/>
    <m/>
    <x v="1"/>
    <x v="4"/>
    <x v="0"/>
    <x v="5"/>
    <x v="12"/>
    <n v="3"/>
    <s v=""/>
    <d v="1900-01-01T04:48:00"/>
    <n v="17.081944444403053"/>
    <n v="12"/>
    <n v="5.081944444403053"/>
  </r>
  <r>
    <s v="E002"/>
    <s v="EO55"/>
    <x v="5829"/>
    <x v="0"/>
    <s v="E3"/>
    <s v="0100057966"/>
    <s v="HORPRESOL, SRL"/>
    <s v="0046005111"/>
    <s v="PLANTA FUENGIROLA"/>
    <s v="000000000000003269"/>
    <x v="44"/>
    <d v="2024-07-15T00:00:00"/>
    <d v="1899-12-30T14:08:43"/>
    <s v="GESTRANS"/>
    <d v="2024-07-16T00:00:00"/>
    <x v="5"/>
    <x v="8"/>
    <x v="6058"/>
    <d v="2024-07-16T00:00:00"/>
    <d v="1899-12-30T09:41:30"/>
    <n v="57"/>
    <s v="E00057"/>
    <s v="RUTA KMS.057"/>
    <x v="74"/>
    <x v="0"/>
    <x v="0"/>
    <x v="4"/>
    <x v="0"/>
    <d v="2024-07-15T14:08:43"/>
    <x v="685"/>
    <n v="29.354722222255077"/>
    <d v="2024-07-16T09:41:30"/>
    <d v="1899-12-30T00:45:36"/>
    <d v="2024-07-16T10:27:06"/>
    <n v="9.0483333332813345"/>
    <x v="0"/>
    <m/>
    <m/>
    <x v="1"/>
    <x v="4"/>
    <x v="0"/>
    <x v="5"/>
    <x v="6"/>
    <n v="3"/>
    <s v=""/>
    <d v="1899-12-30T18:14:24"/>
    <n v="27.594722222255076"/>
    <n v="12"/>
    <n v="15.594722222255076"/>
  </r>
  <r>
    <s v="E002"/>
    <s v="EO55"/>
    <x v="5830"/>
    <x v="0"/>
    <s v="E3"/>
    <s v="0100057966"/>
    <s v="HORPRESOL, SRL"/>
    <s v="0046005111"/>
    <s v="PLANTA FUENGIROLA"/>
    <s v="000000000000003269"/>
    <x v="44"/>
    <d v="2024-07-15T00:00:00"/>
    <d v="1899-12-30T14:18:23"/>
    <s v="votorantim 08:00"/>
    <d v="2024-07-16T00:00:00"/>
    <x v="10"/>
    <x v="8"/>
    <x v="6059"/>
    <d v="2024-07-15T00:00:00"/>
    <d v="1899-12-30T15:17:54"/>
    <n v="57"/>
    <s v="E00057"/>
    <s v="RUTA KMS.057"/>
    <x v="133"/>
    <x v="0"/>
    <x v="0"/>
    <x v="4"/>
    <x v="0"/>
    <d v="2024-07-15T14:18:23"/>
    <x v="653"/>
    <n v="17.693611111084465"/>
    <d v="2024-07-15T15:17:54"/>
    <d v="1899-12-30T00:45:36"/>
    <d v="2024-07-15T16:03:30"/>
    <n v="15.941666666592937"/>
    <x v="0"/>
    <m/>
    <m/>
    <x v="1"/>
    <x v="3"/>
    <x v="0"/>
    <x v="5"/>
    <x v="4"/>
    <n v="2"/>
    <s v=""/>
    <d v="1899-12-30T18:14:24"/>
    <n v="15.933611111084463"/>
    <n v="12"/>
    <n v="3.9336111110844634"/>
  </r>
  <r>
    <s v="E002"/>
    <s v="EO55"/>
    <x v="5831"/>
    <x v="0"/>
    <s v="E3"/>
    <s v="0100057966"/>
    <s v="HORPRESOL, SRL"/>
    <s v="0046005109"/>
    <s v="PLANTA LA RIOJA"/>
    <s v="000000000000003262"/>
    <x v="42"/>
    <d v="2024-07-15T00:00:00"/>
    <d v="1899-12-30T14:18:40"/>
    <s v="votorantim 10:00"/>
    <d v="2024-07-16T00:00:00"/>
    <x v="17"/>
    <x v="8"/>
    <x v="6060"/>
    <d v="2024-07-16T00:00:00"/>
    <d v="1899-12-30T05:52:35"/>
    <n v="211"/>
    <s v="E00211"/>
    <s v="RUTA KMS.211"/>
    <x v="101"/>
    <x v="0"/>
    <x v="0"/>
    <x v="4"/>
    <x v="0"/>
    <d v="2024-07-15T14:18:40"/>
    <x v="638"/>
    <n v="19.688888888864312"/>
    <d v="2024-07-16T05:52:35"/>
    <d v="1899-12-30T02:48:48"/>
    <d v="2024-07-16T08:41:23"/>
    <n v="1.3102777777821757"/>
    <x v="0"/>
    <m/>
    <m/>
    <x v="1"/>
    <x v="4"/>
    <x v="0"/>
    <x v="5"/>
    <x v="15"/>
    <n v="3"/>
    <s v=""/>
    <d v="1900-01-01T19:31:12"/>
    <n v="15.87555555553098"/>
    <n v="12"/>
    <n v="3.8755555555309797"/>
  </r>
  <r>
    <s v="E002"/>
    <s v="EO55"/>
    <x v="5832"/>
    <x v="0"/>
    <s v="E3"/>
    <s v="0100057966"/>
    <s v="HORPRESOL, SRL"/>
    <s v="0046005112"/>
    <s v="PLANTA ALMERIA"/>
    <s v="000000000000003262"/>
    <x v="42"/>
    <d v="2024-07-15T00:00:00"/>
    <d v="1899-12-30T14:19:51"/>
    <s v="votorantim 08:00"/>
    <d v="2024-07-16T00:00:00"/>
    <x v="10"/>
    <x v="8"/>
    <x v="6061"/>
    <d v="2024-07-15T00:00:00"/>
    <d v="1899-12-30T16:31:15"/>
    <n v="195"/>
    <s v="E00195"/>
    <s v="RUTA KMS.195"/>
    <x v="122"/>
    <x v="0"/>
    <x v="0"/>
    <x v="4"/>
    <x v="0"/>
    <d v="2024-07-15T14:19:51"/>
    <x v="653"/>
    <n v="17.669166666688398"/>
    <d v="2024-07-15T16:31:15"/>
    <d v="1899-12-30T02:36:00"/>
    <d v="2024-07-15T19:07:15"/>
    <n v="12.879166666825768"/>
    <x v="0"/>
    <m/>
    <m/>
    <x v="1"/>
    <x v="3"/>
    <x v="0"/>
    <x v="5"/>
    <x v="8"/>
    <n v="2"/>
    <s v=""/>
    <d v="1900-01-01T14:24:00"/>
    <n v="14.069166666688398"/>
    <n v="12"/>
    <n v="2.0691666666883979"/>
  </r>
  <r>
    <s v="E002"/>
    <s v="EO55"/>
    <x v="5833"/>
    <x v="0"/>
    <s v="E3"/>
    <s v="0100057966"/>
    <s v="HORPRESOL, SRL"/>
    <s v="0046005105"/>
    <s v="PLANTA MALAGA"/>
    <s v="000000000000003269"/>
    <x v="44"/>
    <d v="2024-07-15T00:00:00"/>
    <d v="1899-12-30T14:21:06"/>
    <s v="GESTRANS"/>
    <d v="2024-07-16T00:00:00"/>
    <x v="5"/>
    <x v="8"/>
    <x v="6062"/>
    <d v="2024-07-16T00:00:00"/>
    <d v="1899-12-30T10:44:56"/>
    <n v="24"/>
    <s v="E00024"/>
    <s v="RUTA KMS.024"/>
    <x v="76"/>
    <x v="0"/>
    <x v="0"/>
    <x v="4"/>
    <x v="0"/>
    <d v="2024-07-15T14:21:06"/>
    <x v="685"/>
    <n v="29.148333333316259"/>
    <d v="2024-07-16T10:44:56"/>
    <d v="1899-12-30T00:19:12"/>
    <d v="2024-07-16T11:04:08"/>
    <n v="8.4311111110146157"/>
    <x v="0"/>
    <m/>
    <m/>
    <x v="1"/>
    <x v="4"/>
    <x v="0"/>
    <x v="5"/>
    <x v="1"/>
    <n v="3"/>
    <s v=""/>
    <d v="1899-12-30T07:40:48"/>
    <n v="27.828333333316259"/>
    <n v="12"/>
    <n v="15.828333333316259"/>
  </r>
  <r>
    <s v="E002"/>
    <s v="EO55"/>
    <x v="5834"/>
    <x v="0"/>
    <s v="E3"/>
    <s v="0100057966"/>
    <s v="HORPRESOL, SRL"/>
    <s v="0046005105"/>
    <s v="PLANTA MALAGA"/>
    <s v="000000000000003269"/>
    <x v="44"/>
    <d v="2024-07-15T00:00:00"/>
    <d v="1899-12-30T14:21:17"/>
    <s v="GESTRANS"/>
    <d v="2024-07-16T00:00:00"/>
    <x v="5"/>
    <x v="8"/>
    <x v="6063"/>
    <d v="2024-07-16T00:00:00"/>
    <d v="1899-12-30T10:11:40"/>
    <n v="24"/>
    <s v="E00024"/>
    <s v="RUTA KMS.024"/>
    <x v="76"/>
    <x v="0"/>
    <x v="0"/>
    <x v="4"/>
    <x v="0"/>
    <d v="2024-07-15T14:21:17"/>
    <x v="685"/>
    <n v="29.145277777744923"/>
    <d v="2024-07-16T10:11:40"/>
    <d v="1899-12-30T00:19:12"/>
    <d v="2024-07-16T10:30:52"/>
    <n v="8.9855555554968305"/>
    <x v="0"/>
    <m/>
    <m/>
    <x v="1"/>
    <x v="4"/>
    <x v="0"/>
    <x v="5"/>
    <x v="1"/>
    <n v="3"/>
    <s v=""/>
    <d v="1899-12-30T07:40:48"/>
    <n v="27.825277777744923"/>
    <n v="12"/>
    <n v="15.825277777744923"/>
  </r>
  <r>
    <s v="E002"/>
    <s v="EO55"/>
    <x v="5835"/>
    <x v="0"/>
    <s v="E3"/>
    <s v="0100053365"/>
    <s v="WORKBETON, S.L."/>
    <s v="0046004765"/>
    <s v="LEPE EL TERRON"/>
    <s v="000000000000000837"/>
    <x v="43"/>
    <d v="2024-07-15T00:00:00"/>
    <d v="1899-12-30T14:21:40"/>
    <s v="16/07/24_8.00h"/>
    <d v="2024-07-16T00:00:00"/>
    <x v="10"/>
    <x v="9"/>
    <x v="6064"/>
    <d v="2024-07-15T00:00:00"/>
    <d v="1899-12-30T16:56:04"/>
    <n v="61"/>
    <s v="E00061"/>
    <s v="RUTA KMS.061"/>
    <x v="87"/>
    <x v="0"/>
    <x v="0"/>
    <x v="5"/>
    <x v="0"/>
    <d v="2024-07-15T14:21:40"/>
    <x v="653"/>
    <n v="17.638888888992369"/>
    <d v="2024-07-15T16:56:04"/>
    <d v="1899-12-30T00:48:48"/>
    <d v="2024-07-15T17:44:52"/>
    <n v="14.252222222392447"/>
    <x v="0"/>
    <m/>
    <m/>
    <x v="1"/>
    <x v="3"/>
    <x v="0"/>
    <x v="5"/>
    <x v="8"/>
    <n v="2"/>
    <s v=""/>
    <d v="1899-12-30T19:31:12"/>
    <n v="15.825555555659037"/>
    <n v="12"/>
    <n v="3.8255555556590366"/>
  </r>
  <r>
    <s v="E002"/>
    <s v="EO55"/>
    <x v="5836"/>
    <x v="0"/>
    <s v="E3"/>
    <s v="0100057966"/>
    <s v="HORPRESOL, SRL"/>
    <s v="0046005109"/>
    <s v="PLANTA LA RIOJA"/>
    <s v="000000000000003269"/>
    <x v="44"/>
    <d v="2024-07-15T00:00:00"/>
    <d v="1899-12-30T14:22:02"/>
    <s v="votorantim 08:00"/>
    <d v="2024-07-16T00:00:00"/>
    <x v="10"/>
    <x v="8"/>
    <x v="6065"/>
    <d v="2024-07-16T00:00:00"/>
    <d v="1899-12-30T08:30:16"/>
    <n v="211"/>
    <s v="E00211"/>
    <s v="RUTA KMS.211"/>
    <x v="71"/>
    <x v="0"/>
    <x v="0"/>
    <x v="4"/>
    <x v="0"/>
    <d v="2024-07-15T14:22:02"/>
    <x v="653"/>
    <n v="17.632777777849697"/>
    <d v="2024-07-16T08:30:16"/>
    <d v="1899-12-30T02:48:48"/>
    <d v="2024-07-16T11:19:04"/>
    <n v="-3.3177777776727453"/>
    <x v="1"/>
    <m/>
    <m/>
    <x v="1"/>
    <x v="4"/>
    <x v="3"/>
    <x v="5"/>
    <x v="0"/>
    <n v="3"/>
    <s v=""/>
    <d v="1900-01-01T19:31:12"/>
    <n v="13.819444444516364"/>
    <n v="12"/>
    <n v="1.819444444516364"/>
  </r>
  <r>
    <s v="E002"/>
    <s v="EO55"/>
    <x v="5837"/>
    <x v="0"/>
    <s v="E3"/>
    <s v="0100057966"/>
    <s v="HORPRESOL, SRL"/>
    <s v="0046005112"/>
    <s v="PLANTA ALMERIA"/>
    <s v="000000000000003269"/>
    <x v="44"/>
    <d v="2024-07-15T00:00:00"/>
    <d v="1899-12-30T14:22:45"/>
    <s v="votorantim 10:00"/>
    <d v="2024-07-16T00:00:00"/>
    <x v="17"/>
    <x v="8"/>
    <x v="6066"/>
    <d v="2024-07-16T00:00:00"/>
    <d v="1899-12-30T09:10:10"/>
    <n v="195"/>
    <s v="E00195"/>
    <s v="RUTA KMS.195"/>
    <x v="123"/>
    <x v="0"/>
    <x v="0"/>
    <x v="4"/>
    <x v="0"/>
    <d v="2024-07-15T14:22:45"/>
    <x v="638"/>
    <n v="19.620833333290648"/>
    <d v="2024-07-16T09:10:10"/>
    <d v="1899-12-30T02:36:00"/>
    <d v="2024-07-16T11:46:10"/>
    <n v="-1.7694444443914108"/>
    <x v="1"/>
    <m/>
    <m/>
    <x v="1"/>
    <x v="4"/>
    <x v="2"/>
    <x v="5"/>
    <x v="6"/>
    <n v="3"/>
    <s v=""/>
    <d v="1900-01-01T14:24:00"/>
    <n v="16.020833333290646"/>
    <n v="12"/>
    <n v="4.0208333332906463"/>
  </r>
  <r>
    <s v="E002"/>
    <s v="EO55"/>
    <x v="5838"/>
    <x v="0"/>
    <s v="E3"/>
    <s v="0100043691"/>
    <s v="PAVESUR DERIVADOS, S.A."/>
    <s v="0046005101"/>
    <s v="PLANTA ALHAURIN"/>
    <s v="000000000000003269"/>
    <x v="44"/>
    <d v="2024-07-15T00:00:00"/>
    <d v="1899-12-30T14:23:03"/>
    <s v="DESCARGAR A LAS 8"/>
    <d v="2024-07-16T00:00:00"/>
    <x v="10"/>
    <x v="8"/>
    <x v="6067"/>
    <d v="2024-07-16T00:00:00"/>
    <d v="1899-12-30T06:54:09"/>
    <n v="35"/>
    <s v="E00035"/>
    <s v="RUTA KMS.035"/>
    <x v="85"/>
    <x v="0"/>
    <x v="0"/>
    <x v="4"/>
    <x v="0"/>
    <d v="2024-07-15T14:23:03"/>
    <x v="653"/>
    <n v="17.615833333460614"/>
    <d v="2024-07-16T06:54:09"/>
    <d v="1899-12-30T00:28:00"/>
    <d v="2024-07-16T07:22:09"/>
    <n v="0.63083333341637626"/>
    <x v="0"/>
    <m/>
    <m/>
    <x v="1"/>
    <x v="4"/>
    <x v="0"/>
    <x v="5"/>
    <x v="12"/>
    <n v="3"/>
    <s v=""/>
    <d v="1899-12-30T11:12:00"/>
    <n v="16.149166666793949"/>
    <n v="12"/>
    <n v="4.1491666667939491"/>
  </r>
  <r>
    <s v="E002"/>
    <s v="EO55"/>
    <x v="5839"/>
    <x v="0"/>
    <s v="E3"/>
    <s v="0100058805"/>
    <s v="HORMIGONES, ARIDOS Y SERVICIOS CADI"/>
    <s v="0046005219"/>
    <s v="PLANTA HORMIGON (ARCOS FRONTERA)"/>
    <s v="000000000000003264"/>
    <x v="41"/>
    <d v="2024-07-15T00:00:00"/>
    <d v="1899-12-30T15:01:02"/>
    <s v="16/07 08:00h"/>
    <d v="2024-07-16T00:00:00"/>
    <x v="10"/>
    <x v="8"/>
    <x v="6068"/>
    <d v="2024-07-15T00:00:00"/>
    <d v="1899-12-30T16:32:49"/>
    <n v="196"/>
    <s v="E00196"/>
    <s v="RUTA KMS.196"/>
    <x v="97"/>
    <x v="0"/>
    <x v="0"/>
    <x v="4"/>
    <x v="0"/>
    <d v="2024-07-15T15:01:02"/>
    <x v="653"/>
    <n v="16.982777777826414"/>
    <d v="2024-07-15T16:32:49"/>
    <d v="1899-12-30T02:36:48"/>
    <d v="2024-07-15T19:09:37"/>
    <n v="12.839722222241107"/>
    <x v="0"/>
    <m/>
    <m/>
    <x v="1"/>
    <x v="3"/>
    <x v="0"/>
    <x v="5"/>
    <x v="8"/>
    <n v="2"/>
    <s v=""/>
    <d v="1900-01-01T14:43:12"/>
    <n v="13.36944444449308"/>
    <n v="12"/>
    <n v="1.3694444444930802"/>
  </r>
  <r>
    <s v="E002"/>
    <s v="EO55"/>
    <x v="5840"/>
    <x v="0"/>
    <s v="E3"/>
    <s v="0100058036"/>
    <s v="HORMI CONTADO, S.L."/>
    <s v="0046005174"/>
    <s v="PLANTA DE MANILVA E/O 56"/>
    <s v="000000000000003269"/>
    <x v="44"/>
    <d v="2024-07-15T00:00:00"/>
    <d v="1899-12-30T15:21:49"/>
    <s v="16/07 11:30h"/>
    <d v="2024-07-16T00:00:00"/>
    <x v="16"/>
    <x v="8"/>
    <x v="6069"/>
    <d v="2024-07-16T00:00:00"/>
    <d v="1899-12-30T10:13:46"/>
    <n v="118"/>
    <s v="E00118"/>
    <s v="RUTA KMS.118"/>
    <x v="102"/>
    <x v="0"/>
    <x v="0"/>
    <x v="4"/>
    <x v="0"/>
    <d v="2024-07-15T15:21:49"/>
    <x v="661"/>
    <n v="20.136388888873626"/>
    <d v="2024-07-16T10:13:46"/>
    <d v="1899-12-30T01:34:24"/>
    <d v="2024-07-16T11:48:10"/>
    <n v="-0.30277777783339843"/>
    <x v="0"/>
    <m/>
    <m/>
    <x v="1"/>
    <x v="4"/>
    <x v="0"/>
    <x v="5"/>
    <x v="1"/>
    <n v="3"/>
    <s v=""/>
    <d v="1899-12-31T13:45:36"/>
    <n v="17.563055555540291"/>
    <n v="12"/>
    <n v="5.5630555555402914"/>
  </r>
  <r>
    <s v="E002"/>
    <s v="EO55"/>
    <x v="5841"/>
    <x v="0"/>
    <s v="E3"/>
    <s v="0100058036"/>
    <s v="HORMI CONTADO, S.L."/>
    <s v="0046005174"/>
    <s v="PLANTA DE MANILVA E/O 56"/>
    <s v="000000000000003269"/>
    <x v="44"/>
    <d v="2024-07-15T00:00:00"/>
    <d v="1899-12-30T15:22:05"/>
    <s v="09:00"/>
    <d v="2024-07-16T00:00:00"/>
    <x v="15"/>
    <x v="8"/>
    <x v="6070"/>
    <d v="2024-07-16T00:00:00"/>
    <d v="1899-12-30T06:42:09"/>
    <n v="118"/>
    <s v="E00118"/>
    <s v="RUTA KMS.118"/>
    <x v="226"/>
    <x v="0"/>
    <x v="0"/>
    <x v="4"/>
    <x v="0"/>
    <d v="2024-07-15T15:22:05"/>
    <x v="650"/>
    <n v="17.631944444496185"/>
    <d v="2024-07-16T06:42:09"/>
    <d v="1899-12-30T01:34:24"/>
    <d v="2024-07-16T08:16:33"/>
    <n v="0.72416666656499729"/>
    <x v="0"/>
    <m/>
    <m/>
    <x v="1"/>
    <x v="4"/>
    <x v="0"/>
    <x v="5"/>
    <x v="12"/>
    <n v="3"/>
    <s v=""/>
    <d v="1899-12-31T13:45:36"/>
    <n v="15.05861111116285"/>
    <n v="12"/>
    <n v="3.0586111111628504"/>
  </r>
  <r>
    <s v="E002"/>
    <s v="EO55"/>
    <x v="5842"/>
    <x v="0"/>
    <s v="E3"/>
    <s v="0100058036"/>
    <s v="HORMI CONTADO, S.L."/>
    <s v="0046005174"/>
    <s v="PLANTA DE MANILVA E/O 56"/>
    <s v="000000000000003269"/>
    <x v="44"/>
    <d v="2024-07-15T00:00:00"/>
    <d v="1899-12-30T15:22:09"/>
    <s v="16/07 10:00h"/>
    <d v="2024-07-16T00:00:00"/>
    <x v="17"/>
    <x v="8"/>
    <x v="6071"/>
    <d v="2024-07-15T00:00:00"/>
    <d v="1899-12-30T17:07:25"/>
    <n v="118"/>
    <s v="E00118"/>
    <s v="RUTA KMS.118"/>
    <x v="84"/>
    <x v="0"/>
    <x v="0"/>
    <x v="4"/>
    <x v="0"/>
    <d v="2024-07-15T15:22:09"/>
    <x v="638"/>
    <n v="18.630833333241753"/>
    <d v="2024-07-15T17:07:25"/>
    <d v="1899-12-30T01:34:24"/>
    <d v="2024-07-15T18:41:49"/>
    <n v="15.303055555501487"/>
    <x v="0"/>
    <m/>
    <m/>
    <x v="1"/>
    <x v="3"/>
    <x v="0"/>
    <x v="5"/>
    <x v="5"/>
    <n v="2"/>
    <s v=""/>
    <d v="1899-12-31T13:45:36"/>
    <n v="16.057499999908419"/>
    <n v="12"/>
    <n v="4.0574999999084191"/>
  </r>
  <r>
    <s v="E002"/>
    <s v="EO55"/>
    <x v="5843"/>
    <x v="0"/>
    <s v="E3"/>
    <s v="0100037768"/>
    <s v="MINAS DE AGUAS TEÑIDAS, S.A.U. (MAT"/>
    <s v="0046003118"/>
    <s v="ZREP4500031988_1 VALDELAMUSA PASTA"/>
    <s v="000000000000001782"/>
    <x v="46"/>
    <d v="2024-07-15T00:00:00"/>
    <d v="1899-12-30T15:40:02"/>
    <s v="16/07 06:00h"/>
    <d v="2024-07-16T00:00:00"/>
    <x v="6"/>
    <x v="9"/>
    <x v="6072"/>
    <d v="2024-07-16T00:00:00"/>
    <d v="1899-12-30T07:38:55"/>
    <n v="85"/>
    <s v="E00085"/>
    <s v="RUTA KMS.085"/>
    <x v="90"/>
    <x v="0"/>
    <x v="0"/>
    <x v="5"/>
    <x v="0"/>
    <d v="2024-07-15T15:40:02"/>
    <x v="649"/>
    <n v="28.33277777780313"/>
    <d v="2024-07-16T07:38:55"/>
    <d v="1899-12-30T01:08:00"/>
    <d v="2024-07-16T08:46:55"/>
    <n v="11.218055555596948"/>
    <x v="0"/>
    <m/>
    <m/>
    <x v="1"/>
    <x v="4"/>
    <x v="0"/>
    <x v="5"/>
    <x v="11"/>
    <n v="3"/>
    <s v=""/>
    <d v="1899-12-31T03:12:00"/>
    <n v="26.199444444469798"/>
    <n v="12"/>
    <n v="14.199444444469798"/>
  </r>
  <r>
    <s v="E002"/>
    <s v="EO55"/>
    <x v="5844"/>
    <x v="0"/>
    <s v="E3"/>
    <s v="0100037768"/>
    <s v="MINAS DE AGUAS TEÑIDAS, S.A.U. (MAT"/>
    <s v="0046003118"/>
    <s v="ZREP4500031988_1 VALDELAMUSA PASTA"/>
    <s v="000000000000001782"/>
    <x v="46"/>
    <d v="2024-07-15T00:00:00"/>
    <d v="1899-12-30T15:40:23"/>
    <s v="16/07 08:00h"/>
    <d v="2024-07-16T00:00:00"/>
    <x v="6"/>
    <x v="9"/>
    <x v="6073"/>
    <d v="2024-07-16T00:00:00"/>
    <d v="1899-12-30T06:39:28"/>
    <n v="85"/>
    <s v="E00085"/>
    <s v="RUTA KMS.085"/>
    <x v="231"/>
    <x v="0"/>
    <x v="0"/>
    <x v="5"/>
    <x v="0"/>
    <d v="2024-07-15T15:40:23"/>
    <x v="649"/>
    <n v="28.32694444450317"/>
    <d v="2024-07-16T06:39:28"/>
    <d v="1899-12-30T01:08:00"/>
    <d v="2024-07-16T07:47:28"/>
    <n v="12.208888888999354"/>
    <x v="0"/>
    <m/>
    <m/>
    <x v="1"/>
    <x v="4"/>
    <x v="0"/>
    <x v="5"/>
    <x v="12"/>
    <n v="3"/>
    <s v=""/>
    <d v="1899-12-31T03:12:00"/>
    <n v="26.193611111169837"/>
    <n v="12"/>
    <n v="14.193611111169837"/>
  </r>
  <r>
    <s v="E002"/>
    <s v="EO55"/>
    <x v="5845"/>
    <x v="0"/>
    <s v="E3"/>
    <s v="0100037768"/>
    <s v="MINAS DE AGUAS TEÑIDAS, S.A.U. (MAT"/>
    <s v="0046003118"/>
    <s v="ZREP4500031988_1 VALDELAMUSA PASTA"/>
    <s v="000000000000001782"/>
    <x v="46"/>
    <d v="2024-07-15T00:00:00"/>
    <d v="1899-12-30T15:40:48"/>
    <s v="16/07 10:00h"/>
    <d v="2024-07-16T00:00:00"/>
    <x v="6"/>
    <x v="9"/>
    <x v="6074"/>
    <d v="2024-07-15T00:00:00"/>
    <d v="1899-12-30T16:58:07"/>
    <n v="85"/>
    <s v="E00085"/>
    <s v="RUTA KMS.085"/>
    <x v="96"/>
    <x v="0"/>
    <x v="0"/>
    <x v="5"/>
    <x v="0"/>
    <d v="2024-07-15T15:40:48"/>
    <x v="649"/>
    <n v="28.320000000006985"/>
    <d v="2024-07-15T16:58:07"/>
    <d v="1899-12-30T01:08:00"/>
    <d v="2024-07-15T18:06:07"/>
    <n v="25.898055555531755"/>
    <x v="0"/>
    <m/>
    <m/>
    <x v="1"/>
    <x v="3"/>
    <x v="0"/>
    <x v="5"/>
    <x v="8"/>
    <n v="2"/>
    <s v=""/>
    <d v="1899-12-31T03:12:00"/>
    <n v="26.186666666673652"/>
    <n v="12"/>
    <n v="14.186666666673652"/>
  </r>
  <r>
    <s v="E002"/>
    <s v="EO55"/>
    <x v="5846"/>
    <x v="0"/>
    <s v="E3"/>
    <s v="0100037768"/>
    <s v="MINAS DE AGUAS TEÑIDAS, S.A.U. (MAT"/>
    <s v="0046003118"/>
    <s v="ZREP4500031988_1 VALDELAMUSA PASTA"/>
    <s v="000000000000001782"/>
    <x v="46"/>
    <d v="2024-07-15T00:00:00"/>
    <d v="1899-12-30T15:41:13"/>
    <s v="16/07 12:00h"/>
    <d v="2024-07-16T00:00:00"/>
    <x v="6"/>
    <x v="9"/>
    <x v="6075"/>
    <d v="2024-07-16T00:00:00"/>
    <d v="1899-12-30T10:14:13"/>
    <n v="85"/>
    <s v="E00085"/>
    <s v="RUTA KMS.085"/>
    <x v="105"/>
    <x v="0"/>
    <x v="0"/>
    <x v="5"/>
    <x v="0"/>
    <d v="2024-07-15T15:41:13"/>
    <x v="649"/>
    <n v="28.313055555685423"/>
    <d v="2024-07-16T10:14:13"/>
    <d v="1899-12-30T01:08:00"/>
    <d v="2024-07-16T11:22:13"/>
    <n v="8.6297222222783603"/>
    <x v="0"/>
    <m/>
    <m/>
    <x v="1"/>
    <x v="4"/>
    <x v="0"/>
    <x v="5"/>
    <x v="1"/>
    <n v="3"/>
    <s v=""/>
    <d v="1899-12-31T03:12:00"/>
    <n v="26.17972222235209"/>
    <n v="12"/>
    <n v="14.17972222235209"/>
  </r>
  <r>
    <s v="E002"/>
    <s v="EO55"/>
    <x v="5847"/>
    <x v="0"/>
    <s v="E3"/>
    <s v="0100037768"/>
    <s v="MINAS DE AGUAS TEÑIDAS, S.A.U. (MAT"/>
    <s v="0046004267"/>
    <s v="ZREP4500031988_2 MAGDALENA PASTA"/>
    <s v="000000000000001782"/>
    <x v="46"/>
    <d v="2024-07-15T00:00:00"/>
    <d v="1899-12-30T15:44:44"/>
    <s v="16/07 06:00h"/>
    <d v="2024-07-16T00:00:00"/>
    <x v="6"/>
    <x v="9"/>
    <x v="6076"/>
    <d v="2024-07-15T00:00:00"/>
    <d v="1899-12-30T17:03:34"/>
    <n v="85"/>
    <s v="E00085"/>
    <s v="RUTA KMS.085"/>
    <x v="385"/>
    <x v="0"/>
    <x v="0"/>
    <x v="5"/>
    <x v="0"/>
    <d v="2024-07-15T15:44:44"/>
    <x v="649"/>
    <n v="28.254444444493856"/>
    <d v="2024-07-15T17:03:34"/>
    <d v="1899-12-30T01:08:00"/>
    <d v="2024-07-15T18:11:34"/>
    <n v="25.807222222269047"/>
    <x v="0"/>
    <m/>
    <m/>
    <x v="1"/>
    <x v="3"/>
    <x v="0"/>
    <x v="5"/>
    <x v="5"/>
    <n v="2"/>
    <s v=""/>
    <d v="1899-12-31T03:12:00"/>
    <n v="26.121111111160523"/>
    <n v="12"/>
    <n v="14.121111111160523"/>
  </r>
  <r>
    <s v="E002"/>
    <s v="EO55"/>
    <x v="5848"/>
    <x v="0"/>
    <s v="E3"/>
    <s v="0100037768"/>
    <s v="MINAS DE AGUAS TEÑIDAS, S.A.U. (MAT"/>
    <s v="0046004267"/>
    <s v="ZREP4500031988_2 MAGDALENA PASTA"/>
    <s v="000000000000001782"/>
    <x v="46"/>
    <d v="2024-07-15T00:00:00"/>
    <d v="1899-12-30T15:45:09"/>
    <s v="16/07 11:00h"/>
    <d v="2024-07-16T00:00:00"/>
    <x v="6"/>
    <x v="9"/>
    <x v="6077"/>
    <d v="2024-07-16T00:00:00"/>
    <d v="1899-12-30T10:09:46"/>
    <n v="85"/>
    <s v="E00085"/>
    <s v="RUTA KMS.085"/>
    <x v="129"/>
    <x v="0"/>
    <x v="0"/>
    <x v="5"/>
    <x v="0"/>
    <d v="2024-07-15T15:45:09"/>
    <x v="649"/>
    <n v="28.247499999997672"/>
    <d v="2024-07-16T10:09:46"/>
    <d v="1899-12-30T01:08:00"/>
    <d v="2024-07-16T11:17:46"/>
    <n v="8.7038888889946975"/>
    <x v="0"/>
    <m/>
    <m/>
    <x v="1"/>
    <x v="4"/>
    <x v="0"/>
    <x v="5"/>
    <x v="1"/>
    <n v="3"/>
    <s v=""/>
    <d v="1899-12-31T03:12:00"/>
    <n v="26.114166666664339"/>
    <n v="12"/>
    <n v="14.114166666664339"/>
  </r>
  <r>
    <s v="E002"/>
    <s v="EO55"/>
    <x v="5849"/>
    <x v="0"/>
    <s v="E3"/>
    <s v="0100037768"/>
    <s v="MINAS DE AGUAS TEÑIDAS, S.A.U. (MAT"/>
    <s v="0046004267"/>
    <s v="ZREP4500031988_2 MAGDALENA PASTA"/>
    <s v="000000000000001782"/>
    <x v="46"/>
    <d v="2024-07-15T00:00:00"/>
    <d v="1899-12-30T15:45:35"/>
    <s v="16/07 13:00h"/>
    <d v="2024-07-16T00:00:00"/>
    <x v="6"/>
    <x v="9"/>
    <x v="6078"/>
    <d v="2024-07-16T00:00:00"/>
    <d v="1899-12-30T11:45:31"/>
    <n v="85"/>
    <s v="E00085"/>
    <s v="RUTA KMS.085"/>
    <x v="91"/>
    <x v="0"/>
    <x v="0"/>
    <x v="5"/>
    <x v="0"/>
    <d v="2024-07-15T15:45:35"/>
    <x v="649"/>
    <n v="28.240277777833398"/>
    <d v="2024-07-16T11:45:31"/>
    <d v="1899-12-30T01:08:00"/>
    <d v="2024-07-16T12:53:31"/>
    <n v="7.1080555556109175"/>
    <x v="0"/>
    <m/>
    <m/>
    <x v="1"/>
    <x v="4"/>
    <x v="0"/>
    <x v="5"/>
    <x v="2"/>
    <n v="3"/>
    <s v=""/>
    <d v="1899-12-31T03:12:00"/>
    <n v="26.106944444500066"/>
    <n v="12"/>
    <n v="14.106944444500066"/>
  </r>
  <r>
    <s v="E002"/>
    <s v="EO55"/>
    <x v="5850"/>
    <x v="0"/>
    <s v="E3"/>
    <s v="0100057966"/>
    <s v="HORPRESOL, SRL"/>
    <s v="0046005106"/>
    <s v="PLANTA EL EJIDO-PREFABRICADO"/>
    <s v="000000000000003260"/>
    <x v="90"/>
    <d v="2024-07-15T00:00:00"/>
    <d v="1899-12-30T15:59:18"/>
    <s v="16/07 08:00h"/>
    <d v="2024-07-16T00:00:00"/>
    <x v="10"/>
    <x v="8"/>
    <x v="6079"/>
    <d v="2024-07-15T00:00:00"/>
    <d v="1899-12-30T16:50:48"/>
    <n v="163"/>
    <s v="E00163"/>
    <s v="RUTA KMS.163"/>
    <x v="143"/>
    <x v="0"/>
    <x v="0"/>
    <x v="4"/>
    <x v="0"/>
    <d v="2024-07-15T15:59:18"/>
    <x v="653"/>
    <n v="16.011666666716337"/>
    <d v="2024-07-15T16:50:48"/>
    <d v="1899-12-30T02:10:24"/>
    <d v="2024-07-15T19:01:12"/>
    <n v="12.979999999981374"/>
    <x v="0"/>
    <m/>
    <m/>
    <x v="1"/>
    <x v="3"/>
    <x v="0"/>
    <x v="5"/>
    <x v="8"/>
    <n v="2"/>
    <s v=""/>
    <d v="1900-01-01T04:09:36"/>
    <n v="12.838333333383003"/>
    <n v="12"/>
    <n v="0.83833333338300342"/>
  </r>
  <r>
    <s v="E002"/>
    <s v="EO55"/>
    <x v="5851"/>
    <x v="0"/>
    <s v="E3"/>
    <s v="0100037768"/>
    <s v="MINAS DE AGUAS TEÑIDAS, S.A.U. (MAT"/>
    <s v="0046004267"/>
    <s v="ZREP4500031988_2 MAGDALENA PASTA"/>
    <s v="000000000000001782"/>
    <x v="46"/>
    <d v="2024-07-15T00:00:00"/>
    <d v="1899-12-30T17:25:52"/>
    <s v="rerouting alb 700117"/>
    <d v="2024-07-15T00:00:00"/>
    <x v="6"/>
    <x v="9"/>
    <x v="6080"/>
    <d v="2024-07-15T00:00:00"/>
    <d v="1899-12-30T17:27:08"/>
    <n v="85"/>
    <s v="E00085"/>
    <s v="RUTA KMS.085"/>
    <x v="89"/>
    <x v="0"/>
    <x v="0"/>
    <x v="5"/>
    <x v="0"/>
    <d v="2024-07-15T17:25:52"/>
    <x v="600"/>
    <n v="2.5688888888689689"/>
    <d v="2024-07-15T17:27:08"/>
    <d v="1899-12-30T01:08:00"/>
    <d v="2024-07-15T18:35:08"/>
    <n v="1.4144444445264526"/>
    <x v="0"/>
    <m/>
    <m/>
    <x v="1"/>
    <x v="3"/>
    <x v="0"/>
    <x v="5"/>
    <x v="5"/>
    <n v="2"/>
    <s v=""/>
    <d v="1899-12-31T03:12:00"/>
    <n v="0.43555555553563563"/>
    <n v="0"/>
    <n v="0.43555555553563563"/>
  </r>
  <r>
    <s v="E002"/>
    <s v="EO55"/>
    <x v="5852"/>
    <x v="0"/>
    <s v="E4"/>
    <s v="0100058438"/>
    <s v="LUQUE LOPEZ, MARIA VICTORIA"/>
    <s v="0046005486"/>
    <s v="ALMACEN-PERIANA"/>
    <s v="000000000000003283"/>
    <x v="39"/>
    <d v="2024-07-16T00:00:00"/>
    <d v="1899-12-30T08:08:51"/>
    <s v="16/07 Lo antes posib"/>
    <d v="2024-07-16T00:00:00"/>
    <x v="6"/>
    <x v="8"/>
    <x v="6081"/>
    <d v="2024-07-16T00:00:00"/>
    <d v="1899-12-30T08:34:09"/>
    <n v="51"/>
    <s v="E00051"/>
    <s v="RUTA KMS.051"/>
    <x v="51"/>
    <x v="0"/>
    <x v="0"/>
    <x v="4"/>
    <x v="1"/>
    <d v="2024-07-16T08:08:51"/>
    <x v="649"/>
    <n v="11.852500000095461"/>
    <d v="2024-07-16T08:34:09"/>
    <d v="1899-12-30T00:40:48"/>
    <d v="2024-07-16T09:14:57"/>
    <n v="10.750833333295304"/>
    <x v="0"/>
    <m/>
    <m/>
    <x v="1"/>
    <x v="4"/>
    <x v="0"/>
    <x v="5"/>
    <x v="0"/>
    <n v="3"/>
    <s v=""/>
    <d v="1899-12-30T16:19:12"/>
    <n v="10.172500000095461"/>
    <n v="0"/>
    <n v="10.172500000095461"/>
  </r>
  <r>
    <s v="E002"/>
    <s v="EO55"/>
    <x v="5853"/>
    <x v="0"/>
    <s v="E3"/>
    <s v="0432000110"/>
    <s v="PREBETONG HORMIGONES, S.A."/>
    <s v="0046001414"/>
    <s v="HUELVA (F.MONTENEGRO)"/>
    <s v="000000000000000837"/>
    <x v="43"/>
    <d v="2024-07-16T00:00:00"/>
    <d v="1899-12-30T08:19:14"/>
    <s v="16/07 11:00h"/>
    <d v="2024-07-16T00:00:00"/>
    <x v="24"/>
    <x v="9"/>
    <x v="6082"/>
    <d v="2024-07-16T00:00:00"/>
    <d v="1899-12-30T10:50:10"/>
    <n v="29"/>
    <s v="E00029"/>
    <s v="RUTA KMS.029"/>
    <x v="59"/>
    <x v="0"/>
    <x v="0"/>
    <x v="5"/>
    <x v="0"/>
    <d v="2024-07-16T08:19:14"/>
    <x v="652"/>
    <n v="2.6794444444240071"/>
    <d v="2024-07-16T10:50:10"/>
    <d v="1899-12-30T00:23:12"/>
    <d v="2024-07-16T11:13:22"/>
    <n v="-0.2227777776424773"/>
    <x v="0"/>
    <m/>
    <m/>
    <x v="1"/>
    <x v="4"/>
    <x v="0"/>
    <x v="5"/>
    <x v="1"/>
    <n v="3"/>
    <s v=""/>
    <d v="1899-12-30T09:16:48"/>
    <n v="1.2927777777573404"/>
    <n v="0"/>
    <n v="1.2927777777573404"/>
  </r>
  <r>
    <s v="E002"/>
    <s v="EO55"/>
    <x v="5854"/>
    <x v="0"/>
    <s v="E3"/>
    <s v="0100018311"/>
    <s v="ANDALUZA DE MORTEROS, SA (ANDEMOSA)"/>
    <s v="0046005100"/>
    <s v="PLANTA VILLA ROSA (CON TTE) MALAGA"/>
    <s v="000000000000003264"/>
    <x v="41"/>
    <d v="2024-07-16T00:00:00"/>
    <d v="1899-12-30T08:36:56"/>
    <s v="16/07 11:00h"/>
    <d v="2024-07-16T00:00:00"/>
    <x v="24"/>
    <x v="8"/>
    <x v="6083"/>
    <d v="2024-07-16T00:00:00"/>
    <d v="1899-12-30T09:53:42"/>
    <n v="24"/>
    <s v="E00024"/>
    <s v="RUTA KMS.024"/>
    <x v="69"/>
    <x v="0"/>
    <x v="0"/>
    <x v="4"/>
    <x v="0"/>
    <d v="2024-07-16T08:36:56"/>
    <x v="652"/>
    <n v="2.3844444444403052"/>
    <d v="2024-07-16T09:53:42"/>
    <d v="1899-12-30T00:19:12"/>
    <d v="2024-07-16T10:12:54"/>
    <n v="0.78499999997438863"/>
    <x v="0"/>
    <m/>
    <m/>
    <x v="1"/>
    <x v="4"/>
    <x v="0"/>
    <x v="5"/>
    <x v="6"/>
    <n v="3"/>
    <s v=""/>
    <d v="1899-12-30T07:40:48"/>
    <n v="1.0644444444403054"/>
    <n v="0"/>
    <n v="1.0644444444403054"/>
  </r>
  <r>
    <s v="E002"/>
    <s v="EO55"/>
    <x v="5855"/>
    <x v="0"/>
    <s v="E3"/>
    <s v="0100018311"/>
    <s v="ANDALUZA DE MORTEROS, SA (ANDEMOSA)"/>
    <s v="0046005100"/>
    <s v="PLANTA VILLA ROSA (CON TTE) MALAGA"/>
    <s v="000000000000003264"/>
    <x v="41"/>
    <d v="2024-07-16T00:00:00"/>
    <d v="1899-12-30T08:37:04"/>
    <s v="16/07 12:00h"/>
    <d v="2024-07-16T00:00:00"/>
    <x v="8"/>
    <x v="8"/>
    <x v="6084"/>
    <d v="2024-07-16T00:00:00"/>
    <d v="1899-12-30T10:04:25"/>
    <n v="24"/>
    <s v="E00024"/>
    <s v="RUTA KMS.024"/>
    <x v="65"/>
    <x v="0"/>
    <x v="0"/>
    <x v="4"/>
    <x v="0"/>
    <d v="2024-07-16T08:37:04"/>
    <x v="657"/>
    <n v="3.3822222221642733"/>
    <d v="2024-07-16T10:04:25"/>
    <d v="1899-12-30T00:19:12"/>
    <d v="2024-07-16T10:23:37"/>
    <n v="1.6063888887874782"/>
    <x v="0"/>
    <m/>
    <m/>
    <x v="1"/>
    <x v="4"/>
    <x v="0"/>
    <x v="5"/>
    <x v="1"/>
    <n v="3"/>
    <s v=""/>
    <d v="1899-12-30T07:40:48"/>
    <n v="2.0622222221642734"/>
    <n v="0"/>
    <n v="2.0622222221642734"/>
  </r>
  <r>
    <s v="E002"/>
    <s v="EO55"/>
    <x v="5856"/>
    <x v="0"/>
    <s v="E3"/>
    <s v="0100018311"/>
    <s v="ANDALUZA DE MORTEROS, SA (ANDEMOSA)"/>
    <s v="0046005100"/>
    <s v="PLANTA VILLA ROSA (CON TTE) MALAGA"/>
    <s v="000000000000003264"/>
    <x v="41"/>
    <d v="2024-07-16T00:00:00"/>
    <d v="1899-12-30T08:37:11"/>
    <s v="16/07 13:00h"/>
    <d v="2024-07-16T00:00:00"/>
    <x v="14"/>
    <x v="8"/>
    <x v="6085"/>
    <d v="2024-07-16T00:00:00"/>
    <d v="1899-12-30T10:24:38"/>
    <n v="24"/>
    <s v="E00024"/>
    <s v="RUTA KMS.024"/>
    <x v="99"/>
    <x v="0"/>
    <x v="0"/>
    <x v="4"/>
    <x v="0"/>
    <d v="2024-07-16T08:37:11"/>
    <x v="656"/>
    <n v="4.3802777777309529"/>
    <d v="2024-07-16T10:24:38"/>
    <d v="1899-12-30T00:19:12"/>
    <d v="2024-07-16T10:43:50"/>
    <n v="2.2694444442749955"/>
    <x v="0"/>
    <m/>
    <m/>
    <x v="1"/>
    <x v="4"/>
    <x v="0"/>
    <x v="5"/>
    <x v="1"/>
    <n v="3"/>
    <s v=""/>
    <d v="1899-12-30T07:40:48"/>
    <n v="3.0602777777309527"/>
    <n v="0"/>
    <n v="3.0602777777309527"/>
  </r>
  <r>
    <s v="E002"/>
    <s v="EO55"/>
    <x v="5857"/>
    <x v="0"/>
    <s v="E4"/>
    <s v="0100058360"/>
    <s v="CARBONELL, S.L."/>
    <s v="0046005271"/>
    <s v="ALMACEN DE ALMUÑECAR"/>
    <s v="000000000000003282"/>
    <x v="40"/>
    <d v="2024-07-16T00:00:00"/>
    <d v="1899-12-30T09:24:48"/>
    <s v="16/07 13:00h"/>
    <d v="2024-07-16T00:00:00"/>
    <x v="14"/>
    <x v="8"/>
    <x v="6086"/>
    <d v="2024-07-16T00:00:00"/>
    <d v="1899-12-30T11:36:40"/>
    <n v="71"/>
    <s v="E00071"/>
    <s v="RUTA KMS.071"/>
    <x v="52"/>
    <x v="0"/>
    <x v="0"/>
    <x v="4"/>
    <x v="1"/>
    <d v="2024-07-16T09:24:48"/>
    <x v="656"/>
    <n v="3.5866666665533558"/>
    <d v="2024-07-16T11:36:40"/>
    <d v="1899-12-30T00:56:48"/>
    <d v="2024-07-16T12:33:28"/>
    <n v="0.44222222204552963"/>
    <x v="0"/>
    <m/>
    <m/>
    <x v="1"/>
    <x v="4"/>
    <x v="0"/>
    <x v="5"/>
    <x v="2"/>
    <n v="3"/>
    <s v=""/>
    <d v="1899-12-30T22:43:12"/>
    <n v="1.6399999998866894"/>
    <n v="0"/>
    <n v="1.6399999998866894"/>
  </r>
  <r>
    <s v="E002"/>
    <s v="EO56"/>
    <x v="5858"/>
    <x v="0"/>
    <s v="E3"/>
    <s v="0100058154"/>
    <s v="BASEWELL LTD"/>
    <s v="0046005185"/>
    <s v="GIBRALTAR"/>
    <s v="000000000000003268"/>
    <x v="2"/>
    <d v="2024-07-12T00:00:00"/>
    <d v="1899-12-30T15:06:39"/>
    <s v="15/07 13:00h"/>
    <d v="2024-07-15T00:00:00"/>
    <x v="14"/>
    <x v="8"/>
    <x v="6087"/>
    <d v="2024-07-12T00:00:00"/>
    <d v="1899-12-30T16:23:38"/>
    <n v="153"/>
    <s v="E00153"/>
    <s v="RUTA KMS.153"/>
    <x v="143"/>
    <x v="0"/>
    <x v="0"/>
    <x v="4"/>
    <x v="0"/>
    <d v="2024-07-12T15:06:39"/>
    <x v="673"/>
    <n v="69.889166666544043"/>
    <d v="2024-07-12T16:23:38"/>
    <d v="1899-12-30T02:02:24"/>
    <d v="2024-07-12T18:26:02"/>
    <n v="66.566111111082137"/>
    <x v="0"/>
    <m/>
    <m/>
    <x v="1"/>
    <x v="29"/>
    <x v="0"/>
    <x v="4"/>
    <x v="8"/>
    <n v="6"/>
    <s v=""/>
    <d v="1900-01-01T00:57:36"/>
    <n v="66.849166666544036"/>
    <n v="36"/>
    <n v="30.849166666544036"/>
  </r>
  <r>
    <s v="E002"/>
    <s v="EO57"/>
    <x v="5859"/>
    <x v="0"/>
    <s v="E3"/>
    <s v="0100038335"/>
    <s v="CONSTRUCCIONES DARIAS, S.A."/>
    <s v="0068002810"/>
    <s v="LA GOMERA"/>
    <s v="000000000000003126"/>
    <x v="53"/>
    <d v="2024-07-04T00:00:00"/>
    <d v="1899-12-30T10:19:05"/>
    <s v="16/07"/>
    <d v="2024-07-16T00:00:00"/>
    <x v="6"/>
    <x v="11"/>
    <x v="6088"/>
    <d v="2024-07-15T00:00:00"/>
    <d v="1899-12-30T14:55:23"/>
    <n v="0"/>
    <s v=""/>
    <s v=""/>
    <x v="157"/>
    <x v="0"/>
    <x v="0"/>
    <x v="7"/>
    <x v="0"/>
    <d v="2024-07-04T10:19:05"/>
    <x v="649"/>
    <n v="297.68194444442634"/>
    <d v="2024-07-15T14:55:23"/>
    <d v="1899-12-30T00:00:00"/>
    <d v="2024-07-15T14:55:23"/>
    <n v="29.07694444450317"/>
    <x v="0"/>
    <m/>
    <m/>
    <x v="1"/>
    <x v="3"/>
    <x v="0"/>
    <x v="5"/>
    <x v="13"/>
    <n v="2"/>
    <s v=""/>
    <d v="1899-12-30T00:00:00"/>
    <n v="296.68194444442634"/>
    <n v="60"/>
    <n v="236.68194444442634"/>
  </r>
  <r>
    <s v="E002"/>
    <s v="EO57"/>
    <x v="5860"/>
    <x v="0"/>
    <s v="E4"/>
    <s v="0100046250"/>
    <s v="INVERSIONES SAUCE 99, S. L."/>
    <s v="0068002197"/>
    <s v="OROTAVA PLANCHA GRANDE"/>
    <s v="000000000000003208"/>
    <x v="52"/>
    <d v="2024-07-10T00:00:00"/>
    <d v="1899-12-30T14:45:12"/>
    <s v="15/07 16 Pal de 8-9"/>
    <d v="2024-07-15T00:00:00"/>
    <x v="6"/>
    <x v="11"/>
    <x v="6089"/>
    <d v="2024-07-15T00:00:00"/>
    <d v="1899-12-30T06:51:28"/>
    <n v="41"/>
    <s v="E00LOR"/>
    <s v="La Orotava"/>
    <x v="151"/>
    <x v="0"/>
    <x v="0"/>
    <x v="7"/>
    <x v="1"/>
    <d v="2024-07-10T14:45:12"/>
    <x v="600"/>
    <n v="125.24666666676058"/>
    <d v="2024-07-15T06:51:28"/>
    <d v="1899-12-30T00:32:48"/>
    <d v="2024-07-15T07:24:16"/>
    <n v="12.595555555599276"/>
    <x v="0"/>
    <m/>
    <m/>
    <x v="1"/>
    <x v="3"/>
    <x v="0"/>
    <x v="5"/>
    <x v="12"/>
    <n v="2"/>
    <s v=""/>
    <d v="1899-12-30T13:07:12"/>
    <n v="123.70000000009391"/>
    <n v="60"/>
    <n v="63.700000000093908"/>
  </r>
  <r>
    <s v="E002"/>
    <s v="EO57"/>
    <x v="5860"/>
    <x v="0"/>
    <s v="E4"/>
    <s v="0100046250"/>
    <s v="INVERSIONES SAUCE 99, S. L."/>
    <s v="0068002197"/>
    <s v="OROTAVA PLANCHA GRANDE"/>
    <s v="000000000000002693"/>
    <x v="50"/>
    <d v="2024-07-10T00:00:00"/>
    <d v="1899-12-30T14:45:12"/>
    <s v="15/07 16 Pal de 8-9"/>
    <d v="2024-07-15T00:00:00"/>
    <x v="6"/>
    <x v="11"/>
    <x v="6089"/>
    <d v="2024-07-15T00:00:00"/>
    <d v="1899-12-30T06:51:28"/>
    <n v="41"/>
    <s v="E00LOR"/>
    <s v="La Orotava"/>
    <x v="151"/>
    <x v="0"/>
    <x v="1"/>
    <x v="7"/>
    <x v="1"/>
    <d v="2024-07-10T14:45:12"/>
    <x v="600"/>
    <n v="125.24666666676058"/>
    <d v="2024-07-15T06:51:28"/>
    <d v="1899-12-30T00:32:48"/>
    <d v="2024-07-15T07:24:16"/>
    <n v="12.595555555599276"/>
    <x v="0"/>
    <m/>
    <m/>
    <x v="1"/>
    <x v="3"/>
    <x v="0"/>
    <x v="5"/>
    <x v="12"/>
    <n v="2"/>
    <s v=""/>
    <d v="1899-12-30T13:07:12"/>
    <n v="123.70000000009391"/>
    <n v="60"/>
    <n v="63.700000000093908"/>
  </r>
  <r>
    <s v="E002"/>
    <s v="EO57"/>
    <x v="5861"/>
    <x v="0"/>
    <s v="E4"/>
    <s v="0100037255"/>
    <s v="CIAL. FERRETERIA VALLE SUR,S.L"/>
    <s v="0068001928"/>
    <s v="PLANCHA GRANDE GÜIMAR"/>
    <s v="000000000000002693"/>
    <x v="50"/>
    <d v="2024-07-11T00:00:00"/>
    <d v="1899-12-30T10:11:48"/>
    <s v="12/07 4P 2CALIDADES"/>
    <d v="2024-07-12T00:00:00"/>
    <x v="6"/>
    <x v="11"/>
    <x v="6090"/>
    <d v="2024-07-12T00:00:00"/>
    <d v="1899-12-30T10:36:00"/>
    <n v="33"/>
    <s v="E0053R"/>
    <s v="Guimar"/>
    <x v="150"/>
    <x v="0"/>
    <x v="0"/>
    <x v="7"/>
    <x v="1"/>
    <d v="2024-07-11T10:11:48"/>
    <x v="599"/>
    <n v="33.803333333402406"/>
    <d v="2024-07-12T10:36:00"/>
    <d v="1899-12-30T00:26:24"/>
    <d v="2024-07-12T11:02:24"/>
    <n v="8.9600000000791624"/>
    <x v="0"/>
    <m/>
    <m/>
    <x v="1"/>
    <x v="29"/>
    <x v="0"/>
    <x v="4"/>
    <x v="1"/>
    <n v="6"/>
    <s v=""/>
    <d v="1899-12-30T10:33:36"/>
    <n v="32.363333333402409"/>
    <n v="12"/>
    <n v="20.363333333402409"/>
  </r>
  <r>
    <s v="E002"/>
    <s v="EO57"/>
    <x v="5861"/>
    <x v="0"/>
    <s v="E4"/>
    <s v="0100037255"/>
    <s v="CIAL. FERRETERIA VALLE SUR,S.L"/>
    <s v="0068001928"/>
    <s v="PLANCHA GRANDE GÜIMAR"/>
    <s v="000000000000003208"/>
    <x v="52"/>
    <d v="2024-07-11T00:00:00"/>
    <d v="1899-12-30T10:11:48"/>
    <s v="12/07 4P 2CALIDADES"/>
    <d v="2024-07-12T00:00:00"/>
    <x v="6"/>
    <x v="11"/>
    <x v="6090"/>
    <d v="2024-07-12T00:00:00"/>
    <d v="1899-12-30T10:36:00"/>
    <n v="33"/>
    <s v="E0053R"/>
    <s v="Guimar"/>
    <x v="150"/>
    <x v="0"/>
    <x v="1"/>
    <x v="7"/>
    <x v="1"/>
    <d v="2024-07-11T10:11:48"/>
    <x v="599"/>
    <n v="33.803333333402406"/>
    <d v="2024-07-12T10:36:00"/>
    <d v="1899-12-30T00:26:24"/>
    <d v="2024-07-12T11:02:24"/>
    <n v="8.9600000000791624"/>
    <x v="0"/>
    <m/>
    <m/>
    <x v="1"/>
    <x v="29"/>
    <x v="0"/>
    <x v="4"/>
    <x v="1"/>
    <n v="6"/>
    <s v=""/>
    <d v="1899-12-30T10:33:36"/>
    <n v="32.363333333402409"/>
    <n v="12"/>
    <n v="20.363333333402409"/>
  </r>
  <r>
    <s v="E002"/>
    <s v="EO57"/>
    <x v="5862"/>
    <x v="0"/>
    <s v="E4"/>
    <s v="0100000637"/>
    <s v="DRAGADOS, S.A."/>
    <s v="0068002856"/>
    <s v="HOTEL TAORO PUERTO DE LA CRUZ"/>
    <s v="000000000000002693"/>
    <x v="50"/>
    <d v="2024-07-11T00:00:00"/>
    <d v="1899-12-30T11:00:47"/>
    <s v="15/07 6 Pal Cto + 10"/>
    <d v="2024-07-15T00:00:00"/>
    <x v="6"/>
    <x v="11"/>
    <x v="6091"/>
    <d v="2024-07-15T00:00:00"/>
    <d v="1899-12-30T10:13:31"/>
    <n v="42"/>
    <s v="E0054V"/>
    <s v="Puerto de la Cruz"/>
    <x v="245"/>
    <x v="0"/>
    <x v="0"/>
    <x v="7"/>
    <x v="1"/>
    <d v="2024-07-11T11:00:47"/>
    <x v="600"/>
    <n v="104.98694444453577"/>
    <d v="2024-07-15T10:13:31"/>
    <d v="1899-12-30T00:33:36"/>
    <d v="2024-07-15T10:47:07"/>
    <n v="9.214722222299315"/>
    <x v="0"/>
    <m/>
    <m/>
    <x v="1"/>
    <x v="3"/>
    <x v="0"/>
    <x v="5"/>
    <x v="1"/>
    <n v="2"/>
    <s v=""/>
    <d v="1899-12-30T13:26:24"/>
    <n v="103.42694444453576"/>
    <n v="48"/>
    <n v="55.426944444535764"/>
  </r>
  <r>
    <s v="E002"/>
    <s v="EO57"/>
    <x v="5863"/>
    <x v="0"/>
    <s v="E4"/>
    <s v="0100037260"/>
    <s v="FERRETERIA ANASTASIO HERNANDEZ S.L."/>
    <s v="0068000384"/>
    <s v="EN LA ESPERANZA"/>
    <s v="000000000000002693"/>
    <x v="50"/>
    <d v="2024-07-11T00:00:00"/>
    <d v="1899-12-30T12:03:11"/>
    <s v="12/07 12 Pal"/>
    <d v="2024-07-12T00:00:00"/>
    <x v="6"/>
    <x v="11"/>
    <x v="6092"/>
    <d v="2024-07-12T00:00:00"/>
    <d v="1899-12-30T09:18:22"/>
    <n v="15"/>
    <s v="E0053J"/>
    <s v="El Rosario"/>
    <x v="145"/>
    <x v="0"/>
    <x v="0"/>
    <x v="7"/>
    <x v="1"/>
    <d v="2024-07-11T12:03:11"/>
    <x v="599"/>
    <n v="31.946944444498513"/>
    <d v="2024-07-12T09:18:22"/>
    <d v="1899-12-30T00:12:00"/>
    <d v="2024-07-12T09:30:22"/>
    <n v="10.49388888903195"/>
    <x v="0"/>
    <m/>
    <m/>
    <x v="1"/>
    <x v="29"/>
    <x v="0"/>
    <x v="4"/>
    <x v="6"/>
    <n v="6"/>
    <s v=""/>
    <d v="1899-12-30T04:48:00"/>
    <n v="30.746944444498514"/>
    <n v="12"/>
    <n v="18.746944444498514"/>
  </r>
  <r>
    <s v="E002"/>
    <s v="EO57"/>
    <x v="5863"/>
    <x v="0"/>
    <s v="E4"/>
    <s v="0100037260"/>
    <s v="FERRETERIA ANASTASIO HERNANDEZ S.L."/>
    <s v="0068000384"/>
    <s v="EN LA ESPERANZA"/>
    <s v="000000000000003208"/>
    <x v="52"/>
    <d v="2024-07-11T00:00:00"/>
    <d v="1899-12-30T12:03:11"/>
    <s v="12/07 12 Pal"/>
    <d v="2024-07-12T00:00:00"/>
    <x v="6"/>
    <x v="11"/>
    <x v="6092"/>
    <d v="2024-07-12T00:00:00"/>
    <d v="1899-12-30T09:18:22"/>
    <n v="15"/>
    <s v="E0053J"/>
    <s v="El Rosario"/>
    <x v="145"/>
    <x v="0"/>
    <x v="1"/>
    <x v="7"/>
    <x v="1"/>
    <d v="2024-07-11T12:03:11"/>
    <x v="599"/>
    <n v="31.946944444498513"/>
    <d v="2024-07-12T09:18:22"/>
    <d v="1899-12-30T00:12:00"/>
    <d v="2024-07-12T09:30:22"/>
    <n v="10.49388888903195"/>
    <x v="0"/>
    <m/>
    <m/>
    <x v="1"/>
    <x v="29"/>
    <x v="0"/>
    <x v="4"/>
    <x v="6"/>
    <n v="6"/>
    <s v=""/>
    <d v="1899-12-30T04:48:00"/>
    <n v="30.746944444498514"/>
    <n v="12"/>
    <n v="18.746944444498514"/>
  </r>
  <r>
    <s v="E002"/>
    <s v="EO57"/>
    <x v="5864"/>
    <x v="0"/>
    <s v="E4"/>
    <s v="0100037399"/>
    <s v="FRTRIA. LOS BALDIOS, S.L.  L."/>
    <s v="0068002615"/>
    <s v="ALMACEN LOS BALDIOS"/>
    <s v="000000000000002693"/>
    <x v="50"/>
    <d v="2024-07-11T00:00:00"/>
    <d v="1899-12-30T12:21:42"/>
    <s v="11/07 3PAL +RECOGER"/>
    <d v="2024-07-11T00:00:00"/>
    <x v="6"/>
    <x v="11"/>
    <x v="6093"/>
    <d v="2024-07-15T00:00:00"/>
    <d v="1899-12-30T07:10:10"/>
    <n v="16"/>
    <s v="E00LGG"/>
    <s v="La Laguna"/>
    <x v="150"/>
    <x v="0"/>
    <x v="0"/>
    <x v="7"/>
    <x v="1"/>
    <d v="2024-07-11T12:21:42"/>
    <x v="575"/>
    <n v="7.6383333333651535"/>
    <d v="2024-07-15T07:10:10"/>
    <d v="1899-12-30T00:12:48"/>
    <d v="2024-07-15T07:22:58"/>
    <n v="-83.382777777733281"/>
    <x v="1"/>
    <m/>
    <m/>
    <x v="1"/>
    <x v="3"/>
    <x v="3"/>
    <x v="5"/>
    <x v="11"/>
    <n v="2"/>
    <s v=""/>
    <d v="1899-12-30T05:07:12"/>
    <n v="6.4250000000318206"/>
    <n v="0"/>
    <n v="6.4250000000318206"/>
  </r>
  <r>
    <s v="E002"/>
    <s v="EO57"/>
    <x v="5865"/>
    <x v="0"/>
    <s v="E4"/>
    <s v="0100056048"/>
    <s v="CONSTRUCCIONES Y MONTAJES PERGAR SL"/>
    <s v="0068002389"/>
    <s v="NAVE 47 LA AZUFRERA"/>
    <s v="000000000000003208"/>
    <x v="52"/>
    <d v="2024-07-11T00:00:00"/>
    <d v="1899-12-30T13:15:52"/>
    <s v="12/07 3 Pal nº28416"/>
    <d v="2024-07-12T00:00:00"/>
    <x v="6"/>
    <x v="11"/>
    <x v="6094"/>
    <d v="2024-07-12T00:00:00"/>
    <d v="1899-12-30T10:37:52"/>
    <n v="13"/>
    <s v="E0054E"/>
    <s v="La Cuesta"/>
    <x v="150"/>
    <x v="0"/>
    <x v="0"/>
    <x v="7"/>
    <x v="1"/>
    <d v="2024-07-11T13:15:52"/>
    <x v="599"/>
    <n v="30.735555555671453"/>
    <d v="2024-07-12T10:37:52"/>
    <d v="1899-12-30T00:10:24"/>
    <d v="2024-07-12T10:48:16"/>
    <n v="9.1955555556924082"/>
    <x v="0"/>
    <m/>
    <m/>
    <x v="1"/>
    <x v="29"/>
    <x v="0"/>
    <x v="4"/>
    <x v="1"/>
    <n v="6"/>
    <s v=""/>
    <d v="1899-12-30T04:09:36"/>
    <n v="29.562222222338121"/>
    <n v="12"/>
    <n v="17.562222222338121"/>
  </r>
  <r>
    <s v="E002"/>
    <s v="EO57"/>
    <x v="5866"/>
    <x v="0"/>
    <s v="E4"/>
    <s v="0100037324"/>
    <s v="FERRETERIA SAN ISIDRO, S.L."/>
    <s v="0068000045"/>
    <s v="LOS REALEJOS"/>
    <s v="000000000000003208"/>
    <x v="52"/>
    <d v="2024-07-11T00:00:00"/>
    <d v="1899-12-30T13:58:47"/>
    <s v="12/07 16 Pal PDD-202"/>
    <d v="2024-07-11T00:00:00"/>
    <x v="6"/>
    <x v="11"/>
    <x v="6095"/>
    <d v="2024-07-12T00:00:00"/>
    <d v="1899-12-30T10:17:51"/>
    <n v="47"/>
    <s v="E00LSE"/>
    <s v="Los Realejos"/>
    <x v="154"/>
    <x v="0"/>
    <x v="0"/>
    <x v="7"/>
    <x v="1"/>
    <d v="2024-07-11T13:58:47"/>
    <x v="575"/>
    <n v="6.0202777778031304"/>
    <d v="2024-07-12T10:17:51"/>
    <d v="1899-12-30T00:37:36"/>
    <d v="2024-07-12T10:55:27"/>
    <n v="-14.924166666576639"/>
    <x v="1"/>
    <m/>
    <m/>
    <x v="1"/>
    <x v="29"/>
    <x v="3"/>
    <x v="4"/>
    <x v="1"/>
    <n v="6"/>
    <s v=""/>
    <d v="1899-12-30T15:02:24"/>
    <n v="4.3936111111364635"/>
    <n v="0"/>
    <n v="4.3936111111364635"/>
  </r>
  <r>
    <s v="E002"/>
    <s v="EO57"/>
    <x v="5866"/>
    <x v="0"/>
    <s v="E4"/>
    <s v="0100037324"/>
    <s v="FERRETERIA SAN ISIDRO, S.L."/>
    <s v="0068000045"/>
    <s v="LOS REALEJOS"/>
    <s v="000000000000002693"/>
    <x v="50"/>
    <d v="2024-07-11T00:00:00"/>
    <d v="1899-12-30T13:58:47"/>
    <s v="12/07 16 Pal PDD-202"/>
    <d v="2024-07-11T00:00:00"/>
    <x v="6"/>
    <x v="11"/>
    <x v="6095"/>
    <d v="2024-07-12T00:00:00"/>
    <d v="1899-12-30T10:17:51"/>
    <n v="47"/>
    <s v="E00LSE"/>
    <s v="Los Realejos"/>
    <x v="154"/>
    <x v="0"/>
    <x v="1"/>
    <x v="7"/>
    <x v="1"/>
    <d v="2024-07-11T13:58:47"/>
    <x v="575"/>
    <n v="6.0202777778031304"/>
    <d v="2024-07-12T10:17:51"/>
    <d v="1899-12-30T00:37:36"/>
    <d v="2024-07-12T10:55:27"/>
    <n v="-14.924166666576639"/>
    <x v="1"/>
    <m/>
    <m/>
    <x v="1"/>
    <x v="29"/>
    <x v="3"/>
    <x v="4"/>
    <x v="1"/>
    <n v="6"/>
    <s v=""/>
    <d v="1899-12-30T15:02:24"/>
    <n v="4.3936111111364635"/>
    <n v="0"/>
    <n v="4.3936111111364635"/>
  </r>
  <r>
    <s v="E002"/>
    <s v="EO57"/>
    <x v="5867"/>
    <x v="0"/>
    <s v="E4"/>
    <s v="0100001006"/>
    <s v="CNES. J. VIQUEIRA LAGO S.A."/>
    <s v="0068002404"/>
    <s v="VIVIENDAS EL MEDANO"/>
    <s v="000000000000003208"/>
    <x v="52"/>
    <d v="2024-07-11T00:00:00"/>
    <d v="1899-12-30T14:25:33"/>
    <s v="Entrega palet 12/07"/>
    <d v="2024-07-12T00:00:00"/>
    <x v="6"/>
    <x v="11"/>
    <x v="6096"/>
    <d v="2024-07-12T00:00:00"/>
    <d v="1899-12-30T11:31:42"/>
    <n v="64"/>
    <s v="E0055D"/>
    <s v="San Isidro"/>
    <x v="145"/>
    <x v="0"/>
    <x v="0"/>
    <x v="7"/>
    <x v="1"/>
    <d v="2024-07-11T14:25:33"/>
    <x v="599"/>
    <n v="29.57416666665813"/>
    <d v="2024-07-12T11:31:42"/>
    <d v="1899-12-30T00:51:12"/>
    <d v="2024-07-12T12:22:54"/>
    <n v="7.6183333334047347"/>
    <x v="0"/>
    <m/>
    <m/>
    <x v="1"/>
    <x v="29"/>
    <x v="0"/>
    <x v="4"/>
    <x v="2"/>
    <n v="6"/>
    <s v=""/>
    <d v="1899-12-30T20:28:48"/>
    <n v="27.720833333324798"/>
    <n v="12"/>
    <n v="15.720833333324798"/>
  </r>
  <r>
    <s v="E002"/>
    <s v="EO57"/>
    <x v="5868"/>
    <x v="0"/>
    <s v="E3"/>
    <s v="0432000110"/>
    <s v="PREBETONG HORMIGONES, S.A."/>
    <s v="0068000483"/>
    <s v="PLANTA PUERTO SANTA CRUZ"/>
    <s v="000000000000003126"/>
    <x v="53"/>
    <d v="2024-07-11T00:00:00"/>
    <d v="1899-12-30T14:32:45"/>
    <s v="12/07 12:00H silo2"/>
    <d v="2024-07-12T00:00:00"/>
    <x v="8"/>
    <x v="11"/>
    <x v="6097"/>
    <d v="2024-07-12T00:00:00"/>
    <d v="1899-12-30T09:58:10"/>
    <n v="6"/>
    <s v="E00SCF"/>
    <s v="Santa Cruz de Tenerife"/>
    <x v="146"/>
    <x v="0"/>
    <x v="0"/>
    <x v="7"/>
    <x v="0"/>
    <d v="2024-07-11T14:32:45"/>
    <x v="624"/>
    <n v="21.454166666662786"/>
    <d v="2024-07-12T09:58:10"/>
    <d v="1899-12-30T00:04:48"/>
    <d v="2024-07-12T10:02:58"/>
    <n v="1.9505555555806495"/>
    <x v="0"/>
    <m/>
    <m/>
    <x v="1"/>
    <x v="29"/>
    <x v="0"/>
    <x v="4"/>
    <x v="6"/>
    <n v="6"/>
    <s v=""/>
    <d v="1899-12-30T01:55:12"/>
    <n v="20.374166666662788"/>
    <n v="12"/>
    <n v="8.3741666666627879"/>
  </r>
  <r>
    <s v="E002"/>
    <s v="EO57"/>
    <x v="5869"/>
    <x v="0"/>
    <s v="E4"/>
    <s v="0100054118"/>
    <s v="MARRERO SANCHEZ, PRISCILA"/>
    <s v="0068002101"/>
    <s v="FERRETERIA LAS LUAS"/>
    <s v="000000000000002693"/>
    <x v="50"/>
    <d v="2024-07-11T00:00:00"/>
    <d v="1899-12-30T14:34:07"/>
    <s v="Horario JULIO  de 7,"/>
    <d v="2024-07-12T00:00:00"/>
    <x v="6"/>
    <x v="11"/>
    <x v="6098"/>
    <d v="2024-07-12T00:00:00"/>
    <d v="1899-12-30T10:33:35"/>
    <n v="33"/>
    <s v="E0053R"/>
    <s v="Guimar"/>
    <x v="150"/>
    <x v="0"/>
    <x v="0"/>
    <x v="7"/>
    <x v="1"/>
    <d v="2024-07-11T14:34:07"/>
    <x v="599"/>
    <n v="29.43138888903195"/>
    <d v="2024-07-12T10:33:35"/>
    <d v="1899-12-30T00:26:24"/>
    <d v="2024-07-12T10:59:59"/>
    <n v="9.0002777778427117"/>
    <x v="0"/>
    <m/>
    <m/>
    <x v="1"/>
    <x v="29"/>
    <x v="0"/>
    <x v="4"/>
    <x v="1"/>
    <n v="6"/>
    <s v=""/>
    <d v="1899-12-30T10:33:36"/>
    <n v="27.991388889031949"/>
    <n v="12"/>
    <n v="15.991388889031949"/>
  </r>
  <r>
    <s v="E002"/>
    <s v="EO57"/>
    <x v="5869"/>
    <x v="0"/>
    <s v="E4"/>
    <s v="0100054118"/>
    <s v="MARRERO SANCHEZ, PRISCILA"/>
    <s v="0068002101"/>
    <s v="FERRETERIA LAS LUAS"/>
    <s v="000000000000003208"/>
    <x v="52"/>
    <d v="2024-07-11T00:00:00"/>
    <d v="1899-12-30T14:34:07"/>
    <s v="Horario JULIO  de 7,"/>
    <d v="2024-07-12T00:00:00"/>
    <x v="6"/>
    <x v="11"/>
    <x v="6098"/>
    <d v="2024-07-12T00:00:00"/>
    <d v="1899-12-30T10:33:35"/>
    <n v="33"/>
    <s v="E0053R"/>
    <s v="Guimar"/>
    <x v="150"/>
    <x v="0"/>
    <x v="1"/>
    <x v="7"/>
    <x v="1"/>
    <d v="2024-07-11T14:34:07"/>
    <x v="599"/>
    <n v="29.43138888903195"/>
    <d v="2024-07-12T10:33:35"/>
    <d v="1899-12-30T00:26:24"/>
    <d v="2024-07-12T10:59:59"/>
    <n v="9.0002777778427117"/>
    <x v="0"/>
    <m/>
    <m/>
    <x v="1"/>
    <x v="29"/>
    <x v="0"/>
    <x v="4"/>
    <x v="1"/>
    <n v="6"/>
    <s v=""/>
    <d v="1899-12-30T10:33:36"/>
    <n v="27.991388889031949"/>
    <n v="12"/>
    <n v="15.991388889031949"/>
  </r>
  <r>
    <s v="E002"/>
    <s v="EO57"/>
    <x v="5870"/>
    <x v="0"/>
    <s v="E3"/>
    <s v="0100054334"/>
    <s v="ORGANIZACION SOCAS, S. L."/>
    <s v="0068002135"/>
    <s v="SOCAS NARANJERO"/>
    <s v="000000000000002649"/>
    <x v="51"/>
    <d v="2024-07-11T00:00:00"/>
    <d v="1899-12-30T16:16:46"/>
    <s v="15/07 08h BLOQUES ER"/>
    <d v="2024-07-15T00:00:00"/>
    <x v="10"/>
    <x v="11"/>
    <x v="6099"/>
    <d v="2024-07-15T00:00:00"/>
    <d v="1899-12-30T06:27:26"/>
    <n v="22"/>
    <s v="E00LSN"/>
    <s v="Naranjeros"/>
    <x v="147"/>
    <x v="0"/>
    <x v="0"/>
    <x v="7"/>
    <x v="0"/>
    <d v="2024-07-11T16:16:46"/>
    <x v="632"/>
    <n v="87.720555555657484"/>
    <d v="2024-07-15T06:27:26"/>
    <d v="1899-12-30T00:17:36"/>
    <d v="2024-07-15T06:45:02"/>
    <n v="1.2494444445474073"/>
    <x v="0"/>
    <m/>
    <m/>
    <x v="1"/>
    <x v="3"/>
    <x v="0"/>
    <x v="5"/>
    <x v="12"/>
    <n v="2"/>
    <s v=""/>
    <d v="1899-12-30T07:02:24"/>
    <n v="86.427222222324147"/>
    <n v="48"/>
    <n v="38.427222222324147"/>
  </r>
  <r>
    <s v="E002"/>
    <s v="EO57"/>
    <x v="5871"/>
    <x v="0"/>
    <s v="E3"/>
    <s v="0100056375"/>
    <s v="UTE CIERRE ANILLO INSULAR TFE"/>
    <s v="0068002447"/>
    <s v="ANILLO INSULAR DIV3099"/>
    <s v="000000000000002649"/>
    <x v="51"/>
    <d v="2024-07-11T00:00:00"/>
    <d v="1899-12-30T16:40:55"/>
    <s v="12/07 09h - 1º ER763"/>
    <d v="2024-07-12T00:00:00"/>
    <x v="21"/>
    <x v="11"/>
    <x v="6100"/>
    <d v="2024-07-12T00:00:00"/>
    <d v="1899-12-30T07:39:43"/>
    <n v="114"/>
    <s v="E002ST"/>
    <s v="Santiago del Teide"/>
    <x v="148"/>
    <x v="0"/>
    <x v="0"/>
    <x v="7"/>
    <x v="0"/>
    <d v="2024-07-11T16:40:55"/>
    <x v="616"/>
    <n v="16.81805555569008"/>
    <d v="2024-07-12T07:39:43"/>
    <d v="1899-12-30T01:31:12"/>
    <d v="2024-07-12T09:10:55"/>
    <n v="0.31805555569007993"/>
    <x v="0"/>
    <m/>
    <m/>
    <x v="1"/>
    <x v="29"/>
    <x v="0"/>
    <x v="4"/>
    <x v="11"/>
    <n v="6"/>
    <s v=""/>
    <d v="1899-12-31T12:28:48"/>
    <n v="14.29805555569008"/>
    <n v="12"/>
    <n v="2.2980555556900804"/>
  </r>
  <r>
    <s v="E002"/>
    <s v="EO57"/>
    <x v="5872"/>
    <x v="0"/>
    <s v="E3"/>
    <s v="0100056375"/>
    <s v="UTE CIERRE ANILLO INSULAR TFE"/>
    <s v="0068002447"/>
    <s v="ANILLO INSULAR DIV3099"/>
    <s v="000000000000002649"/>
    <x v="51"/>
    <d v="2024-07-11T00:00:00"/>
    <d v="1899-12-30T16:41:25"/>
    <s v="12/07 11h - 2º"/>
    <d v="2024-07-12T00:00:00"/>
    <x v="24"/>
    <x v="11"/>
    <x v="6101"/>
    <d v="2024-07-12T00:00:00"/>
    <d v="1899-12-30T07:19:21"/>
    <n v="114"/>
    <s v="E002ST"/>
    <s v="Santiago del Teide"/>
    <x v="149"/>
    <x v="0"/>
    <x v="0"/>
    <x v="7"/>
    <x v="0"/>
    <d v="2024-07-11T16:41:25"/>
    <x v="594"/>
    <n v="18.309722222329583"/>
    <d v="2024-07-12T07:19:21"/>
    <d v="1899-12-30T01:31:12"/>
    <d v="2024-07-12T08:50:33"/>
    <n v="2.157500000030268"/>
    <x v="0"/>
    <m/>
    <m/>
    <x v="1"/>
    <x v="29"/>
    <x v="0"/>
    <x v="4"/>
    <x v="11"/>
    <n v="6"/>
    <s v=""/>
    <d v="1899-12-31T12:28:48"/>
    <n v="15.789722222329583"/>
    <n v="12"/>
    <n v="3.7897222223295834"/>
  </r>
  <r>
    <s v="E002"/>
    <s v="EO57"/>
    <x v="5873"/>
    <x v="0"/>
    <s v="E3"/>
    <s v="0100056375"/>
    <s v="UTE CIERRE ANILLO INSULAR TFE"/>
    <s v="0068002447"/>
    <s v="ANILLO INSULAR DIV3099"/>
    <s v="000000000000002649"/>
    <x v="51"/>
    <d v="2024-07-11T00:00:00"/>
    <d v="1899-12-30T16:42:13"/>
    <s v="12/07 13h - 3º"/>
    <d v="2024-07-12T00:00:00"/>
    <x v="14"/>
    <x v="11"/>
    <x v="6102"/>
    <d v="2024-07-12T00:00:00"/>
    <d v="1899-12-30T09:51:37"/>
    <n v="114"/>
    <s v="E002ST"/>
    <s v="Santiago del Teide"/>
    <x v="147"/>
    <x v="0"/>
    <x v="0"/>
    <x v="7"/>
    <x v="0"/>
    <d v="2024-07-11T16:42:13"/>
    <x v="615"/>
    <n v="20.296388888906222"/>
    <d v="2024-07-12T09:51:37"/>
    <d v="1899-12-30T01:31:12"/>
    <d v="2024-07-12T11:22:49"/>
    <n v="1.6197222222690471"/>
    <x v="0"/>
    <m/>
    <m/>
    <x v="1"/>
    <x v="29"/>
    <x v="0"/>
    <x v="4"/>
    <x v="6"/>
    <n v="6"/>
    <s v=""/>
    <d v="1899-12-31T12:28:48"/>
    <n v="17.776388888906222"/>
    <n v="12"/>
    <n v="5.7763888889062223"/>
  </r>
  <r>
    <s v="E002"/>
    <s v="EO57"/>
    <x v="5874"/>
    <x v="0"/>
    <s v="E4"/>
    <s v="0100037335"/>
    <s v="PREFABRICADOS REALEJOS, S.A."/>
    <s v="0068000500"/>
    <s v="LOS REALEJOS"/>
    <s v="000000000000003208"/>
    <x v="52"/>
    <d v="2024-07-11T00:00:00"/>
    <d v="1899-12-30T19:24:57"/>
    <s v="15/07 16 pal"/>
    <d v="2024-07-15T00:00:00"/>
    <x v="6"/>
    <x v="11"/>
    <x v="6103"/>
    <d v="2024-07-15T00:00:00"/>
    <d v="1899-12-30T06:41:52"/>
    <n v="47"/>
    <s v="E00LSE"/>
    <s v="Los Realejos"/>
    <x v="245"/>
    <x v="0"/>
    <x v="0"/>
    <x v="7"/>
    <x v="1"/>
    <d v="2024-07-11T19:24:57"/>
    <x v="600"/>
    <n v="96.584166666667443"/>
    <d v="2024-07-15T06:41:52"/>
    <d v="1899-12-30T00:37:36"/>
    <d v="2024-07-15T07:19:28"/>
    <n v="12.675555555615574"/>
    <x v="0"/>
    <m/>
    <m/>
    <x v="1"/>
    <x v="3"/>
    <x v="0"/>
    <x v="5"/>
    <x v="12"/>
    <n v="2"/>
    <s v=""/>
    <d v="1899-12-30T15:02:24"/>
    <n v="94.957500000000778"/>
    <n v="48"/>
    <n v="46.957500000000778"/>
  </r>
  <r>
    <s v="E002"/>
    <s v="EO57"/>
    <x v="5875"/>
    <x v="0"/>
    <s v="E4"/>
    <s v="0100037392"/>
    <s v="FERRET. PREFAB. ARAYA, S.L."/>
    <s v="0068000195"/>
    <s v="EN CANDELARIA"/>
    <s v="000000000000003208"/>
    <x v="52"/>
    <d v="2024-07-12T00:00:00"/>
    <d v="1899-12-30T09:15:19"/>
    <s v="recoger palet 12/07"/>
    <d v="2024-07-12T00:00:00"/>
    <x v="28"/>
    <x v="11"/>
    <x v="6104"/>
    <d v="2024-07-12T00:00:00"/>
    <d v="1899-12-30T14:22:59"/>
    <n v="25"/>
    <s v="E0053A"/>
    <s v="Candelaria"/>
    <x v="154"/>
    <x v="0"/>
    <x v="0"/>
    <x v="7"/>
    <x v="1"/>
    <d v="2024-07-12T09:15:19"/>
    <x v="686"/>
    <n v="11.244722222210839"/>
    <d v="2024-07-12T14:22:59"/>
    <d v="1899-12-30T00:20:00"/>
    <d v="2024-07-12T14:42:59"/>
    <n v="5.783611110993661"/>
    <x v="0"/>
    <m/>
    <m/>
    <x v="1"/>
    <x v="29"/>
    <x v="0"/>
    <x v="4"/>
    <x v="13"/>
    <n v="6"/>
    <s v=""/>
    <d v="1899-12-30T08:00:00"/>
    <n v="9.9113888888775055"/>
    <n v="0"/>
    <n v="9.9113888888775055"/>
  </r>
  <r>
    <s v="E002"/>
    <s v="EO57"/>
    <x v="5875"/>
    <x v="0"/>
    <s v="E4"/>
    <s v="0100037392"/>
    <s v="FERRET. PREFAB. ARAYA, S.L."/>
    <s v="0068000195"/>
    <s v="EN CANDELARIA"/>
    <s v="000000000000002693"/>
    <x v="50"/>
    <d v="2024-07-12T00:00:00"/>
    <d v="1899-12-30T09:15:19"/>
    <s v="recoger palet 12/07"/>
    <d v="2024-07-12T00:00:00"/>
    <x v="28"/>
    <x v="11"/>
    <x v="6104"/>
    <d v="2024-07-12T00:00:00"/>
    <d v="1899-12-30T14:22:59"/>
    <n v="25"/>
    <s v="E0053A"/>
    <s v="Candelaria"/>
    <x v="154"/>
    <x v="0"/>
    <x v="1"/>
    <x v="7"/>
    <x v="1"/>
    <d v="2024-07-12T09:15:19"/>
    <x v="686"/>
    <n v="11.244722222210839"/>
    <d v="2024-07-12T14:22:59"/>
    <d v="1899-12-30T00:20:00"/>
    <d v="2024-07-12T14:42:59"/>
    <n v="5.783611110993661"/>
    <x v="0"/>
    <m/>
    <m/>
    <x v="1"/>
    <x v="29"/>
    <x v="0"/>
    <x v="4"/>
    <x v="13"/>
    <n v="6"/>
    <s v=""/>
    <d v="1899-12-30T08:00:00"/>
    <n v="9.9113888888775055"/>
    <n v="0"/>
    <n v="9.9113888888775055"/>
  </r>
  <r>
    <s v="E002"/>
    <s v="EO57"/>
    <x v="5876"/>
    <x v="0"/>
    <s v="E4"/>
    <s v="0100055348"/>
    <s v="FERRETERIA EL TANQUE S.C."/>
    <s v="0068002286"/>
    <s v="EL TANQUE"/>
    <s v="000000000000002693"/>
    <x v="50"/>
    <d v="2024-07-12T00:00:00"/>
    <d v="1899-12-30T10:06:28"/>
    <s v="15/07 6PAL Amacem"/>
    <d v="2024-07-15T00:00:00"/>
    <x v="10"/>
    <x v="11"/>
    <x v="6105"/>
    <d v="2024-07-15T00:00:00"/>
    <d v="1899-12-30T07:15:55"/>
    <n v="76"/>
    <s v="E0052W"/>
    <s v="Buenavista del Norte"/>
    <x v="150"/>
    <x v="0"/>
    <x v="0"/>
    <x v="7"/>
    <x v="1"/>
    <d v="2024-07-12T10:06:28"/>
    <x v="632"/>
    <n v="69.892222222290002"/>
    <d v="2024-07-15T07:15:55"/>
    <d v="1899-12-30T01:00:48"/>
    <d v="2024-07-15T08:16:43"/>
    <n v="-0.27861111093079671"/>
    <x v="0"/>
    <m/>
    <m/>
    <x v="1"/>
    <x v="3"/>
    <x v="0"/>
    <x v="5"/>
    <x v="11"/>
    <n v="2"/>
    <s v=""/>
    <d v="1899-12-31T00:19:12"/>
    <n v="67.878888888956666"/>
    <n v="36"/>
    <n v="31.878888888956666"/>
  </r>
  <r>
    <s v="E002"/>
    <s v="EO57"/>
    <x v="5877"/>
    <x v="0"/>
    <s v="E4"/>
    <s v="0100058536"/>
    <s v="CERRAJERIA ORLANDO S.L."/>
    <s v="0068002720"/>
    <s v="NAVE ICOD"/>
    <s v="000000000000003208"/>
    <x v="52"/>
    <d v="2024-07-12T00:00:00"/>
    <d v="1899-12-30T10:09:22"/>
    <s v="12/07 3 Pal"/>
    <d v="2024-07-12T00:00:00"/>
    <x v="6"/>
    <x v="11"/>
    <x v="6106"/>
    <d v="2024-07-15T00:00:00"/>
    <d v="1899-12-30T07:13:31"/>
    <n v="61"/>
    <s v="E0053T"/>
    <s v="Icod de Los Vinos"/>
    <x v="150"/>
    <x v="0"/>
    <x v="0"/>
    <x v="7"/>
    <x v="1"/>
    <d v="2024-07-12T10:09:22"/>
    <x v="599"/>
    <n v="9.8438888890086673"/>
    <d v="2024-07-15T07:13:31"/>
    <d v="1899-12-30T00:48:48"/>
    <d v="2024-07-15T08:02:19"/>
    <n v="-60.038611111056525"/>
    <x v="1"/>
    <m/>
    <m/>
    <x v="1"/>
    <x v="3"/>
    <x v="3"/>
    <x v="5"/>
    <x v="11"/>
    <n v="2"/>
    <s v=""/>
    <d v="1899-12-30T19:31:12"/>
    <n v="8.0305555556753347"/>
    <n v="0"/>
    <n v="8.0305555556753347"/>
  </r>
  <r>
    <s v="E002"/>
    <s v="EO57"/>
    <x v="5878"/>
    <x v="0"/>
    <s v="E3"/>
    <s v="0100037447"/>
    <s v="ARIDOS Y HORMIGONES GOMERA, S.L."/>
    <s v="0068000073"/>
    <s v="GS POLIGONO DE GUIMAR"/>
    <s v="000000000000003126"/>
    <x v="53"/>
    <d v="2024-07-12T00:00:00"/>
    <d v="1899-12-30T11:32:39"/>
    <s v="15/07 09:00h"/>
    <d v="2024-07-15T00:00:00"/>
    <x v="15"/>
    <x v="11"/>
    <x v="6107"/>
    <d v="2024-07-15T00:00:00"/>
    <d v="1899-12-30T07:44:06"/>
    <n v="28"/>
    <s v="E0054Q"/>
    <s v="Polig.Industrial de Guimar"/>
    <x v="148"/>
    <x v="0"/>
    <x v="0"/>
    <x v="7"/>
    <x v="0"/>
    <d v="2024-07-12T11:32:39"/>
    <x v="634"/>
    <n v="69.45583333336981"/>
    <d v="2024-07-15T07:44:06"/>
    <d v="1899-12-30T00:22:24"/>
    <d v="2024-07-15T08:06:30"/>
    <n v="0.89166666677920148"/>
    <x v="0"/>
    <m/>
    <m/>
    <x v="1"/>
    <x v="3"/>
    <x v="0"/>
    <x v="5"/>
    <x v="11"/>
    <n v="2"/>
    <s v=""/>
    <d v="1899-12-30T08:57:36"/>
    <n v="68.082500000036475"/>
    <n v="36"/>
    <n v="32.082500000036475"/>
  </r>
  <r>
    <s v="E002"/>
    <s v="EO57"/>
    <x v="5879"/>
    <x v="0"/>
    <s v="E4"/>
    <s v="0100046276"/>
    <s v="FERGRES S.L."/>
    <s v="0068001364"/>
    <s v="ALMACEN GUAZA"/>
    <s v="000000000000003208"/>
    <x v="52"/>
    <d v="2024-07-12T00:00:00"/>
    <d v="1899-12-30T12:21:14"/>
    <s v="15/07 16 Pal - recog"/>
    <d v="2024-07-15T00:00:00"/>
    <x v="6"/>
    <x v="11"/>
    <x v="6108"/>
    <d v="2024-07-12T00:00:00"/>
    <d v="1899-12-30T16:57:36"/>
    <n v="77"/>
    <s v="E0053B"/>
    <s v="Costa del silencio"/>
    <x v="154"/>
    <x v="0"/>
    <x v="0"/>
    <x v="7"/>
    <x v="1"/>
    <d v="2024-07-12T12:21:14"/>
    <x v="600"/>
    <n v="79.64611111121485"/>
    <d v="2024-07-12T16:57:36"/>
    <d v="1899-12-30T01:01:36"/>
    <d v="2024-07-12T17:59:12"/>
    <n v="74.013333333365154"/>
    <x v="0"/>
    <m/>
    <m/>
    <x v="1"/>
    <x v="29"/>
    <x v="0"/>
    <x v="4"/>
    <x v="8"/>
    <n v="6"/>
    <s v=""/>
    <d v="1899-12-31T00:38:24"/>
    <n v="77.619444444548179"/>
    <n v="36"/>
    <n v="41.619444444548179"/>
  </r>
  <r>
    <s v="E002"/>
    <s v="EO57"/>
    <x v="5879"/>
    <x v="0"/>
    <s v="E4"/>
    <s v="0100046276"/>
    <s v="FERGRES S.L."/>
    <s v="0068001364"/>
    <s v="ALMACEN GUAZA"/>
    <s v="000000000000002693"/>
    <x v="50"/>
    <d v="2024-07-12T00:00:00"/>
    <d v="1899-12-30T12:21:14"/>
    <s v="15/07 16 Pal - recog"/>
    <d v="2024-07-15T00:00:00"/>
    <x v="6"/>
    <x v="11"/>
    <x v="6108"/>
    <d v="2024-07-12T00:00:00"/>
    <d v="1899-12-30T16:57:36"/>
    <n v="77"/>
    <s v="E0053B"/>
    <s v="Costa del silencio"/>
    <x v="154"/>
    <x v="0"/>
    <x v="1"/>
    <x v="7"/>
    <x v="1"/>
    <d v="2024-07-12T12:21:14"/>
    <x v="600"/>
    <n v="79.64611111121485"/>
    <d v="2024-07-12T16:57:36"/>
    <d v="1899-12-30T01:01:36"/>
    <d v="2024-07-12T17:59:12"/>
    <n v="74.013333333365154"/>
    <x v="0"/>
    <m/>
    <m/>
    <x v="1"/>
    <x v="29"/>
    <x v="0"/>
    <x v="4"/>
    <x v="8"/>
    <n v="6"/>
    <s v=""/>
    <d v="1899-12-31T00:38:24"/>
    <n v="77.619444444548179"/>
    <n v="36"/>
    <n v="41.619444444548179"/>
  </r>
  <r>
    <s v="E002"/>
    <s v="EO57"/>
    <x v="5880"/>
    <x v="0"/>
    <s v="E3"/>
    <s v="0100002379"/>
    <s v="EMPRESA DE TRANSFORMACION AGRARIA,"/>
    <s v="0068002884"/>
    <s v="TSA0077464 MODER. ZONA SUR TF GRANE"/>
    <s v="000000000000002649"/>
    <x v="51"/>
    <d v="2024-07-12T00:00:00"/>
    <d v="1899-12-30T13:20:39"/>
    <s v="15/07 11h"/>
    <d v="2024-07-15T00:00:00"/>
    <x v="24"/>
    <x v="11"/>
    <x v="6109"/>
    <d v="2024-07-15T00:00:00"/>
    <d v="1899-12-30T10:31:57"/>
    <n v="0"/>
    <s v=""/>
    <s v=""/>
    <x v="146"/>
    <x v="0"/>
    <x v="0"/>
    <x v="7"/>
    <x v="0"/>
    <d v="2024-07-12T13:20:39"/>
    <x v="631"/>
    <n v="69.655833333323244"/>
    <d v="2024-07-15T10:31:57"/>
    <d v="1899-12-30T00:00:00"/>
    <d v="2024-07-15T10:31:57"/>
    <n v="0.467500000144355"/>
    <x v="0"/>
    <m/>
    <m/>
    <x v="1"/>
    <x v="3"/>
    <x v="0"/>
    <x v="5"/>
    <x v="1"/>
    <n v="2"/>
    <s v=""/>
    <d v="1899-12-30T00:00:00"/>
    <n v="68.655833333323244"/>
    <n v="36"/>
    <n v="32.655833333323244"/>
  </r>
  <r>
    <s v="E002"/>
    <s v="EO57"/>
    <x v="5881"/>
    <x v="0"/>
    <s v="E3"/>
    <s v="0432000110"/>
    <s v="PREBETONG HORMIGONES, S.A."/>
    <s v="0068000485"/>
    <s v="PLANTA LAS GALLETAS II"/>
    <s v="000000000000003126"/>
    <x v="53"/>
    <d v="2024-07-12T00:00:00"/>
    <d v="1899-12-30T13:49:20"/>
    <s v="15/07 11h TORRE 2 SI"/>
    <d v="2024-07-15T00:00:00"/>
    <x v="24"/>
    <x v="11"/>
    <x v="6110"/>
    <d v="2024-07-15T00:00:00"/>
    <d v="1899-12-30T09:02:34"/>
    <n v="78"/>
    <s v="E0054I"/>
    <s v="Las Galletas"/>
    <x v="147"/>
    <x v="0"/>
    <x v="0"/>
    <x v="7"/>
    <x v="0"/>
    <d v="2024-07-12T13:49:20"/>
    <x v="631"/>
    <n v="69.177777777775191"/>
    <d v="2024-07-15T09:02:34"/>
    <d v="1899-12-30T01:02:24"/>
    <d v="2024-07-15T10:04:58"/>
    <n v="0.91722222219686955"/>
    <x v="0"/>
    <m/>
    <m/>
    <x v="1"/>
    <x v="3"/>
    <x v="0"/>
    <x v="5"/>
    <x v="6"/>
    <n v="2"/>
    <s v=""/>
    <d v="1899-12-31T00:57:36"/>
    <n v="67.137777777775185"/>
    <n v="36"/>
    <n v="31.137777777775185"/>
  </r>
  <r>
    <s v="E002"/>
    <s v="EO57"/>
    <x v="5882"/>
    <x v="0"/>
    <s v="E3"/>
    <s v="0432000110"/>
    <s v="PREBETONG HORMIGONES, S.A."/>
    <s v="0068000485"/>
    <s v="PLANTA LAS GALLETAS II"/>
    <s v="000000000000003126"/>
    <x v="53"/>
    <d v="2024-07-12T00:00:00"/>
    <d v="1899-12-30T13:49:56"/>
    <s v="15/07 13h TORRE 1 SI"/>
    <d v="2024-07-15T00:00:00"/>
    <x v="14"/>
    <x v="11"/>
    <x v="6111"/>
    <d v="2024-07-15T00:00:00"/>
    <d v="1899-12-30T12:47:01"/>
    <n v="78"/>
    <s v="E0054I"/>
    <s v="Las Galletas"/>
    <x v="152"/>
    <x v="0"/>
    <x v="0"/>
    <x v="7"/>
    <x v="0"/>
    <d v="2024-07-12T13:49:56"/>
    <x v="673"/>
    <n v="71.167777777765878"/>
    <d v="2024-07-15T12:47:01"/>
    <d v="1899-12-30T01:02:24"/>
    <d v="2024-07-15T13:49:25"/>
    <n v="-0.82361111120553687"/>
    <x v="1"/>
    <m/>
    <m/>
    <x v="1"/>
    <x v="3"/>
    <x v="1"/>
    <x v="5"/>
    <x v="3"/>
    <n v="2"/>
    <s v=""/>
    <d v="1899-12-31T00:57:36"/>
    <n v="69.127777777765871"/>
    <n v="36"/>
    <n v="33.127777777765871"/>
  </r>
  <r>
    <s v="E002"/>
    <s v="EO57"/>
    <x v="5883"/>
    <x v="0"/>
    <s v="E4"/>
    <s v="0100018885"/>
    <s v="KELLER CIMENTACIONES S.L."/>
    <s v="0068002890"/>
    <s v="ROTONDA PADRE ANCHIETA"/>
    <s v="000000000000003208"/>
    <x v="52"/>
    <d v="2024-07-12T00:00:00"/>
    <d v="1899-12-30T14:02:45"/>
    <s v="15/07 6 Pal"/>
    <d v="2024-07-15T00:00:00"/>
    <x v="6"/>
    <x v="11"/>
    <x v="6112"/>
    <d v="2024-07-15T00:00:00"/>
    <d v="1899-12-30T12:17:09"/>
    <n v="0"/>
    <s v=""/>
    <s v=""/>
    <x v="150"/>
    <x v="0"/>
    <x v="0"/>
    <x v="7"/>
    <x v="1"/>
    <d v="2024-07-12T14:02:45"/>
    <x v="600"/>
    <n v="77.954166666779201"/>
    <d v="2024-07-15T12:17:09"/>
    <d v="1899-12-30T00:00:00"/>
    <d v="2024-07-15T12:17:09"/>
    <n v="7.7141666667885147"/>
    <x v="0"/>
    <m/>
    <m/>
    <x v="1"/>
    <x v="3"/>
    <x v="0"/>
    <x v="5"/>
    <x v="3"/>
    <n v="2"/>
    <s v=""/>
    <d v="1899-12-30T00:00:00"/>
    <n v="76.954166666779201"/>
    <n v="36"/>
    <n v="40.954166666779201"/>
  </r>
  <r>
    <s v="E002"/>
    <s v="EO57"/>
    <x v="5884"/>
    <x v="0"/>
    <s v="E3"/>
    <s v="0100000878"/>
    <s v="SAINT-GOBAIN WEBER CEMARKSA, S.A."/>
    <s v="0068000496"/>
    <s v="GS EL CHORRILLO"/>
    <s v="000000000000003126"/>
    <x v="53"/>
    <d v="2024-07-12T00:00:00"/>
    <d v="1899-12-30T14:53:04"/>
    <s v="15/07 08h nº55015913"/>
    <d v="2024-07-15T00:00:00"/>
    <x v="23"/>
    <x v="11"/>
    <x v="6113"/>
    <d v="2024-07-15T00:00:00"/>
    <d v="1899-12-30T08:19:51"/>
    <n v="17"/>
    <s v="E0053E"/>
    <s v="El Chorrillo"/>
    <x v="153"/>
    <x v="0"/>
    <x v="0"/>
    <x v="7"/>
    <x v="0"/>
    <d v="2024-07-12T14:53:04"/>
    <x v="642"/>
    <n v="65.615555555443279"/>
    <d v="2024-07-15T08:19:51"/>
    <d v="1899-12-30T00:13:36"/>
    <d v="2024-07-15T08:33:27"/>
    <n v="-5.750000016996637E-2"/>
    <x v="0"/>
    <m/>
    <m/>
    <x v="1"/>
    <x v="3"/>
    <x v="0"/>
    <x v="5"/>
    <x v="0"/>
    <n v="2"/>
    <s v=""/>
    <d v="1899-12-30T05:26:24"/>
    <n v="64.388888888776606"/>
    <n v="36"/>
    <n v="28.388888888776606"/>
  </r>
  <r>
    <s v="E002"/>
    <s v="EO57"/>
    <x v="5885"/>
    <x v="0"/>
    <s v="E3"/>
    <s v="0100053413"/>
    <s v="PREFABRICADOS ROSAVI, S. L."/>
    <s v="0068002712"/>
    <s v="EL CHORRILLO"/>
    <s v="000000000000003126"/>
    <x v="53"/>
    <d v="2024-07-12T00:00:00"/>
    <d v="1899-12-30T14:53:36"/>
    <s v="15/07 08h"/>
    <d v="2024-07-15T00:00:00"/>
    <x v="23"/>
    <x v="11"/>
    <x v="6114"/>
    <d v="2024-07-15T00:00:00"/>
    <d v="1899-12-30T08:17:47"/>
    <n v="17"/>
    <s v="E0053E"/>
    <s v="El Chorrillo"/>
    <x v="157"/>
    <x v="0"/>
    <x v="0"/>
    <x v="7"/>
    <x v="0"/>
    <d v="2024-07-12T14:53:36"/>
    <x v="642"/>
    <n v="65.606666666571982"/>
    <d v="2024-07-15T08:17:47"/>
    <d v="1899-12-30T00:13:36"/>
    <d v="2024-07-15T08:31:23"/>
    <n v="-2.3055555706378073E-2"/>
    <x v="0"/>
    <m/>
    <m/>
    <x v="1"/>
    <x v="3"/>
    <x v="0"/>
    <x v="5"/>
    <x v="0"/>
    <n v="2"/>
    <s v=""/>
    <d v="1899-12-30T05:26:24"/>
    <n v="64.379999999905309"/>
    <n v="36"/>
    <n v="28.379999999905309"/>
  </r>
  <r>
    <s v="E002"/>
    <s v="EO57"/>
    <x v="5886"/>
    <x v="0"/>
    <s v="E3"/>
    <s v="0432000110"/>
    <s v="PREBETONG HORMIGONES, S.A."/>
    <s v="0068000488"/>
    <s v="PLANTA LOS REALEJOS"/>
    <s v="000000000000003126"/>
    <x v="53"/>
    <d v="2024-07-12T00:00:00"/>
    <d v="1899-12-30T15:04:32"/>
    <s v="15/07 11h Silo 2 ER0"/>
    <d v="2024-07-15T00:00:00"/>
    <x v="24"/>
    <x v="11"/>
    <x v="6115"/>
    <d v="2024-07-15T00:00:00"/>
    <d v="1899-12-30T08:53:42"/>
    <n v="47"/>
    <s v="E00LSE"/>
    <s v="Los Realejos"/>
    <x v="152"/>
    <x v="0"/>
    <x v="0"/>
    <x v="7"/>
    <x v="0"/>
    <d v="2024-07-12T15:04:32"/>
    <x v="631"/>
    <n v="67.924444444477558"/>
    <d v="2024-07-15T08:53:42"/>
    <d v="1899-12-30T00:37:36"/>
    <d v="2024-07-15T09:31:18"/>
    <n v="1.4783333333325572"/>
    <x v="0"/>
    <m/>
    <m/>
    <x v="1"/>
    <x v="3"/>
    <x v="0"/>
    <x v="5"/>
    <x v="0"/>
    <n v="2"/>
    <s v=""/>
    <d v="1899-12-30T15:02:24"/>
    <n v="66.297777777810893"/>
    <n v="36"/>
    <n v="30.297777777810893"/>
  </r>
  <r>
    <s v="E002"/>
    <s v="EO57"/>
    <x v="5887"/>
    <x v="0"/>
    <s v="E3"/>
    <s v="0100056375"/>
    <s v="UTE CIERRE ANILLO INSULAR TFE"/>
    <s v="0068002447"/>
    <s v="ANILLO INSULAR DIV3099"/>
    <s v="000000000000002649"/>
    <x v="51"/>
    <d v="2024-07-12T00:00:00"/>
    <d v="1899-12-30T15:49:16"/>
    <s v="16/07 09h - 1º"/>
    <d v="2024-07-16T00:00:00"/>
    <x v="15"/>
    <x v="11"/>
    <x v="6116"/>
    <d v="2024-07-16T00:00:00"/>
    <d v="1899-12-30T06:44:20"/>
    <n v="114"/>
    <s v="E002ST"/>
    <s v="Santiago del Teide"/>
    <x v="153"/>
    <x v="0"/>
    <x v="0"/>
    <x v="7"/>
    <x v="0"/>
    <d v="2024-07-12T15:49:16"/>
    <x v="650"/>
    <n v="89.178888888854999"/>
    <d v="2024-07-16T06:44:20"/>
    <d v="1899-12-30T01:31:12"/>
    <d v="2024-07-16T08:15:32"/>
    <n v="0.74111111112870276"/>
    <x v="0"/>
    <m/>
    <m/>
    <x v="1"/>
    <x v="4"/>
    <x v="0"/>
    <x v="5"/>
    <x v="12"/>
    <n v="3"/>
    <s v=""/>
    <d v="1899-12-31T12:28:48"/>
    <n v="86.658888888855003"/>
    <n v="48"/>
    <n v="38.658888888855003"/>
  </r>
  <r>
    <s v="E002"/>
    <s v="EO57"/>
    <x v="5888"/>
    <x v="0"/>
    <s v="E3"/>
    <s v="0100056375"/>
    <s v="UTE CIERRE ANILLO INSULAR TFE"/>
    <s v="0068002447"/>
    <s v="ANILLO INSULAR DIV3099"/>
    <s v="000000000000002649"/>
    <x v="51"/>
    <d v="2024-07-12T00:00:00"/>
    <d v="1899-12-30T15:49:50"/>
    <s v="16/07 12h - 2º"/>
    <d v="2024-07-16T00:00:00"/>
    <x v="14"/>
    <x v="11"/>
    <x v="6117"/>
    <d v="2024-07-16T00:00:00"/>
    <d v="1899-12-30T09:53:05"/>
    <n v="114"/>
    <s v="E002ST"/>
    <s v="Santiago del Teide"/>
    <x v="147"/>
    <x v="0"/>
    <x v="0"/>
    <x v="7"/>
    <x v="0"/>
    <d v="2024-07-12T15:49:50"/>
    <x v="656"/>
    <n v="93.169444444414694"/>
    <d v="2024-07-16T09:53:05"/>
    <d v="1899-12-30T01:31:12"/>
    <d v="2024-07-16T11:24:17"/>
    <n v="1.5952777776983567"/>
    <x v="0"/>
    <m/>
    <m/>
    <x v="1"/>
    <x v="4"/>
    <x v="0"/>
    <x v="5"/>
    <x v="6"/>
    <n v="3"/>
    <s v=""/>
    <d v="1899-12-31T12:28:48"/>
    <n v="90.649444444414698"/>
    <n v="48"/>
    <n v="42.649444444414698"/>
  </r>
  <r>
    <s v="E002"/>
    <s v="EO57"/>
    <x v="5889"/>
    <x v="0"/>
    <s v="E3"/>
    <s v="0100037274"/>
    <s v="PREFABRICADOS TEIDE S.L."/>
    <s v="0068000430"/>
    <s v="GS FABRICA LAS ERAS"/>
    <s v="000000000000002649"/>
    <x v="51"/>
    <d v="2024-07-12T00:00:00"/>
    <d v="1899-12-30T16:22:39"/>
    <s v="15/07 08h Silo 2"/>
    <d v="2024-07-15T00:00:00"/>
    <x v="10"/>
    <x v="11"/>
    <x v="6118"/>
    <d v="2024-07-15T00:00:00"/>
    <d v="1899-12-30T07:04:03"/>
    <n v="44"/>
    <s v="E00AZF"/>
    <s v="Las Eras"/>
    <x v="146"/>
    <x v="0"/>
    <x v="0"/>
    <x v="7"/>
    <x v="0"/>
    <d v="2024-07-12T16:22:39"/>
    <x v="632"/>
    <n v="63.622500000055879"/>
    <d v="2024-07-15T07:04:03"/>
    <d v="1899-12-30T00:35:12"/>
    <d v="2024-07-15T07:39:15"/>
    <n v="0.34583333332557231"/>
    <x v="0"/>
    <m/>
    <m/>
    <x v="1"/>
    <x v="3"/>
    <x v="0"/>
    <x v="5"/>
    <x v="11"/>
    <n v="2"/>
    <s v=""/>
    <d v="1899-12-30T14:04:48"/>
    <n v="62.035833333389213"/>
    <n v="36"/>
    <n v="26.035833333389213"/>
  </r>
  <r>
    <s v="E002"/>
    <s v="EO57"/>
    <x v="5890"/>
    <x v="0"/>
    <s v="E3"/>
    <s v="0100037274"/>
    <s v="PREFABRICADOS TEIDE S.L."/>
    <s v="0068000430"/>
    <s v="GS FABRICA LAS ERAS"/>
    <s v="000000000000002649"/>
    <x v="51"/>
    <d v="2024-07-12T00:00:00"/>
    <d v="1899-12-30T19:02:56"/>
    <s v="15/07 13h silo 1"/>
    <d v="2024-07-15T00:00:00"/>
    <x v="14"/>
    <x v="11"/>
    <x v="6119"/>
    <d v="2024-07-15T00:00:00"/>
    <d v="1899-12-30T10:45:10"/>
    <n v="44"/>
    <s v="E00AZF"/>
    <s v="Las Eras"/>
    <x v="148"/>
    <x v="0"/>
    <x v="0"/>
    <x v="7"/>
    <x v="0"/>
    <d v="2024-07-12T19:02:56"/>
    <x v="673"/>
    <n v="65.951111111033242"/>
    <d v="2024-07-15T10:45:10"/>
    <d v="1899-12-30T00:35:12"/>
    <d v="2024-07-15T11:20:22"/>
    <n v="1.6605555553687736"/>
    <x v="0"/>
    <m/>
    <m/>
    <x v="1"/>
    <x v="3"/>
    <x v="0"/>
    <x v="5"/>
    <x v="1"/>
    <n v="2"/>
    <s v=""/>
    <d v="1899-12-30T14:04:48"/>
    <n v="64.364444444366569"/>
    <n v="36"/>
    <n v="28.364444444366569"/>
  </r>
  <r>
    <s v="E002"/>
    <s v="EO57"/>
    <x v="5891"/>
    <x v="0"/>
    <s v="E4"/>
    <s v="0100046319"/>
    <s v="ALAN CANARIAS 2010 S.L."/>
    <s v="0068001375"/>
    <s v="LA GOMERA"/>
    <s v="000000000000002693"/>
    <x v="50"/>
    <d v="2024-07-15T00:00:00"/>
    <d v="1899-12-30T07:44:48"/>
    <s v="15/07 14 pal"/>
    <d v="2024-07-15T00:00:00"/>
    <x v="6"/>
    <x v="11"/>
    <x v="6120"/>
    <d v="2024-07-15T00:00:00"/>
    <d v="1899-12-30T10:02:04"/>
    <n v="33"/>
    <s v="E0053R"/>
    <s v="Guimar"/>
    <x v="154"/>
    <x v="0"/>
    <x v="0"/>
    <x v="7"/>
    <x v="1"/>
    <d v="2024-07-15T07:44:48"/>
    <x v="600"/>
    <n v="12.25333333335584"/>
    <d v="2024-07-15T10:02:04"/>
    <d v="1899-12-30T00:26:24"/>
    <d v="2024-07-15T10:28:28"/>
    <n v="9.5255555556504987"/>
    <x v="0"/>
    <m/>
    <m/>
    <x v="1"/>
    <x v="3"/>
    <x v="0"/>
    <x v="5"/>
    <x v="1"/>
    <n v="2"/>
    <s v=""/>
    <d v="1899-12-30T10:33:36"/>
    <n v="10.813333333355841"/>
    <n v="0"/>
    <n v="10.813333333355841"/>
  </r>
  <r>
    <s v="E002"/>
    <s v="EO57"/>
    <x v="5892"/>
    <x v="0"/>
    <s v="E4"/>
    <s v="0100046319"/>
    <s v="ALAN CANARIAS 2010 S.L."/>
    <s v="0068001376"/>
    <s v="GÜIMAR"/>
    <s v="000000000000002693"/>
    <x v="50"/>
    <d v="2024-07-15T00:00:00"/>
    <d v="1899-12-30T07:45:13"/>
    <s v="15/07 1 pal"/>
    <d v="2024-07-15T00:00:00"/>
    <x v="6"/>
    <x v="11"/>
    <x v="6121"/>
    <d v="2024-07-15T00:00:00"/>
    <d v="1899-12-30T10:11:24"/>
    <n v="28"/>
    <s v="E0054Q"/>
    <s v="Polig.Industrial de Guimar"/>
    <x v="154"/>
    <x v="0"/>
    <x v="0"/>
    <x v="7"/>
    <x v="1"/>
    <d v="2024-07-15T07:45:13"/>
    <x v="600"/>
    <n v="12.246388889034279"/>
    <d v="2024-07-15T10:11:24"/>
    <d v="1899-12-30T00:22:24"/>
    <d v="2024-07-15T10:33:48"/>
    <n v="9.4366666667629033"/>
    <x v="0"/>
    <m/>
    <m/>
    <x v="1"/>
    <x v="3"/>
    <x v="0"/>
    <x v="5"/>
    <x v="1"/>
    <n v="2"/>
    <s v=""/>
    <d v="1899-12-30T08:57:36"/>
    <n v="10.873055555700946"/>
    <n v="0"/>
    <n v="10.873055555700946"/>
  </r>
  <r>
    <s v="E002"/>
    <s v="EO57"/>
    <x v="5893"/>
    <x v="0"/>
    <s v="E3"/>
    <s v="0100037299"/>
    <s v="PREFABRICADOS DOMINGUEZ, S.L."/>
    <s v="0068000074"/>
    <s v="GS TEGUESTE"/>
    <s v="000000000000003126"/>
    <x v="53"/>
    <d v="2024-07-15T00:00:00"/>
    <d v="1899-12-30T08:33:59"/>
    <s v="16/07 08:00h"/>
    <d v="2024-07-16T00:00:00"/>
    <x v="10"/>
    <x v="11"/>
    <x v="6122"/>
    <d v="2024-07-16T00:00:00"/>
    <d v="1899-12-30T06:38:43"/>
    <n v="23"/>
    <s v="E0055J"/>
    <s v="Taco"/>
    <x v="147"/>
    <x v="0"/>
    <x v="0"/>
    <x v="7"/>
    <x v="0"/>
    <d v="2024-07-15T08:33:59"/>
    <x v="653"/>
    <n v="23.433611111249775"/>
    <d v="2024-07-16T06:38:43"/>
    <d v="1899-12-30T00:18:24"/>
    <d v="2024-07-16T06:57:07"/>
    <n v="1.0480555557296611"/>
    <x v="0"/>
    <m/>
    <m/>
    <x v="1"/>
    <x v="4"/>
    <x v="0"/>
    <x v="5"/>
    <x v="12"/>
    <n v="3"/>
    <s v=""/>
    <d v="1899-12-30T07:21:36"/>
    <n v="22.12694444458311"/>
    <n v="12"/>
    <n v="10.12694444458311"/>
  </r>
  <r>
    <s v="E002"/>
    <s v="EO57"/>
    <x v="5894"/>
    <x v="0"/>
    <s v="E3"/>
    <s v="0100037274"/>
    <s v="PREFABRICADOS TEIDE S.L."/>
    <s v="0068000430"/>
    <s v="GS FABRICA LAS ERAS"/>
    <s v="000000000000002649"/>
    <x v="51"/>
    <d v="2024-07-15T00:00:00"/>
    <d v="1899-12-30T08:56:52"/>
    <s v="16/07 10h Silo 2 ER8"/>
    <d v="2024-07-16T00:00:00"/>
    <x v="21"/>
    <x v="11"/>
    <x v="6123"/>
    <d v="2024-07-16T00:00:00"/>
    <d v="1899-12-30T07:14:52"/>
    <n v="44"/>
    <s v="E00AZF"/>
    <s v="Las Eras"/>
    <x v="146"/>
    <x v="0"/>
    <x v="0"/>
    <x v="7"/>
    <x v="0"/>
    <d v="2024-07-15T08:56:52"/>
    <x v="659"/>
    <n v="24.55222222226439"/>
    <d v="2024-07-16T07:14:52"/>
    <d v="1899-12-30T00:35:12"/>
    <d v="2024-07-16T07:50:04"/>
    <n v="1.6655555554898456"/>
    <x v="0"/>
    <m/>
    <m/>
    <x v="1"/>
    <x v="4"/>
    <x v="0"/>
    <x v="5"/>
    <x v="11"/>
    <n v="3"/>
    <s v=""/>
    <d v="1899-12-30T14:04:48"/>
    <n v="22.965555555597724"/>
    <n v="12"/>
    <n v="10.965555555597724"/>
  </r>
  <r>
    <s v="E002"/>
    <s v="EO57"/>
    <x v="5895"/>
    <x v="0"/>
    <s v="E4"/>
    <s v="0100037321"/>
    <s v="CRESPO DIAZ ANTONIO MAURO"/>
    <s v="0068000000"/>
    <s v="EN ARICO"/>
    <s v="000000000000002693"/>
    <x v="50"/>
    <d v="2024-07-15T00:00:00"/>
    <d v="1899-12-30T09:38:22"/>
    <s v="15/07 5 Pal"/>
    <d v="2024-07-15T00:00:00"/>
    <x v="6"/>
    <x v="11"/>
    <x v="6124"/>
    <d v="2024-07-16T00:00:00"/>
    <d v="1899-12-30T06:52:09"/>
    <n v="53"/>
    <s v="E00ARI"/>
    <s v="Arico"/>
    <x v="150"/>
    <x v="0"/>
    <x v="0"/>
    <x v="7"/>
    <x v="1"/>
    <d v="2024-07-15T09:38:22"/>
    <x v="600"/>
    <n v="10.360555555613246"/>
    <d v="2024-07-16T06:52:09"/>
    <d v="1899-12-30T00:42:24"/>
    <d v="2024-07-16T07:34:33"/>
    <n v="-11.575833333190531"/>
    <x v="1"/>
    <m/>
    <m/>
    <x v="1"/>
    <x v="4"/>
    <x v="3"/>
    <x v="5"/>
    <x v="12"/>
    <n v="3"/>
    <s v=""/>
    <d v="1899-12-30T16:57:36"/>
    <n v="8.6538888889465788"/>
    <n v="0"/>
    <n v="8.6538888889465788"/>
  </r>
  <r>
    <s v="E002"/>
    <s v="EO57"/>
    <x v="5896"/>
    <x v="0"/>
    <s v="E4"/>
    <s v="0100037535"/>
    <s v="SATOCAN, S.A."/>
    <s v="0068002647"/>
    <s v="SAT -0576 HOTEL COYA CORALES"/>
    <s v="000000000000003208"/>
    <x v="52"/>
    <d v="2024-07-15T00:00:00"/>
    <d v="1899-12-30T10:47:30"/>
    <s v="15/07 12 Pal"/>
    <d v="2024-07-15T00:00:00"/>
    <x v="6"/>
    <x v="11"/>
    <x v="6125"/>
    <d v="2024-07-15T00:00:00"/>
    <d v="1899-12-30T10:09:22"/>
    <n v="88"/>
    <s v="E00ADE"/>
    <s v="Adeje"/>
    <x v="145"/>
    <x v="0"/>
    <x v="0"/>
    <x v="7"/>
    <x v="1"/>
    <d v="2024-07-15T10:47:30"/>
    <x v="600"/>
    <n v="9.2083333333139308"/>
    <d v="2024-07-15T10:09:22"/>
    <d v="1899-12-30T01:10:24"/>
    <d v="2024-07-15T11:19:46"/>
    <n v="8.6705555557273328"/>
    <x v="0"/>
    <m/>
    <m/>
    <x v="1"/>
    <x v="3"/>
    <x v="0"/>
    <x v="5"/>
    <x v="1"/>
    <n v="2"/>
    <s v=""/>
    <d v="1899-12-31T04:09:36"/>
    <n v="7.034999999980597"/>
    <n v="0"/>
    <n v="7.034999999980597"/>
  </r>
  <r>
    <s v="E002"/>
    <s v="EO57"/>
    <x v="5897"/>
    <x v="0"/>
    <s v="E4"/>
    <s v="0100059237"/>
    <s v="FERRETERIA SUCONSAS S.L"/>
    <s v="0068002804"/>
    <s v="EL CHORRILLO"/>
    <s v="000000000000003208"/>
    <x v="52"/>
    <d v="2024-07-15T00:00:00"/>
    <d v="1899-12-30T10:51:06"/>
    <s v="15/07 16 Pal"/>
    <d v="2024-07-15T00:00:00"/>
    <x v="6"/>
    <x v="11"/>
    <x v="6126"/>
    <d v="2024-07-15T00:00:00"/>
    <d v="1899-12-30T11:03:14"/>
    <n v="17"/>
    <s v="E0053E"/>
    <s v="El Chorrillo"/>
    <x v="151"/>
    <x v="0"/>
    <x v="0"/>
    <x v="7"/>
    <x v="1"/>
    <d v="2024-07-15T10:51:06"/>
    <x v="600"/>
    <n v="9.1483333334326744"/>
    <d v="2024-07-15T11:03:14"/>
    <d v="1899-12-30T00:13:36"/>
    <d v="2024-07-15T11:16:50"/>
    <n v="8.7194444443448447"/>
    <x v="0"/>
    <m/>
    <m/>
    <x v="1"/>
    <x v="3"/>
    <x v="0"/>
    <x v="5"/>
    <x v="2"/>
    <n v="2"/>
    <s v=""/>
    <d v="1899-12-30T05:26:24"/>
    <n v="7.9216666667660078"/>
    <n v="0"/>
    <n v="7.9216666667660078"/>
  </r>
  <r>
    <s v="E002"/>
    <s v="EO57"/>
    <x v="5897"/>
    <x v="0"/>
    <s v="E4"/>
    <s v="0100059237"/>
    <s v="FERRETERIA SUCONSAS S.L"/>
    <s v="0068002804"/>
    <s v="EL CHORRILLO"/>
    <s v="000000000000002693"/>
    <x v="50"/>
    <d v="2024-07-15T00:00:00"/>
    <d v="1899-12-30T10:51:06"/>
    <s v="15/07 16 Pal"/>
    <d v="2024-07-15T00:00:00"/>
    <x v="6"/>
    <x v="11"/>
    <x v="6126"/>
    <d v="2024-07-15T00:00:00"/>
    <d v="1899-12-30T11:03:14"/>
    <n v="17"/>
    <s v="E0053E"/>
    <s v="El Chorrillo"/>
    <x v="151"/>
    <x v="0"/>
    <x v="1"/>
    <x v="7"/>
    <x v="1"/>
    <d v="2024-07-15T10:51:06"/>
    <x v="600"/>
    <n v="9.1483333334326744"/>
    <d v="2024-07-15T11:03:14"/>
    <d v="1899-12-30T00:13:36"/>
    <d v="2024-07-15T11:16:50"/>
    <n v="8.7194444443448447"/>
    <x v="0"/>
    <m/>
    <m/>
    <x v="1"/>
    <x v="3"/>
    <x v="0"/>
    <x v="5"/>
    <x v="2"/>
    <n v="2"/>
    <s v=""/>
    <d v="1899-12-30T05:26:24"/>
    <n v="7.9216666667660078"/>
    <n v="0"/>
    <n v="7.9216666667660078"/>
  </r>
  <r>
    <s v="E002"/>
    <s v="EO57"/>
    <x v="5898"/>
    <x v="0"/>
    <s v="E4"/>
    <s v="0100049137"/>
    <s v="MORALES DIAZ, YONATHAN MAKEY"/>
    <s v="0068001633"/>
    <s v="ALMACEN-ARICO"/>
    <s v="000000000000002693"/>
    <x v="50"/>
    <d v="2024-07-15T00:00:00"/>
    <d v="1899-12-30T11:34:48"/>
    <s v="16/07 5 Pal + 1 Pal"/>
    <d v="2024-07-16T00:00:00"/>
    <x v="6"/>
    <x v="11"/>
    <x v="6127"/>
    <d v="2024-07-16T00:00:00"/>
    <d v="1899-12-30T06:53:35"/>
    <n v="53"/>
    <s v="E00ARI"/>
    <s v="Arico"/>
    <x v="150"/>
    <x v="0"/>
    <x v="0"/>
    <x v="7"/>
    <x v="1"/>
    <d v="2024-07-15T11:34:48"/>
    <x v="649"/>
    <n v="32.420000000100117"/>
    <d v="2024-07-16T06:53:35"/>
    <d v="1899-12-30T00:42:24"/>
    <d v="2024-07-16T07:35:59"/>
    <n v="12.400277777924202"/>
    <x v="0"/>
    <m/>
    <m/>
    <x v="1"/>
    <x v="4"/>
    <x v="0"/>
    <x v="5"/>
    <x v="12"/>
    <n v="3"/>
    <s v=""/>
    <d v="1899-12-30T16:57:36"/>
    <n v="30.71333333343345"/>
    <n v="12"/>
    <n v="18.71333333343345"/>
  </r>
  <r>
    <s v="E002"/>
    <s v="EO57"/>
    <x v="5898"/>
    <x v="0"/>
    <s v="E4"/>
    <s v="0100049137"/>
    <s v="MORALES DIAZ, YONATHAN MAKEY"/>
    <s v="0068001633"/>
    <s v="ALMACEN-ARICO"/>
    <s v="000000000000003208"/>
    <x v="52"/>
    <d v="2024-07-15T00:00:00"/>
    <d v="1899-12-30T11:34:48"/>
    <s v="16/07 5 Pal + 1 Pal"/>
    <d v="2024-07-16T00:00:00"/>
    <x v="6"/>
    <x v="11"/>
    <x v="6127"/>
    <d v="2024-07-16T00:00:00"/>
    <d v="1899-12-30T06:53:35"/>
    <n v="53"/>
    <s v="E00ARI"/>
    <s v="Arico"/>
    <x v="150"/>
    <x v="0"/>
    <x v="1"/>
    <x v="7"/>
    <x v="1"/>
    <d v="2024-07-15T11:34:48"/>
    <x v="649"/>
    <n v="32.420000000100117"/>
    <d v="2024-07-16T06:53:35"/>
    <d v="1899-12-30T00:42:24"/>
    <d v="2024-07-16T07:35:59"/>
    <n v="12.400277777924202"/>
    <x v="0"/>
    <m/>
    <m/>
    <x v="1"/>
    <x v="4"/>
    <x v="0"/>
    <x v="5"/>
    <x v="12"/>
    <n v="3"/>
    <s v=""/>
    <d v="1899-12-30T16:57:36"/>
    <n v="30.71333333343345"/>
    <n v="12"/>
    <n v="18.71333333343345"/>
  </r>
  <r>
    <s v="E002"/>
    <s v="EO57"/>
    <x v="5899"/>
    <x v="0"/>
    <s v="E4"/>
    <s v="0100037436"/>
    <s v="FRTRIA. ALMONTE S.L."/>
    <s v="0068000085"/>
    <s v="EN CR.LAS MERCEDES LAS CANTERAS"/>
    <s v="000000000000003208"/>
    <x v="52"/>
    <d v="2024-07-15T00:00:00"/>
    <d v="1899-12-30T11:47:03"/>
    <s v="16/07 16 pal"/>
    <d v="2024-07-16T00:00:00"/>
    <x v="6"/>
    <x v="11"/>
    <x v="6128"/>
    <d v="2024-07-16T00:00:00"/>
    <d v="1899-12-30T06:51:51"/>
    <n v="22"/>
    <s v="E00LSN"/>
    <s v="Naranjeros"/>
    <x v="156"/>
    <x v="0"/>
    <x v="0"/>
    <x v="7"/>
    <x v="1"/>
    <d v="2024-07-15T11:47:03"/>
    <x v="649"/>
    <n v="32.215833333379123"/>
    <d v="2024-07-16T06:51:51"/>
    <d v="1899-12-30T00:17:36"/>
    <d v="2024-07-16T07:09:27"/>
    <n v="12.842500000144355"/>
    <x v="0"/>
    <m/>
    <m/>
    <x v="1"/>
    <x v="4"/>
    <x v="0"/>
    <x v="5"/>
    <x v="12"/>
    <n v="3"/>
    <s v=""/>
    <d v="1899-12-30T07:02:24"/>
    <n v="30.92250000004579"/>
    <n v="12"/>
    <n v="18.92250000004579"/>
  </r>
  <r>
    <s v="E002"/>
    <s v="EO57"/>
    <x v="5899"/>
    <x v="0"/>
    <s v="E4"/>
    <s v="0100037436"/>
    <s v="FRTRIA. ALMONTE S.L."/>
    <s v="0068000085"/>
    <s v="EN CR.LAS MERCEDES LAS CANTERAS"/>
    <s v="000000000000002693"/>
    <x v="50"/>
    <d v="2024-07-15T00:00:00"/>
    <d v="1899-12-30T11:47:03"/>
    <s v="16/07 16 pal"/>
    <d v="2024-07-16T00:00:00"/>
    <x v="6"/>
    <x v="11"/>
    <x v="6128"/>
    <d v="2024-07-16T00:00:00"/>
    <d v="1899-12-30T06:51:51"/>
    <n v="22"/>
    <s v="E00LSN"/>
    <s v="Naranjeros"/>
    <x v="156"/>
    <x v="0"/>
    <x v="1"/>
    <x v="7"/>
    <x v="1"/>
    <d v="2024-07-15T11:47:03"/>
    <x v="649"/>
    <n v="32.215833333379123"/>
    <d v="2024-07-16T06:51:51"/>
    <d v="1899-12-30T00:17:36"/>
    <d v="2024-07-16T07:09:27"/>
    <n v="12.842500000144355"/>
    <x v="0"/>
    <m/>
    <m/>
    <x v="1"/>
    <x v="4"/>
    <x v="0"/>
    <x v="5"/>
    <x v="12"/>
    <n v="3"/>
    <s v=""/>
    <d v="1899-12-30T07:02:24"/>
    <n v="30.92250000004579"/>
    <n v="12"/>
    <n v="18.92250000004579"/>
  </r>
  <r>
    <s v="E002"/>
    <s v="EO57"/>
    <x v="5900"/>
    <x v="0"/>
    <s v="E4"/>
    <s v="0100037319"/>
    <s v="COM. BNES. FTERIA. GUANIPA"/>
    <s v="0068000092"/>
    <s v="ALMACEN-ICOD DE LOS VINOS"/>
    <s v="000000000000002693"/>
    <x v="50"/>
    <d v="2024-07-15T00:00:00"/>
    <d v="1899-12-30T12:55:08"/>
    <s v="16/07 4 pal"/>
    <d v="2024-07-16T00:00:00"/>
    <x v="6"/>
    <x v="11"/>
    <x v="6129"/>
    <d v="2024-07-16T00:00:00"/>
    <d v="1899-12-30T07:02:38"/>
    <n v="61"/>
    <s v="E0053T"/>
    <s v="Icod de Los Vinos"/>
    <x v="145"/>
    <x v="0"/>
    <x v="0"/>
    <x v="7"/>
    <x v="1"/>
    <d v="2024-07-15T12:55:08"/>
    <x v="649"/>
    <n v="31.081111111154314"/>
    <d v="2024-07-16T07:02:38"/>
    <d v="1899-12-30T00:48:48"/>
    <d v="2024-07-16T07:51:26"/>
    <n v="12.142777777800802"/>
    <x v="0"/>
    <m/>
    <m/>
    <x v="1"/>
    <x v="4"/>
    <x v="0"/>
    <x v="5"/>
    <x v="11"/>
    <n v="3"/>
    <s v=""/>
    <d v="1899-12-30T19:31:12"/>
    <n v="29.267777777820982"/>
    <n v="12"/>
    <n v="17.267777777820982"/>
  </r>
  <r>
    <s v="E002"/>
    <s v="EO57"/>
    <x v="5901"/>
    <x v="0"/>
    <s v="E3"/>
    <s v="0100053413"/>
    <s v="PREFABRICADOS ROSAVI, S. L."/>
    <s v="0068002712"/>
    <s v="EL CHORRILLO"/>
    <s v="000000000000003126"/>
    <x v="53"/>
    <d v="2024-07-15T00:00:00"/>
    <d v="1899-12-30T13:07:50"/>
    <s v="devol alb 507097539"/>
    <d v="2024-07-15T00:00:00"/>
    <x v="6"/>
    <x v="11"/>
    <x v="6130"/>
    <d v="2024-07-15T00:00:00"/>
    <d v="1899-12-30T15:43:56"/>
    <n v="17"/>
    <s v="E0053E"/>
    <s v="El Chorrillo"/>
    <x v="157"/>
    <x v="1"/>
    <x v="0"/>
    <x v="7"/>
    <x v="0"/>
    <d v="2024-07-15T13:07:50"/>
    <x v="600"/>
    <n v="6.8694444444263354"/>
    <d v="2024-07-15T15:43:56"/>
    <d v="1899-12-30T00:13:36"/>
    <d v="2024-07-15T15:57:32"/>
    <n v="4.0411111110588536"/>
    <x v="0"/>
    <m/>
    <m/>
    <x v="1"/>
    <x v="3"/>
    <x v="0"/>
    <x v="5"/>
    <x v="4"/>
    <n v="2"/>
    <s v=""/>
    <d v="1899-12-30T05:26:24"/>
    <n v="5.6427777777596688"/>
    <n v="0"/>
    <n v="5.6427777777596688"/>
  </r>
  <r>
    <s v="E002"/>
    <s v="EO57"/>
    <x v="5902"/>
    <x v="0"/>
    <s v="E4"/>
    <s v="0100037349"/>
    <s v="DELGADO GUERRA HERMOGENES"/>
    <s v="0068000004"/>
    <s v="EN LOS REALEJOS"/>
    <s v="000000000000002693"/>
    <x v="50"/>
    <d v="2024-07-15T00:00:00"/>
    <d v="1899-12-30T13:44:05"/>
    <s v="16/07 3 Pal Cto + 3"/>
    <d v="2024-07-16T00:00:00"/>
    <x v="6"/>
    <x v="11"/>
    <x v="6131"/>
    <d v="2024-07-16T00:00:00"/>
    <d v="1899-12-30T07:05:23"/>
    <n v="47"/>
    <s v="E00LSE"/>
    <s v="Los Realejos"/>
    <x v="145"/>
    <x v="0"/>
    <x v="0"/>
    <x v="7"/>
    <x v="1"/>
    <d v="2024-07-15T13:44:05"/>
    <x v="649"/>
    <n v="30.265277777798474"/>
    <d v="2024-07-16T07:05:23"/>
    <d v="1899-12-30T00:37:36"/>
    <d v="2024-07-16T07:42:59"/>
    <n v="12.283611111226492"/>
    <x v="0"/>
    <m/>
    <m/>
    <x v="1"/>
    <x v="4"/>
    <x v="0"/>
    <x v="5"/>
    <x v="11"/>
    <n v="3"/>
    <s v=""/>
    <d v="1899-12-30T15:02:24"/>
    <n v="28.638611111131809"/>
    <n v="12"/>
    <n v="16.638611111131809"/>
  </r>
  <r>
    <s v="E002"/>
    <s v="EO57"/>
    <x v="5902"/>
    <x v="0"/>
    <s v="E4"/>
    <s v="0100037349"/>
    <s v="DELGADO GUERRA HERMOGENES"/>
    <s v="0068000004"/>
    <s v="EN LOS REALEJOS"/>
    <s v="000000000000003208"/>
    <x v="52"/>
    <d v="2024-07-15T00:00:00"/>
    <d v="1899-12-30T13:44:05"/>
    <s v="16/07 3 Pal Cto + 3"/>
    <d v="2024-07-16T00:00:00"/>
    <x v="6"/>
    <x v="11"/>
    <x v="6131"/>
    <d v="2024-07-16T00:00:00"/>
    <d v="1899-12-30T07:05:23"/>
    <n v="47"/>
    <s v="E00LSE"/>
    <s v="Los Realejos"/>
    <x v="145"/>
    <x v="0"/>
    <x v="1"/>
    <x v="7"/>
    <x v="1"/>
    <d v="2024-07-15T13:44:05"/>
    <x v="649"/>
    <n v="30.265277777798474"/>
    <d v="2024-07-16T07:05:23"/>
    <d v="1899-12-30T00:37:36"/>
    <d v="2024-07-16T07:42:59"/>
    <n v="12.283611111226492"/>
    <x v="0"/>
    <m/>
    <m/>
    <x v="1"/>
    <x v="4"/>
    <x v="0"/>
    <x v="5"/>
    <x v="11"/>
    <n v="3"/>
    <s v=""/>
    <d v="1899-12-30T15:02:24"/>
    <n v="28.638611111131809"/>
    <n v="12"/>
    <n v="16.638611111131809"/>
  </r>
  <r>
    <s v="E002"/>
    <s v="EO57"/>
    <x v="5903"/>
    <x v="0"/>
    <s v="E4"/>
    <s v="0100037338"/>
    <s v="FERRETERÍA JACA, S.L."/>
    <s v="0068000055"/>
    <s v="ALMACEN-LOS SILOS"/>
    <s v="000000000000002693"/>
    <x v="50"/>
    <d v="2024-07-15T00:00:00"/>
    <d v="1899-12-30T13:45:18"/>
    <s v="16/07 16 Pal"/>
    <d v="2024-07-16T00:00:00"/>
    <x v="6"/>
    <x v="11"/>
    <x v="6132"/>
    <d v="2024-07-16T00:00:00"/>
    <d v="1899-12-30T06:20:10"/>
    <n v="76"/>
    <s v="E0052W"/>
    <s v="Buenavista del Norte"/>
    <x v="154"/>
    <x v="0"/>
    <x v="0"/>
    <x v="7"/>
    <x v="1"/>
    <d v="2024-07-15T13:45:18"/>
    <x v="649"/>
    <n v="30.244999999995343"/>
    <d v="2024-07-16T06:20:10"/>
    <d v="1899-12-30T01:00:48"/>
    <d v="2024-07-16T07:20:58"/>
    <n v="12.650555555708706"/>
    <x v="0"/>
    <m/>
    <m/>
    <x v="1"/>
    <x v="4"/>
    <x v="0"/>
    <x v="5"/>
    <x v="12"/>
    <n v="3"/>
    <s v=""/>
    <d v="1899-12-31T00:19:12"/>
    <n v="28.231666666662012"/>
    <n v="12"/>
    <n v="16.231666666662012"/>
  </r>
  <r>
    <s v="E002"/>
    <s v="EO57"/>
    <x v="5904"/>
    <x v="0"/>
    <s v="E3"/>
    <s v="0432000110"/>
    <s v="PREBETONG HORMIGONES, S.A."/>
    <s v="0068000485"/>
    <s v="PLANTA LAS GALLETAS II"/>
    <s v="000000000000003126"/>
    <x v="53"/>
    <d v="2024-07-15T00:00:00"/>
    <d v="1899-12-30T14:40:30"/>
    <s v="16/07 13H TORRE 2 SI"/>
    <d v="2024-07-16T00:00:00"/>
    <x v="14"/>
    <x v="11"/>
    <x v="6133"/>
    <d v="2024-07-16T00:00:00"/>
    <d v="1899-12-30T09:56:38"/>
    <n v="78"/>
    <s v="E0054I"/>
    <s v="Las Galletas"/>
    <x v="152"/>
    <x v="0"/>
    <x v="0"/>
    <x v="7"/>
    <x v="0"/>
    <d v="2024-07-15T14:40:30"/>
    <x v="656"/>
    <n v="22.324999999953434"/>
    <d v="2024-07-16T09:56:38"/>
    <d v="1899-12-30T01:02:24"/>
    <d v="2024-07-16T10:59:02"/>
    <n v="2.0161111110937782"/>
    <x v="0"/>
    <m/>
    <m/>
    <x v="1"/>
    <x v="4"/>
    <x v="0"/>
    <x v="5"/>
    <x v="6"/>
    <n v="3"/>
    <s v=""/>
    <d v="1899-12-31T00:57:36"/>
    <n v="20.284999999953435"/>
    <n v="12"/>
    <n v="8.2849999999534347"/>
  </r>
  <r>
    <s v="E002"/>
    <s v="EO57"/>
    <x v="5905"/>
    <x v="0"/>
    <s v="E4"/>
    <s v="0100052926"/>
    <s v="ELRON INFRAESTRUCTURAS, S.L.U"/>
    <s v="0068001967"/>
    <s v="BARRANCO DEL INGLES ADEJE"/>
    <s v="000000000000002693"/>
    <x v="50"/>
    <d v="2024-07-15T00:00:00"/>
    <d v="1899-12-30T14:48:18"/>
    <s v="16/07 MARINO"/>
    <d v="2024-07-16T00:00:00"/>
    <x v="6"/>
    <x v="11"/>
    <x v="6134"/>
    <d v="2024-07-16T00:00:00"/>
    <d v="1899-12-30T10:01:30"/>
    <n v="88"/>
    <s v="E00ADE"/>
    <s v="Adeje"/>
    <x v="245"/>
    <x v="0"/>
    <x v="0"/>
    <x v="7"/>
    <x v="1"/>
    <d v="2024-07-15T14:48:18"/>
    <x v="649"/>
    <n v="29.195000000065193"/>
    <d v="2024-07-16T10:01:30"/>
    <d v="1899-12-30T01:10:24"/>
    <d v="2024-07-16T11:11:54"/>
    <n v="8.8016666667535901"/>
    <x v="0"/>
    <m/>
    <m/>
    <x v="1"/>
    <x v="4"/>
    <x v="0"/>
    <x v="5"/>
    <x v="1"/>
    <n v="3"/>
    <s v=""/>
    <d v="1899-12-31T04:09:36"/>
    <n v="27.021666666731861"/>
    <n v="12"/>
    <n v="15.021666666731861"/>
  </r>
  <r>
    <s v="E002"/>
    <s v="EO57"/>
    <x v="5906"/>
    <x v="0"/>
    <s v="E3"/>
    <s v="0432000110"/>
    <s v="PREBETONG HORMIGONES, S.A."/>
    <s v="0068000483"/>
    <s v="PLANTA PUERTO SANTA CRUZ"/>
    <s v="000000000000003126"/>
    <x v="53"/>
    <d v="2024-07-15T00:00:00"/>
    <d v="1899-12-30T14:53:15"/>
    <s v="16/07 9:30 silo2"/>
    <d v="2024-07-16T00:00:00"/>
    <x v="21"/>
    <x v="11"/>
    <x v="6135"/>
    <d v="2024-07-16T00:00:00"/>
    <d v="1899-12-30T09:24:52"/>
    <n v="6"/>
    <s v="E00SCF"/>
    <s v="Santa Cruz de Tenerife"/>
    <x v="148"/>
    <x v="0"/>
    <x v="0"/>
    <x v="7"/>
    <x v="0"/>
    <d v="2024-07-15T14:53:15"/>
    <x v="659"/>
    <n v="18.612499999988358"/>
    <d v="2024-07-16T09:24:52"/>
    <d v="1899-12-30T00:04:48"/>
    <d v="2024-07-16T09:29:40"/>
    <n v="5.5555556318722665E-3"/>
    <x v="0"/>
    <m/>
    <m/>
    <x v="1"/>
    <x v="4"/>
    <x v="0"/>
    <x v="5"/>
    <x v="6"/>
    <n v="3"/>
    <s v=""/>
    <d v="1899-12-30T01:55:12"/>
    <n v="17.53249999998836"/>
    <n v="12"/>
    <n v="5.5324999999883602"/>
  </r>
  <r>
    <s v="E002"/>
    <s v="EO57"/>
    <x v="5907"/>
    <x v="0"/>
    <s v="E3"/>
    <s v="0100037378"/>
    <s v="TRAYSESA, S.L."/>
    <s v="0068000746"/>
    <s v="PLANTA HORMIGON GUIMAR /951"/>
    <s v="000000000000003126"/>
    <x v="53"/>
    <d v="2024-07-15T00:00:00"/>
    <d v="1899-12-30T15:06:18"/>
    <s v="16/07 09.00H ER7636B"/>
    <d v="2024-07-16T00:00:00"/>
    <x v="15"/>
    <x v="11"/>
    <x v="6136"/>
    <d v="2024-07-16T00:00:00"/>
    <d v="1899-12-30T06:46:42"/>
    <n v="28"/>
    <s v="E0054Q"/>
    <s v="Polig.Industrial de Guimar"/>
    <x v="148"/>
    <x v="0"/>
    <x v="0"/>
    <x v="7"/>
    <x v="0"/>
    <d v="2024-07-15T15:06:18"/>
    <x v="650"/>
    <n v="17.895000000076834"/>
    <d v="2024-07-16T06:46:42"/>
    <d v="1899-12-30T00:22:24"/>
    <d v="2024-07-16T07:09:06"/>
    <n v="1.8483333333861083"/>
    <x v="0"/>
    <m/>
    <m/>
    <x v="1"/>
    <x v="4"/>
    <x v="0"/>
    <x v="5"/>
    <x v="12"/>
    <n v="3"/>
    <s v=""/>
    <d v="1899-12-30T08:57:36"/>
    <n v="16.521666666743499"/>
    <n v="12"/>
    <n v="4.5216666667434993"/>
  </r>
  <r>
    <s v="E002"/>
    <s v="EO57"/>
    <x v="5908"/>
    <x v="0"/>
    <s v="E3"/>
    <s v="0432000110"/>
    <s v="PREBETONG HORMIGONES, S.A."/>
    <s v="0068000488"/>
    <s v="PLANTA LOS REALEJOS"/>
    <s v="000000000000003126"/>
    <x v="53"/>
    <d v="2024-07-15T00:00:00"/>
    <d v="1899-12-30T15:11:24"/>
    <s v="16/07 8h Silo 1"/>
    <d v="2024-07-16T00:00:00"/>
    <x v="10"/>
    <x v="11"/>
    <x v="6137"/>
    <d v="2024-07-16T00:00:00"/>
    <d v="1899-12-30T06:23:36"/>
    <n v="47"/>
    <s v="E00LSE"/>
    <s v="Los Realejos"/>
    <x v="152"/>
    <x v="0"/>
    <x v="0"/>
    <x v="7"/>
    <x v="0"/>
    <d v="2024-07-15T15:11:24"/>
    <x v="653"/>
    <n v="16.809999999997672"/>
    <d v="2024-07-16T06:23:36"/>
    <d v="1899-12-30T00:37:36"/>
    <d v="2024-07-16T07:01:12"/>
    <n v="0.98000000015599653"/>
    <x v="0"/>
    <m/>
    <m/>
    <x v="1"/>
    <x v="4"/>
    <x v="0"/>
    <x v="5"/>
    <x v="12"/>
    <n v="3"/>
    <s v=""/>
    <d v="1899-12-30T15:02:24"/>
    <n v="15.183333333331007"/>
    <n v="12"/>
    <n v="3.1833333333310065"/>
  </r>
  <r>
    <s v="E002"/>
    <s v="EO57"/>
    <x v="5909"/>
    <x v="0"/>
    <s v="E4"/>
    <s v="0100037324"/>
    <s v="FERRETERIA SAN ISIDRO, S.L."/>
    <s v="0068000045"/>
    <s v="LOS REALEJOS"/>
    <s v="000000000000003208"/>
    <x v="52"/>
    <d v="2024-07-15T00:00:00"/>
    <d v="1899-12-30T17:05:06"/>
    <s v="16/07 16 Pal PDD-202"/>
    <d v="2024-07-16T00:00:00"/>
    <x v="15"/>
    <x v="11"/>
    <x v="6138"/>
    <d v="2024-07-16T00:00:00"/>
    <d v="1899-12-30T10:40:11"/>
    <n v="47"/>
    <s v="E00LSE"/>
    <s v="Los Realejos"/>
    <x v="154"/>
    <x v="0"/>
    <x v="0"/>
    <x v="7"/>
    <x v="1"/>
    <d v="2024-07-15T17:05:06"/>
    <x v="650"/>
    <n v="15.914999999979045"/>
    <d v="2024-07-16T10:40:11"/>
    <d v="1899-12-30T00:37:36"/>
    <d v="2024-07-16T11:17:47"/>
    <n v="-2.2963888889062218"/>
    <x v="1"/>
    <m/>
    <m/>
    <x v="1"/>
    <x v="4"/>
    <x v="2"/>
    <x v="5"/>
    <x v="1"/>
    <n v="3"/>
    <s v=""/>
    <d v="1899-12-30T15:02:24"/>
    <n v="14.288333333312378"/>
    <n v="12"/>
    <n v="2.2883333333123783"/>
  </r>
  <r>
    <s v="E002"/>
    <s v="EO65"/>
    <x v="5910"/>
    <x v="0"/>
    <s v="E4"/>
    <s v="0100059179"/>
    <s v="MAT. DE CONSTRUCCION HERMANOS DIAZ"/>
    <s v="0084000620"/>
    <s v="MADROÑERA-MAT HNOS DIAZ"/>
    <s v="000000000000003230"/>
    <x v="57"/>
    <d v="2024-07-10T00:00:00"/>
    <d v="1899-12-30T16:35:38"/>
    <s v="12/07"/>
    <d v="2024-07-12T00:00:00"/>
    <x v="6"/>
    <x v="12"/>
    <x v="6139"/>
    <d v="2024-07-12T00:00:00"/>
    <d v="1899-12-30T11:11:03"/>
    <n v="162"/>
    <s v="E00162"/>
    <s v="RUTA KMS.162"/>
    <x v="258"/>
    <x v="0"/>
    <x v="0"/>
    <x v="8"/>
    <x v="1"/>
    <d v="2024-07-10T16:35:38"/>
    <x v="599"/>
    <n v="51.406111111224163"/>
    <d v="2024-07-12T11:11:03"/>
    <d v="1899-12-30T02:09:36"/>
    <d v="2024-07-12T13:20:39"/>
    <n v="6.655833333497867"/>
    <x v="0"/>
    <m/>
    <m/>
    <x v="1"/>
    <x v="29"/>
    <x v="0"/>
    <x v="4"/>
    <x v="2"/>
    <n v="6"/>
    <s v="VAZQUEZ COTANO, FCO. JAVIER"/>
    <d v="1900-01-01T03:50:24"/>
    <n v="48.246111111224167"/>
    <n v="24"/>
    <n v="24.246111111224167"/>
  </r>
  <r>
    <s v="E002"/>
    <s v="EO65"/>
    <x v="5911"/>
    <x v="0"/>
    <s v="E3"/>
    <s v="0100055204"/>
    <s v="TECOR HORMIGONES, S.L"/>
    <s v="0085000024"/>
    <s v="TORRE MIGUEL SESMERO"/>
    <s v="000000000000003297"/>
    <x v="56"/>
    <d v="2024-07-11T00:00:00"/>
    <d v="1899-12-30T08:39:37"/>
    <s v="12/07 08:00h"/>
    <d v="2024-07-12T00:00:00"/>
    <x v="14"/>
    <x v="12"/>
    <x v="6140"/>
    <d v="2024-07-12T00:00:00"/>
    <d v="1899-12-30T13:25:45"/>
    <n v="57"/>
    <s v="E00057"/>
    <s v="RUTA KMS.057"/>
    <x v="167"/>
    <x v="0"/>
    <x v="0"/>
    <x v="8"/>
    <x v="0"/>
    <d v="2024-07-11T08:39:37"/>
    <x v="615"/>
    <n v="28.339722222124692"/>
    <d v="2024-07-12T13:25:45"/>
    <d v="1899-12-30T00:45:36"/>
    <d v="2024-07-12T14:11:21"/>
    <n v="-1.1891666668234393"/>
    <x v="1"/>
    <m/>
    <m/>
    <x v="1"/>
    <x v="29"/>
    <x v="1"/>
    <x v="4"/>
    <x v="7"/>
    <n v="6"/>
    <s v="HIBURSANFRE, S.L.U."/>
    <d v="1899-12-30T18:14:24"/>
    <n v="26.57972222212469"/>
    <n v="12"/>
    <n v="14.57972222212469"/>
  </r>
  <r>
    <s v="E002"/>
    <s v="EO65"/>
    <x v="5912"/>
    <x v="0"/>
    <s v="E3"/>
    <s v="0432000110"/>
    <s v="PREBETONG HORMIGONES, S.A."/>
    <s v="0085000333"/>
    <s v="AVE PLASENCIA MOVIL"/>
    <s v="000000000000003228"/>
    <x v="55"/>
    <d v="2024-07-11T00:00:00"/>
    <d v="1899-12-30T08:46:42"/>
    <s v="15/07 10h"/>
    <d v="2024-07-15T00:00:00"/>
    <x v="17"/>
    <x v="12"/>
    <x v="6141"/>
    <d v="2024-07-12T00:00:00"/>
    <d v="1899-12-30T16:04:45"/>
    <n v="222"/>
    <s v="E00222"/>
    <s v="RUTA KMS.222"/>
    <x v="172"/>
    <x v="0"/>
    <x v="0"/>
    <x v="8"/>
    <x v="0"/>
    <d v="2024-07-11T08:46:42"/>
    <x v="635"/>
    <n v="97.221666666562669"/>
    <d v="2024-07-12T16:04:45"/>
    <d v="1899-12-30T02:57:36"/>
    <d v="2024-07-12T19:02:21"/>
    <n v="62.960833333258051"/>
    <x v="0"/>
    <m/>
    <m/>
    <x v="1"/>
    <x v="29"/>
    <x v="0"/>
    <x v="4"/>
    <x v="8"/>
    <n v="6"/>
    <s v="HORMIGONES Y CONTENEDORES JARA"/>
    <d v="1900-01-01T23:02:24"/>
    <n v="93.261666666562675"/>
    <n v="48"/>
    <n v="45.261666666562675"/>
  </r>
  <r>
    <s v="E002"/>
    <s v="EO65"/>
    <x v="5913"/>
    <x v="0"/>
    <s v="E3"/>
    <s v="0100057755"/>
    <s v="MATERIALES Y HORMIGONES EL CANO, S."/>
    <s v="0085000258"/>
    <s v="HORNACHOS"/>
    <s v="000000000000003228"/>
    <x v="55"/>
    <d v="2024-07-11T00:00:00"/>
    <d v="1899-12-30T08:53:59"/>
    <s v="12/07 x la mañana an"/>
    <d v="2024-07-12T00:00:00"/>
    <x v="1"/>
    <x v="12"/>
    <x v="6142"/>
    <d v="2024-07-12T00:00:00"/>
    <d v="1899-12-30T14:07:27"/>
    <n v="51"/>
    <s v="E00051"/>
    <s v="RUTA KMS.051"/>
    <x v="335"/>
    <x v="0"/>
    <x v="0"/>
    <x v="8"/>
    <x v="0"/>
    <d v="2024-07-11T08:53:59"/>
    <x v="598"/>
    <n v="29.100277777877636"/>
    <d v="2024-07-12T14:07:27"/>
    <d v="1899-12-30T00:40:48"/>
    <d v="2024-07-12T14:48:15"/>
    <n v="-0.80416666658129543"/>
    <x v="1"/>
    <m/>
    <m/>
    <x v="1"/>
    <x v="29"/>
    <x v="1"/>
    <x v="4"/>
    <x v="13"/>
    <n v="6"/>
    <s v="LOGISTICA GALVEZ MARIN, S.L."/>
    <d v="1899-12-30T16:19:12"/>
    <n v="27.420277777877637"/>
    <n v="12"/>
    <n v="15.420277777877637"/>
  </r>
  <r>
    <s v="E002"/>
    <s v="EO65"/>
    <x v="5914"/>
    <x v="0"/>
    <s v="E3"/>
    <s v="0100041604"/>
    <s v="MOVELANA, S.L."/>
    <s v="0085000105"/>
    <s v="GUILLENA"/>
    <s v="000000000000003228"/>
    <x v="55"/>
    <d v="2024-07-11T00:00:00"/>
    <d v="1899-12-30T09:17:00"/>
    <s v="12/07 08:00h"/>
    <d v="2024-07-12T00:00:00"/>
    <x v="14"/>
    <x v="12"/>
    <x v="6143"/>
    <d v="2024-07-12T00:00:00"/>
    <d v="1899-12-30T11:12:45"/>
    <n v="133"/>
    <s v="E00133"/>
    <s v="RUTA KMS.133"/>
    <x v="400"/>
    <x v="0"/>
    <x v="0"/>
    <x v="8"/>
    <x v="0"/>
    <d v="2024-07-11T09:17:00"/>
    <x v="615"/>
    <n v="27.716666666558012"/>
    <d v="2024-07-12T11:12:45"/>
    <d v="1899-12-30T01:46:24"/>
    <d v="2024-07-12T12:59:09"/>
    <n v="1.416666666045785E-2"/>
    <x v="0"/>
    <m/>
    <m/>
    <x v="1"/>
    <x v="29"/>
    <x v="0"/>
    <x v="4"/>
    <x v="2"/>
    <n v="6"/>
    <s v="LOGISTICA Y CEM. HIDALGO, S.L."/>
    <d v="1899-12-31T18:33:36"/>
    <n v="24.943333333224679"/>
    <n v="12"/>
    <n v="12.943333333224679"/>
  </r>
  <r>
    <s v="E002"/>
    <s v="EO65"/>
    <x v="5915"/>
    <x v="0"/>
    <s v="E3"/>
    <s v="0100048210"/>
    <s v="PRETENSADOS EXTREMADURA, SL"/>
    <s v="0085000052"/>
    <s v="SIRUELA"/>
    <s v="000000000000003229"/>
    <x v="58"/>
    <d v="2024-07-11T00:00:00"/>
    <d v="1899-12-30T10:43:28"/>
    <s v="12/07 Por la mañana"/>
    <d v="2024-07-12T00:00:00"/>
    <x v="1"/>
    <x v="12"/>
    <x v="6144"/>
    <d v="2024-07-12T00:00:00"/>
    <d v="1899-12-30T11:28:34"/>
    <n v="206"/>
    <s v="E00206"/>
    <s v="RUTA KMS.206"/>
    <x v="170"/>
    <x v="0"/>
    <x v="0"/>
    <x v="8"/>
    <x v="0"/>
    <d v="2024-07-11T10:43:28"/>
    <x v="598"/>
    <n v="27.275555555534083"/>
    <d v="2024-07-12T11:28:34"/>
    <d v="1899-12-30T02:44:48"/>
    <d v="2024-07-12T14:13:22"/>
    <n v="-0.2227777776424773"/>
    <x v="0"/>
    <m/>
    <m/>
    <x v="1"/>
    <x v="29"/>
    <x v="0"/>
    <x v="4"/>
    <x v="2"/>
    <n v="6"/>
    <s v="CISTERCEX. S.L.L."/>
    <d v="1900-01-01T17:55:12"/>
    <n v="23.528888888867417"/>
    <n v="12"/>
    <n v="11.528888888867417"/>
  </r>
  <r>
    <s v="E002"/>
    <s v="EO65"/>
    <x v="5916"/>
    <x v="0"/>
    <s v="E3"/>
    <s v="0100057863"/>
    <s v="UTE TORIL"/>
    <s v="0085000117"/>
    <s v="TORIL"/>
    <s v="000000000000003227"/>
    <x v="59"/>
    <d v="2024-07-11T00:00:00"/>
    <d v="1899-12-30T11:05:23"/>
    <s v="12/07 lunes 15/07 1º"/>
    <d v="2024-07-15T00:00:00"/>
    <x v="17"/>
    <x v="12"/>
    <x v="6145"/>
    <d v="2024-07-12T00:00:00"/>
    <d v="1899-12-30T15:07:58"/>
    <n v="244"/>
    <s v="E00244"/>
    <s v="RUTA KMS.244"/>
    <x v="178"/>
    <x v="0"/>
    <x v="0"/>
    <x v="8"/>
    <x v="0"/>
    <d v="2024-07-11T11:05:23"/>
    <x v="635"/>
    <n v="94.910277777642477"/>
    <d v="2024-07-12T15:07:58"/>
    <d v="1899-12-30T03:15:12"/>
    <d v="2024-07-12T18:23:10"/>
    <n v="63.613888888852671"/>
    <x v="0"/>
    <m/>
    <m/>
    <x v="1"/>
    <x v="29"/>
    <x v="0"/>
    <x v="4"/>
    <x v="4"/>
    <n v="6"/>
    <s v="VILLAR CHAMIZO JUAN Mª"/>
    <d v="1900-01-02T06:04:48"/>
    <n v="90.656944444309147"/>
    <n v="48"/>
    <n v="42.656944444309147"/>
  </r>
  <r>
    <s v="E002"/>
    <s v="EO65"/>
    <x v="5917"/>
    <x v="0"/>
    <s v="E3"/>
    <s v="0432000110"/>
    <s v="PREBETONG HORMIGONES, S.A."/>
    <s v="0085000002"/>
    <s v="PUEBLA DE LA CALZADA"/>
    <s v="000000000000003297"/>
    <x v="56"/>
    <d v="2024-07-11T00:00:00"/>
    <d v="1899-12-30T11:09:19"/>
    <s v="15/07 08:00h"/>
    <d v="2024-07-15T00:00:00"/>
    <x v="10"/>
    <x v="12"/>
    <x v="6146"/>
    <d v="2024-07-14T00:00:00"/>
    <d v="1899-12-30T13:52:31"/>
    <n v="98"/>
    <s v="E00098"/>
    <s v="RUTA KMS.098"/>
    <x v="164"/>
    <x v="0"/>
    <x v="0"/>
    <x v="8"/>
    <x v="0"/>
    <d v="2024-07-11T11:09:19"/>
    <x v="632"/>
    <n v="92.844722222245764"/>
    <d v="2024-07-14T13:52:31"/>
    <d v="1899-12-30T01:18:24"/>
    <d v="2024-07-14T15:10:55"/>
    <n v="16.818055555515457"/>
    <x v="0"/>
    <m/>
    <m/>
    <x v="1"/>
    <x v="1"/>
    <x v="0"/>
    <x v="4"/>
    <x v="7"/>
    <n v="1"/>
    <s v=""/>
    <d v="1899-12-31T07:21:36"/>
    <n v="90.538055555579092"/>
    <n v="48"/>
    <n v="42.538055555579092"/>
  </r>
  <r>
    <s v="E002"/>
    <s v="EO65"/>
    <x v="5918"/>
    <x v="0"/>
    <s v="E3"/>
    <s v="0100057788"/>
    <s v="URBANO GARCIA GARCIA E HIJOS, SL"/>
    <s v="0085000033"/>
    <s v="TALAYUELA"/>
    <s v="000000000000003228"/>
    <x v="55"/>
    <d v="2024-07-11T00:00:00"/>
    <d v="1899-12-30T11:19:53"/>
    <s v="12/07 08:00h"/>
    <d v="2024-07-12T00:00:00"/>
    <x v="10"/>
    <x v="12"/>
    <x v="6147"/>
    <d v="2024-07-12T00:00:00"/>
    <d v="1899-12-30T08:22:47"/>
    <n v="241"/>
    <s v="E00241"/>
    <s v="RUTA KMS.241"/>
    <x v="175"/>
    <x v="0"/>
    <x v="0"/>
    <x v="8"/>
    <x v="0"/>
    <d v="2024-07-11T11:19:53"/>
    <x v="590"/>
    <n v="20.668611111177597"/>
    <d v="2024-07-12T08:22:47"/>
    <d v="1899-12-30T03:12:48"/>
    <d v="2024-07-12T11:35:35"/>
    <n v="-3.593055555364117"/>
    <x v="1"/>
    <m/>
    <m/>
    <x v="1"/>
    <x v="29"/>
    <x v="3"/>
    <x v="4"/>
    <x v="0"/>
    <n v="6"/>
    <s v=""/>
    <d v="1900-01-02T05:07:12"/>
    <n v="16.455277777844262"/>
    <n v="12"/>
    <n v="4.4552777778442625"/>
  </r>
  <r>
    <s v="E002"/>
    <s v="EO65"/>
    <x v="5919"/>
    <x v="0"/>
    <s v="E3"/>
    <s v="0100028265"/>
    <s v="HORMIG. Y DERIVADOS SANTANO, S.A."/>
    <s v="0085000214"/>
    <s v="TRUJILLO"/>
    <s v="000000000000003228"/>
    <x v="55"/>
    <d v="2024-07-11T00:00:00"/>
    <d v="1899-12-30T12:09:24"/>
    <s v="15/07 08h"/>
    <d v="2024-07-15T00:00:00"/>
    <x v="10"/>
    <x v="12"/>
    <x v="6148"/>
    <d v="2024-07-12T00:00:00"/>
    <d v="1899-12-30T23:18:24"/>
    <n v="163"/>
    <s v="E00163"/>
    <s v="RUTA KMS.163"/>
    <x v="171"/>
    <x v="0"/>
    <x v="0"/>
    <x v="8"/>
    <x v="0"/>
    <d v="2024-07-11T12:09:24"/>
    <x v="632"/>
    <n v="91.843333333439659"/>
    <d v="2024-07-12T23:18:24"/>
    <d v="1899-12-30T02:10:24"/>
    <d v="2024-07-13T01:28:48"/>
    <n v="54.520000000018626"/>
    <x v="0"/>
    <m/>
    <m/>
    <x v="1"/>
    <x v="29"/>
    <x v="0"/>
    <x v="4"/>
    <x v="18"/>
    <n v="6"/>
    <s v="HIBURSANFRE, S.L.U."/>
    <d v="1900-01-01T04:09:36"/>
    <n v="88.670000000106327"/>
    <n v="48"/>
    <n v="40.670000000106327"/>
  </r>
  <r>
    <s v="E002"/>
    <s v="EO65"/>
    <x v="5920"/>
    <x v="0"/>
    <s v="E3"/>
    <s v="0432000110"/>
    <s v="PREBETONG HORMIGONES, S.A."/>
    <s v="0085000005"/>
    <s v="BADAJOZ-CAYA Nº 37"/>
    <s v="000000000000003297"/>
    <x v="56"/>
    <d v="2024-07-11T00:00:00"/>
    <d v="1899-12-30T12:15:39"/>
    <s v="sust alb8043243079"/>
    <d v="2024-07-12T00:00:00"/>
    <x v="17"/>
    <x v="12"/>
    <x v="6149"/>
    <d v="2024-07-12T00:00:00"/>
    <d v="1899-12-30T11:37:40"/>
    <n v="94"/>
    <s v="E00094"/>
    <s v="RUTA KMS.094"/>
    <x v="399"/>
    <x v="0"/>
    <x v="0"/>
    <x v="8"/>
    <x v="0"/>
    <d v="2024-07-11T12:15:39"/>
    <x v="591"/>
    <n v="21.739166666578967"/>
    <d v="2024-07-12T11:37:40"/>
    <d v="1899-12-30T01:15:12"/>
    <d v="2024-07-12T12:52:52"/>
    <n v="-2.8811111110844649"/>
    <x v="1"/>
    <m/>
    <m/>
    <x v="1"/>
    <x v="29"/>
    <x v="2"/>
    <x v="4"/>
    <x v="2"/>
    <n v="6"/>
    <s v="CISTERCEX. S.L.L."/>
    <d v="1899-12-31T06:04:48"/>
    <n v="19.485833333245633"/>
    <n v="12"/>
    <n v="7.4858333332456333"/>
  </r>
  <r>
    <s v="E002"/>
    <s v="EO65"/>
    <x v="5921"/>
    <x v="0"/>
    <s v="E4"/>
    <s v="0100057825"/>
    <s v="DISTAL ENERGIA, SL"/>
    <s v="0084000305"/>
    <s v="TALAVERA DE LA REINA"/>
    <s v="000000000000003230"/>
    <x v="57"/>
    <d v="2024-07-11T00:00:00"/>
    <d v="1899-12-30T13:47:15"/>
    <s v="15/07 56s Devol 33 p"/>
    <d v="2024-07-15T00:00:00"/>
    <x v="6"/>
    <x v="12"/>
    <x v="6150"/>
    <d v="2024-07-12T00:00:00"/>
    <d v="1899-12-30T12:23:55"/>
    <n v="294"/>
    <s v="E00294"/>
    <s v="RUTA KMS.294"/>
    <x v="462"/>
    <x v="0"/>
    <x v="0"/>
    <x v="8"/>
    <x v="1"/>
    <d v="2024-07-11T13:47:15"/>
    <x v="600"/>
    <n v="102.21250000008149"/>
    <d v="2024-07-12T12:23:55"/>
    <d v="1899-12-30T03:55:12"/>
    <d v="2024-07-12T16:19:07"/>
    <n v="75.681388889090158"/>
    <x v="0"/>
    <m/>
    <m/>
    <x v="1"/>
    <x v="29"/>
    <x v="0"/>
    <x v="4"/>
    <x v="3"/>
    <n v="6"/>
    <s v=""/>
    <d v="1900-01-02T22:04:48"/>
    <n v="97.292500000081489"/>
    <n v="48"/>
    <n v="49.292500000081489"/>
  </r>
  <r>
    <s v="E002"/>
    <s v="EO65"/>
    <x v="5922"/>
    <x v="0"/>
    <s v="E3"/>
    <s v="0100057801"/>
    <s v="HORM. Y EXCAV.DE EXTREMADURA, SLU"/>
    <s v="0085000040"/>
    <s v="MIAJADAS"/>
    <s v="000000000000003228"/>
    <x v="55"/>
    <d v="2024-07-11T00:00:00"/>
    <d v="1899-12-30T17:21:22"/>
    <s v="12/07 por la mañana"/>
    <d v="2024-07-12T00:00:00"/>
    <x v="13"/>
    <x v="12"/>
    <x v="6151"/>
    <d v="2024-07-12T00:00:00"/>
    <d v="1899-12-30T12:36:25"/>
    <n v="130"/>
    <s v="E00130"/>
    <s v="RUTA KMS.130"/>
    <x v="176"/>
    <x v="0"/>
    <x v="0"/>
    <x v="8"/>
    <x v="0"/>
    <d v="2024-07-11T17:21:22"/>
    <x v="627"/>
    <n v="21.143888888822403"/>
    <d v="2024-07-12T12:36:25"/>
    <d v="1899-12-30T01:44:00"/>
    <d v="2024-07-12T14:20:25"/>
    <n v="0.15972222201526165"/>
    <x v="0"/>
    <m/>
    <m/>
    <x v="1"/>
    <x v="29"/>
    <x v="0"/>
    <x v="4"/>
    <x v="3"/>
    <n v="6"/>
    <s v="MARTINEZ RODRIGUEZ FRANCISCO JAVIER"/>
    <d v="1899-12-31T17:36:00"/>
    <n v="18.410555555489069"/>
    <n v="12"/>
    <n v="6.4105555554890685"/>
  </r>
  <r>
    <s v="E002"/>
    <s v="EO65"/>
    <x v="5923"/>
    <x v="0"/>
    <s v="E3"/>
    <s v="0100046984"/>
    <s v="TRANSP. Y CEMENTOS HIDALGO, S.L."/>
    <s v="0085000526"/>
    <s v="ALPEDRETE_HORMIGONES PAZ DEL BARRIO"/>
    <s v="000000000000003297"/>
    <x v="56"/>
    <d v="2024-07-11T00:00:00"/>
    <d v="1899-12-30T18:24:13"/>
    <s v="15/07 PAZ DEL BARRIO"/>
    <d v="2024-07-15T00:00:00"/>
    <x v="10"/>
    <x v="12"/>
    <x v="6152"/>
    <d v="2024-07-13T00:00:00"/>
    <d v="1899-12-30T05:31:13"/>
    <n v="439"/>
    <s v="E00439"/>
    <s v="RUTA KMS.439"/>
    <x v="167"/>
    <x v="0"/>
    <x v="0"/>
    <x v="8"/>
    <x v="0"/>
    <d v="2024-07-11T18:24:13"/>
    <x v="632"/>
    <n v="85.59638888889458"/>
    <d v="2024-07-13T05:31:13"/>
    <d v="1899-12-30T05:51:12"/>
    <d v="2024-07-13T11:22:25"/>
    <n v="44.626388889038935"/>
    <x v="0"/>
    <m/>
    <m/>
    <x v="1"/>
    <x v="0"/>
    <x v="0"/>
    <x v="4"/>
    <x v="15"/>
    <n v="7"/>
    <s v="HIBURSANFRE, S.L.U."/>
    <d v="1900-01-04T20:28:48"/>
    <n v="78.743055555561241"/>
    <n v="48"/>
    <n v="30.743055555561241"/>
  </r>
  <r>
    <s v="E002"/>
    <s v="EO65"/>
    <x v="5924"/>
    <x v="0"/>
    <s v="E3"/>
    <s v="0100046984"/>
    <s v="TRANSP. Y CEMENTOS HIDALGO, S.L."/>
    <s v="0085000526"/>
    <s v="ALPEDRETE_HORMIGONES PAZ DEL BARRIO"/>
    <s v="000000000000003297"/>
    <x v="56"/>
    <d v="2024-07-11T00:00:00"/>
    <d v="1899-12-30T18:24:40"/>
    <s v="16/07 PAZ DEL BARRIO"/>
    <d v="2024-07-16T00:00:00"/>
    <x v="10"/>
    <x v="12"/>
    <x v="6153"/>
    <d v="2024-07-15T00:00:00"/>
    <d v="1899-12-30T20:02:42"/>
    <n v="439"/>
    <s v="E00439"/>
    <s v="RUTA KMS.439"/>
    <x v="207"/>
    <x v="0"/>
    <x v="0"/>
    <x v="8"/>
    <x v="0"/>
    <d v="2024-07-11T18:24:40"/>
    <x v="653"/>
    <n v="109.5888888888876"/>
    <d v="2024-07-15T20:02:42"/>
    <d v="1899-12-30T05:51:12"/>
    <d v="2024-07-16T01:53:54"/>
    <n v="6.1016666668583639"/>
    <x v="0"/>
    <m/>
    <m/>
    <x v="1"/>
    <x v="3"/>
    <x v="0"/>
    <x v="5"/>
    <x v="14"/>
    <n v="2"/>
    <s v=""/>
    <d v="1900-01-04T20:28:48"/>
    <n v="102.73555555555426"/>
    <n v="60"/>
    <n v="42.735555555554257"/>
  </r>
  <r>
    <s v="E002"/>
    <s v="EO65"/>
    <x v="5925"/>
    <x v="0"/>
    <s v="E4"/>
    <s v="0100057811"/>
    <s v="MAT. DE CONSTR. SAN ZOILO, SL"/>
    <s v="0084000091"/>
    <s v="CARRION DE LOS CONDES"/>
    <s v="000000000000003230"/>
    <x v="57"/>
    <d v="2024-07-12T00:00:00"/>
    <d v="1899-12-30T08:11:19"/>
    <s v="15/07 56s"/>
    <d v="2024-07-15T00:00:00"/>
    <x v="6"/>
    <x v="12"/>
    <x v="6154"/>
    <d v="2024-07-15T00:00:00"/>
    <d v="1899-12-30T18:05:44"/>
    <n v="554"/>
    <s v="E00554"/>
    <s v="RUTA KMS.554"/>
    <x v="463"/>
    <x v="0"/>
    <x v="0"/>
    <x v="8"/>
    <x v="1"/>
    <d v="2024-07-12T08:11:19"/>
    <x v="600"/>
    <n v="83.811388888978399"/>
    <d v="2024-07-15T18:05:44"/>
    <d v="1899-12-30T07:23:12"/>
    <d v="2024-07-16T01:28:56"/>
    <n v="-5.4822222221991979"/>
    <x v="1"/>
    <m/>
    <m/>
    <x v="1"/>
    <x v="3"/>
    <x v="3"/>
    <x v="5"/>
    <x v="9"/>
    <n v="2"/>
    <s v=""/>
    <d v="1900-01-06T09:16:48"/>
    <n v="75.424722222311729"/>
    <n v="36"/>
    <n v="39.424722222311729"/>
  </r>
  <r>
    <s v="E002"/>
    <s v="EO65"/>
    <x v="5926"/>
    <x v="0"/>
    <s v="E3"/>
    <s v="0100051174"/>
    <s v="HORMIGONES CONO, SL"/>
    <s v="0085000421"/>
    <s v="POZOBLANCO-DEPURADORA"/>
    <s v="000000000000003228"/>
    <x v="55"/>
    <d v="2024-07-12T00:00:00"/>
    <d v="1899-12-30T08:15:31"/>
    <s v="15/07 08:00h"/>
    <d v="2024-07-15T00:00:00"/>
    <x v="10"/>
    <x v="12"/>
    <x v="6155"/>
    <d v="2024-07-13T00:00:00"/>
    <d v="1899-12-30T08:24:49"/>
    <n v="168"/>
    <s v="E00168"/>
    <s v="RUTA KMS.168"/>
    <x v="161"/>
    <x v="0"/>
    <x v="0"/>
    <x v="8"/>
    <x v="0"/>
    <d v="2024-07-12T08:15:31"/>
    <x v="632"/>
    <n v="71.741388889029622"/>
    <d v="2024-07-13T08:24:49"/>
    <d v="1899-12-30T02:14:24"/>
    <d v="2024-07-13T10:39:13"/>
    <n v="45.346388889010996"/>
    <x v="0"/>
    <m/>
    <m/>
    <x v="1"/>
    <x v="0"/>
    <x v="0"/>
    <x v="4"/>
    <x v="0"/>
    <n v="7"/>
    <s v=""/>
    <d v="1900-01-01T05:45:36"/>
    <n v="68.501388889029627"/>
    <n v="36"/>
    <n v="32.501388889029627"/>
  </r>
  <r>
    <s v="E002"/>
    <s v="EO65"/>
    <x v="5927"/>
    <x v="0"/>
    <s v="E3"/>
    <s v="0100057773"/>
    <s v="HORM. CASTREJON, S.L."/>
    <s v="0085000208"/>
    <s v="TORRALBA DE CALATRAVA-SUM TRAPERO"/>
    <s v="000000000000003228"/>
    <x v="55"/>
    <d v="2024-07-12T00:00:00"/>
    <d v="1899-12-30T08:15:58"/>
    <s v="15/07 ANTES 12H"/>
    <d v="2024-07-15T00:00:00"/>
    <x v="8"/>
    <x v="12"/>
    <x v="6156"/>
    <d v="2024-07-12T00:00:00"/>
    <d v="1899-12-30T15:23:09"/>
    <n v="340"/>
    <s v="E00340"/>
    <s v="RUTA KMS.340"/>
    <x v="207"/>
    <x v="0"/>
    <x v="0"/>
    <x v="8"/>
    <x v="0"/>
    <d v="2024-07-12T08:15:58"/>
    <x v="628"/>
    <n v="75.733888888964429"/>
    <d v="2024-07-12T15:23:09"/>
    <d v="1899-12-30T04:32:00"/>
    <d v="2024-07-12T19:55:09"/>
    <n v="64.080833333486225"/>
    <x v="0"/>
    <m/>
    <m/>
    <x v="1"/>
    <x v="29"/>
    <x v="0"/>
    <x v="4"/>
    <x v="4"/>
    <n v="6"/>
    <s v=""/>
    <d v="1900-01-03T12:48:00"/>
    <n v="70.200555555631098"/>
    <n v="36"/>
    <n v="34.200555555631098"/>
  </r>
  <r>
    <s v="E002"/>
    <s v="EO65"/>
    <x v="5928"/>
    <x v="0"/>
    <s v="E3"/>
    <s v="0100057885"/>
    <s v="UTE AVE CASATEJADA TORIL"/>
    <s v="0085000217"/>
    <s v="TORIL"/>
    <s v="000000000000003227"/>
    <x v="59"/>
    <d v="2024-07-12T00:00:00"/>
    <d v="1899-12-30T08:26:17"/>
    <s v="15/07 08:00h"/>
    <d v="2024-07-15T00:00:00"/>
    <x v="10"/>
    <x v="12"/>
    <x v="6157"/>
    <d v="2024-07-12T00:00:00"/>
    <d v="1899-12-30T18:43:28"/>
    <n v="244"/>
    <s v="E00244"/>
    <s v="RUTA KMS.244"/>
    <x v="190"/>
    <x v="0"/>
    <x v="0"/>
    <x v="8"/>
    <x v="0"/>
    <d v="2024-07-12T08:26:17"/>
    <x v="632"/>
    <n v="71.561944444547407"/>
    <d v="2024-07-12T18:43:28"/>
    <d v="1899-12-30T03:15:12"/>
    <d v="2024-07-12T21:58:40"/>
    <n v="58.022222222294658"/>
    <x v="0"/>
    <m/>
    <m/>
    <x v="1"/>
    <x v="29"/>
    <x v="0"/>
    <x v="4"/>
    <x v="9"/>
    <n v="6"/>
    <s v="HIBURSANFRE, S.L.U."/>
    <d v="1900-01-02T06:04:48"/>
    <n v="67.308611111214077"/>
    <n v="36"/>
    <n v="31.308611111214077"/>
  </r>
  <r>
    <s v="E002"/>
    <s v="EO65"/>
    <x v="5929"/>
    <x v="0"/>
    <s v="E3"/>
    <s v="0100057885"/>
    <s v="UTE AVE CASATEJADA TORIL"/>
    <s v="0085000217"/>
    <s v="TORIL"/>
    <s v="000000000000003227"/>
    <x v="59"/>
    <d v="2024-07-12T00:00:00"/>
    <d v="1899-12-30T08:26:27"/>
    <s v="15/07 10:30h"/>
    <d v="2024-07-15T00:00:00"/>
    <x v="20"/>
    <x v="12"/>
    <x v="6158"/>
    <d v="2024-07-14T00:00:00"/>
    <d v="1899-12-30T17:34:21"/>
    <n v="244"/>
    <s v="E00244"/>
    <s v="RUTA KMS.244"/>
    <x v="180"/>
    <x v="0"/>
    <x v="0"/>
    <x v="8"/>
    <x v="0"/>
    <d v="2024-07-12T08:26:27"/>
    <x v="639"/>
    <n v="74.059166666585952"/>
    <d v="2024-07-14T17:34:21"/>
    <d v="1899-12-30T03:15:12"/>
    <d v="2024-07-14T20:49:33"/>
    <n v="13.674166666693054"/>
    <x v="0"/>
    <m/>
    <m/>
    <x v="1"/>
    <x v="1"/>
    <x v="0"/>
    <x v="4"/>
    <x v="5"/>
    <n v="1"/>
    <s v=""/>
    <d v="1900-01-02T06:04:48"/>
    <n v="69.805833333252622"/>
    <n v="36"/>
    <n v="33.805833333252622"/>
  </r>
  <r>
    <s v="E002"/>
    <s v="EO65"/>
    <x v="5930"/>
    <x v="0"/>
    <s v="E3"/>
    <s v="0100057885"/>
    <s v="UTE AVE CASATEJADA TORIL"/>
    <s v="0085000217"/>
    <s v="TORIL"/>
    <s v="000000000000003227"/>
    <x v="59"/>
    <d v="2024-07-12T00:00:00"/>
    <d v="1899-12-30T08:26:35"/>
    <s v="15/07 14:30h"/>
    <d v="2024-07-15T00:00:00"/>
    <x v="13"/>
    <x v="12"/>
    <x v="6159"/>
    <d v="2024-07-15T00:00:00"/>
    <d v="1899-12-30T13:05:41"/>
    <n v="244"/>
    <s v="E00244"/>
    <s v="RUTA KMS.244"/>
    <x v="168"/>
    <x v="0"/>
    <x v="0"/>
    <x v="8"/>
    <x v="0"/>
    <d v="2024-07-12T08:26:35"/>
    <x v="647"/>
    <n v="78.05694444430992"/>
    <d v="2024-07-15T13:05:41"/>
    <d v="1899-12-30T03:15:12"/>
    <d v="2024-07-15T16:20:53"/>
    <n v="-1.8480555557180196"/>
    <x v="1"/>
    <m/>
    <m/>
    <x v="1"/>
    <x v="3"/>
    <x v="2"/>
    <x v="5"/>
    <x v="7"/>
    <n v="2"/>
    <s v="LOGISTICA GALVEZ MARIN, S.L."/>
    <d v="1900-01-02T06:04:48"/>
    <n v="73.80361111097659"/>
    <n v="36"/>
    <n v="37.80361111097659"/>
  </r>
  <r>
    <s v="E002"/>
    <s v="EO65"/>
    <x v="5931"/>
    <x v="0"/>
    <s v="E3"/>
    <s v="0100057885"/>
    <s v="UTE AVE CASATEJADA TORIL"/>
    <s v="0085000217"/>
    <s v="TORIL"/>
    <s v="000000000000003227"/>
    <x v="59"/>
    <d v="2024-07-12T00:00:00"/>
    <d v="1899-12-30T08:26:46"/>
    <s v="16/07 07:30h"/>
    <d v="2024-07-16T00:00:00"/>
    <x v="31"/>
    <x v="12"/>
    <x v="6160"/>
    <d v="2024-07-15T00:00:00"/>
    <d v="1899-12-30T17:36:19"/>
    <n v="244"/>
    <s v="E00244"/>
    <s v="RUTA KMS.244"/>
    <x v="164"/>
    <x v="0"/>
    <x v="0"/>
    <x v="8"/>
    <x v="0"/>
    <d v="2024-07-12T08:26:46"/>
    <x v="687"/>
    <n v="95.053888888971414"/>
    <d v="2024-07-15T17:36:19"/>
    <d v="1899-12-30T03:15:12"/>
    <d v="2024-07-15T20:51:31"/>
    <n v="10.64138888893649"/>
    <x v="0"/>
    <m/>
    <m/>
    <x v="1"/>
    <x v="3"/>
    <x v="0"/>
    <x v="5"/>
    <x v="5"/>
    <n v="2"/>
    <s v=""/>
    <d v="1900-01-02T06:04:48"/>
    <n v="90.800555555638084"/>
    <n v="48"/>
    <n v="42.800555555638084"/>
  </r>
  <r>
    <s v="E002"/>
    <s v="EO65"/>
    <x v="5932"/>
    <x v="0"/>
    <s v="E3"/>
    <s v="0100057885"/>
    <s v="UTE AVE CASATEJADA TORIL"/>
    <s v="0085000217"/>
    <s v="TORIL"/>
    <s v="000000000000003227"/>
    <x v="59"/>
    <d v="2024-07-12T00:00:00"/>
    <d v="1899-12-30T08:26:56"/>
    <s v="16/07 10:00h"/>
    <d v="2024-07-16T00:00:00"/>
    <x v="17"/>
    <x v="12"/>
    <x v="6161"/>
    <d v="2024-07-16T00:00:00"/>
    <d v="1899-12-30T06:49:58"/>
    <n v="244"/>
    <s v="E00244"/>
    <s v="RUTA KMS.244"/>
    <x v="167"/>
    <x v="0"/>
    <x v="0"/>
    <x v="8"/>
    <x v="0"/>
    <d v="2024-07-12T08:26:56"/>
    <x v="638"/>
    <n v="97.551111111009959"/>
    <d v="2024-07-16T06:49:58"/>
    <d v="1899-12-30T03:15:12"/>
    <d v="2024-07-16T10:05:10"/>
    <n v="-8.6111111158970743E-2"/>
    <x v="0"/>
    <m/>
    <m/>
    <x v="1"/>
    <x v="4"/>
    <x v="0"/>
    <x v="5"/>
    <x v="12"/>
    <n v="3"/>
    <s v="HIBURSANFRE, S.L.U."/>
    <d v="1900-01-02T06:04:48"/>
    <n v="93.297777777676629"/>
    <n v="48"/>
    <n v="45.297777777676629"/>
  </r>
  <r>
    <s v="E002"/>
    <s v="EO65"/>
    <x v="5933"/>
    <x v="0"/>
    <s v="E3"/>
    <s v="0100057885"/>
    <s v="UTE AVE CASATEJADA TORIL"/>
    <s v="0085000217"/>
    <s v="TORIL"/>
    <s v="000000000000003227"/>
    <x v="59"/>
    <d v="2024-07-12T00:00:00"/>
    <d v="1899-12-30T08:27:04"/>
    <s v="16/07 14:30h"/>
    <d v="2024-07-16T00:00:00"/>
    <x v="13"/>
    <x v="12"/>
    <x v="6162"/>
    <d v="2024-07-16T00:00:00"/>
    <d v="1899-12-30T11:05:58"/>
    <n v="244"/>
    <s v="E00244"/>
    <s v="RUTA KMS.244"/>
    <x v="170"/>
    <x v="0"/>
    <x v="0"/>
    <x v="8"/>
    <x v="0"/>
    <d v="2024-07-12T08:27:04"/>
    <x v="658"/>
    <n v="102.04888888879213"/>
    <d v="2024-07-16T11:05:58"/>
    <d v="1899-12-30T03:15:12"/>
    <d v="2024-07-16T14:21:10"/>
    <n v="0.14722222206182778"/>
    <x v="0"/>
    <m/>
    <m/>
    <x v="1"/>
    <x v="4"/>
    <x v="0"/>
    <x v="5"/>
    <x v="2"/>
    <n v="3"/>
    <s v="CISTERCEX. S.L.L."/>
    <d v="1900-01-02T06:04:48"/>
    <n v="97.795555555458805"/>
    <n v="48"/>
    <n v="49.795555555458805"/>
  </r>
  <r>
    <s v="E002"/>
    <s v="EO65"/>
    <x v="5934"/>
    <x v="0"/>
    <s v="E4"/>
    <s v="0100057808"/>
    <s v="HIJOS DE V.NUÑEZ CACHO, C.B."/>
    <s v="0084000299"/>
    <s v="MEMBRILLA"/>
    <s v="000000000000003230"/>
    <x v="57"/>
    <d v="2024-07-12T00:00:00"/>
    <d v="1899-12-30T08:29:45"/>
    <s v="15/07 llama 68753910"/>
    <d v="2024-07-15T00:00:00"/>
    <x v="6"/>
    <x v="12"/>
    <x v="6163"/>
    <d v="2024-07-13T00:00:00"/>
    <d v="1899-12-30T11:45:18"/>
    <n v="384"/>
    <s v="E00384"/>
    <s v="RUTA KMS.384"/>
    <x v="464"/>
    <x v="0"/>
    <x v="0"/>
    <x v="8"/>
    <x v="1"/>
    <d v="2024-07-12T08:29:45"/>
    <x v="600"/>
    <n v="83.504166666709352"/>
    <d v="2024-07-13T11:45:18"/>
    <d v="1899-12-30T05:07:12"/>
    <d v="2024-07-13T16:52:30"/>
    <n v="51.125000000058208"/>
    <x v="0"/>
    <m/>
    <m/>
    <x v="1"/>
    <x v="0"/>
    <x v="0"/>
    <x v="4"/>
    <x v="2"/>
    <n v="7"/>
    <s v="ORETANA LOGISTICA Y S. INT. S.L"/>
    <d v="1900-01-04T02:52:48"/>
    <n v="77.384166666709348"/>
    <n v="36"/>
    <n v="41.384166666709348"/>
  </r>
  <r>
    <s v="E002"/>
    <s v="EO65"/>
    <x v="5935"/>
    <x v="0"/>
    <s v="E4"/>
    <s v="0100046984"/>
    <s v="TRANSP. Y CEMENTOS HIDALGO, S.L."/>
    <s v="0084000027"/>
    <s v="MIAJADAS - MAT. DE CONTR. JAYCAR"/>
    <s v="000000000000003230"/>
    <x v="57"/>
    <d v="2024-07-12T00:00:00"/>
    <d v="1899-12-30T08:39:29"/>
    <s v="15/07 56s"/>
    <d v="2024-07-15T00:00:00"/>
    <x v="6"/>
    <x v="12"/>
    <x v="6164"/>
    <d v="2024-07-15T00:00:00"/>
    <d v="1899-12-30T07:53:06"/>
    <n v="130"/>
    <s v="E00130"/>
    <s v="RUTA KMS.130"/>
    <x v="197"/>
    <x v="0"/>
    <x v="0"/>
    <x v="8"/>
    <x v="1"/>
    <d v="2024-07-12T08:39:29"/>
    <x v="600"/>
    <n v="83.341944444458932"/>
    <d v="2024-07-15T07:53:06"/>
    <d v="1899-12-30T01:44:00"/>
    <d v="2024-07-15T09:37:06"/>
    <n v="10.381666666595265"/>
    <x v="0"/>
    <m/>
    <m/>
    <x v="1"/>
    <x v="3"/>
    <x v="0"/>
    <x v="5"/>
    <x v="11"/>
    <n v="2"/>
    <s v=""/>
    <d v="1899-12-31T17:36:00"/>
    <n v="80.608611111125597"/>
    <n v="36"/>
    <n v="44.608611111125597"/>
  </r>
  <r>
    <s v="E002"/>
    <s v="EO65"/>
    <x v="5936"/>
    <x v="0"/>
    <s v="E3"/>
    <s v="0100057849"/>
    <s v="HORMIGONES HUELVA Y SEVILLA, S.L."/>
    <s v="0085000023"/>
    <s v="ALMONTE"/>
    <s v="000000000000003228"/>
    <x v="55"/>
    <d v="2024-07-12T00:00:00"/>
    <d v="1899-12-30T08:41:53"/>
    <s v="15/07 08:00h"/>
    <d v="2024-07-15T00:00:00"/>
    <x v="10"/>
    <x v="12"/>
    <x v="6165"/>
    <d v="2024-07-12T00:00:00"/>
    <d v="1899-12-30T19:07:27"/>
    <n v="204"/>
    <s v="E00204"/>
    <s v="RUTA KMS.204"/>
    <x v="129"/>
    <x v="0"/>
    <x v="0"/>
    <x v="8"/>
    <x v="0"/>
    <d v="2024-07-12T08:41:53"/>
    <x v="632"/>
    <n v="71.301944444538094"/>
    <d v="2024-07-12T19:07:27"/>
    <d v="1899-12-30T02:43:12"/>
    <d v="2024-07-12T21:50:39"/>
    <n v="58.155833333381452"/>
    <x v="0"/>
    <m/>
    <m/>
    <x v="1"/>
    <x v="29"/>
    <x v="0"/>
    <x v="4"/>
    <x v="10"/>
    <n v="6"/>
    <s v=""/>
    <d v="1900-01-01T17:16:48"/>
    <n v="67.581944444538095"/>
    <n v="36"/>
    <n v="31.581944444538095"/>
  </r>
  <r>
    <s v="E002"/>
    <s v="EO65"/>
    <x v="5937"/>
    <x v="0"/>
    <s v="E3"/>
    <s v="0100034980"/>
    <s v="ARIDOS EL PRADO, S.L."/>
    <s v="0085000038"/>
    <s v="OLIVA DE LA FRONTERA"/>
    <s v="000000000000003297"/>
    <x v="56"/>
    <d v="2024-07-12T00:00:00"/>
    <d v="1899-12-30T09:04:49"/>
    <s v="15/07 08:00h"/>
    <d v="2024-07-15T00:00:00"/>
    <x v="10"/>
    <x v="12"/>
    <x v="6166"/>
    <d v="2024-07-12T00:00:00"/>
    <d v="1899-12-30T18:14:44"/>
    <n v="47"/>
    <s v="E00047"/>
    <s v="RUTA KMS.047"/>
    <x v="175"/>
    <x v="0"/>
    <x v="0"/>
    <x v="8"/>
    <x v="0"/>
    <d v="2024-07-12T09:04:49"/>
    <x v="632"/>
    <n v="70.919722222199198"/>
    <d v="2024-07-12T18:14:44"/>
    <d v="1899-12-30T00:37:36"/>
    <d v="2024-07-12T18:52:20"/>
    <n v="61.127777777903248"/>
    <x v="0"/>
    <m/>
    <m/>
    <x v="1"/>
    <x v="29"/>
    <x v="0"/>
    <x v="4"/>
    <x v="9"/>
    <n v="6"/>
    <s v=""/>
    <d v="1899-12-30T15:02:24"/>
    <n v="69.293055555532533"/>
    <n v="36"/>
    <n v="33.293055555532533"/>
  </r>
  <r>
    <s v="E002"/>
    <s v="EO65"/>
    <x v="5938"/>
    <x v="0"/>
    <s v="E4"/>
    <s v="0100059053"/>
    <s v="AZULEJOS HERMANOS HERRERO S.L."/>
    <s v="0084000579"/>
    <s v="LEGANÉS- HERMANOS HERRERO"/>
    <s v="000000000000003230"/>
    <x v="57"/>
    <d v="2024-07-12T00:00:00"/>
    <d v="1899-12-30T09:08:52"/>
    <s v="16/07"/>
    <d v="2024-07-16T00:00:00"/>
    <x v="6"/>
    <x v="12"/>
    <x v="6167"/>
    <d v="2024-07-12T00:00:00"/>
    <d v="1899-12-30T11:34:04"/>
    <n v="413"/>
    <s v="E00413"/>
    <s v="RUTA KMS.413"/>
    <x v="312"/>
    <x v="0"/>
    <x v="0"/>
    <x v="8"/>
    <x v="1"/>
    <d v="2024-07-12T09:08:52"/>
    <x v="649"/>
    <n v="106.85222222231096"/>
    <d v="2024-07-12T11:34:04"/>
    <d v="1899-12-30T05:30:24"/>
    <d v="2024-07-12T17:04:28"/>
    <n v="98.925555555615574"/>
    <x v="0"/>
    <m/>
    <m/>
    <x v="1"/>
    <x v="29"/>
    <x v="0"/>
    <x v="4"/>
    <x v="2"/>
    <n v="6"/>
    <s v=""/>
    <d v="1900-01-04T12:09:36"/>
    <n v="100.3455555556443"/>
    <n v="48"/>
    <n v="52.345555555644296"/>
  </r>
  <r>
    <s v="E002"/>
    <s v="EO65"/>
    <x v="5939"/>
    <x v="0"/>
    <s v="E4"/>
    <s v="0100057805"/>
    <s v="TPTES. Y EXCAV. PERELLO, SL"/>
    <s v="0084000139"/>
    <s v="CARRASCALEJO"/>
    <s v="000000000000003230"/>
    <x v="57"/>
    <d v="2024-07-12T00:00:00"/>
    <d v="1899-12-30T09:21:27"/>
    <s v="16/07 64s"/>
    <d v="2024-07-16T00:00:00"/>
    <x v="6"/>
    <x v="12"/>
    <x v="6168"/>
    <d v="2024-07-15T00:00:00"/>
    <d v="1899-12-30T17:05:14"/>
    <n v="278"/>
    <s v="E00278"/>
    <s v="RUTA KMS.278"/>
    <x v="192"/>
    <x v="0"/>
    <x v="0"/>
    <x v="8"/>
    <x v="1"/>
    <d v="2024-07-12T09:21:27"/>
    <x v="649"/>
    <n v="106.64250000013271"/>
    <d v="2024-07-15T17:05:14"/>
    <d v="1899-12-30T03:42:24"/>
    <d v="2024-07-15T20:47:38"/>
    <n v="23.206111111154314"/>
    <x v="0"/>
    <m/>
    <m/>
    <x v="1"/>
    <x v="3"/>
    <x v="0"/>
    <x v="5"/>
    <x v="5"/>
    <n v="2"/>
    <s v=""/>
    <d v="1900-01-02T16:57:36"/>
    <n v="101.93583333346605"/>
    <n v="48"/>
    <n v="53.93583333346605"/>
  </r>
  <r>
    <s v="E002"/>
    <s v="EO65"/>
    <x v="5940"/>
    <x v="0"/>
    <s v="E3"/>
    <s v="0100018389"/>
    <s v="FORJADOS PRETENSADOS AREVALO, S.L."/>
    <s v="0085000127"/>
    <s v="POZOBLANCO"/>
    <s v="000000000000003229"/>
    <x v="58"/>
    <d v="2024-07-12T00:00:00"/>
    <d v="1899-12-30T09:35:40"/>
    <s v="15/07 11:00h"/>
    <d v="2024-07-15T00:00:00"/>
    <x v="24"/>
    <x v="12"/>
    <x v="6169"/>
    <d v="2024-07-15T00:00:00"/>
    <d v="1899-12-30T07:37:58"/>
    <n v="168"/>
    <s v="E00168"/>
    <s v="RUTA KMS.168"/>
    <x v="196"/>
    <x v="0"/>
    <x v="0"/>
    <x v="8"/>
    <x v="0"/>
    <d v="2024-07-12T09:35:40"/>
    <x v="631"/>
    <n v="73.405555555655155"/>
    <d v="2024-07-15T07:37:58"/>
    <d v="1899-12-30T02:14:24"/>
    <d v="2024-07-15T09:52:22"/>
    <n v="1.1272222223924473"/>
    <x v="0"/>
    <m/>
    <m/>
    <x v="1"/>
    <x v="3"/>
    <x v="0"/>
    <x v="5"/>
    <x v="11"/>
    <n v="2"/>
    <s v="HORMIGONES Y CONTENEDORES JARA"/>
    <d v="1900-01-01T05:45:36"/>
    <n v="70.16555555565516"/>
    <n v="36"/>
    <n v="34.16555555565516"/>
  </r>
  <r>
    <s v="E002"/>
    <s v="EO65"/>
    <x v="5941"/>
    <x v="0"/>
    <s v="E3"/>
    <s v="0100041604"/>
    <s v="MOVELANA, S.L."/>
    <s v="0085000105"/>
    <s v="GUILLENA"/>
    <s v="000000000000003228"/>
    <x v="55"/>
    <d v="2024-07-12T00:00:00"/>
    <d v="1899-12-30T09:41:41"/>
    <s v="CCAL-106"/>
    <d v="2024-07-15T00:00:00"/>
    <x v="10"/>
    <x v="12"/>
    <x v="6170"/>
    <d v="2024-07-15T00:00:00"/>
    <d v="1899-12-30T08:33:38"/>
    <n v="133"/>
    <s v="E00133"/>
    <s v="RUTA KMS.133"/>
    <x v="335"/>
    <x v="0"/>
    <x v="0"/>
    <x v="8"/>
    <x v="0"/>
    <d v="2024-07-12T09:41:41"/>
    <x v="632"/>
    <n v="70.305277777835727"/>
    <d v="2024-07-15T08:33:38"/>
    <d v="1899-12-30T01:46:24"/>
    <d v="2024-07-15T10:20:02"/>
    <n v="-2.3338888887665235"/>
    <x v="1"/>
    <m/>
    <m/>
    <x v="1"/>
    <x v="3"/>
    <x v="2"/>
    <x v="5"/>
    <x v="0"/>
    <n v="2"/>
    <s v="LOGISTICA GALVEZ MARIN, S.L."/>
    <d v="1899-12-31T18:33:36"/>
    <n v="67.531944444502386"/>
    <n v="36"/>
    <n v="31.531944444502386"/>
  </r>
  <r>
    <s v="E002"/>
    <s v="EO65"/>
    <x v="5942"/>
    <x v="0"/>
    <s v="E4"/>
    <s v="0100057842"/>
    <s v="TPTES DE CEMENTOS LA CELESTINA, SL"/>
    <s v="0084000050"/>
    <s v="NAMBROCA-ALM. MASADU"/>
    <s v="000000000000003230"/>
    <x v="57"/>
    <d v="2024-07-12T00:00:00"/>
    <d v="1899-12-30T09:59:11"/>
    <s v="15/07 URGE"/>
    <d v="2024-07-15T00:00:00"/>
    <x v="1"/>
    <x v="12"/>
    <x v="6171"/>
    <d v="2024-07-15T00:00:00"/>
    <d v="1899-12-30T15:12:44"/>
    <n v="395"/>
    <s v="E00395"/>
    <s v="RUTA KMS.395"/>
    <x v="465"/>
    <x v="0"/>
    <x v="0"/>
    <x v="8"/>
    <x v="1"/>
    <d v="2024-07-12T09:59:11"/>
    <x v="670"/>
    <n v="76.01361111109145"/>
    <d v="2024-07-15T15:12:44"/>
    <d v="1899-12-30T05:16:00"/>
    <d v="2024-07-15T20:28:44"/>
    <n v="-6.4788888889015652"/>
    <x v="1"/>
    <m/>
    <m/>
    <x v="1"/>
    <x v="3"/>
    <x v="3"/>
    <x v="5"/>
    <x v="4"/>
    <n v="2"/>
    <s v=""/>
    <d v="1900-01-04T06:24:00"/>
    <n v="69.746944444424784"/>
    <n v="36"/>
    <n v="33.746944444424784"/>
  </r>
  <r>
    <s v="E002"/>
    <s v="EO65"/>
    <x v="5943"/>
    <x v="0"/>
    <s v="E3"/>
    <s v="0100018456"/>
    <s v="HORMIGONES PREBESUR S.A."/>
    <s v="0085000444"/>
    <s v="CORDOBA"/>
    <s v="000000000000003228"/>
    <x v="55"/>
    <d v="2024-07-12T00:00:00"/>
    <d v="1899-12-30T09:59:24"/>
    <s v="15/07 08:00h"/>
    <d v="2024-07-15T00:00:00"/>
    <x v="10"/>
    <x v="12"/>
    <x v="6172"/>
    <d v="2024-07-12T00:00:00"/>
    <d v="1899-12-30T14:43:59"/>
    <n v="200"/>
    <s v="E00200"/>
    <s v="RUTA KMS.200"/>
    <x v="368"/>
    <x v="0"/>
    <x v="0"/>
    <x v="8"/>
    <x v="0"/>
    <d v="2024-07-12T09:59:24"/>
    <x v="632"/>
    <n v="70.010000000009313"/>
    <d v="2024-07-12T14:43:59"/>
    <d v="1899-12-30T02:40:00"/>
    <d v="2024-07-12T17:23:59"/>
    <n v="62.600277777935844"/>
    <x v="0"/>
    <m/>
    <m/>
    <x v="1"/>
    <x v="29"/>
    <x v="0"/>
    <x v="4"/>
    <x v="13"/>
    <n v="6"/>
    <s v="LOGISTICA GALVEZ MARIN, S.L."/>
    <d v="1900-01-01T16:00:00"/>
    <n v="66.343333333342642"/>
    <n v="36"/>
    <n v="30.343333333342642"/>
  </r>
  <r>
    <s v="E002"/>
    <s v="EO65"/>
    <x v="5943"/>
    <x v="0"/>
    <s v="E3"/>
    <s v="0100018456"/>
    <s v="HORMIGONES PREBESUR S.A."/>
    <s v="0085000444"/>
    <s v="CORDOBA"/>
    <s v="000000000000003228"/>
    <x v="55"/>
    <d v="2024-07-12T00:00:00"/>
    <d v="1899-12-30T09:59:24"/>
    <s v="15/07 08:00h"/>
    <d v="2024-07-15T00:00:00"/>
    <x v="10"/>
    <x v="12"/>
    <x v="6173"/>
    <d v="2024-07-12T00:00:00"/>
    <d v="1899-12-30T16:46:06"/>
    <n v="200"/>
    <s v="E00200"/>
    <s v="RUTA KMS.200"/>
    <x v="437"/>
    <x v="0"/>
    <x v="0"/>
    <x v="8"/>
    <x v="0"/>
    <d v="2024-07-12T09:59:24"/>
    <x v="632"/>
    <n v="70.010000000009313"/>
    <d v="2024-07-12T16:46:06"/>
    <d v="1899-12-30T02:40:00"/>
    <d v="2024-07-12T19:26:06"/>
    <n v="60.565000000060536"/>
    <x v="0"/>
    <m/>
    <m/>
    <x v="1"/>
    <x v="29"/>
    <x v="0"/>
    <x v="4"/>
    <x v="8"/>
    <n v="6"/>
    <s v=""/>
    <d v="1900-01-01T16:00:00"/>
    <n v="66.343333333342642"/>
    <n v="36"/>
    <n v="30.343333333342642"/>
  </r>
  <r>
    <s v="E002"/>
    <s v="EO65"/>
    <x v="5944"/>
    <x v="0"/>
    <s v="E3"/>
    <s v="0100018456"/>
    <s v="HORMIGONES PREBESUR S.A."/>
    <s v="0085000444"/>
    <s v="CORDOBA"/>
    <s v="000000000000003228"/>
    <x v="55"/>
    <d v="2024-07-12T00:00:00"/>
    <d v="1899-12-30T09:59:43"/>
    <s v="15/07 10:00h"/>
    <d v="2024-07-15T00:00:00"/>
    <x v="17"/>
    <x v="12"/>
    <x v="6174"/>
    <d v="2024-07-12T00:00:00"/>
    <d v="1899-12-30T18:47:37"/>
    <n v="200"/>
    <s v="E00200"/>
    <s v="RUTA KMS.200"/>
    <x v="399"/>
    <x v="0"/>
    <x v="0"/>
    <x v="8"/>
    <x v="0"/>
    <d v="2024-07-12T09:59:43"/>
    <x v="635"/>
    <n v="72.004722222103737"/>
    <d v="2024-07-12T18:47:37"/>
    <d v="1899-12-30T02:40:00"/>
    <d v="2024-07-12T21:27:37"/>
    <n v="60.539722222136334"/>
    <x v="0"/>
    <m/>
    <m/>
    <x v="1"/>
    <x v="29"/>
    <x v="0"/>
    <x v="4"/>
    <x v="9"/>
    <n v="6"/>
    <s v="CISTERCEX. S.L.L."/>
    <d v="1900-01-01T16:00:00"/>
    <n v="68.338055555437066"/>
    <n v="36"/>
    <n v="32.338055555437066"/>
  </r>
  <r>
    <s v="E002"/>
    <s v="EO65"/>
    <x v="5945"/>
    <x v="0"/>
    <s v="E3"/>
    <s v="0432000110"/>
    <s v="PREBETONG HORMIGONES, S.A."/>
    <s v="0085000005"/>
    <s v="BADAJOZ-CAYA Nº 37"/>
    <s v="000000000000003228"/>
    <x v="55"/>
    <d v="2024-07-12T00:00:00"/>
    <d v="1899-12-30T10:24:30"/>
    <s v="15/07 08:00h"/>
    <d v="2024-07-15T00:00:00"/>
    <x v="10"/>
    <x v="12"/>
    <x v="6175"/>
    <d v="2024-07-15T00:00:00"/>
    <d v="1899-12-30T08:00:11"/>
    <n v="94"/>
    <s v="E00094"/>
    <s v="RUTA KMS.094"/>
    <x v="168"/>
    <x v="0"/>
    <x v="0"/>
    <x v="8"/>
    <x v="0"/>
    <d v="2024-07-12T10:24:30"/>
    <x v="632"/>
    <n v="69.591666666674428"/>
    <d v="2024-07-15T08:00:11"/>
    <d v="1899-12-30T01:15:12"/>
    <d v="2024-07-15T09:15:23"/>
    <n v="-1.2563888888689689"/>
    <x v="1"/>
    <m/>
    <m/>
    <x v="1"/>
    <x v="3"/>
    <x v="1"/>
    <x v="5"/>
    <x v="0"/>
    <n v="2"/>
    <s v="LOGISTICA GALVEZ MARIN, S.L."/>
    <d v="1899-12-31T06:04:48"/>
    <n v="67.338333333341097"/>
    <n v="36"/>
    <n v="31.338333333341097"/>
  </r>
  <r>
    <s v="E002"/>
    <s v="EO65"/>
    <x v="5946"/>
    <x v="0"/>
    <s v="E3"/>
    <s v="0432000110"/>
    <s v="PREBETONG HORMIGONES, S.A."/>
    <s v="0085000005"/>
    <s v="BADAJOZ-CAYA Nº 37"/>
    <s v="000000000000003297"/>
    <x v="56"/>
    <d v="2024-07-12T00:00:00"/>
    <d v="1899-12-30T10:24:55"/>
    <s v="15/07 09:30h"/>
    <d v="2024-07-15T00:00:00"/>
    <x v="21"/>
    <x v="12"/>
    <x v="6176"/>
    <d v="2024-07-15T00:00:00"/>
    <d v="1899-12-30T09:02:55"/>
    <n v="94"/>
    <s v="E00094"/>
    <s v="RUTA KMS.094"/>
    <x v="170"/>
    <x v="0"/>
    <x v="0"/>
    <x v="8"/>
    <x v="0"/>
    <d v="2024-07-12T10:24:55"/>
    <x v="640"/>
    <n v="71.084722222352866"/>
    <d v="2024-07-15T09:02:55"/>
    <d v="1899-12-30T01:15:12"/>
    <d v="2024-07-15T10:18:07"/>
    <n v="-0.80194444436347112"/>
    <x v="1"/>
    <m/>
    <m/>
    <x v="1"/>
    <x v="3"/>
    <x v="1"/>
    <x v="5"/>
    <x v="6"/>
    <n v="2"/>
    <s v="CISTERCEX. S.L.L."/>
    <d v="1899-12-31T06:04:48"/>
    <n v="68.831388889019536"/>
    <n v="36"/>
    <n v="32.831388889019536"/>
  </r>
  <r>
    <s v="E002"/>
    <s v="EO65"/>
    <x v="5947"/>
    <x v="0"/>
    <s v="E3"/>
    <s v="0432000110"/>
    <s v="PREBETONG HORMIGONES, S.A."/>
    <s v="0085000005"/>
    <s v="BADAJOZ-CAYA Nº 37"/>
    <s v="000000000000003297"/>
    <x v="56"/>
    <d v="2024-07-12T00:00:00"/>
    <d v="1899-12-30T10:25:12"/>
    <s v="15/07 12:30h"/>
    <d v="2024-07-15T00:00:00"/>
    <x v="13"/>
    <x v="12"/>
    <x v="6177"/>
    <d v="2024-07-15T00:00:00"/>
    <d v="1899-12-30T14:37:04"/>
    <n v="94"/>
    <s v="E00094"/>
    <s v="RUTA KMS.094"/>
    <x v="169"/>
    <x v="0"/>
    <x v="0"/>
    <x v="8"/>
    <x v="0"/>
    <d v="2024-07-12T10:25:12"/>
    <x v="647"/>
    <n v="76.07999999995809"/>
    <d v="2024-07-15T14:37:04"/>
    <d v="1899-12-30T01:15:12"/>
    <d v="2024-07-15T15:52:16"/>
    <n v="-1.371111111191567"/>
    <x v="1"/>
    <m/>
    <m/>
    <x v="1"/>
    <x v="3"/>
    <x v="1"/>
    <x v="5"/>
    <x v="13"/>
    <n v="2"/>
    <s v="TTES COOPERATIVOS ARAGONES S COOP"/>
    <d v="1899-12-31T06:04:48"/>
    <n v="73.82666666662476"/>
    <n v="36"/>
    <n v="37.82666666662476"/>
  </r>
  <r>
    <s v="E002"/>
    <s v="EO65"/>
    <x v="5948"/>
    <x v="0"/>
    <s v="E3"/>
    <s v="0432000110"/>
    <s v="PREBETONG HORMIGONES, S.A."/>
    <s v="0085000461"/>
    <s v="MEDINA DE LAS TORRES-PREBETONG"/>
    <s v="000000000000003297"/>
    <x v="56"/>
    <d v="2024-07-12T00:00:00"/>
    <d v="1899-12-30T10:27:23"/>
    <s v="15/07 ANTES 13H"/>
    <d v="2024-07-15T00:00:00"/>
    <x v="9"/>
    <x v="12"/>
    <x v="6178"/>
    <d v="2024-07-15T00:00:00"/>
    <d v="1899-12-30T16:25:32"/>
    <n v="10"/>
    <s v="E00010"/>
    <s v="RUTA KMS.010"/>
    <x v="194"/>
    <x v="0"/>
    <x v="0"/>
    <x v="8"/>
    <x v="0"/>
    <d v="2024-07-12T10:27:23"/>
    <x v="637"/>
    <n v="78.543611111235805"/>
    <d v="2024-07-15T16:25:32"/>
    <d v="1899-12-30T00:08:00"/>
    <d v="2024-07-15T16:33:32"/>
    <n v="0.44111111102392897"/>
    <x v="0"/>
    <m/>
    <m/>
    <x v="1"/>
    <x v="3"/>
    <x v="0"/>
    <x v="5"/>
    <x v="8"/>
    <n v="2"/>
    <s v=""/>
    <d v="1899-12-30T03:12:00"/>
    <n v="77.410277777902465"/>
    <n v="36"/>
    <n v="41.410277777902465"/>
  </r>
  <r>
    <s v="E002"/>
    <s v="EO65"/>
    <x v="5949"/>
    <x v="0"/>
    <s v="E3"/>
    <s v="0100057863"/>
    <s v="UTE TORIL"/>
    <s v="0085000117"/>
    <s v="TORIL"/>
    <s v="000000000000003227"/>
    <x v="59"/>
    <d v="2024-07-12T00:00:00"/>
    <d v="1899-12-30T10:40:19"/>
    <s v="15/07 08:30h"/>
    <d v="2024-07-15T00:00:00"/>
    <x v="23"/>
    <x v="12"/>
    <x v="6179"/>
    <d v="2024-07-13T00:00:00"/>
    <d v="1899-12-30T12:52:16"/>
    <n v="244"/>
    <s v="E00244"/>
    <s v="RUTA KMS.244"/>
    <x v="194"/>
    <x v="0"/>
    <x v="0"/>
    <x v="8"/>
    <x v="0"/>
    <d v="2024-07-12T10:40:19"/>
    <x v="642"/>
    <n v="69.828055555466563"/>
    <d v="2024-07-13T12:52:16"/>
    <d v="1899-12-30T03:15:12"/>
    <d v="2024-07-13T16:07:28"/>
    <n v="40.375555555452593"/>
    <x v="0"/>
    <m/>
    <m/>
    <x v="1"/>
    <x v="0"/>
    <x v="0"/>
    <x v="4"/>
    <x v="3"/>
    <n v="7"/>
    <s v=""/>
    <d v="1900-01-02T06:04:48"/>
    <n v="65.574722222133232"/>
    <n v="36"/>
    <n v="29.574722222133232"/>
  </r>
  <r>
    <s v="E002"/>
    <s v="EO65"/>
    <x v="5950"/>
    <x v="0"/>
    <s v="E3"/>
    <s v="0100057863"/>
    <s v="UTE TORIL"/>
    <s v="0085000117"/>
    <s v="TORIL"/>
    <s v="000000000000003227"/>
    <x v="59"/>
    <d v="2024-07-12T00:00:00"/>
    <d v="1899-12-30T10:41:06"/>
    <s v="15/07 10:00h"/>
    <d v="2024-07-15T00:00:00"/>
    <x v="17"/>
    <x v="12"/>
    <x v="6180"/>
    <d v="2024-07-15T00:00:00"/>
    <d v="1899-12-30T11:08:38"/>
    <n v="244"/>
    <s v="E00244"/>
    <s v="RUTA KMS.244"/>
    <x v="175"/>
    <x v="0"/>
    <x v="0"/>
    <x v="8"/>
    <x v="0"/>
    <d v="2024-07-12T10:41:06"/>
    <x v="635"/>
    <n v="71.315000000002328"/>
    <d v="2024-07-15T11:08:38"/>
    <d v="1899-12-30T03:15:12"/>
    <d v="2024-07-15T14:23:50"/>
    <n v="-4.3972222222946584"/>
    <x v="1"/>
    <m/>
    <m/>
    <x v="1"/>
    <x v="3"/>
    <x v="3"/>
    <x v="5"/>
    <x v="2"/>
    <n v="2"/>
    <s v=""/>
    <d v="1900-01-02T06:04:48"/>
    <n v="67.061666666668998"/>
    <n v="36"/>
    <n v="31.061666666668998"/>
  </r>
  <r>
    <s v="E002"/>
    <s v="EO65"/>
    <x v="5951"/>
    <x v="0"/>
    <s v="E3"/>
    <s v="0100057863"/>
    <s v="UTE TORIL"/>
    <s v="0085000117"/>
    <s v="TORIL"/>
    <s v="000000000000003227"/>
    <x v="59"/>
    <d v="2024-07-12T00:00:00"/>
    <d v="1899-12-30T10:41:30"/>
    <s v="15/07 10:30h"/>
    <d v="2024-07-15T00:00:00"/>
    <x v="20"/>
    <x v="12"/>
    <x v="6181"/>
    <d v="2024-07-15T00:00:00"/>
    <d v="1899-12-30T08:29:26"/>
    <n v="244"/>
    <s v="E00244"/>
    <s v="RUTA KMS.244"/>
    <x v="399"/>
    <x v="0"/>
    <x v="0"/>
    <x v="8"/>
    <x v="0"/>
    <d v="2024-07-12T10:41:30"/>
    <x v="639"/>
    <n v="71.808333333407063"/>
    <d v="2024-07-15T08:29:26"/>
    <d v="1899-12-30T03:15:12"/>
    <d v="2024-07-15T11:44:38"/>
    <n v="-1.2438888889155351"/>
    <x v="1"/>
    <m/>
    <m/>
    <x v="1"/>
    <x v="3"/>
    <x v="1"/>
    <x v="5"/>
    <x v="0"/>
    <n v="2"/>
    <s v="CISTERCEX. S.L.L."/>
    <d v="1900-01-02T06:04:48"/>
    <n v="67.555000000073733"/>
    <n v="36"/>
    <n v="31.555000000073733"/>
  </r>
  <r>
    <s v="E002"/>
    <s v="EO65"/>
    <x v="5952"/>
    <x v="0"/>
    <s v="E3"/>
    <s v="0100057858"/>
    <s v="SPECIAL CONCRETE 3, S.L."/>
    <s v="0085000115"/>
    <s v="ALCORCON"/>
    <s v="000000000000003228"/>
    <x v="55"/>
    <d v="2024-07-12T00:00:00"/>
    <d v="1899-12-30T10:44:02"/>
    <s v="15/07 10:00h"/>
    <d v="2024-07-15T00:00:00"/>
    <x v="17"/>
    <x v="12"/>
    <x v="6182"/>
    <d v="2024-07-12T00:00:00"/>
    <d v="1899-12-30T11:36:37"/>
    <n v="403"/>
    <s v="E00403"/>
    <s v="RUTA KMS.403"/>
    <x v="188"/>
    <x v="0"/>
    <x v="0"/>
    <x v="8"/>
    <x v="0"/>
    <d v="2024-07-12T10:44:02"/>
    <x v="635"/>
    <n v="71.266111111035571"/>
    <d v="2024-07-12T11:36:37"/>
    <d v="1899-12-30T05:22:24"/>
    <d v="2024-07-12T16:59:01"/>
    <n v="65.016388888761867"/>
    <x v="0"/>
    <m/>
    <m/>
    <x v="1"/>
    <x v="29"/>
    <x v="0"/>
    <x v="4"/>
    <x v="2"/>
    <n v="6"/>
    <s v="HORMIGONES Y CONTENEDORES JARA"/>
    <d v="1900-01-04T08:57:36"/>
    <n v="64.892777777702236"/>
    <n v="36"/>
    <n v="28.892777777702236"/>
  </r>
  <r>
    <s v="E002"/>
    <s v="EO65"/>
    <x v="5953"/>
    <x v="0"/>
    <s v="E3"/>
    <s v="0100057863"/>
    <s v="UTE TORIL"/>
    <s v="0085000117"/>
    <s v="TORIL"/>
    <s v="000000000000003227"/>
    <x v="59"/>
    <d v="2024-07-12T00:00:00"/>
    <d v="1899-12-30T10:44:03"/>
    <s v="15/07 15h"/>
    <d v="2024-07-15T00:00:00"/>
    <x v="7"/>
    <x v="12"/>
    <x v="6183"/>
    <d v="2024-07-15T00:00:00"/>
    <d v="1899-12-30T12:04:03"/>
    <n v="244"/>
    <s v="E00244"/>
    <s v="RUTA KMS.244"/>
    <x v="368"/>
    <x v="0"/>
    <x v="0"/>
    <x v="8"/>
    <x v="0"/>
    <d v="2024-07-12T10:44:03"/>
    <x v="630"/>
    <n v="76.265833333251067"/>
    <d v="2024-07-15T12:04:03"/>
    <d v="1899-12-30T03:15:12"/>
    <d v="2024-07-15T15:19:15"/>
    <n v="-0.32083333341870457"/>
    <x v="0"/>
    <m/>
    <m/>
    <x v="1"/>
    <x v="3"/>
    <x v="0"/>
    <x v="5"/>
    <x v="3"/>
    <n v="2"/>
    <s v="LOGISTICA GALVEZ MARIN, S.L."/>
    <d v="1900-01-02T06:04:48"/>
    <n v="72.012499999917736"/>
    <n v="36"/>
    <n v="36.012499999917736"/>
  </r>
  <r>
    <s v="E002"/>
    <s v="EO65"/>
    <x v="5954"/>
    <x v="0"/>
    <s v="E3"/>
    <s v="0100057858"/>
    <s v="SPECIAL CONCRETE 3, S.L."/>
    <s v="0085000115"/>
    <s v="ALCORCON"/>
    <s v="000000000000003228"/>
    <x v="55"/>
    <d v="2024-07-12T00:00:00"/>
    <d v="1899-12-30T10:44:13"/>
    <s v="15/07 12:00h"/>
    <d v="2024-07-15T00:00:00"/>
    <x v="8"/>
    <x v="12"/>
    <x v="6184"/>
    <d v="2024-07-12T00:00:00"/>
    <d v="1899-12-30T12:56:25"/>
    <n v="403"/>
    <s v="E00403"/>
    <s v="RUTA KMS.403"/>
    <x v="186"/>
    <x v="0"/>
    <x v="0"/>
    <x v="8"/>
    <x v="0"/>
    <d v="2024-07-12T10:44:13"/>
    <x v="628"/>
    <n v="73.263055555522442"/>
    <d v="2024-07-12T12:56:25"/>
    <d v="1899-12-30T05:22:24"/>
    <d v="2024-07-12T18:18:49"/>
    <n v="65.686388888920192"/>
    <x v="0"/>
    <m/>
    <m/>
    <x v="1"/>
    <x v="29"/>
    <x v="0"/>
    <x v="4"/>
    <x v="3"/>
    <n v="6"/>
    <s v="HORMIGONES Y CONTENEDORES JARA"/>
    <d v="1900-01-04T08:57:36"/>
    <n v="66.889722222189107"/>
    <n v="36"/>
    <n v="30.889722222189107"/>
  </r>
  <r>
    <s v="E002"/>
    <s v="EO65"/>
    <x v="5955"/>
    <x v="0"/>
    <s v="E3"/>
    <s v="0100057863"/>
    <s v="UTE TORIL"/>
    <s v="0085000117"/>
    <s v="TORIL"/>
    <s v="000000000000003227"/>
    <x v="59"/>
    <d v="2024-07-12T00:00:00"/>
    <d v="1899-12-30T10:44:37"/>
    <s v="15/07 16h"/>
    <d v="2024-07-15T00:00:00"/>
    <x v="12"/>
    <x v="12"/>
    <x v="6185"/>
    <d v="2024-07-15T00:00:00"/>
    <d v="1899-12-30T13:27:44"/>
    <n v="244"/>
    <s v="E00244"/>
    <s v="RUTA KMS.244"/>
    <x v="178"/>
    <x v="0"/>
    <x v="0"/>
    <x v="8"/>
    <x v="0"/>
    <d v="2024-07-12T10:44:37"/>
    <x v="644"/>
    <n v="77.256388888810761"/>
    <d v="2024-07-15T13:27:44"/>
    <d v="1899-12-30T03:15:12"/>
    <d v="2024-07-15T16:42:56"/>
    <n v="-0.71555555571103469"/>
    <x v="0"/>
    <m/>
    <m/>
    <x v="1"/>
    <x v="3"/>
    <x v="0"/>
    <x v="5"/>
    <x v="7"/>
    <n v="2"/>
    <s v="VILLAR CHAMIZO JUAN Mª"/>
    <d v="1900-01-02T06:04:48"/>
    <n v="73.003055555477431"/>
    <n v="36"/>
    <n v="37.003055555477431"/>
  </r>
  <r>
    <s v="E002"/>
    <s v="EO65"/>
    <x v="5956"/>
    <x v="0"/>
    <s v="E4"/>
    <s v="0100057842"/>
    <s v="TPTES DE CEMENTOS LA CELESTINA, SL"/>
    <s v="0084000156"/>
    <s v="YUNCOS-AZULEJOS Y PAV. ALONSO"/>
    <s v="000000000000003230"/>
    <x v="57"/>
    <d v="2024-07-12T00:00:00"/>
    <d v="1899-12-30T10:50:06"/>
    <s v="15/07 AVISAR 6164901"/>
    <d v="2024-07-15T00:00:00"/>
    <x v="1"/>
    <x v="12"/>
    <x v="6186"/>
    <d v="2024-07-12T00:00:00"/>
    <d v="1899-12-30T13:44:35"/>
    <n v="392"/>
    <s v="E00392"/>
    <s v="RUTA KMS.392"/>
    <x v="408"/>
    <x v="0"/>
    <x v="0"/>
    <x v="8"/>
    <x v="1"/>
    <d v="2024-07-12T10:50:06"/>
    <x v="670"/>
    <n v="75.164999999979045"/>
    <d v="2024-07-12T13:44:35"/>
    <d v="1899-12-30T05:13:36"/>
    <d v="2024-07-12T18:58:11"/>
    <n v="67.030277777812444"/>
    <x v="0"/>
    <m/>
    <m/>
    <x v="1"/>
    <x v="29"/>
    <x v="0"/>
    <x v="4"/>
    <x v="7"/>
    <n v="6"/>
    <s v=""/>
    <d v="1900-01-04T05:26:24"/>
    <n v="68.938333333312386"/>
    <n v="36"/>
    <n v="32.938333333312386"/>
  </r>
  <r>
    <s v="E002"/>
    <s v="EO65"/>
    <x v="5957"/>
    <x v="0"/>
    <s v="E3"/>
    <s v="0100057773"/>
    <s v="HORM. CASTREJON, S.L."/>
    <s v="0085000251"/>
    <s v="VALDEPEÑAS-CENTRALES HORMIGONERAS"/>
    <s v="000000000000003297"/>
    <x v="56"/>
    <d v="2024-07-12T00:00:00"/>
    <d v="1899-12-30T10:57:53"/>
    <s v="15/07 por el día 606"/>
    <d v="2024-07-15T00:00:00"/>
    <x v="2"/>
    <x v="12"/>
    <x v="6187"/>
    <d v="2024-07-15T00:00:00"/>
    <d v="1899-12-30T13:40:26"/>
    <n v="385"/>
    <s v="E00385"/>
    <s v="RUTA KMS.385"/>
    <x v="200"/>
    <x v="0"/>
    <x v="0"/>
    <x v="8"/>
    <x v="0"/>
    <d v="2024-07-12T10:57:53"/>
    <x v="636"/>
    <n v="79.035277777758893"/>
    <d v="2024-07-15T13:40:26"/>
    <d v="1899-12-30T05:08:00"/>
    <d v="2024-07-15T18:48:26"/>
    <n v="-0.80722222215263173"/>
    <x v="1"/>
    <m/>
    <m/>
    <x v="1"/>
    <x v="3"/>
    <x v="1"/>
    <x v="5"/>
    <x v="7"/>
    <n v="2"/>
    <s v="HIBURSANFRE, S.L.U."/>
    <d v="1900-01-04T03:12:00"/>
    <n v="72.901944444425553"/>
    <n v="36"/>
    <n v="36.901944444425553"/>
  </r>
  <r>
    <s v="E002"/>
    <s v="EO65"/>
    <x v="5958"/>
    <x v="0"/>
    <s v="E3"/>
    <s v="0100018456"/>
    <s v="HORMIGONES PREBESUR S.A."/>
    <s v="0085000444"/>
    <s v="CORDOBA"/>
    <s v="000000000000003228"/>
    <x v="55"/>
    <d v="2024-07-12T00:00:00"/>
    <d v="1899-12-30T11:05:51"/>
    <s v="15/07 12:00h"/>
    <d v="2024-07-15T00:00:00"/>
    <x v="8"/>
    <x v="12"/>
    <x v="6188"/>
    <d v="2024-07-12T00:00:00"/>
    <d v="1899-12-30T16:21:44"/>
    <n v="200"/>
    <s v="E00200"/>
    <s v="RUTA KMS.200"/>
    <x v="426"/>
    <x v="0"/>
    <x v="0"/>
    <x v="8"/>
    <x v="0"/>
    <d v="2024-07-12T11:05:51"/>
    <x v="628"/>
    <n v="72.902500000025611"/>
    <d v="2024-07-12T16:21:44"/>
    <d v="1899-12-30T02:40:00"/>
    <d v="2024-07-12T19:01:44"/>
    <n v="64.971111111226492"/>
    <x v="0"/>
    <m/>
    <m/>
    <x v="1"/>
    <x v="29"/>
    <x v="0"/>
    <x v="4"/>
    <x v="8"/>
    <n v="6"/>
    <s v=""/>
    <d v="1900-01-01T16:00:00"/>
    <n v="69.23583333335894"/>
    <n v="36"/>
    <n v="33.23583333335894"/>
  </r>
  <r>
    <s v="E002"/>
    <s v="EO65"/>
    <x v="5959"/>
    <x v="0"/>
    <s v="E3"/>
    <s v="0100057849"/>
    <s v="HORMIGONES HUELVA Y SEVILLA, S.L."/>
    <s v="0085000023"/>
    <s v="ALMONTE"/>
    <s v="000000000000003228"/>
    <x v="55"/>
    <d v="2024-07-12T00:00:00"/>
    <d v="1899-12-30T11:06:06"/>
    <s v="15/07 12:00h"/>
    <d v="2024-07-15T00:00:00"/>
    <x v="14"/>
    <x v="12"/>
    <x v="6189"/>
    <d v="2024-07-15T00:00:00"/>
    <d v="1899-12-30T12:28:34"/>
    <n v="204"/>
    <s v="E00204"/>
    <s v="RUTA KMS.204"/>
    <x v="193"/>
    <x v="0"/>
    <x v="0"/>
    <x v="8"/>
    <x v="0"/>
    <d v="2024-07-12T11:06:06"/>
    <x v="673"/>
    <n v="73.898333333199844"/>
    <d v="2024-07-15T12:28:34"/>
    <d v="1899-12-30T02:43:12"/>
    <d v="2024-07-15T15:11:46"/>
    <n v="-2.1961111112614162"/>
    <x v="1"/>
    <m/>
    <m/>
    <x v="1"/>
    <x v="3"/>
    <x v="2"/>
    <x v="5"/>
    <x v="3"/>
    <n v="2"/>
    <s v="TTES COOPERATIVOS ARAGONES S COOP"/>
    <d v="1900-01-01T17:16:48"/>
    <n v="70.178333333199845"/>
    <n v="36"/>
    <n v="34.178333333199845"/>
  </r>
  <r>
    <s v="E002"/>
    <s v="EO65"/>
    <x v="5960"/>
    <x v="0"/>
    <s v="E3"/>
    <s v="0100053703"/>
    <s v="HERMANOS GALVEZ, S. A."/>
    <s v="0085000306"/>
    <s v="GUADALCANAL"/>
    <s v="000000000000003228"/>
    <x v="55"/>
    <d v="2024-07-12T00:00:00"/>
    <d v="1899-12-30T11:08:40"/>
    <s v="sust alb8043243160"/>
    <d v="2024-07-15T00:00:00"/>
    <x v="14"/>
    <x v="12"/>
    <x v="6190"/>
    <d v="2024-07-15T00:00:00"/>
    <d v="1899-12-30T12:31:09"/>
    <n v="79"/>
    <s v="E00079"/>
    <s v="RUTA KMS.079"/>
    <x v="309"/>
    <x v="0"/>
    <x v="0"/>
    <x v="8"/>
    <x v="0"/>
    <d v="2024-07-12T11:08:40"/>
    <x v="673"/>
    <n v="73.855555555550382"/>
    <d v="2024-07-15T12:31:09"/>
    <d v="1899-12-30T01:03:12"/>
    <d v="2024-07-15T13:34:21"/>
    <n v="-0.57250000006752089"/>
    <x v="0"/>
    <m/>
    <m/>
    <x v="1"/>
    <x v="3"/>
    <x v="0"/>
    <x v="5"/>
    <x v="3"/>
    <n v="2"/>
    <s v="LOGISTICA Y CEM. HIDALGO, S.L."/>
    <d v="1899-12-31T01:16:48"/>
    <n v="71.802222222217054"/>
    <n v="36"/>
    <n v="35.802222222217054"/>
  </r>
  <r>
    <s v="E002"/>
    <s v="EO65"/>
    <x v="5961"/>
    <x v="0"/>
    <s v="E3"/>
    <s v="0100042375"/>
    <s v="PRETENSADOS DURAN, S.L."/>
    <s v="0085000267"/>
    <s v="BADAJOZ"/>
    <s v="000000000000003297"/>
    <x v="56"/>
    <d v="2024-07-12T00:00:00"/>
    <d v="1899-12-30T11:28:39"/>
    <s v="12/07 urge"/>
    <d v="2024-07-12T00:00:00"/>
    <x v="1"/>
    <x v="12"/>
    <x v="6191"/>
    <d v="2024-07-12T00:00:00"/>
    <d v="1899-12-30T12:18:41"/>
    <n v="90"/>
    <s v="E00090"/>
    <s v="RUTA KMS.090"/>
    <x v="169"/>
    <x v="0"/>
    <x v="0"/>
    <x v="8"/>
    <x v="0"/>
    <d v="2024-07-12T11:28:39"/>
    <x v="598"/>
    <n v="2.5225000001373701"/>
    <d v="2024-07-12T12:18:41"/>
    <d v="1899-12-30T01:12:00"/>
    <d v="2024-07-12T13:30:41"/>
    <n v="0.48861111112637445"/>
    <x v="0"/>
    <m/>
    <m/>
    <x v="1"/>
    <x v="29"/>
    <x v="0"/>
    <x v="4"/>
    <x v="3"/>
    <n v="6"/>
    <s v="TTES COOPERATIVOS ARAGONES S COOP"/>
    <d v="1899-12-31T04:48:00"/>
    <n v="0.32250000013737012"/>
    <n v="0"/>
    <n v="0.32250000013737012"/>
  </r>
  <r>
    <s v="E002"/>
    <s v="EO65"/>
    <x v="5962"/>
    <x v="0"/>
    <s v="E3"/>
    <s v="0432000110"/>
    <s v="PREBETONG HORMIGONES, S.A."/>
    <s v="0085000333"/>
    <s v="AVE PLASENCIA MOVIL"/>
    <s v="000000000000003228"/>
    <x v="55"/>
    <d v="2024-07-12T00:00:00"/>
    <d v="1899-12-30T12:04:55"/>
    <s v="15/07 08:00h"/>
    <d v="2024-07-15T00:00:00"/>
    <x v="10"/>
    <x v="12"/>
    <x v="6192"/>
    <d v="2024-07-13T00:00:00"/>
    <d v="1899-12-30T03:35:04"/>
    <n v="222"/>
    <s v="E00222"/>
    <s v="RUTA KMS.222"/>
    <x v="211"/>
    <x v="0"/>
    <x v="0"/>
    <x v="8"/>
    <x v="0"/>
    <d v="2024-07-12T12:04:55"/>
    <x v="632"/>
    <n v="67.918055555666797"/>
    <d v="2024-07-13T03:35:04"/>
    <d v="1899-12-30T02:57:36"/>
    <d v="2024-07-13T06:32:40"/>
    <n v="49.455555555468891"/>
    <x v="0"/>
    <m/>
    <m/>
    <x v="1"/>
    <x v="0"/>
    <x v="0"/>
    <x v="4"/>
    <x v="20"/>
    <n v="7"/>
    <s v="HORMIGONES Y CONTENEDORES JARA"/>
    <d v="1900-01-01T23:02:24"/>
    <n v="63.958055555666803"/>
    <n v="36"/>
    <n v="27.958055555666803"/>
  </r>
  <r>
    <s v="E002"/>
    <s v="EO65"/>
    <x v="5963"/>
    <x v="0"/>
    <s v="E3"/>
    <s v="0100057782"/>
    <s v="TPTES. Y MAT. EL ESPABILAO,SL"/>
    <s v="0085000032"/>
    <s v="HERRERA DEL DUQUE"/>
    <s v="000000000000003228"/>
    <x v="55"/>
    <d v="2024-07-12T00:00:00"/>
    <d v="1899-12-30T12:05:04"/>
    <s v="15/07 1º hora"/>
    <d v="2024-07-15T00:00:00"/>
    <x v="15"/>
    <x v="12"/>
    <x v="6193"/>
    <d v="2024-07-13T00:00:00"/>
    <d v="1899-12-30T07:20:37"/>
    <n v="220"/>
    <s v="E00220"/>
    <s v="RUTA KMS.220"/>
    <x v="169"/>
    <x v="0"/>
    <x v="0"/>
    <x v="8"/>
    <x v="0"/>
    <d v="2024-07-12T12:05:04"/>
    <x v="634"/>
    <n v="68.915555555548053"/>
    <d v="2024-07-13T07:20:37"/>
    <d v="1899-12-30T02:56:00"/>
    <d v="2024-07-13T10:16:37"/>
    <n v="46.723055555659812"/>
    <x v="0"/>
    <m/>
    <m/>
    <x v="1"/>
    <x v="0"/>
    <x v="0"/>
    <x v="4"/>
    <x v="11"/>
    <n v="7"/>
    <s v="TTES COOPERATIVOS ARAGONES S COOP"/>
    <d v="1900-01-01T22:24:00"/>
    <n v="64.982222222214716"/>
    <n v="36"/>
    <n v="28.982222222214716"/>
  </r>
  <r>
    <s v="E002"/>
    <s v="EO65"/>
    <x v="5964"/>
    <x v="0"/>
    <s v="E3"/>
    <s v="0100051755"/>
    <s v="STRATA PAVIMENTOS, S.L.U"/>
    <s v="0085000500"/>
    <s v="NAVALVILLAR DE PELA-STRATA"/>
    <s v="000000000000003297"/>
    <x v="56"/>
    <d v="2024-07-12T00:00:00"/>
    <d v="1899-12-30T12:10:26"/>
    <s v="15/07 11:00h"/>
    <d v="2024-07-15T00:00:00"/>
    <x v="7"/>
    <x v="12"/>
    <x v="6194"/>
    <d v="2024-07-15T00:00:00"/>
    <d v="1899-12-30T13:58:50"/>
    <n v="159"/>
    <s v="E00159"/>
    <s v="RUTA KMS.159"/>
    <x v="176"/>
    <x v="0"/>
    <x v="0"/>
    <x v="8"/>
    <x v="0"/>
    <d v="2024-07-12T12:10:26"/>
    <x v="630"/>
    <n v="74.826111111149658"/>
    <d v="2024-07-15T13:58:50"/>
    <d v="1899-12-30T02:07:12"/>
    <d v="2024-07-15T16:06:02"/>
    <n v="-1.1005555556039326"/>
    <x v="1"/>
    <m/>
    <m/>
    <x v="1"/>
    <x v="3"/>
    <x v="1"/>
    <x v="5"/>
    <x v="7"/>
    <n v="2"/>
    <s v="MARTINEZ RODRIGUEZ FRANCISCO JAVIER"/>
    <d v="1900-01-01T02:52:48"/>
    <n v="71.706111111149653"/>
    <n v="36"/>
    <n v="35.706111111149653"/>
  </r>
  <r>
    <s v="E002"/>
    <s v="EO65"/>
    <x v="5965"/>
    <x v="0"/>
    <s v="E3"/>
    <s v="0100051755"/>
    <s v="STRATA PAVIMENTOS, S.L.U"/>
    <s v="0085000500"/>
    <s v="NAVALVILLAR DE PELA-STRATA"/>
    <s v="000000000000003297"/>
    <x v="56"/>
    <d v="2024-07-12T00:00:00"/>
    <d v="1899-12-30T12:10:41"/>
    <s v="15/07 10:00h"/>
    <d v="2024-07-15T00:00:00"/>
    <x v="17"/>
    <x v="12"/>
    <x v="6195"/>
    <d v="2024-07-15T00:00:00"/>
    <d v="1899-12-30T07:26:49"/>
    <n v="159"/>
    <s v="E00159"/>
    <s v="RUTA KMS.159"/>
    <x v="200"/>
    <x v="0"/>
    <x v="0"/>
    <x v="8"/>
    <x v="0"/>
    <d v="2024-07-12T12:10:41"/>
    <x v="635"/>
    <n v="69.82194444432389"/>
    <d v="2024-07-15T07:26:49"/>
    <d v="1899-12-30T02:07:12"/>
    <d v="2024-07-15T09:34:01"/>
    <n v="0.43305555550614372"/>
    <x v="0"/>
    <m/>
    <m/>
    <x v="1"/>
    <x v="3"/>
    <x v="0"/>
    <x v="5"/>
    <x v="11"/>
    <n v="2"/>
    <s v="HIBURSANFRE, S.L.U."/>
    <d v="1900-01-01T02:52:48"/>
    <n v="66.701944444323885"/>
    <n v="36"/>
    <n v="30.701944444323885"/>
  </r>
  <r>
    <s v="E002"/>
    <s v="EO65"/>
    <x v="5966"/>
    <x v="0"/>
    <s v="E4"/>
    <s v="0100057845"/>
    <s v="INVERSIONES SEGURA SARRIA, S.L."/>
    <s v="0084000019"/>
    <s v="ARROYOMOLINOS"/>
    <s v="000000000000003230"/>
    <x v="57"/>
    <d v="2024-07-12T00:00:00"/>
    <d v="1899-12-30T12:24:48"/>
    <s v="15/07 64s 10h-17h"/>
    <d v="2024-07-15T00:00:00"/>
    <x v="9"/>
    <x v="12"/>
    <x v="6196"/>
    <d v="2024-07-12T00:00:00"/>
    <d v="1899-12-30T16:33:08"/>
    <n v="391"/>
    <s v="E00391"/>
    <s v="RUTA KMS.391"/>
    <x v="466"/>
    <x v="0"/>
    <x v="0"/>
    <x v="8"/>
    <x v="1"/>
    <d v="2024-07-12T12:24:48"/>
    <x v="637"/>
    <n v="76.586666666669771"/>
    <d v="2024-07-12T16:33:08"/>
    <d v="1899-12-30T05:12:48"/>
    <d v="2024-07-12T21:45:56"/>
    <n v="67.234444444533437"/>
    <x v="0"/>
    <m/>
    <m/>
    <x v="1"/>
    <x v="29"/>
    <x v="0"/>
    <x v="4"/>
    <x v="8"/>
    <n v="6"/>
    <s v=""/>
    <d v="1900-01-04T05:07:12"/>
    <n v="70.373333333336433"/>
    <n v="36"/>
    <n v="34.373333333336433"/>
  </r>
  <r>
    <s v="E002"/>
    <s v="EO65"/>
    <x v="5967"/>
    <x v="0"/>
    <s v="E4"/>
    <s v="0100057845"/>
    <s v="INVERSIONES SEGURA SARRIA, S.L."/>
    <s v="0084000019"/>
    <s v="ARROYOMOLINOS"/>
    <s v="000000000000003230"/>
    <x v="57"/>
    <d v="2024-07-12T00:00:00"/>
    <d v="1899-12-30T12:25:14"/>
    <s v="15/07 64s 10h-17h"/>
    <d v="2024-07-15T00:00:00"/>
    <x v="9"/>
    <x v="12"/>
    <x v="6197"/>
    <d v="2024-07-12T00:00:00"/>
    <d v="1899-12-30T14:35:14"/>
    <n v="391"/>
    <s v="E00391"/>
    <s v="RUTA KMS.391"/>
    <x v="467"/>
    <x v="0"/>
    <x v="0"/>
    <x v="8"/>
    <x v="1"/>
    <d v="2024-07-12T12:25:14"/>
    <x v="637"/>
    <n v="76.579444444505498"/>
    <d v="2024-07-12T14:35:14"/>
    <d v="1899-12-30T05:12:48"/>
    <d v="2024-07-12T19:48:02"/>
    <n v="69.199444444442634"/>
    <x v="0"/>
    <m/>
    <m/>
    <x v="1"/>
    <x v="29"/>
    <x v="0"/>
    <x v="4"/>
    <x v="13"/>
    <n v="6"/>
    <s v=""/>
    <d v="1900-01-04T05:07:12"/>
    <n v="70.36611111117216"/>
    <n v="36"/>
    <n v="34.36611111117216"/>
  </r>
  <r>
    <s v="E002"/>
    <s v="EO65"/>
    <x v="5968"/>
    <x v="0"/>
    <s v="E3"/>
    <s v="0100057801"/>
    <s v="HORM. Y EXCAV.DE EXTREMADURA, SLU"/>
    <s v="0085000040"/>
    <s v="MIAJADAS"/>
    <s v="000000000000003228"/>
    <x v="55"/>
    <d v="2024-07-12T00:00:00"/>
    <d v="1899-12-30T12:25:40"/>
    <s v="15/07 11:00h"/>
    <d v="2024-07-15T00:00:00"/>
    <x v="14"/>
    <x v="12"/>
    <x v="6198"/>
    <d v="2024-07-15T00:00:00"/>
    <d v="1899-12-30T13:19:52"/>
    <n v="130"/>
    <s v="E00130"/>
    <s v="RUTA KMS.130"/>
    <x v="468"/>
    <x v="0"/>
    <x v="0"/>
    <x v="8"/>
    <x v="0"/>
    <d v="2024-07-12T12:25:40"/>
    <x v="673"/>
    <n v="72.572222222224809"/>
    <d v="2024-07-15T13:19:52"/>
    <d v="1899-12-30T01:44:00"/>
    <d v="2024-07-15T15:03:52"/>
    <n v="-2.0644444445497356"/>
    <x v="1"/>
    <m/>
    <m/>
    <x v="1"/>
    <x v="3"/>
    <x v="2"/>
    <x v="5"/>
    <x v="7"/>
    <n v="2"/>
    <s v=""/>
    <d v="1899-12-31T17:36:00"/>
    <n v="69.838888888891475"/>
    <n v="36"/>
    <n v="33.838888888891475"/>
  </r>
  <r>
    <s v="E002"/>
    <s v="EO65"/>
    <x v="5969"/>
    <x v="0"/>
    <s v="E3"/>
    <s v="0100057801"/>
    <s v="HORM. Y EXCAV.DE EXTREMADURA, SLU"/>
    <s v="0085000040"/>
    <s v="MIAJADAS"/>
    <s v="000000000000003228"/>
    <x v="55"/>
    <d v="2024-07-12T00:00:00"/>
    <d v="1899-12-30T12:25:58"/>
    <s v="15/07 08:00h"/>
    <d v="2024-07-15T00:00:00"/>
    <x v="15"/>
    <x v="12"/>
    <x v="6199"/>
    <d v="2024-07-15T00:00:00"/>
    <d v="1899-12-30T08:16:41"/>
    <n v="130"/>
    <s v="E00130"/>
    <s v="RUTA KMS.130"/>
    <x v="176"/>
    <x v="0"/>
    <x v="0"/>
    <x v="8"/>
    <x v="0"/>
    <d v="2024-07-12T12:25:58"/>
    <x v="634"/>
    <n v="68.567222222161945"/>
    <d v="2024-07-15T08:16:41"/>
    <d v="1899-12-30T01:44:00"/>
    <d v="2024-07-15T10:00:41"/>
    <n v="-1.0113888888736255"/>
    <x v="1"/>
    <m/>
    <m/>
    <x v="1"/>
    <x v="3"/>
    <x v="1"/>
    <x v="5"/>
    <x v="0"/>
    <n v="2"/>
    <s v="MARTINEZ RODRIGUEZ FRANCISCO JAVIER"/>
    <d v="1899-12-31T17:36:00"/>
    <n v="65.833888888828611"/>
    <n v="36"/>
    <n v="29.833888888828611"/>
  </r>
  <r>
    <s v="E002"/>
    <s v="EO65"/>
    <x v="5970"/>
    <x v="0"/>
    <s v="E3"/>
    <s v="0432000110"/>
    <s v="PREBETONG HORMIGONES, S.A."/>
    <s v="0085000333"/>
    <s v="AVE PLASENCIA MOVIL"/>
    <s v="000000000000003229"/>
    <x v="58"/>
    <d v="2024-07-12T00:00:00"/>
    <d v="1899-12-30T12:32:51"/>
    <s v="15/07 11h"/>
    <d v="2024-07-15T00:00:00"/>
    <x v="1"/>
    <x v="12"/>
    <x v="6200"/>
    <d v="2024-07-15T00:00:00"/>
    <d v="1899-12-30T11:36:09"/>
    <n v="222"/>
    <s v="E00222"/>
    <s v="RUTA KMS.222"/>
    <x v="335"/>
    <x v="0"/>
    <x v="0"/>
    <x v="8"/>
    <x v="0"/>
    <d v="2024-07-12T12:32:51"/>
    <x v="670"/>
    <n v="73.452500000072177"/>
    <d v="2024-07-15T11:36:09"/>
    <d v="1899-12-30T02:57:36"/>
    <d v="2024-07-15T14:33:45"/>
    <n v="-0.5625"/>
    <x v="0"/>
    <m/>
    <m/>
    <x v="1"/>
    <x v="3"/>
    <x v="0"/>
    <x v="5"/>
    <x v="2"/>
    <n v="2"/>
    <s v="LOGISTICA GALVEZ MARIN, S.L."/>
    <d v="1900-01-01T23:02:24"/>
    <n v="69.492500000072184"/>
    <n v="36"/>
    <n v="33.492500000072184"/>
  </r>
  <r>
    <s v="E002"/>
    <s v="EO65"/>
    <x v="5971"/>
    <x v="0"/>
    <s v="E3"/>
    <s v="0100056684"/>
    <s v="VALVERDE HERMANOS, S.L."/>
    <s v="0085000542"/>
    <s v="VALDEPEÑAS- VALVERDE HERMANOS"/>
    <s v="000000000000003228"/>
    <x v="55"/>
    <d v="2024-07-12T00:00:00"/>
    <d v="1899-12-30T12:54:23"/>
    <s v="16/07 08:00h"/>
    <d v="2024-07-16T00:00:00"/>
    <x v="10"/>
    <x v="12"/>
    <x v="6201"/>
    <d v="2024-07-16T00:00:00"/>
    <d v="1899-12-30T07:11:48"/>
    <n v="390"/>
    <s v="E00390"/>
    <s v="RUTA KMS.390"/>
    <x v="399"/>
    <x v="0"/>
    <x v="0"/>
    <x v="8"/>
    <x v="0"/>
    <d v="2024-07-12T12:54:23"/>
    <x v="653"/>
    <n v="91.093611111107748"/>
    <d v="2024-07-16T07:11:48"/>
    <d v="1899-12-30T05:12:00"/>
    <d v="2024-07-16T12:23:48"/>
    <n v="-4.3966666666092351"/>
    <x v="1"/>
    <m/>
    <m/>
    <x v="1"/>
    <x v="4"/>
    <x v="3"/>
    <x v="5"/>
    <x v="11"/>
    <n v="3"/>
    <s v="CISTERCEX. S.L.L."/>
    <d v="1900-01-04T04:48:00"/>
    <n v="84.893611111107745"/>
    <n v="48"/>
    <n v="36.893611111107745"/>
  </r>
  <r>
    <s v="E002"/>
    <s v="EO65"/>
    <x v="5972"/>
    <x v="0"/>
    <s v="E3"/>
    <s v="0100024106"/>
    <s v="HORMIGONES HERMANOS FERNANDEZ S.L."/>
    <s v="0085000135"/>
    <s v="JEREZ DE LOS CABALLEROS"/>
    <s v="000000000000003228"/>
    <x v="55"/>
    <d v="2024-07-12T00:00:00"/>
    <d v="1899-12-30T13:24:29"/>
    <s v="15/07 DE  MAÑANA"/>
    <d v="2024-07-15T00:00:00"/>
    <x v="14"/>
    <x v="12"/>
    <x v="6202"/>
    <d v="2024-07-15T00:00:00"/>
    <d v="1899-12-30T15:00:31"/>
    <n v="30"/>
    <s v="E00030"/>
    <s v="RUTA KMS.030"/>
    <x v="170"/>
    <x v="0"/>
    <x v="0"/>
    <x v="8"/>
    <x v="0"/>
    <d v="2024-07-12T13:24:29"/>
    <x v="673"/>
    <n v="71.591944444400724"/>
    <d v="2024-07-15T15:00:31"/>
    <d v="1899-12-30T00:24:00"/>
    <d v="2024-07-15T15:24:31"/>
    <n v="-2.408611111168284"/>
    <x v="1"/>
    <m/>
    <m/>
    <x v="1"/>
    <x v="3"/>
    <x v="2"/>
    <x v="5"/>
    <x v="4"/>
    <n v="2"/>
    <s v="CISTERCEX. S.L.L."/>
    <d v="1899-12-30T09:36:00"/>
    <n v="70.191944444400718"/>
    <n v="36"/>
    <n v="34.191944444400718"/>
  </r>
  <r>
    <s v="E002"/>
    <s v="EO65"/>
    <x v="5973"/>
    <x v="0"/>
    <s v="E3"/>
    <s v="0100057753"/>
    <s v="HORM. Y ARIDOS NUÑEZ, S.L."/>
    <s v="0085000160"/>
    <s v="OBRA AVE PLANTA TORIL"/>
    <s v="000000000000003228"/>
    <x v="55"/>
    <d v="2024-07-12T00:00:00"/>
    <d v="1899-12-30T13:43:43"/>
    <s v="15/07 08:00h"/>
    <d v="2024-07-15T00:00:00"/>
    <x v="10"/>
    <x v="12"/>
    <x v="6203"/>
    <d v="2024-07-12T00:00:00"/>
    <d v="1899-12-30T20:10:48"/>
    <n v="244"/>
    <s v="E00244"/>
    <s v="RUTA KMS.244"/>
    <x v="163"/>
    <x v="0"/>
    <x v="0"/>
    <x v="8"/>
    <x v="0"/>
    <d v="2024-07-12T13:43:43"/>
    <x v="632"/>
    <n v="66.271388888941146"/>
    <d v="2024-07-12T20:10:48"/>
    <d v="1899-12-30T03:15:12"/>
    <d v="2024-07-12T23:26:00"/>
    <n v="56.566666666651145"/>
    <x v="0"/>
    <m/>
    <m/>
    <x v="1"/>
    <x v="29"/>
    <x v="0"/>
    <x v="4"/>
    <x v="14"/>
    <n v="6"/>
    <s v="HORMIGONES Y CONTENEDORES JARA"/>
    <d v="1900-01-02T06:04:48"/>
    <n v="62.018055555607816"/>
    <n v="36"/>
    <n v="26.018055555607816"/>
  </r>
  <r>
    <s v="E002"/>
    <s v="EO65"/>
    <x v="5974"/>
    <x v="0"/>
    <s v="E3"/>
    <s v="0100057753"/>
    <s v="HORM. Y ARIDOS NUÑEZ, S.L."/>
    <s v="0085000160"/>
    <s v="OBRA AVE PLANTA TORIL"/>
    <s v="000000000000003228"/>
    <x v="55"/>
    <d v="2024-07-12T00:00:00"/>
    <d v="1899-12-30T13:44:03"/>
    <s v="15/07 10:00h"/>
    <d v="2024-07-15T00:00:00"/>
    <x v="17"/>
    <x v="12"/>
    <x v="6204"/>
    <d v="2024-07-12T00:00:00"/>
    <d v="1899-12-30T18:34:41"/>
    <n v="244"/>
    <s v="E00244"/>
    <s v="RUTA KMS.244"/>
    <x v="165"/>
    <x v="0"/>
    <x v="0"/>
    <x v="8"/>
    <x v="0"/>
    <d v="2024-07-12T13:44:03"/>
    <x v="635"/>
    <n v="68.265833333192859"/>
    <d v="2024-07-12T18:34:41"/>
    <d v="1899-12-30T03:15:12"/>
    <d v="2024-07-12T21:49:53"/>
    <n v="60.168611111061182"/>
    <x v="0"/>
    <m/>
    <m/>
    <x v="1"/>
    <x v="29"/>
    <x v="0"/>
    <x v="4"/>
    <x v="9"/>
    <n v="6"/>
    <s v="HORMIGONES Y CONTENEDORES JARA"/>
    <d v="1900-01-02T06:04:48"/>
    <n v="64.012499999859529"/>
    <n v="36"/>
    <n v="28.012499999859529"/>
  </r>
  <r>
    <s v="E002"/>
    <s v="EO65"/>
    <x v="5975"/>
    <x v="0"/>
    <s v="E3"/>
    <s v="0100048777"/>
    <s v="HORMIGONES Y ARIDOS SAN ROQUE, S.L."/>
    <s v="0085000102"/>
    <s v="PEÑARROYA-PUEBLONUEVO"/>
    <s v="000000000000003228"/>
    <x v="55"/>
    <d v="2024-07-12T00:00:00"/>
    <d v="1899-12-30T13:48:12"/>
    <s v="15/07 x MAÑANA"/>
    <d v="2024-07-15T00:00:00"/>
    <x v="1"/>
    <x v="12"/>
    <x v="6205"/>
    <d v="2024-07-15T00:00:00"/>
    <d v="1899-12-30T11:33:26"/>
    <n v="125"/>
    <s v="E00125"/>
    <s v="RUTA KMS.125"/>
    <x v="171"/>
    <x v="0"/>
    <x v="0"/>
    <x v="8"/>
    <x v="0"/>
    <d v="2024-07-12T13:48:12"/>
    <x v="670"/>
    <n v="72.196666666714009"/>
    <d v="2024-07-15T11:33:26"/>
    <d v="1899-12-30T01:40:00"/>
    <d v="2024-07-15T13:13:26"/>
    <n v="0.77611111110309139"/>
    <x v="0"/>
    <m/>
    <m/>
    <x v="1"/>
    <x v="3"/>
    <x v="0"/>
    <x v="5"/>
    <x v="2"/>
    <n v="2"/>
    <s v="HIBURSANFRE, S.L.U."/>
    <d v="1899-12-31T16:00:00"/>
    <n v="69.530000000047337"/>
    <n v="36"/>
    <n v="33.530000000047337"/>
  </r>
  <r>
    <s v="E002"/>
    <s v="EO65"/>
    <x v="5976"/>
    <x v="0"/>
    <s v="E3"/>
    <s v="0100057885"/>
    <s v="UTE AVE CASATEJADA TORIL"/>
    <s v="0085000400"/>
    <s v="NAVALMORAL DE LA MATA-HORM. MORALOS"/>
    <s v="000000000000003228"/>
    <x v="55"/>
    <d v="2024-07-12T00:00:00"/>
    <d v="1899-12-30T13:59:57"/>
    <s v="15/07 8h-9h"/>
    <d v="2024-07-15T00:00:00"/>
    <x v="15"/>
    <x v="12"/>
    <x v="6206"/>
    <d v="2024-07-15T00:00:00"/>
    <d v="1899-12-30T07:18:07"/>
    <n v="233"/>
    <s v="E00233"/>
    <s v="RUTA KMS.233"/>
    <x v="285"/>
    <x v="0"/>
    <x v="0"/>
    <x v="8"/>
    <x v="0"/>
    <d v="2024-07-12T13:59:57"/>
    <x v="634"/>
    <n v="67.000833333295304"/>
    <d v="2024-07-15T07:18:07"/>
    <d v="1899-12-30T03:06:24"/>
    <d v="2024-07-15T10:24:31"/>
    <n v="-1.4086111110518686"/>
    <x v="1"/>
    <m/>
    <m/>
    <x v="1"/>
    <x v="3"/>
    <x v="1"/>
    <x v="5"/>
    <x v="11"/>
    <n v="2"/>
    <s v="HORMIGONES Y CONTENEDORES JARA"/>
    <d v="1900-01-02T02:33:36"/>
    <n v="62.894166666628635"/>
    <n v="36"/>
    <n v="26.894166666628635"/>
  </r>
  <r>
    <s v="E002"/>
    <s v="EO65"/>
    <x v="5977"/>
    <x v="0"/>
    <s v="E3"/>
    <s v="0100028265"/>
    <s v="HORMIG. Y DERIVADOS SANTANO, S.A."/>
    <s v="0085000214"/>
    <s v="TRUJILLO"/>
    <s v="000000000000003228"/>
    <x v="55"/>
    <d v="2024-07-12T00:00:00"/>
    <d v="1899-12-30T14:13:48"/>
    <s v="15/07 13h máximo"/>
    <d v="2024-07-15T00:00:00"/>
    <x v="14"/>
    <x v="12"/>
    <x v="6207"/>
    <d v="2024-07-15T00:00:00"/>
    <d v="1899-12-30T11:14:08"/>
    <n v="163"/>
    <s v="E00163"/>
    <s v="RUTA KMS.163"/>
    <x v="164"/>
    <x v="0"/>
    <x v="0"/>
    <x v="8"/>
    <x v="0"/>
    <d v="2024-07-12T14:13:48"/>
    <x v="673"/>
    <n v="70.769999999902211"/>
    <d v="2024-07-15T11:14:08"/>
    <d v="1899-12-30T02:10:24"/>
    <d v="2024-07-15T13:24:32"/>
    <n v="-0.40888888895278797"/>
    <x v="0"/>
    <m/>
    <m/>
    <x v="1"/>
    <x v="3"/>
    <x v="0"/>
    <x v="5"/>
    <x v="2"/>
    <n v="2"/>
    <s v=""/>
    <d v="1900-01-01T04:09:36"/>
    <n v="67.596666666568879"/>
    <n v="36"/>
    <n v="31.596666666568879"/>
  </r>
  <r>
    <s v="E002"/>
    <s v="EO65"/>
    <x v="5978"/>
    <x v="0"/>
    <s v="E3"/>
    <s v="0100057741"/>
    <s v="MARCO ANTONIO HERNANDEZ, S.L."/>
    <s v="0085000312"/>
    <s v="JARAIZ DE LA VERA"/>
    <s v="000000000000003228"/>
    <x v="55"/>
    <d v="2024-07-12T00:00:00"/>
    <d v="1899-12-30T14:46:18"/>
    <s v="15/07 ANTES 14:30"/>
    <d v="2024-07-15T00:00:00"/>
    <x v="13"/>
    <x v="12"/>
    <x v="6208"/>
    <d v="2024-07-12T00:00:00"/>
    <d v="1899-12-30T19:48:27"/>
    <n v="254"/>
    <s v="E00254"/>
    <s v="RUTA KMS.254"/>
    <x v="162"/>
    <x v="0"/>
    <x v="0"/>
    <x v="8"/>
    <x v="0"/>
    <d v="2024-07-12T14:46:18"/>
    <x v="647"/>
    <n v="71.728333333216142"/>
    <d v="2024-07-12T19:48:27"/>
    <d v="1899-12-30T03:23:12"/>
    <d v="2024-07-12T23:11:39"/>
    <n v="63.305833333404735"/>
    <x v="0"/>
    <m/>
    <m/>
    <x v="1"/>
    <x v="29"/>
    <x v="0"/>
    <x v="4"/>
    <x v="10"/>
    <n v="6"/>
    <s v="HORMIGONES Y CONTENEDORES JARA"/>
    <d v="1900-01-02T09:16:48"/>
    <n v="67.341666666549472"/>
    <n v="36"/>
    <n v="31.341666666549472"/>
  </r>
  <r>
    <s v="E002"/>
    <s v="EO65"/>
    <x v="5979"/>
    <x v="0"/>
    <s v="E3"/>
    <s v="0100042375"/>
    <s v="PRETENSADOS DURAN, S.L."/>
    <s v="0085000151"/>
    <s v="ALBUERA LA - PREF. LA ALBUERA"/>
    <s v="000000000000003297"/>
    <x v="56"/>
    <d v="2024-07-12T00:00:00"/>
    <d v="1899-12-30T15:07:07"/>
    <s v="15/07 8h BM-PL HS"/>
    <d v="2024-07-15T00:00:00"/>
    <x v="10"/>
    <x v="12"/>
    <x v="6209"/>
    <d v="2024-07-15T00:00:00"/>
    <d v="1899-12-30T08:50:47"/>
    <n v="73"/>
    <s v="E00073"/>
    <s v="RUTA KMS.073"/>
    <x v="368"/>
    <x v="0"/>
    <x v="0"/>
    <x v="8"/>
    <x v="0"/>
    <d v="2024-07-12T15:07:07"/>
    <x v="632"/>
    <n v="64.881388888985384"/>
    <d v="2024-07-15T08:50:47"/>
    <d v="1899-12-30T00:58:24"/>
    <d v="2024-07-15T09:49:11"/>
    <n v="-1.8197222222224809"/>
    <x v="1"/>
    <m/>
    <m/>
    <x v="1"/>
    <x v="3"/>
    <x v="2"/>
    <x v="5"/>
    <x v="0"/>
    <n v="2"/>
    <s v="LOGISTICA GALVEZ MARIN, S.L."/>
    <d v="1899-12-30T23:21:36"/>
    <n v="62.908055555652048"/>
    <n v="36"/>
    <n v="26.908055555652048"/>
  </r>
  <r>
    <s v="E002"/>
    <s v="EO65"/>
    <x v="5980"/>
    <x v="0"/>
    <s v="E3"/>
    <s v="0100042375"/>
    <s v="PRETENSADOS DURAN, S.L."/>
    <s v="0085000151"/>
    <s v="ALBUERA LA - PREF. LA ALBUERA"/>
    <s v="000000000000003297"/>
    <x v="56"/>
    <d v="2024-07-12T00:00:00"/>
    <d v="1899-12-30T15:07:34"/>
    <s v="15/07 10H BM-PL HS"/>
    <d v="2024-07-15T00:00:00"/>
    <x v="1"/>
    <x v="12"/>
    <x v="6210"/>
    <d v="2024-07-15T00:00:00"/>
    <d v="1899-12-30T15:54:37"/>
    <n v="73"/>
    <s v="E00073"/>
    <s v="RUTA KMS.073"/>
    <x v="190"/>
    <x v="0"/>
    <x v="0"/>
    <x v="8"/>
    <x v="0"/>
    <d v="2024-07-12T15:07:34"/>
    <x v="670"/>
    <n v="70.873888888978399"/>
    <d v="2024-07-15T15:54:37"/>
    <d v="1899-12-30T00:58:24"/>
    <d v="2024-07-15T16:53:01"/>
    <n v="-2.8836111109703779"/>
    <x v="1"/>
    <m/>
    <m/>
    <x v="1"/>
    <x v="3"/>
    <x v="2"/>
    <x v="5"/>
    <x v="4"/>
    <n v="2"/>
    <s v="HIBURSANFRE, S.L.U."/>
    <d v="1899-12-30T23:21:36"/>
    <n v="68.90055555564507"/>
    <n v="36"/>
    <n v="32.90055555564507"/>
  </r>
  <r>
    <s v="E002"/>
    <s v="EO65"/>
    <x v="5981"/>
    <x v="0"/>
    <s v="E3"/>
    <s v="0432000110"/>
    <s v="PREBETONG HORMIGONES, S.A."/>
    <s v="0085000000"/>
    <s v="FREGENAL DE LA SIERRA"/>
    <s v="000000000000003297"/>
    <x v="56"/>
    <d v="2024-07-12T00:00:00"/>
    <d v="1899-12-30T16:47:51"/>
    <s v="15/07 antes 12h 6290"/>
    <d v="2024-07-15T00:00:00"/>
    <x v="8"/>
    <x v="12"/>
    <x v="6211"/>
    <d v="2024-07-15T00:00:00"/>
    <d v="1899-12-30T08:33:57"/>
    <n v="32"/>
    <s v="E00032"/>
    <s v="RUTA KMS.032"/>
    <x v="193"/>
    <x v="0"/>
    <x v="0"/>
    <x v="8"/>
    <x v="0"/>
    <d v="2024-07-12T16:47:51"/>
    <x v="628"/>
    <n v="67.202499999955762"/>
    <d v="2024-07-15T08:33:57"/>
    <d v="1899-12-30T00:25:36"/>
    <d v="2024-07-15T08:59:33"/>
    <n v="3.0075000000069849"/>
    <x v="0"/>
    <m/>
    <m/>
    <x v="1"/>
    <x v="3"/>
    <x v="0"/>
    <x v="5"/>
    <x v="0"/>
    <n v="2"/>
    <s v="TTES COOPERATIVOS ARAGONES S COOP"/>
    <d v="1899-12-30T10:14:24"/>
    <n v="65.7758333332891"/>
    <n v="36"/>
    <n v="29.7758333332891"/>
  </r>
  <r>
    <s v="E002"/>
    <s v="EO65"/>
    <x v="5982"/>
    <x v="0"/>
    <s v="E4"/>
    <s v="0100018408"/>
    <s v="GUTIERREZ CARABALLO, JOSE MANUEL"/>
    <s v="0084000203"/>
    <s v="PAYMOGO-MATERIALES MARIA LUISA"/>
    <s v="000000000000003230"/>
    <x v="57"/>
    <d v="2024-07-12T00:00:00"/>
    <d v="1899-12-30T17:49:39"/>
    <s v="16/07 9p 64s +retpal"/>
    <d v="2024-07-16T00:00:00"/>
    <x v="6"/>
    <x v="12"/>
    <x v="6212"/>
    <d v="2024-07-16T00:00:00"/>
    <d v="1899-12-30T07:27:00"/>
    <n v="150"/>
    <s v="E00150"/>
    <s v="RUTA KMS.150"/>
    <x v="197"/>
    <x v="0"/>
    <x v="0"/>
    <x v="8"/>
    <x v="1"/>
    <d v="2024-07-12T17:49:39"/>
    <x v="649"/>
    <n v="98.172500000044238"/>
    <d v="2024-07-16T07:27:00"/>
    <d v="1899-12-30T02:00:00"/>
    <d v="2024-07-16T09:27:00"/>
    <n v="10.549999999988358"/>
    <x v="0"/>
    <m/>
    <m/>
    <x v="1"/>
    <x v="4"/>
    <x v="0"/>
    <x v="5"/>
    <x v="11"/>
    <n v="3"/>
    <s v=""/>
    <d v="1900-01-01T00:00:00"/>
    <n v="95.172500000044238"/>
    <n v="48"/>
    <n v="47.172500000044238"/>
  </r>
  <r>
    <s v="E002"/>
    <s v="EO65"/>
    <x v="5983"/>
    <x v="0"/>
    <s v="E4"/>
    <s v="0100018408"/>
    <s v="GUTIERREZ CARABALLO, JOSE MANUEL"/>
    <s v="0084000248"/>
    <s v="GIBRALEON"/>
    <s v="000000000000003230"/>
    <x v="57"/>
    <d v="2024-07-12T00:00:00"/>
    <d v="1899-12-30T17:51:28"/>
    <s v="16/07AIRANSU RESTO 6"/>
    <d v="2024-07-16T00:00:00"/>
    <x v="6"/>
    <x v="12"/>
    <x v="6213"/>
    <d v="2024-07-16T00:00:00"/>
    <d v="1899-12-30T06:34:20"/>
    <n v="232"/>
    <s v="E00232"/>
    <s v="RUTA KMS.232"/>
    <x v="197"/>
    <x v="0"/>
    <x v="0"/>
    <x v="8"/>
    <x v="1"/>
    <d v="2024-07-12T17:51:28"/>
    <x v="649"/>
    <n v="98.142222222348209"/>
    <d v="2024-07-16T06:34:20"/>
    <d v="1899-12-30T03:05:36"/>
    <d v="2024-07-16T09:39:56"/>
    <n v="10.334444444510154"/>
    <x v="0"/>
    <m/>
    <m/>
    <x v="1"/>
    <x v="4"/>
    <x v="0"/>
    <x v="5"/>
    <x v="12"/>
    <n v="3"/>
    <s v=""/>
    <d v="1900-01-02T02:14:24"/>
    <n v="94.048888889014876"/>
    <n v="48"/>
    <n v="46.048888889014876"/>
  </r>
  <r>
    <s v="E002"/>
    <s v="EO65"/>
    <x v="5984"/>
    <x v="0"/>
    <s v="E4"/>
    <s v="0100046984"/>
    <s v="TRANSP. Y CEMENTOS HIDALGO, S.L."/>
    <s v="0084000702"/>
    <s v="PELAYOS DE LA PRESA- LUMACON"/>
    <s v="000000000000003230"/>
    <x v="57"/>
    <d v="2024-07-15T00:00:00"/>
    <d v="1899-12-30T07:46:20"/>
    <s v="16/07  PELAYOS"/>
    <d v="2024-07-16T00:00:00"/>
    <x v="6"/>
    <x v="12"/>
    <x v="6214"/>
    <d v="2024-07-15T00:00:00"/>
    <d v="1899-12-30T11:11:01"/>
    <n v="0"/>
    <s v=""/>
    <s v=""/>
    <x v="469"/>
    <x v="0"/>
    <x v="0"/>
    <x v="8"/>
    <x v="1"/>
    <d v="2024-07-15T07:46:20"/>
    <x v="649"/>
    <n v="36.227777777763549"/>
    <d v="2024-07-15T11:11:01"/>
    <d v="1899-12-30T00:00:00"/>
    <d v="2024-07-15T11:11:01"/>
    <n v="32.816388888924848"/>
    <x v="0"/>
    <m/>
    <m/>
    <x v="1"/>
    <x v="3"/>
    <x v="0"/>
    <x v="5"/>
    <x v="2"/>
    <n v="2"/>
    <s v=""/>
    <d v="1899-12-30T00:00:00"/>
    <n v="35.227777777763549"/>
    <n v="12"/>
    <n v="23.227777777763549"/>
  </r>
  <r>
    <s v="E002"/>
    <s v="EO65"/>
    <x v="5985"/>
    <x v="0"/>
    <s v="E4"/>
    <s v="0100046984"/>
    <s v="TRANSP. Y CEMENTOS HIDALGO, S.L."/>
    <s v="0084000702"/>
    <s v="PELAYOS DE LA PRESA- LUMACON"/>
    <s v="000000000000003230"/>
    <x v="57"/>
    <d v="2024-07-15T00:00:00"/>
    <d v="1899-12-30T07:46:45"/>
    <s v="16/07  PELAYOS"/>
    <d v="2024-07-16T00:00:00"/>
    <x v="6"/>
    <x v="12"/>
    <x v="6215"/>
    <d v="2024-07-15T00:00:00"/>
    <d v="1899-12-30T11:40:21"/>
    <n v="0"/>
    <s v=""/>
    <s v=""/>
    <x v="470"/>
    <x v="0"/>
    <x v="0"/>
    <x v="8"/>
    <x v="1"/>
    <d v="2024-07-15T07:46:45"/>
    <x v="649"/>
    <n v="36.220833333441988"/>
    <d v="2024-07-15T11:40:21"/>
    <d v="1899-12-30T00:00:00"/>
    <d v="2024-07-15T11:40:21"/>
    <n v="32.327500000130385"/>
    <x v="0"/>
    <m/>
    <m/>
    <x v="1"/>
    <x v="3"/>
    <x v="0"/>
    <x v="5"/>
    <x v="2"/>
    <n v="2"/>
    <s v=""/>
    <d v="1899-12-30T00:00:00"/>
    <n v="35.220833333441988"/>
    <n v="12"/>
    <n v="23.220833333441988"/>
  </r>
  <r>
    <s v="E002"/>
    <s v="EO65"/>
    <x v="5986"/>
    <x v="0"/>
    <s v="E3"/>
    <s v="0432000110"/>
    <s v="PREBETONG HORMIGONES, S.A."/>
    <s v="0085000005"/>
    <s v="BADAJOZ-CAYA Nº 37"/>
    <s v="000000000000003228"/>
    <x v="55"/>
    <d v="2024-07-15T00:00:00"/>
    <d v="1899-12-30T08:08:36"/>
    <s v="16/07 8h"/>
    <d v="2024-07-16T00:00:00"/>
    <x v="10"/>
    <x v="12"/>
    <x v="6216"/>
    <d v="2024-07-16T00:00:00"/>
    <d v="1899-12-30T06:44:01"/>
    <n v="94"/>
    <s v="E00094"/>
    <s v="RUTA KMS.094"/>
    <x v="368"/>
    <x v="0"/>
    <x v="0"/>
    <x v="8"/>
    <x v="0"/>
    <d v="2024-07-15T08:08:36"/>
    <x v="653"/>
    <n v="23.856666666688398"/>
    <d v="2024-07-16T06:44:01"/>
    <d v="1899-12-30T01:15:12"/>
    <d v="2024-07-16T07:59:13"/>
    <n v="1.3055555638857186E-2"/>
    <x v="0"/>
    <m/>
    <m/>
    <x v="1"/>
    <x v="4"/>
    <x v="0"/>
    <x v="5"/>
    <x v="12"/>
    <n v="3"/>
    <s v="LOGISTICA GALVEZ MARIN, S.L."/>
    <d v="1899-12-31T06:04:48"/>
    <n v="21.603333333355064"/>
    <n v="12"/>
    <n v="9.6033333333550637"/>
  </r>
  <r>
    <s v="E002"/>
    <s v="EO65"/>
    <x v="5987"/>
    <x v="0"/>
    <s v="E3"/>
    <s v="0432000110"/>
    <s v="PREBETONG HORMIGONES, S.A."/>
    <s v="0085000005"/>
    <s v="BADAJOZ-CAYA Nº 37"/>
    <s v="000000000000003297"/>
    <x v="56"/>
    <d v="2024-07-15T00:00:00"/>
    <d v="1899-12-30T08:08:59"/>
    <s v="16/07 9h"/>
    <d v="2024-07-16T00:00:00"/>
    <x v="15"/>
    <x v="12"/>
    <x v="6217"/>
    <d v="2024-07-16T00:00:00"/>
    <d v="1899-12-30T08:10:17"/>
    <n v="94"/>
    <s v="E00094"/>
    <s v="RUTA KMS.094"/>
    <x v="168"/>
    <x v="0"/>
    <x v="0"/>
    <x v="8"/>
    <x v="0"/>
    <d v="2024-07-15T08:08:59"/>
    <x v="650"/>
    <n v="24.850277777819429"/>
    <d v="2024-07-16T08:10:17"/>
    <d v="1899-12-30T01:15:12"/>
    <d v="2024-07-16T09:25:29"/>
    <n v="-0.42472222214564681"/>
    <x v="0"/>
    <m/>
    <m/>
    <x v="1"/>
    <x v="4"/>
    <x v="0"/>
    <x v="5"/>
    <x v="0"/>
    <n v="3"/>
    <s v="LOGISTICA GALVEZ MARIN, S.L."/>
    <d v="1899-12-31T06:04:48"/>
    <n v="22.596944444486095"/>
    <n v="12"/>
    <n v="10.596944444486095"/>
  </r>
  <r>
    <s v="E002"/>
    <s v="EO65"/>
    <x v="5988"/>
    <x v="0"/>
    <s v="E3"/>
    <s v="0432000110"/>
    <s v="PREBETONG HORMIGONES, S.A."/>
    <s v="0085000005"/>
    <s v="BADAJOZ-CAYA Nº 37"/>
    <s v="000000000000003297"/>
    <x v="56"/>
    <d v="2024-07-15T00:00:00"/>
    <d v="1899-12-30T08:09:20"/>
    <s v="16/07 12h"/>
    <d v="2024-07-16T00:00:00"/>
    <x v="8"/>
    <x v="12"/>
    <x v="6218"/>
    <d v="2024-07-16T00:00:00"/>
    <d v="1899-12-30T08:53:33"/>
    <n v="94"/>
    <s v="E00094"/>
    <s v="RUTA KMS.094"/>
    <x v="188"/>
    <x v="0"/>
    <x v="0"/>
    <x v="8"/>
    <x v="0"/>
    <d v="2024-07-15T08:09:20"/>
    <x v="657"/>
    <n v="27.844444444519468"/>
    <d v="2024-07-16T08:53:33"/>
    <d v="1899-12-30T01:15:12"/>
    <d v="2024-07-16T10:08:45"/>
    <n v="1.8541666666860692"/>
    <x v="0"/>
    <m/>
    <m/>
    <x v="1"/>
    <x v="4"/>
    <x v="0"/>
    <x v="5"/>
    <x v="0"/>
    <n v="3"/>
    <s v="HORMIGONES Y CONTENEDORES JARA"/>
    <d v="1899-12-31T06:04:48"/>
    <n v="25.591111111186134"/>
    <n v="12"/>
    <n v="13.591111111186134"/>
  </r>
  <r>
    <s v="E002"/>
    <s v="EO65"/>
    <x v="5989"/>
    <x v="0"/>
    <s v="E3"/>
    <s v="0100057734"/>
    <s v="VIBRADOS LA ESTRELLA, S.L."/>
    <s v="0085000163"/>
    <s v="LOS SANTOS DE MAIMONA"/>
    <s v="000000000000003297"/>
    <x v="56"/>
    <d v="2024-07-15T00:00:00"/>
    <d v="1899-12-30T08:24:34"/>
    <s v="16/07 7h"/>
    <d v="2024-07-16T00:00:00"/>
    <x v="25"/>
    <x v="12"/>
    <x v="6219"/>
    <d v="2024-07-15T00:00:00"/>
    <d v="1899-12-30T18:46:03"/>
    <n v="23"/>
    <s v="E00023"/>
    <s v="RUTA KMS.023"/>
    <x v="180"/>
    <x v="0"/>
    <x v="0"/>
    <x v="8"/>
    <x v="0"/>
    <d v="2024-07-15T08:24:34"/>
    <x v="684"/>
    <n v="22.590555555419996"/>
    <d v="2024-07-15T18:46:03"/>
    <d v="1899-12-30T00:18:24"/>
    <d v="2024-07-15T19:04:27"/>
    <n v="11.925833333283663"/>
    <x v="0"/>
    <m/>
    <m/>
    <x v="1"/>
    <x v="3"/>
    <x v="0"/>
    <x v="5"/>
    <x v="9"/>
    <n v="2"/>
    <s v=""/>
    <d v="1899-12-30T07:21:36"/>
    <n v="21.283888888753332"/>
    <n v="12"/>
    <n v="9.2838888887533315"/>
  </r>
  <r>
    <s v="E002"/>
    <s v="EO65"/>
    <x v="5990"/>
    <x v="0"/>
    <s v="E3"/>
    <s v="0100018456"/>
    <s v="HORMIGONES PREBESUR S.A."/>
    <s v="0085000425"/>
    <s v="ESPIEL-HORMIGONES ESPIEL"/>
    <s v="000000000000003228"/>
    <x v="55"/>
    <d v="2024-07-15T00:00:00"/>
    <d v="1899-12-30T08:26:59"/>
    <s v="16/07 max10h 6596181"/>
    <d v="2024-07-16T00:00:00"/>
    <x v="17"/>
    <x v="12"/>
    <x v="6220"/>
    <d v="2024-07-15T00:00:00"/>
    <d v="1899-12-30T19:02:55"/>
    <n v="155"/>
    <s v="E00155"/>
    <s v="RUTA KMS.155"/>
    <x v="375"/>
    <x v="0"/>
    <x v="0"/>
    <x v="8"/>
    <x v="0"/>
    <d v="2024-07-15T08:26:59"/>
    <x v="638"/>
    <n v="25.550277777656447"/>
    <d v="2024-07-15T19:02:55"/>
    <d v="1899-12-30T02:04:00"/>
    <d v="2024-07-15T21:06:55"/>
    <n v="12.884722222283017"/>
    <x v="0"/>
    <m/>
    <m/>
    <x v="1"/>
    <x v="3"/>
    <x v="0"/>
    <x v="5"/>
    <x v="10"/>
    <n v="2"/>
    <s v="LOGISTICA Y CEM. HIDALGO, S.L."/>
    <d v="1900-01-01T01:36:00"/>
    <n v="22.483611110989781"/>
    <n v="12"/>
    <n v="10.483611110989781"/>
  </r>
  <r>
    <s v="E002"/>
    <s v="EO65"/>
    <x v="5991"/>
    <x v="0"/>
    <s v="E4"/>
    <s v="0100059385"/>
    <s v="SUMINISTROS VILLAVICIOSA, S.L."/>
    <s v="0084000648"/>
    <s v="ALCORCÓN- SUMINISTROS VILLAVICIOSA"/>
    <s v="000000000000003230"/>
    <x v="57"/>
    <d v="2024-07-15T00:00:00"/>
    <d v="1899-12-30T09:35:41"/>
    <s v="17/07 56s"/>
    <d v="2024-07-17T00:00:00"/>
    <x v="1"/>
    <x v="12"/>
    <x v="6221"/>
    <d v="2024-07-15T00:00:00"/>
    <d v="1899-12-30T13:43:31"/>
    <n v="401"/>
    <s v="E00401"/>
    <s v="RUTA KMS.401"/>
    <x v="425"/>
    <x v="0"/>
    <x v="0"/>
    <x v="8"/>
    <x v="1"/>
    <d v="2024-07-15T09:35:41"/>
    <x v="667"/>
    <n v="52.405277777812444"/>
    <d v="2024-07-15T13:43:31"/>
    <d v="1899-12-30T05:20:48"/>
    <d v="2024-07-15T19:04:19"/>
    <n v="42.928055555617902"/>
    <x v="0"/>
    <m/>
    <m/>
    <x v="1"/>
    <x v="3"/>
    <x v="0"/>
    <x v="5"/>
    <x v="7"/>
    <n v="2"/>
    <s v=""/>
    <d v="1900-01-04T08:19:12"/>
    <n v="46.05861111114578"/>
    <n v="24"/>
    <n v="22.05861111114578"/>
  </r>
  <r>
    <s v="E002"/>
    <s v="EO65"/>
    <x v="5992"/>
    <x v="0"/>
    <s v="E3"/>
    <s v="0100057788"/>
    <s v="URBANO GARCIA GARCIA E HIJOS, SL"/>
    <s v="0085000033"/>
    <s v="TALAYUELA"/>
    <s v="000000000000003228"/>
    <x v="55"/>
    <d v="2024-07-15T00:00:00"/>
    <d v="1899-12-30T09:35:55"/>
    <s v="16/07 08:00h"/>
    <d v="2024-07-16T00:00:00"/>
    <x v="10"/>
    <x v="12"/>
    <x v="6222"/>
    <d v="2024-07-15T00:00:00"/>
    <d v="1899-12-30T18:42:48"/>
    <n v="241"/>
    <s v="E00241"/>
    <s v="RUTA KMS.241"/>
    <x v="471"/>
    <x v="0"/>
    <x v="0"/>
    <x v="8"/>
    <x v="0"/>
    <d v="2024-07-15T09:35:55"/>
    <x v="653"/>
    <n v="22.401388888887595"/>
    <d v="2024-07-15T18:42:48"/>
    <d v="1899-12-30T03:12:48"/>
    <d v="2024-07-15T21:55:36"/>
    <n v="10.073333333479241"/>
    <x v="0"/>
    <m/>
    <m/>
    <x v="1"/>
    <x v="3"/>
    <x v="0"/>
    <x v="5"/>
    <x v="9"/>
    <n v="2"/>
    <s v=""/>
    <d v="1900-01-02T05:07:12"/>
    <n v="18.188055555554261"/>
    <n v="12"/>
    <n v="6.1880555555542607"/>
  </r>
  <r>
    <s v="E002"/>
    <s v="EO65"/>
    <x v="5993"/>
    <x v="0"/>
    <s v="E3"/>
    <s v="0100057801"/>
    <s v="HORM. Y EXCAV.DE EXTREMADURA, SLU"/>
    <s v="0085000044"/>
    <s v="DON BENITO"/>
    <s v="000000000000003228"/>
    <x v="55"/>
    <d v="2024-07-15T00:00:00"/>
    <d v="1899-12-30T09:36:28"/>
    <s v="16/07 09:00h"/>
    <d v="2024-07-16T00:00:00"/>
    <x v="15"/>
    <x v="12"/>
    <x v="6223"/>
    <d v="2024-07-15T00:00:00"/>
    <d v="1899-12-30T17:30:40"/>
    <n v="124"/>
    <s v="E00124"/>
    <s v="RUTA KMS.124"/>
    <x v="196"/>
    <x v="0"/>
    <x v="0"/>
    <x v="8"/>
    <x v="0"/>
    <d v="2024-07-15T09:36:28"/>
    <x v="650"/>
    <n v="23.392222222290002"/>
    <d v="2024-07-15T17:30:40"/>
    <d v="1899-12-30T01:39:12"/>
    <d v="2024-07-15T19:09:52"/>
    <n v="13.835555555589963"/>
    <x v="0"/>
    <m/>
    <m/>
    <x v="1"/>
    <x v="3"/>
    <x v="0"/>
    <x v="5"/>
    <x v="5"/>
    <n v="2"/>
    <s v="HORMIGONES Y CONTENEDORES JARA"/>
    <d v="1899-12-31T15:40:48"/>
    <n v="20.738888888956669"/>
    <n v="12"/>
    <n v="8.7388888889566694"/>
  </r>
  <r>
    <s v="E002"/>
    <s v="EO65"/>
    <x v="5994"/>
    <x v="0"/>
    <s v="E3"/>
    <s v="0100057883"/>
    <s v="MATERIALES Y HORMIGONES, SL"/>
    <s v="0085000198"/>
    <s v="MADRID"/>
    <s v="000000000000003228"/>
    <x v="55"/>
    <d v="2024-07-15T00:00:00"/>
    <d v="1899-12-30T09:40:46"/>
    <s v="16/07"/>
    <d v="2024-07-16T00:00:00"/>
    <x v="2"/>
    <x v="12"/>
    <x v="6224"/>
    <d v="2024-07-16T00:00:00"/>
    <d v="1899-12-30T11:37:48"/>
    <n v="413"/>
    <s v="E00413"/>
    <s v="RUTA KMS.413"/>
    <x v="368"/>
    <x v="0"/>
    <x v="0"/>
    <x v="8"/>
    <x v="0"/>
    <d v="2024-07-15T09:40:46"/>
    <x v="662"/>
    <n v="32.320555555634201"/>
    <d v="2024-07-16T11:37:48"/>
    <d v="1899-12-30T05:30:24"/>
    <d v="2024-07-16T17:08:12"/>
    <n v="0.86333333345828578"/>
    <x v="0"/>
    <m/>
    <m/>
    <x v="1"/>
    <x v="4"/>
    <x v="0"/>
    <x v="5"/>
    <x v="2"/>
    <n v="3"/>
    <s v="LOGISTICA GALVEZ MARIN, S.L."/>
    <d v="1900-01-04T12:09:36"/>
    <n v="25.813888888967533"/>
    <n v="12"/>
    <n v="13.813888888967533"/>
  </r>
  <r>
    <s v="E002"/>
    <s v="EO65"/>
    <x v="5995"/>
    <x v="0"/>
    <s v="E3"/>
    <s v="0100018456"/>
    <s v="HORMIGONES PREBESUR S.A."/>
    <s v="0085000444"/>
    <s v="CORDOBA"/>
    <s v="000000000000003228"/>
    <x v="55"/>
    <d v="2024-07-15T00:00:00"/>
    <d v="1899-12-30T09:41:43"/>
    <s v="16/07 08:00h"/>
    <d v="2024-07-16T00:00:00"/>
    <x v="10"/>
    <x v="12"/>
    <x v="6225"/>
    <d v="2024-07-15T00:00:00"/>
    <d v="1899-12-30T20:22:50"/>
    <n v="200"/>
    <s v="E00200"/>
    <s v="RUTA KMS.200"/>
    <x v="171"/>
    <x v="0"/>
    <x v="0"/>
    <x v="8"/>
    <x v="0"/>
    <d v="2024-07-15T09:41:43"/>
    <x v="653"/>
    <n v="22.304722222324926"/>
    <d v="2024-07-15T20:22:50"/>
    <d v="1899-12-30T02:40:00"/>
    <d v="2024-07-15T23:02:50"/>
    <n v="8.9527777779148892"/>
    <x v="0"/>
    <m/>
    <m/>
    <x v="1"/>
    <x v="3"/>
    <x v="0"/>
    <x v="5"/>
    <x v="14"/>
    <n v="2"/>
    <s v="HIBURSANFRE, S.L.U."/>
    <d v="1900-01-01T16:00:00"/>
    <n v="18.638055555658259"/>
    <n v="12"/>
    <n v="6.6380555556582586"/>
  </r>
  <r>
    <s v="E002"/>
    <s v="EO65"/>
    <x v="5996"/>
    <x v="0"/>
    <s v="E3"/>
    <s v="0100051174"/>
    <s v="HORMIGONES CONO, SL"/>
    <s v="0085000421"/>
    <s v="POZOBLANCO-DEPURADORA"/>
    <s v="000000000000003228"/>
    <x v="55"/>
    <d v="2024-07-15T00:00:00"/>
    <d v="1899-12-30T10:04:57"/>
    <s v="16/07 09:30h"/>
    <d v="2024-07-16T00:00:00"/>
    <x v="21"/>
    <x v="12"/>
    <x v="6226"/>
    <d v="2024-07-16T00:00:00"/>
    <d v="1899-12-30T08:04:57"/>
    <n v="168"/>
    <s v="E00168"/>
    <s v="RUTA KMS.168"/>
    <x v="472"/>
    <x v="0"/>
    <x v="0"/>
    <x v="8"/>
    <x v="0"/>
    <d v="2024-07-15T10:04:57"/>
    <x v="659"/>
    <n v="23.417500000039581"/>
    <d v="2024-07-16T08:04:57"/>
    <d v="1899-12-30T02:14:24"/>
    <d v="2024-07-16T10:19:21"/>
    <n v="-0.82249999983469024"/>
    <x v="1"/>
    <m/>
    <m/>
    <x v="1"/>
    <x v="4"/>
    <x v="1"/>
    <x v="5"/>
    <x v="0"/>
    <n v="3"/>
    <s v="HORMIGONES Y CONTENEDORES JARA"/>
    <d v="1900-01-01T05:45:36"/>
    <n v="20.177500000039579"/>
    <n v="12"/>
    <n v="8.1775000000395792"/>
  </r>
  <r>
    <s v="E002"/>
    <s v="EO65"/>
    <x v="5997"/>
    <x v="0"/>
    <s v="E3"/>
    <s v="0100048777"/>
    <s v="HORMIGONES Y ARIDOS SAN ROQUE, S.L."/>
    <s v="0085000101"/>
    <s v="DOS TORRES"/>
    <s v="000000000000003228"/>
    <x v="55"/>
    <d v="2024-07-15T00:00:00"/>
    <d v="1899-12-30T10:12:45"/>
    <s v="16/07 antes 15h"/>
    <d v="2024-07-16T00:00:00"/>
    <x v="7"/>
    <x v="12"/>
    <x v="6227"/>
    <d v="2024-07-16T00:00:00"/>
    <d v="1899-12-30T08:24:45"/>
    <n v="166"/>
    <s v="E00166"/>
    <s v="RUTA KMS.166"/>
    <x v="262"/>
    <x v="0"/>
    <x v="0"/>
    <x v="8"/>
    <x v="0"/>
    <d v="2024-07-15T10:12:45"/>
    <x v="665"/>
    <n v="28.787499999976717"/>
    <d v="2024-07-16T08:24:45"/>
    <d v="1899-12-30T02:12:48"/>
    <d v="2024-07-16T10:37:33"/>
    <n v="4.3741666667629033"/>
    <x v="0"/>
    <m/>
    <m/>
    <x v="1"/>
    <x v="4"/>
    <x v="0"/>
    <x v="5"/>
    <x v="0"/>
    <n v="3"/>
    <s v="HORMIGONES Y CONTENEDORES JARA"/>
    <d v="1900-01-01T05:07:12"/>
    <n v="25.574166666643382"/>
    <n v="12"/>
    <n v="13.574166666643382"/>
  </r>
  <r>
    <s v="E002"/>
    <s v="EO65"/>
    <x v="5998"/>
    <x v="0"/>
    <s v="E4"/>
    <s v="0100057845"/>
    <s v="INVERSIONES SEGURA SARRIA, S.L."/>
    <s v="0084000663"/>
    <s v="BADAJOZ- PAPVIEX ADOLFO DÍAZ AMBRON"/>
    <s v="000000000000003230"/>
    <x v="57"/>
    <d v="2024-07-15T00:00:00"/>
    <d v="1899-12-30T10:28:10"/>
    <s v="ALBMAN CCAL 107"/>
    <d v="2024-07-15T00:00:00"/>
    <x v="6"/>
    <x v="12"/>
    <x v="6228"/>
    <d v="2024-07-15T00:00:00"/>
    <d v="1899-12-30T10:34:39"/>
    <n v="94"/>
    <s v="E00094"/>
    <s v="RUTA KMS.094"/>
    <x v="258"/>
    <x v="0"/>
    <x v="0"/>
    <x v="8"/>
    <x v="1"/>
    <d v="2024-07-15T10:28:10"/>
    <x v="600"/>
    <n v="9.5305555555969477"/>
    <d v="2024-07-15T10:34:39"/>
    <d v="1899-12-30T01:15:12"/>
    <d v="2024-07-15T11:49:51"/>
    <n v="8.1691666668048128"/>
    <x v="0"/>
    <m/>
    <m/>
    <x v="1"/>
    <x v="3"/>
    <x v="0"/>
    <x v="5"/>
    <x v="1"/>
    <n v="2"/>
    <s v="VAZQUEZ COTANO, FCO. JAVIER"/>
    <d v="1899-12-31T06:04:48"/>
    <n v="7.2772222222636138"/>
    <n v="0"/>
    <n v="7.2772222222636138"/>
  </r>
  <r>
    <s v="E002"/>
    <s v="EO65"/>
    <x v="5999"/>
    <x v="0"/>
    <s v="E4"/>
    <s v="0100059000"/>
    <s v="AZULEJOS JAVIER FERNANDEZ, S.L."/>
    <s v="0084000559"/>
    <s v="HUMANES DE MADRID-AZULEJOS JAVIER F"/>
    <s v="000000000000003230"/>
    <x v="57"/>
    <d v="2024-07-15T00:00:00"/>
    <d v="1899-12-30T10:39:57"/>
    <s v="56s + ret 10pals"/>
    <d v="2024-07-17T00:00:00"/>
    <x v="6"/>
    <x v="12"/>
    <x v="6229"/>
    <d v="2024-07-15T00:00:00"/>
    <d v="1899-12-30T17:54:27"/>
    <n v="400"/>
    <s v="E00400"/>
    <s v="RUTA KMS.400"/>
    <x v="249"/>
    <x v="0"/>
    <x v="0"/>
    <x v="8"/>
    <x v="1"/>
    <d v="2024-07-15T10:39:57"/>
    <x v="688"/>
    <n v="57.33416666672565"/>
    <d v="2024-07-15T17:54:27"/>
    <d v="1899-12-30T05:20:00"/>
    <d v="2024-07-15T23:14:27"/>
    <n v="44.759166666772217"/>
    <x v="0"/>
    <m/>
    <m/>
    <x v="1"/>
    <x v="3"/>
    <x v="0"/>
    <x v="5"/>
    <x v="5"/>
    <n v="2"/>
    <s v=""/>
    <d v="1900-01-04T08:00:00"/>
    <n v="51.000833333392315"/>
    <n v="24"/>
    <n v="27.000833333392315"/>
  </r>
  <r>
    <s v="E002"/>
    <s v="EO65"/>
    <x v="6000"/>
    <x v="0"/>
    <s v="E4"/>
    <s v="0100057842"/>
    <s v="TPTES DE CEMENTOS LA CELESTINA, SL"/>
    <s v="0084000013"/>
    <s v="VALDEMORILLO-CECILIO NOGAL"/>
    <s v="000000000000003230"/>
    <x v="57"/>
    <d v="2024-07-15T00:00:00"/>
    <d v="1899-12-30T10:42:14"/>
    <s v="16/07-17/07 67998071"/>
    <d v="2024-07-17T00:00:00"/>
    <x v="1"/>
    <x v="12"/>
    <x v="6230"/>
    <d v="2024-07-15T00:00:00"/>
    <d v="1899-12-30T21:08:51"/>
    <n v="410"/>
    <s v="E00410"/>
    <s v="RUTA KMS.410"/>
    <x v="338"/>
    <x v="0"/>
    <x v="0"/>
    <x v="8"/>
    <x v="1"/>
    <d v="2024-07-15T10:42:14"/>
    <x v="667"/>
    <n v="51.296111111179926"/>
    <d v="2024-07-15T21:08:51"/>
    <d v="1899-12-30T05:28:00"/>
    <d v="2024-07-16T02:36:51"/>
    <n v="35.385833333304618"/>
    <x v="0"/>
    <m/>
    <m/>
    <x v="1"/>
    <x v="3"/>
    <x v="0"/>
    <x v="5"/>
    <x v="16"/>
    <n v="2"/>
    <s v=""/>
    <d v="1900-01-04T11:12:00"/>
    <n v="44.829444444513257"/>
    <n v="24"/>
    <n v="20.829444444513257"/>
  </r>
  <r>
    <s v="E002"/>
    <s v="EO65"/>
    <x v="6001"/>
    <x v="0"/>
    <s v="E3"/>
    <s v="0432000110"/>
    <s v="PREBETONG HORMIGONES, S.A."/>
    <s v="0085000333"/>
    <s v="AVE PLASENCIA MOVIL"/>
    <s v="000000000000003228"/>
    <x v="55"/>
    <d v="2024-07-15T00:00:00"/>
    <d v="1899-12-30T10:49:50"/>
    <s v="16/07 09:00h"/>
    <d v="2024-07-16T00:00:00"/>
    <x v="15"/>
    <x v="12"/>
    <x v="6231"/>
    <d v="2024-07-15T00:00:00"/>
    <d v="1899-12-30T16:24:53"/>
    <n v="222"/>
    <s v="E00222"/>
    <s v="RUTA KMS.222"/>
    <x v="181"/>
    <x v="0"/>
    <x v="0"/>
    <x v="8"/>
    <x v="0"/>
    <d v="2024-07-15T10:49:50"/>
    <x v="650"/>
    <n v="22.169444444531109"/>
    <d v="2024-07-15T16:24:53"/>
    <d v="1899-12-30T02:57:36"/>
    <d v="2024-07-15T19:22:29"/>
    <n v="13.625277777726296"/>
    <x v="0"/>
    <m/>
    <m/>
    <x v="1"/>
    <x v="3"/>
    <x v="0"/>
    <x v="5"/>
    <x v="8"/>
    <n v="2"/>
    <s v="HORMIGONES Y CONTENEDORES JARA"/>
    <d v="1900-01-01T23:02:24"/>
    <n v="18.209444444531108"/>
    <n v="12"/>
    <n v="6.2094444445311083"/>
  </r>
  <r>
    <s v="E002"/>
    <s v="EO65"/>
    <x v="6002"/>
    <x v="0"/>
    <s v="E3"/>
    <s v="0100057858"/>
    <s v="SPECIAL CONCRETE 3, S.L."/>
    <s v="0085000115"/>
    <s v="ALCORCON"/>
    <s v="000000000000003228"/>
    <x v="55"/>
    <d v="2024-07-15T00:00:00"/>
    <d v="1899-12-30T10:52:58"/>
    <s v="16/07 08:00h"/>
    <d v="2024-07-16T00:00:00"/>
    <x v="10"/>
    <x v="12"/>
    <x v="6232"/>
    <d v="2024-07-15T00:00:00"/>
    <d v="1899-12-30T16:04:50"/>
    <n v="403"/>
    <s v="E00403"/>
    <s v="RUTA KMS.403"/>
    <x v="206"/>
    <x v="0"/>
    <x v="0"/>
    <x v="8"/>
    <x v="0"/>
    <d v="2024-07-15T10:52:58"/>
    <x v="653"/>
    <n v="21.117222222208511"/>
    <d v="2024-07-15T16:04:50"/>
    <d v="1899-12-30T05:22:24"/>
    <d v="2024-07-15T21:27:14"/>
    <n v="10.546111111238133"/>
    <x v="0"/>
    <m/>
    <m/>
    <x v="1"/>
    <x v="3"/>
    <x v="0"/>
    <x v="5"/>
    <x v="8"/>
    <n v="2"/>
    <s v="HORMIGONES Y CONTENEDORES JARA"/>
    <d v="1900-01-04T08:57:36"/>
    <n v="14.743888888875178"/>
    <n v="12"/>
    <n v="2.743888888875178"/>
  </r>
  <r>
    <s v="E002"/>
    <s v="EO65"/>
    <x v="6003"/>
    <x v="0"/>
    <s v="E3"/>
    <s v="0100057858"/>
    <s v="SPECIAL CONCRETE 3, S.L."/>
    <s v="0085000115"/>
    <s v="ALCORCON"/>
    <s v="000000000000003228"/>
    <x v="55"/>
    <d v="2024-07-15T00:00:00"/>
    <d v="1899-12-30T10:53:07"/>
    <s v="16/07 09:00h"/>
    <d v="2024-07-16T00:00:00"/>
    <x v="15"/>
    <x v="12"/>
    <x v="6233"/>
    <d v="2024-07-15T00:00:00"/>
    <d v="1899-12-30T15:16:08"/>
    <n v="403"/>
    <s v="E00403"/>
    <s v="RUTA KMS.403"/>
    <x v="191"/>
    <x v="0"/>
    <x v="0"/>
    <x v="8"/>
    <x v="0"/>
    <d v="2024-07-15T10:53:07"/>
    <x v="650"/>
    <n v="22.11472222226439"/>
    <d v="2024-07-15T15:16:08"/>
    <d v="1899-12-30T05:22:24"/>
    <d v="2024-07-15T20:38:32"/>
    <n v="12.357777777768206"/>
    <x v="0"/>
    <m/>
    <m/>
    <x v="1"/>
    <x v="3"/>
    <x v="0"/>
    <x v="5"/>
    <x v="4"/>
    <n v="2"/>
    <s v="HORMIGONES Y CONTENEDORES JARA"/>
    <d v="1900-01-04T08:57:36"/>
    <n v="15.741388888931056"/>
    <n v="12"/>
    <n v="3.7413888889310556"/>
  </r>
  <r>
    <s v="E002"/>
    <s v="EO65"/>
    <x v="6004"/>
    <x v="0"/>
    <s v="E3"/>
    <s v="0100057858"/>
    <s v="SPECIAL CONCRETE 3, S.L."/>
    <s v="0085000115"/>
    <s v="ALCORCON"/>
    <s v="000000000000003228"/>
    <x v="55"/>
    <d v="2024-07-15T00:00:00"/>
    <d v="1899-12-30T10:53:15"/>
    <s v="16/07 11:00h"/>
    <d v="2024-07-16T00:00:00"/>
    <x v="24"/>
    <x v="12"/>
    <x v="6234"/>
    <d v="2024-07-15T00:00:00"/>
    <d v="1899-12-30T14:07:27"/>
    <n v="403"/>
    <s v="E00403"/>
    <s v="RUTA KMS.403"/>
    <x v="211"/>
    <x v="0"/>
    <x v="0"/>
    <x v="8"/>
    <x v="0"/>
    <d v="2024-07-15T10:53:15"/>
    <x v="652"/>
    <n v="24.112500000104774"/>
    <d v="2024-07-15T14:07:27"/>
    <d v="1899-12-30T05:22:24"/>
    <d v="2024-07-15T19:29:51"/>
    <n v="15.502500000118744"/>
    <x v="0"/>
    <m/>
    <m/>
    <x v="1"/>
    <x v="3"/>
    <x v="0"/>
    <x v="5"/>
    <x v="13"/>
    <n v="2"/>
    <s v="HORMIGONES Y CONTENEDORES JARA"/>
    <d v="1900-01-04T08:57:36"/>
    <n v="17.739166666771439"/>
    <n v="12"/>
    <n v="5.7391666667714389"/>
  </r>
  <r>
    <s v="E002"/>
    <s v="EO65"/>
    <x v="6005"/>
    <x v="0"/>
    <s v="E3"/>
    <s v="0100057858"/>
    <s v="SPECIAL CONCRETE 3, S.L."/>
    <s v="0085000115"/>
    <s v="ALCORCON"/>
    <s v="000000000000003228"/>
    <x v="55"/>
    <d v="2024-07-15T00:00:00"/>
    <d v="1899-12-30T10:53:23"/>
    <s v="16/07 12:00h"/>
    <d v="2024-07-16T00:00:00"/>
    <x v="8"/>
    <x v="12"/>
    <x v="6235"/>
    <d v="2024-07-15T00:00:00"/>
    <d v="1899-12-30T14:25:41"/>
    <n v="403"/>
    <s v="E00403"/>
    <s v="RUTA KMS.403"/>
    <x v="165"/>
    <x v="0"/>
    <x v="0"/>
    <x v="8"/>
    <x v="0"/>
    <d v="2024-07-15T10:53:23"/>
    <x v="657"/>
    <n v="25.110277777828742"/>
    <d v="2024-07-15T14:25:41"/>
    <d v="1899-12-30T05:22:24"/>
    <d v="2024-07-15T19:48:05"/>
    <n v="16.198611111030914"/>
    <x v="0"/>
    <m/>
    <m/>
    <x v="1"/>
    <x v="3"/>
    <x v="0"/>
    <x v="5"/>
    <x v="13"/>
    <n v="2"/>
    <s v="HORMIGONES Y CONTENEDORES JARA"/>
    <d v="1900-01-04T08:57:36"/>
    <n v="18.736944444495407"/>
    <n v="12"/>
    <n v="6.736944444495407"/>
  </r>
  <r>
    <s v="E002"/>
    <s v="EO65"/>
    <x v="6006"/>
    <x v="0"/>
    <s v="E3"/>
    <s v="0100057807"/>
    <s v="HORMIGONES SANTOS, SL"/>
    <s v="0085000091"/>
    <s v="LUMBRALES"/>
    <s v="000000000000003228"/>
    <x v="55"/>
    <d v="2024-07-15T00:00:00"/>
    <d v="1899-12-30T11:24:12"/>
    <s v="16/07 08:30h"/>
    <d v="2024-07-16T00:00:00"/>
    <x v="23"/>
    <x v="12"/>
    <x v="6236"/>
    <d v="2024-07-15T00:00:00"/>
    <d v="1899-12-30T17:13:15"/>
    <n v="345"/>
    <s v="E00345"/>
    <s v="RUTA KMS.345"/>
    <x v="285"/>
    <x v="0"/>
    <x v="0"/>
    <x v="8"/>
    <x v="0"/>
    <d v="2024-07-15T11:24:12"/>
    <x v="660"/>
    <n v="21.096666666562669"/>
    <d v="2024-07-15T17:13:15"/>
    <d v="1899-12-30T04:36:00"/>
    <d v="2024-07-15T21:49:15"/>
    <n v="10.679166666639503"/>
    <x v="0"/>
    <m/>
    <m/>
    <x v="1"/>
    <x v="3"/>
    <x v="0"/>
    <x v="5"/>
    <x v="5"/>
    <n v="2"/>
    <s v="HORMIGONES Y CONTENEDORES JARA"/>
    <d v="1900-01-03T14:24:00"/>
    <n v="15.496666666562668"/>
    <n v="12"/>
    <n v="3.4966666665626676"/>
  </r>
  <r>
    <s v="E002"/>
    <s v="EO65"/>
    <x v="6007"/>
    <x v="0"/>
    <s v="E3"/>
    <s v="0100057773"/>
    <s v="HORM. CASTREJON, S.L."/>
    <s v="0085000205"/>
    <s v="TOLEDO-CASTREJON"/>
    <s v="000000000000003297"/>
    <x v="56"/>
    <d v="2024-07-15T00:00:00"/>
    <d v="1899-12-30T11:45:22"/>
    <s v="16/07 por el día"/>
    <d v="2024-07-16T00:00:00"/>
    <x v="2"/>
    <x v="12"/>
    <x v="6237"/>
    <d v="2024-07-16T00:00:00"/>
    <d v="1899-12-30T10:35:49"/>
    <n v="388"/>
    <s v="E00388"/>
    <s v="RUTA KMS.388"/>
    <x v="178"/>
    <x v="0"/>
    <x v="0"/>
    <x v="8"/>
    <x v="0"/>
    <d v="2024-07-15T11:45:22"/>
    <x v="662"/>
    <n v="30.243888888973743"/>
    <d v="2024-07-16T10:35:49"/>
    <d v="1899-12-30T05:10:24"/>
    <d v="2024-07-16T15:46:13"/>
    <n v="2.2297222221968696"/>
    <x v="0"/>
    <m/>
    <m/>
    <x v="1"/>
    <x v="4"/>
    <x v="0"/>
    <x v="5"/>
    <x v="1"/>
    <n v="3"/>
    <s v="VILLAR CHAMIZO JUAN Mª"/>
    <d v="1900-01-04T04:09:36"/>
    <n v="24.070555555640411"/>
    <n v="12"/>
    <n v="12.070555555640411"/>
  </r>
  <r>
    <s v="E002"/>
    <s v="EO65"/>
    <x v="6008"/>
    <x v="0"/>
    <s v="E3"/>
    <s v="0432000110"/>
    <s v="PREBETONG HORMIGONES, S.A."/>
    <s v="0085000003"/>
    <s v="MERIDA"/>
    <s v="000000000000003297"/>
    <x v="56"/>
    <d v="2024-07-15T00:00:00"/>
    <d v="1899-12-30T12:08:37"/>
    <s v="16/07 08:00h 6297900"/>
    <d v="2024-07-16T00:00:00"/>
    <x v="10"/>
    <x v="12"/>
    <x v="6238"/>
    <d v="2024-07-16T00:00:00"/>
    <d v="1899-12-30T06:39:08"/>
    <n v="75"/>
    <s v="E00075"/>
    <s v="RUTA KMS.075"/>
    <x v="190"/>
    <x v="0"/>
    <x v="0"/>
    <x v="8"/>
    <x v="0"/>
    <d v="2024-07-15T12:08:37"/>
    <x v="653"/>
    <n v="19.856388888903894"/>
    <d v="2024-07-16T06:39:08"/>
    <d v="1899-12-30T01:00:00"/>
    <d v="2024-07-16T07:39:08"/>
    <n v="0.34777777787530795"/>
    <x v="0"/>
    <m/>
    <m/>
    <x v="1"/>
    <x v="4"/>
    <x v="0"/>
    <x v="5"/>
    <x v="12"/>
    <n v="3"/>
    <s v="HIBURSANFRE, S.L.U."/>
    <d v="1899-12-31T00:00:00"/>
    <n v="17.856388888903894"/>
    <n v="12"/>
    <n v="5.8563888889038935"/>
  </r>
  <r>
    <s v="E002"/>
    <s v="EO65"/>
    <x v="6009"/>
    <x v="0"/>
    <s v="E3"/>
    <s v="0100057809"/>
    <s v="HORM. QUINTANAR, SL"/>
    <s v="0085000092"/>
    <s v="QUINTANAR DE LA ORDEN"/>
    <s v="000000000000003297"/>
    <x v="56"/>
    <d v="2024-07-15T00:00:00"/>
    <d v="1899-12-30T12:17:10"/>
    <s v="16/07 08:00h"/>
    <d v="2024-07-16T00:00:00"/>
    <x v="10"/>
    <x v="12"/>
    <x v="6239"/>
    <d v="2024-07-15T00:00:00"/>
    <d v="1899-12-30T14:02:17"/>
    <n v="492"/>
    <s v="E00492"/>
    <s v="RUTA KMS.492"/>
    <x v="247"/>
    <x v="0"/>
    <x v="0"/>
    <x v="8"/>
    <x v="0"/>
    <d v="2024-07-15T12:17:10"/>
    <x v="653"/>
    <n v="19.713888888945803"/>
    <d v="2024-07-15T14:02:17"/>
    <d v="1899-12-30T06:33:36"/>
    <d v="2024-07-15T20:35:53"/>
    <n v="11.401944444514811"/>
    <x v="0"/>
    <m/>
    <m/>
    <x v="1"/>
    <x v="3"/>
    <x v="0"/>
    <x v="5"/>
    <x v="13"/>
    <n v="2"/>
    <s v="HORMIGONES Y CONTENEDORES JARA"/>
    <d v="1900-01-05T13:26:24"/>
    <n v="12.153888888945804"/>
    <n v="12"/>
    <n v="0.15388888894580433"/>
  </r>
  <r>
    <s v="E002"/>
    <s v="EO65"/>
    <x v="6010"/>
    <x v="0"/>
    <s v="E3"/>
    <s v="0100038848"/>
    <s v="HORMIGONES CORIA, S.L."/>
    <s v="0085000317"/>
    <s v="CORIA"/>
    <s v="000000000000003297"/>
    <x v="56"/>
    <d v="2024-07-15T00:00:00"/>
    <d v="1899-12-30T12:36:26"/>
    <s v="16/07 Lo antes posib"/>
    <d v="2024-07-16T00:00:00"/>
    <x v="1"/>
    <x v="12"/>
    <x v="6240"/>
    <d v="2024-07-15T00:00:00"/>
    <d v="1899-12-30T17:58:52"/>
    <n v="210"/>
    <s v="E00210"/>
    <s v="RUTA KMS.210"/>
    <x v="311"/>
    <x v="0"/>
    <x v="0"/>
    <x v="8"/>
    <x v="0"/>
    <d v="2024-07-15T12:36:26"/>
    <x v="666"/>
    <n v="25.39277777785901"/>
    <d v="2024-07-15T17:58:52"/>
    <d v="1899-12-30T02:48:00"/>
    <d v="2024-07-15T20:46:52"/>
    <n v="17.21888888895046"/>
    <x v="0"/>
    <m/>
    <m/>
    <x v="1"/>
    <x v="3"/>
    <x v="0"/>
    <x v="5"/>
    <x v="5"/>
    <n v="2"/>
    <s v="HORMIGONES Y CONTENEDORES JARA"/>
    <d v="1900-01-01T19:12:00"/>
    <n v="21.592777777859009"/>
    <n v="12"/>
    <n v="9.5927777778590091"/>
  </r>
  <r>
    <s v="E002"/>
    <s v="EO65"/>
    <x v="6011"/>
    <x v="0"/>
    <s v="E3"/>
    <s v="0100051174"/>
    <s v="HORMIGONES CONO, SL"/>
    <s v="0085000112"/>
    <s v="PEÑARROYA-PUEBLONUEVO"/>
    <s v="000000000000003228"/>
    <x v="55"/>
    <d v="2024-07-15T00:00:00"/>
    <d v="1899-12-30T12:47:18"/>
    <s v="16/07 09:00h"/>
    <d v="2024-07-16T00:00:00"/>
    <x v="15"/>
    <x v="12"/>
    <x v="6241"/>
    <d v="2024-07-16T00:00:00"/>
    <d v="1899-12-30T06:32:26"/>
    <n v="125"/>
    <s v="E00125"/>
    <s v="RUTA KMS.125"/>
    <x v="335"/>
    <x v="0"/>
    <x v="0"/>
    <x v="8"/>
    <x v="0"/>
    <d v="2024-07-15T12:47:18"/>
    <x v="650"/>
    <n v="20.211666666611563"/>
    <d v="2024-07-16T06:32:26"/>
    <d v="1899-12-30T01:40:00"/>
    <d v="2024-07-16T08:12:26"/>
    <n v="0.79277777782408521"/>
    <x v="0"/>
    <m/>
    <m/>
    <x v="1"/>
    <x v="4"/>
    <x v="0"/>
    <x v="5"/>
    <x v="12"/>
    <n v="3"/>
    <s v="LOGISTICA GALVEZ MARIN, S.L."/>
    <d v="1899-12-31T16:00:00"/>
    <n v="17.544999999944896"/>
    <n v="12"/>
    <n v="5.5449999999448956"/>
  </r>
  <r>
    <s v="E002"/>
    <s v="EO65"/>
    <x v="6012"/>
    <x v="0"/>
    <s v="E3"/>
    <s v="0100019775"/>
    <s v="HORMIGONES Y ARIDOS ALCAIDE, S.L."/>
    <s v="0085000010"/>
    <s v="ARACENA"/>
    <s v="000000000000003228"/>
    <x v="55"/>
    <d v="2024-07-15T00:00:00"/>
    <d v="1899-12-30T12:54:04"/>
    <s v="16/07 x MAÑANA"/>
    <d v="2024-07-16T00:00:00"/>
    <x v="8"/>
    <x v="12"/>
    <x v="6242"/>
    <d v="2024-07-15T00:00:00"/>
    <d v="1899-12-30T18:25:58"/>
    <n v="88"/>
    <s v="E00088"/>
    <s v="RUTA KMS.088"/>
    <x v="170"/>
    <x v="0"/>
    <x v="0"/>
    <x v="8"/>
    <x v="0"/>
    <d v="2024-07-15T12:54:04"/>
    <x v="657"/>
    <n v="23.098888888838701"/>
    <d v="2024-07-15T18:25:58"/>
    <d v="1899-12-30T01:10:24"/>
    <d v="2024-07-15T19:36:22"/>
    <n v="16.39388888888061"/>
    <x v="0"/>
    <m/>
    <m/>
    <x v="1"/>
    <x v="3"/>
    <x v="0"/>
    <x v="5"/>
    <x v="9"/>
    <n v="2"/>
    <s v="CISTERCEX. S.L.L."/>
    <d v="1899-12-31T04:09:36"/>
    <n v="20.925555555505369"/>
    <n v="12"/>
    <n v="8.9255555555053689"/>
  </r>
  <r>
    <s v="E002"/>
    <s v="EO65"/>
    <x v="6013"/>
    <x v="0"/>
    <s v="E4"/>
    <s v="0100057845"/>
    <s v="INVERSIONES SEGURA SARRIA, S.L."/>
    <s v="0084000019"/>
    <s v="ARROYOMOLINOS"/>
    <s v="000000000000003230"/>
    <x v="57"/>
    <d v="2024-07-15T00:00:00"/>
    <d v="1899-12-30T12:54:06"/>
    <s v="16/07 64s antes de 1"/>
    <d v="2024-07-16T00:00:00"/>
    <x v="9"/>
    <x v="12"/>
    <x v="6243"/>
    <d v="2024-07-15T00:00:00"/>
    <d v="1899-12-30T19:15:06"/>
    <n v="391"/>
    <s v="E00391"/>
    <s v="RUTA KMS.391"/>
    <x v="473"/>
    <x v="0"/>
    <x v="0"/>
    <x v="8"/>
    <x v="1"/>
    <d v="2024-07-15T12:54:06"/>
    <x v="689"/>
    <n v="28.098333333386108"/>
    <d v="2024-07-15T19:15:06"/>
    <d v="1899-12-30T05:12:48"/>
    <d v="2024-07-16T00:27:54"/>
    <n v="16.535000000149012"/>
    <x v="0"/>
    <m/>
    <m/>
    <x v="1"/>
    <x v="3"/>
    <x v="0"/>
    <x v="5"/>
    <x v="10"/>
    <n v="2"/>
    <s v=""/>
    <d v="1900-01-04T05:07:12"/>
    <n v="21.885000000052777"/>
    <n v="12"/>
    <n v="9.8850000000527771"/>
  </r>
  <r>
    <s v="E002"/>
    <s v="EO65"/>
    <x v="6014"/>
    <x v="0"/>
    <s v="E4"/>
    <s v="0100057845"/>
    <s v="INVERSIONES SEGURA SARRIA, S.L."/>
    <s v="0084000019"/>
    <s v="ARROYOMOLINOS"/>
    <s v="000000000000003230"/>
    <x v="57"/>
    <d v="2024-07-15T00:00:00"/>
    <d v="1899-12-30T12:54:45"/>
    <s v="16/07 64s antes de 1"/>
    <d v="2024-07-16T00:00:00"/>
    <x v="9"/>
    <x v="12"/>
    <x v="6244"/>
    <d v="2024-07-15T00:00:00"/>
    <d v="1899-12-30T20:15:03"/>
    <n v="391"/>
    <s v="E00391"/>
    <s v="RUTA KMS.391"/>
    <x v="474"/>
    <x v="0"/>
    <x v="0"/>
    <x v="8"/>
    <x v="1"/>
    <d v="2024-07-15T12:54:45"/>
    <x v="689"/>
    <n v="28.087500000139698"/>
    <d v="2024-07-15T20:15:03"/>
    <d v="1899-12-30T05:12:48"/>
    <d v="2024-07-16T01:27:51"/>
    <n v="15.535833333386108"/>
    <x v="0"/>
    <m/>
    <m/>
    <x v="1"/>
    <x v="3"/>
    <x v="0"/>
    <x v="5"/>
    <x v="14"/>
    <n v="2"/>
    <s v=""/>
    <d v="1900-01-04T05:07:12"/>
    <n v="21.874166666806367"/>
    <n v="12"/>
    <n v="9.8741666668063672"/>
  </r>
  <r>
    <s v="E002"/>
    <s v="EO65"/>
    <x v="6015"/>
    <x v="0"/>
    <s v="E3"/>
    <s v="0100034980"/>
    <s v="ARIDOS EL PRADO, S.L."/>
    <s v="0085000038"/>
    <s v="OLIVA DE LA FRONTERA"/>
    <s v="000000000000003297"/>
    <x v="56"/>
    <d v="2024-07-15T00:00:00"/>
    <d v="1899-12-30T14:01:39"/>
    <s v="16/07 08:00h"/>
    <d v="2024-07-16T00:00:00"/>
    <x v="10"/>
    <x v="12"/>
    <x v="6245"/>
    <d v="2024-07-16T00:00:00"/>
    <d v="1899-12-30T07:23:20"/>
    <n v="47"/>
    <s v="E00047"/>
    <s v="RUTA KMS.047"/>
    <x v="175"/>
    <x v="0"/>
    <x v="0"/>
    <x v="8"/>
    <x v="0"/>
    <d v="2024-07-15T14:01:39"/>
    <x v="653"/>
    <n v="17.972500000032596"/>
    <d v="2024-07-16T07:23:20"/>
    <d v="1899-12-30T00:37:36"/>
    <d v="2024-07-16T08:00:56"/>
    <n v="-1.555555552477017E-2"/>
    <x v="0"/>
    <m/>
    <m/>
    <x v="1"/>
    <x v="4"/>
    <x v="0"/>
    <x v="5"/>
    <x v="11"/>
    <n v="3"/>
    <s v=""/>
    <d v="1899-12-30T15:02:24"/>
    <n v="16.345833333365931"/>
    <n v="12"/>
    <n v="4.3458333333659311"/>
  </r>
  <r>
    <s v="E002"/>
    <s v="EO65"/>
    <x v="6016"/>
    <x v="0"/>
    <s v="E3"/>
    <s v="0100057863"/>
    <s v="UTE TORIL"/>
    <s v="0085000117"/>
    <s v="TORIL"/>
    <s v="000000000000003227"/>
    <x v="59"/>
    <d v="2024-07-15T00:00:00"/>
    <d v="1899-12-30T14:02:05"/>
    <s v="16/07 08:00h"/>
    <d v="2024-07-16T00:00:00"/>
    <x v="10"/>
    <x v="12"/>
    <x v="6246"/>
    <d v="2024-07-15T00:00:00"/>
    <d v="1899-12-30T21:12:24"/>
    <n v="244"/>
    <s v="E00244"/>
    <s v="RUTA KMS.244"/>
    <x v="475"/>
    <x v="0"/>
    <x v="0"/>
    <x v="8"/>
    <x v="0"/>
    <d v="2024-07-15T14:02:05"/>
    <x v="653"/>
    <n v="17.965277777868323"/>
    <d v="2024-07-15T21:12:24"/>
    <d v="1899-12-30T03:15:12"/>
    <d v="2024-07-16T00:27:36"/>
    <n v="7.5400000000954606"/>
    <x v="0"/>
    <m/>
    <m/>
    <x v="1"/>
    <x v="3"/>
    <x v="0"/>
    <x v="5"/>
    <x v="16"/>
    <n v="2"/>
    <s v="HIBURSANFRE, S.L.U."/>
    <d v="1900-01-02T06:04:48"/>
    <n v="13.711944444534989"/>
    <n v="12"/>
    <n v="1.7119444445349892"/>
  </r>
  <r>
    <s v="E002"/>
    <s v="EO65"/>
    <x v="6017"/>
    <x v="0"/>
    <s v="E3"/>
    <s v="0100057863"/>
    <s v="UTE TORIL"/>
    <s v="0085000117"/>
    <s v="TORIL"/>
    <s v="000000000000003227"/>
    <x v="59"/>
    <d v="2024-07-15T00:00:00"/>
    <d v="1899-12-30T14:02:40"/>
    <s v="16/07 08:30h"/>
    <d v="2024-07-16T00:00:00"/>
    <x v="23"/>
    <x v="12"/>
    <x v="6247"/>
    <d v="2024-07-15T00:00:00"/>
    <d v="1899-12-30T19:31:31"/>
    <n v="244"/>
    <s v="E00244"/>
    <s v="RUTA KMS.244"/>
    <x v="476"/>
    <x v="0"/>
    <x v="0"/>
    <x v="8"/>
    <x v="0"/>
    <d v="2024-07-15T14:02:40"/>
    <x v="660"/>
    <n v="18.455555555527098"/>
    <d v="2024-07-15T19:31:31"/>
    <d v="1899-12-30T03:15:12"/>
    <d v="2024-07-15T22:46:43"/>
    <n v="9.7213888888363726"/>
    <x v="0"/>
    <m/>
    <m/>
    <x v="1"/>
    <x v="3"/>
    <x v="0"/>
    <x v="5"/>
    <x v="10"/>
    <n v="2"/>
    <s v="VILLAR CHAMIZO JUAN Mª"/>
    <d v="1900-01-02T06:04:48"/>
    <n v="14.202222222193765"/>
    <n v="12"/>
    <n v="2.2022222221937646"/>
  </r>
  <r>
    <s v="E002"/>
    <s v="EO65"/>
    <x v="6018"/>
    <x v="0"/>
    <s v="E3"/>
    <s v="0100057863"/>
    <s v="UTE TORIL"/>
    <s v="0085000117"/>
    <s v="TORIL"/>
    <s v="000000000000003227"/>
    <x v="59"/>
    <d v="2024-07-15T00:00:00"/>
    <d v="1899-12-30T14:02:49"/>
    <s v="16/07 10:00h"/>
    <d v="2024-07-16T00:00:00"/>
    <x v="17"/>
    <x v="12"/>
    <x v="6248"/>
    <d v="2024-07-15T00:00:00"/>
    <d v="1899-12-30T18:30:39"/>
    <n v="244"/>
    <s v="E00244"/>
    <s v="RUTA KMS.244"/>
    <x v="194"/>
    <x v="0"/>
    <x v="0"/>
    <x v="8"/>
    <x v="0"/>
    <d v="2024-07-15T14:02:49"/>
    <x v="638"/>
    <n v="19.953055555466563"/>
    <d v="2024-07-15T18:30:39"/>
    <d v="1899-12-30T03:15:12"/>
    <d v="2024-07-15T21:45:51"/>
    <n v="12.235833333281334"/>
    <x v="0"/>
    <m/>
    <m/>
    <x v="1"/>
    <x v="3"/>
    <x v="0"/>
    <x v="5"/>
    <x v="9"/>
    <n v="2"/>
    <s v=""/>
    <d v="1900-01-02T06:04:48"/>
    <n v="15.699722222133229"/>
    <n v="12"/>
    <n v="3.6997222221332287"/>
  </r>
  <r>
    <s v="E002"/>
    <s v="EO65"/>
    <x v="6019"/>
    <x v="0"/>
    <s v="E3"/>
    <s v="0100057863"/>
    <s v="UTE TORIL"/>
    <s v="0085000117"/>
    <s v="TORIL"/>
    <s v="000000000000003227"/>
    <x v="59"/>
    <d v="2024-07-15T00:00:00"/>
    <d v="1899-12-30T14:03:00"/>
    <s v="16/07 10:30h"/>
    <d v="2024-07-16T00:00:00"/>
    <x v="20"/>
    <x v="12"/>
    <x v="6249"/>
    <d v="2024-07-15T00:00:00"/>
    <d v="1899-12-30T20:03:47"/>
    <n v="244"/>
    <s v="E00244"/>
    <s v="RUTA KMS.244"/>
    <x v="176"/>
    <x v="0"/>
    <x v="0"/>
    <x v="8"/>
    <x v="0"/>
    <d v="2024-07-15T14:03:00"/>
    <x v="655"/>
    <n v="20.449999999953434"/>
    <d v="2024-07-15T20:03:47"/>
    <d v="1899-12-30T03:15:12"/>
    <d v="2024-07-15T23:18:59"/>
    <n v="11.183611111133359"/>
    <x v="0"/>
    <m/>
    <m/>
    <x v="1"/>
    <x v="3"/>
    <x v="0"/>
    <x v="5"/>
    <x v="14"/>
    <n v="2"/>
    <s v="MARTINEZ RODRIGUEZ FRANCISCO JAVIER"/>
    <d v="1900-01-02T06:04:48"/>
    <n v="16.1966666666201"/>
    <n v="12"/>
    <n v="4.1966666666201"/>
  </r>
  <r>
    <s v="E002"/>
    <s v="EO65"/>
    <x v="6020"/>
    <x v="0"/>
    <s v="E3"/>
    <s v="0100057863"/>
    <s v="UTE TORIL"/>
    <s v="0085000117"/>
    <s v="TORIL"/>
    <s v="000000000000003227"/>
    <x v="59"/>
    <d v="2024-07-15T00:00:00"/>
    <d v="1899-12-30T14:03:10"/>
    <s v="16/07 15:00h"/>
    <d v="2024-07-16T00:00:00"/>
    <x v="7"/>
    <x v="12"/>
    <x v="6250"/>
    <d v="2024-07-16T00:00:00"/>
    <d v="1899-12-30T09:37:18"/>
    <n v="244"/>
    <s v="E00244"/>
    <s v="RUTA KMS.244"/>
    <x v="169"/>
    <x v="0"/>
    <x v="0"/>
    <x v="8"/>
    <x v="0"/>
    <d v="2024-07-15T14:03:10"/>
    <x v="665"/>
    <n v="24.947222222224809"/>
    <d v="2024-07-16T09:37:18"/>
    <d v="1899-12-30T03:15:12"/>
    <d v="2024-07-16T12:52:30"/>
    <n v="2.1249999999417923"/>
    <x v="0"/>
    <m/>
    <m/>
    <x v="1"/>
    <x v="4"/>
    <x v="0"/>
    <x v="5"/>
    <x v="6"/>
    <n v="3"/>
    <s v="TTES COOPERATIVOS ARAGONES S COOP"/>
    <d v="1900-01-02T06:04:48"/>
    <n v="20.693888888891475"/>
    <n v="12"/>
    <n v="8.6938888888914754"/>
  </r>
  <r>
    <s v="E002"/>
    <s v="EO65"/>
    <x v="6021"/>
    <x v="0"/>
    <s v="E3"/>
    <s v="0100057863"/>
    <s v="UTE TORIL"/>
    <s v="0085000117"/>
    <s v="TORIL"/>
    <s v="000000000000003227"/>
    <x v="59"/>
    <d v="2024-07-15T00:00:00"/>
    <d v="1899-12-30T14:03:19"/>
    <s v="16/07 16:00h"/>
    <d v="2024-07-16T00:00:00"/>
    <x v="12"/>
    <x v="12"/>
    <x v="6251"/>
    <d v="2024-07-16T00:00:00"/>
    <d v="1899-12-30T10:31:54"/>
    <n v="244"/>
    <s v="E00244"/>
    <s v="RUTA KMS.244"/>
    <x v="190"/>
    <x v="0"/>
    <x v="0"/>
    <x v="8"/>
    <x v="0"/>
    <d v="2024-07-15T14:03:19"/>
    <x v="683"/>
    <n v="25.944722222106066"/>
    <d v="2024-07-16T10:31:54"/>
    <d v="1899-12-30T03:15:12"/>
    <d v="2024-07-16T13:47:06"/>
    <n v="2.2149999998509884"/>
    <x v="0"/>
    <m/>
    <m/>
    <x v="1"/>
    <x v="4"/>
    <x v="0"/>
    <x v="5"/>
    <x v="1"/>
    <n v="3"/>
    <s v="HIBURSANFRE, S.L.U."/>
    <d v="1900-01-02T06:04:48"/>
    <n v="21.691388888772732"/>
    <n v="12"/>
    <n v="9.6913888887727317"/>
  </r>
  <r>
    <s v="E002"/>
    <s v="EO65"/>
    <x v="6022"/>
    <x v="0"/>
    <s v="E3"/>
    <s v="0100041604"/>
    <s v="MOVELANA, S.L."/>
    <s v="0085000105"/>
    <s v="GUILLENA"/>
    <s v="000000000000003228"/>
    <x v="55"/>
    <d v="2024-07-16T00:00:00"/>
    <d v="1899-12-30T07:32:59"/>
    <s v="16/07 14h"/>
    <d v="2024-07-16T00:00:00"/>
    <x v="1"/>
    <x v="12"/>
    <x v="6252"/>
    <d v="2024-07-16T00:00:00"/>
    <d v="1899-12-30T11:37:04"/>
    <n v="133"/>
    <s v="E00133"/>
    <s v="RUTA KMS.133"/>
    <x v="180"/>
    <x v="0"/>
    <x v="0"/>
    <x v="8"/>
    <x v="0"/>
    <d v="2024-07-16T07:32:59"/>
    <x v="666"/>
    <n v="6.4502777779125609"/>
    <d v="2024-07-16T11:37:04"/>
    <d v="1899-12-30T01:46:24"/>
    <d v="2024-07-16T13:23:28"/>
    <n v="0.60888888890622184"/>
    <x v="0"/>
    <m/>
    <m/>
    <x v="1"/>
    <x v="4"/>
    <x v="0"/>
    <x v="5"/>
    <x v="2"/>
    <n v="3"/>
    <s v=""/>
    <d v="1899-12-31T18:33:36"/>
    <n v="3.6769444445792274"/>
    <n v="0"/>
    <n v="3.6769444445792274"/>
  </r>
  <r>
    <s v="E002"/>
    <s v="EO66"/>
    <x v="6023"/>
    <x v="0"/>
    <s v="E4"/>
    <s v="0100022674"/>
    <s v="COMERCIAL SILOS DE GALICIA, S.L."/>
    <s v="0084000541"/>
    <s v="SAO VICENTE DO PAUL"/>
    <s v="000000000000003230"/>
    <x v="57"/>
    <d v="2024-07-12T00:00:00"/>
    <d v="1899-12-30T19:06:07"/>
    <s v="16/07 3P MORT+ CEMEN"/>
    <d v="2024-07-16T00:00:00"/>
    <x v="6"/>
    <x v="12"/>
    <x v="6253"/>
    <d v="2024-07-15T00:00:00"/>
    <d v="1899-12-30T14:40:41"/>
    <n v="304"/>
    <s v="E00304"/>
    <s v="RUTA KMS.304"/>
    <x v="177"/>
    <x v="0"/>
    <x v="0"/>
    <x v="8"/>
    <x v="1"/>
    <d v="2024-07-12T19:06:07"/>
    <x v="649"/>
    <n v="96.898055555589963"/>
    <d v="2024-07-15T14:40:41"/>
    <d v="1899-12-30T04:03:12"/>
    <d v="2024-07-15T18:43:53"/>
    <n v="25.268611111154314"/>
    <x v="0"/>
    <m/>
    <m/>
    <x v="1"/>
    <x v="3"/>
    <x v="0"/>
    <x v="5"/>
    <x v="13"/>
    <n v="2"/>
    <s v=""/>
    <d v="1900-01-03T01:16:48"/>
    <n v="91.844722222256635"/>
    <n v="48"/>
    <n v="43.844722222256635"/>
  </r>
  <r>
    <s v="E002"/>
    <s v="EO11"/>
    <x v="6024"/>
    <x v="0"/>
    <s v="E3"/>
    <s v="0100018925"/>
    <s v="TRAVIESAS DEL NORTE, S.A."/>
    <s v="0022001250"/>
    <s v="VILLAFRANCA"/>
    <s v="000000000000001054"/>
    <x v="1"/>
    <d v="2024-07-12T00:00:00"/>
    <d v="1899-12-30T10:30:59"/>
    <s v="17/07 de 14H A 16H-"/>
    <d v="2024-07-17T00:00:00"/>
    <x v="12"/>
    <x v="1"/>
    <x v="6254"/>
    <d v="2024-07-17T00:00:00"/>
    <d v="1899-12-30T10:44:03"/>
    <n v="100"/>
    <s v="E00100"/>
    <s v="RUTA KMS.100"/>
    <x v="9"/>
    <x v="0"/>
    <x v="0"/>
    <x v="1"/>
    <x v="0"/>
    <d v="2024-07-12T10:30:59"/>
    <x v="690"/>
    <n v="125.48361111106351"/>
    <d v="2024-07-17T10:44:03"/>
    <d v="1899-12-30T01:20:00"/>
    <d v="2024-07-17T12:04:03"/>
    <n v="3.9324999998789281"/>
    <x v="0"/>
    <m/>
    <m/>
    <x v="1"/>
    <x v="2"/>
    <x v="0"/>
    <x v="5"/>
    <x v="1"/>
    <n v="4"/>
    <s v=""/>
    <d v="1899-12-31T08:00:00"/>
    <n v="123.15027777773018"/>
    <n v="60"/>
    <n v="63.150277777730182"/>
  </r>
  <r>
    <s v="E002"/>
    <s v="EO11"/>
    <x v="6025"/>
    <x v="0"/>
    <s v="E3"/>
    <s v="0100018925"/>
    <s v="TRAVIESAS DEL NORTE, S.A."/>
    <s v="0022001250"/>
    <s v="VILLAFRANCA"/>
    <s v="000000000000001054"/>
    <x v="1"/>
    <d v="2024-07-12T00:00:00"/>
    <d v="1899-12-30T10:40:02"/>
    <s v="18/07 DE 14 -  16 HO"/>
    <d v="2024-07-18T00:00:00"/>
    <x v="12"/>
    <x v="1"/>
    <x v="6255"/>
    <d v="2024-07-18T00:00:00"/>
    <d v="1899-12-30T10:59:25"/>
    <n v="100"/>
    <s v="E00100"/>
    <s v="RUTA KMS.100"/>
    <x v="4"/>
    <x v="0"/>
    <x v="0"/>
    <x v="1"/>
    <x v="0"/>
    <d v="2024-07-12T10:40:02"/>
    <x v="691"/>
    <n v="149.33277777774492"/>
    <d v="2024-07-18T10:59:25"/>
    <d v="1899-12-30T01:20:00"/>
    <d v="2024-07-18T12:19:25"/>
    <n v="3.6763888887944631"/>
    <x v="0"/>
    <m/>
    <m/>
    <x v="1"/>
    <x v="5"/>
    <x v="0"/>
    <x v="5"/>
    <x v="1"/>
    <n v="5"/>
    <s v=""/>
    <d v="1899-12-31T08:00:00"/>
    <n v="146.99944444441158"/>
    <n v="60"/>
    <n v="86.99944444441158"/>
  </r>
  <r>
    <s v="E002"/>
    <s v="EO11"/>
    <x v="6026"/>
    <x v="0"/>
    <s v="E4"/>
    <s v="0100018296"/>
    <s v="LUIS DIAZ DIAZ S.L."/>
    <s v="0020001747"/>
    <s v="RABADE"/>
    <s v="000000000000003320"/>
    <x v="153"/>
    <d v="2024-07-15T00:00:00"/>
    <d v="1899-12-30T11:10:31"/>
    <s v="16/07 FARDOS CON PAL"/>
    <d v="2024-07-16T00:00:00"/>
    <x v="6"/>
    <x v="2"/>
    <x v="6256"/>
    <d v="2024-07-16T00:00:00"/>
    <d v="1899-12-30T15:11:48"/>
    <n v="115"/>
    <s v="E00115"/>
    <s v="RUTA KMS.115"/>
    <x v="477"/>
    <x v="0"/>
    <x v="0"/>
    <x v="2"/>
    <x v="1"/>
    <d v="2024-07-15T11:10:31"/>
    <x v="649"/>
    <n v="32.824722222285345"/>
    <d v="2024-07-16T15:11:48"/>
    <d v="1899-12-30T01:32:00"/>
    <d v="2024-07-16T16:43:48"/>
    <n v="3.2700000000768341"/>
    <x v="0"/>
    <m/>
    <m/>
    <x v="1"/>
    <x v="4"/>
    <x v="0"/>
    <x v="5"/>
    <x v="4"/>
    <n v="3"/>
    <s v=""/>
    <d v="1899-12-31T12:48:00"/>
    <n v="30.29138888895201"/>
    <n v="12"/>
    <n v="18.29138888895201"/>
  </r>
  <r>
    <s v="E002"/>
    <s v="EO11"/>
    <x v="6026"/>
    <x v="0"/>
    <s v="E4"/>
    <s v="0100018296"/>
    <s v="LUIS DIAZ DIAZ S.L."/>
    <s v="0020001747"/>
    <s v="RABADE"/>
    <s v="000000000000002906"/>
    <x v="4"/>
    <d v="2024-07-15T00:00:00"/>
    <d v="1899-12-30T11:10:31"/>
    <s v="16/07 FARDOS CON PAL"/>
    <d v="2024-07-16T00:00:00"/>
    <x v="6"/>
    <x v="2"/>
    <x v="6256"/>
    <d v="2024-07-16T00:00:00"/>
    <d v="1899-12-30T15:11:48"/>
    <n v="115"/>
    <s v="E00115"/>
    <s v="RUTA KMS.115"/>
    <x v="477"/>
    <x v="0"/>
    <x v="1"/>
    <x v="2"/>
    <x v="1"/>
    <d v="2024-07-15T11:10:31"/>
    <x v="649"/>
    <n v="32.824722222285345"/>
    <d v="2024-07-16T15:11:48"/>
    <d v="1899-12-30T01:32:00"/>
    <d v="2024-07-16T16:43:48"/>
    <n v="3.2700000000768341"/>
    <x v="0"/>
    <m/>
    <m/>
    <x v="1"/>
    <x v="4"/>
    <x v="0"/>
    <x v="5"/>
    <x v="4"/>
    <n v="3"/>
    <s v=""/>
    <d v="1899-12-31T12:48:00"/>
    <n v="30.29138888895201"/>
    <n v="12"/>
    <n v="18.29138888895201"/>
  </r>
  <r>
    <s v="E002"/>
    <s v="EO11"/>
    <x v="6027"/>
    <x v="0"/>
    <s v="E3"/>
    <s v="0100022370"/>
    <s v="PREFABRICADOS LUIS BARROS S.L."/>
    <s v="0022002536"/>
    <s v="PUXEIROS"/>
    <s v="000000000000000055"/>
    <x v="3"/>
    <d v="2024-07-15T00:00:00"/>
    <d v="1899-12-30T12:53:32"/>
    <s v="16/07 15h Silo  2"/>
    <d v="2024-07-16T00:00:00"/>
    <x v="7"/>
    <x v="3"/>
    <x v="6257"/>
    <d v="2024-07-16T00:00:00"/>
    <d v="1899-12-30T13:05:55"/>
    <n v="15"/>
    <s v="E00015"/>
    <s v="RUTA KMS.015"/>
    <x v="15"/>
    <x v="0"/>
    <x v="0"/>
    <x v="0"/>
    <x v="0"/>
    <d v="2024-07-15T12:53:32"/>
    <x v="665"/>
    <n v="26.107777777709998"/>
    <d v="2024-07-16T13:05:55"/>
    <d v="1899-12-30T00:12:00"/>
    <d v="2024-07-16T13:17:55"/>
    <n v="1.7013888889923692"/>
    <x v="0"/>
    <m/>
    <m/>
    <x v="1"/>
    <x v="4"/>
    <x v="0"/>
    <x v="5"/>
    <x v="7"/>
    <n v="3"/>
    <s v=""/>
    <d v="1899-12-30T04:48:00"/>
    <n v="24.907777777709999"/>
    <n v="12"/>
    <n v="12.907777777709999"/>
  </r>
  <r>
    <s v="E002"/>
    <s v="EO11"/>
    <x v="6028"/>
    <x v="0"/>
    <s v="E4"/>
    <s v="0100000057"/>
    <s v="J. ESTURAO GARCIA S.L."/>
    <s v="0019000085"/>
    <s v="TOURO"/>
    <s v="000000000000002926"/>
    <x v="9"/>
    <d v="2024-07-15T00:00:00"/>
    <d v="1899-12-30T14:06:53"/>
    <s v="16/07 cemento + mort"/>
    <d v="2024-07-15T00:00:00"/>
    <x v="6"/>
    <x v="4"/>
    <x v="6258"/>
    <d v="2024-07-16T00:00:00"/>
    <d v="1899-12-30T12:02:41"/>
    <n v="17"/>
    <s v="E00017"/>
    <s v="RUTA KMS.017"/>
    <x v="12"/>
    <x v="0"/>
    <x v="0"/>
    <x v="0"/>
    <x v="1"/>
    <d v="2024-07-15T14:06:53"/>
    <x v="600"/>
    <n v="5.8852777778520249"/>
    <d v="2024-07-16T12:02:41"/>
    <d v="1899-12-30T00:13:36"/>
    <d v="2024-07-16T12:16:17"/>
    <n v="-16.271388888882939"/>
    <x v="1"/>
    <m/>
    <m/>
    <x v="1"/>
    <x v="4"/>
    <x v="3"/>
    <x v="5"/>
    <x v="3"/>
    <n v="3"/>
    <s v=""/>
    <d v="1899-12-30T05:26:24"/>
    <n v="4.6586111111853583"/>
    <n v="0"/>
    <n v="4.6586111111853583"/>
  </r>
  <r>
    <s v="E002"/>
    <s v="EO11"/>
    <x v="6029"/>
    <x v="0"/>
    <s v="E3"/>
    <s v="0100000764"/>
    <s v="HORMIGONES BERGANTIÑOS S.A."/>
    <s v="0022000267"/>
    <s v="CARBALLO"/>
    <s v="000000000000000055"/>
    <x v="3"/>
    <d v="2024-07-15T00:00:00"/>
    <d v="1899-12-30T16:08:59"/>
    <s v="16/07 x la tarde"/>
    <d v="2024-07-16T00:00:00"/>
    <x v="3"/>
    <x v="2"/>
    <x v="6259"/>
    <d v="2024-07-16T00:00:00"/>
    <d v="1899-12-30T14:38:50"/>
    <n v="220"/>
    <s v="E00220"/>
    <s v="RUTA KMS.220"/>
    <x v="6"/>
    <x v="0"/>
    <x v="0"/>
    <x v="2"/>
    <x v="0"/>
    <d v="2024-07-15T16:08:59"/>
    <x v="692"/>
    <n v="26.350277777819429"/>
    <d v="2024-07-16T14:38:50"/>
    <d v="1899-12-30T02:56:00"/>
    <d v="2024-07-16T17:34:50"/>
    <n v="0.91944444458931684"/>
    <x v="0"/>
    <m/>
    <m/>
    <x v="1"/>
    <x v="4"/>
    <x v="0"/>
    <x v="5"/>
    <x v="13"/>
    <n v="3"/>
    <s v=""/>
    <d v="1900-01-01T22:24:00"/>
    <n v="22.416944444486095"/>
    <n v="12"/>
    <n v="10.416944444486095"/>
  </r>
  <r>
    <s v="E002"/>
    <s v="EO11"/>
    <x v="6030"/>
    <x v="0"/>
    <s v="E3"/>
    <s v="0100028413"/>
    <s v="HORMIGONES CARRAL, S.L."/>
    <s v="0022002990"/>
    <s v="PUERTO EXTERIOR DE FERROL"/>
    <s v="000000000000003042"/>
    <x v="0"/>
    <d v="2024-07-15T00:00:00"/>
    <d v="1899-12-30T16:36:30"/>
    <s v="16/07 16:30h - 6º"/>
    <d v="2024-07-16T00:00:00"/>
    <x v="11"/>
    <x v="0"/>
    <x v="6260"/>
    <d v="2024-07-16T00:00:00"/>
    <d v="1899-12-30T12:49:52"/>
    <n v="71"/>
    <s v="E00071"/>
    <s v="RUTA KMS.071"/>
    <x v="2"/>
    <x v="0"/>
    <x v="0"/>
    <x v="0"/>
    <x v="0"/>
    <d v="2024-07-15T16:36:30"/>
    <x v="693"/>
    <n v="23.891666666662786"/>
    <d v="2024-07-16T12:49:52"/>
    <d v="1899-12-30T00:56:48"/>
    <d v="2024-07-16T13:46:40"/>
    <n v="2.7222222222480923"/>
    <x v="0"/>
    <m/>
    <m/>
    <x v="1"/>
    <x v="4"/>
    <x v="0"/>
    <x v="5"/>
    <x v="3"/>
    <n v="3"/>
    <s v=""/>
    <d v="1899-12-30T22:43:12"/>
    <n v="21.944999999996121"/>
    <n v="12"/>
    <n v="9.9449999999961207"/>
  </r>
  <r>
    <s v="E002"/>
    <s v="EO11"/>
    <x v="6031"/>
    <x v="0"/>
    <s v="E3"/>
    <s v="0100028413"/>
    <s v="HORMIGONES CARRAL, S.L."/>
    <s v="0022002990"/>
    <s v="PUERTO EXTERIOR DE FERROL"/>
    <s v="000000000000003042"/>
    <x v="0"/>
    <d v="2024-07-15T00:00:00"/>
    <d v="1899-12-30T16:37:16"/>
    <s v="16/07 18:30h - 7º"/>
    <d v="2024-07-16T00:00:00"/>
    <x v="3"/>
    <x v="2"/>
    <x v="6261"/>
    <d v="2024-07-16T00:00:00"/>
    <d v="1899-12-30T14:56:13"/>
    <n v="212"/>
    <s v="E00212"/>
    <s v="RUTA KMS.212"/>
    <x v="0"/>
    <x v="0"/>
    <x v="0"/>
    <x v="2"/>
    <x v="0"/>
    <d v="2024-07-15T16:37:16"/>
    <x v="692"/>
    <n v="25.878888888924848"/>
    <d v="2024-07-16T14:56:13"/>
    <d v="1899-12-30T02:49:36"/>
    <d v="2024-07-16T17:45:49"/>
    <n v="0.73638888902496547"/>
    <x v="0"/>
    <m/>
    <m/>
    <x v="1"/>
    <x v="4"/>
    <x v="0"/>
    <x v="5"/>
    <x v="13"/>
    <n v="3"/>
    <s v=""/>
    <d v="1900-01-01T19:50:24"/>
    <n v="22.05222222225818"/>
    <n v="12"/>
    <n v="10.05222222225818"/>
  </r>
  <r>
    <s v="E002"/>
    <s v="EO11"/>
    <x v="6032"/>
    <x v="0"/>
    <s v="E3"/>
    <s v="0432000181"/>
    <s v="PREBETONG LUGO HORMIGONES, S.A."/>
    <s v="0022002590"/>
    <s v="MONFORTE"/>
    <s v="000000000000000055"/>
    <x v="3"/>
    <d v="2024-07-15T00:00:00"/>
    <d v="1899-12-30T17:33:21"/>
    <s v="16/07 15:00h"/>
    <d v="2024-07-16T00:00:00"/>
    <x v="7"/>
    <x v="2"/>
    <x v="6262"/>
    <d v="2024-07-16T00:00:00"/>
    <d v="1899-12-30T12:27:24"/>
    <n v="102"/>
    <s v="E00102"/>
    <s v="RUTA KMS.102"/>
    <x v="16"/>
    <x v="0"/>
    <x v="0"/>
    <x v="2"/>
    <x v="0"/>
    <d v="2024-07-15T17:33:21"/>
    <x v="665"/>
    <n v="21.444166666595265"/>
    <d v="2024-07-16T12:27:24"/>
    <d v="1899-12-30T01:21:36"/>
    <d v="2024-07-16T13:49:00"/>
    <n v="1.1833333333488554"/>
    <x v="0"/>
    <m/>
    <m/>
    <x v="1"/>
    <x v="4"/>
    <x v="0"/>
    <x v="5"/>
    <x v="3"/>
    <n v="3"/>
    <s v=""/>
    <d v="1899-12-31T08:38:24"/>
    <n v="19.084166666595266"/>
    <n v="12"/>
    <n v="7.0841666665952658"/>
  </r>
  <r>
    <s v="E002"/>
    <s v="EO11"/>
    <x v="6033"/>
    <x v="0"/>
    <s v="E4"/>
    <s v="0100000131"/>
    <s v="HIJOS DE TOMAS SORRIBAS S.L."/>
    <s v="0019000516"/>
    <s v="SAN ROMAN DE BEMBIBRE"/>
    <s v="000000000000003124"/>
    <x v="61"/>
    <d v="2024-07-15T00:00:00"/>
    <d v="1899-12-30T18:33:51"/>
    <s v="Cemento + Mortero"/>
    <d v="2024-07-16T00:00:00"/>
    <x v="6"/>
    <x v="2"/>
    <x v="6263"/>
    <d v="2024-07-16T00:00:00"/>
    <d v="1899-12-30T16:38:38"/>
    <n v="35"/>
    <s v="E00035"/>
    <s v="RUTA KMS.035"/>
    <x v="33"/>
    <x v="0"/>
    <x v="0"/>
    <x v="2"/>
    <x v="1"/>
    <d v="2024-07-15T18:33:51"/>
    <x v="649"/>
    <n v="25.435833333351184"/>
    <d v="2024-07-16T16:38:38"/>
    <d v="1899-12-30T00:28:00"/>
    <d v="2024-07-16T17:06:38"/>
    <n v="2.8894444446195848"/>
    <x v="0"/>
    <m/>
    <m/>
    <x v="1"/>
    <x v="4"/>
    <x v="0"/>
    <x v="5"/>
    <x v="8"/>
    <n v="3"/>
    <s v=""/>
    <d v="1899-12-30T11:12:00"/>
    <n v="23.969166666684519"/>
    <n v="12"/>
    <n v="11.969166666684519"/>
  </r>
  <r>
    <s v="E002"/>
    <s v="EO11"/>
    <x v="6034"/>
    <x v="0"/>
    <s v="E3"/>
    <s v="0100000865"/>
    <s v="HORMIGONES SINDO CASTRO S.L."/>
    <s v="0022000428"/>
    <s v="VILLAMARTIN A."/>
    <s v="000000000000000055"/>
    <x v="3"/>
    <d v="2024-07-15T00:00:00"/>
    <d v="1899-12-30T18:51:11"/>
    <s v="16/07 12h"/>
    <d v="2024-07-16T00:00:00"/>
    <x v="8"/>
    <x v="2"/>
    <x v="6264"/>
    <d v="2024-07-16T00:00:00"/>
    <d v="1899-12-30T11:52:33"/>
    <n v="4"/>
    <s v="E00004"/>
    <s v="RUTA KMS.004"/>
    <x v="348"/>
    <x v="0"/>
    <x v="0"/>
    <x v="2"/>
    <x v="0"/>
    <d v="2024-07-15T18:51:11"/>
    <x v="657"/>
    <n v="17.146944444451947"/>
    <d v="2024-07-16T11:52:33"/>
    <d v="1899-12-30T00:03:12"/>
    <d v="2024-07-16T11:55:45"/>
    <n v="7.0833333302289248E-2"/>
    <x v="0"/>
    <m/>
    <m/>
    <x v="1"/>
    <x v="4"/>
    <x v="0"/>
    <x v="5"/>
    <x v="2"/>
    <n v="3"/>
    <s v=""/>
    <d v="1899-12-30T01:16:48"/>
    <n v="16.093611111118612"/>
    <n v="12"/>
    <n v="4.0936111111186122"/>
  </r>
  <r>
    <s v="E002"/>
    <s v="EO11"/>
    <x v="6035"/>
    <x v="0"/>
    <s v="E3"/>
    <s v="0100048420"/>
    <s v="RODIÑAS PRETENSADOS, S. L."/>
    <s v="0022002397"/>
    <s v="TEIXEIRO"/>
    <s v="000000000000003218"/>
    <x v="7"/>
    <d v="2024-07-15T00:00:00"/>
    <d v="1899-12-30T19:30:13"/>
    <s v="16/07 16:00H"/>
    <d v="2024-07-16T00:00:00"/>
    <x v="12"/>
    <x v="2"/>
    <x v="6265"/>
    <d v="2024-07-16T00:00:00"/>
    <d v="1899-12-30T11:50:29"/>
    <n v="151"/>
    <s v="E00151"/>
    <s v="RUTA KMS.151"/>
    <x v="9"/>
    <x v="0"/>
    <x v="0"/>
    <x v="2"/>
    <x v="0"/>
    <d v="2024-07-15T19:30:13"/>
    <x v="683"/>
    <n v="20.496388888859656"/>
    <d v="2024-07-16T11:50:29"/>
    <d v="1899-12-30T02:00:48"/>
    <d v="2024-07-16T13:51:17"/>
    <n v="2.1452777777449228"/>
    <x v="0"/>
    <m/>
    <m/>
    <x v="1"/>
    <x v="4"/>
    <x v="0"/>
    <x v="5"/>
    <x v="2"/>
    <n v="3"/>
    <s v=""/>
    <d v="1900-01-01T00:19:12"/>
    <n v="17.483055555526324"/>
    <n v="12"/>
    <n v="5.4830555555263238"/>
  </r>
  <r>
    <s v="E002"/>
    <s v="EO11"/>
    <x v="6036"/>
    <x v="0"/>
    <s v="E3"/>
    <s v="0100059105"/>
    <s v="TUNEL DE RANTE UTE"/>
    <s v="0022002985"/>
    <s v="SAN CIBRAO - UTE TUNEL DE RANTE"/>
    <s v="000000000000003042"/>
    <x v="0"/>
    <d v="2024-07-15T00:00:00"/>
    <d v="1899-12-30T20:44:15"/>
    <s v="2º cisterna confirmo"/>
    <d v="2024-07-16T00:00:00"/>
    <x v="8"/>
    <x v="5"/>
    <x v="6266"/>
    <d v="2024-07-16T00:00:00"/>
    <d v="1899-12-30T17:43:11"/>
    <n v="12"/>
    <s v="E00012"/>
    <s v="RUTA KMS.012"/>
    <x v="11"/>
    <x v="0"/>
    <x v="0"/>
    <x v="0"/>
    <x v="0"/>
    <d v="2024-07-15T20:44:15"/>
    <x v="657"/>
    <n v="15.262500000069849"/>
    <d v="2024-07-16T17:43:11"/>
    <d v="1899-12-30T00:09:36"/>
    <d v="2024-07-16T17:52:47"/>
    <n v="-5.8797222222201526"/>
    <x v="1"/>
    <m/>
    <m/>
    <x v="1"/>
    <x v="4"/>
    <x v="3"/>
    <x v="5"/>
    <x v="5"/>
    <n v="3"/>
    <s v=""/>
    <d v="1899-12-30T03:50:24"/>
    <n v="14.102500000069849"/>
    <n v="12"/>
    <n v="2.1025000000698491"/>
  </r>
  <r>
    <s v="E002"/>
    <s v="EO11"/>
    <x v="6037"/>
    <x v="0"/>
    <s v="E3"/>
    <s v="0432000181"/>
    <s v="PREBETONG LUGO HORMIGONES, S.A."/>
    <s v="0022001450"/>
    <s v="LUGO"/>
    <s v="000000000000000055"/>
    <x v="3"/>
    <d v="2024-07-16T00:00:00"/>
    <d v="1899-12-30T07:55:53"/>
    <s v="16/07 15h"/>
    <d v="2024-07-16T00:00:00"/>
    <x v="7"/>
    <x v="2"/>
    <x v="6267"/>
    <d v="2024-07-16T00:00:00"/>
    <d v="1899-12-30T12:47:46"/>
    <n v="108"/>
    <s v="E00108"/>
    <s v="RUTA KMS.108"/>
    <x v="20"/>
    <x v="0"/>
    <x v="0"/>
    <x v="2"/>
    <x v="0"/>
    <d v="2024-07-16T07:55:53"/>
    <x v="665"/>
    <n v="7.0686111110262573"/>
    <d v="2024-07-16T12:47:46"/>
    <d v="1899-12-30T01:26:24"/>
    <d v="2024-07-16T14:14:10"/>
    <n v="0.76388888899236917"/>
    <x v="0"/>
    <m/>
    <m/>
    <x v="1"/>
    <x v="4"/>
    <x v="0"/>
    <x v="5"/>
    <x v="3"/>
    <n v="3"/>
    <s v=""/>
    <d v="1899-12-31T10:33:36"/>
    <n v="4.6286111110262578"/>
    <n v="0"/>
    <n v="4.6286111110262578"/>
  </r>
  <r>
    <s v="E002"/>
    <s v="EO11"/>
    <x v="6038"/>
    <x v="0"/>
    <s v="E3"/>
    <s v="0100018657"/>
    <s v="POSTES XEIXALVO, S.L. UNIPERSONAL"/>
    <s v="0022002665"/>
    <s v="XEIXALVO"/>
    <s v="000000000000003042"/>
    <x v="0"/>
    <d v="2024-07-16T00:00:00"/>
    <d v="1899-12-30T08:19:47"/>
    <s v="17/07 10h"/>
    <d v="2024-07-17T00:00:00"/>
    <x v="17"/>
    <x v="5"/>
    <x v="6268"/>
    <d v="2024-07-17T00:00:00"/>
    <d v="1899-12-30T09:16:16"/>
    <n v="13"/>
    <s v="E00013"/>
    <s v="RUTA KMS.013"/>
    <x v="11"/>
    <x v="0"/>
    <x v="0"/>
    <x v="0"/>
    <x v="0"/>
    <d v="2024-07-16T08:19:47"/>
    <x v="694"/>
    <n v="25.670277777768206"/>
    <d v="2024-07-17T09:16:16"/>
    <d v="1899-12-30T00:10:24"/>
    <d v="2024-07-17T09:26:40"/>
    <n v="0.55555555550381541"/>
    <x v="0"/>
    <m/>
    <m/>
    <x v="1"/>
    <x v="2"/>
    <x v="0"/>
    <x v="5"/>
    <x v="6"/>
    <n v="4"/>
    <s v=""/>
    <d v="1899-12-30T04:09:36"/>
    <n v="24.496944444434874"/>
    <n v="12"/>
    <n v="12.496944444434874"/>
  </r>
  <r>
    <s v="E002"/>
    <s v="EO11"/>
    <x v="6039"/>
    <x v="0"/>
    <s v="E3"/>
    <s v="0100046984"/>
    <s v="TRANSP. Y CEMENTOS HIDALGO, S.L."/>
    <s v="0022002955"/>
    <s v="VILLARES DE LA REINA - ARIDOS ARELS"/>
    <s v="000000000000003218"/>
    <x v="7"/>
    <d v="2024-07-16T00:00:00"/>
    <d v="1899-12-30T09:41:38"/>
    <s v="17/07 08:00h ARELSA"/>
    <d v="2024-07-17T00:00:00"/>
    <x v="10"/>
    <x v="2"/>
    <x v="6269"/>
    <d v="2024-07-16T00:00:00"/>
    <d v="1899-12-30T17:54:35"/>
    <n v="274"/>
    <s v="E00274"/>
    <s v="RUTA KMS.274"/>
    <x v="13"/>
    <x v="0"/>
    <x v="0"/>
    <x v="2"/>
    <x v="0"/>
    <d v="2024-07-16T09:41:38"/>
    <x v="695"/>
    <n v="22.306111111189239"/>
    <d v="2024-07-16T17:54:35"/>
    <d v="1899-12-30T03:39:12"/>
    <d v="2024-07-16T21:33:47"/>
    <n v="10.436944444547407"/>
    <x v="0"/>
    <m/>
    <m/>
    <x v="1"/>
    <x v="4"/>
    <x v="0"/>
    <x v="5"/>
    <x v="5"/>
    <n v="3"/>
    <s v=""/>
    <d v="1900-01-02T15:40:48"/>
    <n v="17.652777777855906"/>
    <n v="12"/>
    <n v="5.6527777778559063"/>
  </r>
  <r>
    <s v="E002"/>
    <s v="EO11"/>
    <x v="6040"/>
    <x v="0"/>
    <s v="E3"/>
    <s v="0100010280"/>
    <s v="ANLLACO, S.A."/>
    <s v="0022000631"/>
    <s v="CABAÑINAS"/>
    <s v="000000000000000055"/>
    <x v="3"/>
    <d v="2024-07-16T00:00:00"/>
    <d v="1899-12-30T10:04:28"/>
    <s v="16/07 16h"/>
    <d v="2024-07-16T00:00:00"/>
    <x v="12"/>
    <x v="2"/>
    <x v="6270"/>
    <d v="2024-07-16T00:00:00"/>
    <d v="1899-12-30T15:17:06"/>
    <n v="32"/>
    <s v="E00032"/>
    <s v="RUTA KMS.032"/>
    <x v="26"/>
    <x v="0"/>
    <x v="0"/>
    <x v="2"/>
    <x v="0"/>
    <d v="2024-07-16T10:04:28"/>
    <x v="683"/>
    <n v="5.9255555554409511"/>
    <d v="2024-07-16T15:17:06"/>
    <d v="1899-12-30T00:25:36"/>
    <d v="2024-07-16T15:42:42"/>
    <n v="0.28833333333022892"/>
    <x v="0"/>
    <m/>
    <m/>
    <x v="1"/>
    <x v="4"/>
    <x v="0"/>
    <x v="5"/>
    <x v="4"/>
    <n v="3"/>
    <s v=""/>
    <d v="1899-12-30T10:14:24"/>
    <n v="4.4988888887742844"/>
    <n v="0"/>
    <n v="4.4988888887742844"/>
  </r>
  <r>
    <s v="E002"/>
    <s v="EO11"/>
    <x v="6041"/>
    <x v="0"/>
    <s v="E3"/>
    <s v="0100004325"/>
    <s v="HIJOS DE JOSE LOSADA CANCELO S.A."/>
    <s v="0022002181"/>
    <s v="NEDA"/>
    <s v="000000000000000055"/>
    <x v="3"/>
    <d v="2024-07-16T00:00:00"/>
    <d v="1899-12-30T10:18:11"/>
    <s v="17/07 de mañana"/>
    <d v="2024-07-17T00:00:00"/>
    <x v="1"/>
    <x v="2"/>
    <x v="6271"/>
    <d v="2024-07-16T00:00:00"/>
    <d v="1899-12-30T16:20:35"/>
    <n v="204"/>
    <s v="E00204"/>
    <s v="RUTA KMS.204"/>
    <x v="41"/>
    <x v="0"/>
    <x v="0"/>
    <x v="2"/>
    <x v="0"/>
    <d v="2024-07-16T10:18:11"/>
    <x v="667"/>
    <n v="27.696944444440305"/>
    <d v="2024-07-16T16:20:35"/>
    <d v="1899-12-30T02:43:12"/>
    <d v="2024-07-16T19:03:47"/>
    <n v="18.9369444444892"/>
    <x v="0"/>
    <m/>
    <m/>
    <x v="1"/>
    <x v="4"/>
    <x v="0"/>
    <x v="5"/>
    <x v="8"/>
    <n v="3"/>
    <s v=""/>
    <d v="1900-01-01T17:16:48"/>
    <n v="23.976944444440306"/>
    <n v="12"/>
    <n v="11.976944444440306"/>
  </r>
  <r>
    <s v="E002"/>
    <s v="EO11"/>
    <x v="6042"/>
    <x v="0"/>
    <s v="E3"/>
    <s v="0100058086"/>
    <s v="BETONVAL HORMIGONES, S.L."/>
    <s v="0022002936"/>
    <s v="BARCO DE VALDEORRAS"/>
    <s v="000000000000000055"/>
    <x v="3"/>
    <d v="2024-07-16T00:00:00"/>
    <d v="1899-12-30T10:35:37"/>
    <s v="16/07 de tarde"/>
    <d v="2024-07-16T00:00:00"/>
    <x v="2"/>
    <x v="2"/>
    <x v="6272"/>
    <d v="2024-07-16T00:00:00"/>
    <d v="1899-12-30T13:26:52"/>
    <n v="31"/>
    <s v="E00031"/>
    <s v="RUTA KMS.031"/>
    <x v="8"/>
    <x v="0"/>
    <x v="0"/>
    <x v="2"/>
    <x v="0"/>
    <d v="2024-07-16T10:35:37"/>
    <x v="662"/>
    <n v="7.4063888888340443"/>
    <d v="2024-07-16T13:26:52"/>
    <d v="1899-12-30T00:24:48"/>
    <d v="2024-07-16T13:51:40"/>
    <n v="4.1388888888177462"/>
    <x v="0"/>
    <m/>
    <m/>
    <x v="1"/>
    <x v="4"/>
    <x v="0"/>
    <x v="5"/>
    <x v="7"/>
    <n v="3"/>
    <s v=""/>
    <d v="1899-12-30T09:55:12"/>
    <n v="5.9930555555007112"/>
    <n v="0"/>
    <n v="5.9930555555007112"/>
  </r>
  <r>
    <s v="E002"/>
    <s v="EO11"/>
    <x v="6043"/>
    <x v="0"/>
    <s v="E4"/>
    <s v="0100000106"/>
    <s v="ALMACENES CASTILLO DE MUROS S.L."/>
    <s v="0019001315"/>
    <s v="MUROS-PAVIMENTOS"/>
    <s v="000000000000002906"/>
    <x v="4"/>
    <d v="2024-07-16T00:00:00"/>
    <d v="1899-12-30T10:40:18"/>
    <s v="Cemento + Mortero"/>
    <d v="2024-07-16T00:00:00"/>
    <x v="6"/>
    <x v="4"/>
    <x v="6273"/>
    <d v="2024-07-17T00:00:00"/>
    <d v="1899-12-30T11:25:30"/>
    <n v="66"/>
    <s v="E00066"/>
    <s v="RUTA KMS.066"/>
    <x v="457"/>
    <x v="0"/>
    <x v="0"/>
    <x v="0"/>
    <x v="1"/>
    <d v="2024-07-16T10:40:18"/>
    <x v="649"/>
    <n v="9.3283333334256895"/>
    <d v="2024-07-17T11:25:30"/>
    <d v="1899-12-30T00:52:48"/>
    <d v="2024-07-17T12:18:18"/>
    <n v="-16.304999999993015"/>
    <x v="1"/>
    <m/>
    <m/>
    <x v="1"/>
    <x v="2"/>
    <x v="3"/>
    <x v="5"/>
    <x v="2"/>
    <n v="4"/>
    <s v=""/>
    <d v="1899-12-30T21:07:12"/>
    <n v="7.4483333334256887"/>
    <n v="0"/>
    <n v="7.4483333334256887"/>
  </r>
  <r>
    <s v="E002"/>
    <s v="EO11"/>
    <x v="6044"/>
    <x v="0"/>
    <s v="E3"/>
    <s v="0432000110"/>
    <s v="PREBETONG HORMIGONES, S.A."/>
    <s v="0022002920"/>
    <s v="PLANTA MOVIL OURAL"/>
    <s v="000000000000003043"/>
    <x v="5"/>
    <d v="2024-07-16T00:00:00"/>
    <d v="1899-12-30T10:47:39"/>
    <s v="16/07 19h"/>
    <d v="2024-07-16T00:00:00"/>
    <x v="5"/>
    <x v="2"/>
    <x v="6274"/>
    <d v="2024-07-16T00:00:00"/>
    <d v="1899-12-30T16:04:47"/>
    <n v="123"/>
    <s v="E00123"/>
    <s v="RUTA KMS.123"/>
    <x v="21"/>
    <x v="0"/>
    <x v="0"/>
    <x v="2"/>
    <x v="0"/>
    <d v="2024-07-16T10:47:39"/>
    <x v="685"/>
    <n v="8.7058333333698101"/>
    <d v="2024-07-16T16:04:47"/>
    <d v="1899-12-30T01:38:24"/>
    <d v="2024-07-16T17:43:11"/>
    <n v="1.7802777776378207"/>
    <x v="0"/>
    <m/>
    <m/>
    <x v="1"/>
    <x v="4"/>
    <x v="0"/>
    <x v="5"/>
    <x v="8"/>
    <n v="3"/>
    <s v=""/>
    <d v="1899-12-31T15:21:36"/>
    <n v="6.0658333333698105"/>
    <n v="0"/>
    <n v="6.0658333333698105"/>
  </r>
  <r>
    <s v="E002"/>
    <s v="EO11"/>
    <x v="6045"/>
    <x v="0"/>
    <s v="E3"/>
    <s v="0100059274"/>
    <s v="UTE O BARCO"/>
    <s v="0022002995"/>
    <s v="O BARCO"/>
    <s v="000000000000000055"/>
    <x v="3"/>
    <d v="2024-07-16T00:00:00"/>
    <d v="1899-12-30T10:48:20"/>
    <s v="17/07 x mañana"/>
    <d v="2024-07-17T00:00:00"/>
    <x v="8"/>
    <x v="2"/>
    <x v="6275"/>
    <d v="2024-07-17T00:00:00"/>
    <d v="1899-12-30T11:18:37"/>
    <n v="32"/>
    <s v="E00032"/>
    <s v="RUTA KMS.032"/>
    <x v="3"/>
    <x v="0"/>
    <x v="0"/>
    <x v="2"/>
    <x v="0"/>
    <d v="2024-07-16T10:48:20"/>
    <x v="696"/>
    <n v="25.194444444437977"/>
    <d v="2024-07-17T11:18:37"/>
    <d v="1899-12-30T00:25:36"/>
    <d v="2024-07-17T11:44:13"/>
    <n v="0.26305555558064952"/>
    <x v="0"/>
    <m/>
    <m/>
    <x v="1"/>
    <x v="2"/>
    <x v="0"/>
    <x v="5"/>
    <x v="2"/>
    <n v="4"/>
    <s v=""/>
    <d v="1899-12-30T10:14:24"/>
    <n v="23.767777777771311"/>
    <n v="12"/>
    <n v="11.767777777771311"/>
  </r>
  <r>
    <s v="E002"/>
    <s v="EO11"/>
    <x v="6046"/>
    <x v="0"/>
    <s v="E3"/>
    <s v="0100043821"/>
    <s v="ALMACENES FORNEAS, S. L."/>
    <s v="0022002633"/>
    <s v="SAMPAIO (GRANEL)"/>
    <s v="000000000000000055"/>
    <x v="3"/>
    <d v="2024-07-16T00:00:00"/>
    <d v="1899-12-30T11:18:46"/>
    <s v="16/07 16H"/>
    <d v="2024-07-16T00:00:00"/>
    <x v="12"/>
    <x v="2"/>
    <x v="6276"/>
    <d v="2024-07-16T00:00:00"/>
    <d v="1899-12-30T13:05:29"/>
    <n v="140"/>
    <s v="E00140"/>
    <s v="RUTA KMS.140"/>
    <x v="4"/>
    <x v="0"/>
    <x v="0"/>
    <x v="2"/>
    <x v="0"/>
    <d v="2024-07-16T11:18:46"/>
    <x v="683"/>
    <n v="4.6872222221572883"/>
    <d v="2024-07-16T13:05:29"/>
    <d v="1899-12-30T01:52:00"/>
    <d v="2024-07-16T14:57:29"/>
    <n v="1.0419444444123656"/>
    <x v="0"/>
    <m/>
    <m/>
    <x v="1"/>
    <x v="4"/>
    <x v="0"/>
    <x v="5"/>
    <x v="7"/>
    <n v="3"/>
    <s v=""/>
    <d v="1899-12-31T20:48:00"/>
    <n v="1.8205555554906216"/>
    <n v="0"/>
    <n v="1.8205555554906216"/>
  </r>
  <r>
    <s v="E002"/>
    <s v="EO11"/>
    <x v="6047"/>
    <x v="0"/>
    <s v="E3"/>
    <s v="0100018657"/>
    <s v="POSTES XEIXALVO, S.L. UNIPERSONAL"/>
    <s v="0022002665"/>
    <s v="XEIXALVO"/>
    <s v="000000000000003042"/>
    <x v="0"/>
    <d v="2024-07-16T00:00:00"/>
    <d v="1899-12-30T11:21:41"/>
    <s v="17/07 12h nave 4"/>
    <d v="2024-07-17T00:00:00"/>
    <x v="8"/>
    <x v="5"/>
    <x v="6277"/>
    <d v="2024-07-17T00:00:00"/>
    <d v="1899-12-30T09:37:54"/>
    <n v="13"/>
    <s v="E00013"/>
    <s v="RUTA KMS.013"/>
    <x v="14"/>
    <x v="0"/>
    <x v="0"/>
    <x v="0"/>
    <x v="0"/>
    <d v="2024-07-16T11:21:41"/>
    <x v="696"/>
    <n v="24.63861111109145"/>
    <d v="2024-07-17T09:37:54"/>
    <d v="1899-12-30T00:10:24"/>
    <d v="2024-07-17T09:48:18"/>
    <n v="2.1950000000651926"/>
    <x v="0"/>
    <m/>
    <m/>
    <x v="1"/>
    <x v="2"/>
    <x v="0"/>
    <x v="5"/>
    <x v="6"/>
    <n v="4"/>
    <s v=""/>
    <d v="1899-12-30T04:09:36"/>
    <n v="23.465277777758118"/>
    <n v="12"/>
    <n v="11.465277777758118"/>
  </r>
  <r>
    <s v="E002"/>
    <s v="EO11"/>
    <x v="6048"/>
    <x v="0"/>
    <s v="E4"/>
    <s v="0100021405"/>
    <s v="MAT. DE CONST. FERNANDO ALONSO,S.L."/>
    <s v="0020001986"/>
    <s v="BEADE"/>
    <s v="000000000000002906"/>
    <x v="4"/>
    <d v="2024-07-16T00:00:00"/>
    <d v="1899-12-30T11:35:50"/>
    <s v="17/07 FARDO SIN PALE"/>
    <d v="2024-07-16T00:00:00"/>
    <x v="6"/>
    <x v="2"/>
    <x v="6278"/>
    <d v="2024-07-16T00:00:00"/>
    <d v="1899-12-30T19:46:30"/>
    <n v="233"/>
    <s v="E00233"/>
    <s v="RUTA KMS.233"/>
    <x v="33"/>
    <x v="0"/>
    <x v="0"/>
    <x v="2"/>
    <x v="1"/>
    <d v="2024-07-16T11:35:50"/>
    <x v="649"/>
    <n v="8.402777777868323"/>
    <d v="2024-07-16T19:46:30"/>
    <d v="1899-12-30T03:06:24"/>
    <d v="2024-07-16T22:52:54"/>
    <n v="-2.8816666665952653"/>
    <x v="1"/>
    <m/>
    <m/>
    <x v="1"/>
    <x v="4"/>
    <x v="2"/>
    <x v="5"/>
    <x v="10"/>
    <n v="3"/>
    <s v=""/>
    <d v="1900-01-02T02:33:36"/>
    <n v="4.2961111112016566"/>
    <n v="0"/>
    <n v="4.2961111112016566"/>
  </r>
  <r>
    <s v="E002"/>
    <s v="EO11"/>
    <x v="6049"/>
    <x v="0"/>
    <s v="E3"/>
    <s v="0100000866"/>
    <s v="EMILIANO BASALO CONSTRUCCIONES, S.L"/>
    <s v="0022002975"/>
    <s v="A POBRA DE TRIVES"/>
    <s v="000000000000000055"/>
    <x v="3"/>
    <d v="2024-07-16T00:00:00"/>
    <d v="1899-12-30T11:40:49"/>
    <s v="17/07 08:00h"/>
    <d v="2024-07-17T00:00:00"/>
    <x v="10"/>
    <x v="2"/>
    <x v="6279"/>
    <d v="2024-07-16T00:00:00"/>
    <d v="1899-12-30T19:18:04"/>
    <n v="70"/>
    <s v="E00070"/>
    <s v="RUTA KMS.070"/>
    <x v="20"/>
    <x v="0"/>
    <x v="0"/>
    <x v="2"/>
    <x v="0"/>
    <d v="2024-07-16T11:40:49"/>
    <x v="695"/>
    <n v="20.319722222280689"/>
    <d v="2024-07-16T19:18:04"/>
    <d v="1899-12-30T00:56:00"/>
    <d v="2024-07-16T20:14:04"/>
    <n v="11.765555555582978"/>
    <x v="0"/>
    <m/>
    <m/>
    <x v="1"/>
    <x v="4"/>
    <x v="0"/>
    <x v="5"/>
    <x v="10"/>
    <n v="3"/>
    <s v=""/>
    <d v="1899-12-30T22:24:00"/>
    <n v="18.386388888947355"/>
    <n v="12"/>
    <n v="6.386388888947355"/>
  </r>
  <r>
    <s v="E002"/>
    <s v="EO11"/>
    <x v="6050"/>
    <x v="0"/>
    <s v="E3"/>
    <s v="0100000866"/>
    <s v="EMILIANO BASALO CONSTRUCCIONES, S.L"/>
    <s v="0022002976"/>
    <s v="A RUA"/>
    <s v="000000000000000055"/>
    <x v="3"/>
    <d v="2024-07-16T00:00:00"/>
    <d v="1899-12-30T11:40:58"/>
    <s v="17/07 x mañana"/>
    <d v="2024-07-17T00:00:00"/>
    <x v="19"/>
    <x v="2"/>
    <x v="6280"/>
    <d v="2024-07-17T00:00:00"/>
    <d v="1899-12-30T11:40:24"/>
    <n v="45"/>
    <s v="E00045"/>
    <s v="RUTA KMS.045"/>
    <x v="8"/>
    <x v="0"/>
    <x v="0"/>
    <x v="2"/>
    <x v="0"/>
    <d v="2024-07-16T11:40:58"/>
    <x v="664"/>
    <n v="24.817222222220153"/>
    <d v="2024-07-17T11:40:24"/>
    <d v="1899-12-30T00:36:00"/>
    <d v="2024-07-17T12:16:24"/>
    <n v="0.22666666674194857"/>
    <x v="0"/>
    <m/>
    <m/>
    <x v="1"/>
    <x v="2"/>
    <x v="0"/>
    <x v="5"/>
    <x v="2"/>
    <n v="4"/>
    <s v=""/>
    <d v="1899-12-30T14:24:00"/>
    <n v="23.217222222220151"/>
    <n v="12"/>
    <n v="11.217222222220151"/>
  </r>
  <r>
    <s v="E002"/>
    <s v="EO11"/>
    <x v="6051"/>
    <x v="0"/>
    <s v="E3"/>
    <s v="0100000834"/>
    <s v="AGLOMERADOS Y CNES. VALDEORRAS S.A."/>
    <s v="0022000369"/>
    <s v="QUIROGA"/>
    <s v="000000000000000055"/>
    <x v="3"/>
    <d v="2024-07-16T00:00:00"/>
    <d v="1899-12-30T11:45:39"/>
    <s v="17/07 09:00h nº 6996"/>
    <d v="2024-07-17T00:00:00"/>
    <x v="15"/>
    <x v="2"/>
    <x v="6281"/>
    <d v="2024-07-17T00:00:00"/>
    <d v="1899-12-30T08:11:17"/>
    <n v="68"/>
    <s v="E00068"/>
    <s v="RUTA KMS.068"/>
    <x v="380"/>
    <x v="0"/>
    <x v="0"/>
    <x v="2"/>
    <x v="0"/>
    <d v="2024-07-16T11:45:39"/>
    <x v="697"/>
    <n v="21.239166666695382"/>
    <d v="2024-07-17T08:11:17"/>
    <d v="1899-12-30T00:54:24"/>
    <d v="2024-07-17T09:05:41"/>
    <n v="-9.4722222187556326E-2"/>
    <x v="0"/>
    <m/>
    <m/>
    <x v="1"/>
    <x v="2"/>
    <x v="0"/>
    <x v="5"/>
    <x v="0"/>
    <n v="4"/>
    <s v=""/>
    <d v="1899-12-30T21:45:36"/>
    <n v="19.332500000028716"/>
    <n v="12"/>
    <n v="7.3325000000287162"/>
  </r>
  <r>
    <s v="E002"/>
    <s v="EO11"/>
    <x v="6052"/>
    <x v="0"/>
    <s v="E3"/>
    <s v="0100000785"/>
    <s v="ARIDOS DO MENDO S.L."/>
    <s v="0022000297"/>
    <s v="SALVATERRA"/>
    <s v="000000000000000055"/>
    <x v="3"/>
    <d v="2024-07-16T00:00:00"/>
    <d v="1899-12-30T11:46:01"/>
    <s v="16/07 15:30H NO ANTE"/>
    <d v="2024-07-16T00:00:00"/>
    <x v="22"/>
    <x v="5"/>
    <x v="6282"/>
    <d v="2024-07-16T00:00:00"/>
    <d v="1899-12-30T12:42:57"/>
    <n v="76"/>
    <s v="E00076"/>
    <s v="RUTA KMS.076"/>
    <x v="11"/>
    <x v="0"/>
    <x v="0"/>
    <x v="0"/>
    <x v="0"/>
    <d v="2024-07-16T11:46:01"/>
    <x v="698"/>
    <n v="3.7330555556109175"/>
    <d v="2024-07-16T12:42:57"/>
    <d v="1899-12-30T01:00:48"/>
    <d v="2024-07-16T13:43:45"/>
    <n v="1.7708333334303461"/>
    <x v="0"/>
    <m/>
    <m/>
    <x v="1"/>
    <x v="4"/>
    <x v="0"/>
    <x v="5"/>
    <x v="3"/>
    <n v="3"/>
    <s v=""/>
    <d v="1899-12-31T00:19:12"/>
    <n v="1.7197222222775839"/>
    <n v="0"/>
    <n v="1.7197222222775839"/>
  </r>
  <r>
    <s v="E002"/>
    <s v="EO11"/>
    <x v="6053"/>
    <x v="0"/>
    <s v="E4"/>
    <s v="0100051737"/>
    <s v="CONSTRU-KALOR VIANA S.L."/>
    <s v="0019001056"/>
    <s v="VIANA DO BOLO"/>
    <s v="000000000000003320"/>
    <x v="153"/>
    <d v="2024-07-16T00:00:00"/>
    <d v="1899-12-30T12:00:00"/>
    <s v="17/07 CEM + MORTERO"/>
    <d v="2024-07-17T00:00:00"/>
    <x v="6"/>
    <x v="2"/>
    <x v="6283"/>
    <d v="2024-07-16T00:00:00"/>
    <d v="1899-12-30T16:49:12"/>
    <n v="83"/>
    <s v="E00083"/>
    <s v="RUTA KMS.083"/>
    <x v="28"/>
    <x v="0"/>
    <x v="0"/>
    <x v="2"/>
    <x v="1"/>
    <d v="2024-07-16T12:00:00"/>
    <x v="688"/>
    <n v="32.000000000058208"/>
    <d v="2024-07-16T16:49:12"/>
    <d v="1899-12-30T01:06:24"/>
    <d v="2024-07-16T17:55:36"/>
    <n v="26.07333333324641"/>
    <x v="0"/>
    <m/>
    <m/>
    <x v="1"/>
    <x v="4"/>
    <x v="0"/>
    <x v="5"/>
    <x v="8"/>
    <n v="3"/>
    <s v=""/>
    <d v="1899-12-31T02:33:36"/>
    <n v="29.893333333391542"/>
    <n v="12"/>
    <n v="17.893333333391542"/>
  </r>
  <r>
    <s v="E002"/>
    <s v="EO11"/>
    <x v="6054"/>
    <x v="0"/>
    <s v="E3"/>
    <s v="0432000181"/>
    <s v="PREBETONG LUGO HORMIGONES, S.A."/>
    <s v="0022002590"/>
    <s v="MONFORTE"/>
    <s v="000000000000000055"/>
    <x v="3"/>
    <d v="2024-07-16T00:00:00"/>
    <d v="1899-12-30T12:00:57"/>
    <s v="17/07 08:30h"/>
    <d v="2024-07-17T00:00:00"/>
    <x v="23"/>
    <x v="2"/>
    <x v="6284"/>
    <d v="2024-07-16T00:00:00"/>
    <d v="1899-12-30T18:58:41"/>
    <n v="102"/>
    <s v="E00102"/>
    <s v="RUTA KMS.102"/>
    <x v="37"/>
    <x v="0"/>
    <x v="0"/>
    <x v="2"/>
    <x v="0"/>
    <d v="2024-07-16T12:00:57"/>
    <x v="699"/>
    <n v="20.484166666574311"/>
    <d v="2024-07-16T18:58:41"/>
    <d v="1899-12-30T01:21:36"/>
    <d v="2024-07-16T20:20:17"/>
    <n v="12.161944444407709"/>
    <x v="0"/>
    <m/>
    <m/>
    <x v="1"/>
    <x v="4"/>
    <x v="0"/>
    <x v="5"/>
    <x v="9"/>
    <n v="3"/>
    <s v=""/>
    <d v="1899-12-31T08:38:24"/>
    <n v="18.124166666574311"/>
    <n v="12"/>
    <n v="6.1241666665743111"/>
  </r>
  <r>
    <s v="E002"/>
    <s v="EO11"/>
    <x v="6055"/>
    <x v="0"/>
    <s v="E3"/>
    <s v="0432000181"/>
    <s v="PREBETONG LUGO HORMIGONES, S.A."/>
    <s v="0022002590"/>
    <s v="MONFORTE"/>
    <s v="000000000000000055"/>
    <x v="3"/>
    <d v="2024-07-16T00:00:00"/>
    <d v="1899-12-30T12:01:33"/>
    <s v="17/07 12:00h"/>
    <d v="2024-07-17T00:00:00"/>
    <x v="8"/>
    <x v="2"/>
    <x v="6285"/>
    <d v="2024-07-17T00:00:00"/>
    <d v="1899-12-30T12:18:43"/>
    <n v="102"/>
    <s v="E00102"/>
    <s v="RUTA KMS.102"/>
    <x v="4"/>
    <x v="0"/>
    <x v="0"/>
    <x v="2"/>
    <x v="0"/>
    <d v="2024-07-16T12:01:33"/>
    <x v="696"/>
    <n v="23.97416666673962"/>
    <d v="2024-07-17T12:18:43"/>
    <d v="1899-12-30T01:21:36"/>
    <d v="2024-07-17T13:40:19"/>
    <n v="-1.6719444443006068"/>
    <x v="1"/>
    <m/>
    <m/>
    <x v="1"/>
    <x v="2"/>
    <x v="2"/>
    <x v="5"/>
    <x v="3"/>
    <n v="4"/>
    <s v=""/>
    <d v="1899-12-31T08:38:24"/>
    <n v="21.614166666739621"/>
    <n v="12"/>
    <n v="9.6141666667396208"/>
  </r>
  <r>
    <s v="E002"/>
    <s v="EO11"/>
    <x v="6056"/>
    <x v="0"/>
    <s v="E3"/>
    <s v="0100022350"/>
    <s v="LUSO GALAICA DE TRAVIESAS, S.A."/>
    <s v="0022001365"/>
    <s v="O CARBALLIÑO"/>
    <s v="000000000000001054"/>
    <x v="1"/>
    <d v="2024-07-16T00:00:00"/>
    <d v="1899-12-30T12:02:01"/>
    <s v="16/07 16h o antes"/>
    <d v="2024-07-16T00:00:00"/>
    <x v="12"/>
    <x v="1"/>
    <x v="6286"/>
    <d v="2024-07-16T00:00:00"/>
    <d v="1899-12-30T12:52:53"/>
    <n v="90"/>
    <s v="E00090"/>
    <s v="RUTA KMS.090"/>
    <x v="381"/>
    <x v="0"/>
    <x v="0"/>
    <x v="1"/>
    <x v="0"/>
    <d v="2024-07-16T12:02:01"/>
    <x v="683"/>
    <n v="3.966388888831716"/>
    <d v="2024-07-16T12:52:53"/>
    <d v="1899-12-30T01:12:00"/>
    <d v="2024-07-16T14:04:53"/>
    <n v="1.9186111110029742"/>
    <x v="0"/>
    <m/>
    <m/>
    <x v="1"/>
    <x v="4"/>
    <x v="0"/>
    <x v="5"/>
    <x v="3"/>
    <n v="3"/>
    <s v=""/>
    <d v="1899-12-31T04:48:00"/>
    <n v="1.7663888888317159"/>
    <n v="0"/>
    <n v="1.7663888888317159"/>
  </r>
  <r>
    <s v="E002"/>
    <s v="EO11"/>
    <x v="6057"/>
    <x v="0"/>
    <s v="E3"/>
    <s v="0100022350"/>
    <s v="LUSO GALAICA DE TRAVIESAS, S.A."/>
    <s v="0022001365"/>
    <s v="O CARBALLIÑO"/>
    <s v="000000000000001054"/>
    <x v="1"/>
    <d v="2024-07-16T00:00:00"/>
    <d v="1899-12-30T12:02:19"/>
    <s v="16/07 x tarde  C03"/>
    <d v="2024-07-16T00:00:00"/>
    <x v="12"/>
    <x v="1"/>
    <x v="6287"/>
    <d v="2024-07-16T00:00:00"/>
    <d v="1899-12-30T16:47:43"/>
    <n v="90"/>
    <s v="E00090"/>
    <s v="RUTA KMS.090"/>
    <x v="16"/>
    <x v="0"/>
    <x v="0"/>
    <x v="1"/>
    <x v="0"/>
    <d v="2024-07-16T12:02:19"/>
    <x v="683"/>
    <n v="3.9613888888852671"/>
    <d v="2024-07-16T16:47:43"/>
    <d v="1899-12-30T01:12:00"/>
    <d v="2024-07-16T17:59:43"/>
    <n v="-1.9952777779544704"/>
    <x v="1"/>
    <m/>
    <m/>
    <x v="1"/>
    <x v="4"/>
    <x v="2"/>
    <x v="5"/>
    <x v="8"/>
    <n v="3"/>
    <s v=""/>
    <d v="1899-12-31T04:48:00"/>
    <n v="1.7613888888852669"/>
    <n v="0"/>
    <n v="1.7613888888852669"/>
  </r>
  <r>
    <s v="E002"/>
    <s v="EO11"/>
    <x v="6058"/>
    <x v="0"/>
    <s v="E3"/>
    <s v="0100059291"/>
    <s v="REPORICELO S.L."/>
    <s v="0022002996"/>
    <s v="O BARCO DE VALDEORRAS"/>
    <s v="000000000000000055"/>
    <x v="3"/>
    <d v="2024-07-16T00:00:00"/>
    <d v="1899-12-30T12:07:22"/>
    <s v="16/07 17:00h"/>
    <d v="2024-07-16T00:00:00"/>
    <x v="9"/>
    <x v="2"/>
    <x v="6288"/>
    <d v="2024-07-16T00:00:00"/>
    <d v="1899-12-30T16:57:14"/>
    <n v="32"/>
    <s v="E00032"/>
    <s v="RUTA KMS.032"/>
    <x v="27"/>
    <x v="0"/>
    <x v="0"/>
    <x v="2"/>
    <x v="0"/>
    <d v="2024-07-16T12:07:22"/>
    <x v="689"/>
    <n v="4.8772222222178243"/>
    <d v="2024-07-16T16:57:14"/>
    <d v="1899-12-30T00:25:36"/>
    <d v="2024-07-16T17:22:50"/>
    <n v="-0.38055555545724928"/>
    <x v="0"/>
    <m/>
    <m/>
    <x v="1"/>
    <x v="4"/>
    <x v="0"/>
    <x v="5"/>
    <x v="8"/>
    <n v="3"/>
    <s v=""/>
    <d v="1899-12-30T10:14:24"/>
    <n v="3.4505555555511576"/>
    <n v="0"/>
    <n v="3.4505555555511576"/>
  </r>
  <r>
    <s v="E002"/>
    <s v="EO11"/>
    <x v="6059"/>
    <x v="0"/>
    <s v="E3"/>
    <s v="0100055374"/>
    <s v="ACTUHORSA SL"/>
    <s v="0022002790"/>
    <s v="CARBALLO"/>
    <s v="000000000000003042"/>
    <x v="0"/>
    <d v="2024-07-16T00:00:00"/>
    <d v="1899-12-30T12:09:33"/>
    <s v="17/07 08:30H"/>
    <d v="2024-07-17T00:00:00"/>
    <x v="23"/>
    <x v="2"/>
    <x v="6289"/>
    <d v="2024-07-16T00:00:00"/>
    <d v="1899-12-30T15:23:59"/>
    <n v="220"/>
    <s v="E00220"/>
    <s v="RUTA KMS.220"/>
    <x v="30"/>
    <x v="0"/>
    <x v="0"/>
    <x v="2"/>
    <x v="0"/>
    <d v="2024-07-16T12:09:33"/>
    <x v="699"/>
    <n v="20.340833333262708"/>
    <d v="2024-07-16T15:23:59"/>
    <d v="1899-12-30T02:56:00"/>
    <d v="2024-07-16T18:19:59"/>
    <n v="14.166944444412366"/>
    <x v="0"/>
    <m/>
    <m/>
    <x v="1"/>
    <x v="4"/>
    <x v="0"/>
    <x v="5"/>
    <x v="4"/>
    <n v="3"/>
    <s v=""/>
    <d v="1900-01-01T22:24:00"/>
    <n v="16.407499999929374"/>
    <n v="12"/>
    <n v="4.4074999999293745"/>
  </r>
  <r>
    <s v="E002"/>
    <s v="EO11"/>
    <x v="6060"/>
    <x v="0"/>
    <s v="E3"/>
    <s v="0100022370"/>
    <s v="PREFABRICADOS LUIS BARROS S.L."/>
    <s v="0022002691"/>
    <s v="BUEU"/>
    <s v="000000000000000055"/>
    <x v="3"/>
    <d v="2024-07-16T00:00:00"/>
    <d v="1899-12-30T12:28:07"/>
    <s v="16/07 x la tarde A18"/>
    <d v="2024-07-16T00:00:00"/>
    <x v="2"/>
    <x v="3"/>
    <x v="6290"/>
    <d v="2024-07-16T00:00:00"/>
    <d v="1899-12-30T14:51:20"/>
    <n v="59"/>
    <s v="E00059"/>
    <s v="RUTA KMS.059"/>
    <x v="19"/>
    <x v="0"/>
    <x v="0"/>
    <x v="0"/>
    <x v="0"/>
    <d v="2024-07-16T12:28:07"/>
    <x v="662"/>
    <n v="5.5313888888340443"/>
    <d v="2024-07-16T14:51:20"/>
    <d v="1899-12-30T00:47:12"/>
    <d v="2024-07-16T15:38:32"/>
    <n v="2.3577777778264135"/>
    <x v="0"/>
    <m/>
    <m/>
    <x v="1"/>
    <x v="4"/>
    <x v="0"/>
    <x v="5"/>
    <x v="13"/>
    <n v="3"/>
    <s v=""/>
    <d v="1899-12-30T18:52:48"/>
    <n v="3.7447222221673773"/>
    <n v="0"/>
    <n v="3.7447222221673773"/>
  </r>
  <r>
    <s v="E002"/>
    <s v="EO11"/>
    <x v="6061"/>
    <x v="0"/>
    <s v="E3"/>
    <s v="0100053398"/>
    <s v="HORMIGONES ANPASA, S.L.U."/>
    <s v="0022002666"/>
    <s v="OUTARIZ"/>
    <s v="000000000000003044"/>
    <x v="2"/>
    <d v="2024-07-16T00:00:00"/>
    <d v="1899-12-30T12:50:02"/>
    <s v="CTOR-66"/>
    <d v="2024-07-16T00:00:00"/>
    <x v="6"/>
    <x v="2"/>
    <x v="6291"/>
    <d v="2024-07-16T00:00:00"/>
    <d v="1899-12-30T12:54:25"/>
    <n v="145"/>
    <s v="E00145"/>
    <s v="RUTA KMS.145"/>
    <x v="380"/>
    <x v="0"/>
    <x v="0"/>
    <x v="2"/>
    <x v="0"/>
    <d v="2024-07-16T12:50:02"/>
    <x v="649"/>
    <n v="7.1661111111170612"/>
    <d v="2024-07-16T12:54:25"/>
    <d v="1899-12-30T01:56:00"/>
    <d v="2024-07-16T14:50:25"/>
    <n v="5.1597222222480923"/>
    <x v="0"/>
    <m/>
    <m/>
    <x v="1"/>
    <x v="4"/>
    <x v="0"/>
    <x v="5"/>
    <x v="3"/>
    <n v="3"/>
    <s v=""/>
    <d v="1899-12-31T22:24:00"/>
    <n v="4.2327777777837277"/>
    <n v="0"/>
    <n v="4.2327777777837277"/>
  </r>
  <r>
    <s v="E002"/>
    <s v="EO11"/>
    <x v="6062"/>
    <x v="0"/>
    <s v="E3"/>
    <s v="0100022674"/>
    <s v="COMERCIAL SILOS DE GALICIA, S.L."/>
    <s v="0022001795"/>
    <s v="LEIRO"/>
    <s v="000000000000000055"/>
    <x v="3"/>
    <d v="2024-07-16T00:00:00"/>
    <d v="1899-12-30T12:58:25"/>
    <s v="16/07 URGE"/>
    <d v="2024-07-16T00:00:00"/>
    <x v="18"/>
    <x v="2"/>
    <x v="6292"/>
    <d v="2024-07-16T00:00:00"/>
    <d v="1899-12-30T14:14:03"/>
    <n v="173"/>
    <s v="E00173"/>
    <s v="RUTA KMS.173"/>
    <x v="380"/>
    <x v="0"/>
    <x v="0"/>
    <x v="2"/>
    <x v="0"/>
    <d v="2024-07-16T12:58:25"/>
    <x v="700"/>
    <n v="4.5263888887711801"/>
    <d v="2024-07-16T14:14:03"/>
    <d v="1899-12-30T02:18:24"/>
    <d v="2024-07-16T16:32:27"/>
    <n v="0.95916666666744277"/>
    <x v="0"/>
    <m/>
    <m/>
    <x v="1"/>
    <x v="4"/>
    <x v="0"/>
    <x v="5"/>
    <x v="13"/>
    <n v="3"/>
    <s v=""/>
    <d v="1900-01-01T07:21:36"/>
    <n v="1.2197222221045134"/>
    <n v="0"/>
    <n v="1.2197222221045134"/>
  </r>
  <r>
    <s v="E002"/>
    <s v="EO11"/>
    <x v="6063"/>
    <x v="0"/>
    <s v="E4"/>
    <s v="0100059005"/>
    <s v="MIGUEL SALINERO S.L."/>
    <s v="0019001521"/>
    <s v="PEÑARANDA DE BRACAMONTE-MIGUEL SALI"/>
    <s v="000000000000003320"/>
    <x v="153"/>
    <d v="2024-07-16T00:00:00"/>
    <d v="1899-12-30T14:13:55"/>
    <s v="18/07"/>
    <d v="2024-07-18T00:00:00"/>
    <x v="6"/>
    <x v="2"/>
    <x v="6293"/>
    <d v="2024-07-17T00:00:00"/>
    <d v="1899-12-30T19:26:35"/>
    <n v="312"/>
    <s v="E00312"/>
    <s v="RUTA KMS.312"/>
    <x v="478"/>
    <x v="0"/>
    <x v="0"/>
    <x v="2"/>
    <x v="1"/>
    <d v="2024-07-16T14:13:55"/>
    <x v="701"/>
    <n v="53.768055555643514"/>
    <d v="2024-07-17T19:26:35"/>
    <d v="1899-12-30T04:09:36"/>
    <d v="2024-07-17T23:36:11"/>
    <n v="20.396944444568362"/>
    <x v="0"/>
    <m/>
    <m/>
    <x v="1"/>
    <x v="2"/>
    <x v="0"/>
    <x v="5"/>
    <x v="10"/>
    <n v="4"/>
    <s v=""/>
    <d v="1900-01-03T03:50:24"/>
    <n v="48.608055555643517"/>
    <n v="24"/>
    <n v="24.608055555643517"/>
  </r>
  <r>
    <s v="E002"/>
    <s v="EO11"/>
    <x v="6064"/>
    <x v="0"/>
    <s v="E3"/>
    <s v="0100051530"/>
    <s v="MYHNOR MORTEROS Y HORMIGONES DEL"/>
    <s v="0022002574"/>
    <s v="A CORUÑA"/>
    <s v="000000000000000055"/>
    <x v="3"/>
    <d v="2024-07-16T00:00:00"/>
    <d v="1899-12-30T14:16:17"/>
    <s v="16/07 antes 18h o 08"/>
    <d v="2024-07-17T00:00:00"/>
    <x v="10"/>
    <x v="2"/>
    <x v="6294"/>
    <d v="2024-07-16T00:00:00"/>
    <d v="1899-12-30T14:58:11"/>
    <n v="211"/>
    <s v="E00211"/>
    <s v="RUTA KMS.211"/>
    <x v="5"/>
    <x v="0"/>
    <x v="0"/>
    <x v="2"/>
    <x v="0"/>
    <d v="2024-07-16T14:16:17"/>
    <x v="695"/>
    <n v="17.728611111233477"/>
    <d v="2024-07-16T14:58:11"/>
    <d v="1899-12-30T02:48:48"/>
    <d v="2024-07-16T17:46:59"/>
    <n v="14.216944444400724"/>
    <x v="0"/>
    <m/>
    <m/>
    <x v="1"/>
    <x v="4"/>
    <x v="0"/>
    <x v="5"/>
    <x v="13"/>
    <n v="3"/>
    <s v=""/>
    <d v="1900-01-01T19:31:12"/>
    <n v="13.915277777900144"/>
    <n v="12"/>
    <n v="1.915277777900144"/>
  </r>
  <r>
    <s v="E002"/>
    <s v="EO11"/>
    <x v="6065"/>
    <x v="0"/>
    <s v="E3"/>
    <s v="0100000764"/>
    <s v="HORMIGONES BERGANTIÑOS S.A."/>
    <s v="0022001477"/>
    <s v="CERCEDA"/>
    <s v="000000000000000055"/>
    <x v="3"/>
    <d v="2024-07-16T00:00:00"/>
    <d v="1899-12-30T14:24:01"/>
    <s v="17/07 x dia"/>
    <d v="2024-07-17T00:00:00"/>
    <x v="12"/>
    <x v="2"/>
    <x v="6295"/>
    <d v="2024-07-16T00:00:00"/>
    <d v="1899-12-30T16:44:18"/>
    <n v="203"/>
    <s v="E00203"/>
    <s v="RUTA KMS.203"/>
    <x v="23"/>
    <x v="0"/>
    <x v="0"/>
    <x v="2"/>
    <x v="0"/>
    <d v="2024-07-16T14:24:01"/>
    <x v="690"/>
    <n v="25.599722222134005"/>
    <d v="2024-07-16T16:44:18"/>
    <d v="1899-12-30T02:42:24"/>
    <d v="2024-07-16T19:26:42"/>
    <n v="20.5549999998766"/>
    <x v="0"/>
    <m/>
    <m/>
    <x v="1"/>
    <x v="4"/>
    <x v="0"/>
    <x v="5"/>
    <x v="8"/>
    <n v="3"/>
    <s v=""/>
    <d v="1900-01-01T16:57:36"/>
    <n v="21.893055555467338"/>
    <n v="12"/>
    <n v="9.8930555554673383"/>
  </r>
  <r>
    <s v="E002"/>
    <s v="EO11"/>
    <x v="6066"/>
    <x v="0"/>
    <s v="E3"/>
    <s v="0100051530"/>
    <s v="MYHNOR MORTEROS Y HORMIGONES DEL"/>
    <s v="0022002573"/>
    <s v="MONTESALGUEIRO"/>
    <s v="000000000000000055"/>
    <x v="3"/>
    <d v="2024-07-16T00:00:00"/>
    <d v="1899-12-30T15:00:59"/>
    <s v="17/07 08:30h"/>
    <d v="2024-07-17T00:00:00"/>
    <x v="23"/>
    <x v="2"/>
    <x v="6296"/>
    <d v="2024-07-16T00:00:00"/>
    <d v="1899-12-30T18:00:29"/>
    <n v="153"/>
    <s v="E00153"/>
    <s v="RUTA KMS.153"/>
    <x v="8"/>
    <x v="0"/>
    <x v="0"/>
    <x v="2"/>
    <x v="0"/>
    <d v="2024-07-16T15:00:59"/>
    <x v="699"/>
    <n v="17.48361111106351"/>
    <d v="2024-07-16T18:00:29"/>
    <d v="1899-12-30T02:02:24"/>
    <d v="2024-07-16T20:02:53"/>
    <n v="12.451944444444962"/>
    <x v="0"/>
    <m/>
    <m/>
    <x v="1"/>
    <x v="4"/>
    <x v="0"/>
    <x v="5"/>
    <x v="9"/>
    <n v="3"/>
    <s v=""/>
    <d v="1900-01-01T00:57:36"/>
    <n v="14.443611111063511"/>
    <n v="12"/>
    <n v="2.443611111063511"/>
  </r>
  <r>
    <s v="E002"/>
    <s v="EO11"/>
    <x v="6067"/>
    <x v="0"/>
    <s v="E3"/>
    <s v="0432000165"/>
    <s v="MORTEROS DE GALICIA S.L."/>
    <s v="0022001550"/>
    <s v="SUSANA"/>
    <s v="000000000000000055"/>
    <x v="3"/>
    <d v="2024-07-16T00:00:00"/>
    <d v="1899-12-30T15:18:25"/>
    <s v="16/07 x TARDE"/>
    <d v="2024-07-16T00:00:00"/>
    <x v="5"/>
    <x v="4"/>
    <x v="6297"/>
    <d v="2024-07-16T00:00:00"/>
    <d v="1899-12-30T15:52:08"/>
    <n v="1"/>
    <s v="E00001"/>
    <s v="RUTA KMS.0001"/>
    <x v="38"/>
    <x v="0"/>
    <x v="0"/>
    <x v="0"/>
    <x v="0"/>
    <d v="2024-07-16T15:18:25"/>
    <x v="685"/>
    <n v="4.1930555555736646"/>
    <d v="2024-07-16T15:52:08"/>
    <d v="1899-12-30T00:00:48"/>
    <d v="2024-07-16T15:52:56"/>
    <n v="3.6177777777775191"/>
    <x v="0"/>
    <m/>
    <m/>
    <x v="1"/>
    <x v="4"/>
    <x v="0"/>
    <x v="5"/>
    <x v="4"/>
    <n v="3"/>
    <s v=""/>
    <d v="1899-12-30T00:19:12"/>
    <n v="3.179722222240331"/>
    <n v="0"/>
    <n v="3.179722222240331"/>
  </r>
  <r>
    <s v="E002"/>
    <s v="EO11"/>
    <x v="6068"/>
    <x v="0"/>
    <s v="E3"/>
    <s v="0432000165"/>
    <s v="MORTEROS DE GALICIA S.L."/>
    <s v="0022001550"/>
    <s v="SUSANA"/>
    <s v="000000000000000055"/>
    <x v="3"/>
    <d v="2024-07-16T00:00:00"/>
    <d v="1899-12-30T15:19:00"/>
    <s v="17/07 x MAÑANA - 1º"/>
    <d v="2024-07-17T00:00:00"/>
    <x v="22"/>
    <x v="4"/>
    <x v="6298"/>
    <d v="2024-07-17T00:00:00"/>
    <d v="1899-12-30T08:43:21"/>
    <n v="1"/>
    <s v="E00001"/>
    <s v="RUTA KMS.0001"/>
    <x v="38"/>
    <x v="0"/>
    <x v="0"/>
    <x v="0"/>
    <x v="0"/>
    <d v="2024-07-16T15:19:00"/>
    <x v="702"/>
    <n v="24.183333333407063"/>
    <d v="2024-07-17T08:43:21"/>
    <d v="1899-12-30T00:00:48"/>
    <d v="2024-07-17T08:44:09"/>
    <n v="6.7641666668350808"/>
    <x v="0"/>
    <m/>
    <m/>
    <x v="1"/>
    <x v="2"/>
    <x v="0"/>
    <x v="5"/>
    <x v="0"/>
    <n v="4"/>
    <s v=""/>
    <d v="1899-12-30T00:19:12"/>
    <n v="23.170000000073731"/>
    <n v="12"/>
    <n v="11.170000000073731"/>
  </r>
  <r>
    <s v="E002"/>
    <s v="EO11"/>
    <x v="6069"/>
    <x v="0"/>
    <s v="E3"/>
    <s v="0432000110"/>
    <s v="PREBETONG HORMIGONES, S.A."/>
    <s v="0021000011"/>
    <s v="MEIXOEIRO"/>
    <s v="000000000000000055"/>
    <x v="3"/>
    <d v="2024-07-16T00:00:00"/>
    <d v="1899-12-30T15:19:35"/>
    <s v="17/07 9h"/>
    <d v="2024-07-17T00:00:00"/>
    <x v="15"/>
    <x v="3"/>
    <x v="6299"/>
    <d v="2024-07-16T00:00:00"/>
    <d v="1899-12-30T17:56:20"/>
    <n v="18"/>
    <s v="E00018"/>
    <s v="RUTA KMS.018"/>
    <x v="10"/>
    <x v="0"/>
    <x v="0"/>
    <x v="0"/>
    <x v="0"/>
    <d v="2024-07-16T15:19:35"/>
    <x v="697"/>
    <n v="17.673611111124046"/>
    <d v="2024-07-16T17:56:20"/>
    <d v="1899-12-30T00:14:24"/>
    <d v="2024-07-16T18:10:44"/>
    <n v="14.821111111028586"/>
    <x v="0"/>
    <m/>
    <m/>
    <x v="1"/>
    <x v="4"/>
    <x v="0"/>
    <x v="5"/>
    <x v="5"/>
    <n v="3"/>
    <s v=""/>
    <d v="1899-12-30T05:45:36"/>
    <n v="16.433611111124048"/>
    <n v="12"/>
    <n v="4.4336111111240477"/>
  </r>
  <r>
    <s v="E002"/>
    <s v="EO11"/>
    <x v="6070"/>
    <x v="0"/>
    <s v="E3"/>
    <s v="0432000165"/>
    <s v="MORTEROS DE GALICIA S.L."/>
    <s v="0022001550"/>
    <s v="SUSANA"/>
    <s v="000000000000000055"/>
    <x v="3"/>
    <d v="2024-07-16T00:00:00"/>
    <d v="1899-12-30T15:19:43"/>
    <s v="17/07 x MAÑANA 2º"/>
    <d v="2024-07-17T00:00:00"/>
    <x v="22"/>
    <x v="4"/>
    <x v="6300"/>
    <d v="2024-07-17T00:00:00"/>
    <d v="1899-12-30T10:07:42"/>
    <n v="1"/>
    <s v="E00001"/>
    <s v="RUTA KMS.0001"/>
    <x v="38"/>
    <x v="0"/>
    <x v="0"/>
    <x v="0"/>
    <x v="0"/>
    <d v="2024-07-16T15:19:43"/>
    <x v="702"/>
    <n v="24.171388888964429"/>
    <d v="2024-07-17T10:07:42"/>
    <d v="1899-12-30T00:00:48"/>
    <d v="2024-07-17T10:08:30"/>
    <n v="5.3583333333372138"/>
    <x v="0"/>
    <m/>
    <m/>
    <x v="1"/>
    <x v="2"/>
    <x v="0"/>
    <x v="5"/>
    <x v="1"/>
    <n v="4"/>
    <s v=""/>
    <d v="1899-12-30T00:19:12"/>
    <n v="23.158055555631098"/>
    <n v="12"/>
    <n v="11.158055555631098"/>
  </r>
  <r>
    <s v="E002"/>
    <s v="EO11"/>
    <x v="6071"/>
    <x v="0"/>
    <s v="E3"/>
    <s v="0100008915"/>
    <s v="COMERCIAL ARROYO CONSTRUCCIÓN, S.A."/>
    <s v="0022002560"/>
    <s v="VILAVELLA"/>
    <s v="000000000000000055"/>
    <x v="3"/>
    <d v="2024-07-16T00:00:00"/>
    <d v="1899-12-30T15:40:21"/>
    <s v="17/07 09:00h"/>
    <d v="2024-07-17T00:00:00"/>
    <x v="15"/>
    <x v="2"/>
    <x v="6301"/>
    <d v="2024-07-16T00:00:00"/>
    <d v="1899-12-30T17:37:37"/>
    <n v="103"/>
    <s v="E00103"/>
    <s v="RUTA KMS.103"/>
    <x v="26"/>
    <x v="0"/>
    <x v="0"/>
    <x v="2"/>
    <x v="0"/>
    <d v="2024-07-16T15:40:21"/>
    <x v="697"/>
    <n v="17.327499999955762"/>
    <d v="2024-07-16T17:37:37"/>
    <d v="1899-12-30T01:22:24"/>
    <d v="2024-07-16T19:00:01"/>
    <n v="13.999722222215496"/>
    <x v="0"/>
    <m/>
    <m/>
    <x v="1"/>
    <x v="4"/>
    <x v="0"/>
    <x v="5"/>
    <x v="5"/>
    <n v="3"/>
    <s v=""/>
    <d v="1899-12-31T08:57:36"/>
    <n v="14.954166666622429"/>
    <n v="12"/>
    <n v="2.9541666666224291"/>
  </r>
  <r>
    <s v="E002"/>
    <s v="EO11"/>
    <x v="6072"/>
    <x v="0"/>
    <s v="E3"/>
    <s v="0100022674"/>
    <s v="COMERCIAL SILOS DE GALICIA, S.L."/>
    <s v="0022002564"/>
    <s v="LOMBA"/>
    <s v="000000000000000055"/>
    <x v="3"/>
    <d v="2024-07-16T00:00:00"/>
    <d v="1899-12-30T15:42:50"/>
    <s v="17/07 08:00h"/>
    <d v="2024-07-17T00:00:00"/>
    <x v="10"/>
    <x v="3"/>
    <x v="6302"/>
    <d v="2024-07-16T00:00:00"/>
    <d v="1899-12-30T16:58:18"/>
    <n v="15"/>
    <s v="E00015"/>
    <s v="RUTA KMS.015"/>
    <x v="15"/>
    <x v="0"/>
    <x v="0"/>
    <x v="0"/>
    <x v="0"/>
    <d v="2024-07-16T15:42:50"/>
    <x v="695"/>
    <n v="16.28611111122882"/>
    <d v="2024-07-16T16:58:18"/>
    <d v="1899-12-30T00:12:00"/>
    <d v="2024-07-16T17:10:18"/>
    <n v="14.828333333367482"/>
    <x v="0"/>
    <m/>
    <m/>
    <x v="1"/>
    <x v="4"/>
    <x v="0"/>
    <x v="5"/>
    <x v="8"/>
    <n v="3"/>
    <s v=""/>
    <d v="1899-12-30T04:48:00"/>
    <n v="15.086111111228821"/>
    <n v="12"/>
    <n v="3.0861111112288206"/>
  </r>
  <r>
    <s v="E002"/>
    <s v="EO11"/>
    <x v="6073"/>
    <x v="0"/>
    <s v="E3"/>
    <s v="0100049226"/>
    <s v="ALMACENES MIRANDA CELANOVA, S.L."/>
    <s v="0022002476"/>
    <s v="CELANOVA (GRANEL)"/>
    <s v="000000000000000055"/>
    <x v="3"/>
    <d v="2024-07-16T00:00:00"/>
    <d v="1899-12-30T15:53:35"/>
    <s v="17/07 09:00h SILO 2"/>
    <d v="2024-07-17T00:00:00"/>
    <x v="15"/>
    <x v="5"/>
    <x v="6303"/>
    <d v="2024-07-16T00:00:00"/>
    <d v="1899-12-30T18:00:07"/>
    <n v="28"/>
    <s v="E00028"/>
    <s v="RUTA KMS.028"/>
    <x v="14"/>
    <x v="0"/>
    <x v="0"/>
    <x v="0"/>
    <x v="0"/>
    <d v="2024-07-16T15:53:35"/>
    <x v="697"/>
    <n v="17.106944444531109"/>
    <d v="2024-07-16T18:00:07"/>
    <d v="1899-12-30T00:22:24"/>
    <d v="2024-07-16T18:22:31"/>
    <n v="14.624722222331911"/>
    <x v="0"/>
    <m/>
    <m/>
    <x v="1"/>
    <x v="4"/>
    <x v="0"/>
    <x v="5"/>
    <x v="9"/>
    <n v="3"/>
    <s v=""/>
    <d v="1899-12-30T08:57:36"/>
    <n v="15.733611111197774"/>
    <n v="12"/>
    <n v="3.7336111111977743"/>
  </r>
  <r>
    <s v="E002"/>
    <s v="EO11"/>
    <x v="6074"/>
    <x v="0"/>
    <s v="E3"/>
    <s v="0100051530"/>
    <s v="MYHNOR MORTEROS Y HORMIGONES DEL"/>
    <s v="0022002637"/>
    <s v="NARON-FERROL"/>
    <s v="000000000000000055"/>
    <x v="3"/>
    <d v="2024-07-16T00:00:00"/>
    <d v="1899-12-30T16:03:49"/>
    <s v="16/07 18:00h"/>
    <d v="2024-07-16T00:00:00"/>
    <x v="2"/>
    <x v="0"/>
    <x v="6304"/>
    <d v="2024-07-16T00:00:00"/>
    <d v="1899-12-30T16:33:05"/>
    <n v="71"/>
    <s v="E00071"/>
    <s v="RUTA KMS.071"/>
    <x v="1"/>
    <x v="0"/>
    <x v="0"/>
    <x v="0"/>
    <x v="0"/>
    <d v="2024-07-16T16:03:49"/>
    <x v="662"/>
    <n v="1.9363888889201917"/>
    <d v="2024-07-16T16:33:05"/>
    <d v="1899-12-30T00:56:48"/>
    <d v="2024-07-16T17:29:53"/>
    <n v="0.50194444443332031"/>
    <x v="0"/>
    <m/>
    <m/>
    <x v="1"/>
    <x v="4"/>
    <x v="0"/>
    <x v="5"/>
    <x v="8"/>
    <n v="3"/>
    <s v=""/>
    <d v="1899-12-30T22:43:12"/>
    <n v="-1.027777774647487E-2"/>
    <n v="0"/>
    <n v="-1.027777774647487E-2"/>
  </r>
  <r>
    <s v="E002"/>
    <s v="EO11"/>
    <x v="6075"/>
    <x v="0"/>
    <s v="E3"/>
    <s v="0100022674"/>
    <s v="COMERCIAL SILOS DE GALICIA, S.L."/>
    <s v="0022001795"/>
    <s v="LEIRO"/>
    <s v="000000000000000055"/>
    <x v="3"/>
    <d v="2024-07-16T00:00:00"/>
    <d v="1899-12-30T16:06:38"/>
    <s v="17/07 10:30h"/>
    <d v="2024-07-17T00:00:00"/>
    <x v="20"/>
    <x v="2"/>
    <x v="6305"/>
    <d v="2024-07-16T00:00:00"/>
    <d v="1899-12-30T19:40:33"/>
    <n v="173"/>
    <s v="E00173"/>
    <s v="RUTA KMS.173"/>
    <x v="27"/>
    <x v="0"/>
    <x v="0"/>
    <x v="2"/>
    <x v="0"/>
    <d v="2024-07-16T16:06:38"/>
    <x v="703"/>
    <n v="18.38944444450317"/>
    <d v="2024-07-16T19:40:33"/>
    <d v="1899-12-30T02:18:24"/>
    <d v="2024-07-16T21:58:57"/>
    <n v="12.51749999995809"/>
    <x v="0"/>
    <m/>
    <m/>
    <x v="1"/>
    <x v="4"/>
    <x v="0"/>
    <x v="5"/>
    <x v="10"/>
    <n v="3"/>
    <s v=""/>
    <d v="1900-01-01T07:21:36"/>
    <n v="15.082777777836505"/>
    <n v="12"/>
    <n v="3.0827777778365046"/>
  </r>
  <r>
    <s v="E002"/>
    <s v="EO11"/>
    <x v="6076"/>
    <x v="0"/>
    <s v="E3"/>
    <s v="0100048420"/>
    <s v="RODIÑAS PRETENSADOS, S. L."/>
    <s v="0022002397"/>
    <s v="TEIXEIRO"/>
    <s v="000000000000003218"/>
    <x v="7"/>
    <d v="2024-07-16T00:00:00"/>
    <d v="1899-12-30T16:08:19"/>
    <s v="17/07 11:30h TEIXEIR"/>
    <d v="2024-07-17T00:00:00"/>
    <x v="16"/>
    <x v="2"/>
    <x v="6306"/>
    <d v="2024-07-16T00:00:00"/>
    <d v="1899-12-30T18:26:43"/>
    <n v="151"/>
    <s v="E00151"/>
    <s v="RUTA KMS.151"/>
    <x v="22"/>
    <x v="0"/>
    <x v="0"/>
    <x v="2"/>
    <x v="0"/>
    <d v="2024-07-16T16:08:19"/>
    <x v="704"/>
    <n v="19.361388888792135"/>
    <d v="2024-07-16T18:26:43"/>
    <d v="1899-12-30T02:00:48"/>
    <d v="2024-07-16T20:27:31"/>
    <n v="15.04138888878515"/>
    <x v="0"/>
    <m/>
    <m/>
    <x v="1"/>
    <x v="4"/>
    <x v="0"/>
    <x v="5"/>
    <x v="9"/>
    <n v="3"/>
    <s v=""/>
    <d v="1900-01-01T00:19:12"/>
    <n v="16.348055555458803"/>
    <n v="12"/>
    <n v="4.348055555458803"/>
  </r>
  <r>
    <s v="E002"/>
    <s v="EO11"/>
    <x v="6077"/>
    <x v="0"/>
    <s v="E3"/>
    <s v="0100000005"/>
    <s v="MAGAN HORCO S.L."/>
    <s v="0022000143"/>
    <s v="SANTIAGO DE COMPOSTELA (GRANEL)"/>
    <s v="000000000000000055"/>
    <x v="3"/>
    <d v="2024-07-16T00:00:00"/>
    <d v="1899-12-30T16:29:01"/>
    <s v="17/07 x TARDE - 1º"/>
    <d v="2024-07-17T00:00:00"/>
    <x v="9"/>
    <x v="4"/>
    <x v="6307"/>
    <d v="2024-07-17T00:00:00"/>
    <d v="1899-12-30T15:54:28"/>
    <n v="15"/>
    <s v="E00015"/>
    <s v="RUTA KMS.015"/>
    <x v="38"/>
    <x v="0"/>
    <x v="0"/>
    <x v="0"/>
    <x v="0"/>
    <d v="2024-07-16T16:29:01"/>
    <x v="705"/>
    <n v="24.51638888893649"/>
    <d v="2024-07-17T15:54:28"/>
    <d v="1899-12-30T00:12:00"/>
    <d v="2024-07-17T16:06:28"/>
    <n v="0.89222222229000181"/>
    <x v="0"/>
    <m/>
    <m/>
    <x v="1"/>
    <x v="2"/>
    <x v="0"/>
    <x v="5"/>
    <x v="4"/>
    <n v="4"/>
    <s v=""/>
    <d v="1899-12-30T04:48:00"/>
    <n v="23.316388888936491"/>
    <n v="12"/>
    <n v="11.316388888936491"/>
  </r>
  <r>
    <s v="E002"/>
    <s v="EO11"/>
    <x v="6078"/>
    <x v="0"/>
    <s v="E4"/>
    <s v="0100000567"/>
    <s v="CONSTRU SOÑAR S.L."/>
    <s v="0020000472"/>
    <s v="SOÑAR"/>
    <s v="000000000000002906"/>
    <x v="4"/>
    <d v="2024-07-16T00:00:00"/>
    <d v="1899-12-30T16:37:11"/>
    <s v="17/07 Recoger pallet"/>
    <d v="2024-07-17T00:00:00"/>
    <x v="6"/>
    <x v="2"/>
    <x v="6308"/>
    <d v="2024-07-17T00:00:00"/>
    <d v="1899-12-30T13:35:48"/>
    <n v="105"/>
    <s v="E00105"/>
    <s v="RUTA KMS.105"/>
    <x v="215"/>
    <x v="0"/>
    <x v="0"/>
    <x v="2"/>
    <x v="1"/>
    <d v="2024-07-16T16:37:11"/>
    <x v="688"/>
    <n v="27.380277777789161"/>
    <d v="2024-07-17T13:35:48"/>
    <d v="1899-12-30T01:24:00"/>
    <d v="2024-07-17T14:59:48"/>
    <n v="5.0033333332976326"/>
    <x v="0"/>
    <m/>
    <m/>
    <x v="1"/>
    <x v="2"/>
    <x v="0"/>
    <x v="5"/>
    <x v="7"/>
    <n v="4"/>
    <s v=""/>
    <d v="1899-12-31T09:36:00"/>
    <n v="24.980277777789162"/>
    <n v="12"/>
    <n v="12.980277777789162"/>
  </r>
  <r>
    <s v="E002"/>
    <s v="EO11"/>
    <x v="6078"/>
    <x v="0"/>
    <s v="E4"/>
    <s v="0100000567"/>
    <s v="CONSTRU SOÑAR S.L."/>
    <s v="0020000472"/>
    <s v="SOÑAR"/>
    <s v="000000000000003320"/>
    <x v="153"/>
    <d v="2024-07-16T00:00:00"/>
    <d v="1899-12-30T16:37:11"/>
    <s v="17/07 Recoger pallet"/>
    <d v="2024-07-17T00:00:00"/>
    <x v="6"/>
    <x v="2"/>
    <x v="6308"/>
    <d v="2024-07-17T00:00:00"/>
    <d v="1899-12-30T13:35:48"/>
    <n v="105"/>
    <s v="E00105"/>
    <s v="RUTA KMS.105"/>
    <x v="215"/>
    <x v="0"/>
    <x v="1"/>
    <x v="2"/>
    <x v="1"/>
    <d v="2024-07-16T16:37:11"/>
    <x v="688"/>
    <n v="27.380277777789161"/>
    <d v="2024-07-17T13:35:48"/>
    <d v="1899-12-30T01:24:00"/>
    <d v="2024-07-17T14:59:48"/>
    <n v="5.0033333332976326"/>
    <x v="0"/>
    <m/>
    <m/>
    <x v="1"/>
    <x v="2"/>
    <x v="0"/>
    <x v="5"/>
    <x v="7"/>
    <n v="4"/>
    <s v=""/>
    <d v="1899-12-31T09:36:00"/>
    <n v="24.980277777789162"/>
    <n v="12"/>
    <n v="12.980277777789162"/>
  </r>
  <r>
    <s v="E002"/>
    <s v="EO11"/>
    <x v="6079"/>
    <x v="0"/>
    <s v="E3"/>
    <s v="0432000110"/>
    <s v="PREBETONG HORMIGONES, S.A."/>
    <s v="0022001012"/>
    <s v="FENE"/>
    <s v="000000000000003044"/>
    <x v="2"/>
    <d v="2024-07-16T00:00:00"/>
    <d v="1899-12-30T16:42:06"/>
    <s v="17/07 15:30h IAV42"/>
    <d v="2024-07-17T00:00:00"/>
    <x v="22"/>
    <x v="2"/>
    <x v="6309"/>
    <d v="2024-07-17T00:00:00"/>
    <d v="1899-12-30T13:33:44"/>
    <n v="192"/>
    <s v="E00192"/>
    <s v="RUTA KMS.192"/>
    <x v="22"/>
    <x v="0"/>
    <x v="0"/>
    <x v="2"/>
    <x v="0"/>
    <d v="2024-07-16T16:42:06"/>
    <x v="702"/>
    <n v="22.79833333339775"/>
    <d v="2024-07-17T13:33:44"/>
    <d v="1899-12-30T02:33:36"/>
    <d v="2024-07-17T16:07:20"/>
    <n v="-0.6222222222131677"/>
    <x v="0"/>
    <m/>
    <m/>
    <x v="1"/>
    <x v="2"/>
    <x v="0"/>
    <x v="5"/>
    <x v="7"/>
    <n v="4"/>
    <s v=""/>
    <d v="1900-01-01T13:26:24"/>
    <n v="19.238333333397751"/>
    <n v="12"/>
    <n v="7.2383333333977511"/>
  </r>
  <r>
    <s v="E002"/>
    <s v="EO11"/>
    <x v="6080"/>
    <x v="0"/>
    <s v="E3"/>
    <s v="0432000181"/>
    <s v="PREBETONG LUGO HORMIGONES, S.A."/>
    <s v="0022001450"/>
    <s v="LUGO"/>
    <s v="000000000000000055"/>
    <x v="3"/>
    <d v="2024-07-16T00:00:00"/>
    <d v="1899-12-30T16:56:02"/>
    <s v="17/07 09:00h"/>
    <d v="2024-07-17T00:00:00"/>
    <x v="15"/>
    <x v="2"/>
    <x v="6310"/>
    <d v="2024-07-16T00:00:00"/>
    <d v="1899-12-30T18:22:09"/>
    <n v="108"/>
    <s v="E00108"/>
    <s v="RUTA KMS.108"/>
    <x v="4"/>
    <x v="0"/>
    <x v="0"/>
    <x v="2"/>
    <x v="0"/>
    <d v="2024-07-16T16:56:02"/>
    <x v="697"/>
    <n v="16.066111111140344"/>
    <d v="2024-07-16T18:22:09"/>
    <d v="1899-12-30T01:26:24"/>
    <d v="2024-07-16T19:48:33"/>
    <n v="13.19083333335584"/>
    <x v="0"/>
    <m/>
    <m/>
    <x v="1"/>
    <x v="4"/>
    <x v="0"/>
    <x v="5"/>
    <x v="9"/>
    <n v="3"/>
    <s v=""/>
    <d v="1899-12-31T10:33:36"/>
    <n v="13.626111111140345"/>
    <n v="12"/>
    <n v="1.6261111111403448"/>
  </r>
  <r>
    <s v="E002"/>
    <s v="EO11"/>
    <x v="6081"/>
    <x v="0"/>
    <s v="E3"/>
    <s v="0432000181"/>
    <s v="PREBETONG LUGO HORMIGONES, S.A."/>
    <s v="0022001450"/>
    <s v="LUGO"/>
    <s v="000000000000000055"/>
    <x v="3"/>
    <d v="2024-07-16T00:00:00"/>
    <d v="1899-12-30T16:56:20"/>
    <s v="17/07 12h"/>
    <d v="2024-07-17T00:00:00"/>
    <x v="8"/>
    <x v="2"/>
    <x v="6311"/>
    <d v="2024-07-17T00:00:00"/>
    <d v="1899-12-30T10:05:16"/>
    <n v="108"/>
    <s v="E00108"/>
    <s v="RUTA KMS.108"/>
    <x v="0"/>
    <x v="0"/>
    <x v="0"/>
    <x v="2"/>
    <x v="0"/>
    <d v="2024-07-16T16:56:20"/>
    <x v="696"/>
    <n v="19.061111111193895"/>
    <d v="2024-07-17T10:05:16"/>
    <d v="1899-12-30T01:26:24"/>
    <d v="2024-07-17T11:31:40"/>
    <n v="0.47222222224809229"/>
    <x v="0"/>
    <m/>
    <m/>
    <x v="1"/>
    <x v="2"/>
    <x v="0"/>
    <x v="5"/>
    <x v="1"/>
    <n v="4"/>
    <s v=""/>
    <d v="1899-12-31T10:33:36"/>
    <n v="16.621111111193894"/>
    <n v="12"/>
    <n v="4.6211111111938941"/>
  </r>
  <r>
    <s v="E002"/>
    <s v="EO11"/>
    <x v="6082"/>
    <x v="0"/>
    <s v="E3"/>
    <s v="0432000181"/>
    <s v="PREBETONG LUGO HORMIGONES, S.A."/>
    <s v="0022001450"/>
    <s v="LUGO"/>
    <s v="000000000000000055"/>
    <x v="3"/>
    <d v="2024-07-16T00:00:00"/>
    <d v="1899-12-30T16:56:36"/>
    <s v="17/07 urgente"/>
    <d v="2024-07-17T00:00:00"/>
    <x v="22"/>
    <x v="2"/>
    <x v="6312"/>
    <d v="2024-07-17T00:00:00"/>
    <d v="1899-12-30T15:20:43"/>
    <n v="108"/>
    <s v="E00108"/>
    <s v="RUTA KMS.108"/>
    <x v="9"/>
    <x v="0"/>
    <x v="0"/>
    <x v="2"/>
    <x v="0"/>
    <d v="2024-07-16T16:56:36"/>
    <x v="702"/>
    <n v="22.556666666641831"/>
    <d v="2024-07-17T15:20:43"/>
    <d v="1899-12-30T01:26:24"/>
    <d v="2024-07-17T16:47:07"/>
    <n v="-1.285277777700685"/>
    <x v="1"/>
    <m/>
    <m/>
    <x v="1"/>
    <x v="2"/>
    <x v="1"/>
    <x v="5"/>
    <x v="4"/>
    <n v="4"/>
    <s v=""/>
    <d v="1899-12-31T10:33:36"/>
    <n v="20.11666666664183"/>
    <n v="12"/>
    <n v="8.1166666666418301"/>
  </r>
  <r>
    <s v="E002"/>
    <s v="EO11"/>
    <x v="6083"/>
    <x v="0"/>
    <s v="E3"/>
    <s v="0100000764"/>
    <s v="HORMIGONES BERGANTIÑOS S.A."/>
    <s v="0022000268"/>
    <s v="ESPIRITU SANTO"/>
    <s v="000000000000000055"/>
    <x v="3"/>
    <d v="2024-07-16T00:00:00"/>
    <d v="1899-12-30T17:11:38"/>
    <s v="17/07 X LA MAÑANA"/>
    <d v="2024-07-17T00:00:00"/>
    <x v="8"/>
    <x v="0"/>
    <x v="6313"/>
    <d v="2024-07-17T00:00:00"/>
    <d v="1899-12-30T09:59:03"/>
    <n v="15"/>
    <s v="E00015"/>
    <s v="RUTA KMS.015"/>
    <x v="2"/>
    <x v="0"/>
    <x v="0"/>
    <x v="0"/>
    <x v="0"/>
    <d v="2024-07-16T17:11:38"/>
    <x v="696"/>
    <n v="18.806111111131031"/>
    <d v="2024-07-17T09:59:03"/>
    <d v="1899-12-30T00:12:00"/>
    <d v="2024-07-17T10:11:03"/>
    <n v="1.8158333332976326"/>
    <x v="0"/>
    <m/>
    <m/>
    <x v="1"/>
    <x v="2"/>
    <x v="0"/>
    <x v="5"/>
    <x v="6"/>
    <n v="4"/>
    <s v=""/>
    <d v="1899-12-30T04:48:00"/>
    <n v="17.606111111131032"/>
    <n v="12"/>
    <n v="5.6061111111310318"/>
  </r>
  <r>
    <s v="E002"/>
    <s v="EO11"/>
    <x v="6084"/>
    <x v="0"/>
    <s v="E3"/>
    <s v="0100000764"/>
    <s v="HORMIGONES BERGANTIÑOS S.A."/>
    <s v="0022000268"/>
    <s v="ESPIRITU SANTO"/>
    <s v="000000000000000055"/>
    <x v="3"/>
    <d v="2024-07-16T00:00:00"/>
    <d v="1899-12-30T17:12:22"/>
    <s v="17/07 16:30h"/>
    <d v="2024-07-17T00:00:00"/>
    <x v="11"/>
    <x v="2"/>
    <x v="6314"/>
    <d v="2024-07-17T00:00:00"/>
    <d v="1899-12-30T13:38:18"/>
    <n v="183"/>
    <s v="E00183"/>
    <s v="RUTA KMS.183"/>
    <x v="23"/>
    <x v="0"/>
    <x v="0"/>
    <x v="2"/>
    <x v="0"/>
    <d v="2024-07-16T17:12:22"/>
    <x v="706"/>
    <n v="23.293888888845686"/>
    <d v="2024-07-17T13:38:18"/>
    <d v="1899-12-30T02:26:24"/>
    <d v="2024-07-17T16:04:42"/>
    <n v="0.42166666657431051"/>
    <x v="0"/>
    <m/>
    <m/>
    <x v="1"/>
    <x v="2"/>
    <x v="0"/>
    <x v="5"/>
    <x v="7"/>
    <n v="4"/>
    <s v=""/>
    <d v="1900-01-01T10:33:36"/>
    <n v="19.853888888845685"/>
    <n v="12"/>
    <n v="7.8538888888456846"/>
  </r>
  <r>
    <s v="E002"/>
    <s v="EO11"/>
    <x v="6085"/>
    <x v="0"/>
    <s v="E3"/>
    <s v="0100053492"/>
    <s v="HORMIGONES Y MINERALES S.L."/>
    <s v="0022002722"/>
    <s v="MONFORTE"/>
    <s v="000000000000000055"/>
    <x v="3"/>
    <d v="2024-07-16T00:00:00"/>
    <d v="1899-12-30T17:19:42"/>
    <s v="17/07 08h"/>
    <d v="2024-07-17T00:00:00"/>
    <x v="10"/>
    <x v="2"/>
    <x v="6315"/>
    <d v="2024-07-17T00:00:00"/>
    <d v="1899-12-30T06:55:21"/>
    <n v="102"/>
    <s v="E00102"/>
    <s v="RUTA KMS.102"/>
    <x v="348"/>
    <x v="0"/>
    <x v="0"/>
    <x v="2"/>
    <x v="0"/>
    <d v="2024-07-16T17:19:42"/>
    <x v="695"/>
    <n v="14.671666666748933"/>
    <d v="2024-07-17T06:55:21"/>
    <d v="1899-12-30T01:21:36"/>
    <d v="2024-07-17T08:16:57"/>
    <n v="-0.282499999855645"/>
    <x v="0"/>
    <m/>
    <m/>
    <x v="1"/>
    <x v="2"/>
    <x v="0"/>
    <x v="5"/>
    <x v="12"/>
    <n v="4"/>
    <s v=""/>
    <d v="1899-12-31T08:38:24"/>
    <n v="12.311666666748934"/>
    <n v="12"/>
    <n v="0.31166666674893406"/>
  </r>
  <r>
    <s v="E002"/>
    <s v="EO11"/>
    <x v="6086"/>
    <x v="0"/>
    <s v="E3"/>
    <s v="0100028413"/>
    <s v="HORMIGONES CARRAL, S.L."/>
    <s v="0022002746"/>
    <s v="NARON"/>
    <s v="000000000000003042"/>
    <x v="0"/>
    <d v="2024-07-16T00:00:00"/>
    <d v="1899-12-30T17:31:50"/>
    <s v="17/07 09:30 1º"/>
    <d v="2024-07-17T00:00:00"/>
    <x v="21"/>
    <x v="0"/>
    <x v="6316"/>
    <d v="2024-07-17T00:00:00"/>
    <d v="1899-12-30T08:42:29"/>
    <n v="71"/>
    <s v="E00071"/>
    <s v="RUTA KMS.071"/>
    <x v="7"/>
    <x v="0"/>
    <x v="0"/>
    <x v="0"/>
    <x v="0"/>
    <d v="2024-07-16T17:31:50"/>
    <x v="707"/>
    <n v="15.969444444577675"/>
    <d v="2024-07-17T08:42:29"/>
    <d v="1899-12-30T00:56:48"/>
    <d v="2024-07-17T09:39:17"/>
    <n v="-0.15472222224343568"/>
    <x v="0"/>
    <m/>
    <m/>
    <x v="1"/>
    <x v="2"/>
    <x v="0"/>
    <x v="5"/>
    <x v="0"/>
    <n v="4"/>
    <s v=""/>
    <d v="1899-12-30T22:43:12"/>
    <n v="14.022777777911008"/>
    <n v="12"/>
    <n v="2.0227777779110081"/>
  </r>
  <r>
    <s v="E002"/>
    <s v="EO11"/>
    <x v="6087"/>
    <x v="0"/>
    <s v="E3"/>
    <s v="0100028413"/>
    <s v="HORMIGONES CARRAL, S.L."/>
    <s v="0022002746"/>
    <s v="NARON"/>
    <s v="000000000000003042"/>
    <x v="0"/>
    <d v="2024-07-16T00:00:00"/>
    <d v="1899-12-30T17:33:30"/>
    <s v="17/07 13:30 3º"/>
    <d v="2024-07-17T00:00:00"/>
    <x v="0"/>
    <x v="0"/>
    <x v="6317"/>
    <d v="2024-07-17T00:00:00"/>
    <d v="1899-12-30T09:32:53"/>
    <n v="71"/>
    <s v="E00071"/>
    <s v="RUTA KMS.071"/>
    <x v="1"/>
    <x v="0"/>
    <x v="0"/>
    <x v="0"/>
    <x v="0"/>
    <d v="2024-07-16T17:33:30"/>
    <x v="708"/>
    <n v="19.941666666709352"/>
    <d v="2024-07-17T09:32:53"/>
    <d v="1899-12-30T00:56:48"/>
    <d v="2024-07-17T10:29:41"/>
    <n v="3.0052777777891606"/>
    <x v="0"/>
    <m/>
    <m/>
    <x v="1"/>
    <x v="2"/>
    <x v="0"/>
    <x v="5"/>
    <x v="6"/>
    <n v="4"/>
    <s v=""/>
    <d v="1899-12-30T22:43:12"/>
    <n v="17.995000000042687"/>
    <n v="12"/>
    <n v="5.9950000000426868"/>
  </r>
  <r>
    <s v="E002"/>
    <s v="EO11"/>
    <x v="6088"/>
    <x v="0"/>
    <s v="E3"/>
    <s v="0432000110"/>
    <s v="PREBETONG HORMIGONES, S.A."/>
    <s v="0022001522"/>
    <s v="SAN COSME DE BARREIRO"/>
    <s v="000000000000000055"/>
    <x v="3"/>
    <d v="2024-07-16T00:00:00"/>
    <d v="1899-12-30T17:36:01"/>
    <s v="17/07 urgente"/>
    <d v="2024-07-17T00:00:00"/>
    <x v="18"/>
    <x v="0"/>
    <x v="6318"/>
    <d v="2024-07-17T00:00:00"/>
    <d v="1899-12-30T11:37:58"/>
    <n v="141"/>
    <s v="E00141"/>
    <s v="RUTA KMS.141"/>
    <x v="2"/>
    <x v="0"/>
    <x v="0"/>
    <x v="0"/>
    <x v="0"/>
    <d v="2024-07-16T17:36:01"/>
    <x v="709"/>
    <n v="23.899722222180571"/>
    <d v="2024-07-17T11:37:58"/>
    <d v="1899-12-30T01:52:48"/>
    <d v="2024-07-17T13:30:46"/>
    <n v="3.9872222221456468"/>
    <x v="0"/>
    <m/>
    <m/>
    <x v="1"/>
    <x v="2"/>
    <x v="0"/>
    <x v="5"/>
    <x v="2"/>
    <n v="4"/>
    <s v=""/>
    <d v="1899-12-31T21:07:12"/>
    <n v="21.019722222180572"/>
    <n v="12"/>
    <n v="9.0197222221805724"/>
  </r>
  <r>
    <s v="E002"/>
    <s v="EO11"/>
    <x v="6089"/>
    <x v="0"/>
    <s v="E3"/>
    <s v="0100056297"/>
    <s v="HORMIGONES HORPASA, S.L."/>
    <s v="0022002815"/>
    <s v="BARRO (SEQUEIROS)"/>
    <s v="000000000000000055"/>
    <x v="3"/>
    <d v="2024-07-16T00:00:00"/>
    <d v="1899-12-30T17:57:01"/>
    <s v="17/07 URGE"/>
    <d v="2024-07-17T00:00:00"/>
    <x v="17"/>
    <x v="3"/>
    <x v="6319"/>
    <d v="2024-07-17T00:00:00"/>
    <d v="1899-12-30T08:44:40"/>
    <n v="58"/>
    <s v="E00058"/>
    <s v="RUTA KMS.058"/>
    <x v="10"/>
    <x v="0"/>
    <x v="0"/>
    <x v="0"/>
    <x v="0"/>
    <d v="2024-07-16T17:57:01"/>
    <x v="694"/>
    <n v="16.049722222087439"/>
    <d v="2024-07-17T08:44:40"/>
    <d v="1899-12-30T00:46:24"/>
    <d v="2024-07-17T09:31:04"/>
    <n v="0.4822222221409902"/>
    <x v="0"/>
    <m/>
    <m/>
    <x v="1"/>
    <x v="2"/>
    <x v="0"/>
    <x v="5"/>
    <x v="0"/>
    <n v="4"/>
    <s v=""/>
    <d v="1899-12-30T18:33:36"/>
    <n v="14.276388888754106"/>
    <n v="12"/>
    <n v="2.2763888887541057"/>
  </r>
  <r>
    <s v="E002"/>
    <s v="EO11"/>
    <x v="6090"/>
    <x v="0"/>
    <s v="E3"/>
    <s v="0432000110"/>
    <s v="PREBETONG HORMIGONES, S.A."/>
    <s v="0021000042"/>
    <s v="REIGOSA"/>
    <s v="000000000000003044"/>
    <x v="2"/>
    <d v="2024-07-16T00:00:00"/>
    <d v="1899-12-30T18:03:36"/>
    <s v="17/07 12:30h IAV 42,"/>
    <d v="2024-07-17T00:00:00"/>
    <x v="8"/>
    <x v="2"/>
    <x v="6320"/>
    <d v="2024-07-17T00:00:00"/>
    <d v="1899-12-30T09:51:41"/>
    <n v="262"/>
    <s v="E00262"/>
    <s v="RUTA KMS.262"/>
    <x v="6"/>
    <x v="0"/>
    <x v="0"/>
    <x v="2"/>
    <x v="0"/>
    <d v="2024-07-16T18:03:36"/>
    <x v="696"/>
    <n v="17.939999999944121"/>
    <d v="2024-07-17T09:51:41"/>
    <d v="1899-12-30T03:29:36"/>
    <d v="2024-07-17T13:21:17"/>
    <n v="-1.3547222223132849"/>
    <x v="1"/>
    <m/>
    <m/>
    <x v="1"/>
    <x v="2"/>
    <x v="1"/>
    <x v="5"/>
    <x v="6"/>
    <n v="4"/>
    <s v=""/>
    <d v="1900-01-02T11:50:24"/>
    <n v="13.446666666610788"/>
    <n v="12"/>
    <n v="1.4466666666107884"/>
  </r>
  <r>
    <s v="E002"/>
    <s v="EO11"/>
    <x v="6091"/>
    <x v="0"/>
    <s v="E3"/>
    <s v="0100008915"/>
    <s v="COMERCIAL ARROYO CONSTRUCCIÓN, S.A."/>
    <s v="0022002560"/>
    <s v="VILAVELLA"/>
    <s v="000000000000000055"/>
    <x v="3"/>
    <d v="2024-07-16T00:00:00"/>
    <d v="1899-12-30T18:08:16"/>
    <s v="17/07 12:00h"/>
    <d v="2024-07-17T00:00:00"/>
    <x v="8"/>
    <x v="2"/>
    <x v="6321"/>
    <d v="2024-07-17T00:00:00"/>
    <d v="1899-12-30T10:58:37"/>
    <n v="103"/>
    <s v="E00103"/>
    <s v="RUTA KMS.103"/>
    <x v="348"/>
    <x v="0"/>
    <x v="0"/>
    <x v="2"/>
    <x v="0"/>
    <d v="2024-07-16T18:08:16"/>
    <x v="696"/>
    <n v="17.862222222145647"/>
    <d v="2024-07-17T10:58:37"/>
    <d v="1899-12-30T01:22:24"/>
    <d v="2024-07-17T12:21:01"/>
    <n v="-0.35027777793584391"/>
    <x v="0"/>
    <m/>
    <m/>
    <x v="1"/>
    <x v="2"/>
    <x v="0"/>
    <x v="5"/>
    <x v="1"/>
    <n v="4"/>
    <s v=""/>
    <d v="1899-12-31T08:57:36"/>
    <n v="15.488888888812312"/>
    <n v="12"/>
    <n v="3.488888888812312"/>
  </r>
  <r>
    <s v="E002"/>
    <s v="EO11"/>
    <x v="6092"/>
    <x v="0"/>
    <s v="E3"/>
    <s v="0100059105"/>
    <s v="TUNEL DE RANTE UTE"/>
    <s v="0022002985"/>
    <s v="SAN CIBRAO - UTE TUNEL DE RANTE"/>
    <s v="000000000000003042"/>
    <x v="0"/>
    <d v="2024-07-16T00:00:00"/>
    <d v="1899-12-30T18:09:13"/>
    <s v="17/07 11:30h confirm"/>
    <d v="2024-07-17T00:00:00"/>
    <x v="16"/>
    <x v="5"/>
    <x v="6322"/>
    <d v="2024-07-17T00:00:00"/>
    <d v="1899-12-30T11:20:00"/>
    <n v="12"/>
    <s v="E00012"/>
    <s v="RUTA KMS.012"/>
    <x v="11"/>
    <x v="0"/>
    <x v="0"/>
    <x v="0"/>
    <x v="0"/>
    <d v="2024-07-16T18:09:13"/>
    <x v="704"/>
    <n v="17.34638888889458"/>
    <d v="2024-07-17T11:20:00"/>
    <d v="1899-12-30T00:09:36"/>
    <d v="2024-07-17T11:29:36"/>
    <n v="6.6666666534729302E-3"/>
    <x v="0"/>
    <m/>
    <m/>
    <x v="1"/>
    <x v="2"/>
    <x v="0"/>
    <x v="5"/>
    <x v="2"/>
    <n v="4"/>
    <s v=""/>
    <d v="1899-12-30T03:50:24"/>
    <n v="16.18638888889458"/>
    <n v="12"/>
    <n v="4.1863888888945802"/>
  </r>
  <r>
    <s v="E002"/>
    <s v="EO11"/>
    <x v="6093"/>
    <x v="0"/>
    <s v="E3"/>
    <s v="0100000141"/>
    <s v="BLOQUES CANDO S.L."/>
    <s v="0022000324"/>
    <s v="C.RIBERAS LEA"/>
    <s v="000000000000003042"/>
    <x v="0"/>
    <d v="2024-07-16T00:00:00"/>
    <d v="1899-12-30T18:27:22"/>
    <s v="17/07 14:30h"/>
    <d v="2024-07-17T00:00:00"/>
    <x v="13"/>
    <x v="2"/>
    <x v="6323"/>
    <d v="2024-07-17T00:00:00"/>
    <d v="1899-12-30T11:29:20"/>
    <n v="145"/>
    <s v="E00145"/>
    <s v="RUTA KMS.145"/>
    <x v="26"/>
    <x v="0"/>
    <x v="0"/>
    <x v="2"/>
    <x v="0"/>
    <d v="2024-07-16T18:27:22"/>
    <x v="710"/>
    <n v="20.043888888903894"/>
    <d v="2024-07-17T11:29:20"/>
    <d v="1899-12-30T01:56:00"/>
    <d v="2024-07-17T13:25:20"/>
    <n v="1.0777777777402662"/>
    <x v="0"/>
    <m/>
    <m/>
    <x v="1"/>
    <x v="2"/>
    <x v="0"/>
    <x v="5"/>
    <x v="2"/>
    <n v="4"/>
    <s v=""/>
    <d v="1899-12-31T22:24:00"/>
    <n v="17.11055555557056"/>
    <n v="12"/>
    <n v="5.11055555557056"/>
  </r>
  <r>
    <s v="E002"/>
    <s v="EO11"/>
    <x v="6094"/>
    <x v="0"/>
    <s v="E3"/>
    <s v="0100000141"/>
    <s v="BLOQUES CANDO S.L."/>
    <s v="0022000324"/>
    <s v="C.RIBERAS LEA"/>
    <s v="000000000000000055"/>
    <x v="3"/>
    <d v="2024-07-16T00:00:00"/>
    <d v="1899-12-30T18:28:11"/>
    <s v="17/07 X LA MAÑANA 42"/>
    <d v="2024-07-17T00:00:00"/>
    <x v="8"/>
    <x v="2"/>
    <x v="6324"/>
    <d v="2024-07-16T00:00:00"/>
    <d v="1899-12-30T19:49:10"/>
    <n v="145"/>
    <s v="E00145"/>
    <s v="RUTA KMS.145"/>
    <x v="9"/>
    <x v="0"/>
    <x v="0"/>
    <x v="2"/>
    <x v="0"/>
    <d v="2024-07-16T18:28:11"/>
    <x v="696"/>
    <n v="17.530277777812444"/>
    <d v="2024-07-16T19:49:10"/>
    <d v="1899-12-30T01:56:00"/>
    <d v="2024-07-16T21:45:10"/>
    <n v="14.247222222271375"/>
    <x v="0"/>
    <m/>
    <m/>
    <x v="1"/>
    <x v="4"/>
    <x v="0"/>
    <x v="5"/>
    <x v="10"/>
    <n v="3"/>
    <s v=""/>
    <d v="1899-12-31T22:24:00"/>
    <n v="14.59694444447911"/>
    <n v="12"/>
    <n v="2.5969444444791101"/>
  </r>
  <r>
    <s v="E002"/>
    <s v="EO11"/>
    <x v="6095"/>
    <x v="0"/>
    <s v="E3"/>
    <s v="0432000110"/>
    <s v="PREBETONG HORMIGONES, S.A."/>
    <s v="0022002920"/>
    <s v="PLANTA MOVIL OURAL"/>
    <s v="000000000000003043"/>
    <x v="5"/>
    <d v="2024-07-16T00:00:00"/>
    <d v="1899-12-30T19:11:58"/>
    <s v="17/07 URGE Carga EN"/>
    <d v="2024-07-17T00:00:00"/>
    <x v="8"/>
    <x v="2"/>
    <x v="6325"/>
    <d v="2024-07-17T00:00:00"/>
    <d v="1899-12-30T11:22:22"/>
    <n v="123"/>
    <s v="E00123"/>
    <s v="RUTA KMS.123"/>
    <x v="20"/>
    <x v="0"/>
    <x v="0"/>
    <x v="2"/>
    <x v="0"/>
    <d v="2024-07-16T19:11:58"/>
    <x v="696"/>
    <n v="16.800555555615574"/>
    <d v="2024-07-17T11:22:22"/>
    <d v="1899-12-30T01:38:24"/>
    <d v="2024-07-17T13:00:46"/>
    <n v="-1.0127777779125609"/>
    <x v="1"/>
    <m/>
    <m/>
    <x v="1"/>
    <x v="2"/>
    <x v="1"/>
    <x v="5"/>
    <x v="2"/>
    <n v="4"/>
    <s v=""/>
    <d v="1899-12-31T15:21:36"/>
    <n v="14.160555555615574"/>
    <n v="12"/>
    <n v="2.1605555556155736"/>
  </r>
  <r>
    <s v="E002"/>
    <s v="EO11"/>
    <x v="6096"/>
    <x v="0"/>
    <s v="E3"/>
    <s v="0432000110"/>
    <s v="PREBETONG HORMIGONES, S.A."/>
    <s v="0021000010"/>
    <s v="LA GRELA"/>
    <s v="000000000000000055"/>
    <x v="3"/>
    <d v="2024-07-16T00:00:00"/>
    <d v="1899-12-30T19:14:15"/>
    <s v="17/07 11:30 YA ENTRA"/>
    <d v="2024-07-17T00:00:00"/>
    <x v="16"/>
    <x v="0"/>
    <x v="6326"/>
    <d v="2024-07-17T00:00:00"/>
    <d v="1899-12-30T08:26:48"/>
    <n v="2"/>
    <s v="E00002"/>
    <s v="RUTA KMS.0002"/>
    <x v="2"/>
    <x v="0"/>
    <x v="0"/>
    <x v="0"/>
    <x v="0"/>
    <d v="2024-07-16T19:14:15"/>
    <x v="704"/>
    <n v="16.262500000011642"/>
    <d v="2024-07-17T08:26:48"/>
    <d v="1899-12-30T00:01:36"/>
    <d v="2024-07-17T08:28:24"/>
    <n v="3.0266666666138917"/>
    <x v="0"/>
    <m/>
    <m/>
    <x v="1"/>
    <x v="2"/>
    <x v="0"/>
    <x v="5"/>
    <x v="0"/>
    <n v="4"/>
    <s v=""/>
    <d v="1899-12-30T00:38:24"/>
    <n v="15.235833333344974"/>
    <n v="12"/>
    <n v="3.2358333333449742"/>
  </r>
  <r>
    <s v="E002"/>
    <s v="EO11"/>
    <x v="6097"/>
    <x v="0"/>
    <s v="E3"/>
    <s v="0100022674"/>
    <s v="COMERCIAL SILOS DE GALICIA, S.L."/>
    <s v="0022002149"/>
    <s v="SALVATERRA DE MIÑO"/>
    <s v="000000000000003218"/>
    <x v="7"/>
    <d v="2024-07-16T00:00:00"/>
    <d v="1899-12-30T19:42:26"/>
    <s v="17/07 15h"/>
    <d v="2024-07-17T00:00:00"/>
    <x v="7"/>
    <x v="2"/>
    <x v="6327"/>
    <d v="2024-07-17T00:00:00"/>
    <d v="1899-12-30T12:38:06"/>
    <n v="205"/>
    <s v="E00205"/>
    <s v="RUTA KMS.205"/>
    <x v="37"/>
    <x v="0"/>
    <x v="0"/>
    <x v="2"/>
    <x v="0"/>
    <d v="2024-07-16T19:42:26"/>
    <x v="711"/>
    <n v="19.29277777770767"/>
    <d v="2024-07-17T12:38:06"/>
    <d v="1899-12-30T02:44:00"/>
    <d v="2024-07-17T15:22:06"/>
    <n v="-0.36833333334652707"/>
    <x v="0"/>
    <m/>
    <m/>
    <x v="1"/>
    <x v="2"/>
    <x v="0"/>
    <x v="5"/>
    <x v="3"/>
    <n v="4"/>
    <s v=""/>
    <d v="1900-01-01T17:36:00"/>
    <n v="15.559444444374336"/>
    <n v="12"/>
    <n v="3.5594444443743356"/>
  </r>
  <r>
    <s v="E002"/>
    <s v="EO11"/>
    <x v="6098"/>
    <x v="0"/>
    <s v="E3"/>
    <s v="0432000110"/>
    <s v="PREBETONG HORMIGONES, S.A."/>
    <s v="0021000010"/>
    <s v="LA GRELA"/>
    <s v="000000000000003043"/>
    <x v="5"/>
    <d v="2024-07-16T00:00:00"/>
    <d v="1899-12-30T20:33:47"/>
    <s v="17/07 15h silo 2 esp"/>
    <d v="2024-07-17T00:00:00"/>
    <x v="7"/>
    <x v="2"/>
    <x v="6328"/>
    <d v="2024-07-17T00:00:00"/>
    <d v="1899-12-30T13:02:34"/>
    <n v="211"/>
    <s v="E00211"/>
    <s v="RUTA KMS.211"/>
    <x v="380"/>
    <x v="0"/>
    <x v="0"/>
    <x v="2"/>
    <x v="0"/>
    <d v="2024-07-16T20:33:47"/>
    <x v="711"/>
    <n v="18.436944444430992"/>
    <d v="2024-07-17T13:02:34"/>
    <d v="1899-12-30T02:48:48"/>
    <d v="2024-07-17T15:51:22"/>
    <n v="-0.85611111111938953"/>
    <x v="1"/>
    <m/>
    <m/>
    <x v="1"/>
    <x v="2"/>
    <x v="1"/>
    <x v="5"/>
    <x v="7"/>
    <n v="4"/>
    <s v=""/>
    <d v="1900-01-01T19:31:12"/>
    <n v="14.623611111097659"/>
    <n v="12"/>
    <n v="2.6236111110976594"/>
  </r>
  <r>
    <s v="E002"/>
    <s v="EO11"/>
    <x v="6099"/>
    <x v="0"/>
    <s v="E3"/>
    <s v="0100056297"/>
    <s v="HORMIGONES HORPASA, S.L."/>
    <s v="0022002815"/>
    <s v="BARRO (SEQUEIROS)"/>
    <s v="000000000000000055"/>
    <x v="3"/>
    <d v="2024-07-17T00:00:00"/>
    <d v="1899-12-30T07:45:46"/>
    <s v="17/07  11:30 y 12:00"/>
    <d v="2024-07-17T00:00:00"/>
    <x v="8"/>
    <x v="3"/>
    <x v="6329"/>
    <d v="2024-07-17T00:00:00"/>
    <d v="1899-12-30T09:48:08"/>
    <n v="58"/>
    <s v="E00058"/>
    <s v="RUTA KMS.058"/>
    <x v="15"/>
    <x v="0"/>
    <x v="0"/>
    <x v="0"/>
    <x v="0"/>
    <d v="2024-07-17T07:45:46"/>
    <x v="696"/>
    <n v="4.2372222222620621"/>
    <d v="2024-07-17T09:48:08"/>
    <d v="1899-12-30T00:46:24"/>
    <d v="2024-07-17T10:34:32"/>
    <n v="1.4244444444193505"/>
    <x v="0"/>
    <m/>
    <m/>
    <x v="1"/>
    <x v="2"/>
    <x v="0"/>
    <x v="5"/>
    <x v="6"/>
    <n v="4"/>
    <s v=""/>
    <d v="1899-12-30T18:33:36"/>
    <n v="2.4638888889287287"/>
    <n v="0"/>
    <n v="2.4638888889287287"/>
  </r>
  <r>
    <s v="E002"/>
    <s v="EO11"/>
    <x v="6100"/>
    <x v="0"/>
    <s v="E3"/>
    <s v="0432000110"/>
    <s v="PREBETONG HORMIGONES, S.A."/>
    <s v="0022002920"/>
    <s v="PLANTA MOVIL OURAL"/>
    <s v="000000000000003043"/>
    <x v="5"/>
    <d v="2024-07-17T00:00:00"/>
    <d v="1899-12-30T08:23:25"/>
    <s v="17/07 17h CARGAR EN"/>
    <d v="2024-07-17T00:00:00"/>
    <x v="9"/>
    <x v="2"/>
    <x v="6330"/>
    <d v="2024-07-17T00:00:00"/>
    <d v="1899-12-30T16:20:31"/>
    <n v="123"/>
    <s v="E00123"/>
    <s v="RUTA KMS.123"/>
    <x v="21"/>
    <x v="0"/>
    <x v="0"/>
    <x v="2"/>
    <x v="0"/>
    <d v="2024-07-17T08:23:25"/>
    <x v="705"/>
    <n v="8.6097222223179415"/>
    <d v="2024-07-17T16:20:31"/>
    <d v="1899-12-30T01:38:24"/>
    <d v="2024-07-17T17:58:55"/>
    <n v="-0.98194444453110918"/>
    <x v="1"/>
    <m/>
    <m/>
    <x v="1"/>
    <x v="2"/>
    <x v="1"/>
    <x v="5"/>
    <x v="8"/>
    <n v="4"/>
    <s v=""/>
    <d v="1899-12-31T15:21:36"/>
    <n v="5.9697222223179418"/>
    <n v="0"/>
    <n v="5.9697222223179418"/>
  </r>
  <r>
    <s v="E002"/>
    <s v="EO11"/>
    <x v="6101"/>
    <x v="0"/>
    <s v="E3"/>
    <s v="0432000110"/>
    <s v="PREBETONG HORMIGONES, S.A."/>
    <s v="0022001012"/>
    <s v="FENE"/>
    <s v="000000000000000055"/>
    <x v="3"/>
    <d v="2024-07-17T00:00:00"/>
    <d v="1899-12-30T08:23:48"/>
    <s v="17/07 15h"/>
    <d v="2024-07-17T00:00:00"/>
    <x v="7"/>
    <x v="2"/>
    <x v="6331"/>
    <d v="2024-07-17T00:00:00"/>
    <d v="1899-12-30T13:20:56"/>
    <n v="192"/>
    <s v="E00192"/>
    <s v="RUTA KMS.192"/>
    <x v="30"/>
    <x v="0"/>
    <x v="0"/>
    <x v="2"/>
    <x v="0"/>
    <d v="2024-07-17T08:23:48"/>
    <x v="711"/>
    <n v="6.6033333332743496"/>
    <d v="2024-07-17T13:20:56"/>
    <d v="1899-12-30T02:33:36"/>
    <d v="2024-07-17T15:54:32"/>
    <n v="-0.90888888883637264"/>
    <x v="1"/>
    <m/>
    <m/>
    <x v="1"/>
    <x v="2"/>
    <x v="1"/>
    <x v="5"/>
    <x v="7"/>
    <n v="4"/>
    <s v=""/>
    <d v="1900-01-01T13:26:24"/>
    <n v="3.0433333332743491"/>
    <n v="0"/>
    <n v="3.0433333332743491"/>
  </r>
  <r>
    <s v="E002"/>
    <s v="EO11"/>
    <x v="6102"/>
    <x v="0"/>
    <s v="E3"/>
    <s v="0100051530"/>
    <s v="MYHNOR MORTEROS Y HORMIGONES DEL"/>
    <s v="0022002574"/>
    <s v="A CORUÑA"/>
    <s v="000000000000000055"/>
    <x v="3"/>
    <d v="2024-07-17T00:00:00"/>
    <d v="1899-12-30T08:42:26"/>
    <s v="17/07 14:30h"/>
    <d v="2024-07-17T00:00:00"/>
    <x v="13"/>
    <x v="0"/>
    <x v="6332"/>
    <d v="2024-07-17T00:00:00"/>
    <d v="1899-12-30T12:54:14"/>
    <n v="2"/>
    <s v="E00002"/>
    <s v="RUTA KMS.0002"/>
    <x v="1"/>
    <x v="0"/>
    <x v="0"/>
    <x v="0"/>
    <x v="0"/>
    <d v="2024-07-17T08:42:26"/>
    <x v="710"/>
    <n v="5.7927777777076699"/>
    <d v="2024-07-17T12:54:14"/>
    <d v="1899-12-30T00:01:36"/>
    <d v="2024-07-17T12:55:50"/>
    <n v="1.5694444444379769"/>
    <x v="0"/>
    <m/>
    <m/>
    <x v="1"/>
    <x v="2"/>
    <x v="0"/>
    <x v="5"/>
    <x v="3"/>
    <n v="4"/>
    <s v=""/>
    <d v="1899-12-30T00:38:24"/>
    <n v="4.7661111110410035"/>
    <n v="0"/>
    <n v="4.7661111110410035"/>
  </r>
  <r>
    <s v="E002"/>
    <s v="EO11"/>
    <x v="6103"/>
    <x v="0"/>
    <s v="E3"/>
    <s v="0100028413"/>
    <s v="HORMIGONES CARRAL, S.L."/>
    <s v="0022002746"/>
    <s v="NARON"/>
    <s v="000000000000003042"/>
    <x v="0"/>
    <d v="2024-07-17T00:00:00"/>
    <d v="1899-12-30T08:54:19"/>
    <s v="Sustituye alb 132230"/>
    <d v="2024-07-17T00:00:00"/>
    <x v="6"/>
    <x v="2"/>
    <x v="6333"/>
    <d v="2024-07-16T00:00:00"/>
    <d v="1899-12-30T08:56:45"/>
    <n v="196"/>
    <s v="E00196"/>
    <s v="RUTA KMS.196"/>
    <x v="5"/>
    <x v="0"/>
    <x v="0"/>
    <x v="2"/>
    <x v="0"/>
    <d v="2024-07-17T08:54:19"/>
    <x v="688"/>
    <n v="11.094722222245764"/>
    <d v="2024-07-16T08:56:45"/>
    <d v="1899-12-30T02:36:48"/>
    <d v="2024-07-16T11:33:33"/>
    <n v="32.440833333239425"/>
    <x v="0"/>
    <m/>
    <m/>
    <x v="1"/>
    <x v="4"/>
    <x v="0"/>
    <x v="5"/>
    <x v="0"/>
    <n v="3"/>
    <s v=""/>
    <d v="1900-01-01T14:43:12"/>
    <n v="7.4813888889124307"/>
    <n v="0"/>
    <n v="7.4813888889124307"/>
  </r>
  <r>
    <s v="E002"/>
    <s v="EO11"/>
    <x v="6104"/>
    <x v="0"/>
    <s v="E3"/>
    <s v="0100010248"/>
    <s v="HORMIGONES MONTERROSO, S.L."/>
    <s v="0022000630"/>
    <s v="MONTERROSO"/>
    <s v="000000000000000055"/>
    <x v="3"/>
    <d v="2024-07-17T00:00:00"/>
    <d v="1899-12-30T08:56:29"/>
    <s v="17/07 14:30h"/>
    <d v="2024-07-17T00:00:00"/>
    <x v="13"/>
    <x v="5"/>
    <x v="6334"/>
    <d v="2024-07-17T00:00:00"/>
    <d v="1899-12-30T12:54:53"/>
    <n v="79"/>
    <s v="E00079"/>
    <s v="RUTA KMS.079"/>
    <x v="11"/>
    <x v="0"/>
    <x v="0"/>
    <x v="0"/>
    <x v="0"/>
    <d v="2024-07-17T08:56:29"/>
    <x v="710"/>
    <n v="5.5586111111333594"/>
    <d v="2024-07-17T12:54:53"/>
    <d v="1899-12-30T01:03:12"/>
    <d v="2024-07-17T13:58:05"/>
    <n v="0.53194444446125999"/>
    <x v="0"/>
    <m/>
    <m/>
    <x v="1"/>
    <x v="2"/>
    <x v="0"/>
    <x v="5"/>
    <x v="3"/>
    <n v="4"/>
    <s v=""/>
    <d v="1899-12-31T01:16:48"/>
    <n v="3.5052777778000266"/>
    <n v="0"/>
    <n v="3.5052777778000266"/>
  </r>
  <r>
    <s v="E002"/>
    <s v="EO11"/>
    <x v="6105"/>
    <x v="0"/>
    <s v="E3"/>
    <s v="0100000217"/>
    <s v="HERMANOS PEREZ CARRAJO S.A."/>
    <s v="0022000273"/>
    <s v="VERIN (GRANEL)"/>
    <s v="000000000000000055"/>
    <x v="3"/>
    <d v="2024-07-17T00:00:00"/>
    <d v="1899-12-30T09:07:23"/>
    <s v="18/07 09:00h"/>
    <d v="2024-07-18T00:00:00"/>
    <x v="15"/>
    <x v="5"/>
    <x v="6335"/>
    <d v="2024-07-17T00:00:00"/>
    <d v="1899-12-30T17:59:15"/>
    <n v="72"/>
    <s v="E00072"/>
    <s v="RUTA KMS.072"/>
    <x v="14"/>
    <x v="0"/>
    <x v="0"/>
    <x v="0"/>
    <x v="0"/>
    <d v="2024-07-17T09:07:23"/>
    <x v="712"/>
    <n v="23.876944444491528"/>
    <d v="2024-07-17T17:59:15"/>
    <d v="1899-12-30T00:57:36"/>
    <d v="2024-07-17T18:56:51"/>
    <n v="14.052499999932479"/>
    <x v="0"/>
    <m/>
    <m/>
    <x v="1"/>
    <x v="2"/>
    <x v="0"/>
    <x v="5"/>
    <x v="5"/>
    <n v="4"/>
    <s v=""/>
    <d v="1899-12-30T23:02:24"/>
    <n v="21.916944444491527"/>
    <n v="12"/>
    <n v="9.9169444444915271"/>
  </r>
  <r>
    <s v="E002"/>
    <s v="EO11"/>
    <x v="6106"/>
    <x v="0"/>
    <s v="E3"/>
    <s v="0100049226"/>
    <s v="ALMACENES MIRANDA CELANOVA, S.L."/>
    <s v="0022002476"/>
    <s v="CELANOVA (GRANEL)"/>
    <s v="000000000000000055"/>
    <x v="3"/>
    <d v="2024-07-17T00:00:00"/>
    <d v="1899-12-30T09:09:23"/>
    <s v="18/07 11:00h SILO 2"/>
    <d v="2024-07-18T00:00:00"/>
    <x v="24"/>
    <x v="5"/>
    <x v="6336"/>
    <d v="2024-07-18T00:00:00"/>
    <d v="1899-12-30T10:20:42"/>
    <n v="28"/>
    <s v="E00028"/>
    <s v="RUTA KMS.028"/>
    <x v="14"/>
    <x v="0"/>
    <x v="0"/>
    <x v="0"/>
    <x v="0"/>
    <d v="2024-07-17T09:09:23"/>
    <x v="713"/>
    <n v="25.843611111107748"/>
    <d v="2024-07-18T10:20:42"/>
    <d v="1899-12-30T00:22:24"/>
    <d v="2024-07-18T10:43:06"/>
    <n v="0.28166666685137898"/>
    <x v="0"/>
    <m/>
    <m/>
    <x v="1"/>
    <x v="5"/>
    <x v="0"/>
    <x v="5"/>
    <x v="1"/>
    <n v="5"/>
    <s v=""/>
    <d v="1899-12-30T08:57:36"/>
    <n v="24.470277777774413"/>
    <n v="12"/>
    <n v="12.470277777774413"/>
  </r>
  <r>
    <s v="E002"/>
    <s v="EO11"/>
    <x v="6107"/>
    <x v="0"/>
    <s v="E3"/>
    <s v="0432000110"/>
    <s v="PREBETONG HORMIGONES, S.A."/>
    <s v="0021000012"/>
    <s v="OURENSE"/>
    <s v="000000000000000055"/>
    <x v="3"/>
    <d v="2024-07-17T00:00:00"/>
    <d v="1899-12-30T09:10:02"/>
    <s v="17/07 17h"/>
    <d v="2024-07-17T00:00:00"/>
    <x v="18"/>
    <x v="5"/>
    <x v="6337"/>
    <d v="2024-07-17T00:00:00"/>
    <d v="1899-12-30T17:01:20"/>
    <n v="14"/>
    <s v="E00014"/>
    <s v="RUTA KMS.014"/>
    <x v="11"/>
    <x v="0"/>
    <x v="0"/>
    <x v="0"/>
    <x v="0"/>
    <d v="2024-07-17T09:10:02"/>
    <x v="709"/>
    <n v="8.3327777777449228"/>
    <d v="2024-07-17T17:01:20"/>
    <d v="1899-12-30T00:11:12"/>
    <d v="2024-07-17T17:12:32"/>
    <n v="0.29111111105885357"/>
    <x v="0"/>
    <m/>
    <m/>
    <x v="1"/>
    <x v="2"/>
    <x v="0"/>
    <x v="5"/>
    <x v="5"/>
    <n v="4"/>
    <s v=""/>
    <d v="1899-12-30T04:28:48"/>
    <n v="7.1461111110782554"/>
    <n v="0"/>
    <n v="7.1461111110782554"/>
  </r>
  <r>
    <s v="E002"/>
    <s v="EO11"/>
    <x v="6108"/>
    <x v="0"/>
    <s v="E3"/>
    <s v="0100055329"/>
    <s v="PRETENSADOS MONTALBAN, S.L."/>
    <s v="0022002750"/>
    <s v="RAIRIZ DE VEIGA"/>
    <s v="000000000000000055"/>
    <x v="3"/>
    <d v="2024-07-17T00:00:00"/>
    <d v="1899-12-30T09:19:38"/>
    <s v="17/07 de 13h a 15h"/>
    <d v="2024-07-17T00:00:00"/>
    <x v="7"/>
    <x v="5"/>
    <x v="6338"/>
    <d v="2024-07-17T00:00:00"/>
    <d v="1899-12-30T11:35:03"/>
    <n v="42"/>
    <s v="E00042"/>
    <s v="RUTA KMS.042"/>
    <x v="14"/>
    <x v="0"/>
    <x v="0"/>
    <x v="0"/>
    <x v="0"/>
    <d v="2024-07-17T09:19:38"/>
    <x v="711"/>
    <n v="5.6727777777705342"/>
    <d v="2024-07-17T11:35:03"/>
    <d v="1899-12-30T00:33:36"/>
    <d v="2024-07-17T12:08:39"/>
    <n v="2.8558333333348855"/>
    <x v="0"/>
    <m/>
    <m/>
    <x v="1"/>
    <x v="2"/>
    <x v="0"/>
    <x v="5"/>
    <x v="2"/>
    <n v="4"/>
    <s v=""/>
    <d v="1899-12-30T13:26:24"/>
    <n v="4.1127777777705337"/>
    <n v="0"/>
    <n v="4.1127777777705337"/>
  </r>
  <r>
    <s v="E002"/>
    <s v="EO11"/>
    <x v="6109"/>
    <x v="0"/>
    <s v="E4"/>
    <s v="0100049356"/>
    <s v="AMARELLE GUILLIN, EMILIO"/>
    <s v="0019001170"/>
    <s v="PEDRASALGUEIRA-ANXERIZ"/>
    <s v="000000000000003124"/>
    <x v="61"/>
    <d v="2024-07-17T00:00:00"/>
    <d v="1899-12-30T09:50:42"/>
    <s v="18/07 pal 64s"/>
    <d v="2024-07-18T00:00:00"/>
    <x v="6"/>
    <x v="2"/>
    <x v="6339"/>
    <d v="2024-07-17T00:00:00"/>
    <d v="1899-12-30T18:31:15"/>
    <n v="231"/>
    <s v="E00231"/>
    <s v="RUTA KMS.231"/>
    <x v="28"/>
    <x v="0"/>
    <x v="0"/>
    <x v="2"/>
    <x v="1"/>
    <d v="2024-07-17T09:50:42"/>
    <x v="701"/>
    <n v="34.15500000002794"/>
    <d v="2024-07-17T18:31:15"/>
    <d v="1899-12-30T03:04:48"/>
    <d v="2024-07-17T21:36:03"/>
    <n v="22.399166666669771"/>
    <x v="0"/>
    <m/>
    <m/>
    <x v="1"/>
    <x v="2"/>
    <x v="0"/>
    <x v="5"/>
    <x v="9"/>
    <n v="4"/>
    <s v=""/>
    <d v="1900-01-02T01:55:12"/>
    <n v="30.075000000027941"/>
    <n v="12"/>
    <n v="18.075000000027941"/>
  </r>
  <r>
    <s v="E002"/>
    <s v="EO11"/>
    <x v="6110"/>
    <x v="0"/>
    <s v="E3"/>
    <s v="0100051530"/>
    <s v="MYHNOR MORTEROS Y HORMIGONES DEL"/>
    <s v="0022002573"/>
    <s v="MONTESALGUEIRO"/>
    <s v="000000000000000055"/>
    <x v="3"/>
    <d v="2024-07-17T00:00:00"/>
    <d v="1899-12-30T10:13:05"/>
    <s v="17/07 15:30h a 17h."/>
    <d v="2024-07-17T00:00:00"/>
    <x v="9"/>
    <x v="2"/>
    <x v="6340"/>
    <d v="2024-07-17T00:00:00"/>
    <d v="1899-12-30T13:45:51"/>
    <n v="153"/>
    <s v="E00153"/>
    <s v="RUTA KMS.153"/>
    <x v="41"/>
    <x v="0"/>
    <x v="0"/>
    <x v="2"/>
    <x v="0"/>
    <d v="2024-07-17T10:13:05"/>
    <x v="705"/>
    <n v="6.7819444445776753"/>
    <d v="2024-07-17T13:45:51"/>
    <d v="1899-12-30T02:02:24"/>
    <d v="2024-07-17T15:48:15"/>
    <n v="1.1958333334769122"/>
    <x v="0"/>
    <m/>
    <m/>
    <x v="1"/>
    <x v="2"/>
    <x v="0"/>
    <x v="5"/>
    <x v="7"/>
    <n v="4"/>
    <s v=""/>
    <d v="1900-01-01T00:57:36"/>
    <n v="3.7419444445776753"/>
    <n v="0"/>
    <n v="3.7419444445776753"/>
  </r>
  <r>
    <s v="E002"/>
    <s v="EO11"/>
    <x v="6111"/>
    <x v="0"/>
    <s v="E3"/>
    <s v="0100009172"/>
    <s v="BAÑEZANA DE HORMIGONES MIGUEL S.L."/>
    <s v="0022002290"/>
    <s v="LA BAÑEZA"/>
    <s v="000000000000000055"/>
    <x v="3"/>
    <d v="2024-07-17T00:00:00"/>
    <d v="1899-12-30T10:16:03"/>
    <s v="17/07 15:00h"/>
    <d v="2024-07-17T00:00:00"/>
    <x v="7"/>
    <x v="2"/>
    <x v="6341"/>
    <d v="2024-07-17T00:00:00"/>
    <d v="1899-12-30T13:17:44"/>
    <n v="105"/>
    <s v="E00105"/>
    <s v="RUTA KMS.105"/>
    <x v="13"/>
    <x v="0"/>
    <x v="0"/>
    <x v="2"/>
    <x v="0"/>
    <d v="2024-07-17T10:16:03"/>
    <x v="711"/>
    <n v="4.7325000000419095"/>
    <d v="2024-07-17T13:17:44"/>
    <d v="1899-12-30T01:24:00"/>
    <d v="2024-07-17T14:41:44"/>
    <n v="0.30444444436579943"/>
    <x v="0"/>
    <m/>
    <m/>
    <x v="1"/>
    <x v="2"/>
    <x v="0"/>
    <x v="5"/>
    <x v="7"/>
    <n v="4"/>
    <s v=""/>
    <d v="1899-12-31T09:36:00"/>
    <n v="2.3325000000419096"/>
    <n v="0"/>
    <n v="2.3325000000419096"/>
  </r>
  <r>
    <s v="E002"/>
    <s v="EO11"/>
    <x v="6112"/>
    <x v="0"/>
    <s v="E3"/>
    <s v="0100046984"/>
    <s v="TRANSP. Y CEMENTOS HIDALGO, S.L."/>
    <s v="0022002955"/>
    <s v="VILLARES DE LA REINA - ARIDOS ARELS"/>
    <s v="000000000000003218"/>
    <x v="7"/>
    <d v="2024-07-17T00:00:00"/>
    <d v="1899-12-30T10:28:34"/>
    <s v="18/07 08:00h ARELSA"/>
    <d v="2024-07-18T00:00:00"/>
    <x v="10"/>
    <x v="2"/>
    <x v="6342"/>
    <d v="2024-07-17T00:00:00"/>
    <d v="1899-12-30T17:48:43"/>
    <n v="274"/>
    <s v="E00274"/>
    <s v="RUTA KMS.274"/>
    <x v="348"/>
    <x v="0"/>
    <x v="0"/>
    <x v="2"/>
    <x v="0"/>
    <d v="2024-07-17T10:28:34"/>
    <x v="622"/>
    <n v="21.523888888943475"/>
    <d v="2024-07-17T17:48:43"/>
    <d v="1899-12-30T03:39:12"/>
    <d v="2024-07-17T21:27:55"/>
    <n v="10.5347222223063"/>
    <x v="0"/>
    <m/>
    <m/>
    <x v="1"/>
    <x v="2"/>
    <x v="0"/>
    <x v="5"/>
    <x v="5"/>
    <n v="4"/>
    <s v=""/>
    <d v="1900-01-02T15:40:48"/>
    <n v="16.870555555610142"/>
    <n v="12"/>
    <n v="4.8705555556101423"/>
  </r>
  <r>
    <s v="E002"/>
    <s v="EO11"/>
    <x v="6113"/>
    <x v="0"/>
    <s v="E3"/>
    <s v="0100022370"/>
    <s v="PREFABRICADOS LUIS BARROS S.L."/>
    <s v="0022002704"/>
    <s v="TOMIÑO"/>
    <s v="000000000000000055"/>
    <x v="3"/>
    <d v="2024-07-17T00:00:00"/>
    <d v="1899-12-30T11:02:29"/>
    <s v="17/07 15:30h a 16h"/>
    <d v="2024-07-17T00:00:00"/>
    <x v="12"/>
    <x v="3"/>
    <x v="6343"/>
    <d v="2024-07-17T00:00:00"/>
    <d v="1899-12-30T15:27:50"/>
    <n v="26"/>
    <s v="E00026"/>
    <s v="RUTA KMS.026"/>
    <x v="10"/>
    <x v="0"/>
    <x v="0"/>
    <x v="0"/>
    <x v="0"/>
    <d v="2024-07-17T11:02:29"/>
    <x v="690"/>
    <n v="4.9586111110984348"/>
    <d v="2024-07-17T15:27:50"/>
    <d v="1899-12-30T00:20:48"/>
    <d v="2024-07-17T15:48:38"/>
    <n v="0.18944444437511265"/>
    <x v="0"/>
    <m/>
    <m/>
    <x v="1"/>
    <x v="2"/>
    <x v="0"/>
    <x v="5"/>
    <x v="4"/>
    <n v="4"/>
    <s v=""/>
    <d v="1899-12-30T08:19:12"/>
    <n v="3.6119444444317681"/>
    <n v="0"/>
    <n v="3.6119444444317681"/>
  </r>
  <r>
    <s v="E002"/>
    <s v="EO11"/>
    <x v="6114"/>
    <x v="0"/>
    <s v="E3"/>
    <s v="0100058086"/>
    <s v="BETONVAL HORMIGONES, S.L."/>
    <s v="0022002936"/>
    <s v="BARCO DE VALDEORRAS"/>
    <s v="000000000000000055"/>
    <x v="3"/>
    <d v="2024-07-17T00:00:00"/>
    <d v="1899-12-30T11:11:10"/>
    <s v="18/07 de mañana"/>
    <d v="2024-07-18T00:00:00"/>
    <x v="1"/>
    <x v="2"/>
    <x v="6344"/>
    <d v="2024-07-18T00:00:00"/>
    <d v="1899-12-30T12:58:21"/>
    <n v="31"/>
    <s v="E00031"/>
    <s v="RUTA KMS.031"/>
    <x v="30"/>
    <x v="0"/>
    <x v="0"/>
    <x v="2"/>
    <x v="0"/>
    <d v="2024-07-17T11:11:10"/>
    <x v="714"/>
    <n v="26.813888888864312"/>
    <d v="2024-07-18T12:58:21"/>
    <d v="1899-12-30T00:24:48"/>
    <d v="2024-07-18T13:23:09"/>
    <n v="0.61416666669538245"/>
    <x v="0"/>
    <m/>
    <m/>
    <x v="1"/>
    <x v="5"/>
    <x v="0"/>
    <x v="5"/>
    <x v="3"/>
    <n v="5"/>
    <s v=""/>
    <d v="1899-12-30T09:55:12"/>
    <n v="25.400555555530978"/>
    <n v="12"/>
    <n v="13.400555555530978"/>
  </r>
  <r>
    <s v="E002"/>
    <s v="EO11"/>
    <x v="6115"/>
    <x v="0"/>
    <s v="E3"/>
    <s v="0100051530"/>
    <s v="MYHNOR MORTEROS Y HORMIGONES DEL"/>
    <s v="0022002572"/>
    <s v="MELIDE"/>
    <s v="000000000000000055"/>
    <x v="3"/>
    <d v="2024-07-17T00:00:00"/>
    <d v="1899-12-30T11:36:50"/>
    <s v="17/07 17:00h MAXIMO"/>
    <d v="2024-07-17T00:00:00"/>
    <x v="9"/>
    <x v="2"/>
    <x v="6345"/>
    <d v="2024-07-17T00:00:00"/>
    <d v="1899-12-30T13:57:50"/>
    <n v="160"/>
    <s v="E00160"/>
    <s v="RUTA KMS.160"/>
    <x v="27"/>
    <x v="0"/>
    <x v="0"/>
    <x v="2"/>
    <x v="0"/>
    <d v="2024-07-17T11:36:50"/>
    <x v="705"/>
    <n v="5.3861111111473292"/>
    <d v="2024-07-17T13:57:50"/>
    <d v="1899-12-30T02:08:00"/>
    <d v="2024-07-17T16:05:50"/>
    <n v="0.90277777786832303"/>
    <x v="0"/>
    <m/>
    <m/>
    <x v="1"/>
    <x v="2"/>
    <x v="0"/>
    <x v="5"/>
    <x v="7"/>
    <n v="4"/>
    <s v=""/>
    <d v="1900-01-01T03:12:00"/>
    <n v="2.2527777778139959"/>
    <n v="0"/>
    <n v="2.2527777778139959"/>
  </r>
  <r>
    <s v="E002"/>
    <s v="EO11"/>
    <x v="6116"/>
    <x v="0"/>
    <s v="E3"/>
    <s v="0100051530"/>
    <s v="MYHNOR MORTEROS Y HORMIGONES DEL"/>
    <s v="0022002572"/>
    <s v="MELIDE"/>
    <s v="000000000000000055"/>
    <x v="3"/>
    <d v="2024-07-17T00:00:00"/>
    <d v="1899-12-30T11:36:59"/>
    <s v="18/07 09:00h"/>
    <d v="2024-07-18T00:00:00"/>
    <x v="15"/>
    <x v="2"/>
    <x v="6346"/>
    <d v="2024-07-17T00:00:00"/>
    <d v="1899-12-30T18:25:22"/>
    <n v="160"/>
    <s v="E00160"/>
    <s v="RUTA KMS.160"/>
    <x v="13"/>
    <x v="0"/>
    <x v="0"/>
    <x v="2"/>
    <x v="0"/>
    <d v="2024-07-17T11:36:59"/>
    <x v="712"/>
    <n v="21.383611111028586"/>
    <d v="2024-07-17T18:25:22"/>
    <d v="1899-12-30T02:08:00"/>
    <d v="2024-07-17T20:33:22"/>
    <n v="12.443888888927177"/>
    <x v="0"/>
    <m/>
    <m/>
    <x v="1"/>
    <x v="2"/>
    <x v="0"/>
    <x v="5"/>
    <x v="9"/>
    <n v="4"/>
    <s v=""/>
    <d v="1900-01-01T03:12:00"/>
    <n v="18.250277777695253"/>
    <n v="12"/>
    <n v="6.2502777776952527"/>
  </r>
  <r>
    <s v="E002"/>
    <s v="EO11"/>
    <x v="6117"/>
    <x v="0"/>
    <s v="E3"/>
    <s v="0432000181"/>
    <s v="PREBETONG LUGO HORMIGONES, S.A."/>
    <s v="0022001450"/>
    <s v="LUGO"/>
    <s v="000000000000000055"/>
    <x v="3"/>
    <d v="2024-07-17T00:00:00"/>
    <d v="1899-12-30T11:40:06"/>
    <s v="18/07 8h"/>
    <d v="2024-07-18T00:00:00"/>
    <x v="10"/>
    <x v="2"/>
    <x v="6347"/>
    <d v="2024-07-17T00:00:00"/>
    <d v="1899-12-30T18:02:13"/>
    <n v="108"/>
    <s v="E00108"/>
    <s v="RUTA KMS.108"/>
    <x v="26"/>
    <x v="0"/>
    <x v="0"/>
    <x v="2"/>
    <x v="0"/>
    <d v="2024-07-17T11:40:06"/>
    <x v="622"/>
    <n v="20.331666666723322"/>
    <d v="2024-07-17T18:02:13"/>
    <d v="1899-12-30T01:26:24"/>
    <d v="2024-07-17T19:28:37"/>
    <n v="12.523055555589963"/>
    <x v="0"/>
    <m/>
    <m/>
    <x v="1"/>
    <x v="2"/>
    <x v="0"/>
    <x v="5"/>
    <x v="9"/>
    <n v="4"/>
    <s v=""/>
    <d v="1899-12-31T10:33:36"/>
    <n v="17.891666666723321"/>
    <n v="12"/>
    <n v="5.8916666667233208"/>
  </r>
  <r>
    <s v="E002"/>
    <s v="EO11"/>
    <x v="6118"/>
    <x v="0"/>
    <s v="E3"/>
    <s v="0100000455"/>
    <s v="FORJADOS HERMANOS DURAN S.L."/>
    <s v="0022000130"/>
    <s v="AS NEVES (GRANEL)"/>
    <s v="000000000000002853"/>
    <x v="6"/>
    <d v="2024-07-17T00:00:00"/>
    <d v="1899-12-30T11:51:40"/>
    <s v="18/07 09h"/>
    <d v="2024-07-18T00:00:00"/>
    <x v="15"/>
    <x v="2"/>
    <x v="6348"/>
    <d v="2024-07-17T00:00:00"/>
    <d v="1899-12-30T17:36:01"/>
    <n v="205"/>
    <s v="E00205"/>
    <s v="RUTA KMS.205"/>
    <x v="16"/>
    <x v="0"/>
    <x v="0"/>
    <x v="2"/>
    <x v="0"/>
    <d v="2024-07-17T11:51:40"/>
    <x v="712"/>
    <n v="21.138888888875954"/>
    <d v="2024-07-17T17:36:01"/>
    <d v="1899-12-30T02:44:00"/>
    <d v="2024-07-17T20:20:01"/>
    <n v="12.666388888901565"/>
    <x v="0"/>
    <m/>
    <m/>
    <x v="1"/>
    <x v="2"/>
    <x v="0"/>
    <x v="5"/>
    <x v="5"/>
    <n v="4"/>
    <s v=""/>
    <d v="1900-01-01T17:36:00"/>
    <n v="17.40555555554262"/>
    <n v="12"/>
    <n v="5.4055555555426196"/>
  </r>
  <r>
    <s v="E002"/>
    <s v="EO11"/>
    <x v="6119"/>
    <x v="0"/>
    <s v="E3"/>
    <s v="0100000005"/>
    <s v="MAGAN HORCO S.L."/>
    <s v="0022000143"/>
    <s v="SANTIAGO DE COMPOSTELA (GRANEL)"/>
    <s v="000000000000000055"/>
    <x v="3"/>
    <d v="2024-07-17T00:00:00"/>
    <d v="1899-12-30T11:52:23"/>
    <s v="18/07 1º h - 2º"/>
    <d v="2024-07-18T00:00:00"/>
    <x v="10"/>
    <x v="4"/>
    <x v="6349"/>
    <d v="2024-07-17T00:00:00"/>
    <d v="1899-12-30T17:49:23"/>
    <n v="15"/>
    <s v="E00015"/>
    <s v="RUTA KMS.015"/>
    <x v="38"/>
    <x v="0"/>
    <x v="0"/>
    <x v="0"/>
    <x v="0"/>
    <d v="2024-07-17T11:52:23"/>
    <x v="622"/>
    <n v="20.126944444491528"/>
    <d v="2024-07-17T17:49:23"/>
    <d v="1899-12-30T00:12:00"/>
    <d v="2024-07-17T18:01:23"/>
    <n v="13.976944444526453"/>
    <x v="0"/>
    <m/>
    <m/>
    <x v="1"/>
    <x v="2"/>
    <x v="0"/>
    <x v="5"/>
    <x v="5"/>
    <n v="4"/>
    <s v=""/>
    <d v="1899-12-30T04:48:00"/>
    <n v="18.926944444491529"/>
    <n v="12"/>
    <n v="6.9269444444915287"/>
  </r>
  <r>
    <s v="E002"/>
    <s v="EO11"/>
    <x v="6120"/>
    <x v="0"/>
    <s v="E3"/>
    <s v="0432000110"/>
    <s v="PREBETONG HORMIGONES, S.A."/>
    <s v="0021000011"/>
    <s v="MEIXOEIRO"/>
    <s v="000000000000000055"/>
    <x v="3"/>
    <d v="2024-07-17T00:00:00"/>
    <d v="1899-12-30T12:01:48"/>
    <s v="17/07 16:00h"/>
    <d v="2024-07-17T00:00:00"/>
    <x v="12"/>
    <x v="3"/>
    <x v="6350"/>
    <d v="2024-07-17T00:00:00"/>
    <d v="1899-12-30T12:49:40"/>
    <n v="18"/>
    <s v="E00018"/>
    <s v="RUTA KMS.018"/>
    <x v="15"/>
    <x v="0"/>
    <x v="0"/>
    <x v="0"/>
    <x v="0"/>
    <d v="2024-07-17T12:01:48"/>
    <x v="690"/>
    <n v="3.9699999999138527"/>
    <d v="2024-07-17T12:49:40"/>
    <d v="1899-12-30T00:14:24"/>
    <d v="2024-07-17T13:04:04"/>
    <n v="2.9322222220944241"/>
    <x v="0"/>
    <m/>
    <m/>
    <x v="1"/>
    <x v="2"/>
    <x v="0"/>
    <x v="5"/>
    <x v="3"/>
    <n v="4"/>
    <s v=""/>
    <d v="1899-12-30T05:45:36"/>
    <n v="2.7299999999138524"/>
    <n v="0"/>
    <n v="2.7299999999138524"/>
  </r>
  <r>
    <s v="E002"/>
    <s v="EO11"/>
    <x v="6121"/>
    <x v="0"/>
    <s v="E3"/>
    <s v="0432000181"/>
    <s v="PREBETONG LUGO HORMIGONES, S.A."/>
    <s v="0022002590"/>
    <s v="MONFORTE"/>
    <s v="000000000000000055"/>
    <x v="3"/>
    <d v="2024-07-17T00:00:00"/>
    <d v="1899-12-30T12:04:51"/>
    <s v="18/07 08:30h"/>
    <d v="2024-07-18T00:00:00"/>
    <x v="23"/>
    <x v="2"/>
    <x v="6351"/>
    <d v="2024-07-17T00:00:00"/>
    <d v="1899-12-30T19:13:15"/>
    <n v="102"/>
    <s v="E00102"/>
    <s v="RUTA KMS.102"/>
    <x v="27"/>
    <x v="0"/>
    <x v="0"/>
    <x v="2"/>
    <x v="0"/>
    <d v="2024-07-17T12:04:51"/>
    <x v="715"/>
    <n v="20.419166666571982"/>
    <d v="2024-07-17T19:13:15"/>
    <d v="1899-12-30T01:21:36"/>
    <d v="2024-07-17T20:34:51"/>
    <n v="11.91916666663019"/>
    <x v="0"/>
    <m/>
    <m/>
    <x v="1"/>
    <x v="2"/>
    <x v="0"/>
    <x v="5"/>
    <x v="10"/>
    <n v="4"/>
    <s v=""/>
    <d v="1899-12-31T08:38:24"/>
    <n v="18.059166666571983"/>
    <n v="12"/>
    <n v="6.0591666665719828"/>
  </r>
  <r>
    <s v="E002"/>
    <s v="EO11"/>
    <x v="6122"/>
    <x v="0"/>
    <s v="E3"/>
    <s v="0432000181"/>
    <s v="PREBETONG LUGO HORMIGONES, S.A."/>
    <s v="0022002590"/>
    <s v="MONFORTE"/>
    <s v="000000000000000055"/>
    <x v="3"/>
    <d v="2024-07-17T00:00:00"/>
    <d v="1899-12-30T12:05:16"/>
    <s v="18/07 10:00h"/>
    <d v="2024-07-18T00:00:00"/>
    <x v="17"/>
    <x v="2"/>
    <x v="6352"/>
    <d v="2024-07-18T00:00:00"/>
    <d v="1899-12-30T08:15:11"/>
    <n v="102"/>
    <s v="E00102"/>
    <s v="RUTA KMS.102"/>
    <x v="23"/>
    <x v="0"/>
    <x v="0"/>
    <x v="2"/>
    <x v="0"/>
    <d v="2024-07-17T12:05:16"/>
    <x v="716"/>
    <n v="21.912222222250421"/>
    <d v="2024-07-18T08:15:11"/>
    <d v="1899-12-30T01:21:36"/>
    <d v="2024-07-18T09:36:47"/>
    <n v="0.38694444444263354"/>
    <x v="0"/>
    <m/>
    <m/>
    <x v="1"/>
    <x v="5"/>
    <x v="0"/>
    <x v="5"/>
    <x v="0"/>
    <n v="5"/>
    <s v=""/>
    <d v="1899-12-31T08:38:24"/>
    <n v="19.552222222250421"/>
    <n v="12"/>
    <n v="7.5522222222504212"/>
  </r>
  <r>
    <s v="E002"/>
    <s v="EO11"/>
    <x v="6123"/>
    <x v="0"/>
    <s v="E3"/>
    <s v="0100053492"/>
    <s v="HORMIGONES Y MINERALES S.L."/>
    <s v="0022002720"/>
    <s v="DEHESAS"/>
    <s v="000000000000000055"/>
    <x v="3"/>
    <d v="2024-07-17T00:00:00"/>
    <d v="1899-12-30T12:10:05"/>
    <s v="17/07 X LA TARDE"/>
    <d v="2024-07-17T00:00:00"/>
    <x v="12"/>
    <x v="2"/>
    <x v="6353"/>
    <d v="2024-07-17T00:00:00"/>
    <d v="1899-12-30T15:55:43"/>
    <n v="20"/>
    <s v="E00020"/>
    <s v="RUTA KMS.020"/>
    <x v="0"/>
    <x v="0"/>
    <x v="0"/>
    <x v="2"/>
    <x v="0"/>
    <d v="2024-07-17T12:10:05"/>
    <x v="690"/>
    <n v="3.8319444443914108"/>
    <d v="2024-07-17T15:55:43"/>
    <d v="1899-12-30T00:16:00"/>
    <d v="2024-07-17T16:11:43"/>
    <n v="-0.19527777784969658"/>
    <x v="0"/>
    <m/>
    <m/>
    <x v="1"/>
    <x v="2"/>
    <x v="0"/>
    <x v="5"/>
    <x v="4"/>
    <n v="4"/>
    <s v=""/>
    <d v="1899-12-30T06:24:00"/>
    <n v="2.5652777777247442"/>
    <n v="0"/>
    <n v="2.5652777777247442"/>
  </r>
  <r>
    <s v="E002"/>
    <s v="EO11"/>
    <x v="6124"/>
    <x v="0"/>
    <s v="E3"/>
    <s v="0100013649"/>
    <s v="HORMIGONES MARBE HISPANIA, S.L."/>
    <s v="0022002481"/>
    <s v="PLANTA LALIN"/>
    <s v="000000000000000055"/>
    <x v="3"/>
    <d v="2024-07-17T00:00:00"/>
    <d v="1899-12-30T12:58:55"/>
    <s v="17/07  urge"/>
    <d v="2024-07-17T00:00:00"/>
    <x v="9"/>
    <x v="5"/>
    <x v="6354"/>
    <d v="2024-07-17T00:00:00"/>
    <d v="1899-12-30T15:15:21"/>
    <n v="58"/>
    <s v="E00058"/>
    <s v="RUTA KMS.058"/>
    <x v="14"/>
    <x v="0"/>
    <x v="0"/>
    <x v="0"/>
    <x v="0"/>
    <d v="2024-07-17T12:58:55"/>
    <x v="705"/>
    <n v="4.0180555555270985"/>
    <d v="2024-07-17T15:15:21"/>
    <d v="1899-12-30T00:46:24"/>
    <d v="2024-07-17T16:01:45"/>
    <n v="0.97083333326736465"/>
    <x v="0"/>
    <m/>
    <m/>
    <x v="1"/>
    <x v="2"/>
    <x v="0"/>
    <x v="5"/>
    <x v="4"/>
    <n v="4"/>
    <s v=""/>
    <d v="1899-12-30T18:33:36"/>
    <n v="2.244722222193765"/>
    <n v="0"/>
    <n v="2.244722222193765"/>
  </r>
  <r>
    <s v="E002"/>
    <s v="EO11"/>
    <x v="6125"/>
    <x v="0"/>
    <s v="E3"/>
    <s v="0100056816"/>
    <s v="EXPL. Y HORMIGONES LANCARA, S.L."/>
    <s v="0022002860"/>
    <s v="PUEBLA DE SAN JULIAN (LANCARA)"/>
    <s v="000000000000000055"/>
    <x v="3"/>
    <d v="2024-07-17T00:00:00"/>
    <d v="1899-12-30T13:00:20"/>
    <s v="17/07  17h"/>
    <d v="2024-07-17T00:00:00"/>
    <x v="9"/>
    <x v="2"/>
    <x v="6355"/>
    <d v="2024-07-17T00:00:00"/>
    <d v="1899-12-30T16:21:20"/>
    <n v="100"/>
    <s v="E00100"/>
    <s v="RUTA KMS.100"/>
    <x v="20"/>
    <x v="0"/>
    <x v="0"/>
    <x v="2"/>
    <x v="0"/>
    <d v="2024-07-17T13:00:20"/>
    <x v="705"/>
    <n v="3.9944444444845431"/>
    <d v="2024-07-17T16:21:20"/>
    <d v="1899-12-30T01:20:00"/>
    <d v="2024-07-17T17:41:20"/>
    <n v="-0.688888888747897"/>
    <x v="0"/>
    <m/>
    <m/>
    <x v="1"/>
    <x v="2"/>
    <x v="0"/>
    <x v="5"/>
    <x v="8"/>
    <n v="4"/>
    <s v=""/>
    <d v="1899-12-31T08:00:00"/>
    <n v="1.66111111115121"/>
    <n v="0"/>
    <n v="1.66111111115121"/>
  </r>
  <r>
    <s v="E002"/>
    <s v="EO11"/>
    <x v="6126"/>
    <x v="0"/>
    <s v="E3"/>
    <s v="0432000110"/>
    <s v="PREBETONG HORMIGONES, S.A."/>
    <s v="0022002920"/>
    <s v="PLANTA MOVIL OURAL"/>
    <s v="000000000000003043"/>
    <x v="5"/>
    <d v="2024-07-17T00:00:00"/>
    <d v="1899-12-30T13:41:01"/>
    <s v="18/07 10:00h CARGAR"/>
    <d v="2024-07-18T00:00:00"/>
    <x v="17"/>
    <x v="2"/>
    <x v="6356"/>
    <d v="2024-07-18T00:00:00"/>
    <d v="1899-12-30T08:57:46"/>
    <n v="123"/>
    <s v="E00123"/>
    <s v="RUTA KMS.123"/>
    <x v="9"/>
    <x v="0"/>
    <x v="0"/>
    <x v="2"/>
    <x v="0"/>
    <d v="2024-07-17T13:41:01"/>
    <x v="716"/>
    <n v="20.316388888866641"/>
    <d v="2024-07-18T08:57:46"/>
    <d v="1899-12-30T01:38:24"/>
    <d v="2024-07-18T10:36:10"/>
    <n v="-0.60277777793817222"/>
    <x v="0"/>
    <m/>
    <m/>
    <x v="1"/>
    <x v="5"/>
    <x v="0"/>
    <x v="5"/>
    <x v="0"/>
    <n v="5"/>
    <s v=""/>
    <d v="1899-12-31T15:21:36"/>
    <n v="17.67638888886664"/>
    <n v="12"/>
    <n v="5.6763888888666401"/>
  </r>
  <r>
    <s v="E002"/>
    <s v="EO11"/>
    <x v="6127"/>
    <x v="0"/>
    <s v="E3"/>
    <s v="0100000865"/>
    <s v="HORMIGONES SINDO CASTRO S.L."/>
    <s v="0022000428"/>
    <s v="VILLAMARTIN A."/>
    <s v="000000000000000055"/>
    <x v="3"/>
    <d v="2024-07-17T00:00:00"/>
    <d v="1899-12-30T13:55:10"/>
    <s v="18/07 08:00h"/>
    <d v="2024-07-18T00:00:00"/>
    <x v="10"/>
    <x v="2"/>
    <x v="6357"/>
    <d v="2024-07-17T00:00:00"/>
    <d v="1899-12-30T19:55:43"/>
    <n v="4"/>
    <s v="E00004"/>
    <s v="RUTA KMS.004"/>
    <x v="41"/>
    <x v="0"/>
    <x v="0"/>
    <x v="2"/>
    <x v="0"/>
    <d v="2024-07-17T13:55:10"/>
    <x v="622"/>
    <n v="18.080555555527098"/>
    <d v="2024-07-17T19:55:43"/>
    <d v="1899-12-30T00:03:12"/>
    <d v="2024-07-17T19:58:55"/>
    <n v="12.018055555585306"/>
    <x v="0"/>
    <m/>
    <m/>
    <x v="1"/>
    <x v="2"/>
    <x v="0"/>
    <x v="5"/>
    <x v="10"/>
    <n v="4"/>
    <s v=""/>
    <d v="1899-12-30T01:16:48"/>
    <n v="17.027222222193764"/>
    <n v="12"/>
    <n v="5.0272222221937639"/>
  </r>
  <r>
    <s v="E002"/>
    <s v="EO11"/>
    <x v="6128"/>
    <x v="0"/>
    <s v="E3"/>
    <s v="0100000865"/>
    <s v="HORMIGONES SINDO CASTRO S.L."/>
    <s v="0022000428"/>
    <s v="VILLAMARTIN A."/>
    <s v="000000000000000055"/>
    <x v="3"/>
    <d v="2024-07-17T00:00:00"/>
    <d v="1899-12-30T13:55:38"/>
    <s v="18/07 11:00h"/>
    <d v="2024-07-18T00:00:00"/>
    <x v="24"/>
    <x v="2"/>
    <x v="6358"/>
    <d v="2024-07-18T00:00:00"/>
    <d v="1899-12-30T10:59:13"/>
    <n v="4"/>
    <s v="E00004"/>
    <s v="RUTA KMS.004"/>
    <x v="26"/>
    <x v="0"/>
    <x v="0"/>
    <x v="2"/>
    <x v="0"/>
    <d v="2024-07-17T13:55:38"/>
    <x v="713"/>
    <n v="21.072777777852025"/>
    <d v="2024-07-18T10:59:13"/>
    <d v="1899-12-30T00:03:12"/>
    <d v="2024-07-18T11:02:25"/>
    <n v="-4.0277777763549238E-2"/>
    <x v="0"/>
    <m/>
    <m/>
    <x v="1"/>
    <x v="5"/>
    <x v="0"/>
    <x v="5"/>
    <x v="1"/>
    <n v="5"/>
    <s v=""/>
    <d v="1899-12-30T01:16:48"/>
    <n v="20.01944444451869"/>
    <n v="12"/>
    <n v="8.0194444445186903"/>
  </r>
  <r>
    <s v="E002"/>
    <s v="EO11"/>
    <x v="6129"/>
    <x v="0"/>
    <s v="E3"/>
    <s v="0100028413"/>
    <s v="HORMIGONES CARRAL, S.L."/>
    <s v="0022002990"/>
    <s v="PUERTO EXTERIOR DE FERROL"/>
    <s v="000000000000003042"/>
    <x v="0"/>
    <d v="2024-07-17T00:00:00"/>
    <d v="1899-12-30T14:51:13"/>
    <s v="17/07 17:00h 1º"/>
    <d v="2024-07-17T00:00:00"/>
    <x v="9"/>
    <x v="0"/>
    <x v="6359"/>
    <d v="2024-07-17T00:00:00"/>
    <d v="1899-12-30T15:32:09"/>
    <n v="71"/>
    <s v="E00071"/>
    <s v="RUTA KMS.071"/>
    <x v="7"/>
    <x v="0"/>
    <x v="0"/>
    <x v="0"/>
    <x v="0"/>
    <d v="2024-07-17T14:51:13"/>
    <x v="705"/>
    <n v="2.1463888889411464"/>
    <d v="2024-07-17T15:32:09"/>
    <d v="1899-12-30T00:56:48"/>
    <d v="2024-07-17T16:28:57"/>
    <n v="0.51749999995809048"/>
    <x v="0"/>
    <m/>
    <m/>
    <x v="1"/>
    <x v="2"/>
    <x v="0"/>
    <x v="5"/>
    <x v="4"/>
    <n v="4"/>
    <s v=""/>
    <d v="1899-12-30T22:43:12"/>
    <n v="0.19972222227447989"/>
    <n v="0"/>
    <n v="0.19972222227447989"/>
  </r>
  <r>
    <s v="E002"/>
    <s v="EO11"/>
    <x v="6130"/>
    <x v="0"/>
    <s v="E3"/>
    <s v="0100028413"/>
    <s v="HORMIGONES CARRAL, S.L."/>
    <s v="0022002990"/>
    <s v="PUERTO EXTERIOR DE FERROL"/>
    <s v="000000000000003042"/>
    <x v="0"/>
    <d v="2024-07-17T00:00:00"/>
    <d v="1899-12-30T14:51:24"/>
    <s v="17/07 18:00h 2º"/>
    <d v="2024-07-17T00:00:00"/>
    <x v="2"/>
    <x v="0"/>
    <x v="6360"/>
    <d v="2024-07-17T00:00:00"/>
    <d v="1899-12-30T15:35:00"/>
    <n v="71"/>
    <s v="E00071"/>
    <s v="RUTA KMS.071"/>
    <x v="1"/>
    <x v="0"/>
    <x v="0"/>
    <x v="0"/>
    <x v="0"/>
    <d v="2024-07-17T14:51:24"/>
    <x v="717"/>
    <n v="3.1433333333116025"/>
    <d v="2024-07-17T15:35:00"/>
    <d v="1899-12-30T00:56:48"/>
    <d v="2024-07-17T16:31:48"/>
    <n v="1.4699999999720603"/>
    <x v="0"/>
    <m/>
    <m/>
    <x v="1"/>
    <x v="2"/>
    <x v="0"/>
    <x v="5"/>
    <x v="4"/>
    <n v="4"/>
    <s v=""/>
    <d v="1899-12-30T22:43:12"/>
    <n v="1.1966666666449362"/>
    <n v="0"/>
    <n v="1.1966666666449362"/>
  </r>
  <r>
    <s v="E002"/>
    <s v="EO11"/>
    <x v="6131"/>
    <x v="0"/>
    <s v="E3"/>
    <s v="0432000110"/>
    <s v="PREBETONG HORMIGONES, S.A."/>
    <s v="0021000042"/>
    <s v="REIGOSA"/>
    <s v="000000000000000055"/>
    <x v="3"/>
    <d v="2024-07-17T00:00:00"/>
    <d v="1899-12-30T14:59:09"/>
    <s v="18/07 09:00h"/>
    <d v="2024-07-18T00:00:00"/>
    <x v="15"/>
    <x v="3"/>
    <x v="6361"/>
    <d v="2024-07-17T00:00:00"/>
    <d v="1899-12-30T17:22:12"/>
    <n v="52"/>
    <s v="E00052"/>
    <s v="RUTA KMS.052"/>
    <x v="15"/>
    <x v="0"/>
    <x v="0"/>
    <x v="0"/>
    <x v="0"/>
    <d v="2024-07-17T14:59:09"/>
    <x v="712"/>
    <n v="18.014166666660458"/>
    <d v="2024-07-17T17:22:12"/>
    <d v="1899-12-30T00:41:36"/>
    <d v="2024-07-17T18:03:48"/>
    <n v="14.936666666704696"/>
    <x v="0"/>
    <m/>
    <m/>
    <x v="1"/>
    <x v="2"/>
    <x v="0"/>
    <x v="5"/>
    <x v="5"/>
    <n v="4"/>
    <s v=""/>
    <d v="1899-12-30T16:38:24"/>
    <n v="16.320833333327123"/>
    <n v="12"/>
    <n v="4.3208333333271227"/>
  </r>
  <r>
    <s v="E002"/>
    <s v="EO11"/>
    <x v="6132"/>
    <x v="0"/>
    <s v="E3"/>
    <s v="0100051530"/>
    <s v="MYHNOR MORTEROS Y HORMIGONES DEL"/>
    <s v="0022002945"/>
    <s v="ESTACION INTERMODAL - A CORUÑA"/>
    <s v="000000000000000055"/>
    <x v="3"/>
    <d v="2024-07-17T00:00:00"/>
    <d v="1899-12-30T15:04:54"/>
    <s v="18/07 08:30h"/>
    <d v="2024-07-18T00:00:00"/>
    <x v="23"/>
    <x v="0"/>
    <x v="6362"/>
    <d v="2024-07-17T00:00:00"/>
    <d v="1899-12-30T17:42:47"/>
    <n v="7"/>
    <s v="E00007"/>
    <s v="RUTA KMS.007"/>
    <x v="2"/>
    <x v="0"/>
    <x v="0"/>
    <x v="0"/>
    <x v="0"/>
    <d v="2024-07-17T15:04:54"/>
    <x v="715"/>
    <n v="17.41833333321847"/>
    <d v="2024-07-17T17:42:47"/>
    <d v="1899-12-30T00:05:36"/>
    <d v="2024-07-17T17:48:23"/>
    <n v="14.693611111084465"/>
    <x v="0"/>
    <m/>
    <m/>
    <x v="1"/>
    <x v="2"/>
    <x v="0"/>
    <x v="5"/>
    <x v="5"/>
    <n v="4"/>
    <s v=""/>
    <d v="1899-12-30T02:14:24"/>
    <n v="16.324999999885137"/>
    <n v="12"/>
    <n v="4.3249999998851365"/>
  </r>
  <r>
    <s v="E002"/>
    <s v="EO11"/>
    <x v="6133"/>
    <x v="0"/>
    <s v="E3"/>
    <s v="0100051530"/>
    <s v="MYHNOR MORTEROS Y HORMIGONES DEL"/>
    <s v="0022002945"/>
    <s v="ESTACION INTERMODAL - A CORUÑA"/>
    <s v="000000000000000055"/>
    <x v="3"/>
    <d v="2024-07-17T00:00:00"/>
    <d v="1899-12-30T15:05:04"/>
    <s v="18/07 14:30h"/>
    <d v="2024-07-18T00:00:00"/>
    <x v="13"/>
    <x v="0"/>
    <x v="6363"/>
    <d v="2024-07-18T00:00:00"/>
    <d v="1899-12-30T12:30:43"/>
    <n v="7"/>
    <s v="E00007"/>
    <s v="RUTA KMS.007"/>
    <x v="7"/>
    <x v="0"/>
    <x v="0"/>
    <x v="0"/>
    <x v="0"/>
    <d v="2024-07-17T15:05:04"/>
    <x v="718"/>
    <n v="23.415555555489846"/>
    <d v="2024-07-18T12:30:43"/>
    <d v="1899-12-30T00:05:36"/>
    <d v="2024-07-18T12:36:19"/>
    <n v="1.8947222221177071"/>
    <x v="0"/>
    <m/>
    <m/>
    <x v="1"/>
    <x v="5"/>
    <x v="0"/>
    <x v="5"/>
    <x v="3"/>
    <n v="5"/>
    <s v=""/>
    <d v="1899-12-30T02:14:24"/>
    <n v="22.322222222156512"/>
    <n v="12"/>
    <n v="10.322222222156512"/>
  </r>
  <r>
    <s v="E002"/>
    <s v="EO11"/>
    <x v="6134"/>
    <x v="0"/>
    <s v="E3"/>
    <s v="0432000110"/>
    <s v="PREBETONG HORMIGONES, S.A."/>
    <s v="0021000023"/>
    <s v="TREMOEDO"/>
    <s v="000000000000000055"/>
    <x v="3"/>
    <d v="2024-07-17T00:00:00"/>
    <d v="1899-12-30T15:44:58"/>
    <s v="18/07 08:30h silo 2"/>
    <d v="2024-07-18T00:00:00"/>
    <x v="23"/>
    <x v="3"/>
    <x v="6364"/>
    <d v="2024-07-17T00:00:00"/>
    <d v="1899-12-30T17:57:26"/>
    <n v="72"/>
    <s v="E00072"/>
    <s v="RUTA KMS.072"/>
    <x v="10"/>
    <x v="0"/>
    <x v="0"/>
    <x v="0"/>
    <x v="0"/>
    <d v="2024-07-17T15:44:58"/>
    <x v="715"/>
    <n v="16.750555555452593"/>
    <d v="2024-07-17T17:57:26"/>
    <d v="1899-12-30T00:57:36"/>
    <d v="2024-07-17T18:55:02"/>
    <n v="13.582777777744923"/>
    <x v="0"/>
    <m/>
    <m/>
    <x v="1"/>
    <x v="2"/>
    <x v="0"/>
    <x v="5"/>
    <x v="5"/>
    <n v="4"/>
    <s v=""/>
    <d v="1899-12-30T23:02:24"/>
    <n v="14.790555555452592"/>
    <n v="12"/>
    <n v="2.7905555554525918"/>
  </r>
  <r>
    <s v="E002"/>
    <s v="EO11"/>
    <x v="6135"/>
    <x v="0"/>
    <s v="E3"/>
    <s v="0100048420"/>
    <s v="RODIÑAS PRETENSADOS, S. L."/>
    <s v="0022002397"/>
    <s v="TEIXEIRO"/>
    <s v="000000000000003218"/>
    <x v="7"/>
    <d v="2024-07-17T00:00:00"/>
    <d v="1899-12-30T16:10:50"/>
    <s v="18/07 09h"/>
    <d v="2024-07-18T00:00:00"/>
    <x v="15"/>
    <x v="2"/>
    <x v="6365"/>
    <d v="2024-07-17T00:00:00"/>
    <d v="1899-12-30T17:09:11"/>
    <n v="151"/>
    <s v="E00151"/>
    <s v="RUTA KMS.151"/>
    <x v="4"/>
    <x v="0"/>
    <x v="0"/>
    <x v="2"/>
    <x v="0"/>
    <d v="2024-07-17T16:10:50"/>
    <x v="712"/>
    <n v="16.819444444379769"/>
    <d v="2024-07-17T17:09:11"/>
    <d v="1899-12-30T02:00:48"/>
    <d v="2024-07-17T19:09:59"/>
    <n v="13.833611111040227"/>
    <x v="0"/>
    <m/>
    <m/>
    <x v="1"/>
    <x v="2"/>
    <x v="0"/>
    <x v="5"/>
    <x v="5"/>
    <n v="4"/>
    <s v=""/>
    <d v="1900-01-01T00:19:12"/>
    <n v="13.806111111046436"/>
    <n v="12"/>
    <n v="1.8061111110464356"/>
  </r>
  <r>
    <s v="E002"/>
    <s v="EO11"/>
    <x v="6136"/>
    <x v="0"/>
    <s v="E3"/>
    <s v="0100048420"/>
    <s v="RODIÑAS PRETENSADOS, S. L."/>
    <s v="0022002397"/>
    <s v="TEIXEIRO"/>
    <s v="000000000000003218"/>
    <x v="7"/>
    <d v="2024-07-17T00:00:00"/>
    <d v="1899-12-30T16:13:58"/>
    <s v="18/07 15:30h TEIXEIR"/>
    <d v="2024-07-18T00:00:00"/>
    <x v="22"/>
    <x v="2"/>
    <x v="6366"/>
    <d v="2024-07-18T00:00:00"/>
    <d v="1899-12-30T12:39:52"/>
    <n v="151"/>
    <s v="E00151"/>
    <s v="RUTA KMS.151"/>
    <x v="26"/>
    <x v="0"/>
    <x v="0"/>
    <x v="2"/>
    <x v="0"/>
    <d v="2024-07-17T16:13:58"/>
    <x v="719"/>
    <n v="23.267222222231794"/>
    <d v="2024-07-18T12:39:52"/>
    <d v="1899-12-30T02:00:48"/>
    <d v="2024-07-18T14:40:40"/>
    <n v="0.82222222216660157"/>
    <x v="0"/>
    <m/>
    <m/>
    <x v="1"/>
    <x v="5"/>
    <x v="0"/>
    <x v="5"/>
    <x v="3"/>
    <n v="5"/>
    <s v=""/>
    <d v="1900-01-01T00:19:12"/>
    <n v="20.253888888898462"/>
    <n v="12"/>
    <n v="8.2538888888984623"/>
  </r>
  <r>
    <s v="E002"/>
    <s v="EO11"/>
    <x v="6137"/>
    <x v="0"/>
    <s v="E3"/>
    <s v="0432000110"/>
    <s v="PREBETONG HORMIGONES, S.A."/>
    <s v="0021000011"/>
    <s v="MEIXOEIRO"/>
    <s v="000000000000000055"/>
    <x v="3"/>
    <d v="2024-07-17T00:00:00"/>
    <d v="1899-12-30T16:15:15"/>
    <s v="18/07 15:00h"/>
    <d v="2024-07-18T00:00:00"/>
    <x v="7"/>
    <x v="3"/>
    <x v="6367"/>
    <d v="2024-07-18T00:00:00"/>
    <d v="1899-12-30T12:31:05"/>
    <n v="18"/>
    <s v="E00018"/>
    <s v="RUTA KMS.018"/>
    <x v="15"/>
    <x v="0"/>
    <x v="0"/>
    <x v="0"/>
    <x v="0"/>
    <d v="2024-07-17T16:15:15"/>
    <x v="720"/>
    <n v="22.745833333348855"/>
    <d v="2024-07-18T12:31:05"/>
    <d v="1899-12-30T00:14:24"/>
    <d v="2024-07-18T12:45:29"/>
    <n v="2.2419444444822147"/>
    <x v="0"/>
    <m/>
    <m/>
    <x v="1"/>
    <x v="5"/>
    <x v="0"/>
    <x v="5"/>
    <x v="3"/>
    <n v="5"/>
    <s v=""/>
    <d v="1899-12-30T05:45:36"/>
    <n v="21.505833333348857"/>
    <n v="12"/>
    <n v="9.5058333333488569"/>
  </r>
  <r>
    <s v="E002"/>
    <s v="EO11"/>
    <x v="6138"/>
    <x v="0"/>
    <s v="E3"/>
    <s v="0100028413"/>
    <s v="HORMIGONES CARRAL, S.L."/>
    <s v="0022002990"/>
    <s v="PUERTO EXTERIOR DE FERROL"/>
    <s v="000000000000003042"/>
    <x v="0"/>
    <d v="2024-07-17T00:00:00"/>
    <d v="1899-12-30T16:19:00"/>
    <s v="18/07 10:00h - 2º"/>
    <d v="2024-07-18T00:00:00"/>
    <x v="17"/>
    <x v="0"/>
    <x v="6368"/>
    <d v="2024-07-18T00:00:00"/>
    <d v="1899-12-30T08:44:28"/>
    <n v="71"/>
    <s v="E00071"/>
    <s v="RUTA KMS.071"/>
    <x v="7"/>
    <x v="0"/>
    <x v="0"/>
    <x v="0"/>
    <x v="0"/>
    <d v="2024-07-17T16:19:00"/>
    <x v="716"/>
    <n v="17.683333333348855"/>
    <d v="2024-07-18T08:44:28"/>
    <d v="1899-12-30T00:56:48"/>
    <d v="2024-07-18T09:41:16"/>
    <n v="0.31222222204087302"/>
    <x v="0"/>
    <m/>
    <m/>
    <x v="1"/>
    <x v="5"/>
    <x v="0"/>
    <x v="5"/>
    <x v="0"/>
    <n v="5"/>
    <s v=""/>
    <d v="1899-12-30T22:43:12"/>
    <n v="15.73666666668219"/>
    <n v="12"/>
    <n v="3.7366666666821899"/>
  </r>
  <r>
    <s v="E002"/>
    <s v="EO11"/>
    <x v="6139"/>
    <x v="0"/>
    <s v="E3"/>
    <s v="0100028413"/>
    <s v="HORMIGONES CARRAL, S.L."/>
    <s v="0022002990"/>
    <s v="PUERTO EXTERIOR DE FERROL"/>
    <s v="000000000000003042"/>
    <x v="0"/>
    <d v="2024-07-17T00:00:00"/>
    <d v="1899-12-30T16:20:04"/>
    <s v="18/07 09:00h - 1º"/>
    <d v="2024-07-18T00:00:00"/>
    <x v="15"/>
    <x v="2"/>
    <x v="6369"/>
    <d v="2024-07-17T00:00:00"/>
    <d v="1899-12-30T18:45:37"/>
    <n v="212"/>
    <s v="E00212"/>
    <s v="RUTA KMS.212"/>
    <x v="3"/>
    <x v="0"/>
    <x v="0"/>
    <x v="2"/>
    <x v="0"/>
    <d v="2024-07-17T16:20:04"/>
    <x v="712"/>
    <n v="16.665555555489846"/>
    <d v="2024-07-17T18:45:37"/>
    <d v="1899-12-30T02:49:36"/>
    <d v="2024-07-17T21:35:13"/>
    <n v="11.413055555603933"/>
    <x v="0"/>
    <m/>
    <m/>
    <x v="1"/>
    <x v="2"/>
    <x v="0"/>
    <x v="5"/>
    <x v="9"/>
    <n v="4"/>
    <s v=""/>
    <d v="1900-01-01T19:50:24"/>
    <n v="12.838888888823179"/>
    <n v="12"/>
    <n v="0.83888888882317936"/>
  </r>
  <r>
    <s v="E002"/>
    <s v="EO11"/>
    <x v="6140"/>
    <x v="0"/>
    <s v="E3"/>
    <s v="0100028413"/>
    <s v="HORMIGONES CARRAL, S.L."/>
    <s v="0022002990"/>
    <s v="PUERTO EXTERIOR DE FERROL"/>
    <s v="000000000000003042"/>
    <x v="0"/>
    <d v="2024-07-17T00:00:00"/>
    <d v="1899-12-30T16:20:33"/>
    <s v="18/07 14:00h - 3º"/>
    <d v="2024-07-18T00:00:00"/>
    <x v="1"/>
    <x v="0"/>
    <x v="6370"/>
    <d v="2024-07-18T00:00:00"/>
    <d v="1899-12-30T11:02:19"/>
    <n v="71"/>
    <s v="E00071"/>
    <s v="RUTA KMS.071"/>
    <x v="2"/>
    <x v="0"/>
    <x v="0"/>
    <x v="0"/>
    <x v="0"/>
    <d v="2024-07-17T16:20:33"/>
    <x v="714"/>
    <n v="21.657500000030268"/>
    <d v="2024-07-18T11:02:19"/>
    <d v="1899-12-30T00:56:48"/>
    <d v="2024-07-18T11:59:07"/>
    <n v="2.0147222222294658"/>
    <x v="0"/>
    <m/>
    <m/>
    <x v="1"/>
    <x v="5"/>
    <x v="0"/>
    <x v="5"/>
    <x v="2"/>
    <n v="5"/>
    <s v=""/>
    <d v="1899-12-30T22:43:12"/>
    <n v="19.710833333363603"/>
    <n v="12"/>
    <n v="7.7108333333636025"/>
  </r>
  <r>
    <s v="E002"/>
    <s v="EO11"/>
    <x v="6141"/>
    <x v="0"/>
    <s v="E3"/>
    <s v="0100028413"/>
    <s v="HORMIGONES CARRAL, S.L."/>
    <s v="0022002990"/>
    <s v="PUERTO EXTERIOR DE FERROL"/>
    <s v="000000000000003042"/>
    <x v="0"/>
    <d v="2024-07-17T00:00:00"/>
    <d v="1899-12-30T16:20:53"/>
    <s v="18/07 16:00h - 4º"/>
    <d v="2024-07-18T00:00:00"/>
    <x v="12"/>
    <x v="0"/>
    <x v="6371"/>
    <d v="2024-07-18T00:00:00"/>
    <d v="1899-12-30T12:32:52"/>
    <n v="71"/>
    <s v="E00071"/>
    <s v="RUTA KMS.071"/>
    <x v="1"/>
    <x v="0"/>
    <x v="0"/>
    <x v="0"/>
    <x v="0"/>
    <d v="2024-07-17T16:20:53"/>
    <x v="691"/>
    <n v="23.651944444456603"/>
    <d v="2024-07-18T12:32:52"/>
    <d v="1899-12-30T00:56:48"/>
    <d v="2024-07-18T13:29:40"/>
    <n v="2.5055555553990416"/>
    <x v="0"/>
    <m/>
    <m/>
    <x v="1"/>
    <x v="5"/>
    <x v="0"/>
    <x v="5"/>
    <x v="3"/>
    <n v="5"/>
    <s v=""/>
    <d v="1899-12-30T22:43:12"/>
    <n v="21.705277777789938"/>
    <n v="12"/>
    <n v="9.7052777777899379"/>
  </r>
  <r>
    <s v="E002"/>
    <s v="EO11"/>
    <x v="6142"/>
    <x v="0"/>
    <s v="E3"/>
    <s v="0100028413"/>
    <s v="HORMIGONES CARRAL, S.L."/>
    <s v="0022002990"/>
    <s v="PUERTO EXTERIOR DE FERROL"/>
    <s v="000000000000003042"/>
    <x v="0"/>
    <d v="2024-07-17T00:00:00"/>
    <d v="1899-12-30T16:21:15"/>
    <s v="18/07 18:00h - 5º"/>
    <d v="2024-07-18T00:00:00"/>
    <x v="2"/>
    <x v="2"/>
    <x v="6372"/>
    <d v="2024-07-18T00:00:00"/>
    <d v="1899-12-30T14:17:02"/>
    <n v="212"/>
    <s v="E00212"/>
    <s v="RUTA KMS.212"/>
    <x v="3"/>
    <x v="0"/>
    <x v="0"/>
    <x v="2"/>
    <x v="0"/>
    <d v="2024-07-17T16:21:15"/>
    <x v="721"/>
    <n v="25.645833333372138"/>
    <d v="2024-07-18T14:17:02"/>
    <d v="1899-12-30T02:49:36"/>
    <d v="2024-07-18T17:06:38"/>
    <n v="0.88944444438675418"/>
    <x v="0"/>
    <m/>
    <m/>
    <x v="1"/>
    <x v="5"/>
    <x v="0"/>
    <x v="5"/>
    <x v="13"/>
    <n v="5"/>
    <s v=""/>
    <d v="1900-01-01T19:50:24"/>
    <n v="21.81916666670547"/>
    <n v="12"/>
    <n v="9.8191666667054704"/>
  </r>
  <r>
    <s v="E002"/>
    <s v="EO11"/>
    <x v="6143"/>
    <x v="0"/>
    <s v="E3"/>
    <s v="0100010280"/>
    <s v="ANLLACO, S.A."/>
    <s v="0022000631"/>
    <s v="CABAÑINAS"/>
    <s v="000000000000000055"/>
    <x v="3"/>
    <d v="2024-07-17T00:00:00"/>
    <d v="1899-12-30T16:21:56"/>
    <s v="18/07 de mañana"/>
    <d v="2024-07-18T00:00:00"/>
    <x v="13"/>
    <x v="2"/>
    <x v="6373"/>
    <d v="2024-07-18T00:00:00"/>
    <d v="1899-12-30T12:18:20"/>
    <n v="32"/>
    <s v="E00032"/>
    <s v="RUTA KMS.032"/>
    <x v="22"/>
    <x v="0"/>
    <x v="0"/>
    <x v="2"/>
    <x v="0"/>
    <d v="2024-07-17T16:21:56"/>
    <x v="718"/>
    <n v="22.134444444382098"/>
    <d v="2024-07-18T12:18:20"/>
    <d v="1899-12-30T00:25:36"/>
    <d v="2024-07-18T12:43:56"/>
    <n v="1.7677777776843868"/>
    <x v="0"/>
    <m/>
    <m/>
    <x v="1"/>
    <x v="5"/>
    <x v="0"/>
    <x v="5"/>
    <x v="3"/>
    <n v="5"/>
    <s v=""/>
    <d v="1899-12-30T10:14:24"/>
    <n v="20.707777777715432"/>
    <n v="12"/>
    <n v="8.7077777777154317"/>
  </r>
  <r>
    <s v="E002"/>
    <s v="EO11"/>
    <x v="6144"/>
    <x v="0"/>
    <s v="E3"/>
    <s v="0100010280"/>
    <s v="ANLLACO, S.A."/>
    <s v="0022000631"/>
    <s v="CABAÑINAS"/>
    <s v="000000000000000055"/>
    <x v="3"/>
    <d v="2024-07-17T00:00:00"/>
    <d v="1899-12-30T16:22:26"/>
    <s v="18/07 de tarde"/>
    <d v="2024-07-18T00:00:00"/>
    <x v="3"/>
    <x v="2"/>
    <x v="6374"/>
    <d v="2024-07-18T00:00:00"/>
    <d v="1899-12-30T15:46:21"/>
    <n v="32"/>
    <s v="E00032"/>
    <s v="RUTA KMS.032"/>
    <x v="20"/>
    <x v="0"/>
    <x v="0"/>
    <x v="2"/>
    <x v="0"/>
    <d v="2024-07-17T16:22:26"/>
    <x v="722"/>
    <n v="26.126111111138016"/>
    <d v="2024-07-18T15:46:21"/>
    <d v="1899-12-30T00:25:36"/>
    <d v="2024-07-18T16:11:57"/>
    <n v="2.3008333333418705"/>
    <x v="0"/>
    <m/>
    <m/>
    <x v="1"/>
    <x v="5"/>
    <x v="0"/>
    <x v="5"/>
    <x v="4"/>
    <n v="5"/>
    <s v=""/>
    <d v="1899-12-30T10:14:24"/>
    <n v="24.69944444447135"/>
    <n v="12"/>
    <n v="12.69944444447135"/>
  </r>
  <r>
    <s v="E002"/>
    <s v="EO11"/>
    <x v="6145"/>
    <x v="0"/>
    <s v="E3"/>
    <s v="0100046984"/>
    <s v="TRANSP. Y CEMENTOS HIDALGO, S.L."/>
    <s v="0022002955"/>
    <s v="VILLARES DE LA REINA - ARIDOS ARELS"/>
    <s v="000000000000003218"/>
    <x v="7"/>
    <d v="2024-07-17T00:00:00"/>
    <d v="1899-12-30T16:23:24"/>
    <s v="18/07 12h ARELSA VIL"/>
    <d v="2024-07-18T00:00:00"/>
    <x v="8"/>
    <x v="2"/>
    <x v="6375"/>
    <d v="2024-07-18T00:00:00"/>
    <d v="1899-12-30T09:32:54"/>
    <n v="274"/>
    <s v="E00274"/>
    <s v="RUTA KMS.274"/>
    <x v="37"/>
    <x v="0"/>
    <x v="0"/>
    <x v="2"/>
    <x v="0"/>
    <d v="2024-07-17T16:23:24"/>
    <x v="723"/>
    <n v="19.610000000044238"/>
    <d v="2024-07-18T09:32:54"/>
    <d v="1899-12-30T03:39:12"/>
    <d v="2024-07-18T13:12:06"/>
    <n v="-1.2016666666022502"/>
    <x v="1"/>
    <m/>
    <m/>
    <x v="1"/>
    <x v="5"/>
    <x v="1"/>
    <x v="5"/>
    <x v="6"/>
    <n v="5"/>
    <s v=""/>
    <d v="1900-01-02T15:40:48"/>
    <n v="14.956666666710905"/>
    <n v="12"/>
    <n v="2.9566666667109054"/>
  </r>
  <r>
    <s v="E002"/>
    <s v="EO11"/>
    <x v="6146"/>
    <x v="0"/>
    <s v="E3"/>
    <s v="0100051530"/>
    <s v="MYHNOR MORTEROS Y HORMIGONES DEL"/>
    <s v="0022002573"/>
    <s v="MONTESALGUEIRO"/>
    <s v="000000000000000055"/>
    <x v="3"/>
    <d v="2024-07-17T00:00:00"/>
    <d v="1899-12-30T16:52:19"/>
    <s v="18/07 08:30h"/>
    <d v="2024-07-18T00:00:00"/>
    <x v="23"/>
    <x v="2"/>
    <x v="6376"/>
    <d v="2024-07-17T00:00:00"/>
    <d v="1899-12-30T18:24:06"/>
    <n v="153"/>
    <s v="E00153"/>
    <s v="RUTA KMS.153"/>
    <x v="0"/>
    <x v="0"/>
    <x v="0"/>
    <x v="2"/>
    <x v="0"/>
    <d v="2024-07-17T16:52:19"/>
    <x v="715"/>
    <n v="15.628055555513129"/>
    <d v="2024-07-17T18:24:06"/>
    <d v="1899-12-30T02:02:24"/>
    <d v="2024-07-17T20:26:30"/>
    <n v="12.058333333348855"/>
    <x v="0"/>
    <m/>
    <m/>
    <x v="1"/>
    <x v="2"/>
    <x v="0"/>
    <x v="5"/>
    <x v="9"/>
    <n v="4"/>
    <s v=""/>
    <d v="1900-01-01T00:57:36"/>
    <n v="12.588055555513129"/>
    <n v="12"/>
    <n v="0.58805555551312949"/>
  </r>
  <r>
    <s v="E002"/>
    <s v="EO11"/>
    <x v="6147"/>
    <x v="0"/>
    <s v="E3"/>
    <s v="0432000110"/>
    <s v="PREBETONG HORMIGONES, S.A."/>
    <s v="0021000023"/>
    <s v="TREMOEDO"/>
    <s v="000000000000003044"/>
    <x v="2"/>
    <d v="2024-07-17T00:00:00"/>
    <d v="1899-12-30T17:01:25"/>
    <s v="18/07 10:00h SILO 1"/>
    <d v="2024-07-18T00:00:00"/>
    <x v="17"/>
    <x v="2"/>
    <x v="6377"/>
    <d v="2024-07-17T00:00:00"/>
    <d v="1899-12-30T18:34:06"/>
    <n v="289"/>
    <s v="E00289"/>
    <s v="RUTA KMS.289"/>
    <x v="8"/>
    <x v="0"/>
    <x v="0"/>
    <x v="2"/>
    <x v="0"/>
    <d v="2024-07-17T17:01:25"/>
    <x v="716"/>
    <n v="16.976388888841029"/>
    <d v="2024-07-17T18:34:06"/>
    <d v="1899-12-30T03:51:12"/>
    <d v="2024-07-17T22:25:18"/>
    <n v="11.578333333251067"/>
    <x v="0"/>
    <m/>
    <m/>
    <x v="1"/>
    <x v="2"/>
    <x v="0"/>
    <x v="5"/>
    <x v="9"/>
    <n v="4"/>
    <s v=""/>
    <d v="1900-01-02T20:28:48"/>
    <n v="12.123055555507696"/>
    <n v="12"/>
    <n v="0.12305555550769576"/>
  </r>
  <r>
    <s v="E002"/>
    <s v="EO11"/>
    <x v="6148"/>
    <x v="0"/>
    <s v="E3"/>
    <s v="0100000865"/>
    <s v="HORMIGONES SINDO CASTRO S.L."/>
    <s v="0022000428"/>
    <s v="VILLAMARTIN A."/>
    <s v="000000000000000922"/>
    <x v="2"/>
    <d v="2024-07-17T00:00:00"/>
    <d v="1899-12-30T17:39:46"/>
    <s v="18/07 12:00h I01"/>
    <d v="2024-07-18T00:00:00"/>
    <x v="8"/>
    <x v="1"/>
    <x v="6378"/>
    <d v="2024-07-18T00:00:00"/>
    <d v="1899-12-30T09:54:35"/>
    <n v="114"/>
    <s v="E00114"/>
    <s v="RUTA KMS.114"/>
    <x v="27"/>
    <x v="0"/>
    <x v="0"/>
    <x v="1"/>
    <x v="0"/>
    <d v="2024-07-17T17:39:46"/>
    <x v="723"/>
    <n v="18.337222222296987"/>
    <d v="2024-07-18T09:54:35"/>
    <d v="1899-12-30T01:31:12"/>
    <d v="2024-07-18T11:25:47"/>
    <n v="0.57027777784969658"/>
    <x v="0"/>
    <m/>
    <m/>
    <x v="1"/>
    <x v="5"/>
    <x v="0"/>
    <x v="5"/>
    <x v="6"/>
    <n v="5"/>
    <s v=""/>
    <d v="1899-12-31T12:28:48"/>
    <n v="15.817222222296987"/>
    <n v="12"/>
    <n v="3.8172222222969872"/>
  </r>
  <r>
    <s v="E002"/>
    <s v="EO11"/>
    <x v="6149"/>
    <x v="0"/>
    <s v="E3"/>
    <s v="0432000110"/>
    <s v="PREBETONG HORMIGONES, S.A."/>
    <s v="0021000012"/>
    <s v="OURENSE"/>
    <s v="000000000000000055"/>
    <x v="3"/>
    <d v="2024-07-17T00:00:00"/>
    <d v="1899-12-30T17:41:12"/>
    <s v="18/07 11:00h"/>
    <d v="2024-07-18T00:00:00"/>
    <x v="16"/>
    <x v="5"/>
    <x v="6379"/>
    <d v="2024-07-18T00:00:00"/>
    <d v="1899-12-30T10:49:44"/>
    <n v="14"/>
    <s v="E00014"/>
    <s v="RUTA KMS.014"/>
    <x v="11"/>
    <x v="0"/>
    <x v="0"/>
    <x v="0"/>
    <x v="0"/>
    <d v="2024-07-17T17:41:12"/>
    <x v="724"/>
    <n v="17.813333333353512"/>
    <d v="2024-07-18T10:49:44"/>
    <d v="1899-12-30T00:11:12"/>
    <d v="2024-07-18T11:00:56"/>
    <n v="0.48444444435881451"/>
    <x v="0"/>
    <m/>
    <m/>
    <x v="1"/>
    <x v="5"/>
    <x v="0"/>
    <x v="5"/>
    <x v="1"/>
    <n v="5"/>
    <s v=""/>
    <d v="1899-12-30T04:28:48"/>
    <n v="16.626666666686845"/>
    <n v="12"/>
    <n v="4.6266666666868446"/>
  </r>
  <r>
    <s v="E002"/>
    <s v="EO11"/>
    <x v="6150"/>
    <x v="0"/>
    <s v="E3"/>
    <s v="0432000110"/>
    <s v="PREBETONG HORMIGONES, S.A."/>
    <s v="0021000010"/>
    <s v="LA GRELA"/>
    <s v="000000000000000055"/>
    <x v="3"/>
    <d v="2024-07-17T00:00:00"/>
    <d v="1899-12-30T18:05:17"/>
    <s v="18/07 11:30h"/>
    <d v="2024-07-18T00:00:00"/>
    <x v="16"/>
    <x v="0"/>
    <x v="6380"/>
    <d v="2024-07-18T00:00:00"/>
    <d v="1899-12-30T09:17:15"/>
    <n v="2"/>
    <s v="E00002"/>
    <s v="RUTA KMS.0002"/>
    <x v="1"/>
    <x v="0"/>
    <x v="0"/>
    <x v="0"/>
    <x v="0"/>
    <d v="2024-07-17T18:05:17"/>
    <x v="724"/>
    <n v="17.411944444407709"/>
    <d v="2024-07-18T09:17:15"/>
    <d v="1899-12-30T00:01:36"/>
    <d v="2024-07-18T09:18:51"/>
    <n v="2.1858333333511837"/>
    <x v="0"/>
    <m/>
    <m/>
    <x v="1"/>
    <x v="5"/>
    <x v="0"/>
    <x v="5"/>
    <x v="6"/>
    <n v="5"/>
    <s v=""/>
    <d v="1899-12-30T00:38:24"/>
    <n v="16.385277777741042"/>
    <n v="12"/>
    <n v="4.3852777777410417"/>
  </r>
  <r>
    <s v="E002"/>
    <s v="EO11"/>
    <x v="6151"/>
    <x v="0"/>
    <s v="E3"/>
    <s v="0432000181"/>
    <s v="PREBETONG LUGO HORMIGONES, S.A."/>
    <s v="0022001450"/>
    <s v="LUGO"/>
    <s v="000000000000000055"/>
    <x v="3"/>
    <d v="2024-07-17T00:00:00"/>
    <d v="1899-12-30T18:12:22"/>
    <s v="18/07 11:30h"/>
    <d v="2024-07-18T00:00:00"/>
    <x v="16"/>
    <x v="2"/>
    <x v="6381"/>
    <d v="2024-07-17T00:00:00"/>
    <d v="1899-12-30T19:42:57"/>
    <n v="108"/>
    <s v="E00108"/>
    <s v="RUTA KMS.108"/>
    <x v="6"/>
    <x v="0"/>
    <x v="0"/>
    <x v="2"/>
    <x v="0"/>
    <d v="2024-07-17T18:12:22"/>
    <x v="724"/>
    <n v="17.293888888845686"/>
    <d v="2024-07-17T19:42:57"/>
    <d v="1899-12-30T01:26:24"/>
    <d v="2024-07-17T21:09:21"/>
    <n v="14.344166666676756"/>
    <x v="0"/>
    <m/>
    <m/>
    <x v="1"/>
    <x v="2"/>
    <x v="0"/>
    <x v="5"/>
    <x v="10"/>
    <n v="4"/>
    <s v=""/>
    <d v="1899-12-31T10:33:36"/>
    <n v="14.853888888845686"/>
    <n v="12"/>
    <n v="2.8538888888456864"/>
  </r>
  <r>
    <s v="E002"/>
    <s v="EO11"/>
    <x v="6152"/>
    <x v="0"/>
    <s v="E3"/>
    <s v="0100013649"/>
    <s v="HORMIGONES MARBE HISPANIA, S.L."/>
    <s v="0022002481"/>
    <s v="PLANTA LALIN"/>
    <s v="000000000000000055"/>
    <x v="3"/>
    <d v="2024-07-17T00:00:00"/>
    <d v="1899-12-30T18:34:18"/>
    <s v="18/07 15h"/>
    <d v="2024-07-18T00:00:00"/>
    <x v="7"/>
    <x v="4"/>
    <x v="6382"/>
    <d v="2024-07-18T00:00:00"/>
    <d v="1899-12-30T11:51:36"/>
    <n v="45"/>
    <s v="E00045"/>
    <s v="RUTA KMS.045"/>
    <x v="8"/>
    <x v="0"/>
    <x v="0"/>
    <x v="0"/>
    <x v="0"/>
    <d v="2024-07-17T18:34:18"/>
    <x v="720"/>
    <n v="20.428333333285991"/>
    <d v="2024-07-18T11:51:36"/>
    <d v="1899-12-30T00:36:00"/>
    <d v="2024-07-18T12:27:36"/>
    <n v="2.5400000000372529"/>
    <x v="0"/>
    <m/>
    <m/>
    <x v="1"/>
    <x v="5"/>
    <x v="0"/>
    <x v="5"/>
    <x v="2"/>
    <n v="5"/>
    <s v=""/>
    <d v="1899-12-30T14:24:00"/>
    <n v="18.82833333328599"/>
    <n v="12"/>
    <n v="6.8283333332859897"/>
  </r>
  <r>
    <s v="E002"/>
    <s v="EO11"/>
    <x v="6153"/>
    <x v="0"/>
    <s v="E3"/>
    <s v="0100022674"/>
    <s v="COMERCIAL SILOS DE GALICIA, S.L."/>
    <s v="0022002149"/>
    <s v="SALVATERRA DE MIÑO"/>
    <s v="000000000000003218"/>
    <x v="7"/>
    <d v="2024-07-17T00:00:00"/>
    <d v="1899-12-30T18:35:21"/>
    <s v="18/07 URGE"/>
    <d v="2024-07-18T00:00:00"/>
    <x v="14"/>
    <x v="2"/>
    <x v="6383"/>
    <d v="2024-07-18T00:00:00"/>
    <d v="1899-12-30T10:10:34"/>
    <n v="205"/>
    <s v="E00205"/>
    <s v="RUTA KMS.205"/>
    <x v="41"/>
    <x v="0"/>
    <x v="0"/>
    <x v="2"/>
    <x v="0"/>
    <d v="2024-07-17T18:35:21"/>
    <x v="725"/>
    <n v="18.410833333327901"/>
    <d v="2024-07-18T10:10:34"/>
    <d v="1899-12-30T02:44:00"/>
    <d v="2024-07-18T12:54:34"/>
    <n v="9.0555555419996381E-2"/>
    <x v="0"/>
    <m/>
    <m/>
    <x v="1"/>
    <x v="5"/>
    <x v="0"/>
    <x v="5"/>
    <x v="1"/>
    <n v="5"/>
    <s v=""/>
    <d v="1900-01-01T17:36:00"/>
    <n v="14.677499999994566"/>
    <n v="12"/>
    <n v="2.6774999999945663"/>
  </r>
  <r>
    <s v="E002"/>
    <s v="EO11"/>
    <x v="6154"/>
    <x v="0"/>
    <s v="E3"/>
    <s v="0100059105"/>
    <s v="TUNEL DE RANTE UTE"/>
    <s v="0022002985"/>
    <s v="SAN CIBRAO - UTE TUNEL DE RANTE"/>
    <s v="000000000000003042"/>
    <x v="0"/>
    <d v="2024-07-17T00:00:00"/>
    <d v="1899-12-30T18:38:41"/>
    <s v="18/07  11h"/>
    <d v="2024-07-18T00:00:00"/>
    <x v="20"/>
    <x v="5"/>
    <x v="6384"/>
    <d v="2024-07-18T00:00:00"/>
    <d v="1899-12-30T09:18:25"/>
    <n v="12"/>
    <s v="E00012"/>
    <s v="RUTA KMS.012"/>
    <x v="11"/>
    <x v="0"/>
    <x v="0"/>
    <x v="0"/>
    <x v="0"/>
    <d v="2024-07-17T18:38:41"/>
    <x v="726"/>
    <n v="15.855277777765878"/>
    <d v="2024-07-18T09:18:25"/>
    <d v="1899-12-30T00:09:36"/>
    <d v="2024-07-18T09:28:01"/>
    <n v="1.0330555555410683"/>
    <x v="0"/>
    <m/>
    <m/>
    <x v="1"/>
    <x v="5"/>
    <x v="0"/>
    <x v="5"/>
    <x v="6"/>
    <n v="5"/>
    <s v=""/>
    <d v="1899-12-30T03:50:24"/>
    <n v="14.695277777765877"/>
    <n v="12"/>
    <n v="2.6952777777658774"/>
  </r>
  <r>
    <s v="E002"/>
    <s v="EO11"/>
    <x v="6155"/>
    <x v="0"/>
    <s v="E3"/>
    <s v="0100059105"/>
    <s v="TUNEL DE RANTE UTE"/>
    <s v="0022002985"/>
    <s v="SAN CIBRAO - UTE TUNEL DE RANTE"/>
    <s v="000000000000003042"/>
    <x v="0"/>
    <d v="2024-07-17T00:00:00"/>
    <d v="1899-12-30T18:38:54"/>
    <s v="18/07 16h"/>
    <d v="2024-07-18T00:00:00"/>
    <x v="11"/>
    <x v="5"/>
    <x v="6385"/>
    <d v="2024-07-18T00:00:00"/>
    <d v="1899-12-30T15:56:48"/>
    <n v="12"/>
    <s v="E00012"/>
    <s v="RUTA KMS.012"/>
    <x v="14"/>
    <x v="0"/>
    <x v="0"/>
    <x v="0"/>
    <x v="0"/>
    <d v="2024-07-17T18:38:54"/>
    <x v="727"/>
    <n v="21.851666666683741"/>
    <d v="2024-07-18T15:56:48"/>
    <d v="1899-12-30T00:09:36"/>
    <d v="2024-07-18T16:06:24"/>
    <n v="0.39333333325339481"/>
    <x v="0"/>
    <m/>
    <m/>
    <x v="1"/>
    <x v="5"/>
    <x v="0"/>
    <x v="5"/>
    <x v="4"/>
    <n v="5"/>
    <s v=""/>
    <d v="1899-12-30T03:50:24"/>
    <n v="20.691666666683741"/>
    <n v="12"/>
    <n v="8.6916666666837408"/>
  </r>
  <r>
    <s v="E002"/>
    <s v="EO11"/>
    <x v="6156"/>
    <x v="0"/>
    <s v="E3"/>
    <s v="0100000841"/>
    <s v="CNES. VOCES CHANTADA S.L."/>
    <s v="0022000387"/>
    <s v="CHANTADA"/>
    <s v="000000000000000055"/>
    <x v="3"/>
    <d v="2024-07-17T00:00:00"/>
    <d v="1899-12-30T18:49:13"/>
    <s v="18/07 11:00h"/>
    <d v="2024-07-18T00:00:00"/>
    <x v="24"/>
    <x v="2"/>
    <x v="6386"/>
    <d v="2024-07-18T00:00:00"/>
    <d v="1899-12-30T07:37:58"/>
    <n v="140"/>
    <s v="E00140"/>
    <s v="RUTA KMS.140"/>
    <x v="22"/>
    <x v="0"/>
    <x v="0"/>
    <x v="2"/>
    <x v="0"/>
    <d v="2024-07-17T18:49:13"/>
    <x v="713"/>
    <n v="16.179722222266719"/>
    <d v="2024-07-18T07:37:58"/>
    <d v="1899-12-30T01:52:00"/>
    <d v="2024-07-18T09:29:58"/>
    <n v="1.5005555556854233"/>
    <x v="0"/>
    <m/>
    <m/>
    <x v="1"/>
    <x v="5"/>
    <x v="0"/>
    <x v="5"/>
    <x v="11"/>
    <n v="5"/>
    <s v=""/>
    <d v="1899-12-31T20:48:00"/>
    <n v="13.313055555600052"/>
    <n v="12"/>
    <n v="1.3130555556000516"/>
  </r>
  <r>
    <s v="E002"/>
    <s v="EO11"/>
    <x v="6157"/>
    <x v="0"/>
    <s v="E3"/>
    <s v="0100000794"/>
    <s v="PREFABRICADOS Y HIERROS TOURON S.L"/>
    <s v="0022002690"/>
    <s v="BETOTE-SARRIA"/>
    <s v="000000000000000055"/>
    <x v="3"/>
    <d v="2024-07-17T00:00:00"/>
    <d v="1899-12-30T19:16:34"/>
    <s v="18/07 x tarde"/>
    <d v="2024-07-18T00:00:00"/>
    <x v="12"/>
    <x v="2"/>
    <x v="6387"/>
    <d v="2024-07-18T00:00:00"/>
    <d v="1899-12-30T13:21:10"/>
    <n v="105"/>
    <s v="E00105"/>
    <s v="RUTA KMS.105"/>
    <x v="27"/>
    <x v="0"/>
    <x v="0"/>
    <x v="2"/>
    <x v="0"/>
    <d v="2024-07-17T19:16:34"/>
    <x v="691"/>
    <n v="20.723888888780493"/>
    <d v="2024-07-18T13:21:10"/>
    <d v="1899-12-30T01:24:00"/>
    <d v="2024-07-18T14:45:10"/>
    <n v="1.24722222215496"/>
    <x v="0"/>
    <m/>
    <m/>
    <x v="1"/>
    <x v="5"/>
    <x v="0"/>
    <x v="5"/>
    <x v="7"/>
    <n v="5"/>
    <s v=""/>
    <d v="1899-12-31T09:36:00"/>
    <n v="18.323888888780495"/>
    <n v="12"/>
    <n v="6.3238888887804947"/>
  </r>
  <r>
    <s v="E002"/>
    <s v="EO11"/>
    <x v="6158"/>
    <x v="0"/>
    <s v="E3"/>
    <s v="0432000110"/>
    <s v="PREBETONG HORMIGONES, S.A."/>
    <s v="0022002920"/>
    <s v="PLANTA MOVIL OURAL"/>
    <s v="000000000000003043"/>
    <x v="5"/>
    <d v="2024-07-18T00:00:00"/>
    <d v="1899-12-30T07:48:53"/>
    <s v="18/07 17:00 CARGAR E"/>
    <d v="2024-07-18T00:00:00"/>
    <x v="9"/>
    <x v="2"/>
    <x v="6388"/>
    <d v="2024-07-18T00:00:00"/>
    <d v="1899-12-30T15:36:40"/>
    <n v="123"/>
    <s v="E00123"/>
    <s v="RUTA KMS.123"/>
    <x v="22"/>
    <x v="0"/>
    <x v="0"/>
    <x v="2"/>
    <x v="0"/>
    <d v="2024-07-18T07:48:53"/>
    <x v="728"/>
    <n v="9.1852777777821757"/>
    <d v="2024-07-18T15:36:40"/>
    <d v="1899-12-30T01:38:24"/>
    <d v="2024-07-18T17:15:04"/>
    <n v="-0.25111111113801599"/>
    <x v="0"/>
    <m/>
    <m/>
    <x v="1"/>
    <x v="5"/>
    <x v="0"/>
    <x v="5"/>
    <x v="4"/>
    <n v="5"/>
    <s v=""/>
    <d v="1899-12-31T15:21:36"/>
    <n v="6.545277777782176"/>
    <n v="0"/>
    <n v="6.545277777782176"/>
  </r>
  <r>
    <s v="E002"/>
    <s v="EO11"/>
    <x v="6159"/>
    <x v="0"/>
    <s v="E3"/>
    <s v="0432000110"/>
    <s v="PREBETONG HORMIGONES, S.A."/>
    <s v="0022002920"/>
    <s v="PLANTA MOVIL OURAL"/>
    <s v="000000000000003043"/>
    <x v="5"/>
    <d v="2024-07-18T00:00:00"/>
    <d v="1899-12-30T07:49:40"/>
    <s v="18/07 15:00 CARGAR E"/>
    <d v="2024-07-18T00:00:00"/>
    <x v="7"/>
    <x v="2"/>
    <x v="6389"/>
    <d v="2024-07-18T00:00:00"/>
    <d v="1899-12-30T15:17:45"/>
    <n v="123"/>
    <s v="E00123"/>
    <s v="RUTA KMS.123"/>
    <x v="6"/>
    <x v="0"/>
    <x v="0"/>
    <x v="2"/>
    <x v="0"/>
    <d v="2024-07-18T07:49:40"/>
    <x v="720"/>
    <n v="7.1722222222597338"/>
    <d v="2024-07-18T15:17:45"/>
    <d v="1899-12-30T01:38:24"/>
    <d v="2024-07-18T16:56:09"/>
    <n v="-1.9358333334093913"/>
    <x v="1"/>
    <m/>
    <m/>
    <x v="1"/>
    <x v="5"/>
    <x v="2"/>
    <x v="5"/>
    <x v="4"/>
    <n v="5"/>
    <s v=""/>
    <d v="1899-12-31T15:21:36"/>
    <n v="4.5322222222597341"/>
    <n v="0"/>
    <n v="4.5322222222597341"/>
  </r>
  <r>
    <s v="E002"/>
    <s v="EO11"/>
    <x v="6160"/>
    <x v="0"/>
    <s v="E3"/>
    <s v="0100022674"/>
    <s v="COMERCIAL SILOS DE GALICIA, S.L."/>
    <s v="0022002564"/>
    <s v="LOMBA"/>
    <s v="000000000000000055"/>
    <x v="3"/>
    <d v="2024-07-18T00:00:00"/>
    <d v="1899-12-30T08:05:50"/>
    <s v="18/07 12:00H"/>
    <d v="2024-07-18T00:00:00"/>
    <x v="19"/>
    <x v="3"/>
    <x v="6390"/>
    <d v="2024-07-18T00:00:00"/>
    <d v="1899-12-30T10:16:56"/>
    <n v="15"/>
    <s v="E00015"/>
    <s v="RUTA KMS.015"/>
    <x v="15"/>
    <x v="0"/>
    <x v="0"/>
    <x v="0"/>
    <x v="0"/>
    <d v="2024-07-18T08:05:50"/>
    <x v="729"/>
    <n v="4.4027777777519077"/>
    <d v="2024-07-18T10:16:56"/>
    <d v="1899-12-30T00:12:00"/>
    <d v="2024-07-18T10:28:56"/>
    <n v="2.0177777778008021"/>
    <x v="0"/>
    <m/>
    <m/>
    <x v="1"/>
    <x v="5"/>
    <x v="0"/>
    <x v="5"/>
    <x v="1"/>
    <n v="5"/>
    <s v=""/>
    <d v="1899-12-30T04:48:00"/>
    <n v="3.2027777777519075"/>
    <n v="0"/>
    <n v="3.2027777777519075"/>
  </r>
  <r>
    <s v="E002"/>
    <s v="EO11"/>
    <x v="6161"/>
    <x v="0"/>
    <s v="E3"/>
    <s v="0100058086"/>
    <s v="BETONVAL HORMIGONES, S.L."/>
    <s v="0022002936"/>
    <s v="BARCO DE VALDEORRAS"/>
    <s v="000000000000000055"/>
    <x v="3"/>
    <d v="2024-07-18T00:00:00"/>
    <d v="1899-12-30T08:27:40"/>
    <s v="19/07 08:00H"/>
    <d v="2024-07-19T00:00:00"/>
    <x v="10"/>
    <x v="2"/>
    <x v="6391"/>
    <d v="2024-07-18T00:00:00"/>
    <d v="1899-12-30T18:57:35"/>
    <n v="31"/>
    <s v="E00031"/>
    <s v="RUTA KMS.031"/>
    <x v="27"/>
    <x v="0"/>
    <x v="0"/>
    <x v="2"/>
    <x v="0"/>
    <d v="2024-07-18T08:27:40"/>
    <x v="730"/>
    <n v="23.538888889015652"/>
    <d v="2024-07-18T18:57:35"/>
    <d v="1899-12-30T00:24:48"/>
    <d v="2024-07-18T19:22:23"/>
    <n v="12.626944444491528"/>
    <x v="0"/>
    <m/>
    <m/>
    <x v="1"/>
    <x v="5"/>
    <x v="0"/>
    <x v="5"/>
    <x v="9"/>
    <n v="5"/>
    <s v=""/>
    <d v="1899-12-30T09:55:12"/>
    <n v="22.125555555682318"/>
    <n v="12"/>
    <n v="10.125555555682318"/>
  </r>
  <r>
    <s v="E002"/>
    <s v="EO11"/>
    <x v="6162"/>
    <x v="0"/>
    <s v="E3"/>
    <s v="0432000110"/>
    <s v="PREBETONG HORMIGONES, S.A."/>
    <s v="0022001522"/>
    <s v="SAN COSME DE BARREIRO"/>
    <s v="000000000000003044"/>
    <x v="2"/>
    <d v="2024-07-18T00:00:00"/>
    <d v="1899-12-30T08:43:40"/>
    <s v="18/07 urge"/>
    <d v="2024-07-18T00:00:00"/>
    <x v="24"/>
    <x v="2"/>
    <x v="6392"/>
    <d v="2024-07-18T00:00:00"/>
    <d v="1899-12-30T09:12:12"/>
    <n v="205"/>
    <s v="E00205"/>
    <s v="RUTA KMS.205"/>
    <x v="21"/>
    <x v="0"/>
    <x v="0"/>
    <x v="2"/>
    <x v="0"/>
    <d v="2024-07-18T08:43:40"/>
    <x v="713"/>
    <n v="2.2722222223528661"/>
    <d v="2024-07-18T09:12:12"/>
    <d v="1899-12-30T02:44:00"/>
    <d v="2024-07-18T11:56:12"/>
    <n v="-0.93666666664648801"/>
    <x v="1"/>
    <m/>
    <m/>
    <x v="1"/>
    <x v="5"/>
    <x v="1"/>
    <x v="5"/>
    <x v="6"/>
    <n v="5"/>
    <s v=""/>
    <d v="1900-01-01T17:36:00"/>
    <n v="-1.4611111109804673"/>
    <n v="0"/>
    <n v="-1.4611111109804673"/>
  </r>
  <r>
    <s v="E002"/>
    <s v="EO11"/>
    <x v="6163"/>
    <x v="0"/>
    <s v="E3"/>
    <s v="0432000110"/>
    <s v="PREBETONG HORMIGONES, S.A."/>
    <s v="0022001522"/>
    <s v="SAN COSME DE BARREIRO"/>
    <s v="000000000000000055"/>
    <x v="3"/>
    <d v="2024-07-18T00:00:00"/>
    <d v="1899-12-30T08:44:32"/>
    <s v="18/07 por el día"/>
    <d v="2024-07-18T00:00:00"/>
    <x v="9"/>
    <x v="2"/>
    <x v="6393"/>
    <d v="2024-07-18T00:00:00"/>
    <d v="1899-12-30T13:29:41"/>
    <n v="205"/>
    <s v="E00205"/>
    <s v="RUTA KMS.205"/>
    <x v="9"/>
    <x v="0"/>
    <x v="0"/>
    <x v="2"/>
    <x v="0"/>
    <d v="2024-07-18T08:44:32"/>
    <x v="728"/>
    <n v="8.2577777778496966"/>
    <d v="2024-07-18T13:29:41"/>
    <d v="1899-12-30T02:44:00"/>
    <d v="2024-07-18T16:13:41"/>
    <n v="0.77194444451015443"/>
    <x v="0"/>
    <m/>
    <m/>
    <x v="1"/>
    <x v="5"/>
    <x v="0"/>
    <x v="5"/>
    <x v="7"/>
    <n v="5"/>
    <s v=""/>
    <d v="1900-01-01T17:36:00"/>
    <n v="4.5244444445163632"/>
    <n v="0"/>
    <n v="4.5244444445163632"/>
  </r>
  <r>
    <s v="E002"/>
    <s v="EO11"/>
    <x v="6164"/>
    <x v="0"/>
    <s v="E3"/>
    <s v="0100053398"/>
    <s v="HORMIGONES ANPASA, S.L.U."/>
    <s v="0022002666"/>
    <s v="OUTARIZ"/>
    <s v="000000000000003218"/>
    <x v="7"/>
    <d v="2024-07-18T00:00:00"/>
    <d v="1899-12-30T08:50:44"/>
    <s v="18/07 HORA FLEXIBLE"/>
    <d v="2024-07-18T00:00:00"/>
    <x v="12"/>
    <x v="2"/>
    <x v="6394"/>
    <d v="2024-07-18T00:00:00"/>
    <d v="1899-12-30T11:59:22"/>
    <n v="145"/>
    <s v="E00145"/>
    <s v="RUTA KMS.145"/>
    <x v="13"/>
    <x v="0"/>
    <x v="0"/>
    <x v="2"/>
    <x v="0"/>
    <d v="2024-07-18T08:50:44"/>
    <x v="691"/>
    <n v="7.1544444443425164"/>
    <d v="2024-07-18T11:59:22"/>
    <d v="1899-12-30T01:56:00"/>
    <d v="2024-07-18T13:55:22"/>
    <n v="2.0772222221712582"/>
    <x v="0"/>
    <m/>
    <m/>
    <x v="1"/>
    <x v="5"/>
    <x v="0"/>
    <x v="5"/>
    <x v="2"/>
    <n v="5"/>
    <s v=""/>
    <d v="1899-12-31T22:24:00"/>
    <n v="4.2211111110091828"/>
    <n v="0"/>
    <n v="4.2211111110091828"/>
  </r>
  <r>
    <s v="E002"/>
    <s v="EO11"/>
    <x v="6165"/>
    <x v="0"/>
    <s v="E3"/>
    <s v="0100000764"/>
    <s v="HORMIGONES BERGANTIÑOS S.A."/>
    <s v="0022000267"/>
    <s v="CARBALLO"/>
    <s v="000000000000000055"/>
    <x v="3"/>
    <d v="2024-07-18T00:00:00"/>
    <d v="1899-12-30T08:53:42"/>
    <s v="19/07 08:00h"/>
    <d v="2024-07-19T00:00:00"/>
    <x v="10"/>
    <x v="2"/>
    <x v="6395"/>
    <d v="2024-07-18T00:00:00"/>
    <d v="1899-12-30T19:19:17"/>
    <n v="220"/>
    <s v="E00220"/>
    <s v="RUTA KMS.220"/>
    <x v="30"/>
    <x v="0"/>
    <x v="0"/>
    <x v="2"/>
    <x v="0"/>
    <d v="2024-07-18T08:53:42"/>
    <x v="730"/>
    <n v="23.104999999981374"/>
    <d v="2024-07-18T19:19:17"/>
    <d v="1899-12-30T02:56:00"/>
    <d v="2024-07-18T22:15:17"/>
    <n v="9.7452777778962627"/>
    <x v="0"/>
    <m/>
    <m/>
    <x v="1"/>
    <x v="5"/>
    <x v="0"/>
    <x v="5"/>
    <x v="10"/>
    <n v="5"/>
    <s v=""/>
    <d v="1900-01-01T22:24:00"/>
    <n v="19.17166666664804"/>
    <n v="12"/>
    <n v="7.17166666664804"/>
  </r>
  <r>
    <s v="E002"/>
    <s v="EO11"/>
    <x v="6166"/>
    <x v="0"/>
    <s v="E3"/>
    <s v="0100000764"/>
    <s v="HORMIGONES BERGANTIÑOS S.A."/>
    <s v="0022000267"/>
    <s v="CARBALLO"/>
    <s v="000000000000000055"/>
    <x v="3"/>
    <d v="2024-07-18T00:00:00"/>
    <d v="1899-12-30T08:54:03"/>
    <s v="18/07 x la tarde"/>
    <d v="2024-07-18T00:00:00"/>
    <x v="2"/>
    <x v="2"/>
    <x v="6396"/>
    <d v="2024-07-18T00:00:00"/>
    <d v="1899-12-30T12:16:24"/>
    <n v="220"/>
    <s v="E00220"/>
    <s v="RUTA KMS.220"/>
    <x v="0"/>
    <x v="0"/>
    <x v="0"/>
    <x v="2"/>
    <x v="0"/>
    <d v="2024-07-18T08:54:03"/>
    <x v="721"/>
    <n v="9.0991666666232049"/>
    <d v="2024-07-18T12:16:24"/>
    <d v="1899-12-30T02:56:00"/>
    <d v="2024-07-18T15:12:24"/>
    <n v="2.7933333333930932"/>
    <x v="0"/>
    <m/>
    <m/>
    <x v="1"/>
    <x v="5"/>
    <x v="0"/>
    <x v="5"/>
    <x v="3"/>
    <n v="5"/>
    <s v=""/>
    <d v="1900-01-01T22:24:00"/>
    <n v="5.1658333332898714"/>
    <n v="0"/>
    <n v="5.1658333332898714"/>
  </r>
  <r>
    <s v="E002"/>
    <s v="EO11"/>
    <x v="6167"/>
    <x v="0"/>
    <s v="E3"/>
    <s v="0100000764"/>
    <s v="HORMIGONES BERGANTIÑOS S.A."/>
    <s v="0022000268"/>
    <s v="ESPIRITU SANTO"/>
    <s v="000000000000000055"/>
    <x v="3"/>
    <d v="2024-07-18T00:00:00"/>
    <d v="1899-12-30T09:17:19"/>
    <s v="18/07 15:30h"/>
    <d v="2024-07-18T00:00:00"/>
    <x v="22"/>
    <x v="0"/>
    <x v="6397"/>
    <d v="2024-07-18T00:00:00"/>
    <d v="1899-12-30T15:19:55"/>
    <n v="15"/>
    <s v="E00015"/>
    <s v="RUTA KMS.015"/>
    <x v="2"/>
    <x v="0"/>
    <x v="0"/>
    <x v="0"/>
    <x v="0"/>
    <d v="2024-07-18T09:17:19"/>
    <x v="719"/>
    <n v="6.2113888888852671"/>
    <d v="2024-07-18T15:19:55"/>
    <d v="1899-12-30T00:12:00"/>
    <d v="2024-07-18T15:31:55"/>
    <n v="-3.194444440305233E-2"/>
    <x v="0"/>
    <m/>
    <m/>
    <x v="1"/>
    <x v="5"/>
    <x v="0"/>
    <x v="5"/>
    <x v="4"/>
    <n v="5"/>
    <s v=""/>
    <d v="1899-12-30T04:48:00"/>
    <n v="5.0113888888852669"/>
    <n v="0"/>
    <n v="5.0113888888852669"/>
  </r>
  <r>
    <s v="E002"/>
    <s v="EO11"/>
    <x v="6168"/>
    <x v="0"/>
    <s v="E3"/>
    <s v="0100000785"/>
    <s v="ARIDOS DO MENDO S.L."/>
    <s v="0022000297"/>
    <s v="SALVATERRA"/>
    <s v="000000000000000055"/>
    <x v="3"/>
    <d v="2024-07-18T00:00:00"/>
    <d v="1899-12-30T09:39:41"/>
    <s v="18/07 15h"/>
    <d v="2024-07-18T00:00:00"/>
    <x v="7"/>
    <x v="3"/>
    <x v="6398"/>
    <d v="2024-07-18T00:00:00"/>
    <d v="1899-12-30T13:46:27"/>
    <n v="18"/>
    <s v="E00018"/>
    <s v="RUTA KMS.018"/>
    <x v="10"/>
    <x v="0"/>
    <x v="0"/>
    <x v="0"/>
    <x v="0"/>
    <d v="2024-07-18T09:39:41"/>
    <x v="720"/>
    <n v="5.3386111110448837"/>
    <d v="2024-07-18T13:46:27"/>
    <d v="1899-12-30T00:14:24"/>
    <d v="2024-07-18T14:00:51"/>
    <n v="0.98583333328133449"/>
    <x v="0"/>
    <m/>
    <m/>
    <x v="1"/>
    <x v="5"/>
    <x v="0"/>
    <x v="5"/>
    <x v="7"/>
    <n v="5"/>
    <s v=""/>
    <d v="1899-12-30T05:45:36"/>
    <n v="4.0986111110448835"/>
    <n v="0"/>
    <n v="4.0986111110448835"/>
  </r>
  <r>
    <s v="E002"/>
    <s v="EO11"/>
    <x v="6169"/>
    <x v="0"/>
    <s v="E3"/>
    <s v="0432000110"/>
    <s v="PREBETONG HORMIGONES, S.A."/>
    <s v="0021000010"/>
    <s v="LA GRELA"/>
    <s v="000000000000003043"/>
    <x v="5"/>
    <d v="2024-07-18T00:00:00"/>
    <d v="1899-12-30T09:45:24"/>
    <s v="18/07 16:00h CEM ESP"/>
    <d v="2024-07-18T00:00:00"/>
    <x v="12"/>
    <x v="2"/>
    <x v="6399"/>
    <d v="2024-07-18T00:00:00"/>
    <d v="1899-12-30T12:35:31"/>
    <n v="211"/>
    <s v="E00211"/>
    <s v="RUTA KMS.211"/>
    <x v="23"/>
    <x v="0"/>
    <x v="0"/>
    <x v="2"/>
    <x v="0"/>
    <d v="2024-07-18T09:45:24"/>
    <x v="691"/>
    <n v="6.2433333332883194"/>
    <d v="2024-07-18T12:35:31"/>
    <d v="1899-12-30T02:48:48"/>
    <d v="2024-07-18T15:24:19"/>
    <n v="0.594722222071141"/>
    <x v="0"/>
    <m/>
    <m/>
    <x v="1"/>
    <x v="5"/>
    <x v="0"/>
    <x v="5"/>
    <x v="3"/>
    <n v="5"/>
    <s v=""/>
    <d v="1900-01-01T19:31:12"/>
    <n v="2.4299999999549859"/>
    <n v="0"/>
    <n v="2.4299999999549859"/>
  </r>
  <r>
    <s v="E002"/>
    <s v="EO11"/>
    <x v="6170"/>
    <x v="0"/>
    <s v="E3"/>
    <s v="0100056816"/>
    <s v="EXPL. Y HORMIGONES LANCARA, S.L."/>
    <s v="0022002860"/>
    <s v="PUEBLA DE SAN JULIAN (LANCARA)"/>
    <s v="000000000000000055"/>
    <x v="3"/>
    <d v="2024-07-18T00:00:00"/>
    <d v="1899-12-30T10:41:30"/>
    <s v="18/07 x tarde"/>
    <d v="2024-07-18T00:00:00"/>
    <x v="9"/>
    <x v="2"/>
    <x v="6400"/>
    <d v="2024-07-18T00:00:00"/>
    <d v="1899-12-30T14:25:24"/>
    <n v="100"/>
    <s v="E00100"/>
    <s v="RUTA KMS.100"/>
    <x v="4"/>
    <x v="0"/>
    <x v="0"/>
    <x v="2"/>
    <x v="0"/>
    <d v="2024-07-18T10:41:30"/>
    <x v="728"/>
    <n v="6.3083333334652707"/>
    <d v="2024-07-18T14:25:24"/>
    <d v="1899-12-30T01:20:00"/>
    <d v="2024-07-18T15:45:24"/>
    <n v="1.2433333334047347"/>
    <x v="0"/>
    <m/>
    <m/>
    <x v="1"/>
    <x v="5"/>
    <x v="0"/>
    <x v="5"/>
    <x v="13"/>
    <n v="5"/>
    <s v=""/>
    <d v="1899-12-31T08:00:00"/>
    <n v="3.9750000001319377"/>
    <n v="0"/>
    <n v="3.9750000001319377"/>
  </r>
  <r>
    <s v="E002"/>
    <s v="EO11"/>
    <x v="6171"/>
    <x v="0"/>
    <s v="E3"/>
    <s v="0100055428"/>
    <s v="HORMIGONES DEZA, S.L.U."/>
    <s v="0022002767"/>
    <s v="LALIN"/>
    <s v="000000000000000055"/>
    <x v="3"/>
    <d v="2024-07-18T00:00:00"/>
    <d v="1899-12-30T10:44:02"/>
    <s v="18/07 15:00h"/>
    <d v="2024-07-18T00:00:00"/>
    <x v="7"/>
    <x v="5"/>
    <x v="6401"/>
    <d v="2024-07-18T00:00:00"/>
    <d v="1899-12-30T12:35:46"/>
    <n v="58"/>
    <s v="E00058"/>
    <s v="RUTA KMS.058"/>
    <x v="11"/>
    <x v="0"/>
    <x v="0"/>
    <x v="0"/>
    <x v="0"/>
    <d v="2024-07-18T10:44:02"/>
    <x v="720"/>
    <n v="4.2661111110937782"/>
    <d v="2024-07-18T12:35:46"/>
    <d v="1899-12-30T00:46:24"/>
    <d v="2024-07-18T13:22:10"/>
    <n v="1.6305555555154569"/>
    <x v="0"/>
    <m/>
    <m/>
    <x v="1"/>
    <x v="5"/>
    <x v="0"/>
    <x v="5"/>
    <x v="3"/>
    <n v="5"/>
    <s v=""/>
    <d v="1899-12-30T18:33:36"/>
    <n v="2.4927777777604447"/>
    <n v="0"/>
    <n v="2.4927777777604447"/>
  </r>
  <r>
    <s v="E002"/>
    <s v="EO11"/>
    <x v="6172"/>
    <x v="0"/>
    <s v="E3"/>
    <s v="0100000865"/>
    <s v="HORMIGONES SINDO CASTRO S.L."/>
    <s v="0022000426"/>
    <s v="VENTA ALBARES"/>
    <s v="000000000000000055"/>
    <x v="3"/>
    <d v="2024-07-18T00:00:00"/>
    <d v="1899-12-30T11:05:12"/>
    <s v="19/07 08h"/>
    <d v="2024-07-19T00:00:00"/>
    <x v="10"/>
    <x v="2"/>
    <x v="6402"/>
    <d v="2024-07-18T00:00:00"/>
    <d v="1899-12-30T20:22:54"/>
    <n v="39"/>
    <s v="E00039"/>
    <s v="RUTA KMS.039"/>
    <x v="6"/>
    <x v="0"/>
    <x v="0"/>
    <x v="2"/>
    <x v="0"/>
    <d v="2024-07-18T11:05:12"/>
    <x v="730"/>
    <n v="20.913333333330229"/>
    <d v="2024-07-18T20:22:54"/>
    <d v="1899-12-30T00:31:12"/>
    <d v="2024-07-18T20:54:06"/>
    <n v="11.098333333327901"/>
    <x v="0"/>
    <m/>
    <m/>
    <x v="1"/>
    <x v="5"/>
    <x v="0"/>
    <x v="5"/>
    <x v="14"/>
    <n v="5"/>
    <s v=""/>
    <d v="1899-12-30T12:28:48"/>
    <n v="19.393333333330229"/>
    <n v="12"/>
    <n v="7.3933333333302294"/>
  </r>
  <r>
    <s v="E002"/>
    <s v="EO11"/>
    <x v="6173"/>
    <x v="0"/>
    <s v="E3"/>
    <s v="0100049226"/>
    <s v="ALMACENES MIRANDA CELANOVA, S.L."/>
    <s v="0022002476"/>
    <s v="CELANOVA (GRANEL)"/>
    <s v="000000000000000055"/>
    <x v="3"/>
    <d v="2024-07-18T00:00:00"/>
    <d v="1899-12-30T11:37:48"/>
    <s v="18/07 SILO 2 1ª HORA"/>
    <d v="2024-07-18T00:00:00"/>
    <x v="12"/>
    <x v="5"/>
    <x v="6403"/>
    <d v="2024-07-18T00:00:00"/>
    <d v="1899-12-30T12:50:43"/>
    <n v="28"/>
    <s v="E00028"/>
    <s v="RUTA KMS.028"/>
    <x v="14"/>
    <x v="0"/>
    <x v="0"/>
    <x v="0"/>
    <x v="0"/>
    <d v="2024-07-18T11:37:48"/>
    <x v="691"/>
    <n v="4.3699999999953434"/>
    <d v="2024-07-18T12:50:43"/>
    <d v="1899-12-30T00:22:24"/>
    <d v="2024-07-18T13:13:07"/>
    <n v="2.7813888889504597"/>
    <x v="0"/>
    <m/>
    <m/>
    <x v="1"/>
    <x v="5"/>
    <x v="0"/>
    <x v="5"/>
    <x v="3"/>
    <n v="5"/>
    <s v=""/>
    <d v="1899-12-30T08:57:36"/>
    <n v="2.9966666666620099"/>
    <n v="0"/>
    <n v="2.9966666666620099"/>
  </r>
  <r>
    <s v="E002"/>
    <s v="EO11"/>
    <x v="6174"/>
    <x v="0"/>
    <s v="E3"/>
    <s v="0100053492"/>
    <s v="HORMIGONES Y MINERALES S.L."/>
    <s v="0022002720"/>
    <s v="DEHESAS"/>
    <s v="000000000000000055"/>
    <x v="3"/>
    <d v="2024-07-18T00:00:00"/>
    <d v="1899-12-30T11:46:17"/>
    <s v="18/07 URGE"/>
    <d v="2024-07-18T00:00:00"/>
    <x v="2"/>
    <x v="2"/>
    <x v="6404"/>
    <d v="2024-07-18T00:00:00"/>
    <d v="1899-12-30T16:39:48"/>
    <n v="20"/>
    <s v="E00020"/>
    <s v="RUTA KMS.020"/>
    <x v="30"/>
    <x v="0"/>
    <x v="0"/>
    <x v="2"/>
    <x v="0"/>
    <d v="2024-07-18T11:46:17"/>
    <x v="721"/>
    <n v="6.2286111111170612"/>
    <d v="2024-07-18T16:39:48"/>
    <d v="1899-12-30T00:16:00"/>
    <d v="2024-07-18T16:55:48"/>
    <n v="1.0700000000651926"/>
    <x v="0"/>
    <m/>
    <m/>
    <x v="1"/>
    <x v="5"/>
    <x v="0"/>
    <x v="5"/>
    <x v="8"/>
    <n v="5"/>
    <s v=""/>
    <d v="1899-12-30T06:24:00"/>
    <n v="4.9619444444503946"/>
    <n v="0"/>
    <n v="4.9619444444503946"/>
  </r>
  <r>
    <s v="E002"/>
    <s v="EO11"/>
    <x v="6175"/>
    <x v="0"/>
    <s v="E3"/>
    <s v="0100049282"/>
    <s v="PREFABRICADOS ARIAS, S.L."/>
    <s v="0022002482"/>
    <s v="TORAL DE MERAYO"/>
    <s v="000000000000000055"/>
    <x v="3"/>
    <d v="2024-07-18T00:00:00"/>
    <d v="1899-12-30T11:46:39"/>
    <s v="18/07 por el día"/>
    <d v="2024-07-18T00:00:00"/>
    <x v="2"/>
    <x v="2"/>
    <x v="6405"/>
    <d v="2024-07-18T00:00:00"/>
    <d v="1899-12-30T16:17:19"/>
    <n v="25"/>
    <s v="E00025"/>
    <s v="RUTA KMS.025"/>
    <x v="21"/>
    <x v="0"/>
    <x v="0"/>
    <x v="2"/>
    <x v="0"/>
    <d v="2024-07-18T11:46:39"/>
    <x v="721"/>
    <n v="6.2224999999743886"/>
    <d v="2024-07-18T16:17:19"/>
    <d v="1899-12-30T00:20:00"/>
    <d v="2024-07-18T16:37:19"/>
    <n v="1.3780555555131286"/>
    <x v="0"/>
    <m/>
    <m/>
    <x v="1"/>
    <x v="5"/>
    <x v="0"/>
    <x v="5"/>
    <x v="8"/>
    <n v="5"/>
    <s v=""/>
    <d v="1899-12-30T08:00:00"/>
    <n v="4.8891666666410556"/>
    <n v="0"/>
    <n v="4.8891666666410556"/>
  </r>
  <r>
    <s v="E002"/>
    <s v="EO11"/>
    <x v="6176"/>
    <x v="0"/>
    <s v="E3"/>
    <s v="0100000455"/>
    <s v="FORJADOS HERMANOS DURAN S.L."/>
    <s v="0022000130"/>
    <s v="AS NEVES (GRANEL)"/>
    <s v="000000000000002853"/>
    <x v="6"/>
    <d v="2024-07-18T00:00:00"/>
    <d v="1899-12-30T12:12:35"/>
    <s v="19/07 10h"/>
    <d v="2024-07-19T00:00:00"/>
    <x v="20"/>
    <x v="2"/>
    <x v="6406"/>
    <d v="2024-07-18T00:00:00"/>
    <d v="1899-12-30T17:31:59"/>
    <n v="205"/>
    <s v="E00205"/>
    <s v="RUTA KMS.205"/>
    <x v="380"/>
    <x v="0"/>
    <x v="0"/>
    <x v="2"/>
    <x v="0"/>
    <d v="2024-07-18T12:12:35"/>
    <x v="731"/>
    <n v="22.290277777821757"/>
    <d v="2024-07-18T17:31:59"/>
    <d v="1899-12-30T02:44:00"/>
    <d v="2024-07-18T20:15:59"/>
    <n v="14.233611111121718"/>
    <x v="0"/>
    <m/>
    <m/>
    <x v="1"/>
    <x v="5"/>
    <x v="0"/>
    <x v="5"/>
    <x v="5"/>
    <n v="5"/>
    <s v=""/>
    <d v="1900-01-01T17:36:00"/>
    <n v="18.556944444488423"/>
    <n v="12"/>
    <n v="6.5569444444884226"/>
  </r>
  <r>
    <s v="E002"/>
    <s v="EO11"/>
    <x v="6177"/>
    <x v="0"/>
    <s v="E3"/>
    <s v="0100051530"/>
    <s v="MYHNOR MORTEROS Y HORMIGONES DEL"/>
    <s v="0022002945"/>
    <s v="ESTACION INTERMODAL - A CORUÑA"/>
    <s v="000000000000000055"/>
    <x v="3"/>
    <d v="2024-07-18T00:00:00"/>
    <d v="1899-12-30T12:19:58"/>
    <s v="18/07 16:00h"/>
    <d v="2024-07-18T00:00:00"/>
    <x v="12"/>
    <x v="0"/>
    <x v="6407"/>
    <d v="2024-07-18T00:00:00"/>
    <d v="1899-12-30T15:33:12"/>
    <n v="7"/>
    <s v="E00007"/>
    <s v="RUTA KMS.007"/>
    <x v="7"/>
    <x v="0"/>
    <x v="0"/>
    <x v="0"/>
    <x v="0"/>
    <d v="2024-07-18T12:19:58"/>
    <x v="691"/>
    <n v="3.6672222220804542"/>
    <d v="2024-07-18T15:33:12"/>
    <d v="1899-12-30T00:05:36"/>
    <d v="2024-07-18T15:38:48"/>
    <n v="0.35333333333255723"/>
    <x v="0"/>
    <m/>
    <m/>
    <x v="1"/>
    <x v="5"/>
    <x v="0"/>
    <x v="5"/>
    <x v="4"/>
    <n v="5"/>
    <s v=""/>
    <d v="1899-12-30T02:14:24"/>
    <n v="2.573888888747121"/>
    <n v="0"/>
    <n v="2.573888888747121"/>
  </r>
  <r>
    <s v="E002"/>
    <s v="EO11"/>
    <x v="6178"/>
    <x v="0"/>
    <s v="E3"/>
    <s v="0432000110"/>
    <s v="PREBETONG HORMIGONES, S.A."/>
    <s v="0021000011"/>
    <s v="MEIXOEIRO"/>
    <s v="000000000000003044"/>
    <x v="2"/>
    <d v="2024-07-18T00:00:00"/>
    <d v="1899-12-30T12:39:59"/>
    <s v="19/07 09:00h IV/A(V)"/>
    <d v="2024-07-19T00:00:00"/>
    <x v="15"/>
    <x v="2"/>
    <x v="6408"/>
    <d v="2024-07-18T00:00:00"/>
    <d v="1899-12-30T17:18:45"/>
    <n v="246"/>
    <s v="E00246"/>
    <s v="RUTA KMS.246"/>
    <x v="348"/>
    <x v="0"/>
    <x v="0"/>
    <x v="2"/>
    <x v="0"/>
    <d v="2024-07-18T12:39:59"/>
    <x v="732"/>
    <n v="20.333611111098435"/>
    <d v="2024-07-18T17:18:45"/>
    <d v="1899-12-30T03:16:48"/>
    <d v="2024-07-18T20:35:33"/>
    <n v="12.407500000088476"/>
    <x v="0"/>
    <m/>
    <m/>
    <x v="1"/>
    <x v="5"/>
    <x v="0"/>
    <x v="5"/>
    <x v="5"/>
    <n v="5"/>
    <s v=""/>
    <d v="1900-01-02T06:43:12"/>
    <n v="16.053611111098434"/>
    <n v="12"/>
    <n v="4.0536111110984336"/>
  </r>
  <r>
    <s v="E002"/>
    <s v="EO11"/>
    <x v="6179"/>
    <x v="0"/>
    <s v="E3"/>
    <s v="0432000110"/>
    <s v="PREBETONG HORMIGONES, S.A."/>
    <s v="0021000011"/>
    <s v="MEIXOEIRO"/>
    <s v="000000000000000055"/>
    <x v="3"/>
    <d v="2024-07-18T00:00:00"/>
    <d v="1899-12-30T12:40:30"/>
    <s v="19/07 10:00h"/>
    <d v="2024-07-19T00:00:00"/>
    <x v="17"/>
    <x v="3"/>
    <x v="6409"/>
    <d v="2024-07-18T00:00:00"/>
    <d v="1899-12-30T16:51:57"/>
    <n v="18"/>
    <s v="E00018"/>
    <s v="RUTA KMS.018"/>
    <x v="15"/>
    <x v="0"/>
    <x v="0"/>
    <x v="0"/>
    <x v="0"/>
    <d v="2024-07-18T12:40:30"/>
    <x v="733"/>
    <n v="21.325000000011642"/>
    <d v="2024-07-18T16:51:57"/>
    <d v="1899-12-30T00:14:24"/>
    <d v="2024-07-18T17:06:21"/>
    <n v="16.894166666606907"/>
    <x v="0"/>
    <m/>
    <m/>
    <x v="1"/>
    <x v="5"/>
    <x v="0"/>
    <x v="5"/>
    <x v="8"/>
    <n v="5"/>
    <s v=""/>
    <d v="1899-12-30T05:45:36"/>
    <n v="20.085000000011643"/>
    <n v="12"/>
    <n v="8.0850000000116431"/>
  </r>
  <r>
    <s v="E002"/>
    <s v="EO11"/>
    <x v="6180"/>
    <x v="0"/>
    <s v="E3"/>
    <s v="0432000110"/>
    <s v="PREBETONG HORMIGONES, S.A."/>
    <s v="0021000010"/>
    <s v="LA GRELA"/>
    <s v="000000000000000055"/>
    <x v="3"/>
    <d v="2024-07-18T00:00:00"/>
    <d v="1899-12-30T12:42:36"/>
    <s v="18/07 17:00h"/>
    <d v="2024-07-18T00:00:00"/>
    <x v="9"/>
    <x v="0"/>
    <x v="6410"/>
    <d v="2024-07-18T00:00:00"/>
    <d v="1899-12-30T16:04:07"/>
    <n v="2"/>
    <s v="E00002"/>
    <s v="RUTA KMS.0002"/>
    <x v="1"/>
    <x v="0"/>
    <x v="0"/>
    <x v="0"/>
    <x v="0"/>
    <d v="2024-07-18T12:42:36"/>
    <x v="728"/>
    <n v="4.2899999999790452"/>
    <d v="2024-07-18T16:04:07"/>
    <d v="1899-12-30T00:01:36"/>
    <d v="2024-07-18T16:05:43"/>
    <n v="0.90472222241805866"/>
    <x v="0"/>
    <m/>
    <m/>
    <x v="1"/>
    <x v="5"/>
    <x v="0"/>
    <x v="5"/>
    <x v="8"/>
    <n v="5"/>
    <s v=""/>
    <d v="1899-12-30T00:38:24"/>
    <n v="3.2633333333123788"/>
    <n v="0"/>
    <n v="3.2633333333123788"/>
  </r>
  <r>
    <s v="E002"/>
    <s v="EO11"/>
    <x v="6181"/>
    <x v="0"/>
    <s v="E3"/>
    <s v="0100048420"/>
    <s v="RODIÑAS PRETENSADOS, S. L."/>
    <s v="0022002398"/>
    <s v="CALO"/>
    <s v="000000000000003042"/>
    <x v="0"/>
    <d v="2024-07-18T00:00:00"/>
    <d v="1899-12-30T12:45:46"/>
    <s v="19/07 08:00h SILO 3"/>
    <d v="2024-07-19T00:00:00"/>
    <x v="10"/>
    <x v="0"/>
    <x v="6411"/>
    <d v="2024-07-18T00:00:00"/>
    <d v="1899-12-30T17:54:23"/>
    <n v="89"/>
    <s v="E00089"/>
    <s v="RUTA KMS.089"/>
    <x v="2"/>
    <x v="0"/>
    <x v="0"/>
    <x v="0"/>
    <x v="0"/>
    <d v="2024-07-18T12:45:46"/>
    <x v="730"/>
    <n v="19.237222222262062"/>
    <d v="2024-07-18T17:54:23"/>
    <d v="1899-12-30T01:11:12"/>
    <d v="2024-07-18T19:05:35"/>
    <n v="12.906944444635883"/>
    <x v="0"/>
    <m/>
    <m/>
    <x v="1"/>
    <x v="5"/>
    <x v="0"/>
    <x v="5"/>
    <x v="5"/>
    <n v="5"/>
    <s v=""/>
    <d v="1899-12-31T04:28:48"/>
    <n v="17.050555555595395"/>
    <n v="12"/>
    <n v="5.0505555555953947"/>
  </r>
  <r>
    <s v="E002"/>
    <s v="EO11"/>
    <x v="6182"/>
    <x v="0"/>
    <s v="E3"/>
    <s v="0100000750"/>
    <s v="LOPEZ LOPEZ JOSE MARIA"/>
    <s v="0022000252"/>
    <s v="SARRIA"/>
    <s v="000000000000003042"/>
    <x v="0"/>
    <d v="2024-07-18T00:00:00"/>
    <d v="1899-12-30T13:26:33"/>
    <s v="19/07"/>
    <d v="2024-07-19T00:00:00"/>
    <x v="10"/>
    <x v="2"/>
    <x v="6412"/>
    <d v="2024-07-18T00:00:00"/>
    <d v="1899-12-30T18:13:17"/>
    <n v="105"/>
    <s v="E00105"/>
    <s v="RUTA KMS.105"/>
    <x v="21"/>
    <x v="0"/>
    <x v="0"/>
    <x v="2"/>
    <x v="0"/>
    <d v="2024-07-18T13:26:33"/>
    <x v="730"/>
    <n v="18.557500000053551"/>
    <d v="2024-07-18T18:13:17"/>
    <d v="1899-12-30T01:24:00"/>
    <d v="2024-07-18T19:37:17"/>
    <n v="12.378611111082137"/>
    <x v="0"/>
    <m/>
    <m/>
    <x v="1"/>
    <x v="5"/>
    <x v="0"/>
    <x v="5"/>
    <x v="9"/>
    <n v="5"/>
    <s v=""/>
    <d v="1899-12-31T09:36:00"/>
    <n v="16.157500000053552"/>
    <n v="12"/>
    <n v="4.1575000000535525"/>
  </r>
  <r>
    <s v="E002"/>
    <s v="EO11"/>
    <x v="6183"/>
    <x v="0"/>
    <s v="E3"/>
    <s v="0100022350"/>
    <s v="LUSO GALAICA DE TRAVIESAS, S.A."/>
    <s v="0022001365"/>
    <s v="O CARBALLIÑO"/>
    <s v="000000000000001054"/>
    <x v="1"/>
    <d v="2024-07-18T00:00:00"/>
    <d v="1899-12-30T14:11:07"/>
    <s v="19/07 8:30h A23"/>
    <d v="2024-07-19T00:00:00"/>
    <x v="23"/>
    <x v="1"/>
    <x v="6413"/>
    <d v="2024-07-18T00:00:00"/>
    <d v="1899-12-30T17:28:12"/>
    <n v="90"/>
    <s v="E00090"/>
    <s v="RUTA KMS.090"/>
    <x v="4"/>
    <x v="0"/>
    <x v="0"/>
    <x v="1"/>
    <x v="0"/>
    <d v="2024-07-18T14:11:07"/>
    <x v="734"/>
    <n v="18.314722222101409"/>
    <d v="2024-07-18T17:28:12"/>
    <d v="1899-12-30T01:12:00"/>
    <d v="2024-07-18T18:40:12"/>
    <n v="13.82999999995809"/>
    <x v="0"/>
    <m/>
    <m/>
    <x v="1"/>
    <x v="5"/>
    <x v="0"/>
    <x v="5"/>
    <x v="5"/>
    <n v="5"/>
    <s v=""/>
    <d v="1899-12-31T04:48:00"/>
    <n v="16.11472222210141"/>
    <n v="12"/>
    <n v="4.1147222221014097"/>
  </r>
  <r>
    <s v="E002"/>
    <s v="EO11"/>
    <x v="6184"/>
    <x v="0"/>
    <s v="E3"/>
    <s v="0100051530"/>
    <s v="MYHNOR MORTEROS Y HORMIGONES DEL"/>
    <s v="0022002573"/>
    <s v="MONTESALGUEIRO"/>
    <s v="000000000000000055"/>
    <x v="3"/>
    <d v="2024-07-18T00:00:00"/>
    <d v="1899-12-30T14:18:20"/>
    <s v="19/07 08:30h"/>
    <d v="2024-07-19T00:00:00"/>
    <x v="23"/>
    <x v="2"/>
    <x v="6414"/>
    <d v="2024-07-18T00:00:00"/>
    <d v="1899-12-30T17:50:15"/>
    <n v="153"/>
    <s v="E00153"/>
    <s v="RUTA KMS.153"/>
    <x v="37"/>
    <x v="0"/>
    <x v="0"/>
    <x v="2"/>
    <x v="0"/>
    <d v="2024-07-18T14:18:20"/>
    <x v="734"/>
    <n v="18.194444444321562"/>
    <d v="2024-07-18T17:50:15"/>
    <d v="1899-12-30T02:02:24"/>
    <d v="2024-07-18T19:52:39"/>
    <n v="12.622499999881256"/>
    <x v="0"/>
    <m/>
    <m/>
    <x v="1"/>
    <x v="5"/>
    <x v="0"/>
    <x v="5"/>
    <x v="5"/>
    <n v="5"/>
    <s v=""/>
    <d v="1900-01-01T00:57:36"/>
    <n v="15.154444444321562"/>
    <n v="12"/>
    <n v="3.1544444443215625"/>
  </r>
  <r>
    <s v="E002"/>
    <s v="EO11"/>
    <x v="6185"/>
    <x v="0"/>
    <s v="E3"/>
    <s v="0100051530"/>
    <s v="MYHNOR MORTEROS Y HORMIGONES DEL"/>
    <s v="0022002573"/>
    <s v="MONTESALGUEIRO"/>
    <s v="000000000000000055"/>
    <x v="3"/>
    <d v="2024-07-18T00:00:00"/>
    <d v="1899-12-30T14:18:42"/>
    <s v="19/07 10:30h"/>
    <d v="2024-07-19T00:00:00"/>
    <x v="20"/>
    <x v="2"/>
    <x v="6415"/>
    <d v="2024-07-19T00:00:00"/>
    <d v="1899-12-30T07:17:38"/>
    <n v="153"/>
    <s v="E00153"/>
    <s v="RUTA KMS.153"/>
    <x v="26"/>
    <x v="0"/>
    <x v="0"/>
    <x v="2"/>
    <x v="0"/>
    <d v="2024-07-18T14:18:42"/>
    <x v="731"/>
    <n v="20.18833333341172"/>
    <d v="2024-07-19T07:17:38"/>
    <d v="1899-12-30T02:02:24"/>
    <d v="2024-07-19T09:20:02"/>
    <n v="1.1661111111170612"/>
    <x v="0"/>
    <m/>
    <m/>
    <x v="1"/>
    <x v="6"/>
    <x v="0"/>
    <x v="5"/>
    <x v="11"/>
    <n v="6"/>
    <s v=""/>
    <d v="1900-01-01T00:57:36"/>
    <n v="17.148333333411721"/>
    <n v="12"/>
    <n v="5.1483333334117205"/>
  </r>
  <r>
    <s v="E002"/>
    <s v="EO11"/>
    <x v="6186"/>
    <x v="0"/>
    <s v="E3"/>
    <s v="0432000181"/>
    <s v="PREBETONG LUGO HORMIGONES, S.A."/>
    <s v="0022001450"/>
    <s v="LUGO"/>
    <s v="000000000000000055"/>
    <x v="3"/>
    <d v="2024-07-18T00:00:00"/>
    <d v="1899-12-30T14:48:45"/>
    <s v="19/07 9h"/>
    <d v="2024-07-19T00:00:00"/>
    <x v="15"/>
    <x v="2"/>
    <x v="6416"/>
    <d v="2024-07-18T00:00:00"/>
    <d v="1899-12-30T19:40:31"/>
    <n v="108"/>
    <s v="E00108"/>
    <s v="RUTA KMS.108"/>
    <x v="41"/>
    <x v="0"/>
    <x v="0"/>
    <x v="2"/>
    <x v="0"/>
    <d v="2024-07-18T14:48:45"/>
    <x v="732"/>
    <n v="18.1875"/>
    <d v="2024-07-18T19:40:31"/>
    <d v="1899-12-30T01:26:24"/>
    <d v="2024-07-18T21:06:55"/>
    <n v="11.884722222341225"/>
    <x v="0"/>
    <m/>
    <m/>
    <x v="1"/>
    <x v="5"/>
    <x v="0"/>
    <x v="5"/>
    <x v="10"/>
    <n v="5"/>
    <s v=""/>
    <d v="1899-12-31T10:33:36"/>
    <n v="15.747499999999999"/>
    <n v="12"/>
    <n v="3.7474999999999987"/>
  </r>
  <r>
    <s v="E002"/>
    <s v="EO11"/>
    <x v="6187"/>
    <x v="0"/>
    <s v="E3"/>
    <s v="0432000181"/>
    <s v="PREBETONG LUGO HORMIGONES, S.A."/>
    <s v="0022001450"/>
    <s v="LUGO"/>
    <s v="000000000000000055"/>
    <x v="3"/>
    <d v="2024-07-18T00:00:00"/>
    <d v="1899-12-30T14:49:28"/>
    <s v="19/07 11:30h"/>
    <d v="2024-07-19T00:00:00"/>
    <x v="16"/>
    <x v="2"/>
    <x v="6417"/>
    <d v="2024-07-19T00:00:00"/>
    <d v="1899-12-30T08:12:34"/>
    <n v="108"/>
    <s v="E00108"/>
    <s v="RUTA KMS.108"/>
    <x v="22"/>
    <x v="0"/>
    <x v="0"/>
    <x v="2"/>
    <x v="0"/>
    <d v="2024-07-18T14:49:28"/>
    <x v="735"/>
    <n v="20.675555555499159"/>
    <d v="2024-07-19T08:12:34"/>
    <d v="1899-12-30T01:26:24"/>
    <d v="2024-07-19T09:38:58"/>
    <n v="1.8505555556039326"/>
    <x v="0"/>
    <m/>
    <m/>
    <x v="1"/>
    <x v="6"/>
    <x v="0"/>
    <x v="5"/>
    <x v="0"/>
    <n v="6"/>
    <s v=""/>
    <d v="1899-12-31T10:33:36"/>
    <n v="18.235555555499158"/>
    <n v="12"/>
    <n v="6.2355555554991575"/>
  </r>
  <r>
    <s v="E002"/>
    <s v="EO11"/>
    <x v="6188"/>
    <x v="0"/>
    <s v="E3"/>
    <s v="0432000165"/>
    <s v="MORTEROS DE GALICIA S.L."/>
    <s v="0022001550"/>
    <s v="SUSANA"/>
    <s v="000000000000000055"/>
    <x v="3"/>
    <d v="2024-07-18T00:00:00"/>
    <d v="1899-12-30T14:55:42"/>
    <s v="18/07  Por la tarde"/>
    <d v="2024-07-18T00:00:00"/>
    <x v="4"/>
    <x v="4"/>
    <x v="6418"/>
    <d v="2024-07-18T00:00:00"/>
    <d v="1899-12-30T16:27:16"/>
    <n v="1"/>
    <s v="E00001"/>
    <s v="RUTA KMS.0001"/>
    <x v="38"/>
    <x v="0"/>
    <x v="0"/>
    <x v="0"/>
    <x v="0"/>
    <d v="2024-07-18T14:55:42"/>
    <x v="736"/>
    <n v="4.0716666665975936"/>
    <d v="2024-07-18T16:27:16"/>
    <d v="1899-12-30T00:00:48"/>
    <d v="2024-07-18T16:28:04"/>
    <n v="2.5322222221875563"/>
    <x v="0"/>
    <m/>
    <m/>
    <x v="1"/>
    <x v="5"/>
    <x v="0"/>
    <x v="5"/>
    <x v="8"/>
    <n v="5"/>
    <s v=""/>
    <d v="1899-12-30T00:19:12"/>
    <n v="3.0583333332642599"/>
    <n v="0"/>
    <n v="3.0583333332642599"/>
  </r>
  <r>
    <s v="E002"/>
    <s v="EO11"/>
    <x v="6189"/>
    <x v="0"/>
    <s v="E3"/>
    <s v="0432000110"/>
    <s v="PREBETONG HORMIGONES, S.A."/>
    <s v="0021000042"/>
    <s v="REIGOSA"/>
    <s v="000000000000003044"/>
    <x v="2"/>
    <d v="2024-07-18T00:00:00"/>
    <d v="1899-12-30T16:03:12"/>
    <s v="19/07 10h"/>
    <d v="2024-07-19T00:00:00"/>
    <x v="17"/>
    <x v="2"/>
    <x v="6419"/>
    <d v="2024-07-18T00:00:00"/>
    <d v="1899-12-30T18:18:46"/>
    <n v="262"/>
    <s v="E00262"/>
    <s v="RUTA KMS.262"/>
    <x v="20"/>
    <x v="0"/>
    <x v="0"/>
    <x v="2"/>
    <x v="0"/>
    <d v="2024-07-18T16:03:12"/>
    <x v="733"/>
    <n v="17.946666666597594"/>
    <d v="2024-07-18T18:18:46"/>
    <d v="1899-12-30T03:29:36"/>
    <d v="2024-07-18T21:48:22"/>
    <n v="12.193888888810761"/>
    <x v="0"/>
    <m/>
    <m/>
    <x v="1"/>
    <x v="5"/>
    <x v="0"/>
    <x v="5"/>
    <x v="9"/>
    <n v="5"/>
    <s v=""/>
    <d v="1900-01-02T11:50:24"/>
    <n v="13.453333333264261"/>
    <n v="12"/>
    <n v="1.4533333332642613"/>
  </r>
  <r>
    <s v="E002"/>
    <s v="EO11"/>
    <x v="6190"/>
    <x v="0"/>
    <s v="E3"/>
    <s v="0100051530"/>
    <s v="MYHNOR MORTEROS Y HORMIGONES DEL"/>
    <s v="0022002945"/>
    <s v="ESTACION INTERMODAL - A CORUÑA"/>
    <s v="000000000000000055"/>
    <x v="3"/>
    <d v="2024-07-18T00:00:00"/>
    <d v="1899-12-30T16:08:35"/>
    <s v="19/07 09:00h"/>
    <d v="2024-07-19T00:00:00"/>
    <x v="15"/>
    <x v="0"/>
    <x v="6420"/>
    <d v="2024-07-18T00:00:00"/>
    <d v="1899-12-30T17:47:45"/>
    <n v="7"/>
    <s v="E00007"/>
    <s v="RUTA KMS.007"/>
    <x v="7"/>
    <x v="0"/>
    <x v="0"/>
    <x v="0"/>
    <x v="0"/>
    <d v="2024-07-18T16:08:35"/>
    <x v="732"/>
    <n v="16.856944444414694"/>
    <d v="2024-07-18T17:47:45"/>
    <d v="1899-12-30T00:05:36"/>
    <d v="2024-07-18T17:53:21"/>
    <n v="15.11083333339775"/>
    <x v="0"/>
    <m/>
    <m/>
    <x v="1"/>
    <x v="5"/>
    <x v="0"/>
    <x v="5"/>
    <x v="5"/>
    <n v="5"/>
    <s v=""/>
    <d v="1899-12-30T02:14:24"/>
    <n v="15.76361111108136"/>
    <n v="12"/>
    <n v="3.7636111110813601"/>
  </r>
  <r>
    <s v="E002"/>
    <s v="EO11"/>
    <x v="6191"/>
    <x v="0"/>
    <s v="E3"/>
    <s v="0432000110"/>
    <s v="PREBETONG HORMIGONES, S.A."/>
    <s v="0021000010"/>
    <s v="LA GRELA"/>
    <s v="000000000000003043"/>
    <x v="5"/>
    <d v="2024-07-18T00:00:00"/>
    <d v="1899-12-30T16:28:41"/>
    <s v="19/07 8:30 CEM ESPEC"/>
    <d v="2024-07-19T00:00:00"/>
    <x v="23"/>
    <x v="2"/>
    <x v="6421"/>
    <d v="2024-07-18T00:00:00"/>
    <d v="1899-12-30T18:11:28"/>
    <n v="211"/>
    <s v="E00211"/>
    <s v="RUTA KMS.211"/>
    <x v="13"/>
    <x v="0"/>
    <x v="0"/>
    <x v="2"/>
    <x v="0"/>
    <d v="2024-07-18T16:28:41"/>
    <x v="734"/>
    <n v="16.021944444451947"/>
    <d v="2024-07-18T18:11:28"/>
    <d v="1899-12-30T02:48:48"/>
    <d v="2024-07-18T21:00:16"/>
    <n v="11.495555555506144"/>
    <x v="0"/>
    <m/>
    <m/>
    <x v="1"/>
    <x v="5"/>
    <x v="0"/>
    <x v="5"/>
    <x v="9"/>
    <n v="5"/>
    <s v=""/>
    <d v="1900-01-01T19:31:12"/>
    <n v="12.208611111118614"/>
    <n v="12"/>
    <n v="0.20861111111861419"/>
  </r>
  <r>
    <s v="E002"/>
    <s v="EO11"/>
    <x v="6192"/>
    <x v="0"/>
    <s v="E3"/>
    <s v="0100028413"/>
    <s v="HORMIGONES CARRAL, S.L."/>
    <s v="0022002990"/>
    <s v="PUERTO EXTERIOR DE FERROL"/>
    <s v="000000000000003042"/>
    <x v="0"/>
    <d v="2024-07-18T00:00:00"/>
    <d v="1899-12-30T17:10:41"/>
    <s v="19/07 09h 1º"/>
    <d v="2024-07-19T00:00:00"/>
    <x v="15"/>
    <x v="0"/>
    <x v="6422"/>
    <d v="2024-07-18T00:00:00"/>
    <d v="1899-12-30T18:01:53"/>
    <n v="71"/>
    <s v="E00071"/>
    <s v="RUTA KMS.071"/>
    <x v="1"/>
    <x v="0"/>
    <x v="0"/>
    <x v="0"/>
    <x v="0"/>
    <d v="2024-07-18T17:10:41"/>
    <x v="732"/>
    <n v="15.821944444498513"/>
    <d v="2024-07-18T18:01:53"/>
    <d v="1899-12-30T00:56:48"/>
    <d v="2024-07-18T18:58:41"/>
    <n v="14.021944444393739"/>
    <x v="0"/>
    <m/>
    <m/>
    <x v="1"/>
    <x v="5"/>
    <x v="0"/>
    <x v="5"/>
    <x v="9"/>
    <n v="5"/>
    <s v=""/>
    <d v="1899-12-30T22:43:12"/>
    <n v="13.875277777831846"/>
    <n v="12"/>
    <n v="1.8752777778318457"/>
  </r>
  <r>
    <s v="E002"/>
    <s v="EO11"/>
    <x v="6193"/>
    <x v="0"/>
    <s v="E3"/>
    <s v="0100043821"/>
    <s v="ALMACENES FORNEAS, S. L."/>
    <s v="0022002633"/>
    <s v="SAMPAIO (GRANEL)"/>
    <s v="000000000000000055"/>
    <x v="3"/>
    <d v="2024-07-18T00:00:00"/>
    <d v="1899-12-30T17:30:03"/>
    <s v="19/07 10:00h"/>
    <d v="2024-07-19T00:00:00"/>
    <x v="17"/>
    <x v="2"/>
    <x v="6423"/>
    <d v="2024-07-18T00:00:00"/>
    <d v="1899-12-30T20:01:26"/>
    <n v="140"/>
    <s v="E00140"/>
    <s v="RUTA KMS.140"/>
    <x v="39"/>
    <x v="0"/>
    <x v="0"/>
    <x v="2"/>
    <x v="0"/>
    <d v="2024-07-18T17:30:03"/>
    <x v="733"/>
    <n v="16.499166666646488"/>
    <d v="2024-07-18T20:01:26"/>
    <d v="1899-12-30T01:52:00"/>
    <d v="2024-07-18T21:53:26"/>
    <n v="12.109444444358815"/>
    <x v="0"/>
    <m/>
    <m/>
    <x v="1"/>
    <x v="5"/>
    <x v="0"/>
    <x v="5"/>
    <x v="14"/>
    <n v="5"/>
    <s v=""/>
    <d v="1899-12-31T20:48:00"/>
    <n v="13.632499999979821"/>
    <n v="12"/>
    <n v="1.6324999999798209"/>
  </r>
  <r>
    <s v="E002"/>
    <s v="EO21"/>
    <x v="6194"/>
    <x v="0"/>
    <s v="E3"/>
    <s v="0100050338"/>
    <s v="PRISMOTEPI, LDA."/>
    <s v="0022002522"/>
    <s v="FAMALIÇÃO"/>
    <s v="000000000000000055"/>
    <x v="3"/>
    <d v="2024-07-16T00:00:00"/>
    <d v="1899-12-30T10:46:54"/>
    <s v="17/07 14h"/>
    <d v="2024-07-17T00:00:00"/>
    <x v="1"/>
    <x v="3"/>
    <x v="6424"/>
    <d v="2024-07-17T00:00:00"/>
    <d v="1899-12-30T11:30:40"/>
    <n v="103"/>
    <s v="E00103"/>
    <s v="RUTA KMS.103"/>
    <x v="10"/>
    <x v="0"/>
    <x v="0"/>
    <x v="0"/>
    <x v="0"/>
    <d v="2024-07-16T10:46:54"/>
    <x v="667"/>
    <n v="27.218333333381452"/>
    <d v="2024-07-17T11:30:40"/>
    <d v="1899-12-30T01:22:24"/>
    <d v="2024-07-17T12:53:04"/>
    <n v="1.1155555556179024"/>
    <x v="0"/>
    <m/>
    <m/>
    <x v="1"/>
    <x v="2"/>
    <x v="0"/>
    <x v="5"/>
    <x v="2"/>
    <n v="4"/>
    <s v=""/>
    <d v="1899-12-31T08:57:36"/>
    <n v="24.845000000048117"/>
    <n v="12"/>
    <n v="12.845000000048117"/>
  </r>
  <r>
    <s v="E002"/>
    <s v="EO21"/>
    <x v="6195"/>
    <x v="0"/>
    <s v="E3"/>
    <s v="0100050338"/>
    <s v="PRISMOTEPI, LDA."/>
    <s v="0022002522"/>
    <s v="FAMALIÇÃO"/>
    <s v="000000000000000055"/>
    <x v="3"/>
    <d v="2024-07-16T00:00:00"/>
    <d v="1899-12-30T10:49:02"/>
    <s v="16/07 15h"/>
    <d v="2024-07-16T00:00:00"/>
    <x v="7"/>
    <x v="3"/>
    <x v="6425"/>
    <d v="2024-07-16T00:00:00"/>
    <d v="1899-12-30T13:35:23"/>
    <n v="103"/>
    <s v="E00103"/>
    <s v="RUTA KMS.103"/>
    <x v="10"/>
    <x v="0"/>
    <x v="0"/>
    <x v="0"/>
    <x v="0"/>
    <d v="2024-07-16T10:49:02"/>
    <x v="665"/>
    <n v="4.182777777838055"/>
    <d v="2024-07-16T13:35:23"/>
    <d v="1899-12-30T01:22:24"/>
    <d v="2024-07-16T14:57:47"/>
    <n v="3.6944444349501282E-2"/>
    <x v="0"/>
    <m/>
    <m/>
    <x v="1"/>
    <x v="4"/>
    <x v="0"/>
    <x v="5"/>
    <x v="7"/>
    <n v="3"/>
    <s v=""/>
    <d v="1899-12-31T08:57:36"/>
    <n v="1.809444444504722"/>
    <n v="0"/>
    <n v="1.809444444504722"/>
  </r>
  <r>
    <s v="E002"/>
    <s v="EO21"/>
    <x v="6196"/>
    <x v="0"/>
    <s v="E3"/>
    <s v="0100050338"/>
    <s v="PRISMOTEPI, LDA."/>
    <s v="0022002522"/>
    <s v="FAMALIÇÃO"/>
    <s v="000000000000000055"/>
    <x v="3"/>
    <d v="2024-07-16T00:00:00"/>
    <d v="1899-12-30T10:49:31"/>
    <s v="17/07 08h"/>
    <d v="2024-07-17T00:00:00"/>
    <x v="10"/>
    <x v="3"/>
    <x v="6426"/>
    <d v="2024-07-16T00:00:00"/>
    <d v="1899-12-30T17:31:26"/>
    <n v="103"/>
    <s v="E00103"/>
    <s v="RUTA KMS.103"/>
    <x v="19"/>
    <x v="0"/>
    <x v="0"/>
    <x v="0"/>
    <x v="0"/>
    <d v="2024-07-16T10:49:31"/>
    <x v="695"/>
    <n v="21.174722222203854"/>
    <d v="2024-07-16T17:31:26"/>
    <d v="1899-12-30T01:22:24"/>
    <d v="2024-07-16T18:53:50"/>
    <n v="13.102777777821757"/>
    <x v="0"/>
    <m/>
    <m/>
    <x v="1"/>
    <x v="4"/>
    <x v="0"/>
    <x v="5"/>
    <x v="5"/>
    <n v="3"/>
    <s v=""/>
    <d v="1899-12-31T08:57:36"/>
    <n v="18.80138888887052"/>
    <n v="12"/>
    <n v="6.8013888888705196"/>
  </r>
  <r>
    <s v="E002"/>
    <s v="EO21"/>
    <x v="6197"/>
    <x v="0"/>
    <s v="E3"/>
    <s v="0100050338"/>
    <s v="PRISMOTEPI, LDA."/>
    <s v="0022002522"/>
    <s v="FAMALIÇÃO"/>
    <s v="000000000000000055"/>
    <x v="3"/>
    <d v="2024-07-17T00:00:00"/>
    <d v="1899-12-30T11:49:23"/>
    <s v="17/07 15:00h"/>
    <d v="2024-07-17T00:00:00"/>
    <x v="7"/>
    <x v="3"/>
    <x v="6427"/>
    <d v="2024-07-17T00:00:00"/>
    <d v="1899-12-30T12:09:54"/>
    <n v="103"/>
    <s v="E00103"/>
    <s v="RUTA KMS.103"/>
    <x v="19"/>
    <x v="0"/>
    <x v="0"/>
    <x v="0"/>
    <x v="0"/>
    <d v="2024-07-17T11:49:23"/>
    <x v="711"/>
    <n v="3.1769444444216788"/>
    <d v="2024-07-17T12:09:54"/>
    <d v="1899-12-30T01:22:24"/>
    <d v="2024-07-17T13:32:18"/>
    <n v="1.4616666666115634"/>
    <x v="0"/>
    <m/>
    <m/>
    <x v="1"/>
    <x v="2"/>
    <x v="0"/>
    <x v="5"/>
    <x v="3"/>
    <n v="4"/>
    <s v=""/>
    <d v="1899-12-31T08:57:36"/>
    <n v="0.80361111108834549"/>
    <n v="0"/>
    <n v="0.80361111108834549"/>
  </r>
  <r>
    <s v="E002"/>
    <s v="EO21"/>
    <x v="6198"/>
    <x v="0"/>
    <s v="E3"/>
    <s v="0100050338"/>
    <s v="PRISMOTEPI, LDA."/>
    <s v="0022002522"/>
    <s v="FAMALIÇÃO"/>
    <s v="000000000000000055"/>
    <x v="3"/>
    <d v="2024-07-17T00:00:00"/>
    <d v="1899-12-30T11:50:00"/>
    <s v="18/07 14:00h"/>
    <d v="2024-07-18T00:00:00"/>
    <x v="1"/>
    <x v="3"/>
    <x v="6428"/>
    <d v="2024-07-18T00:00:00"/>
    <d v="1899-12-30T09:47:08"/>
    <n v="103"/>
    <s v="E00103"/>
    <s v="RUTA KMS.103"/>
    <x v="10"/>
    <x v="0"/>
    <x v="0"/>
    <x v="0"/>
    <x v="0"/>
    <d v="2024-07-17T11:50:00"/>
    <x v="714"/>
    <n v="26.166666666744277"/>
    <d v="2024-07-18T09:47:08"/>
    <d v="1899-12-30T01:22:24"/>
    <d v="2024-07-18T11:09:32"/>
    <n v="2.8411111111636274"/>
    <x v="0"/>
    <m/>
    <m/>
    <x v="1"/>
    <x v="5"/>
    <x v="0"/>
    <x v="5"/>
    <x v="6"/>
    <n v="5"/>
    <s v=""/>
    <d v="1899-12-31T08:57:36"/>
    <n v="23.793333333410942"/>
    <n v="12"/>
    <n v="11.793333333410942"/>
  </r>
  <r>
    <s v="E002"/>
    <s v="EO21"/>
    <x v="6199"/>
    <x v="0"/>
    <s v="E3"/>
    <s v="0100050338"/>
    <s v="PRISMOTEPI, LDA."/>
    <s v="0022002522"/>
    <s v="FAMALIÇÃO"/>
    <s v="000000000000000055"/>
    <x v="3"/>
    <d v="2024-07-17T00:00:00"/>
    <d v="1899-12-30T11:50:05"/>
    <s v="18/07 8h"/>
    <d v="2024-07-18T00:00:00"/>
    <x v="10"/>
    <x v="3"/>
    <x v="6429"/>
    <d v="2024-07-17T00:00:00"/>
    <d v="1899-12-30T17:39:39"/>
    <n v="103"/>
    <s v="E00103"/>
    <s v="RUTA KMS.103"/>
    <x v="19"/>
    <x v="0"/>
    <x v="0"/>
    <x v="0"/>
    <x v="0"/>
    <d v="2024-07-17T11:50:05"/>
    <x v="622"/>
    <n v="20.165277777879965"/>
    <d v="2024-07-17T17:39:39"/>
    <d v="1899-12-30T01:22:24"/>
    <d v="2024-07-17T19:02:03"/>
    <n v="12.965833333320916"/>
    <x v="0"/>
    <m/>
    <m/>
    <x v="1"/>
    <x v="2"/>
    <x v="0"/>
    <x v="5"/>
    <x v="5"/>
    <n v="4"/>
    <s v=""/>
    <d v="1899-12-31T08:57:36"/>
    <n v="17.79194444454663"/>
    <n v="12"/>
    <n v="5.7919444445466297"/>
  </r>
  <r>
    <s v="E002"/>
    <s v="EO21"/>
    <x v="6200"/>
    <x v="0"/>
    <s v="E3"/>
    <s v="0100053327"/>
    <s v="ABTF BETAO, LDA."/>
    <s v="0022003000"/>
    <s v="MOGADOURO"/>
    <s v="000000000000000055"/>
    <x v="3"/>
    <d v="2024-07-17T00:00:00"/>
    <d v="1899-12-30T12:34:58"/>
    <s v="18/07 11:00h"/>
    <d v="2024-07-18T00:00:00"/>
    <x v="16"/>
    <x v="2"/>
    <x v="6430"/>
    <d v="2024-07-17T00:00:00"/>
    <d v="1899-12-30T20:10:32"/>
    <n v="243"/>
    <s v="E00243"/>
    <s v="RUTA KMS.243"/>
    <x v="380"/>
    <x v="0"/>
    <x v="0"/>
    <x v="2"/>
    <x v="0"/>
    <d v="2024-07-17T12:34:58"/>
    <x v="724"/>
    <n v="22.917222222138662"/>
    <d v="2024-07-17T20:10:32"/>
    <d v="1899-12-30T03:14:24"/>
    <d v="2024-07-17T23:24:56"/>
    <n v="12.084444444277324"/>
    <x v="0"/>
    <m/>
    <m/>
    <x v="1"/>
    <x v="2"/>
    <x v="0"/>
    <x v="5"/>
    <x v="14"/>
    <n v="4"/>
    <s v=""/>
    <d v="1900-01-02T05:45:36"/>
    <n v="18.67722222213866"/>
    <n v="12"/>
    <n v="6.6772222221386599"/>
  </r>
  <r>
    <s v="E002"/>
    <s v="EO21"/>
    <x v="6201"/>
    <x v="0"/>
    <s v="E3"/>
    <s v="0100053327"/>
    <s v="ABTF BETAO, LDA."/>
    <s v="0022002997"/>
    <s v="MACEDO DE CAVALEIROS"/>
    <s v="000000000000000055"/>
    <x v="3"/>
    <d v="2024-07-17T00:00:00"/>
    <d v="1899-12-30T13:00:17"/>
    <s v="18/07 08:00h"/>
    <d v="2024-07-18T00:00:00"/>
    <x v="10"/>
    <x v="2"/>
    <x v="6431"/>
    <d v="2024-07-17T00:00:00"/>
    <d v="1899-12-30T20:26:28"/>
    <n v="223"/>
    <s v="E00223"/>
    <s v="RUTA KMS.223"/>
    <x v="20"/>
    <x v="0"/>
    <x v="0"/>
    <x v="2"/>
    <x v="0"/>
    <d v="2024-07-17T13:00:17"/>
    <x v="622"/>
    <n v="18.995277777838055"/>
    <d v="2024-07-17T20:26:28"/>
    <d v="1899-12-30T02:58:24"/>
    <d v="2024-07-17T23:24:52"/>
    <n v="8.5855555555899628"/>
    <x v="0"/>
    <m/>
    <m/>
    <x v="1"/>
    <x v="2"/>
    <x v="0"/>
    <x v="5"/>
    <x v="14"/>
    <n v="4"/>
    <s v=""/>
    <d v="1900-01-01T23:21:36"/>
    <n v="15.021944444504722"/>
    <n v="12"/>
    <n v="3.0219444445047223"/>
  </r>
  <r>
    <s v="E002"/>
    <s v="EO21"/>
    <x v="6202"/>
    <x v="0"/>
    <s v="E3"/>
    <s v="0100050338"/>
    <s v="PRISMOTEPI, LDA."/>
    <s v="0022002522"/>
    <s v="FAMALIÇÃO"/>
    <s v="000000000000000055"/>
    <x v="3"/>
    <d v="2024-07-18T00:00:00"/>
    <d v="1899-12-30T11:38:18"/>
    <s v="19/07 8h"/>
    <d v="2024-07-19T00:00:00"/>
    <x v="10"/>
    <x v="3"/>
    <x v="6432"/>
    <d v="2024-07-18T00:00:00"/>
    <d v="1899-12-30T16:01:02"/>
    <n v="103"/>
    <s v="E00103"/>
    <s v="RUTA KMS.103"/>
    <x v="19"/>
    <x v="0"/>
    <x v="0"/>
    <x v="0"/>
    <x v="0"/>
    <d v="2024-07-18T11:38:18"/>
    <x v="730"/>
    <n v="20.361666666751262"/>
    <d v="2024-07-18T16:01:02"/>
    <d v="1899-12-30T01:22:24"/>
    <d v="2024-07-18T17:23:26"/>
    <n v="14.60944444447523"/>
    <x v="0"/>
    <m/>
    <m/>
    <x v="1"/>
    <x v="5"/>
    <x v="0"/>
    <x v="5"/>
    <x v="8"/>
    <n v="5"/>
    <s v=""/>
    <d v="1899-12-31T08:57:36"/>
    <n v="17.988333333417927"/>
    <n v="12"/>
    <n v="5.988333333417927"/>
  </r>
  <r>
    <s v="E002"/>
    <s v="EO21"/>
    <x v="6203"/>
    <x v="0"/>
    <s v="E3"/>
    <s v="0100050338"/>
    <s v="PRISMOTEPI, LDA."/>
    <s v="0022002522"/>
    <s v="FAMALIÇÃO"/>
    <s v="000000000000000055"/>
    <x v="3"/>
    <d v="2024-07-18T00:00:00"/>
    <d v="1899-12-30T11:38:35"/>
    <s v="19/07 11h"/>
    <d v="2024-07-19T00:00:00"/>
    <x v="24"/>
    <x v="3"/>
    <x v="6433"/>
    <d v="2024-07-18T00:00:00"/>
    <d v="1899-12-30T17:11:21"/>
    <n v="103"/>
    <s v="E00103"/>
    <s v="RUTA KMS.103"/>
    <x v="10"/>
    <x v="0"/>
    <x v="0"/>
    <x v="0"/>
    <x v="0"/>
    <d v="2024-07-18T11:38:35"/>
    <x v="737"/>
    <n v="23.356944444472902"/>
    <d v="2024-07-18T17:11:21"/>
    <d v="1899-12-30T01:22:24"/>
    <d v="2024-07-18T18:33:45"/>
    <n v="16.437500000058208"/>
    <x v="0"/>
    <m/>
    <m/>
    <x v="1"/>
    <x v="5"/>
    <x v="0"/>
    <x v="5"/>
    <x v="5"/>
    <n v="5"/>
    <s v=""/>
    <d v="1899-12-31T08:57:36"/>
    <n v="20.983611111139567"/>
    <n v="12"/>
    <n v="8.9836111111395667"/>
  </r>
  <r>
    <s v="E002"/>
    <s v="EO21"/>
    <x v="6204"/>
    <x v="0"/>
    <s v="E3"/>
    <s v="0100053327"/>
    <s v="ABTF BETAO, LDA."/>
    <s v="0022003000"/>
    <s v="MOGADOURO"/>
    <s v="000000000000000055"/>
    <x v="3"/>
    <d v="2024-07-18T00:00:00"/>
    <d v="1899-12-30T15:35:12"/>
    <s v="19/07 08:00h"/>
    <d v="2024-07-19T00:00:00"/>
    <x v="10"/>
    <x v="2"/>
    <x v="6434"/>
    <d v="2024-07-18T00:00:00"/>
    <d v="1899-12-30T18:43:45"/>
    <n v="243"/>
    <s v="E00243"/>
    <s v="RUTA KMS.243"/>
    <x v="8"/>
    <x v="0"/>
    <x v="0"/>
    <x v="2"/>
    <x v="0"/>
    <d v="2024-07-18T15:35:12"/>
    <x v="730"/>
    <n v="16.413333333330229"/>
    <d v="2024-07-18T18:43:45"/>
    <d v="1899-12-30T03:14:24"/>
    <d v="2024-07-18T21:58:09"/>
    <n v="10.030833333323244"/>
    <x v="0"/>
    <m/>
    <m/>
    <x v="1"/>
    <x v="5"/>
    <x v="0"/>
    <x v="5"/>
    <x v="9"/>
    <n v="5"/>
    <s v=""/>
    <d v="1900-01-02T05:45:36"/>
    <n v="12.173333333330229"/>
    <n v="12"/>
    <n v="0.17333333333022871"/>
  </r>
  <r>
    <s v="E026"/>
    <s v="EO79"/>
    <x v="6205"/>
    <x v="0"/>
    <s v="E4"/>
    <s v="0433000279"/>
    <s v="CEMENTOS DE GRANADILLA, S.L."/>
    <s v="0068001793"/>
    <s v="POLIGONO"/>
    <s v="000000000000003209"/>
    <x v="63"/>
    <d v="2024-07-16T00:00:00"/>
    <d v="1899-12-30T16:42:41"/>
    <s v="PEDIDO 19/07 ENSACAD"/>
    <d v="2024-07-19T00:00:00"/>
    <x v="1"/>
    <x v="13"/>
    <x v="6435"/>
    <d v="2024-07-17T00:00:00"/>
    <d v="1899-12-30T10:39:28"/>
    <n v="2"/>
    <s v="E0053G"/>
    <s v="Entorno Fábrica"/>
    <x v="216"/>
    <x v="0"/>
    <x v="0"/>
    <x v="7"/>
    <x v="1"/>
    <d v="2024-07-16T16:42:41"/>
    <x v="738"/>
    <n v="69.288611111172941"/>
    <d v="2024-07-17T10:39:28"/>
    <d v="1899-12-30T00:01:36"/>
    <d v="2024-07-17T10:41:04"/>
    <n v="51.315555555629544"/>
    <x v="0"/>
    <m/>
    <m/>
    <x v="1"/>
    <x v="2"/>
    <x v="0"/>
    <x v="5"/>
    <x v="1"/>
    <n v="4"/>
    <s v=""/>
    <d v="1899-12-30T00:38:24"/>
    <n v="68.26194444450627"/>
    <n v="36"/>
    <n v="32.26194444450627"/>
  </r>
  <r>
    <s v="E026"/>
    <s v="EO79"/>
    <x v="6206"/>
    <x v="0"/>
    <s v="E4"/>
    <s v="0433000279"/>
    <s v="CEMENTOS DE GRANADILLA, S.L."/>
    <s v="0068001793"/>
    <s v="POLIGONO"/>
    <s v="000000000000003209"/>
    <x v="63"/>
    <d v="2024-07-16T00:00:00"/>
    <d v="1899-12-30T16:42:57"/>
    <s v="PEDIDO 19/07 ENSACAD"/>
    <d v="2024-07-19T00:00:00"/>
    <x v="1"/>
    <x v="13"/>
    <x v="6436"/>
    <d v="2024-07-17T00:00:00"/>
    <d v="1899-12-30T11:37:50"/>
    <n v="2"/>
    <s v="E0053G"/>
    <s v="Entorno Fábrica"/>
    <x v="216"/>
    <x v="0"/>
    <x v="0"/>
    <x v="7"/>
    <x v="1"/>
    <d v="2024-07-16T16:42:57"/>
    <x v="738"/>
    <n v="69.284166666737292"/>
    <d v="2024-07-17T11:37:50"/>
    <d v="1899-12-30T00:01:36"/>
    <d v="2024-07-17T11:39:26"/>
    <n v="50.342777777812444"/>
    <x v="0"/>
    <m/>
    <m/>
    <x v="1"/>
    <x v="2"/>
    <x v="0"/>
    <x v="5"/>
    <x v="2"/>
    <n v="4"/>
    <s v=""/>
    <d v="1899-12-30T00:38:24"/>
    <n v="68.257500000070621"/>
    <n v="36"/>
    <n v="32.257500000070621"/>
  </r>
  <r>
    <s v="E026"/>
    <s v="EO79"/>
    <x v="6207"/>
    <x v="0"/>
    <s v="E4"/>
    <s v="0433000279"/>
    <s v="CEMENTOS DE GRANADILLA, S.L."/>
    <s v="0068001793"/>
    <s v="POLIGONO"/>
    <s v="000000000000003209"/>
    <x v="63"/>
    <d v="2024-07-16T00:00:00"/>
    <d v="1899-12-30T16:43:34"/>
    <s v="PEDIDO 19/07 ENSACAD"/>
    <d v="2024-07-19T00:00:00"/>
    <x v="1"/>
    <x v="13"/>
    <x v="6437"/>
    <d v="2024-07-17T00:00:00"/>
    <d v="1899-12-30T12:43:22"/>
    <n v="2"/>
    <s v="E0053G"/>
    <s v="Entorno Fábrica"/>
    <x v="216"/>
    <x v="0"/>
    <x v="0"/>
    <x v="7"/>
    <x v="1"/>
    <d v="2024-07-16T16:43:34"/>
    <x v="738"/>
    <n v="69.273888889001682"/>
    <d v="2024-07-17T12:43:22"/>
    <d v="1899-12-30T00:01:36"/>
    <d v="2024-07-17T12:44:58"/>
    <n v="49.250555555743631"/>
    <x v="0"/>
    <m/>
    <m/>
    <x v="1"/>
    <x v="2"/>
    <x v="0"/>
    <x v="5"/>
    <x v="3"/>
    <n v="4"/>
    <s v=""/>
    <d v="1899-12-30T00:38:24"/>
    <n v="68.247222222335012"/>
    <n v="36"/>
    <n v="32.247222222335012"/>
  </r>
  <r>
    <s v="E026"/>
    <s v="EO79"/>
    <x v="6208"/>
    <x v="0"/>
    <s v="E4"/>
    <s v="0433000279"/>
    <s v="CEMENTOS DE GRANADILLA, S.L."/>
    <s v="0068001793"/>
    <s v="POLIGONO"/>
    <s v="000000000000003209"/>
    <x v="63"/>
    <d v="2024-07-16T00:00:00"/>
    <d v="1899-12-30T16:43:48"/>
    <s v="PEDIDO 19/07 ENSACAD"/>
    <d v="2024-07-19T00:00:00"/>
    <x v="1"/>
    <x v="13"/>
    <x v="6438"/>
    <d v="2024-07-18T00:00:00"/>
    <d v="1899-12-30T06:53:38"/>
    <n v="2"/>
    <s v="E0053G"/>
    <s v="Entorno Fábrica"/>
    <x v="151"/>
    <x v="0"/>
    <x v="0"/>
    <x v="7"/>
    <x v="1"/>
    <d v="2024-07-16T16:43:48"/>
    <x v="738"/>
    <n v="69.270000000076834"/>
    <d v="2024-07-18T06:53:38"/>
    <d v="1899-12-30T00:01:36"/>
    <d v="2024-07-18T06:55:14"/>
    <n v="31.079444444621913"/>
    <x v="0"/>
    <m/>
    <m/>
    <x v="1"/>
    <x v="5"/>
    <x v="0"/>
    <x v="5"/>
    <x v="12"/>
    <n v="5"/>
    <s v=""/>
    <d v="1899-12-30T00:38:24"/>
    <n v="68.243333333410163"/>
    <n v="36"/>
    <n v="32.243333333410163"/>
  </r>
  <r>
    <s v="E026"/>
    <s v="EO79"/>
    <x v="6209"/>
    <x v="0"/>
    <s v="E4"/>
    <s v="0433000279"/>
    <s v="CEMENTOS DE GRANADILLA, S.L."/>
    <s v="0068001793"/>
    <s v="POLIGONO"/>
    <s v="000000000000003209"/>
    <x v="63"/>
    <d v="2024-07-16T00:00:00"/>
    <d v="1899-12-30T16:44:35"/>
    <s v="PEDIDO 19/07 ENSACAD"/>
    <d v="2024-07-19T00:00:00"/>
    <x v="1"/>
    <x v="13"/>
    <x v="6439"/>
    <d v="2024-07-18T00:00:00"/>
    <d v="1899-12-30T06:55:05"/>
    <n v="2"/>
    <s v="E0053G"/>
    <s v="Entorno Fábrica"/>
    <x v="156"/>
    <x v="0"/>
    <x v="0"/>
    <x v="7"/>
    <x v="1"/>
    <d v="2024-07-16T16:44:35"/>
    <x v="738"/>
    <n v="69.256944444437977"/>
    <d v="2024-07-18T06:55:05"/>
    <d v="1899-12-30T00:01:36"/>
    <d v="2024-07-18T06:56:41"/>
    <n v="31.055277777893934"/>
    <x v="0"/>
    <m/>
    <m/>
    <x v="1"/>
    <x v="5"/>
    <x v="0"/>
    <x v="5"/>
    <x v="12"/>
    <n v="5"/>
    <s v=""/>
    <d v="1899-12-30T00:38:24"/>
    <n v="68.230277777771306"/>
    <n v="36"/>
    <n v="32.230277777771306"/>
  </r>
  <r>
    <s v="E026"/>
    <s v="EO79"/>
    <x v="6210"/>
    <x v="0"/>
    <s v="E4"/>
    <s v="0433000279"/>
    <s v="CEMENTOS DE GRANADILLA, S.L."/>
    <s v="0068001793"/>
    <s v="POLIGONO"/>
    <s v="000000000000003209"/>
    <x v="63"/>
    <d v="2024-07-16T00:00:00"/>
    <d v="1899-12-30T16:44:49"/>
    <s v="PEDIDO 19/07 ENSACAD"/>
    <d v="2024-07-19T00:00:00"/>
    <x v="1"/>
    <x v="13"/>
    <x v="6440"/>
    <d v="2024-07-18T00:00:00"/>
    <d v="1899-12-30T07:54:00"/>
    <n v="2"/>
    <s v="E0053G"/>
    <s v="Entorno Fábrica"/>
    <x v="151"/>
    <x v="0"/>
    <x v="0"/>
    <x v="7"/>
    <x v="1"/>
    <d v="2024-07-16T16:44:49"/>
    <x v="738"/>
    <n v="69.253055555687752"/>
    <d v="2024-07-18T07:54:00"/>
    <d v="1899-12-30T00:01:36"/>
    <d v="2024-07-18T07:55:36"/>
    <n v="30.073333333362825"/>
    <x v="0"/>
    <m/>
    <m/>
    <x v="1"/>
    <x v="5"/>
    <x v="0"/>
    <x v="5"/>
    <x v="11"/>
    <n v="5"/>
    <s v=""/>
    <d v="1899-12-30T00:38:24"/>
    <n v="68.226388889021081"/>
    <n v="36"/>
    <n v="32.226388889021081"/>
  </r>
  <r>
    <s v="E026"/>
    <s v="EO79"/>
    <x v="6211"/>
    <x v="0"/>
    <s v="E4"/>
    <s v="0433000279"/>
    <s v="CEMENTOS DE GRANADILLA, S.L."/>
    <s v="0068001793"/>
    <s v="POLIGONO"/>
    <s v="000000000000003209"/>
    <x v="63"/>
    <d v="2024-07-16T00:00:00"/>
    <d v="1899-12-30T16:45:02"/>
    <s v="PEDIDO 19/07 ENSACAD"/>
    <d v="2024-07-19T00:00:00"/>
    <x v="1"/>
    <x v="13"/>
    <x v="6441"/>
    <d v="2024-07-18T00:00:00"/>
    <d v="1899-12-30T07:59:08"/>
    <n v="2"/>
    <s v="E0053G"/>
    <s v="Entorno Fábrica"/>
    <x v="156"/>
    <x v="0"/>
    <x v="0"/>
    <x v="7"/>
    <x v="1"/>
    <d v="2024-07-16T16:45:02"/>
    <x v="738"/>
    <n v="69.249444444430992"/>
    <d v="2024-07-18T07:59:08"/>
    <d v="1899-12-30T00:01:36"/>
    <d v="2024-07-18T08:00:44"/>
    <n v="29.987777777889278"/>
    <x v="0"/>
    <m/>
    <m/>
    <x v="1"/>
    <x v="5"/>
    <x v="0"/>
    <x v="5"/>
    <x v="11"/>
    <n v="5"/>
    <s v=""/>
    <d v="1899-12-30T00:38:24"/>
    <n v="68.222777777764321"/>
    <n v="36"/>
    <n v="32.222777777764321"/>
  </r>
  <r>
    <s v="E026"/>
    <s v="EO79"/>
    <x v="6212"/>
    <x v="0"/>
    <s v="E4"/>
    <s v="0433000279"/>
    <s v="CEMENTOS DE GRANADILLA, S.L."/>
    <s v="0068001793"/>
    <s v="POLIGONO"/>
    <s v="000000000000003209"/>
    <x v="63"/>
    <d v="2024-07-16T00:00:00"/>
    <d v="1899-12-30T16:45:14"/>
    <s v="PEDIDO 19/07 ENSACAD"/>
    <d v="2024-07-19T00:00:00"/>
    <x v="1"/>
    <x v="13"/>
    <x v="6442"/>
    <d v="2024-07-18T00:00:00"/>
    <d v="1899-12-30T08:52:38"/>
    <n v="2"/>
    <s v="E0053G"/>
    <s v="Entorno Fábrica"/>
    <x v="156"/>
    <x v="0"/>
    <x v="0"/>
    <x v="7"/>
    <x v="1"/>
    <d v="2024-07-16T16:45:14"/>
    <x v="738"/>
    <n v="69.246111111191567"/>
    <d v="2024-07-18T08:52:38"/>
    <d v="1899-12-30T00:01:36"/>
    <d v="2024-07-18T08:54:14"/>
    <n v="29.096111111284699"/>
    <x v="0"/>
    <m/>
    <m/>
    <x v="1"/>
    <x v="5"/>
    <x v="0"/>
    <x v="5"/>
    <x v="0"/>
    <n v="5"/>
    <s v=""/>
    <d v="1899-12-30T00:38:24"/>
    <n v="68.219444444524896"/>
    <n v="36"/>
    <n v="32.219444444524896"/>
  </r>
  <r>
    <s v="E026"/>
    <s v="EO79"/>
    <x v="6213"/>
    <x v="0"/>
    <s v="E4"/>
    <s v="0433000279"/>
    <s v="CEMENTOS DE GRANADILLA, S.L."/>
    <s v="0068001793"/>
    <s v="POLIGONO"/>
    <s v="000000000000003209"/>
    <x v="63"/>
    <d v="2024-07-16T00:00:00"/>
    <d v="1899-12-30T16:45:30"/>
    <s v="PEDIDO 19/07 ENSACAD"/>
    <d v="2024-07-19T00:00:00"/>
    <x v="1"/>
    <x v="13"/>
    <x v="6443"/>
    <d v="2024-07-18T00:00:00"/>
    <d v="1899-12-30T09:01:20"/>
    <n v="2"/>
    <s v="E0053G"/>
    <s v="Entorno Fábrica"/>
    <x v="151"/>
    <x v="0"/>
    <x v="0"/>
    <x v="7"/>
    <x v="1"/>
    <d v="2024-07-16T16:45:30"/>
    <x v="738"/>
    <n v="69.241666666755918"/>
    <d v="2024-07-18T09:01:20"/>
    <d v="1899-12-30T00:01:36"/>
    <d v="2024-07-18T09:02:56"/>
    <n v="28.951111111266073"/>
    <x v="0"/>
    <m/>
    <m/>
    <x v="1"/>
    <x v="5"/>
    <x v="0"/>
    <x v="5"/>
    <x v="6"/>
    <n v="5"/>
    <s v=""/>
    <d v="1899-12-30T00:38:24"/>
    <n v="68.215000000089248"/>
    <n v="36"/>
    <n v="32.215000000089248"/>
  </r>
  <r>
    <s v="E026"/>
    <s v="EO79"/>
    <x v="6214"/>
    <x v="0"/>
    <s v="E4"/>
    <s v="0433000279"/>
    <s v="CEMENTOS DE GRANADILLA, S.L."/>
    <s v="0068001793"/>
    <s v="POLIGONO"/>
    <s v="000000000000003209"/>
    <x v="63"/>
    <d v="2024-07-16T00:00:00"/>
    <d v="1899-12-30T16:45:46"/>
    <s v="PEDIDO 19/07 ENSACAD"/>
    <d v="2024-07-19T00:00:00"/>
    <x v="1"/>
    <x v="13"/>
    <x v="6444"/>
    <d v="2024-07-18T00:00:00"/>
    <d v="1899-12-30T09:48:41"/>
    <n v="2"/>
    <s v="E0053G"/>
    <s v="Entorno Fábrica"/>
    <x v="156"/>
    <x v="0"/>
    <x v="0"/>
    <x v="7"/>
    <x v="1"/>
    <d v="2024-07-16T16:45:46"/>
    <x v="738"/>
    <n v="69.23722222232027"/>
    <d v="2024-07-18T09:48:41"/>
    <d v="1899-12-30T00:01:36"/>
    <d v="2024-07-18T09:50:17"/>
    <n v="28.161944444524124"/>
    <x v="0"/>
    <m/>
    <m/>
    <x v="1"/>
    <x v="5"/>
    <x v="0"/>
    <x v="5"/>
    <x v="6"/>
    <n v="5"/>
    <s v=""/>
    <d v="1899-12-30T00:38:24"/>
    <n v="68.210555555653599"/>
    <n v="36"/>
    <n v="32.210555555653599"/>
  </r>
  <r>
    <s v="E026"/>
    <s v="EO79"/>
    <x v="6215"/>
    <x v="0"/>
    <s v="E4"/>
    <s v="0433000279"/>
    <s v="CEMENTOS DE GRANADILLA, S.L."/>
    <s v="0068001793"/>
    <s v="POLIGONO"/>
    <s v="000000000000003209"/>
    <x v="63"/>
    <d v="2024-07-16T00:00:00"/>
    <d v="1899-12-30T16:46:00"/>
    <s v="PEDIDO 19/07 ENSACAD"/>
    <d v="2024-07-19T00:00:00"/>
    <x v="1"/>
    <x v="13"/>
    <x v="6445"/>
    <d v="2024-07-18T00:00:00"/>
    <d v="1899-12-30T09:58:06"/>
    <n v="2"/>
    <s v="E0053G"/>
    <s v="Entorno Fábrica"/>
    <x v="151"/>
    <x v="0"/>
    <x v="0"/>
    <x v="7"/>
    <x v="1"/>
    <d v="2024-07-16T16:46:00"/>
    <x v="738"/>
    <n v="69.233333333395422"/>
    <d v="2024-07-18T09:58:06"/>
    <d v="1899-12-30T00:01:36"/>
    <d v="2024-07-18T09:59:42"/>
    <n v="28.005000000062864"/>
    <x v="0"/>
    <m/>
    <m/>
    <x v="1"/>
    <x v="5"/>
    <x v="0"/>
    <x v="5"/>
    <x v="6"/>
    <n v="5"/>
    <s v=""/>
    <d v="1899-12-30T00:38:24"/>
    <n v="68.206666666728751"/>
    <n v="36"/>
    <n v="32.206666666728751"/>
  </r>
  <r>
    <s v="E016"/>
    <s v="EM11"/>
    <x v="6216"/>
    <x v="0"/>
    <s v="E2"/>
    <s v="0100000136"/>
    <s v="CONSTRUDECO NORTE S.L."/>
    <s v="0017007772"/>
    <s v="SATE CASA CONSISTORIAL BERGONDO"/>
    <s v="000000000008000673"/>
    <x v="131"/>
    <d v="2024-07-05T00:00:00"/>
    <d v="1899-12-30T10:05:22"/>
    <s v="DIRECTO PROVEEDOR"/>
    <d v="2024-07-05T00:00:00"/>
    <x v="6"/>
    <x v="6"/>
    <x v="6446"/>
    <d v="2024-07-18T00:00:00"/>
    <d v="1899-12-30T18:03:12"/>
    <n v="71"/>
    <s v="E00071"/>
    <s v="RUTA KMS.071"/>
    <x v="46"/>
    <x v="0"/>
    <x v="0"/>
    <x v="3"/>
    <x v="0"/>
    <d v="2024-07-05T10:05:22"/>
    <x v="445"/>
    <n v="9.9105555555433966"/>
    <d v="2024-07-18T18:03:12"/>
    <d v="1899-12-30T00:56:48"/>
    <d v="2024-07-18T19:00:00"/>
    <n v="-311.00000000005821"/>
    <x v="1"/>
    <m/>
    <m/>
    <x v="1"/>
    <x v="5"/>
    <x v="3"/>
    <x v="5"/>
    <x v="9"/>
    <n v="5"/>
    <s v=""/>
    <d v="1899-12-30T22:43:12"/>
    <n v="7.9638888888767294"/>
    <n v="0"/>
    <n v="7.9638888888767294"/>
  </r>
  <r>
    <s v="E016"/>
    <s v="EM11"/>
    <x v="6216"/>
    <x v="0"/>
    <s v="E2"/>
    <s v="0100000136"/>
    <s v="CONSTRUDECO NORTE S.L."/>
    <s v="0017007772"/>
    <s v="SATE CASA CONSISTORIAL BERGONDO"/>
    <s v="000000000008000671"/>
    <x v="154"/>
    <d v="2024-07-05T00:00:00"/>
    <d v="1899-12-30T10:05:22"/>
    <s v="DIRECTO PROVEEDOR"/>
    <d v="2024-07-05T00:00:00"/>
    <x v="6"/>
    <x v="6"/>
    <x v="6446"/>
    <d v="2024-07-18T00:00:00"/>
    <d v="1899-12-30T18:03:12"/>
    <n v="71"/>
    <s v="E00071"/>
    <s v="RUTA KMS.071"/>
    <x v="46"/>
    <x v="0"/>
    <x v="1"/>
    <x v="3"/>
    <x v="0"/>
    <d v="2024-07-05T10:05:22"/>
    <x v="445"/>
    <n v="9.9105555555433966"/>
    <d v="2024-07-18T18:03:12"/>
    <d v="1899-12-30T00:56:48"/>
    <d v="2024-07-18T19:00:00"/>
    <n v="-311.00000000005821"/>
    <x v="1"/>
    <m/>
    <m/>
    <x v="1"/>
    <x v="5"/>
    <x v="3"/>
    <x v="5"/>
    <x v="9"/>
    <n v="5"/>
    <s v=""/>
    <d v="1899-12-30T22:43:12"/>
    <n v="7.9638888888767294"/>
    <n v="0"/>
    <n v="7.9638888888767294"/>
  </r>
  <r>
    <s v="E016"/>
    <s v="EM11"/>
    <x v="6217"/>
    <x v="0"/>
    <s v="E2"/>
    <s v="0100057190"/>
    <s v="BARALLOBRE Y MOSQUERA, S.L."/>
    <s v="0017007362"/>
    <s v="OS CASTROS ANDRADE"/>
    <s v="000000000000191610"/>
    <x v="15"/>
    <d v="2024-07-11T00:00:00"/>
    <d v="1899-12-30T12:55:12"/>
    <s v="7pals URGE"/>
    <d v="2024-07-17T00:00:00"/>
    <x v="6"/>
    <x v="6"/>
    <x v="6447"/>
    <d v="2024-07-16T00:00:00"/>
    <d v="1899-12-30T16:46:53"/>
    <n v="93"/>
    <s v="E00093"/>
    <s v="RUTA KMS.093"/>
    <x v="42"/>
    <x v="0"/>
    <x v="1"/>
    <x v="3"/>
    <x v="0"/>
    <d v="2024-07-11T12:55:12"/>
    <x v="688"/>
    <n v="151.08000000013271"/>
    <d v="2024-07-16T16:46:53"/>
    <d v="1899-12-30T01:14:24"/>
    <d v="2024-07-16T18:01:17"/>
    <n v="25.978611111233477"/>
    <x v="0"/>
    <m/>
    <m/>
    <x v="1"/>
    <x v="4"/>
    <x v="0"/>
    <x v="5"/>
    <x v="8"/>
    <n v="3"/>
    <s v=""/>
    <d v="1899-12-31T05:45:36"/>
    <n v="148.8400000001327"/>
    <n v="60"/>
    <n v="88.840000000132704"/>
  </r>
  <r>
    <s v="E016"/>
    <s v="EM11"/>
    <x v="6217"/>
    <x v="0"/>
    <s v="E2"/>
    <s v="0100057190"/>
    <s v="BARALLOBRE Y MOSQUERA, S.L."/>
    <s v="0017007362"/>
    <s v="OS CASTROS ANDRADE"/>
    <s v="000000000000190870"/>
    <x v="19"/>
    <d v="2024-07-11T00:00:00"/>
    <d v="1899-12-30T12:55:12"/>
    <s v="7pals URGE"/>
    <d v="2024-07-17T00:00:00"/>
    <x v="6"/>
    <x v="6"/>
    <x v="6447"/>
    <d v="2024-07-16T00:00:00"/>
    <d v="1899-12-30T16:46:53"/>
    <n v="93"/>
    <s v="E00093"/>
    <s v="RUTA KMS.093"/>
    <x v="42"/>
    <x v="0"/>
    <x v="2"/>
    <x v="3"/>
    <x v="0"/>
    <d v="2024-07-11T12:55:12"/>
    <x v="688"/>
    <n v="151.08000000013271"/>
    <d v="2024-07-16T16:46:53"/>
    <d v="1899-12-30T01:14:24"/>
    <d v="2024-07-16T18:01:17"/>
    <n v="25.978611111233477"/>
    <x v="0"/>
    <m/>
    <m/>
    <x v="1"/>
    <x v="4"/>
    <x v="0"/>
    <x v="5"/>
    <x v="8"/>
    <n v="3"/>
    <s v=""/>
    <d v="1899-12-31T05:45:36"/>
    <n v="148.8400000001327"/>
    <n v="60"/>
    <n v="88.840000000132704"/>
  </r>
  <r>
    <s v="E016"/>
    <s v="EM11"/>
    <x v="6217"/>
    <x v="0"/>
    <s v="E2"/>
    <s v="0100057190"/>
    <s v="BARALLOBRE Y MOSQUERA, S.L."/>
    <s v="0017007362"/>
    <s v="OS CASTROS ANDRADE"/>
    <s v="000000000000190010"/>
    <x v="20"/>
    <d v="2024-07-11T00:00:00"/>
    <d v="1899-12-30T12:55:12"/>
    <s v="7pals URGE"/>
    <d v="2024-07-17T00:00:00"/>
    <x v="6"/>
    <x v="6"/>
    <x v="6447"/>
    <d v="2024-07-16T00:00:00"/>
    <d v="1899-12-30T16:46:53"/>
    <n v="93"/>
    <s v="E00093"/>
    <s v="RUTA KMS.093"/>
    <x v="42"/>
    <x v="0"/>
    <x v="3"/>
    <x v="3"/>
    <x v="0"/>
    <d v="2024-07-11T12:55:12"/>
    <x v="688"/>
    <n v="151.08000000013271"/>
    <d v="2024-07-16T16:46:53"/>
    <d v="1899-12-30T01:14:24"/>
    <d v="2024-07-16T18:01:17"/>
    <n v="25.978611111233477"/>
    <x v="0"/>
    <m/>
    <m/>
    <x v="1"/>
    <x v="4"/>
    <x v="0"/>
    <x v="5"/>
    <x v="8"/>
    <n v="3"/>
    <s v=""/>
    <d v="1899-12-31T05:45:36"/>
    <n v="148.8400000001327"/>
    <n v="60"/>
    <n v="88.840000000132704"/>
  </r>
  <r>
    <s v="E016"/>
    <s v="EM11"/>
    <x v="6217"/>
    <x v="0"/>
    <s v="E2"/>
    <s v="0100057190"/>
    <s v="BARALLOBRE Y MOSQUERA, S.L."/>
    <s v="0017007362"/>
    <s v="OS CASTROS ANDRADE"/>
    <s v="000000000000191212"/>
    <x v="18"/>
    <d v="2024-07-11T00:00:00"/>
    <d v="1899-12-30T12:55:12"/>
    <s v="7pals URGE"/>
    <d v="2024-07-17T00:00:00"/>
    <x v="6"/>
    <x v="6"/>
    <x v="6447"/>
    <d v="2024-07-16T00:00:00"/>
    <d v="1899-12-30T16:46:53"/>
    <n v="93"/>
    <s v="E00093"/>
    <s v="RUTA KMS.093"/>
    <x v="42"/>
    <x v="0"/>
    <x v="4"/>
    <x v="3"/>
    <x v="0"/>
    <d v="2024-07-11T12:55:12"/>
    <x v="688"/>
    <n v="151.08000000013271"/>
    <d v="2024-07-16T16:46:53"/>
    <d v="1899-12-30T01:14:24"/>
    <d v="2024-07-16T18:01:17"/>
    <n v="25.978611111233477"/>
    <x v="0"/>
    <m/>
    <m/>
    <x v="1"/>
    <x v="4"/>
    <x v="0"/>
    <x v="5"/>
    <x v="8"/>
    <n v="3"/>
    <s v=""/>
    <d v="1899-12-31T05:45:36"/>
    <n v="148.8400000001327"/>
    <n v="60"/>
    <n v="88.840000000132704"/>
  </r>
  <r>
    <s v="E016"/>
    <s v="EM11"/>
    <x v="6217"/>
    <x v="0"/>
    <s v="E2"/>
    <s v="0100057190"/>
    <s v="BARALLOBRE Y MOSQUERA, S.L."/>
    <s v="0017007362"/>
    <s v="OS CASTROS ANDRADE"/>
    <s v="000000000000190062"/>
    <x v="35"/>
    <d v="2024-07-11T00:00:00"/>
    <d v="1899-12-30T12:55:12"/>
    <s v="7pals URGE"/>
    <d v="2024-07-17T00:00:00"/>
    <x v="6"/>
    <x v="6"/>
    <x v="6447"/>
    <d v="2024-07-16T00:00:00"/>
    <d v="1899-12-30T16:46:53"/>
    <n v="93"/>
    <s v="E00093"/>
    <s v="RUTA KMS.093"/>
    <x v="42"/>
    <x v="0"/>
    <x v="5"/>
    <x v="3"/>
    <x v="0"/>
    <d v="2024-07-11T12:55:12"/>
    <x v="688"/>
    <n v="151.08000000013271"/>
    <d v="2024-07-16T16:46:53"/>
    <d v="1899-12-30T01:14:24"/>
    <d v="2024-07-16T18:01:17"/>
    <n v="25.978611111233477"/>
    <x v="0"/>
    <m/>
    <m/>
    <x v="1"/>
    <x v="4"/>
    <x v="0"/>
    <x v="5"/>
    <x v="8"/>
    <n v="3"/>
    <s v=""/>
    <d v="1899-12-31T05:45:36"/>
    <n v="148.8400000001327"/>
    <n v="60"/>
    <n v="88.840000000132704"/>
  </r>
  <r>
    <s v="E016"/>
    <s v="EM11"/>
    <x v="6217"/>
    <x v="0"/>
    <s v="E2"/>
    <s v="0100057190"/>
    <s v="BARALLOBRE Y MOSQUERA, S.L."/>
    <s v="0017007362"/>
    <s v="OS CASTROS ANDRADE"/>
    <s v="000000000000003089"/>
    <x v="110"/>
    <d v="2024-07-11T00:00:00"/>
    <d v="1899-12-30T12:55:12"/>
    <s v="7pals URGE"/>
    <d v="2024-07-17T00:00:00"/>
    <x v="6"/>
    <x v="6"/>
    <x v="6447"/>
    <d v="2024-07-16T00:00:00"/>
    <d v="1899-12-30T16:46:53"/>
    <n v="93"/>
    <s v="E00093"/>
    <s v="RUTA KMS.093"/>
    <x v="42"/>
    <x v="0"/>
    <x v="6"/>
    <x v="3"/>
    <x v="0"/>
    <d v="2024-07-11T12:55:12"/>
    <x v="688"/>
    <n v="151.08000000013271"/>
    <d v="2024-07-16T16:46:53"/>
    <d v="1899-12-30T01:14:24"/>
    <d v="2024-07-16T18:01:17"/>
    <n v="25.978611111233477"/>
    <x v="0"/>
    <m/>
    <m/>
    <x v="1"/>
    <x v="4"/>
    <x v="0"/>
    <x v="5"/>
    <x v="8"/>
    <n v="3"/>
    <s v=""/>
    <d v="1899-12-31T05:45:36"/>
    <n v="148.8400000001327"/>
    <n v="60"/>
    <n v="88.840000000132704"/>
  </r>
  <r>
    <s v="E016"/>
    <s v="EM11"/>
    <x v="6217"/>
    <x v="0"/>
    <s v="E2"/>
    <s v="0100057190"/>
    <s v="BARALLOBRE Y MOSQUERA, S.L."/>
    <s v="0017007362"/>
    <s v="OS CASTROS ANDRADE"/>
    <s v="000000000000192155"/>
    <x v="155"/>
    <d v="2024-07-11T00:00:00"/>
    <d v="1899-12-30T12:55:12"/>
    <s v="7pals URGE"/>
    <d v="2024-07-17T00:00:00"/>
    <x v="6"/>
    <x v="6"/>
    <x v="6447"/>
    <d v="2024-07-16T00:00:00"/>
    <d v="1899-12-30T16:46:53"/>
    <n v="93"/>
    <s v="E00093"/>
    <s v="RUTA KMS.093"/>
    <x v="42"/>
    <x v="0"/>
    <x v="7"/>
    <x v="3"/>
    <x v="0"/>
    <d v="2024-07-11T12:55:12"/>
    <x v="688"/>
    <n v="151.08000000013271"/>
    <d v="2024-07-16T16:46:53"/>
    <d v="1899-12-30T01:14:24"/>
    <d v="2024-07-16T18:01:17"/>
    <n v="25.978611111233477"/>
    <x v="0"/>
    <m/>
    <m/>
    <x v="1"/>
    <x v="4"/>
    <x v="0"/>
    <x v="5"/>
    <x v="8"/>
    <n v="3"/>
    <s v=""/>
    <d v="1899-12-31T05:45:36"/>
    <n v="148.8400000001327"/>
    <n v="60"/>
    <n v="88.840000000132704"/>
  </r>
  <r>
    <s v="E016"/>
    <s v="EM11"/>
    <x v="6218"/>
    <x v="0"/>
    <s v="E2"/>
    <s v="0100018296"/>
    <s v="LUIS DIAZ DIAZ S.L."/>
    <s v="0020001747"/>
    <s v="RABADE"/>
    <s v="000000000000190870"/>
    <x v="19"/>
    <d v="2024-07-12T00:00:00"/>
    <d v="1899-12-30T18:46:48"/>
    <s v="16/07 5PALS +35sac C"/>
    <d v="2024-07-16T00:00:00"/>
    <x v="6"/>
    <x v="6"/>
    <x v="6448"/>
    <d v="2024-07-16T00:00:00"/>
    <d v="1899-12-30T16:23:07"/>
    <n v="103"/>
    <s v="E00103"/>
    <s v="RUTA KMS.103"/>
    <x v="213"/>
    <x v="0"/>
    <x v="0"/>
    <x v="3"/>
    <x v="0"/>
    <d v="2024-07-12T18:46:48"/>
    <x v="649"/>
    <n v="97.220000000030268"/>
    <d v="2024-07-16T16:23:07"/>
    <d v="1899-12-30T01:22:24"/>
    <d v="2024-07-16T17:45:31"/>
    <n v="2.2413888887967914"/>
    <x v="0"/>
    <m/>
    <m/>
    <x v="1"/>
    <x v="4"/>
    <x v="0"/>
    <x v="5"/>
    <x v="8"/>
    <n v="3"/>
    <s v=""/>
    <d v="1899-12-31T08:57:36"/>
    <n v="94.846666666696933"/>
    <n v="48"/>
    <n v="46.846666666696933"/>
  </r>
  <r>
    <s v="E016"/>
    <s v="EM11"/>
    <x v="6218"/>
    <x v="0"/>
    <s v="E2"/>
    <s v="0100018296"/>
    <s v="LUIS DIAZ DIAZ S.L."/>
    <s v="0020001747"/>
    <s v="RABADE"/>
    <s v="000000000000191212"/>
    <x v="18"/>
    <d v="2024-07-12T00:00:00"/>
    <d v="1899-12-30T18:46:48"/>
    <s v="16/07 5PALS +35sac C"/>
    <d v="2024-07-16T00:00:00"/>
    <x v="6"/>
    <x v="6"/>
    <x v="6448"/>
    <d v="2024-07-16T00:00:00"/>
    <d v="1899-12-30T16:23:07"/>
    <n v="103"/>
    <s v="E00103"/>
    <s v="RUTA KMS.103"/>
    <x v="213"/>
    <x v="0"/>
    <x v="1"/>
    <x v="3"/>
    <x v="0"/>
    <d v="2024-07-12T18:46:48"/>
    <x v="649"/>
    <n v="97.220000000030268"/>
    <d v="2024-07-16T16:23:07"/>
    <d v="1899-12-30T01:22:24"/>
    <d v="2024-07-16T17:45:31"/>
    <n v="2.2413888887967914"/>
    <x v="0"/>
    <m/>
    <m/>
    <x v="1"/>
    <x v="4"/>
    <x v="0"/>
    <x v="5"/>
    <x v="8"/>
    <n v="3"/>
    <s v=""/>
    <d v="1899-12-31T08:57:36"/>
    <n v="94.846666666696933"/>
    <n v="48"/>
    <n v="46.846666666696933"/>
  </r>
  <r>
    <s v="E016"/>
    <s v="EM11"/>
    <x v="6218"/>
    <x v="0"/>
    <s v="E2"/>
    <s v="0100018296"/>
    <s v="LUIS DIAZ DIAZ S.L."/>
    <s v="0020001747"/>
    <s v="RABADE"/>
    <s v="000000000000191610"/>
    <x v="15"/>
    <d v="2024-07-12T00:00:00"/>
    <d v="1899-12-30T18:46:48"/>
    <s v="16/07 5PALS +35sac C"/>
    <d v="2024-07-16T00:00:00"/>
    <x v="6"/>
    <x v="6"/>
    <x v="6448"/>
    <d v="2024-07-16T00:00:00"/>
    <d v="1899-12-30T16:23:07"/>
    <n v="103"/>
    <s v="E00103"/>
    <s v="RUTA KMS.103"/>
    <x v="213"/>
    <x v="0"/>
    <x v="2"/>
    <x v="3"/>
    <x v="0"/>
    <d v="2024-07-12T18:46:48"/>
    <x v="649"/>
    <n v="97.220000000030268"/>
    <d v="2024-07-16T16:23:07"/>
    <d v="1899-12-30T01:22:24"/>
    <d v="2024-07-16T17:45:31"/>
    <n v="2.2413888887967914"/>
    <x v="0"/>
    <m/>
    <m/>
    <x v="1"/>
    <x v="4"/>
    <x v="0"/>
    <x v="5"/>
    <x v="8"/>
    <n v="3"/>
    <s v=""/>
    <d v="1899-12-31T08:57:36"/>
    <n v="94.846666666696933"/>
    <n v="48"/>
    <n v="46.846666666696933"/>
  </r>
  <r>
    <s v="E016"/>
    <s v="EM11"/>
    <x v="6218"/>
    <x v="0"/>
    <s v="E2"/>
    <s v="0100018296"/>
    <s v="LUIS DIAZ DIAZ S.L."/>
    <s v="0020001747"/>
    <s v="RABADE"/>
    <s v="000000000000003107"/>
    <x v="24"/>
    <d v="2024-07-12T00:00:00"/>
    <d v="1899-12-30T18:46:48"/>
    <s v="16/07 5PALS +35sac C"/>
    <d v="2024-07-16T00:00:00"/>
    <x v="6"/>
    <x v="6"/>
    <x v="6448"/>
    <d v="2024-07-16T00:00:00"/>
    <d v="1899-12-30T16:23:07"/>
    <n v="103"/>
    <s v="E00103"/>
    <s v="RUTA KMS.103"/>
    <x v="213"/>
    <x v="0"/>
    <x v="3"/>
    <x v="3"/>
    <x v="0"/>
    <d v="2024-07-12T18:46:48"/>
    <x v="649"/>
    <n v="97.220000000030268"/>
    <d v="2024-07-16T16:23:07"/>
    <d v="1899-12-30T01:22:24"/>
    <d v="2024-07-16T17:45:31"/>
    <n v="2.2413888887967914"/>
    <x v="0"/>
    <m/>
    <m/>
    <x v="1"/>
    <x v="4"/>
    <x v="0"/>
    <x v="5"/>
    <x v="8"/>
    <n v="3"/>
    <s v=""/>
    <d v="1899-12-31T08:57:36"/>
    <n v="94.846666666696933"/>
    <n v="48"/>
    <n v="46.846666666696933"/>
  </r>
  <r>
    <s v="E016"/>
    <s v="EM11"/>
    <x v="6218"/>
    <x v="0"/>
    <s v="E2"/>
    <s v="0100018296"/>
    <s v="LUIS DIAZ DIAZ S.L."/>
    <s v="0020001747"/>
    <s v="RABADE"/>
    <s v="000000000000191212"/>
    <x v="18"/>
    <d v="2024-07-12T00:00:00"/>
    <d v="1899-12-30T18:46:48"/>
    <s v="16/07 5PALS +35sac C"/>
    <d v="2024-07-16T00:00:00"/>
    <x v="6"/>
    <x v="6"/>
    <x v="6448"/>
    <d v="2024-07-16T00:00:00"/>
    <d v="1899-12-30T16:23:07"/>
    <n v="103"/>
    <s v="E00103"/>
    <s v="RUTA KMS.103"/>
    <x v="213"/>
    <x v="0"/>
    <x v="4"/>
    <x v="3"/>
    <x v="0"/>
    <d v="2024-07-12T18:46:48"/>
    <x v="649"/>
    <n v="97.220000000030268"/>
    <d v="2024-07-16T16:23:07"/>
    <d v="1899-12-30T01:22:24"/>
    <d v="2024-07-16T17:45:31"/>
    <n v="2.2413888887967914"/>
    <x v="0"/>
    <m/>
    <m/>
    <x v="1"/>
    <x v="4"/>
    <x v="0"/>
    <x v="5"/>
    <x v="8"/>
    <n v="3"/>
    <s v=""/>
    <d v="1899-12-31T08:57:36"/>
    <n v="94.846666666696933"/>
    <n v="48"/>
    <n v="46.846666666696933"/>
  </r>
  <r>
    <s v="E016"/>
    <s v="EM11"/>
    <x v="6219"/>
    <x v="0"/>
    <s v="E2"/>
    <s v="0100000136"/>
    <s v="CONSTRUDECO NORTE S.L."/>
    <s v="0020000513"/>
    <s v="BURELA"/>
    <s v="000000000000190193"/>
    <x v="69"/>
    <d v="2024-07-15T00:00:00"/>
    <d v="1899-12-30T12:23:31"/>
    <s v="17 /07"/>
    <d v="2024-07-17T00:00:00"/>
    <x v="6"/>
    <x v="6"/>
    <x v="6449"/>
    <d v="2024-07-17T00:00:00"/>
    <d v="1899-12-30T16:12:15"/>
    <n v="186"/>
    <s v="E00186"/>
    <s v="RUTA KMS.186"/>
    <x v="43"/>
    <x v="0"/>
    <x v="0"/>
    <x v="3"/>
    <x v="0"/>
    <d v="2024-07-15T12:23:31"/>
    <x v="688"/>
    <n v="55.608055555669125"/>
    <d v="2024-07-17T16:12:15"/>
    <d v="1899-12-30T02:28:48"/>
    <d v="2024-07-17T18:41:03"/>
    <n v="1.315833333414048"/>
    <x v="0"/>
    <m/>
    <m/>
    <x v="1"/>
    <x v="2"/>
    <x v="0"/>
    <x v="5"/>
    <x v="8"/>
    <n v="4"/>
    <s v=""/>
    <d v="1900-01-01T11:31:12"/>
    <n v="52.128055555669128"/>
    <n v="24"/>
    <n v="28.128055555669128"/>
  </r>
  <r>
    <s v="E016"/>
    <s v="EM11"/>
    <x v="6219"/>
    <x v="0"/>
    <s v="E2"/>
    <s v="0100000136"/>
    <s v="CONSTRUDECO NORTE S.L."/>
    <s v="0020000513"/>
    <s v="BURELA"/>
    <s v="000000000000190194"/>
    <x v="73"/>
    <d v="2024-07-15T00:00:00"/>
    <d v="1899-12-30T12:23:31"/>
    <s v="17 /07"/>
    <d v="2024-07-17T00:00:00"/>
    <x v="6"/>
    <x v="6"/>
    <x v="6449"/>
    <d v="2024-07-17T00:00:00"/>
    <d v="1899-12-30T16:12:15"/>
    <n v="186"/>
    <s v="E00186"/>
    <s v="RUTA KMS.186"/>
    <x v="43"/>
    <x v="0"/>
    <x v="1"/>
    <x v="3"/>
    <x v="0"/>
    <d v="2024-07-15T12:23:31"/>
    <x v="688"/>
    <n v="55.608055555669125"/>
    <d v="2024-07-17T16:12:15"/>
    <d v="1899-12-30T02:28:48"/>
    <d v="2024-07-17T18:41:03"/>
    <n v="1.315833333414048"/>
    <x v="0"/>
    <m/>
    <m/>
    <x v="1"/>
    <x v="2"/>
    <x v="0"/>
    <x v="5"/>
    <x v="8"/>
    <n v="4"/>
    <s v=""/>
    <d v="1900-01-01T11:31:12"/>
    <n v="52.128055555669128"/>
    <n v="24"/>
    <n v="28.128055555669128"/>
  </r>
  <r>
    <s v="E016"/>
    <s v="EM11"/>
    <x v="6219"/>
    <x v="0"/>
    <s v="E2"/>
    <s v="0100000136"/>
    <s v="CONSTRUDECO NORTE S.L."/>
    <s v="0020000513"/>
    <s v="BURELA"/>
    <s v="000000000000191212"/>
    <x v="18"/>
    <d v="2024-07-15T00:00:00"/>
    <d v="1899-12-30T12:23:31"/>
    <s v="17 /07"/>
    <d v="2024-07-17T00:00:00"/>
    <x v="6"/>
    <x v="6"/>
    <x v="6449"/>
    <d v="2024-07-17T00:00:00"/>
    <d v="1899-12-30T16:12:15"/>
    <n v="186"/>
    <s v="E00186"/>
    <s v="RUTA KMS.186"/>
    <x v="43"/>
    <x v="0"/>
    <x v="2"/>
    <x v="3"/>
    <x v="0"/>
    <d v="2024-07-15T12:23:31"/>
    <x v="688"/>
    <n v="55.608055555669125"/>
    <d v="2024-07-17T16:12:15"/>
    <d v="1899-12-30T02:28:48"/>
    <d v="2024-07-17T18:41:03"/>
    <n v="1.315833333414048"/>
    <x v="0"/>
    <m/>
    <m/>
    <x v="1"/>
    <x v="2"/>
    <x v="0"/>
    <x v="5"/>
    <x v="8"/>
    <n v="4"/>
    <s v=""/>
    <d v="1900-01-01T11:31:12"/>
    <n v="52.128055555669128"/>
    <n v="24"/>
    <n v="28.128055555669128"/>
  </r>
  <r>
    <s v="E016"/>
    <s v="EM11"/>
    <x v="6219"/>
    <x v="0"/>
    <s v="E2"/>
    <s v="0100000136"/>
    <s v="CONSTRUDECO NORTE S.L."/>
    <s v="0020000513"/>
    <s v="BURELA"/>
    <s v="000000000000210555"/>
    <x v="12"/>
    <d v="2024-07-15T00:00:00"/>
    <d v="1899-12-30T12:23:31"/>
    <s v="17 /07"/>
    <d v="2024-07-17T00:00:00"/>
    <x v="6"/>
    <x v="6"/>
    <x v="6449"/>
    <d v="2024-07-17T00:00:00"/>
    <d v="1899-12-30T16:12:15"/>
    <n v="186"/>
    <s v="E00186"/>
    <s v="RUTA KMS.186"/>
    <x v="43"/>
    <x v="0"/>
    <x v="3"/>
    <x v="3"/>
    <x v="0"/>
    <d v="2024-07-15T12:23:31"/>
    <x v="688"/>
    <n v="55.608055555669125"/>
    <d v="2024-07-17T16:12:15"/>
    <d v="1899-12-30T02:28:48"/>
    <d v="2024-07-17T18:41:03"/>
    <n v="1.315833333414048"/>
    <x v="0"/>
    <m/>
    <m/>
    <x v="1"/>
    <x v="2"/>
    <x v="0"/>
    <x v="5"/>
    <x v="8"/>
    <n v="4"/>
    <s v=""/>
    <d v="1900-01-01T11:31:12"/>
    <n v="52.128055555669128"/>
    <n v="24"/>
    <n v="28.128055555669128"/>
  </r>
  <r>
    <s v="E016"/>
    <s v="EM11"/>
    <x v="6219"/>
    <x v="0"/>
    <s v="E2"/>
    <s v="0100000136"/>
    <s v="CONSTRUDECO NORTE S.L."/>
    <s v="0020000513"/>
    <s v="BURELA"/>
    <s v="000000000000190069"/>
    <x v="78"/>
    <d v="2024-07-15T00:00:00"/>
    <d v="1899-12-30T12:23:31"/>
    <s v="17 /07"/>
    <d v="2024-07-17T00:00:00"/>
    <x v="6"/>
    <x v="6"/>
    <x v="6449"/>
    <d v="2024-07-17T00:00:00"/>
    <d v="1899-12-30T16:12:15"/>
    <n v="186"/>
    <s v="E00186"/>
    <s v="RUTA KMS.186"/>
    <x v="43"/>
    <x v="0"/>
    <x v="4"/>
    <x v="3"/>
    <x v="0"/>
    <d v="2024-07-15T12:23:31"/>
    <x v="688"/>
    <n v="55.608055555669125"/>
    <d v="2024-07-17T16:12:15"/>
    <d v="1899-12-30T02:28:48"/>
    <d v="2024-07-17T18:41:03"/>
    <n v="1.315833333414048"/>
    <x v="0"/>
    <m/>
    <m/>
    <x v="1"/>
    <x v="2"/>
    <x v="0"/>
    <x v="5"/>
    <x v="8"/>
    <n v="4"/>
    <s v=""/>
    <d v="1900-01-01T11:31:12"/>
    <n v="52.128055555669128"/>
    <n v="24"/>
    <n v="28.128055555669128"/>
  </r>
  <r>
    <s v="E016"/>
    <s v="EM11"/>
    <x v="6220"/>
    <x v="0"/>
    <s v="E2"/>
    <s v="0100000057"/>
    <s v="J. ESTURAO GARCIA S.L."/>
    <s v="0020000216"/>
    <s v="TOURO"/>
    <s v="000000000000191581"/>
    <x v="34"/>
    <d v="2024-07-15T00:00:00"/>
    <d v="1899-12-30T14:06:32"/>
    <s v="16/07 cemento + mort"/>
    <d v="2024-07-16T00:00:00"/>
    <x v="6"/>
    <x v="6"/>
    <x v="6450"/>
    <d v="2024-07-16T00:00:00"/>
    <d v="1899-12-30T12:00:40"/>
    <n v="21"/>
    <s v="E00021"/>
    <s v="RUTA KMS.021"/>
    <x v="12"/>
    <x v="0"/>
    <x v="0"/>
    <x v="3"/>
    <x v="0"/>
    <d v="2024-07-15T14:06:32"/>
    <x v="649"/>
    <n v="29.891111111151986"/>
    <d v="2024-07-16T12:00:40"/>
    <d v="1899-12-30T00:16:48"/>
    <d v="2024-07-16T12:17:28"/>
    <n v="7.7088888889993541"/>
    <x v="0"/>
    <m/>
    <m/>
    <x v="1"/>
    <x v="4"/>
    <x v="0"/>
    <x v="5"/>
    <x v="3"/>
    <n v="3"/>
    <s v=""/>
    <d v="1899-12-30T06:43:12"/>
    <n v="28.611111111151985"/>
    <n v="12"/>
    <n v="16.611111111151985"/>
  </r>
  <r>
    <s v="E016"/>
    <s v="EM11"/>
    <x v="6220"/>
    <x v="0"/>
    <s v="E2"/>
    <s v="0100000057"/>
    <s v="J. ESTURAO GARCIA S.L."/>
    <s v="0020000216"/>
    <s v="TOURO"/>
    <s v="000000000000191580"/>
    <x v="36"/>
    <d v="2024-07-15T00:00:00"/>
    <d v="1899-12-30T14:06:32"/>
    <s v="16/07 cemento + mort"/>
    <d v="2024-07-16T00:00:00"/>
    <x v="6"/>
    <x v="6"/>
    <x v="6450"/>
    <d v="2024-07-16T00:00:00"/>
    <d v="1899-12-30T12:00:40"/>
    <n v="21"/>
    <s v="E00021"/>
    <s v="RUTA KMS.021"/>
    <x v="12"/>
    <x v="0"/>
    <x v="1"/>
    <x v="3"/>
    <x v="0"/>
    <d v="2024-07-15T14:06:32"/>
    <x v="649"/>
    <n v="29.891111111151986"/>
    <d v="2024-07-16T12:00:40"/>
    <d v="1899-12-30T00:16:48"/>
    <d v="2024-07-16T12:17:28"/>
    <n v="7.7088888889993541"/>
    <x v="0"/>
    <m/>
    <m/>
    <x v="1"/>
    <x v="4"/>
    <x v="0"/>
    <x v="5"/>
    <x v="3"/>
    <n v="3"/>
    <s v=""/>
    <d v="1899-12-30T06:43:12"/>
    <n v="28.611111111151985"/>
    <n v="12"/>
    <n v="16.611111111151985"/>
  </r>
  <r>
    <s v="E016"/>
    <s v="EM11"/>
    <x v="6220"/>
    <x v="0"/>
    <s v="E2"/>
    <s v="0100000057"/>
    <s v="J. ESTURAO GARCIA S.L."/>
    <s v="0020000216"/>
    <s v="TOURO"/>
    <s v="000000000000190140"/>
    <x v="21"/>
    <d v="2024-07-15T00:00:00"/>
    <d v="1899-12-30T14:06:32"/>
    <s v="16/07 cemento + mort"/>
    <d v="2024-07-16T00:00:00"/>
    <x v="6"/>
    <x v="6"/>
    <x v="6450"/>
    <d v="2024-07-16T00:00:00"/>
    <d v="1899-12-30T12:00:40"/>
    <n v="21"/>
    <s v="E00021"/>
    <s v="RUTA KMS.021"/>
    <x v="12"/>
    <x v="0"/>
    <x v="2"/>
    <x v="3"/>
    <x v="0"/>
    <d v="2024-07-15T14:06:32"/>
    <x v="649"/>
    <n v="29.891111111151986"/>
    <d v="2024-07-16T12:00:40"/>
    <d v="1899-12-30T00:16:48"/>
    <d v="2024-07-16T12:17:28"/>
    <n v="7.7088888889993541"/>
    <x v="0"/>
    <m/>
    <m/>
    <x v="1"/>
    <x v="4"/>
    <x v="0"/>
    <x v="5"/>
    <x v="3"/>
    <n v="3"/>
    <s v=""/>
    <d v="1899-12-30T06:43:12"/>
    <n v="28.611111111151985"/>
    <n v="12"/>
    <n v="16.611111111151985"/>
  </r>
  <r>
    <s v="E016"/>
    <s v="EM11"/>
    <x v="6220"/>
    <x v="0"/>
    <s v="E2"/>
    <s v="0100000057"/>
    <s v="J. ESTURAO GARCIA S.L."/>
    <s v="0020000216"/>
    <s v="TOURO"/>
    <s v="000000000000191916"/>
    <x v="132"/>
    <d v="2024-07-15T00:00:00"/>
    <d v="1899-12-30T14:06:32"/>
    <s v="16/07 cemento + mort"/>
    <d v="2024-07-16T00:00:00"/>
    <x v="6"/>
    <x v="6"/>
    <x v="6450"/>
    <d v="2024-07-16T00:00:00"/>
    <d v="1899-12-30T12:00:40"/>
    <n v="21"/>
    <s v="E00021"/>
    <s v="RUTA KMS.021"/>
    <x v="12"/>
    <x v="0"/>
    <x v="3"/>
    <x v="3"/>
    <x v="0"/>
    <d v="2024-07-15T14:06:32"/>
    <x v="649"/>
    <n v="29.891111111151986"/>
    <d v="2024-07-16T12:00:40"/>
    <d v="1899-12-30T00:16:48"/>
    <d v="2024-07-16T12:17:28"/>
    <n v="7.7088888889993541"/>
    <x v="0"/>
    <m/>
    <m/>
    <x v="1"/>
    <x v="4"/>
    <x v="0"/>
    <x v="5"/>
    <x v="3"/>
    <n v="3"/>
    <s v=""/>
    <d v="1899-12-30T06:43:12"/>
    <n v="28.611111111151985"/>
    <n v="12"/>
    <n v="16.611111111151985"/>
  </r>
  <r>
    <s v="E016"/>
    <s v="EM11"/>
    <x v="6220"/>
    <x v="0"/>
    <s v="E2"/>
    <s v="0100000057"/>
    <s v="J. ESTURAO GARCIA S.L."/>
    <s v="0020000216"/>
    <s v="TOURO"/>
    <s v="000000000000190870"/>
    <x v="19"/>
    <d v="2024-07-15T00:00:00"/>
    <d v="1899-12-30T14:06:32"/>
    <s v="16/07 cemento + mort"/>
    <d v="2024-07-16T00:00:00"/>
    <x v="6"/>
    <x v="6"/>
    <x v="6450"/>
    <d v="2024-07-16T00:00:00"/>
    <d v="1899-12-30T12:00:40"/>
    <n v="21"/>
    <s v="E00021"/>
    <s v="RUTA KMS.021"/>
    <x v="12"/>
    <x v="0"/>
    <x v="4"/>
    <x v="3"/>
    <x v="0"/>
    <d v="2024-07-15T14:06:32"/>
    <x v="649"/>
    <n v="29.891111111151986"/>
    <d v="2024-07-16T12:00:40"/>
    <d v="1899-12-30T00:16:48"/>
    <d v="2024-07-16T12:17:28"/>
    <n v="7.7088888889993541"/>
    <x v="0"/>
    <m/>
    <m/>
    <x v="1"/>
    <x v="4"/>
    <x v="0"/>
    <x v="5"/>
    <x v="3"/>
    <n v="3"/>
    <s v=""/>
    <d v="1899-12-30T06:43:12"/>
    <n v="28.611111111151985"/>
    <n v="12"/>
    <n v="16.611111111151985"/>
  </r>
  <r>
    <s v="E016"/>
    <s v="EM11"/>
    <x v="6221"/>
    <x v="0"/>
    <s v="E2"/>
    <s v="0100000131"/>
    <s v="HIJOS DE TOMAS SORRIBAS S.L."/>
    <s v="0020000248"/>
    <s v="BEMBIBRE"/>
    <s v="000000000000190870"/>
    <x v="19"/>
    <d v="2024-07-15T00:00:00"/>
    <d v="1899-12-30T18:34:00"/>
    <s v="Cemento + Mortero"/>
    <d v="2024-07-16T00:00:00"/>
    <x v="6"/>
    <x v="7"/>
    <x v="6451"/>
    <d v="2024-07-16T00:00:00"/>
    <d v="1899-12-30T16:20:05"/>
    <n v="40"/>
    <s v="E00040"/>
    <s v="RUTA KMS.040"/>
    <x v="33"/>
    <x v="0"/>
    <x v="0"/>
    <x v="3"/>
    <x v="0"/>
    <d v="2024-07-15T18:34:00"/>
    <x v="649"/>
    <n v="25.433333333465271"/>
    <d v="2024-07-16T16:20:05"/>
    <d v="1899-12-30T00:32:00"/>
    <d v="2024-07-16T16:52:05"/>
    <n v="3.1319444445543922"/>
    <x v="0"/>
    <m/>
    <m/>
    <x v="1"/>
    <x v="4"/>
    <x v="0"/>
    <x v="5"/>
    <x v="8"/>
    <n v="3"/>
    <s v=""/>
    <d v="1899-12-30T12:48:00"/>
    <n v="23.900000000131936"/>
    <n v="12"/>
    <n v="11.900000000131936"/>
  </r>
  <r>
    <s v="E016"/>
    <s v="EM11"/>
    <x v="6222"/>
    <x v="0"/>
    <s v="E2"/>
    <s v="0100029597"/>
    <s v="RECAREY MAT. CONSTRUCCIÓN S.L."/>
    <s v="0020002445"/>
    <s v="MEICENDE"/>
    <s v="000000000000191212"/>
    <x v="18"/>
    <d v="2024-07-16T00:00:00"/>
    <d v="1899-12-30T10:06:47"/>
    <s v="18/07 completo"/>
    <d v="2024-07-18T00:00:00"/>
    <x v="6"/>
    <x v="6"/>
    <x v="6452"/>
    <d v="2024-07-17T00:00:00"/>
    <d v="1899-12-30T16:43:33"/>
    <n v="82"/>
    <s v="E00082"/>
    <s v="RUTA KMS.082"/>
    <x v="479"/>
    <x v="0"/>
    <x v="0"/>
    <x v="3"/>
    <x v="0"/>
    <d v="2024-07-16T10:06:47"/>
    <x v="701"/>
    <n v="57.886944444500841"/>
    <d v="2024-07-17T16:43:33"/>
    <d v="1899-12-30T01:05:36"/>
    <d v="2024-07-17T17:49:09"/>
    <n v="26.180833333404735"/>
    <x v="0"/>
    <m/>
    <m/>
    <x v="1"/>
    <x v="2"/>
    <x v="0"/>
    <x v="5"/>
    <x v="8"/>
    <n v="4"/>
    <s v=""/>
    <d v="1899-12-31T02:14:24"/>
    <n v="55.793611111167507"/>
    <n v="24"/>
    <n v="31.793611111167507"/>
  </r>
  <r>
    <s v="E016"/>
    <s v="EM11"/>
    <x v="6222"/>
    <x v="0"/>
    <s v="E2"/>
    <s v="0100029597"/>
    <s v="RECAREY MAT. CONSTRUCCIÓN S.L."/>
    <s v="0020002445"/>
    <s v="MEICENDE"/>
    <s v="000000000000190010"/>
    <x v="20"/>
    <d v="2024-07-16T00:00:00"/>
    <d v="1899-12-30T10:06:47"/>
    <s v="18/07 completo"/>
    <d v="2024-07-18T00:00:00"/>
    <x v="6"/>
    <x v="6"/>
    <x v="6452"/>
    <d v="2024-07-17T00:00:00"/>
    <d v="1899-12-30T16:43:33"/>
    <n v="82"/>
    <s v="E00082"/>
    <s v="RUTA KMS.082"/>
    <x v="479"/>
    <x v="0"/>
    <x v="1"/>
    <x v="3"/>
    <x v="0"/>
    <d v="2024-07-16T10:06:47"/>
    <x v="701"/>
    <n v="57.886944444500841"/>
    <d v="2024-07-17T16:43:33"/>
    <d v="1899-12-30T01:05:36"/>
    <d v="2024-07-17T17:49:09"/>
    <n v="26.180833333404735"/>
    <x v="0"/>
    <m/>
    <m/>
    <x v="1"/>
    <x v="2"/>
    <x v="0"/>
    <x v="5"/>
    <x v="8"/>
    <n v="4"/>
    <s v=""/>
    <d v="1899-12-31T02:14:24"/>
    <n v="55.793611111167507"/>
    <n v="24"/>
    <n v="31.793611111167507"/>
  </r>
  <r>
    <s v="E016"/>
    <s v="EM11"/>
    <x v="6222"/>
    <x v="0"/>
    <s v="E2"/>
    <s v="0100029597"/>
    <s v="RECAREY MAT. CONSTRUCCIÓN S.L."/>
    <s v="0020002445"/>
    <s v="MEICENDE"/>
    <s v="000000000000190062"/>
    <x v="35"/>
    <d v="2024-07-16T00:00:00"/>
    <d v="1899-12-30T10:06:47"/>
    <s v="18/07 completo"/>
    <d v="2024-07-18T00:00:00"/>
    <x v="6"/>
    <x v="6"/>
    <x v="6452"/>
    <d v="2024-07-17T00:00:00"/>
    <d v="1899-12-30T16:43:33"/>
    <n v="82"/>
    <s v="E00082"/>
    <s v="RUTA KMS.082"/>
    <x v="479"/>
    <x v="0"/>
    <x v="2"/>
    <x v="3"/>
    <x v="0"/>
    <d v="2024-07-16T10:06:47"/>
    <x v="701"/>
    <n v="57.886944444500841"/>
    <d v="2024-07-17T16:43:33"/>
    <d v="1899-12-30T01:05:36"/>
    <d v="2024-07-17T17:49:09"/>
    <n v="26.180833333404735"/>
    <x v="0"/>
    <m/>
    <m/>
    <x v="1"/>
    <x v="2"/>
    <x v="0"/>
    <x v="5"/>
    <x v="8"/>
    <n v="4"/>
    <s v=""/>
    <d v="1899-12-31T02:14:24"/>
    <n v="55.793611111167507"/>
    <n v="24"/>
    <n v="31.793611111167507"/>
  </r>
  <r>
    <s v="E016"/>
    <s v="EM11"/>
    <x v="6222"/>
    <x v="0"/>
    <s v="E2"/>
    <s v="0100029597"/>
    <s v="RECAREY MAT. CONSTRUCCIÓN S.L."/>
    <s v="0020002445"/>
    <s v="MEICENDE"/>
    <s v="000000000000191610"/>
    <x v="15"/>
    <d v="2024-07-16T00:00:00"/>
    <d v="1899-12-30T10:06:47"/>
    <s v="18/07 completo"/>
    <d v="2024-07-18T00:00:00"/>
    <x v="6"/>
    <x v="6"/>
    <x v="6452"/>
    <d v="2024-07-17T00:00:00"/>
    <d v="1899-12-30T16:43:33"/>
    <n v="82"/>
    <s v="E00082"/>
    <s v="RUTA KMS.082"/>
    <x v="479"/>
    <x v="0"/>
    <x v="3"/>
    <x v="3"/>
    <x v="0"/>
    <d v="2024-07-16T10:06:47"/>
    <x v="701"/>
    <n v="57.886944444500841"/>
    <d v="2024-07-17T16:43:33"/>
    <d v="1899-12-30T01:05:36"/>
    <d v="2024-07-17T17:49:09"/>
    <n v="26.180833333404735"/>
    <x v="0"/>
    <m/>
    <m/>
    <x v="1"/>
    <x v="2"/>
    <x v="0"/>
    <x v="5"/>
    <x v="8"/>
    <n v="4"/>
    <s v=""/>
    <d v="1899-12-31T02:14:24"/>
    <n v="55.793611111167507"/>
    <n v="24"/>
    <n v="31.793611111167507"/>
  </r>
  <r>
    <s v="E016"/>
    <s v="EM11"/>
    <x v="6222"/>
    <x v="0"/>
    <s v="E2"/>
    <s v="0100029597"/>
    <s v="RECAREY MAT. CONSTRUCCIÓN S.L."/>
    <s v="0020002445"/>
    <s v="MEICENDE"/>
    <s v="000000000000210550"/>
    <x v="11"/>
    <d v="2024-07-16T00:00:00"/>
    <d v="1899-12-30T10:06:47"/>
    <s v="18/07 completo"/>
    <d v="2024-07-18T00:00:00"/>
    <x v="6"/>
    <x v="6"/>
    <x v="6452"/>
    <d v="2024-07-17T00:00:00"/>
    <d v="1899-12-30T16:43:33"/>
    <n v="82"/>
    <s v="E00082"/>
    <s v="RUTA KMS.082"/>
    <x v="479"/>
    <x v="0"/>
    <x v="4"/>
    <x v="3"/>
    <x v="0"/>
    <d v="2024-07-16T10:06:47"/>
    <x v="701"/>
    <n v="57.886944444500841"/>
    <d v="2024-07-17T16:43:33"/>
    <d v="1899-12-30T01:05:36"/>
    <d v="2024-07-17T17:49:09"/>
    <n v="26.180833333404735"/>
    <x v="0"/>
    <m/>
    <m/>
    <x v="1"/>
    <x v="2"/>
    <x v="0"/>
    <x v="5"/>
    <x v="8"/>
    <n v="4"/>
    <s v=""/>
    <d v="1899-12-31T02:14:24"/>
    <n v="55.793611111167507"/>
    <n v="24"/>
    <n v="31.793611111167507"/>
  </r>
  <r>
    <s v="E016"/>
    <s v="EM11"/>
    <x v="6223"/>
    <x v="0"/>
    <s v="E2"/>
    <s v="0100021520"/>
    <s v="FERRETERIA PUENTES  S. L."/>
    <s v="0020002000"/>
    <s v="VILLALBA"/>
    <s v="000000000000191212"/>
    <x v="18"/>
    <d v="2024-07-16T00:00:00"/>
    <d v="1899-12-30T10:15:06"/>
    <s v="18/07 18 pal"/>
    <d v="2024-07-18T00:00:00"/>
    <x v="6"/>
    <x v="6"/>
    <x v="6453"/>
    <d v="2024-07-18T00:00:00"/>
    <d v="1899-12-30T18:00:59"/>
    <n v="101"/>
    <s v="E00101"/>
    <s v="RUTA KMS.101"/>
    <x v="213"/>
    <x v="0"/>
    <x v="0"/>
    <x v="3"/>
    <x v="0"/>
    <d v="2024-07-16T10:15:06"/>
    <x v="701"/>
    <n v="57.748333333467599"/>
    <d v="2024-07-18T18:00:59"/>
    <d v="1899-12-30T01:20:48"/>
    <d v="2024-07-18T19:21:47"/>
    <n v="0.63694444455904886"/>
    <x v="0"/>
    <m/>
    <m/>
    <x v="1"/>
    <x v="5"/>
    <x v="0"/>
    <x v="5"/>
    <x v="9"/>
    <n v="5"/>
    <s v=""/>
    <d v="1899-12-31T08:19:12"/>
    <n v="55.401666666800935"/>
    <n v="24"/>
    <n v="31.401666666800935"/>
  </r>
  <r>
    <s v="E016"/>
    <s v="EM11"/>
    <x v="6223"/>
    <x v="0"/>
    <s v="E2"/>
    <s v="0100021520"/>
    <s v="FERRETERIA PUENTES  S. L."/>
    <s v="0020002000"/>
    <s v="VILLALBA"/>
    <s v="000000000000190870"/>
    <x v="19"/>
    <d v="2024-07-16T00:00:00"/>
    <d v="1899-12-30T10:15:06"/>
    <s v="18/07 18 pal"/>
    <d v="2024-07-18T00:00:00"/>
    <x v="6"/>
    <x v="6"/>
    <x v="6453"/>
    <d v="2024-07-18T00:00:00"/>
    <d v="1899-12-30T18:00:59"/>
    <n v="101"/>
    <s v="E00101"/>
    <s v="RUTA KMS.101"/>
    <x v="213"/>
    <x v="0"/>
    <x v="1"/>
    <x v="3"/>
    <x v="0"/>
    <d v="2024-07-16T10:15:06"/>
    <x v="701"/>
    <n v="57.748333333467599"/>
    <d v="2024-07-18T18:00:59"/>
    <d v="1899-12-30T01:20:48"/>
    <d v="2024-07-18T19:21:47"/>
    <n v="0.63694444455904886"/>
    <x v="0"/>
    <m/>
    <m/>
    <x v="1"/>
    <x v="5"/>
    <x v="0"/>
    <x v="5"/>
    <x v="9"/>
    <n v="5"/>
    <s v=""/>
    <d v="1899-12-31T08:19:12"/>
    <n v="55.401666666800935"/>
    <n v="24"/>
    <n v="31.401666666800935"/>
  </r>
  <r>
    <s v="E016"/>
    <s v="EM11"/>
    <x v="6223"/>
    <x v="0"/>
    <s v="E2"/>
    <s v="0100021520"/>
    <s v="FERRETERIA PUENTES  S. L."/>
    <s v="0020002000"/>
    <s v="VILLALBA"/>
    <s v="000000000000190191"/>
    <x v="13"/>
    <d v="2024-07-16T00:00:00"/>
    <d v="1899-12-30T10:15:06"/>
    <s v="18/07 18 pal"/>
    <d v="2024-07-18T00:00:00"/>
    <x v="6"/>
    <x v="6"/>
    <x v="6453"/>
    <d v="2024-07-18T00:00:00"/>
    <d v="1899-12-30T18:00:59"/>
    <n v="101"/>
    <s v="E00101"/>
    <s v="RUTA KMS.101"/>
    <x v="213"/>
    <x v="0"/>
    <x v="2"/>
    <x v="3"/>
    <x v="0"/>
    <d v="2024-07-16T10:15:06"/>
    <x v="701"/>
    <n v="57.748333333467599"/>
    <d v="2024-07-18T18:00:59"/>
    <d v="1899-12-30T01:20:48"/>
    <d v="2024-07-18T19:21:47"/>
    <n v="0.63694444455904886"/>
    <x v="0"/>
    <m/>
    <m/>
    <x v="1"/>
    <x v="5"/>
    <x v="0"/>
    <x v="5"/>
    <x v="9"/>
    <n v="5"/>
    <s v=""/>
    <d v="1899-12-31T08:19:12"/>
    <n v="55.401666666800935"/>
    <n v="24"/>
    <n v="31.401666666800935"/>
  </r>
  <r>
    <s v="E016"/>
    <s v="EM11"/>
    <x v="6223"/>
    <x v="0"/>
    <s v="E2"/>
    <s v="0100021520"/>
    <s v="FERRETERIA PUENTES  S. L."/>
    <s v="0020002000"/>
    <s v="VILLALBA"/>
    <s v="000000000000190017"/>
    <x v="14"/>
    <d v="2024-07-16T00:00:00"/>
    <d v="1899-12-30T10:15:06"/>
    <s v="18/07 18 pal"/>
    <d v="2024-07-18T00:00:00"/>
    <x v="6"/>
    <x v="6"/>
    <x v="6453"/>
    <d v="2024-07-18T00:00:00"/>
    <d v="1899-12-30T18:00:59"/>
    <n v="101"/>
    <s v="E00101"/>
    <s v="RUTA KMS.101"/>
    <x v="213"/>
    <x v="0"/>
    <x v="3"/>
    <x v="3"/>
    <x v="0"/>
    <d v="2024-07-16T10:15:06"/>
    <x v="701"/>
    <n v="57.748333333467599"/>
    <d v="2024-07-18T18:00:59"/>
    <d v="1899-12-30T01:20:48"/>
    <d v="2024-07-18T19:21:47"/>
    <n v="0.63694444455904886"/>
    <x v="0"/>
    <m/>
    <m/>
    <x v="1"/>
    <x v="5"/>
    <x v="0"/>
    <x v="5"/>
    <x v="9"/>
    <n v="5"/>
    <s v=""/>
    <d v="1899-12-31T08:19:12"/>
    <n v="55.401666666800935"/>
    <n v="24"/>
    <n v="31.401666666800935"/>
  </r>
  <r>
    <s v="E016"/>
    <s v="EM11"/>
    <x v="6223"/>
    <x v="0"/>
    <s v="E2"/>
    <s v="0100021520"/>
    <s v="FERRETERIA PUENTES  S. L."/>
    <s v="0020002000"/>
    <s v="VILLALBA"/>
    <s v="000000000000190570"/>
    <x v="37"/>
    <d v="2024-07-16T00:00:00"/>
    <d v="1899-12-30T10:15:06"/>
    <s v="18/07 18 pal"/>
    <d v="2024-07-18T00:00:00"/>
    <x v="6"/>
    <x v="6"/>
    <x v="6453"/>
    <d v="2024-07-18T00:00:00"/>
    <d v="1899-12-30T18:00:59"/>
    <n v="101"/>
    <s v="E00101"/>
    <s v="RUTA KMS.101"/>
    <x v="213"/>
    <x v="0"/>
    <x v="4"/>
    <x v="3"/>
    <x v="0"/>
    <d v="2024-07-16T10:15:06"/>
    <x v="701"/>
    <n v="57.748333333467599"/>
    <d v="2024-07-18T18:00:59"/>
    <d v="1899-12-30T01:20:48"/>
    <d v="2024-07-18T19:21:47"/>
    <n v="0.63694444455904886"/>
    <x v="0"/>
    <m/>
    <m/>
    <x v="1"/>
    <x v="5"/>
    <x v="0"/>
    <x v="5"/>
    <x v="9"/>
    <n v="5"/>
    <s v=""/>
    <d v="1899-12-31T08:19:12"/>
    <n v="55.401666666800935"/>
    <n v="24"/>
    <n v="31.401666666800935"/>
  </r>
  <r>
    <s v="E016"/>
    <s v="EM11"/>
    <x v="6223"/>
    <x v="0"/>
    <s v="E2"/>
    <s v="0100021520"/>
    <s v="FERRETERIA PUENTES  S. L."/>
    <s v="0020002000"/>
    <s v="VILLALBA"/>
    <s v="000000000000210562"/>
    <x v="74"/>
    <d v="2024-07-16T00:00:00"/>
    <d v="1899-12-30T10:15:06"/>
    <s v="18/07 18 pal"/>
    <d v="2024-07-18T00:00:00"/>
    <x v="6"/>
    <x v="6"/>
    <x v="6453"/>
    <d v="2024-07-18T00:00:00"/>
    <d v="1899-12-30T18:00:59"/>
    <n v="101"/>
    <s v="E00101"/>
    <s v="RUTA KMS.101"/>
    <x v="213"/>
    <x v="0"/>
    <x v="5"/>
    <x v="3"/>
    <x v="0"/>
    <d v="2024-07-16T10:15:06"/>
    <x v="701"/>
    <n v="57.748333333467599"/>
    <d v="2024-07-18T18:00:59"/>
    <d v="1899-12-30T01:20:48"/>
    <d v="2024-07-18T19:21:47"/>
    <n v="0.63694444455904886"/>
    <x v="0"/>
    <m/>
    <m/>
    <x v="1"/>
    <x v="5"/>
    <x v="0"/>
    <x v="5"/>
    <x v="9"/>
    <n v="5"/>
    <s v=""/>
    <d v="1899-12-31T08:19:12"/>
    <n v="55.401666666800935"/>
    <n v="24"/>
    <n v="31.401666666800935"/>
  </r>
  <r>
    <s v="E016"/>
    <s v="EM11"/>
    <x v="6224"/>
    <x v="0"/>
    <s v="E2"/>
    <s v="0100000106"/>
    <s v="ALMACENES CASTILLO DE MUROS S.L."/>
    <s v="0017006342"/>
    <s v="MUROS PORTES PULMOR"/>
    <s v="000000000000190140"/>
    <x v="21"/>
    <d v="2024-07-16T00:00:00"/>
    <d v="1899-12-30T10:30:17"/>
    <s v="Cemento + Mortero"/>
    <d v="2024-07-16T00:00:00"/>
    <x v="6"/>
    <x v="6"/>
    <x v="6454"/>
    <d v="2024-07-17T00:00:00"/>
    <d v="1899-12-30T10:39:21"/>
    <n v="66"/>
    <s v="E00066"/>
    <s v="RUTA KMS.066"/>
    <x v="457"/>
    <x v="0"/>
    <x v="0"/>
    <x v="3"/>
    <x v="0"/>
    <d v="2024-07-16T10:30:17"/>
    <x v="649"/>
    <n v="9.4952777777798474"/>
    <d v="2024-07-17T10:39:21"/>
    <d v="1899-12-30T00:52:48"/>
    <d v="2024-07-17T11:32:09"/>
    <n v="-15.535833333211485"/>
    <x v="1"/>
    <m/>
    <m/>
    <x v="1"/>
    <x v="2"/>
    <x v="3"/>
    <x v="5"/>
    <x v="1"/>
    <n v="4"/>
    <s v=""/>
    <d v="1899-12-30T21:07:12"/>
    <n v="7.6152777777798466"/>
    <n v="0"/>
    <n v="7.6152777777798466"/>
  </r>
  <r>
    <s v="E016"/>
    <s v="EM11"/>
    <x v="6224"/>
    <x v="0"/>
    <s v="E2"/>
    <s v="0100000106"/>
    <s v="ALMACENES CASTILLO DE MUROS S.L."/>
    <s v="0017006342"/>
    <s v="MUROS PORTES PULMOR"/>
    <s v="000000000000190870"/>
    <x v="19"/>
    <d v="2024-07-16T00:00:00"/>
    <d v="1899-12-30T10:30:17"/>
    <s v="Cemento + Mortero"/>
    <d v="2024-07-16T00:00:00"/>
    <x v="6"/>
    <x v="6"/>
    <x v="6454"/>
    <d v="2024-07-17T00:00:00"/>
    <d v="1899-12-30T10:39:21"/>
    <n v="66"/>
    <s v="E00066"/>
    <s v="RUTA KMS.066"/>
    <x v="457"/>
    <x v="0"/>
    <x v="1"/>
    <x v="3"/>
    <x v="0"/>
    <d v="2024-07-16T10:30:17"/>
    <x v="649"/>
    <n v="9.4952777777798474"/>
    <d v="2024-07-17T10:39:21"/>
    <d v="1899-12-30T00:52:48"/>
    <d v="2024-07-17T11:32:09"/>
    <n v="-15.535833333211485"/>
    <x v="1"/>
    <m/>
    <m/>
    <x v="1"/>
    <x v="2"/>
    <x v="3"/>
    <x v="5"/>
    <x v="1"/>
    <n v="4"/>
    <s v=""/>
    <d v="1899-12-30T21:07:12"/>
    <n v="7.6152777777798466"/>
    <n v="0"/>
    <n v="7.6152777777798466"/>
  </r>
  <r>
    <s v="E016"/>
    <s v="EM11"/>
    <x v="6224"/>
    <x v="0"/>
    <s v="E2"/>
    <s v="0100000106"/>
    <s v="ALMACENES CASTILLO DE MUROS S.L."/>
    <s v="0017006342"/>
    <s v="MUROS PORTES PULMOR"/>
    <s v="000000000000190010"/>
    <x v="20"/>
    <d v="2024-07-16T00:00:00"/>
    <d v="1899-12-30T10:30:17"/>
    <s v="Cemento + Mortero"/>
    <d v="2024-07-16T00:00:00"/>
    <x v="6"/>
    <x v="6"/>
    <x v="6454"/>
    <d v="2024-07-17T00:00:00"/>
    <d v="1899-12-30T10:39:21"/>
    <n v="66"/>
    <s v="E00066"/>
    <s v="RUTA KMS.066"/>
    <x v="457"/>
    <x v="0"/>
    <x v="2"/>
    <x v="3"/>
    <x v="0"/>
    <d v="2024-07-16T10:30:17"/>
    <x v="649"/>
    <n v="9.4952777777798474"/>
    <d v="2024-07-17T10:39:21"/>
    <d v="1899-12-30T00:52:48"/>
    <d v="2024-07-17T11:32:09"/>
    <n v="-15.535833333211485"/>
    <x v="1"/>
    <m/>
    <m/>
    <x v="1"/>
    <x v="2"/>
    <x v="3"/>
    <x v="5"/>
    <x v="1"/>
    <n v="4"/>
    <s v=""/>
    <d v="1899-12-30T21:07:12"/>
    <n v="7.6152777777798466"/>
    <n v="0"/>
    <n v="7.6152777777798466"/>
  </r>
  <r>
    <s v="E016"/>
    <s v="EM11"/>
    <x v="6224"/>
    <x v="0"/>
    <s v="E2"/>
    <s v="0100000106"/>
    <s v="ALMACENES CASTILLO DE MUROS S.L."/>
    <s v="0017006342"/>
    <s v="MUROS PORTES PULMOR"/>
    <s v="000000000000190191"/>
    <x v="13"/>
    <d v="2024-07-16T00:00:00"/>
    <d v="1899-12-30T10:30:17"/>
    <s v="Cemento + Mortero"/>
    <d v="2024-07-16T00:00:00"/>
    <x v="6"/>
    <x v="6"/>
    <x v="6454"/>
    <d v="2024-07-17T00:00:00"/>
    <d v="1899-12-30T10:39:21"/>
    <n v="66"/>
    <s v="E00066"/>
    <s v="RUTA KMS.066"/>
    <x v="457"/>
    <x v="0"/>
    <x v="3"/>
    <x v="3"/>
    <x v="0"/>
    <d v="2024-07-16T10:30:17"/>
    <x v="649"/>
    <n v="9.4952777777798474"/>
    <d v="2024-07-17T10:39:21"/>
    <d v="1899-12-30T00:52:48"/>
    <d v="2024-07-17T11:32:09"/>
    <n v="-15.535833333211485"/>
    <x v="1"/>
    <m/>
    <m/>
    <x v="1"/>
    <x v="2"/>
    <x v="3"/>
    <x v="5"/>
    <x v="1"/>
    <n v="4"/>
    <s v=""/>
    <d v="1899-12-30T21:07:12"/>
    <n v="7.6152777777798466"/>
    <n v="0"/>
    <n v="7.6152777777798466"/>
  </r>
  <r>
    <s v="E016"/>
    <s v="EM11"/>
    <x v="6224"/>
    <x v="0"/>
    <s v="E2"/>
    <s v="0100000106"/>
    <s v="ALMACENES CASTILLO DE MUROS S.L."/>
    <s v="0017006342"/>
    <s v="MUROS PORTES PULMOR"/>
    <s v="000000000000191212"/>
    <x v="18"/>
    <d v="2024-07-16T00:00:00"/>
    <d v="1899-12-30T10:30:17"/>
    <s v="Cemento + Mortero"/>
    <d v="2024-07-16T00:00:00"/>
    <x v="6"/>
    <x v="6"/>
    <x v="6454"/>
    <d v="2024-07-17T00:00:00"/>
    <d v="1899-12-30T10:39:21"/>
    <n v="66"/>
    <s v="E00066"/>
    <s v="RUTA KMS.066"/>
    <x v="457"/>
    <x v="0"/>
    <x v="4"/>
    <x v="3"/>
    <x v="0"/>
    <d v="2024-07-16T10:30:17"/>
    <x v="649"/>
    <n v="9.4952777777798474"/>
    <d v="2024-07-17T10:39:21"/>
    <d v="1899-12-30T00:52:48"/>
    <d v="2024-07-17T11:32:09"/>
    <n v="-15.535833333211485"/>
    <x v="1"/>
    <m/>
    <m/>
    <x v="1"/>
    <x v="2"/>
    <x v="3"/>
    <x v="5"/>
    <x v="1"/>
    <n v="4"/>
    <s v=""/>
    <d v="1899-12-30T21:07:12"/>
    <n v="7.6152777777798466"/>
    <n v="0"/>
    <n v="7.6152777777798466"/>
  </r>
  <r>
    <s v="E016"/>
    <s v="EM11"/>
    <x v="6225"/>
    <x v="0"/>
    <s v="E2"/>
    <s v="0100000106"/>
    <s v="ALMACENES CASTILLO DE MUROS S.L."/>
    <s v="0017007712"/>
    <s v="ALTO DO MUIÑO_LIDIA (MUROS)"/>
    <s v="000000000008000669"/>
    <x v="156"/>
    <d v="2024-07-16T00:00:00"/>
    <d v="1899-12-30T10:43:33"/>
    <s v="Cemento + Mortero"/>
    <d v="2024-07-16T00:00:00"/>
    <x v="6"/>
    <x v="6"/>
    <x v="6455"/>
    <d v="2024-07-17T00:00:00"/>
    <d v="1899-12-30T10:43:51"/>
    <n v="0"/>
    <s v="E00000"/>
    <s v="RUTA KMS.0000"/>
    <x v="457"/>
    <x v="0"/>
    <x v="0"/>
    <x v="3"/>
    <x v="0"/>
    <d v="2024-07-16T10:43:33"/>
    <x v="649"/>
    <n v="9.2741666666697711"/>
    <d v="2024-07-17T10:43:51"/>
    <d v="1899-12-30T00:00:00"/>
    <d v="2024-07-17T10:43:51"/>
    <n v="-14.730833333276678"/>
    <x v="1"/>
    <m/>
    <m/>
    <x v="1"/>
    <x v="2"/>
    <x v="3"/>
    <x v="5"/>
    <x v="1"/>
    <n v="4"/>
    <s v=""/>
    <d v="1899-12-30T00:00:00"/>
    <n v="8.2741666666697711"/>
    <n v="0"/>
    <n v="8.2741666666697711"/>
  </r>
  <r>
    <s v="E016"/>
    <s v="EM11"/>
    <x v="6225"/>
    <x v="0"/>
    <s v="E2"/>
    <s v="0100000106"/>
    <s v="ALMACENES CASTILLO DE MUROS S.L."/>
    <s v="0017007712"/>
    <s v="ALTO DO MUIÑO_LIDIA (MUROS)"/>
    <s v="000000000008000755"/>
    <x v="157"/>
    <d v="2024-07-16T00:00:00"/>
    <d v="1899-12-30T10:43:33"/>
    <s v="Cemento + Mortero"/>
    <d v="2024-07-16T00:00:00"/>
    <x v="6"/>
    <x v="6"/>
    <x v="6455"/>
    <d v="2024-07-17T00:00:00"/>
    <d v="1899-12-30T10:43:51"/>
    <n v="0"/>
    <s v="E00000"/>
    <s v="RUTA KMS.0000"/>
    <x v="457"/>
    <x v="0"/>
    <x v="1"/>
    <x v="3"/>
    <x v="0"/>
    <d v="2024-07-16T10:43:33"/>
    <x v="649"/>
    <n v="9.2741666666697711"/>
    <d v="2024-07-17T10:43:51"/>
    <d v="1899-12-30T00:00:00"/>
    <d v="2024-07-17T10:43:51"/>
    <n v="-14.730833333276678"/>
    <x v="1"/>
    <m/>
    <m/>
    <x v="1"/>
    <x v="2"/>
    <x v="3"/>
    <x v="5"/>
    <x v="1"/>
    <n v="4"/>
    <s v=""/>
    <d v="1899-12-30T00:00:00"/>
    <n v="8.2741666666697711"/>
    <n v="0"/>
    <n v="8.2741666666697711"/>
  </r>
  <r>
    <s v="E016"/>
    <s v="EM11"/>
    <x v="6225"/>
    <x v="0"/>
    <s v="E2"/>
    <s v="0100000106"/>
    <s v="ALMACENES CASTILLO DE MUROS S.L."/>
    <s v="0017007712"/>
    <s v="ALTO DO MUIÑO_LIDIA (MUROS)"/>
    <s v="000000000008000756"/>
    <x v="158"/>
    <d v="2024-07-16T00:00:00"/>
    <d v="1899-12-30T10:43:33"/>
    <s v="Cemento + Mortero"/>
    <d v="2024-07-16T00:00:00"/>
    <x v="6"/>
    <x v="6"/>
    <x v="6455"/>
    <d v="2024-07-17T00:00:00"/>
    <d v="1899-12-30T10:43:51"/>
    <n v="0"/>
    <s v="E00000"/>
    <s v="RUTA KMS.0000"/>
    <x v="457"/>
    <x v="0"/>
    <x v="2"/>
    <x v="3"/>
    <x v="0"/>
    <d v="2024-07-16T10:43:33"/>
    <x v="649"/>
    <n v="9.2741666666697711"/>
    <d v="2024-07-17T10:43:51"/>
    <d v="1899-12-30T00:00:00"/>
    <d v="2024-07-17T10:43:51"/>
    <n v="-14.730833333276678"/>
    <x v="1"/>
    <m/>
    <m/>
    <x v="1"/>
    <x v="2"/>
    <x v="3"/>
    <x v="5"/>
    <x v="1"/>
    <n v="4"/>
    <s v=""/>
    <d v="1899-12-30T00:00:00"/>
    <n v="8.2741666666697711"/>
    <n v="0"/>
    <n v="8.2741666666697711"/>
  </r>
  <r>
    <s v="E016"/>
    <s v="EM11"/>
    <x v="6226"/>
    <x v="0"/>
    <s v="E2"/>
    <s v="0100051737"/>
    <s v="CONSTRU-KALOR VIANA S.L."/>
    <s v="0017006348"/>
    <s v="VIANA DO BOLO"/>
    <s v="000000000000190140"/>
    <x v="21"/>
    <d v="2024-07-16T00:00:00"/>
    <d v="1899-12-30T11:58:28"/>
    <s v="17/07 CEM + MORTERO"/>
    <d v="2024-07-17T00:00:00"/>
    <x v="6"/>
    <x v="7"/>
    <x v="6456"/>
    <d v="2024-07-16T00:00:00"/>
    <d v="1899-12-30T16:41:48"/>
    <n v="74"/>
    <s v="E00074"/>
    <s v="RUTA KMS.074"/>
    <x v="28"/>
    <x v="0"/>
    <x v="0"/>
    <x v="3"/>
    <x v="0"/>
    <d v="2024-07-16T11:58:28"/>
    <x v="688"/>
    <n v="32.025555555650499"/>
    <d v="2024-07-16T16:41:48"/>
    <d v="1899-12-30T00:59:12"/>
    <d v="2024-07-16T17:41:00"/>
    <n v="26.316666666709352"/>
    <x v="0"/>
    <m/>
    <m/>
    <x v="1"/>
    <x v="4"/>
    <x v="0"/>
    <x v="5"/>
    <x v="8"/>
    <n v="3"/>
    <s v=""/>
    <d v="1899-12-30T23:40:48"/>
    <n v="30.038888888983831"/>
    <n v="12"/>
    <n v="18.038888888983831"/>
  </r>
  <r>
    <s v="E016"/>
    <s v="EM11"/>
    <x v="6226"/>
    <x v="0"/>
    <s v="E2"/>
    <s v="0100051737"/>
    <s v="CONSTRU-KALOR VIANA S.L."/>
    <s v="0017006348"/>
    <s v="VIANA DO BOLO"/>
    <s v="000000000000190194"/>
    <x v="73"/>
    <d v="2024-07-16T00:00:00"/>
    <d v="1899-12-30T11:58:28"/>
    <s v="17/07 CEM + MORTERO"/>
    <d v="2024-07-17T00:00:00"/>
    <x v="6"/>
    <x v="7"/>
    <x v="6456"/>
    <d v="2024-07-16T00:00:00"/>
    <d v="1899-12-30T16:41:48"/>
    <n v="74"/>
    <s v="E00074"/>
    <s v="RUTA KMS.074"/>
    <x v="28"/>
    <x v="0"/>
    <x v="1"/>
    <x v="3"/>
    <x v="0"/>
    <d v="2024-07-16T11:58:28"/>
    <x v="688"/>
    <n v="32.025555555650499"/>
    <d v="2024-07-16T16:41:48"/>
    <d v="1899-12-30T00:59:12"/>
    <d v="2024-07-16T17:41:00"/>
    <n v="26.316666666709352"/>
    <x v="0"/>
    <m/>
    <m/>
    <x v="1"/>
    <x v="4"/>
    <x v="0"/>
    <x v="5"/>
    <x v="8"/>
    <n v="3"/>
    <s v=""/>
    <d v="1899-12-30T23:40:48"/>
    <n v="30.038888888983831"/>
    <n v="12"/>
    <n v="18.038888888983831"/>
  </r>
  <r>
    <s v="E016"/>
    <s v="EM11"/>
    <x v="6227"/>
    <x v="0"/>
    <s v="E2"/>
    <s v="0100011159"/>
    <s v="CETECO SA(CENTRO TECNICO DE CNES)"/>
    <s v="0017007733"/>
    <s v="CETECO-RESIDENCIA FERROL"/>
    <s v="000000000000190023"/>
    <x v="32"/>
    <d v="2024-07-16T00:00:00"/>
    <d v="1899-12-30T13:44:51"/>
    <s v="PROFORMA 8167FXL"/>
    <d v="2024-07-17T00:00:00"/>
    <x v="6"/>
    <x v="6"/>
    <x v="6457"/>
    <d v="2024-07-17T00:00:00"/>
    <d v="1899-12-30T11:50:14"/>
    <n v="107"/>
    <s v="E00107"/>
    <s v="RUTA KMS.107"/>
    <x v="38"/>
    <x v="0"/>
    <x v="0"/>
    <x v="3"/>
    <x v="0"/>
    <d v="2024-07-16T13:44:51"/>
    <x v="688"/>
    <n v="30.252500000002328"/>
    <d v="2024-07-17T11:50:14"/>
    <d v="1899-12-30T01:25:36"/>
    <d v="2024-07-17T13:15:50"/>
    <n v="6.7361111111822538"/>
    <x v="0"/>
    <m/>
    <m/>
    <x v="1"/>
    <x v="2"/>
    <x v="0"/>
    <x v="5"/>
    <x v="2"/>
    <n v="4"/>
    <s v=""/>
    <d v="1899-12-31T10:14:24"/>
    <n v="27.825833333335662"/>
    <n v="12"/>
    <n v="15.825833333335662"/>
  </r>
  <r>
    <s v="E016"/>
    <s v="EM11"/>
    <x v="6228"/>
    <x v="0"/>
    <s v="E2"/>
    <s v="0100021405"/>
    <s v="MAT. DE CONST. FERNANDO ALONSO,S.L."/>
    <s v="0020001986"/>
    <s v="BEADE"/>
    <s v="000000000000191212"/>
    <x v="18"/>
    <d v="2024-07-16T00:00:00"/>
    <d v="1899-12-30T15:27:58"/>
    <s v="17/07"/>
    <d v="2024-07-17T00:00:00"/>
    <x v="6"/>
    <x v="6"/>
    <x v="6458"/>
    <d v="2024-07-17T00:00:00"/>
    <d v="1899-12-30T09:09:53"/>
    <n v="104"/>
    <s v="E00104"/>
    <s v="RUTA KMS.104"/>
    <x v="34"/>
    <x v="0"/>
    <x v="0"/>
    <x v="3"/>
    <x v="0"/>
    <d v="2024-07-16T15:27:58"/>
    <x v="688"/>
    <n v="28.533888888952788"/>
    <d v="2024-07-17T09:09:53"/>
    <d v="1899-12-30T01:23:12"/>
    <d v="2024-07-17T10:33:05"/>
    <n v="9.4486111112055369"/>
    <x v="0"/>
    <m/>
    <m/>
    <x v="1"/>
    <x v="2"/>
    <x v="0"/>
    <x v="5"/>
    <x v="6"/>
    <n v="4"/>
    <s v=""/>
    <d v="1899-12-31T09:16:48"/>
    <n v="26.147222222286121"/>
    <n v="12"/>
    <n v="14.147222222286121"/>
  </r>
  <r>
    <s v="E016"/>
    <s v="EM11"/>
    <x v="6228"/>
    <x v="0"/>
    <s v="E2"/>
    <s v="0100021405"/>
    <s v="MAT. DE CONST. FERNANDO ALONSO,S.L."/>
    <s v="0020001986"/>
    <s v="BEADE"/>
    <s v="000000000000190010"/>
    <x v="20"/>
    <d v="2024-07-16T00:00:00"/>
    <d v="1899-12-30T15:27:58"/>
    <s v="17/07"/>
    <d v="2024-07-17T00:00:00"/>
    <x v="6"/>
    <x v="6"/>
    <x v="6458"/>
    <d v="2024-07-17T00:00:00"/>
    <d v="1899-12-30T09:09:53"/>
    <n v="104"/>
    <s v="E00104"/>
    <s v="RUTA KMS.104"/>
    <x v="34"/>
    <x v="0"/>
    <x v="1"/>
    <x v="3"/>
    <x v="0"/>
    <d v="2024-07-16T15:27:58"/>
    <x v="688"/>
    <n v="28.533888888952788"/>
    <d v="2024-07-17T09:09:53"/>
    <d v="1899-12-30T01:23:12"/>
    <d v="2024-07-17T10:33:05"/>
    <n v="9.4486111112055369"/>
    <x v="0"/>
    <m/>
    <m/>
    <x v="1"/>
    <x v="2"/>
    <x v="0"/>
    <x v="5"/>
    <x v="6"/>
    <n v="4"/>
    <s v=""/>
    <d v="1899-12-31T09:16:48"/>
    <n v="26.147222222286121"/>
    <n v="12"/>
    <n v="14.147222222286121"/>
  </r>
  <r>
    <s v="E016"/>
    <s v="EM11"/>
    <x v="6228"/>
    <x v="0"/>
    <s v="E2"/>
    <s v="0100021405"/>
    <s v="MAT. DE CONST. FERNANDO ALONSO,S.L."/>
    <s v="0020001986"/>
    <s v="BEADE"/>
    <s v="000000000000190194"/>
    <x v="73"/>
    <d v="2024-07-16T00:00:00"/>
    <d v="1899-12-30T15:27:58"/>
    <s v="17/07"/>
    <d v="2024-07-17T00:00:00"/>
    <x v="6"/>
    <x v="6"/>
    <x v="6458"/>
    <d v="2024-07-17T00:00:00"/>
    <d v="1899-12-30T09:09:53"/>
    <n v="104"/>
    <s v="E00104"/>
    <s v="RUTA KMS.104"/>
    <x v="34"/>
    <x v="0"/>
    <x v="2"/>
    <x v="3"/>
    <x v="0"/>
    <d v="2024-07-16T15:27:58"/>
    <x v="688"/>
    <n v="28.533888888952788"/>
    <d v="2024-07-17T09:09:53"/>
    <d v="1899-12-30T01:23:12"/>
    <d v="2024-07-17T10:33:05"/>
    <n v="9.4486111112055369"/>
    <x v="0"/>
    <m/>
    <m/>
    <x v="1"/>
    <x v="2"/>
    <x v="0"/>
    <x v="5"/>
    <x v="6"/>
    <n v="4"/>
    <s v=""/>
    <d v="1899-12-31T09:16:48"/>
    <n v="26.147222222286121"/>
    <n v="12"/>
    <n v="14.147222222286121"/>
  </r>
  <r>
    <s v="E016"/>
    <s v="EM11"/>
    <x v="6228"/>
    <x v="0"/>
    <s v="E2"/>
    <s v="0100021405"/>
    <s v="MAT. DE CONST. FERNANDO ALONSO,S.L."/>
    <s v="0020001986"/>
    <s v="BEADE"/>
    <s v="000000000000190193"/>
    <x v="69"/>
    <d v="2024-07-16T00:00:00"/>
    <d v="1899-12-30T15:27:58"/>
    <s v="17/07"/>
    <d v="2024-07-17T00:00:00"/>
    <x v="6"/>
    <x v="6"/>
    <x v="6458"/>
    <d v="2024-07-17T00:00:00"/>
    <d v="1899-12-30T09:09:53"/>
    <n v="104"/>
    <s v="E00104"/>
    <s v="RUTA KMS.104"/>
    <x v="34"/>
    <x v="0"/>
    <x v="3"/>
    <x v="3"/>
    <x v="0"/>
    <d v="2024-07-16T15:27:58"/>
    <x v="688"/>
    <n v="28.533888888952788"/>
    <d v="2024-07-17T09:09:53"/>
    <d v="1899-12-30T01:23:12"/>
    <d v="2024-07-17T10:33:05"/>
    <n v="9.4486111112055369"/>
    <x v="0"/>
    <m/>
    <m/>
    <x v="1"/>
    <x v="2"/>
    <x v="0"/>
    <x v="5"/>
    <x v="6"/>
    <n v="4"/>
    <s v=""/>
    <d v="1899-12-31T09:16:48"/>
    <n v="26.147222222286121"/>
    <n v="12"/>
    <n v="14.147222222286121"/>
  </r>
  <r>
    <s v="E016"/>
    <s v="EM11"/>
    <x v="6228"/>
    <x v="0"/>
    <s v="E2"/>
    <s v="0100021405"/>
    <s v="MAT. DE CONST. FERNANDO ALONSO,S.L."/>
    <s v="0020001986"/>
    <s v="BEADE"/>
    <s v="000000000000191610"/>
    <x v="15"/>
    <d v="2024-07-16T00:00:00"/>
    <d v="1899-12-30T15:27:58"/>
    <s v="17/07"/>
    <d v="2024-07-17T00:00:00"/>
    <x v="6"/>
    <x v="6"/>
    <x v="6458"/>
    <d v="2024-07-17T00:00:00"/>
    <d v="1899-12-30T09:09:53"/>
    <n v="104"/>
    <s v="E00104"/>
    <s v="RUTA KMS.104"/>
    <x v="34"/>
    <x v="0"/>
    <x v="4"/>
    <x v="3"/>
    <x v="0"/>
    <d v="2024-07-16T15:27:58"/>
    <x v="688"/>
    <n v="28.533888888952788"/>
    <d v="2024-07-17T09:09:53"/>
    <d v="1899-12-30T01:23:12"/>
    <d v="2024-07-17T10:33:05"/>
    <n v="9.4486111112055369"/>
    <x v="0"/>
    <m/>
    <m/>
    <x v="1"/>
    <x v="2"/>
    <x v="0"/>
    <x v="5"/>
    <x v="6"/>
    <n v="4"/>
    <s v=""/>
    <d v="1899-12-31T09:16:48"/>
    <n v="26.147222222286121"/>
    <n v="12"/>
    <n v="14.147222222286121"/>
  </r>
  <r>
    <s v="E016"/>
    <s v="EM11"/>
    <x v="6228"/>
    <x v="0"/>
    <s v="E2"/>
    <s v="0100021405"/>
    <s v="MAT. DE CONST. FERNANDO ALONSO,S.L."/>
    <s v="0020001986"/>
    <s v="BEADE"/>
    <s v="000000000000190018"/>
    <x v="94"/>
    <d v="2024-07-16T00:00:00"/>
    <d v="1899-12-30T15:27:58"/>
    <s v="17/07"/>
    <d v="2024-07-17T00:00:00"/>
    <x v="6"/>
    <x v="6"/>
    <x v="6458"/>
    <d v="2024-07-17T00:00:00"/>
    <d v="1899-12-30T09:09:53"/>
    <n v="104"/>
    <s v="E00104"/>
    <s v="RUTA KMS.104"/>
    <x v="34"/>
    <x v="0"/>
    <x v="5"/>
    <x v="3"/>
    <x v="0"/>
    <d v="2024-07-16T15:27:58"/>
    <x v="688"/>
    <n v="28.533888888952788"/>
    <d v="2024-07-17T09:09:53"/>
    <d v="1899-12-30T01:23:12"/>
    <d v="2024-07-17T10:33:05"/>
    <n v="9.4486111112055369"/>
    <x v="0"/>
    <m/>
    <m/>
    <x v="1"/>
    <x v="2"/>
    <x v="0"/>
    <x v="5"/>
    <x v="6"/>
    <n v="4"/>
    <s v=""/>
    <d v="1899-12-31T09:16:48"/>
    <n v="26.147222222286121"/>
    <n v="12"/>
    <n v="14.147222222286121"/>
  </r>
  <r>
    <s v="E016"/>
    <s v="EM11"/>
    <x v="6229"/>
    <x v="0"/>
    <s v="E2"/>
    <s v="0100052799"/>
    <s v="CONSTRUCTORA NISTAL Y BELLO, SA"/>
    <s v="0017007707"/>
    <s v="54 VIV-C/ OTERO PEDRAYO-LUGO"/>
    <s v="000000000000190030"/>
    <x v="33"/>
    <d v="2024-07-16T00:00:00"/>
    <d v="1899-12-30T16:32:05"/>
    <s v="17/07 8167FXL"/>
    <d v="2024-07-17T00:00:00"/>
    <x v="6"/>
    <x v="6"/>
    <x v="6459"/>
    <d v="2024-07-17T00:00:00"/>
    <d v="1899-12-30T11:09:43"/>
    <n v="127"/>
    <s v="E00127"/>
    <s v="RUTA KMS.127"/>
    <x v="44"/>
    <x v="0"/>
    <x v="0"/>
    <x v="3"/>
    <x v="0"/>
    <d v="2024-07-16T16:32:05"/>
    <x v="688"/>
    <n v="27.465277777751908"/>
    <d v="2024-07-17T11:09:43"/>
    <d v="1899-12-30T01:41:36"/>
    <d v="2024-07-17T12:51:19"/>
    <n v="7.1447222222923301"/>
    <x v="0"/>
    <m/>
    <m/>
    <x v="1"/>
    <x v="2"/>
    <x v="0"/>
    <x v="5"/>
    <x v="2"/>
    <n v="4"/>
    <s v=""/>
    <d v="1899-12-31T16:38:24"/>
    <n v="24.771944444418573"/>
    <n v="12"/>
    <n v="12.771944444418573"/>
  </r>
  <r>
    <s v="E016"/>
    <s v="EM11"/>
    <x v="6230"/>
    <x v="0"/>
    <s v="E2"/>
    <s v="0100028559"/>
    <s v="EDIFICACIONES ALDEOLA, S.L."/>
    <s v="0017007726"/>
    <s v="AV. NOVO MESOIRO, 17 A CORUÑA"/>
    <s v="000000000000190030"/>
    <x v="33"/>
    <d v="2024-07-16T00:00:00"/>
    <d v="1899-12-30T16:34:24"/>
    <s v="18/07 8167FXL"/>
    <d v="2024-07-18T00:00:00"/>
    <x v="6"/>
    <x v="6"/>
    <x v="6460"/>
    <d v="2024-07-18T00:00:00"/>
    <d v="1899-12-30T09:37:49"/>
    <n v="87"/>
    <s v="E00087"/>
    <s v="RUTA KMS.087"/>
    <x v="44"/>
    <x v="0"/>
    <x v="0"/>
    <x v="3"/>
    <x v="0"/>
    <d v="2024-07-16T16:34:24"/>
    <x v="701"/>
    <n v="51.426666666695382"/>
    <d v="2024-07-18T09:37:49"/>
    <d v="1899-12-30T01:09:36"/>
    <d v="2024-07-18T10:47:25"/>
    <n v="9.2097222223528661"/>
    <x v="0"/>
    <m/>
    <m/>
    <x v="1"/>
    <x v="5"/>
    <x v="0"/>
    <x v="5"/>
    <x v="6"/>
    <n v="5"/>
    <s v=""/>
    <d v="1899-12-31T03:50:24"/>
    <n v="49.266666666695386"/>
    <n v="24"/>
    <n v="25.266666666695386"/>
  </r>
  <r>
    <s v="E016"/>
    <s v="EM11"/>
    <x v="6231"/>
    <x v="0"/>
    <s v="E2"/>
    <s v="0100025568"/>
    <s v="GANDARIO OBRAS, S.L."/>
    <s v="0017007774"/>
    <s v="18 VIV. PLAZA A RABADEIRA-OLEIROS"/>
    <s v="000000000000190023"/>
    <x v="32"/>
    <d v="2024-07-16T00:00:00"/>
    <d v="1899-12-30T16:52:52"/>
    <s v="17/07 8167FXL"/>
    <d v="2024-07-17T00:00:00"/>
    <x v="6"/>
    <x v="6"/>
    <x v="6461"/>
    <d v="2024-07-17T00:00:00"/>
    <d v="1899-12-30T15:28:00"/>
    <n v="93"/>
    <s v="E00093"/>
    <s v="RUTA KMS.093"/>
    <x v="44"/>
    <x v="0"/>
    <x v="0"/>
    <x v="3"/>
    <x v="0"/>
    <d v="2024-07-16T16:52:52"/>
    <x v="688"/>
    <n v="27.118888888915535"/>
    <d v="2024-07-17T15:28:00"/>
    <d v="1899-12-30T01:14:24"/>
    <d v="2024-07-17T16:42:24"/>
    <n v="3.2933333334513009"/>
    <x v="0"/>
    <m/>
    <m/>
    <x v="1"/>
    <x v="2"/>
    <x v="0"/>
    <x v="5"/>
    <x v="4"/>
    <n v="4"/>
    <s v=""/>
    <d v="1899-12-31T05:45:36"/>
    <n v="24.878888888915537"/>
    <n v="12"/>
    <n v="12.878888888915537"/>
  </r>
  <r>
    <s v="E016"/>
    <s v="EM11"/>
    <x v="6232"/>
    <x v="0"/>
    <s v="E2"/>
    <s v="0100013566"/>
    <s v="BANDE RIVAS JESUS SALVADOR"/>
    <s v="0020001142"/>
    <s v="PUEBLA DE SAN JULIAN"/>
    <s v="000000000000210550"/>
    <x v="11"/>
    <d v="2024-07-17T00:00:00"/>
    <d v="1899-12-30T09:20:13"/>
    <s v="22/07  pal antes del"/>
    <d v="2024-07-24T00:00:00"/>
    <x v="6"/>
    <x v="6"/>
    <x v="6462"/>
    <d v="2024-07-18T00:00:00"/>
    <d v="1899-12-30T09:09:57"/>
    <n v="105"/>
    <s v="E00105"/>
    <s v="RUTA KMS.105"/>
    <x v="215"/>
    <x v="0"/>
    <x v="0"/>
    <x v="3"/>
    <x v="0"/>
    <d v="2024-07-17T09:20:13"/>
    <x v="739"/>
    <n v="178.66305555560393"/>
    <d v="2024-07-18T09:09:57"/>
    <d v="1899-12-30T01:24:00"/>
    <d v="2024-07-18T10:33:57"/>
    <n v="153.43416666670237"/>
    <x v="0"/>
    <m/>
    <m/>
    <x v="1"/>
    <x v="5"/>
    <x v="0"/>
    <x v="5"/>
    <x v="6"/>
    <n v="5"/>
    <s v=""/>
    <d v="1899-12-31T09:36:00"/>
    <n v="176.26305555560393"/>
    <n v="60"/>
    <n v="116.26305555560393"/>
  </r>
  <r>
    <s v="E016"/>
    <s v="EM11"/>
    <x v="6232"/>
    <x v="0"/>
    <s v="E2"/>
    <s v="0100013566"/>
    <s v="BANDE RIVAS JESUS SALVADOR"/>
    <s v="0020001142"/>
    <s v="PUEBLA DE SAN JULIAN"/>
    <s v="000000000000190140"/>
    <x v="21"/>
    <d v="2024-07-17T00:00:00"/>
    <d v="1899-12-30T09:20:13"/>
    <s v="22/07  pal antes del"/>
    <d v="2024-07-24T00:00:00"/>
    <x v="6"/>
    <x v="6"/>
    <x v="6462"/>
    <d v="2024-07-18T00:00:00"/>
    <d v="1899-12-30T09:09:57"/>
    <n v="105"/>
    <s v="E00105"/>
    <s v="RUTA KMS.105"/>
    <x v="215"/>
    <x v="0"/>
    <x v="1"/>
    <x v="3"/>
    <x v="0"/>
    <d v="2024-07-17T09:20:13"/>
    <x v="739"/>
    <n v="178.66305555560393"/>
    <d v="2024-07-18T09:09:57"/>
    <d v="1899-12-30T01:24:00"/>
    <d v="2024-07-18T10:33:57"/>
    <n v="153.43416666670237"/>
    <x v="0"/>
    <m/>
    <m/>
    <x v="1"/>
    <x v="5"/>
    <x v="0"/>
    <x v="5"/>
    <x v="6"/>
    <n v="5"/>
    <s v=""/>
    <d v="1899-12-31T09:36:00"/>
    <n v="176.26305555560393"/>
    <n v="60"/>
    <n v="116.26305555560393"/>
  </r>
  <r>
    <s v="E016"/>
    <s v="EM11"/>
    <x v="6232"/>
    <x v="0"/>
    <s v="E2"/>
    <s v="0100013566"/>
    <s v="BANDE RIVAS JESUS SALVADOR"/>
    <s v="0020001142"/>
    <s v="PUEBLA DE SAN JULIAN"/>
    <s v="000000000000191610"/>
    <x v="15"/>
    <d v="2024-07-17T00:00:00"/>
    <d v="1899-12-30T09:20:13"/>
    <s v="22/07  pal antes del"/>
    <d v="2024-07-24T00:00:00"/>
    <x v="6"/>
    <x v="6"/>
    <x v="6462"/>
    <d v="2024-07-18T00:00:00"/>
    <d v="1899-12-30T09:09:57"/>
    <n v="105"/>
    <s v="E00105"/>
    <s v="RUTA KMS.105"/>
    <x v="215"/>
    <x v="0"/>
    <x v="2"/>
    <x v="3"/>
    <x v="0"/>
    <d v="2024-07-17T09:20:13"/>
    <x v="739"/>
    <n v="178.66305555560393"/>
    <d v="2024-07-18T09:09:57"/>
    <d v="1899-12-30T01:24:00"/>
    <d v="2024-07-18T10:33:57"/>
    <n v="153.43416666670237"/>
    <x v="0"/>
    <m/>
    <m/>
    <x v="1"/>
    <x v="5"/>
    <x v="0"/>
    <x v="5"/>
    <x v="6"/>
    <n v="5"/>
    <s v=""/>
    <d v="1899-12-31T09:36:00"/>
    <n v="176.26305555560393"/>
    <n v="60"/>
    <n v="116.26305555560393"/>
  </r>
  <r>
    <s v="E016"/>
    <s v="EM11"/>
    <x v="6233"/>
    <x v="0"/>
    <s v="E2"/>
    <s v="0100054210"/>
    <s v="REPRESENTACIONES JULIO RODRIGUEZ SL"/>
    <s v="0017006742"/>
    <s v="P.I. O CEAO"/>
    <s v="000000000000191281"/>
    <x v="159"/>
    <d v="2024-07-17T00:00:00"/>
    <d v="1899-12-30T12:09:01"/>
    <s v="18/07 14 Pal URGE"/>
    <d v="2024-07-18T00:00:00"/>
    <x v="6"/>
    <x v="6"/>
    <x v="6463"/>
    <d v="2024-07-18T00:00:00"/>
    <d v="1899-12-30T09:12:12"/>
    <n v="116"/>
    <s v="E00116"/>
    <s v="RUTA KMS.116"/>
    <x v="215"/>
    <x v="0"/>
    <x v="0"/>
    <x v="3"/>
    <x v="0"/>
    <d v="2024-07-17T12:09:01"/>
    <x v="701"/>
    <n v="31.849722222250421"/>
    <d v="2024-07-18T09:12:12"/>
    <d v="1899-12-30T01:32:48"/>
    <d v="2024-07-18T10:45:00"/>
    <n v="9.2499999999417923"/>
    <x v="0"/>
    <m/>
    <m/>
    <x v="1"/>
    <x v="5"/>
    <x v="0"/>
    <x v="5"/>
    <x v="6"/>
    <n v="5"/>
    <s v=""/>
    <d v="1899-12-31T13:07:12"/>
    <n v="29.303055555583754"/>
    <n v="12"/>
    <n v="17.303055555583754"/>
  </r>
  <r>
    <s v="E016"/>
    <s v="EM11"/>
    <x v="6233"/>
    <x v="0"/>
    <s v="E2"/>
    <s v="0100054210"/>
    <s v="REPRESENTACIONES JULIO RODRIGUEZ SL"/>
    <s v="0017006742"/>
    <s v="P.I. O CEAO"/>
    <s v="000000000000190194"/>
    <x v="73"/>
    <d v="2024-07-17T00:00:00"/>
    <d v="1899-12-30T12:09:01"/>
    <s v="18/07 14 Pal URGE"/>
    <d v="2024-07-18T00:00:00"/>
    <x v="6"/>
    <x v="6"/>
    <x v="6463"/>
    <d v="2024-07-18T00:00:00"/>
    <d v="1899-12-30T09:12:12"/>
    <n v="116"/>
    <s v="E00116"/>
    <s v="RUTA KMS.116"/>
    <x v="215"/>
    <x v="0"/>
    <x v="1"/>
    <x v="3"/>
    <x v="0"/>
    <d v="2024-07-17T12:09:01"/>
    <x v="701"/>
    <n v="31.849722222250421"/>
    <d v="2024-07-18T09:12:12"/>
    <d v="1899-12-30T01:32:48"/>
    <d v="2024-07-18T10:45:00"/>
    <n v="9.2499999999417923"/>
    <x v="0"/>
    <m/>
    <m/>
    <x v="1"/>
    <x v="5"/>
    <x v="0"/>
    <x v="5"/>
    <x v="6"/>
    <n v="5"/>
    <s v=""/>
    <d v="1899-12-31T13:07:12"/>
    <n v="29.303055555583754"/>
    <n v="12"/>
    <n v="17.303055555583754"/>
  </r>
  <r>
    <s v="E016"/>
    <s v="EM11"/>
    <x v="6233"/>
    <x v="0"/>
    <s v="E2"/>
    <s v="0100054210"/>
    <s v="REPRESENTACIONES JULIO RODRIGUEZ SL"/>
    <s v="0017006742"/>
    <s v="P.I. O CEAO"/>
    <s v="000000000000192113"/>
    <x v="121"/>
    <d v="2024-07-17T00:00:00"/>
    <d v="1899-12-30T12:09:01"/>
    <s v="18/07 14 Pal URGE"/>
    <d v="2024-07-18T00:00:00"/>
    <x v="6"/>
    <x v="6"/>
    <x v="6463"/>
    <d v="2024-07-18T00:00:00"/>
    <d v="1899-12-30T09:12:12"/>
    <n v="116"/>
    <s v="E00116"/>
    <s v="RUTA KMS.116"/>
    <x v="215"/>
    <x v="0"/>
    <x v="2"/>
    <x v="3"/>
    <x v="0"/>
    <d v="2024-07-17T12:09:01"/>
    <x v="701"/>
    <n v="31.849722222250421"/>
    <d v="2024-07-18T09:12:12"/>
    <d v="1899-12-30T01:32:48"/>
    <d v="2024-07-18T10:45:00"/>
    <n v="9.2499999999417923"/>
    <x v="0"/>
    <m/>
    <m/>
    <x v="1"/>
    <x v="5"/>
    <x v="0"/>
    <x v="5"/>
    <x v="6"/>
    <n v="5"/>
    <s v=""/>
    <d v="1899-12-31T13:07:12"/>
    <n v="29.303055555583754"/>
    <n v="12"/>
    <n v="17.303055555583754"/>
  </r>
  <r>
    <s v="E016"/>
    <s v="EM11"/>
    <x v="6233"/>
    <x v="0"/>
    <s v="E2"/>
    <s v="0100054210"/>
    <s v="REPRESENTACIONES JULIO RODRIGUEZ SL"/>
    <s v="0017006742"/>
    <s v="P.I. O CEAO"/>
    <s v="000000000000190870"/>
    <x v="19"/>
    <d v="2024-07-17T00:00:00"/>
    <d v="1899-12-30T12:09:01"/>
    <s v="18/07 14 Pal URGE"/>
    <d v="2024-07-18T00:00:00"/>
    <x v="6"/>
    <x v="6"/>
    <x v="6463"/>
    <d v="2024-07-18T00:00:00"/>
    <d v="1899-12-30T09:12:12"/>
    <n v="116"/>
    <s v="E00116"/>
    <s v="RUTA KMS.116"/>
    <x v="215"/>
    <x v="0"/>
    <x v="3"/>
    <x v="3"/>
    <x v="0"/>
    <d v="2024-07-17T12:09:01"/>
    <x v="701"/>
    <n v="31.849722222250421"/>
    <d v="2024-07-18T09:12:12"/>
    <d v="1899-12-30T01:32:48"/>
    <d v="2024-07-18T10:45:00"/>
    <n v="9.2499999999417923"/>
    <x v="0"/>
    <m/>
    <m/>
    <x v="1"/>
    <x v="5"/>
    <x v="0"/>
    <x v="5"/>
    <x v="6"/>
    <n v="5"/>
    <s v=""/>
    <d v="1899-12-31T13:07:12"/>
    <n v="29.303055555583754"/>
    <n v="12"/>
    <n v="17.303055555583754"/>
  </r>
  <r>
    <s v="E016"/>
    <s v="EM11"/>
    <x v="6234"/>
    <x v="0"/>
    <s v="E2"/>
    <s v="0100000136"/>
    <s v="CONSTRUDECO NORTE S.L."/>
    <s v="0017005567"/>
    <s v="NARON"/>
    <s v="000000000000191610"/>
    <x v="15"/>
    <d v="2024-07-17T00:00:00"/>
    <d v="1899-12-30T12:32:31"/>
    <s v="18/07 18pal PC24/095"/>
    <d v="2024-07-18T00:00:00"/>
    <x v="6"/>
    <x v="6"/>
    <x v="6464"/>
    <d v="2024-07-18T00:00:00"/>
    <d v="1899-12-30T16:10:34"/>
    <n v="102"/>
    <s v="E00102"/>
    <s v="RUTA KMS.102"/>
    <x v="12"/>
    <x v="0"/>
    <x v="0"/>
    <x v="3"/>
    <x v="0"/>
    <d v="2024-07-17T12:32:31"/>
    <x v="701"/>
    <n v="31.458055555529427"/>
    <d v="2024-07-18T16:10:34"/>
    <d v="1899-12-30T01:21:36"/>
    <d v="2024-07-18T17:32:10"/>
    <n v="2.463888888945803"/>
    <x v="0"/>
    <m/>
    <m/>
    <x v="1"/>
    <x v="5"/>
    <x v="0"/>
    <x v="5"/>
    <x v="8"/>
    <n v="5"/>
    <s v=""/>
    <d v="1899-12-31T08:38:24"/>
    <n v="29.098055555529427"/>
    <n v="12"/>
    <n v="17.098055555529427"/>
  </r>
  <r>
    <s v="E016"/>
    <s v="EM11"/>
    <x v="6234"/>
    <x v="0"/>
    <s v="E2"/>
    <s v="0100000136"/>
    <s v="CONSTRUDECO NORTE S.L."/>
    <s v="0017005567"/>
    <s v="NARON"/>
    <s v="000000000000191070"/>
    <x v="88"/>
    <d v="2024-07-17T00:00:00"/>
    <d v="1899-12-30T12:32:31"/>
    <s v="18/07 18pal PC24/095"/>
    <d v="2024-07-18T00:00:00"/>
    <x v="6"/>
    <x v="6"/>
    <x v="6464"/>
    <d v="2024-07-18T00:00:00"/>
    <d v="1899-12-30T16:10:34"/>
    <n v="102"/>
    <s v="E00102"/>
    <s v="RUTA KMS.102"/>
    <x v="12"/>
    <x v="0"/>
    <x v="1"/>
    <x v="3"/>
    <x v="0"/>
    <d v="2024-07-17T12:32:31"/>
    <x v="701"/>
    <n v="31.458055555529427"/>
    <d v="2024-07-18T16:10:34"/>
    <d v="1899-12-30T01:21:36"/>
    <d v="2024-07-18T17:32:10"/>
    <n v="2.463888888945803"/>
    <x v="0"/>
    <m/>
    <m/>
    <x v="1"/>
    <x v="5"/>
    <x v="0"/>
    <x v="5"/>
    <x v="8"/>
    <n v="5"/>
    <s v=""/>
    <d v="1899-12-31T08:38:24"/>
    <n v="29.098055555529427"/>
    <n v="12"/>
    <n v="17.098055555529427"/>
  </r>
  <r>
    <s v="E016"/>
    <s v="EM11"/>
    <x v="6234"/>
    <x v="0"/>
    <s v="E2"/>
    <s v="0100000136"/>
    <s v="CONSTRUDECO NORTE S.L."/>
    <s v="0017005567"/>
    <s v="NARON"/>
    <s v="000000000000191212"/>
    <x v="18"/>
    <d v="2024-07-17T00:00:00"/>
    <d v="1899-12-30T12:32:31"/>
    <s v="18/07 18pal PC24/095"/>
    <d v="2024-07-18T00:00:00"/>
    <x v="6"/>
    <x v="6"/>
    <x v="6464"/>
    <d v="2024-07-18T00:00:00"/>
    <d v="1899-12-30T16:10:34"/>
    <n v="102"/>
    <s v="E00102"/>
    <s v="RUTA KMS.102"/>
    <x v="12"/>
    <x v="0"/>
    <x v="2"/>
    <x v="3"/>
    <x v="0"/>
    <d v="2024-07-17T12:32:31"/>
    <x v="701"/>
    <n v="31.458055555529427"/>
    <d v="2024-07-18T16:10:34"/>
    <d v="1899-12-30T01:21:36"/>
    <d v="2024-07-18T17:32:10"/>
    <n v="2.463888888945803"/>
    <x v="0"/>
    <m/>
    <m/>
    <x v="1"/>
    <x v="5"/>
    <x v="0"/>
    <x v="5"/>
    <x v="8"/>
    <n v="5"/>
    <s v=""/>
    <d v="1899-12-31T08:38:24"/>
    <n v="29.098055555529427"/>
    <n v="12"/>
    <n v="17.098055555529427"/>
  </r>
  <r>
    <s v="E016"/>
    <s v="EM11"/>
    <x v="6235"/>
    <x v="0"/>
    <s v="E2"/>
    <s v="0100029268"/>
    <s v="PEREIRA MATERIALES DE CONSTR. S.L."/>
    <s v="0020002320"/>
    <s v="EL BARCO DE VALDEORRAS"/>
    <s v="000000000000191581"/>
    <x v="34"/>
    <d v="2024-07-17T00:00:00"/>
    <d v="1899-12-30T12:55:31"/>
    <s v="18/07 8 pal"/>
    <d v="2024-07-18T00:00:00"/>
    <x v="6"/>
    <x v="6"/>
    <x v="6465"/>
    <d v="2024-07-18T00:00:00"/>
    <d v="1899-12-30T08:45:07"/>
    <n v="189"/>
    <s v="E00189"/>
    <s v="RUTA KMS.189"/>
    <x v="17"/>
    <x v="0"/>
    <x v="0"/>
    <x v="3"/>
    <x v="0"/>
    <d v="2024-07-17T12:55:31"/>
    <x v="701"/>
    <n v="31.074722222343553"/>
    <d v="2024-07-18T08:45:07"/>
    <d v="1899-12-30T02:31:12"/>
    <d v="2024-07-18T11:16:19"/>
    <n v="8.7280555555480532"/>
    <x v="0"/>
    <m/>
    <m/>
    <x v="1"/>
    <x v="5"/>
    <x v="0"/>
    <x v="5"/>
    <x v="0"/>
    <n v="5"/>
    <s v=""/>
    <d v="1900-01-01T12:28:48"/>
    <n v="27.554722222343553"/>
    <n v="12"/>
    <n v="15.554722222343553"/>
  </r>
  <r>
    <s v="E016"/>
    <s v="EM11"/>
    <x v="6235"/>
    <x v="0"/>
    <s v="E2"/>
    <s v="0100029268"/>
    <s v="PEREIRA MATERIALES DE CONSTR. S.L."/>
    <s v="0020002320"/>
    <s v="EL BARCO DE VALDEORRAS"/>
    <s v="000000000000191580"/>
    <x v="36"/>
    <d v="2024-07-17T00:00:00"/>
    <d v="1899-12-30T12:55:31"/>
    <s v="18/07 8 pal"/>
    <d v="2024-07-18T00:00:00"/>
    <x v="6"/>
    <x v="6"/>
    <x v="6465"/>
    <d v="2024-07-18T00:00:00"/>
    <d v="1899-12-30T08:45:07"/>
    <n v="189"/>
    <s v="E00189"/>
    <s v="RUTA KMS.189"/>
    <x v="17"/>
    <x v="0"/>
    <x v="1"/>
    <x v="3"/>
    <x v="0"/>
    <d v="2024-07-17T12:55:31"/>
    <x v="701"/>
    <n v="31.074722222343553"/>
    <d v="2024-07-18T08:45:07"/>
    <d v="1899-12-30T02:31:12"/>
    <d v="2024-07-18T11:16:19"/>
    <n v="8.7280555555480532"/>
    <x v="0"/>
    <m/>
    <m/>
    <x v="1"/>
    <x v="5"/>
    <x v="0"/>
    <x v="5"/>
    <x v="0"/>
    <n v="5"/>
    <s v=""/>
    <d v="1900-01-01T12:28:48"/>
    <n v="27.554722222343553"/>
    <n v="12"/>
    <n v="15.554722222343553"/>
  </r>
  <r>
    <s v="E016"/>
    <s v="EM11"/>
    <x v="6235"/>
    <x v="0"/>
    <s v="E2"/>
    <s v="0100029268"/>
    <s v="PEREIRA MATERIALES DE CONSTR. S.L."/>
    <s v="0020002320"/>
    <s v="EL BARCO DE VALDEORRAS"/>
    <s v="000000000000190191"/>
    <x v="13"/>
    <d v="2024-07-17T00:00:00"/>
    <d v="1899-12-30T12:55:31"/>
    <s v="18/07 8 pal"/>
    <d v="2024-07-18T00:00:00"/>
    <x v="6"/>
    <x v="6"/>
    <x v="6465"/>
    <d v="2024-07-18T00:00:00"/>
    <d v="1899-12-30T08:45:07"/>
    <n v="189"/>
    <s v="E00189"/>
    <s v="RUTA KMS.189"/>
    <x v="17"/>
    <x v="0"/>
    <x v="2"/>
    <x v="3"/>
    <x v="0"/>
    <d v="2024-07-17T12:55:31"/>
    <x v="701"/>
    <n v="31.074722222343553"/>
    <d v="2024-07-18T08:45:07"/>
    <d v="1899-12-30T02:31:12"/>
    <d v="2024-07-18T11:16:19"/>
    <n v="8.7280555555480532"/>
    <x v="0"/>
    <m/>
    <m/>
    <x v="1"/>
    <x v="5"/>
    <x v="0"/>
    <x v="5"/>
    <x v="0"/>
    <n v="5"/>
    <s v=""/>
    <d v="1900-01-01T12:28:48"/>
    <n v="27.554722222343553"/>
    <n v="12"/>
    <n v="15.554722222343553"/>
  </r>
  <r>
    <s v="E016"/>
    <s v="EM11"/>
    <x v="6235"/>
    <x v="0"/>
    <s v="E2"/>
    <s v="0100029268"/>
    <s v="PEREIRA MATERIALES DE CONSTR. S.L."/>
    <s v="0020002320"/>
    <s v="EL BARCO DE VALDEORRAS"/>
    <s v="000000000000190870"/>
    <x v="19"/>
    <d v="2024-07-17T00:00:00"/>
    <d v="1899-12-30T12:55:31"/>
    <s v="18/07 8 pal"/>
    <d v="2024-07-18T00:00:00"/>
    <x v="6"/>
    <x v="6"/>
    <x v="6465"/>
    <d v="2024-07-18T00:00:00"/>
    <d v="1899-12-30T08:45:07"/>
    <n v="189"/>
    <s v="E00189"/>
    <s v="RUTA KMS.189"/>
    <x v="17"/>
    <x v="0"/>
    <x v="3"/>
    <x v="3"/>
    <x v="0"/>
    <d v="2024-07-17T12:55:31"/>
    <x v="701"/>
    <n v="31.074722222343553"/>
    <d v="2024-07-18T08:45:07"/>
    <d v="1899-12-30T02:31:12"/>
    <d v="2024-07-18T11:16:19"/>
    <n v="8.7280555555480532"/>
    <x v="0"/>
    <m/>
    <m/>
    <x v="1"/>
    <x v="5"/>
    <x v="0"/>
    <x v="5"/>
    <x v="0"/>
    <n v="5"/>
    <s v=""/>
    <d v="1900-01-01T12:28:48"/>
    <n v="27.554722222343553"/>
    <n v="12"/>
    <n v="15.554722222343553"/>
  </r>
  <r>
    <s v="E016"/>
    <s v="EM11"/>
    <x v="6235"/>
    <x v="0"/>
    <s v="E2"/>
    <s v="0100029268"/>
    <s v="PEREIRA MATERIALES DE CONSTR. S.L."/>
    <s v="0020002320"/>
    <s v="EL BARCO DE VALDEORRAS"/>
    <s v="000000000000190190"/>
    <x v="16"/>
    <d v="2024-07-17T00:00:00"/>
    <d v="1899-12-30T12:55:31"/>
    <s v="18/07 8 pal"/>
    <d v="2024-07-18T00:00:00"/>
    <x v="6"/>
    <x v="6"/>
    <x v="6465"/>
    <d v="2024-07-18T00:00:00"/>
    <d v="1899-12-30T08:45:07"/>
    <n v="189"/>
    <s v="E00189"/>
    <s v="RUTA KMS.189"/>
    <x v="17"/>
    <x v="0"/>
    <x v="4"/>
    <x v="3"/>
    <x v="0"/>
    <d v="2024-07-17T12:55:31"/>
    <x v="701"/>
    <n v="31.074722222343553"/>
    <d v="2024-07-18T08:45:07"/>
    <d v="1899-12-30T02:31:12"/>
    <d v="2024-07-18T11:16:19"/>
    <n v="8.7280555555480532"/>
    <x v="0"/>
    <m/>
    <m/>
    <x v="1"/>
    <x v="5"/>
    <x v="0"/>
    <x v="5"/>
    <x v="0"/>
    <n v="5"/>
    <s v=""/>
    <d v="1900-01-01T12:28:48"/>
    <n v="27.554722222343553"/>
    <n v="12"/>
    <n v="15.554722222343553"/>
  </r>
  <r>
    <s v="E016"/>
    <s v="EM11"/>
    <x v="6235"/>
    <x v="0"/>
    <s v="E2"/>
    <s v="0100029268"/>
    <s v="PEREIRA MATERIALES DE CONSTR. S.L."/>
    <s v="0020002320"/>
    <s v="EL BARCO DE VALDEORRAS"/>
    <s v="000000000000190017"/>
    <x v="14"/>
    <d v="2024-07-17T00:00:00"/>
    <d v="1899-12-30T12:55:31"/>
    <s v="18/07 8 pal"/>
    <d v="2024-07-18T00:00:00"/>
    <x v="6"/>
    <x v="6"/>
    <x v="6465"/>
    <d v="2024-07-18T00:00:00"/>
    <d v="1899-12-30T08:45:07"/>
    <n v="189"/>
    <s v="E00189"/>
    <s v="RUTA KMS.189"/>
    <x v="17"/>
    <x v="0"/>
    <x v="5"/>
    <x v="3"/>
    <x v="0"/>
    <d v="2024-07-17T12:55:31"/>
    <x v="701"/>
    <n v="31.074722222343553"/>
    <d v="2024-07-18T08:45:07"/>
    <d v="1899-12-30T02:31:12"/>
    <d v="2024-07-18T11:16:19"/>
    <n v="8.7280555555480532"/>
    <x v="0"/>
    <m/>
    <m/>
    <x v="1"/>
    <x v="5"/>
    <x v="0"/>
    <x v="5"/>
    <x v="0"/>
    <n v="5"/>
    <s v=""/>
    <d v="1900-01-01T12:28:48"/>
    <n v="27.554722222343553"/>
    <n v="12"/>
    <n v="15.554722222343553"/>
  </r>
  <r>
    <s v="E016"/>
    <s v="EM11"/>
    <x v="6236"/>
    <x v="0"/>
    <s v="E2"/>
    <s v="0100001996"/>
    <s v="ORECO BALGON, S.A."/>
    <s v="0017007388"/>
    <s v="163-PEM21-6-100 VIV.O POLVORIN-OU"/>
    <s v="000000000000190023"/>
    <x v="32"/>
    <d v="2024-07-17T00:00:00"/>
    <d v="1899-12-30T13:03:33"/>
    <s v="18/07 5966DNB"/>
    <d v="2024-07-18T00:00:00"/>
    <x v="6"/>
    <x v="6"/>
    <x v="6466"/>
    <d v="2024-07-18T00:00:00"/>
    <d v="1899-12-30T18:16:47"/>
    <n v="108"/>
    <s v="E00108"/>
    <s v="RUTA KMS.108"/>
    <x v="38"/>
    <x v="0"/>
    <x v="0"/>
    <x v="3"/>
    <x v="0"/>
    <d v="2024-07-17T13:03:33"/>
    <x v="701"/>
    <n v="30.940833333414048"/>
    <d v="2024-07-18T18:16:47"/>
    <d v="1899-12-30T01:26:24"/>
    <d v="2024-07-18T19:43:11"/>
    <n v="0.28027777781244367"/>
    <x v="0"/>
    <m/>
    <m/>
    <x v="1"/>
    <x v="5"/>
    <x v="0"/>
    <x v="5"/>
    <x v="9"/>
    <n v="5"/>
    <s v=""/>
    <d v="1899-12-31T10:33:36"/>
    <n v="28.500833333414047"/>
    <n v="12"/>
    <n v="16.500833333414047"/>
  </r>
  <r>
    <s v="E016"/>
    <s v="EM11"/>
    <x v="6237"/>
    <x v="0"/>
    <s v="E2"/>
    <s v="0100000136"/>
    <s v="CONSTRUDECO NORTE S.L."/>
    <s v="0017007772"/>
    <s v="SATE CASA CONSISTORIAL BERGONDO"/>
    <s v="000000000000192129"/>
    <x v="64"/>
    <d v="2024-07-17T00:00:00"/>
    <d v="1899-12-30T15:26:02"/>
    <s v="18/07 1 Pal URGENTE"/>
    <d v="2024-07-18T00:00:00"/>
    <x v="6"/>
    <x v="6"/>
    <x v="6467"/>
    <d v="2024-07-18T00:00:00"/>
    <d v="1899-12-30T16:12:00"/>
    <n v="71"/>
    <s v="E00071"/>
    <s v="RUTA KMS.071"/>
    <x v="12"/>
    <x v="0"/>
    <x v="0"/>
    <x v="3"/>
    <x v="0"/>
    <d v="2024-07-17T15:26:02"/>
    <x v="701"/>
    <n v="28.566111111198552"/>
    <d v="2024-07-18T16:12:00"/>
    <d v="1899-12-30T00:56:48"/>
    <d v="2024-07-18T17:08:48"/>
    <n v="2.8533333332743496"/>
    <x v="0"/>
    <m/>
    <m/>
    <x v="1"/>
    <x v="5"/>
    <x v="0"/>
    <x v="5"/>
    <x v="8"/>
    <n v="5"/>
    <s v=""/>
    <d v="1899-12-30T22:43:12"/>
    <n v="26.619444444531887"/>
    <n v="12"/>
    <n v="14.619444444531887"/>
  </r>
  <r>
    <s v="E016"/>
    <s v="EM11"/>
    <x v="6238"/>
    <x v="0"/>
    <s v="E2"/>
    <s v="0100049233"/>
    <s v="POMBO ARTEIXO, S. L."/>
    <s v="0017007642"/>
    <s v="CALLE VISTA ALEGRE A CORUÑA"/>
    <s v="000000000008000943"/>
    <x v="68"/>
    <d v="2024-07-17T00:00:00"/>
    <d v="1899-12-30T16:30:07"/>
    <s v="19/07"/>
    <d v="2024-07-19T00:00:00"/>
    <x v="6"/>
    <x v="6"/>
    <x v="6468"/>
    <d v="2024-07-18T00:00:00"/>
    <d v="1899-12-30T15:22:26"/>
    <n v="68"/>
    <s v="E00068"/>
    <s v="RUTA KMS.068"/>
    <x v="479"/>
    <x v="0"/>
    <x v="0"/>
    <x v="3"/>
    <x v="0"/>
    <d v="2024-07-17T16:30:07"/>
    <x v="669"/>
    <n v="51.498055555683095"/>
    <d v="2024-07-18T15:22:26"/>
    <d v="1899-12-30T00:54:24"/>
    <d v="2024-07-18T16:16:50"/>
    <n v="27.719444444635883"/>
    <x v="0"/>
    <m/>
    <m/>
    <x v="1"/>
    <x v="5"/>
    <x v="0"/>
    <x v="5"/>
    <x v="4"/>
    <n v="5"/>
    <s v=""/>
    <d v="1899-12-30T21:45:36"/>
    <n v="49.591388889016429"/>
    <n v="24"/>
    <n v="25.591388889016429"/>
  </r>
  <r>
    <s v="E016"/>
    <s v="EM11"/>
    <x v="6238"/>
    <x v="0"/>
    <s v="E2"/>
    <s v="0100049233"/>
    <s v="POMBO ARTEIXO, S. L."/>
    <s v="0017007642"/>
    <s v="CALLE VISTA ALEGRE A CORUÑA"/>
    <s v="000000000000192129"/>
    <x v="64"/>
    <d v="2024-07-17T00:00:00"/>
    <d v="1899-12-30T16:30:07"/>
    <s v="19/07"/>
    <d v="2024-07-19T00:00:00"/>
    <x v="6"/>
    <x v="6"/>
    <x v="6468"/>
    <d v="2024-07-18T00:00:00"/>
    <d v="1899-12-30T15:22:26"/>
    <n v="68"/>
    <s v="E00068"/>
    <s v="RUTA KMS.068"/>
    <x v="479"/>
    <x v="0"/>
    <x v="1"/>
    <x v="3"/>
    <x v="0"/>
    <d v="2024-07-17T16:30:07"/>
    <x v="669"/>
    <n v="51.498055555683095"/>
    <d v="2024-07-18T15:22:26"/>
    <d v="1899-12-30T00:54:24"/>
    <d v="2024-07-18T16:16:50"/>
    <n v="27.719444444635883"/>
    <x v="0"/>
    <m/>
    <m/>
    <x v="1"/>
    <x v="5"/>
    <x v="0"/>
    <x v="5"/>
    <x v="4"/>
    <n v="5"/>
    <s v=""/>
    <d v="1899-12-30T21:45:36"/>
    <n v="49.591388889016429"/>
    <n v="24"/>
    <n v="25.591388889016429"/>
  </r>
  <r>
    <s v="E016"/>
    <s v="EM11"/>
    <x v="6238"/>
    <x v="0"/>
    <s v="E2"/>
    <s v="0100049233"/>
    <s v="POMBO ARTEIXO, S. L."/>
    <s v="0017007642"/>
    <s v="CALLE VISTA ALEGRE A CORUÑA"/>
    <s v="000000000008000757"/>
    <x v="79"/>
    <d v="2024-07-17T00:00:00"/>
    <d v="1899-12-30T16:30:07"/>
    <s v="19/07"/>
    <d v="2024-07-19T00:00:00"/>
    <x v="6"/>
    <x v="6"/>
    <x v="6468"/>
    <d v="2024-07-18T00:00:00"/>
    <d v="1899-12-30T15:22:26"/>
    <n v="68"/>
    <s v="E00068"/>
    <s v="RUTA KMS.068"/>
    <x v="479"/>
    <x v="0"/>
    <x v="2"/>
    <x v="3"/>
    <x v="0"/>
    <d v="2024-07-17T16:30:07"/>
    <x v="669"/>
    <n v="51.498055555683095"/>
    <d v="2024-07-18T15:22:26"/>
    <d v="1899-12-30T00:54:24"/>
    <d v="2024-07-18T16:16:50"/>
    <n v="27.719444444635883"/>
    <x v="0"/>
    <m/>
    <m/>
    <x v="1"/>
    <x v="5"/>
    <x v="0"/>
    <x v="5"/>
    <x v="4"/>
    <n v="5"/>
    <s v=""/>
    <d v="1899-12-30T21:45:36"/>
    <n v="49.591388889016429"/>
    <n v="24"/>
    <n v="25.591388889016429"/>
  </r>
  <r>
    <s v="E016"/>
    <s v="EM11"/>
    <x v="6238"/>
    <x v="0"/>
    <s v="E2"/>
    <s v="0100049233"/>
    <s v="POMBO ARTEIXO, S. L."/>
    <s v="0017007642"/>
    <s v="CALLE VISTA ALEGRE A CORUÑA"/>
    <s v="000000000008000742"/>
    <x v="160"/>
    <d v="2024-07-17T00:00:00"/>
    <d v="1899-12-30T16:30:07"/>
    <s v="19/07"/>
    <d v="2024-07-19T00:00:00"/>
    <x v="6"/>
    <x v="6"/>
    <x v="6469"/>
    <d v="2024-07-18T00:00:00"/>
    <d v="1899-12-30T16:17:59"/>
    <n v="68"/>
    <s v="E00068"/>
    <s v="RUTA KMS.068"/>
    <x v="479"/>
    <x v="0"/>
    <x v="3"/>
    <x v="3"/>
    <x v="0"/>
    <d v="2024-07-17T16:30:07"/>
    <x v="669"/>
    <n v="51.498055555683095"/>
    <d v="2024-07-18T16:17:59"/>
    <d v="1899-12-30T00:54:24"/>
    <d v="2024-07-18T17:12:23"/>
    <n v="26.793611111235805"/>
    <x v="0"/>
    <m/>
    <m/>
    <x v="1"/>
    <x v="5"/>
    <x v="0"/>
    <x v="5"/>
    <x v="8"/>
    <n v="5"/>
    <s v=""/>
    <d v="1899-12-30T21:45:36"/>
    <n v="49.591388889016429"/>
    <n v="24"/>
    <n v="25.591388889016429"/>
  </r>
  <r>
    <s v="E016"/>
    <s v="EM11"/>
    <x v="6238"/>
    <x v="0"/>
    <s v="E2"/>
    <s v="0100049233"/>
    <s v="POMBO ARTEIXO, S. L."/>
    <s v="0017007642"/>
    <s v="CALLE VISTA ALEGRE A CORUÑA"/>
    <s v="000000000000191610"/>
    <x v="15"/>
    <d v="2024-07-17T00:00:00"/>
    <d v="1899-12-30T16:30:07"/>
    <s v="19/07"/>
    <d v="2024-07-19T00:00:00"/>
    <x v="6"/>
    <x v="6"/>
    <x v="6468"/>
    <d v="2024-07-18T00:00:00"/>
    <d v="1899-12-30T15:22:26"/>
    <n v="68"/>
    <s v="E00068"/>
    <s v="RUTA KMS.068"/>
    <x v="479"/>
    <x v="0"/>
    <x v="4"/>
    <x v="3"/>
    <x v="0"/>
    <d v="2024-07-17T16:30:07"/>
    <x v="669"/>
    <n v="51.498055555683095"/>
    <d v="2024-07-18T15:22:26"/>
    <d v="1899-12-30T00:54:24"/>
    <d v="2024-07-18T16:16:50"/>
    <n v="27.719444444635883"/>
    <x v="0"/>
    <m/>
    <m/>
    <x v="1"/>
    <x v="5"/>
    <x v="0"/>
    <x v="5"/>
    <x v="4"/>
    <n v="5"/>
    <s v=""/>
    <d v="1899-12-30T21:45:36"/>
    <n v="49.591388889016429"/>
    <n v="24"/>
    <n v="25.591388889016429"/>
  </r>
  <r>
    <s v="E016"/>
    <s v="EM11"/>
    <x v="6238"/>
    <x v="0"/>
    <s v="E2"/>
    <s v="0100049233"/>
    <s v="POMBO ARTEIXO, S. L."/>
    <s v="0017007642"/>
    <s v="CALLE VISTA ALEGRE A CORUÑA"/>
    <s v="000000000000190194"/>
    <x v="73"/>
    <d v="2024-07-17T00:00:00"/>
    <d v="1899-12-30T16:30:07"/>
    <s v="19/07"/>
    <d v="2024-07-19T00:00:00"/>
    <x v="6"/>
    <x v="6"/>
    <x v="6468"/>
    <d v="2024-07-18T00:00:00"/>
    <d v="1899-12-30T15:22:26"/>
    <n v="68"/>
    <s v="E00068"/>
    <s v="RUTA KMS.068"/>
    <x v="479"/>
    <x v="0"/>
    <x v="5"/>
    <x v="3"/>
    <x v="0"/>
    <d v="2024-07-17T16:30:07"/>
    <x v="669"/>
    <n v="51.498055555683095"/>
    <d v="2024-07-18T15:22:26"/>
    <d v="1899-12-30T00:54:24"/>
    <d v="2024-07-18T16:16:50"/>
    <n v="27.719444444635883"/>
    <x v="0"/>
    <m/>
    <m/>
    <x v="1"/>
    <x v="5"/>
    <x v="0"/>
    <x v="5"/>
    <x v="4"/>
    <n v="5"/>
    <s v=""/>
    <d v="1899-12-30T21:45:36"/>
    <n v="49.591388889016429"/>
    <n v="24"/>
    <n v="25.591388889016429"/>
  </r>
  <r>
    <s v="E016"/>
    <s v="EM11"/>
    <x v="6239"/>
    <x v="0"/>
    <s v="E2"/>
    <s v="0100021405"/>
    <s v="MAT. DE CONST. FERNANDO ALONSO,S.L."/>
    <s v="0020001986"/>
    <s v="BEADE"/>
    <s v="000000000000191610"/>
    <x v="15"/>
    <d v="2024-07-18T00:00:00"/>
    <d v="1899-12-30T11:22:34"/>
    <s v="22/07 18PALS"/>
    <d v="2024-07-22T00:00:00"/>
    <x v="6"/>
    <x v="6"/>
    <x v="6470"/>
    <d v="2024-07-18T00:00:00"/>
    <d v="1899-12-30T17:02:53"/>
    <n v="104"/>
    <s v="E00104"/>
    <s v="RUTA KMS.104"/>
    <x v="42"/>
    <x v="0"/>
    <x v="0"/>
    <x v="3"/>
    <x v="0"/>
    <d v="2024-07-18T11:22:34"/>
    <x v="740"/>
    <n v="104.6238888889784"/>
    <d v="2024-07-18T17:02:53"/>
    <d v="1899-12-30T01:23:12"/>
    <d v="2024-07-18T18:26:05"/>
    <n v="97.56527777784504"/>
    <x v="0"/>
    <m/>
    <m/>
    <x v="1"/>
    <x v="5"/>
    <x v="0"/>
    <x v="5"/>
    <x v="5"/>
    <n v="5"/>
    <s v=""/>
    <d v="1899-12-31T09:16:48"/>
    <n v="102.23722222231173"/>
    <n v="48"/>
    <n v="54.237222222311729"/>
  </r>
  <r>
    <s v="E016"/>
    <s v="EM11"/>
    <x v="6239"/>
    <x v="0"/>
    <s v="E2"/>
    <s v="0100021405"/>
    <s v="MAT. DE CONST. FERNANDO ALONSO,S.L."/>
    <s v="0020001986"/>
    <s v="BEADE"/>
    <s v="000000000000191212"/>
    <x v="18"/>
    <d v="2024-07-18T00:00:00"/>
    <d v="1899-12-30T11:22:34"/>
    <s v="22/07 18PALS"/>
    <d v="2024-07-22T00:00:00"/>
    <x v="6"/>
    <x v="6"/>
    <x v="6470"/>
    <d v="2024-07-18T00:00:00"/>
    <d v="1899-12-30T17:02:53"/>
    <n v="104"/>
    <s v="E00104"/>
    <s v="RUTA KMS.104"/>
    <x v="42"/>
    <x v="0"/>
    <x v="1"/>
    <x v="3"/>
    <x v="0"/>
    <d v="2024-07-18T11:22:34"/>
    <x v="740"/>
    <n v="104.6238888889784"/>
    <d v="2024-07-18T17:02:53"/>
    <d v="1899-12-30T01:23:12"/>
    <d v="2024-07-18T18:26:05"/>
    <n v="97.56527777784504"/>
    <x v="0"/>
    <m/>
    <m/>
    <x v="1"/>
    <x v="5"/>
    <x v="0"/>
    <x v="5"/>
    <x v="5"/>
    <n v="5"/>
    <s v=""/>
    <d v="1899-12-31T09:16:48"/>
    <n v="102.23722222231173"/>
    <n v="48"/>
    <n v="54.237222222311729"/>
  </r>
  <r>
    <s v="E016"/>
    <s v="EM11"/>
    <x v="6239"/>
    <x v="0"/>
    <s v="E2"/>
    <s v="0100021405"/>
    <s v="MAT. DE CONST. FERNANDO ALONSO,S.L."/>
    <s v="0020001986"/>
    <s v="BEADE"/>
    <s v="000000000000190570"/>
    <x v="37"/>
    <d v="2024-07-18T00:00:00"/>
    <d v="1899-12-30T11:22:34"/>
    <s v="22/07 18PALS"/>
    <d v="2024-07-22T00:00:00"/>
    <x v="6"/>
    <x v="6"/>
    <x v="6470"/>
    <d v="2024-07-18T00:00:00"/>
    <d v="1899-12-30T17:02:53"/>
    <n v="104"/>
    <s v="E00104"/>
    <s v="RUTA KMS.104"/>
    <x v="42"/>
    <x v="0"/>
    <x v="2"/>
    <x v="3"/>
    <x v="0"/>
    <d v="2024-07-18T11:22:34"/>
    <x v="740"/>
    <n v="104.6238888889784"/>
    <d v="2024-07-18T17:02:53"/>
    <d v="1899-12-30T01:23:12"/>
    <d v="2024-07-18T18:26:05"/>
    <n v="97.56527777784504"/>
    <x v="0"/>
    <m/>
    <m/>
    <x v="1"/>
    <x v="5"/>
    <x v="0"/>
    <x v="5"/>
    <x v="5"/>
    <n v="5"/>
    <s v=""/>
    <d v="1899-12-31T09:16:48"/>
    <n v="102.23722222231173"/>
    <n v="48"/>
    <n v="54.237222222311729"/>
  </r>
  <r>
    <s v="E016"/>
    <s v="EM11"/>
    <x v="6239"/>
    <x v="0"/>
    <s v="E2"/>
    <s v="0100021405"/>
    <s v="MAT. DE CONST. FERNANDO ALONSO,S.L."/>
    <s v="0020001986"/>
    <s v="BEADE"/>
    <s v="000000000000210253"/>
    <x v="102"/>
    <d v="2024-07-18T00:00:00"/>
    <d v="1899-12-30T11:22:34"/>
    <s v="22/07 18PALS"/>
    <d v="2024-07-22T00:00:00"/>
    <x v="6"/>
    <x v="6"/>
    <x v="6470"/>
    <d v="2024-07-18T00:00:00"/>
    <d v="1899-12-30T17:02:53"/>
    <n v="104"/>
    <s v="E00104"/>
    <s v="RUTA KMS.104"/>
    <x v="42"/>
    <x v="0"/>
    <x v="3"/>
    <x v="3"/>
    <x v="0"/>
    <d v="2024-07-18T11:22:34"/>
    <x v="740"/>
    <n v="104.6238888889784"/>
    <d v="2024-07-18T17:02:53"/>
    <d v="1899-12-30T01:23:12"/>
    <d v="2024-07-18T18:26:05"/>
    <n v="97.56527777784504"/>
    <x v="0"/>
    <m/>
    <m/>
    <x v="1"/>
    <x v="5"/>
    <x v="0"/>
    <x v="5"/>
    <x v="5"/>
    <n v="5"/>
    <s v=""/>
    <d v="1899-12-31T09:16:48"/>
    <n v="102.23722222231173"/>
    <n v="48"/>
    <n v="54.237222222311729"/>
  </r>
  <r>
    <s v="E016"/>
    <s v="EM11"/>
    <x v="6239"/>
    <x v="0"/>
    <s v="E2"/>
    <s v="0100021405"/>
    <s v="MAT. DE CONST. FERNANDO ALONSO,S.L."/>
    <s v="0020001986"/>
    <s v="BEADE"/>
    <s v="000000000000210251"/>
    <x v="104"/>
    <d v="2024-07-18T00:00:00"/>
    <d v="1899-12-30T11:22:34"/>
    <s v="22/07 18PALS"/>
    <d v="2024-07-22T00:00:00"/>
    <x v="6"/>
    <x v="6"/>
    <x v="6470"/>
    <d v="2024-07-18T00:00:00"/>
    <d v="1899-12-30T17:02:53"/>
    <n v="104"/>
    <s v="E00104"/>
    <s v="RUTA KMS.104"/>
    <x v="42"/>
    <x v="0"/>
    <x v="4"/>
    <x v="3"/>
    <x v="0"/>
    <d v="2024-07-18T11:22:34"/>
    <x v="740"/>
    <n v="104.6238888889784"/>
    <d v="2024-07-18T17:02:53"/>
    <d v="1899-12-30T01:23:12"/>
    <d v="2024-07-18T18:26:05"/>
    <n v="97.56527777784504"/>
    <x v="0"/>
    <m/>
    <m/>
    <x v="1"/>
    <x v="5"/>
    <x v="0"/>
    <x v="5"/>
    <x v="5"/>
    <n v="5"/>
    <s v=""/>
    <d v="1899-12-31T09:16:48"/>
    <n v="102.23722222231173"/>
    <n v="48"/>
    <n v="54.237222222311729"/>
  </r>
  <r>
    <s v="E016"/>
    <s v="EM11"/>
    <x v="6239"/>
    <x v="0"/>
    <s v="E2"/>
    <s v="0100021405"/>
    <s v="MAT. DE CONST. FERNANDO ALONSO,S.L."/>
    <s v="0020001986"/>
    <s v="BEADE"/>
    <s v="000000000000210249"/>
    <x v="105"/>
    <d v="2024-07-18T00:00:00"/>
    <d v="1899-12-30T11:22:34"/>
    <s v="22/07 18PALS"/>
    <d v="2024-07-22T00:00:00"/>
    <x v="6"/>
    <x v="6"/>
    <x v="6470"/>
    <d v="2024-07-18T00:00:00"/>
    <d v="1899-12-30T17:02:53"/>
    <n v="104"/>
    <s v="E00104"/>
    <s v="RUTA KMS.104"/>
    <x v="42"/>
    <x v="0"/>
    <x v="5"/>
    <x v="3"/>
    <x v="0"/>
    <d v="2024-07-18T11:22:34"/>
    <x v="740"/>
    <n v="104.6238888889784"/>
    <d v="2024-07-18T17:02:53"/>
    <d v="1899-12-30T01:23:12"/>
    <d v="2024-07-18T18:26:05"/>
    <n v="97.56527777784504"/>
    <x v="0"/>
    <m/>
    <m/>
    <x v="1"/>
    <x v="5"/>
    <x v="0"/>
    <x v="5"/>
    <x v="5"/>
    <n v="5"/>
    <s v=""/>
    <d v="1899-12-31T09:16:48"/>
    <n v="102.23722222231173"/>
    <n v="48"/>
    <n v="54.237222222311729"/>
  </r>
  <r>
    <s v="E016"/>
    <s v="EM11"/>
    <x v="6239"/>
    <x v="0"/>
    <s v="E2"/>
    <s v="0100021405"/>
    <s v="MAT. DE CONST. FERNANDO ALONSO,S.L."/>
    <s v="0020001986"/>
    <s v="BEADE"/>
    <s v="000000000000210250"/>
    <x v="135"/>
    <d v="2024-07-18T00:00:00"/>
    <d v="1899-12-30T11:22:34"/>
    <s v="22/07 18PALS"/>
    <d v="2024-07-22T00:00:00"/>
    <x v="6"/>
    <x v="6"/>
    <x v="6470"/>
    <d v="2024-07-18T00:00:00"/>
    <d v="1899-12-30T17:02:53"/>
    <n v="104"/>
    <s v="E00104"/>
    <s v="RUTA KMS.104"/>
    <x v="42"/>
    <x v="0"/>
    <x v="6"/>
    <x v="3"/>
    <x v="0"/>
    <d v="2024-07-18T11:22:34"/>
    <x v="740"/>
    <n v="104.6238888889784"/>
    <d v="2024-07-18T17:02:53"/>
    <d v="1899-12-30T01:23:12"/>
    <d v="2024-07-18T18:26:05"/>
    <n v="97.56527777784504"/>
    <x v="0"/>
    <m/>
    <m/>
    <x v="1"/>
    <x v="5"/>
    <x v="0"/>
    <x v="5"/>
    <x v="5"/>
    <n v="5"/>
    <s v=""/>
    <d v="1899-12-31T09:16:48"/>
    <n v="102.23722222231173"/>
    <n v="48"/>
    <n v="54.237222222311729"/>
  </r>
  <r>
    <s v="E002"/>
    <s v="EO55"/>
    <x v="6240"/>
    <x v="0"/>
    <s v="E4"/>
    <s v="0100059427"/>
    <s v="ISMAEL NATIVIDAD ALPUENTE, S.L."/>
    <s v="0046005779"/>
    <s v="MASSAMAGREL- ISMAEL NATIVIDAD ALPUE"/>
    <s v="000000000000003283"/>
    <x v="39"/>
    <d v="2024-07-01T00:00:00"/>
    <d v="1899-12-30T17:55:52"/>
    <s v="18/07 08:00h"/>
    <d v="2024-07-18T00:00:00"/>
    <x v="10"/>
    <x v="8"/>
    <x v="6471"/>
    <d v="2024-07-17T00:00:00"/>
    <d v="1899-12-30T11:58:52"/>
    <n v="644"/>
    <s v="E00644"/>
    <s v="RUTA KMS.644"/>
    <x v="480"/>
    <x v="0"/>
    <x v="0"/>
    <x v="4"/>
    <x v="1"/>
    <d v="2024-07-01T17:55:52"/>
    <x v="622"/>
    <n v="398.06888888898538"/>
    <d v="2024-07-17T11:58:52"/>
    <d v="1899-12-30T08:35:12"/>
    <d v="2024-07-17T20:34:04"/>
    <n v="11.432222222385462"/>
    <x v="0"/>
    <m/>
    <m/>
    <x v="1"/>
    <x v="2"/>
    <x v="0"/>
    <x v="5"/>
    <x v="2"/>
    <n v="4"/>
    <s v=""/>
    <d v="1900-01-07T14:04:48"/>
    <n v="388.48222222231874"/>
    <n v="60"/>
    <n v="328.48222222231874"/>
  </r>
  <r>
    <s v="E002"/>
    <s v="EO55"/>
    <x v="6241"/>
    <x v="0"/>
    <s v="E4"/>
    <s v="0100058437"/>
    <s v="SANEAMIENTOS GRANAMAX, SL"/>
    <s v="0046005484"/>
    <s v="ALMACEN EN PELIGROS"/>
    <s v="000000000000003283"/>
    <x v="39"/>
    <d v="2024-07-09T00:00:00"/>
    <d v="1899-12-30T13:18:46"/>
    <s v="17/07 en el día"/>
    <d v="2024-07-17T00:00:00"/>
    <x v="9"/>
    <x v="10"/>
    <x v="6472"/>
    <d v="2024-07-18T00:00:00"/>
    <d v="1899-12-30T08:03:34"/>
    <n v="2"/>
    <s v="E00002"/>
    <s v="RUTA KMS.0002"/>
    <x v="230"/>
    <x v="0"/>
    <x v="0"/>
    <x v="6"/>
    <x v="1"/>
    <d v="2024-07-09T13:18:46"/>
    <x v="705"/>
    <n v="195.6872222222155"/>
    <d v="2024-07-18T08:03:34"/>
    <d v="1899-12-30T00:01:36"/>
    <d v="2024-07-18T08:05:10"/>
    <n v="-15.086111110984348"/>
    <x v="1"/>
    <m/>
    <m/>
    <x v="1"/>
    <x v="5"/>
    <x v="3"/>
    <x v="5"/>
    <x v="0"/>
    <n v="5"/>
    <s v=""/>
    <d v="1899-12-30T00:38:24"/>
    <n v="194.66055555554883"/>
    <n v="60"/>
    <n v="134.66055555554883"/>
  </r>
  <r>
    <s v="E002"/>
    <s v="EO55"/>
    <x v="6242"/>
    <x v="0"/>
    <s v="E4"/>
    <s v="0100058375"/>
    <s v="GRUPO PUYA 68, S.L."/>
    <s v="0046005331"/>
    <s v="ALMACEN-S.PEDRO ALCANTARA"/>
    <s v="000000000000003283"/>
    <x v="39"/>
    <d v="2024-07-12T00:00:00"/>
    <d v="1899-12-30T08:43:39"/>
    <s v="Pedido diario"/>
    <d v="2024-07-18T00:00:00"/>
    <x v="6"/>
    <x v="8"/>
    <x v="6473"/>
    <d v="2024-07-18T00:00:00"/>
    <d v="1899-12-30T14:14:04"/>
    <n v="84"/>
    <s v="E00084"/>
    <s v="RUTA KMS.084"/>
    <x v="52"/>
    <x v="0"/>
    <x v="0"/>
    <x v="4"/>
    <x v="1"/>
    <d v="2024-07-12T08:43:39"/>
    <x v="701"/>
    <n v="155.27250000002095"/>
    <d v="2024-07-18T14:14:04"/>
    <d v="1899-12-30T01:07:12"/>
    <d v="2024-07-18T15:21:16"/>
    <n v="4.6455555555294268"/>
    <x v="0"/>
    <m/>
    <m/>
    <x v="1"/>
    <x v="5"/>
    <x v="0"/>
    <x v="5"/>
    <x v="13"/>
    <n v="5"/>
    <s v=""/>
    <d v="1899-12-31T02:52:48"/>
    <n v="153.15250000002095"/>
    <n v="60"/>
    <n v="93.15250000002095"/>
  </r>
  <r>
    <s v="E002"/>
    <s v="EO55"/>
    <x v="6243"/>
    <x v="0"/>
    <s v="E3"/>
    <s v="0100018624"/>
    <s v="VIPRELUC, S.L."/>
    <s v="0046000748"/>
    <s v="PUENTE GENIL"/>
    <s v="000000000000003264"/>
    <x v="41"/>
    <d v="2024-07-12T00:00:00"/>
    <d v="1899-12-30T17:48:50"/>
    <s v="17/07 08:00h"/>
    <d v="2024-07-17T00:00:00"/>
    <x v="10"/>
    <x v="8"/>
    <x v="6474"/>
    <d v="2024-07-17T00:00:00"/>
    <d v="1899-12-30T06:45:41"/>
    <n v="127"/>
    <s v="E00127"/>
    <s v="RUTA KMS.127"/>
    <x v="54"/>
    <x v="0"/>
    <x v="0"/>
    <x v="4"/>
    <x v="0"/>
    <d v="2024-07-12T17:48:50"/>
    <x v="695"/>
    <n v="110.1861111111939"/>
    <d v="2024-07-17T06:45:41"/>
    <d v="1899-12-30T01:41:36"/>
    <d v="2024-07-17T08:27:17"/>
    <n v="-0.45472222217358649"/>
    <x v="0"/>
    <m/>
    <m/>
    <x v="1"/>
    <x v="2"/>
    <x v="0"/>
    <x v="5"/>
    <x v="12"/>
    <n v="4"/>
    <s v=""/>
    <d v="1899-12-31T16:38:24"/>
    <n v="107.49277777786057"/>
    <n v="60"/>
    <n v="47.492777777860567"/>
  </r>
  <r>
    <s v="E002"/>
    <s v="EO55"/>
    <x v="6244"/>
    <x v="0"/>
    <s v="E3"/>
    <s v="0100018624"/>
    <s v="VIPRELUC, S.L."/>
    <s v="0046000748"/>
    <s v="PUENTE GENIL"/>
    <s v="000000000000003264"/>
    <x v="41"/>
    <d v="2024-07-12T00:00:00"/>
    <d v="1899-12-30T17:48:58"/>
    <s v="18/07 08:00h"/>
    <d v="2024-07-18T00:00:00"/>
    <x v="10"/>
    <x v="8"/>
    <x v="6475"/>
    <d v="2024-07-18T00:00:00"/>
    <d v="1899-12-30T06:03:49"/>
    <n v="127"/>
    <s v="E00127"/>
    <s v="RUTA KMS.127"/>
    <x v="53"/>
    <x v="0"/>
    <x v="0"/>
    <x v="4"/>
    <x v="0"/>
    <d v="2024-07-12T17:48:58"/>
    <x v="622"/>
    <n v="134.18388888897607"/>
    <d v="2024-07-18T06:03:49"/>
    <d v="1899-12-30T01:41:36"/>
    <d v="2024-07-18T07:45:25"/>
    <n v="0.24305555562023073"/>
    <x v="0"/>
    <m/>
    <m/>
    <x v="1"/>
    <x v="5"/>
    <x v="0"/>
    <x v="5"/>
    <x v="12"/>
    <n v="5"/>
    <s v="HIBURSANFRE, S.L.U."/>
    <d v="1899-12-31T16:38:24"/>
    <n v="131.49055555564274"/>
    <n v="60"/>
    <n v="71.490555555642743"/>
  </r>
  <r>
    <s v="E002"/>
    <s v="EO55"/>
    <x v="6245"/>
    <x v="0"/>
    <s v="E3"/>
    <s v="0100018624"/>
    <s v="VIPRELUC, S.L."/>
    <s v="0046000748"/>
    <s v="PUENTE GENIL"/>
    <s v="000000000000003264"/>
    <x v="41"/>
    <d v="2024-07-12T00:00:00"/>
    <d v="1899-12-30T17:49:06"/>
    <s v="19/07 08:00h"/>
    <d v="2024-07-19T00:00:00"/>
    <x v="10"/>
    <x v="8"/>
    <x v="6476"/>
    <d v="2024-07-19T00:00:00"/>
    <d v="1899-12-30T06:01:09"/>
    <n v="127"/>
    <s v="E00127"/>
    <s v="RUTA KMS.127"/>
    <x v="53"/>
    <x v="0"/>
    <x v="0"/>
    <x v="4"/>
    <x v="0"/>
    <d v="2024-07-12T17:49:06"/>
    <x v="730"/>
    <n v="158.18166666675825"/>
    <d v="2024-07-19T06:01:09"/>
    <d v="1899-12-30T01:41:36"/>
    <d v="2024-07-19T07:42:45"/>
    <n v="0.28750000015133992"/>
    <x v="0"/>
    <m/>
    <m/>
    <x v="1"/>
    <x v="6"/>
    <x v="0"/>
    <x v="5"/>
    <x v="12"/>
    <n v="6"/>
    <s v="HIBURSANFRE, S.L.U."/>
    <d v="1899-12-31T16:38:24"/>
    <n v="155.48833333342492"/>
    <n v="60"/>
    <n v="95.488333333424919"/>
  </r>
  <r>
    <s v="E002"/>
    <s v="EO55"/>
    <x v="6246"/>
    <x v="0"/>
    <s v="E4"/>
    <s v="0100059298"/>
    <s v="MATERIALES DE CONST. SIHATTA S.L."/>
    <s v="0046005730"/>
    <s v="CTRA EL AEROPUERTO (CORDOBA)"/>
    <s v="000000000000003283"/>
    <x v="39"/>
    <d v="2024-07-15T00:00:00"/>
    <d v="1899-12-30T09:02:25"/>
    <s v="16/07 Lo antes posib"/>
    <d v="2024-07-16T00:00:00"/>
    <x v="6"/>
    <x v="8"/>
    <x v="6477"/>
    <d v="2024-07-16T00:00:00"/>
    <d v="1899-12-30T15:30:39"/>
    <n v="167"/>
    <s v="E00167"/>
    <s v="RUTA KMS.167"/>
    <x v="481"/>
    <x v="0"/>
    <x v="0"/>
    <x v="4"/>
    <x v="1"/>
    <d v="2024-07-15T09:02:25"/>
    <x v="649"/>
    <n v="34.959722222294658"/>
    <d v="2024-07-16T15:30:39"/>
    <d v="1899-12-30T02:13:36"/>
    <d v="2024-07-16T17:44:15"/>
    <n v="2.2625000001280569"/>
    <x v="0"/>
    <m/>
    <m/>
    <x v="1"/>
    <x v="4"/>
    <x v="0"/>
    <x v="5"/>
    <x v="4"/>
    <n v="3"/>
    <s v=""/>
    <d v="1900-01-01T05:26:24"/>
    <n v="31.733055555627992"/>
    <n v="12"/>
    <n v="19.733055555627992"/>
  </r>
  <r>
    <s v="E002"/>
    <s v="EO55"/>
    <x v="6247"/>
    <x v="0"/>
    <s v="E4"/>
    <s v="0100059353"/>
    <s v="JAIME SIREROL S.L."/>
    <s v="0046005742"/>
    <s v="GATA DE GORGOS- SIREROL"/>
    <s v="000000000000003282"/>
    <x v="40"/>
    <d v="2024-07-15T00:00:00"/>
    <d v="1899-12-30T09:48:46"/>
    <s v="17/07 5pal 42,5+32,5"/>
    <d v="2024-07-17T00:00:00"/>
    <x v="6"/>
    <x v="8"/>
    <x v="6478"/>
    <d v="2024-07-16T00:00:00"/>
    <d v="1899-12-30T15:25:17"/>
    <n v="571"/>
    <s v="E00571"/>
    <s v="RUTA KMS.571"/>
    <x v="482"/>
    <x v="0"/>
    <x v="0"/>
    <x v="4"/>
    <x v="1"/>
    <d v="2024-07-15T09:48:46"/>
    <x v="688"/>
    <n v="58.187222222273704"/>
    <d v="2024-07-16T15:25:17"/>
    <d v="1899-12-30T07:36:48"/>
    <d v="2024-07-16T23:02:05"/>
    <n v="20.965277777868323"/>
    <x v="0"/>
    <m/>
    <m/>
    <x v="1"/>
    <x v="4"/>
    <x v="0"/>
    <x v="5"/>
    <x v="4"/>
    <n v="3"/>
    <s v=""/>
    <d v="1900-01-06T14:43:12"/>
    <n v="49.573888888940374"/>
    <n v="24"/>
    <n v="25.573888888940374"/>
  </r>
  <r>
    <s v="E002"/>
    <s v="EO55"/>
    <x v="6247"/>
    <x v="0"/>
    <s v="E4"/>
    <s v="0100059353"/>
    <s v="JAIME SIREROL S.L."/>
    <s v="0046005742"/>
    <s v="GATA DE GORGOS- SIREROL"/>
    <s v="000000000000003283"/>
    <x v="39"/>
    <d v="2024-07-15T00:00:00"/>
    <d v="1899-12-30T09:48:46"/>
    <s v="17/07 5pal 42,5+32,5"/>
    <d v="2024-07-17T00:00:00"/>
    <x v="6"/>
    <x v="8"/>
    <x v="6478"/>
    <d v="2024-07-16T00:00:00"/>
    <d v="1899-12-30T15:25:17"/>
    <n v="571"/>
    <s v="E00571"/>
    <s v="RUTA KMS.571"/>
    <x v="482"/>
    <x v="0"/>
    <x v="1"/>
    <x v="4"/>
    <x v="1"/>
    <d v="2024-07-15T09:48:46"/>
    <x v="688"/>
    <n v="58.187222222273704"/>
    <d v="2024-07-16T15:25:17"/>
    <d v="1899-12-30T07:36:48"/>
    <d v="2024-07-16T23:02:05"/>
    <n v="20.965277777868323"/>
    <x v="0"/>
    <m/>
    <m/>
    <x v="1"/>
    <x v="4"/>
    <x v="0"/>
    <x v="5"/>
    <x v="4"/>
    <n v="3"/>
    <s v=""/>
    <d v="1900-01-06T14:43:12"/>
    <n v="49.573888888940374"/>
    <n v="24"/>
    <n v="25.573888888940374"/>
  </r>
  <r>
    <s v="E002"/>
    <s v="EO55"/>
    <x v="6248"/>
    <x v="0"/>
    <s v="E4"/>
    <s v="0100058304"/>
    <s v="ARENAS DE LA JANDA, S.L."/>
    <s v="0046005254"/>
    <s v="AGUAMARINA -ALGECIRAS"/>
    <s v="000000000000003283"/>
    <x v="39"/>
    <d v="2024-07-15T00:00:00"/>
    <d v="1899-12-30T09:57:55"/>
    <s v="17/07 Lo antes posib"/>
    <d v="2024-07-17T00:00:00"/>
    <x v="6"/>
    <x v="8"/>
    <x v="6479"/>
    <d v="2024-07-16T00:00:00"/>
    <d v="1899-12-30T13:43:20"/>
    <n v="160"/>
    <s v="E00160"/>
    <s v="RUTA KMS.160"/>
    <x v="51"/>
    <x v="0"/>
    <x v="0"/>
    <x v="4"/>
    <x v="1"/>
    <d v="2024-07-15T09:57:55"/>
    <x v="688"/>
    <n v="58.034722222248092"/>
    <d v="2024-07-16T13:43:20"/>
    <d v="1899-12-30T02:08:00"/>
    <d v="2024-07-16T15:51:20"/>
    <n v="28.144444444449618"/>
    <x v="0"/>
    <m/>
    <m/>
    <x v="1"/>
    <x v="4"/>
    <x v="0"/>
    <x v="5"/>
    <x v="7"/>
    <n v="3"/>
    <s v=""/>
    <d v="1900-01-01T03:12:00"/>
    <n v="54.901388888914759"/>
    <n v="24"/>
    <n v="30.901388888914759"/>
  </r>
  <r>
    <s v="E002"/>
    <s v="EO55"/>
    <x v="6249"/>
    <x v="0"/>
    <s v="E4"/>
    <s v="0100058304"/>
    <s v="ARENAS DE LA JANDA, S.L."/>
    <s v="0046005255"/>
    <s v="ALM CABRERA FERNANDEZ-LOS BARRIOS"/>
    <s v="000000000000003283"/>
    <x v="39"/>
    <d v="2024-07-15T00:00:00"/>
    <d v="1899-12-30T09:59:14"/>
    <s v="17/07 Lo antes posib"/>
    <d v="2024-07-17T00:00:00"/>
    <x v="6"/>
    <x v="8"/>
    <x v="6480"/>
    <d v="2024-07-16T00:00:00"/>
    <d v="1899-12-30T13:22:35"/>
    <n v="163"/>
    <s v="E00163"/>
    <s v="RUTA KMS.163"/>
    <x v="51"/>
    <x v="0"/>
    <x v="0"/>
    <x v="4"/>
    <x v="1"/>
    <d v="2024-07-15T09:59:14"/>
    <x v="688"/>
    <n v="58.012777777912561"/>
    <d v="2024-07-16T13:22:35"/>
    <d v="1899-12-30T02:10:24"/>
    <d v="2024-07-16T15:32:59"/>
    <n v="28.450277777854353"/>
    <x v="0"/>
    <m/>
    <m/>
    <x v="1"/>
    <x v="4"/>
    <x v="0"/>
    <x v="5"/>
    <x v="7"/>
    <n v="3"/>
    <s v=""/>
    <d v="1900-01-01T04:09:36"/>
    <n v="54.839444444579229"/>
    <n v="24"/>
    <n v="30.839444444579229"/>
  </r>
  <r>
    <s v="E002"/>
    <s v="EO55"/>
    <x v="6250"/>
    <x v="0"/>
    <s v="E4"/>
    <s v="0100030200"/>
    <s v="LEROY MERLIN ESPAÑA,S.L.U."/>
    <s v="0046005558"/>
    <s v="LOS BARRIOS_2 (115)"/>
    <s v="000000000000003295"/>
    <x v="45"/>
    <d v="2024-07-15T00:00:00"/>
    <d v="1899-12-30T10:07:16"/>
    <s v="81550026 17/07 1ºh"/>
    <d v="2024-07-17T00:00:00"/>
    <x v="6"/>
    <x v="8"/>
    <x v="6481"/>
    <d v="2024-07-17T00:00:00"/>
    <d v="1899-12-30T10:45:44"/>
    <n v="150"/>
    <s v="E00150"/>
    <s v="RUTA KMS.150"/>
    <x v="51"/>
    <x v="0"/>
    <x v="0"/>
    <x v="4"/>
    <x v="1"/>
    <d v="2024-07-15T10:07:16"/>
    <x v="688"/>
    <n v="57.878888888983056"/>
    <d v="2024-07-17T10:45:44"/>
    <d v="1899-12-30T02:00:00"/>
    <d v="2024-07-17T12:45:44"/>
    <n v="7.2377777777728625"/>
    <x v="0"/>
    <m/>
    <m/>
    <x v="1"/>
    <x v="2"/>
    <x v="0"/>
    <x v="5"/>
    <x v="1"/>
    <n v="4"/>
    <s v=""/>
    <d v="1900-01-01T00:00:00"/>
    <n v="54.878888888983056"/>
    <n v="24"/>
    <n v="30.878888888983056"/>
  </r>
  <r>
    <s v="E002"/>
    <s v="EO55"/>
    <x v="6251"/>
    <x v="0"/>
    <s v="E3"/>
    <s v="0100058119"/>
    <s v="HORMIGONES TARIFA, S.L."/>
    <s v="0046005186"/>
    <s v="PLANTA DE TARIFA"/>
    <s v="000000000000003264"/>
    <x v="41"/>
    <d v="2024-07-15T00:00:00"/>
    <d v="1899-12-30T10:37:21"/>
    <s v="17/07 08:00h"/>
    <d v="2024-07-17T00:00:00"/>
    <x v="10"/>
    <x v="8"/>
    <x v="6482"/>
    <d v="2024-07-16T00:00:00"/>
    <d v="1899-12-30T12:40:15"/>
    <n v="183"/>
    <s v="E00183"/>
    <s v="RUTA KMS.183"/>
    <x v="69"/>
    <x v="0"/>
    <x v="0"/>
    <x v="4"/>
    <x v="0"/>
    <d v="2024-07-15T10:37:21"/>
    <x v="695"/>
    <n v="45.377500000060536"/>
    <d v="2024-07-16T12:40:15"/>
    <d v="1899-12-30T02:26:24"/>
    <d v="2024-07-16T15:06:39"/>
    <n v="16.889166666660458"/>
    <x v="0"/>
    <m/>
    <m/>
    <x v="1"/>
    <x v="4"/>
    <x v="0"/>
    <x v="5"/>
    <x v="3"/>
    <n v="3"/>
    <s v=""/>
    <d v="1900-01-01T10:33:36"/>
    <n v="41.937500000060538"/>
    <n v="24"/>
    <n v="17.937500000060538"/>
  </r>
  <r>
    <s v="E002"/>
    <s v="EO55"/>
    <x v="6252"/>
    <x v="0"/>
    <s v="E3"/>
    <s v="0100052034"/>
    <s v="GRUPO PUMA ESPAÑA S.L."/>
    <s v="0046005379"/>
    <s v="FABRICA - ALICANTE"/>
    <s v="000000000000003262"/>
    <x v="42"/>
    <d v="2024-07-15T00:00:00"/>
    <d v="1899-12-30T11:51:29"/>
    <s v="PC115807-1 17/07 10:"/>
    <d v="2024-07-17T00:00:00"/>
    <x v="17"/>
    <x v="8"/>
    <x v="6483"/>
    <d v="2024-07-16T00:00:00"/>
    <d v="1899-12-30T13:18:50"/>
    <n v="463"/>
    <s v="E00463"/>
    <s v="RUTA KMS.463"/>
    <x v="132"/>
    <x v="0"/>
    <x v="0"/>
    <x v="4"/>
    <x v="0"/>
    <d v="2024-07-15T11:51:29"/>
    <x v="694"/>
    <n v="46.141944444389082"/>
    <d v="2024-07-16T13:18:50"/>
    <d v="1899-12-30T06:10:24"/>
    <d v="2024-07-16T19:29:14"/>
    <n v="14.512777777737938"/>
    <x v="0"/>
    <m/>
    <m/>
    <x v="1"/>
    <x v="4"/>
    <x v="0"/>
    <x v="5"/>
    <x v="7"/>
    <n v="3"/>
    <s v=""/>
    <d v="1900-01-05T04:09:36"/>
    <n v="38.96861111105575"/>
    <n v="24"/>
    <n v="14.96861111105575"/>
  </r>
  <r>
    <s v="E002"/>
    <s v="EO55"/>
    <x v="6253"/>
    <x v="0"/>
    <s v="E4"/>
    <s v="0100052405"/>
    <s v="MARTI FOLGADO MAT. DE CONSTRUCCIÓN"/>
    <s v="0046005738"/>
    <s v="RIBAROJA- MARTI FOLGADO"/>
    <s v="000000000000003283"/>
    <x v="39"/>
    <d v="2024-07-15T00:00:00"/>
    <d v="1899-12-30T12:31:34"/>
    <s v="17/07 08:00h"/>
    <d v="2024-07-17T00:00:00"/>
    <x v="17"/>
    <x v="8"/>
    <x v="6484"/>
    <d v="2024-07-16T00:00:00"/>
    <d v="1899-12-30T12:49:58"/>
    <n v="632"/>
    <s v="E00632"/>
    <s v="RUTA KMS.632"/>
    <x v="483"/>
    <x v="0"/>
    <x v="0"/>
    <x v="4"/>
    <x v="1"/>
    <d v="2024-07-15T12:31:34"/>
    <x v="694"/>
    <n v="45.473888888780493"/>
    <d v="2024-07-16T12:49:58"/>
    <d v="1899-12-30T08:25:36"/>
    <d v="2024-07-16T21:15:34"/>
    <n v="12.740555555443279"/>
    <x v="0"/>
    <m/>
    <m/>
    <x v="1"/>
    <x v="4"/>
    <x v="0"/>
    <x v="5"/>
    <x v="3"/>
    <n v="3"/>
    <s v=""/>
    <d v="1900-01-07T10:14:24"/>
    <n v="36.047222222113831"/>
    <n v="24"/>
    <n v="12.047222222113831"/>
  </r>
  <r>
    <s v="E002"/>
    <s v="EO55"/>
    <x v="6254"/>
    <x v="0"/>
    <s v="E4"/>
    <s v="0100018396"/>
    <s v="GABRIEL EL TRINI, S.L."/>
    <s v="0046000277"/>
    <s v="PUNTA UMBRIA"/>
    <s v="000000000000002882"/>
    <x v="112"/>
    <d v="2024-07-15T00:00:00"/>
    <d v="1899-12-30T13:00:20"/>
    <s v="ir 7h a 14h"/>
    <d v="2024-07-17T00:00:00"/>
    <x v="1"/>
    <x v="9"/>
    <x v="6485"/>
    <d v="2024-07-17T00:00:00"/>
    <d v="1899-12-30T09:15:09"/>
    <n v="69"/>
    <s v="E00069"/>
    <s v="RUTA KMS.069"/>
    <x v="273"/>
    <x v="0"/>
    <x v="0"/>
    <x v="5"/>
    <x v="1"/>
    <d v="2024-07-15T13:00:20"/>
    <x v="667"/>
    <n v="48.994444444484543"/>
    <d v="2024-07-17T09:15:09"/>
    <d v="1899-12-30T00:55:12"/>
    <d v="2024-07-17T10:10:21"/>
    <n v="3.8275000001303852"/>
    <x v="0"/>
    <m/>
    <m/>
    <x v="1"/>
    <x v="2"/>
    <x v="0"/>
    <x v="5"/>
    <x v="6"/>
    <n v="4"/>
    <s v=""/>
    <d v="1899-12-30T22:04:48"/>
    <n v="47.074444444484541"/>
    <n v="24"/>
    <n v="23.074444444484541"/>
  </r>
  <r>
    <s v="E002"/>
    <s v="EO55"/>
    <x v="6254"/>
    <x v="0"/>
    <s v="E4"/>
    <s v="0100018396"/>
    <s v="GABRIEL EL TRINI, S.L."/>
    <s v="0046000277"/>
    <s v="PUNTA UMBRIA"/>
    <s v="000000000000003312"/>
    <x v="111"/>
    <d v="2024-07-15T00:00:00"/>
    <d v="1899-12-30T13:00:20"/>
    <s v="ir 7h a 14h"/>
    <d v="2024-07-17T00:00:00"/>
    <x v="1"/>
    <x v="9"/>
    <x v="6485"/>
    <d v="2024-07-17T00:00:00"/>
    <d v="1899-12-30T09:15:09"/>
    <n v="69"/>
    <s v="E00069"/>
    <s v="RUTA KMS.069"/>
    <x v="273"/>
    <x v="0"/>
    <x v="1"/>
    <x v="5"/>
    <x v="1"/>
    <d v="2024-07-15T13:00:20"/>
    <x v="667"/>
    <n v="48.994444444484543"/>
    <d v="2024-07-17T09:15:09"/>
    <d v="1899-12-30T00:55:12"/>
    <d v="2024-07-17T10:10:21"/>
    <n v="3.8275000001303852"/>
    <x v="0"/>
    <m/>
    <m/>
    <x v="1"/>
    <x v="2"/>
    <x v="0"/>
    <x v="5"/>
    <x v="6"/>
    <n v="4"/>
    <s v=""/>
    <d v="1899-12-30T22:04:48"/>
    <n v="47.074444444484541"/>
    <n v="24"/>
    <n v="23.074444444484541"/>
  </r>
  <r>
    <s v="E002"/>
    <s v="EO55"/>
    <x v="6255"/>
    <x v="0"/>
    <s v="E4"/>
    <s v="0100059427"/>
    <s v="ISMAEL NATIVIDAD ALPUENTE, S.L."/>
    <s v="0046005886"/>
    <s v="VALENCIA (BENICALAP)- ISMAEL NATIVI"/>
    <s v="000000000000003283"/>
    <x v="39"/>
    <d v="2024-07-15T00:00:00"/>
    <d v="1899-12-30T13:12:13"/>
    <s v="17/07 08:00h 691 48"/>
    <d v="2024-07-17T00:00:00"/>
    <x v="10"/>
    <x v="8"/>
    <x v="6486"/>
    <d v="2024-07-16T00:00:00"/>
    <d v="1899-12-30T13:21:32"/>
    <n v="0"/>
    <s v=""/>
    <s v=""/>
    <x v="355"/>
    <x v="0"/>
    <x v="0"/>
    <x v="4"/>
    <x v="1"/>
    <d v="2024-07-15T13:12:13"/>
    <x v="695"/>
    <n v="42.796388888906222"/>
    <d v="2024-07-16T13:21:32"/>
    <d v="1899-12-30T00:00:00"/>
    <d v="2024-07-16T13:21:32"/>
    <n v="18.641111111151986"/>
    <x v="0"/>
    <m/>
    <m/>
    <x v="1"/>
    <x v="4"/>
    <x v="0"/>
    <x v="5"/>
    <x v="7"/>
    <n v="3"/>
    <s v=""/>
    <d v="1899-12-30T00:00:00"/>
    <n v="41.796388888906222"/>
    <n v="24"/>
    <n v="17.796388888906222"/>
  </r>
  <r>
    <s v="E002"/>
    <s v="EO55"/>
    <x v="6256"/>
    <x v="0"/>
    <s v="E3"/>
    <s v="0100037768"/>
    <s v="MINAS DE AGUAS TEÑIDAS, S.A.U. (MAT"/>
    <s v="0046004165"/>
    <s v="ZREP4500031988_5  HORMIGON VALDELAM"/>
    <s v="000000000000003236"/>
    <x v="48"/>
    <d v="2024-07-15T00:00:00"/>
    <d v="1899-12-30T13:14:18"/>
    <s v="16/07 15:00h"/>
    <d v="2024-07-16T00:00:00"/>
    <x v="7"/>
    <x v="9"/>
    <x v="6487"/>
    <d v="2024-07-16T00:00:00"/>
    <d v="1899-12-30T14:37:55"/>
    <n v="85"/>
    <s v="E00085"/>
    <s v="RUTA KMS.085"/>
    <x v="105"/>
    <x v="0"/>
    <x v="0"/>
    <x v="5"/>
    <x v="0"/>
    <d v="2024-07-15T13:14:18"/>
    <x v="665"/>
    <n v="25.761666666716337"/>
    <d v="2024-07-16T14:37:55"/>
    <d v="1899-12-30T01:08:00"/>
    <d v="2024-07-16T15:45:55"/>
    <n v="-0.7652777778566815"/>
    <x v="1"/>
    <m/>
    <m/>
    <x v="1"/>
    <x v="4"/>
    <x v="1"/>
    <x v="5"/>
    <x v="13"/>
    <n v="3"/>
    <s v=""/>
    <d v="1899-12-31T03:12:00"/>
    <n v="23.628333333383004"/>
    <n v="12"/>
    <n v="11.628333333383004"/>
  </r>
  <r>
    <s v="E002"/>
    <s v="EO55"/>
    <x v="6257"/>
    <x v="0"/>
    <s v="E3"/>
    <s v="0100057966"/>
    <s v="HORPRESOL, SRL"/>
    <s v="0046005107"/>
    <s v="PLANTA RIO GUI-TORROX COSTA"/>
    <s v="000000000000003269"/>
    <x v="44"/>
    <d v="2024-07-15T00:00:00"/>
    <d v="1899-12-30T14:20:10"/>
    <s v="GESTRANS"/>
    <d v="2024-07-16T00:00:00"/>
    <x v="5"/>
    <x v="8"/>
    <x v="6488"/>
    <d v="2024-07-16T00:00:00"/>
    <d v="1899-12-30T16:28:49"/>
    <n v="40"/>
    <s v="E00040"/>
    <s v="RUTA KMS.040"/>
    <x v="76"/>
    <x v="0"/>
    <x v="0"/>
    <x v="4"/>
    <x v="0"/>
    <d v="2024-07-15T14:20:10"/>
    <x v="685"/>
    <n v="29.163888888841029"/>
    <d v="2024-07-16T16:28:49"/>
    <d v="1899-12-30T00:32:00"/>
    <d v="2024-07-16T17:00:49"/>
    <n v="2.4863888889667578"/>
    <x v="0"/>
    <m/>
    <m/>
    <x v="1"/>
    <x v="4"/>
    <x v="0"/>
    <x v="5"/>
    <x v="8"/>
    <n v="3"/>
    <s v=""/>
    <d v="1899-12-30T12:48:00"/>
    <n v="27.630555555507694"/>
    <n v="12"/>
    <n v="15.630555555507694"/>
  </r>
  <r>
    <s v="E002"/>
    <s v="EO55"/>
    <x v="6258"/>
    <x v="0"/>
    <s v="E3"/>
    <s v="0100057966"/>
    <s v="HORPRESOL, SRL"/>
    <s v="0046005108"/>
    <s v="PLANTA VICAR"/>
    <s v="000000000000003269"/>
    <x v="44"/>
    <d v="2024-07-15T00:00:00"/>
    <d v="1899-12-30T14:20:26"/>
    <s v="GESTRANS"/>
    <d v="2024-07-16T00:00:00"/>
    <x v="5"/>
    <x v="8"/>
    <x v="6489"/>
    <d v="2024-07-16T00:00:00"/>
    <d v="1899-12-30T12:52:03"/>
    <n v="187"/>
    <s v="E00187"/>
    <s v="RUTA KMS.187"/>
    <x v="73"/>
    <x v="0"/>
    <x v="0"/>
    <x v="4"/>
    <x v="0"/>
    <d v="2024-07-15T14:20:26"/>
    <x v="685"/>
    <n v="29.159444444405381"/>
    <d v="2024-07-16T12:52:03"/>
    <d v="1899-12-30T02:29:36"/>
    <d v="2024-07-16T15:21:39"/>
    <n v="4.1391666666604578"/>
    <x v="0"/>
    <m/>
    <m/>
    <x v="1"/>
    <x v="4"/>
    <x v="0"/>
    <x v="5"/>
    <x v="3"/>
    <n v="3"/>
    <s v=""/>
    <d v="1900-01-01T11:50:24"/>
    <n v="25.666111111072048"/>
    <n v="12"/>
    <n v="13.666111111072048"/>
  </r>
  <r>
    <s v="E002"/>
    <s v="EO55"/>
    <x v="6259"/>
    <x v="0"/>
    <s v="E3"/>
    <s v="0100057966"/>
    <s v="HORPRESOL, SRL"/>
    <s v="0046005111"/>
    <s v="PLANTA FUENGIROLA"/>
    <s v="000000000000003269"/>
    <x v="44"/>
    <d v="2024-07-15T00:00:00"/>
    <d v="1899-12-30T14:20:53"/>
    <s v="GESTRANS"/>
    <d v="2024-07-16T00:00:00"/>
    <x v="5"/>
    <x v="8"/>
    <x v="6490"/>
    <d v="2024-07-16T00:00:00"/>
    <d v="1899-12-30T13:00:15"/>
    <n v="57"/>
    <s v="E00057"/>
    <s v="RUTA KMS.057"/>
    <x v="74"/>
    <x v="0"/>
    <x v="0"/>
    <x v="4"/>
    <x v="0"/>
    <d v="2024-07-15T14:20:53"/>
    <x v="685"/>
    <n v="29.151944444398396"/>
    <d v="2024-07-16T13:00:15"/>
    <d v="1899-12-30T00:45:36"/>
    <d v="2024-07-16T13:45:51"/>
    <n v="5.7358333332231268"/>
    <x v="0"/>
    <m/>
    <m/>
    <x v="1"/>
    <x v="4"/>
    <x v="0"/>
    <x v="5"/>
    <x v="7"/>
    <n v="3"/>
    <s v=""/>
    <d v="1899-12-30T18:14:24"/>
    <n v="27.391944444398394"/>
    <n v="12"/>
    <n v="15.391944444398394"/>
  </r>
  <r>
    <s v="E002"/>
    <s v="EO55"/>
    <x v="6260"/>
    <x v="0"/>
    <s v="E3"/>
    <s v="0100057966"/>
    <s v="HORPRESOL, SRL"/>
    <s v="0046005105"/>
    <s v="PLANTA MALAGA"/>
    <s v="000000000000003269"/>
    <x v="44"/>
    <d v="2024-07-15T00:00:00"/>
    <d v="1899-12-30T14:21:26"/>
    <s v="GESTRANS"/>
    <d v="2024-07-16T00:00:00"/>
    <x v="5"/>
    <x v="8"/>
    <x v="6491"/>
    <d v="2024-07-16T00:00:00"/>
    <d v="1899-12-30T12:42:32"/>
    <n v="24"/>
    <s v="E00024"/>
    <s v="RUTA KMS.024"/>
    <x v="76"/>
    <x v="0"/>
    <x v="0"/>
    <x v="4"/>
    <x v="0"/>
    <d v="2024-07-15T14:21:26"/>
    <x v="685"/>
    <n v="29.14277777785901"/>
    <d v="2024-07-16T12:42:32"/>
    <d v="1899-12-30T00:19:12"/>
    <d v="2024-07-16T13:01:44"/>
    <n v="6.4711111110518686"/>
    <x v="0"/>
    <m/>
    <m/>
    <x v="1"/>
    <x v="4"/>
    <x v="0"/>
    <x v="5"/>
    <x v="3"/>
    <n v="3"/>
    <s v=""/>
    <d v="1899-12-30T07:40:48"/>
    <n v="27.82277777785901"/>
    <n v="12"/>
    <n v="15.82277777785901"/>
  </r>
  <r>
    <s v="E002"/>
    <s v="EO55"/>
    <x v="6261"/>
    <x v="0"/>
    <s v="E3"/>
    <s v="0100058036"/>
    <s v="HORMI CONTADO, S.L."/>
    <s v="0046005175"/>
    <s v="PLANTA DE LA LINEA"/>
    <s v="000000000000003269"/>
    <x v="44"/>
    <d v="2024-07-15T00:00:00"/>
    <d v="1899-12-30T15:24:35"/>
    <s v="17/07 08:00h"/>
    <d v="2024-07-17T00:00:00"/>
    <x v="10"/>
    <x v="8"/>
    <x v="6492"/>
    <d v="2024-07-16T00:00:00"/>
    <d v="1899-12-30T13:06:28"/>
    <n v="143"/>
    <s v="E00143"/>
    <s v="RUTA KMS.143"/>
    <x v="130"/>
    <x v="0"/>
    <x v="0"/>
    <x v="4"/>
    <x v="0"/>
    <d v="2024-07-15T15:24:35"/>
    <x v="695"/>
    <n v="40.590277777751908"/>
    <d v="2024-07-16T13:06:28"/>
    <d v="1899-12-30T01:54:24"/>
    <d v="2024-07-16T15:00:52"/>
    <n v="16.985555555555038"/>
    <x v="0"/>
    <m/>
    <m/>
    <x v="1"/>
    <x v="4"/>
    <x v="0"/>
    <x v="5"/>
    <x v="7"/>
    <n v="3"/>
    <s v=""/>
    <d v="1899-12-31T21:45:36"/>
    <n v="37.683611111085241"/>
    <n v="24"/>
    <n v="13.683611111085241"/>
  </r>
  <r>
    <s v="E002"/>
    <s v="EO55"/>
    <x v="6262"/>
    <x v="0"/>
    <s v="E3"/>
    <s v="0100037768"/>
    <s v="MINAS DE AGUAS TEÑIDAS, S.A.U. (MAT"/>
    <s v="0046003118"/>
    <s v="ZREP4500031988_1 VALDELAMUSA PASTA"/>
    <s v="000000000000001782"/>
    <x v="46"/>
    <d v="2024-07-15T00:00:00"/>
    <d v="1899-12-30T15:41:48"/>
    <s v="16/07 14:00h"/>
    <d v="2024-07-16T00:00:00"/>
    <x v="6"/>
    <x v="9"/>
    <x v="6493"/>
    <d v="2024-07-16T00:00:00"/>
    <d v="1899-12-30T14:22:50"/>
    <n v="85"/>
    <s v="E00085"/>
    <s v="RUTA KMS.085"/>
    <x v="129"/>
    <x v="0"/>
    <x v="0"/>
    <x v="5"/>
    <x v="0"/>
    <d v="2024-07-15T15:41:48"/>
    <x v="649"/>
    <n v="28.303333333460614"/>
    <d v="2024-07-16T14:22:50"/>
    <d v="1899-12-30T01:08:00"/>
    <d v="2024-07-16T15:30:50"/>
    <n v="4.4861111111822538"/>
    <x v="0"/>
    <m/>
    <m/>
    <x v="1"/>
    <x v="4"/>
    <x v="0"/>
    <x v="5"/>
    <x v="13"/>
    <n v="3"/>
    <s v=""/>
    <d v="1899-12-31T03:12:00"/>
    <n v="26.170000000127281"/>
    <n v="12"/>
    <n v="14.170000000127281"/>
  </r>
  <r>
    <s v="E002"/>
    <s v="EO55"/>
    <x v="6263"/>
    <x v="0"/>
    <s v="E3"/>
    <s v="0100058399"/>
    <s v="HORMIGONES ESTEBBUNA, S.L."/>
    <s v="0046005172"/>
    <s v="PLANTA ESTEPONA"/>
    <s v="000000000000003264"/>
    <x v="41"/>
    <d v="2024-07-15T00:00:00"/>
    <d v="1899-12-30T16:10:47"/>
    <s v="17/07 10:00h"/>
    <d v="2024-07-17T00:00:00"/>
    <x v="17"/>
    <x v="8"/>
    <x v="6494"/>
    <d v="2024-07-16T00:00:00"/>
    <d v="1899-12-30T13:44:53"/>
    <n v="110"/>
    <s v="E00110"/>
    <s v="RUTA KMS.110"/>
    <x v="84"/>
    <x v="0"/>
    <x v="0"/>
    <x v="4"/>
    <x v="0"/>
    <d v="2024-07-15T16:10:47"/>
    <x v="694"/>
    <n v="41.820277777675074"/>
    <d v="2024-07-16T13:44:53"/>
    <d v="1899-12-30T01:28:00"/>
    <d v="2024-07-16T15:12:53"/>
    <n v="18.785277777642477"/>
    <x v="0"/>
    <m/>
    <m/>
    <x v="1"/>
    <x v="4"/>
    <x v="0"/>
    <x v="5"/>
    <x v="7"/>
    <n v="3"/>
    <s v=""/>
    <d v="1899-12-31T11:12:00"/>
    <n v="39.353611111008405"/>
    <n v="24"/>
    <n v="15.353611111008405"/>
  </r>
  <r>
    <s v="E002"/>
    <s v="EO55"/>
    <x v="6264"/>
    <x v="0"/>
    <s v="E3"/>
    <s v="0100058399"/>
    <s v="HORMIGONES ESTEBBUNA, S.L."/>
    <s v="0046005172"/>
    <s v="PLANTA ESTEPONA"/>
    <s v="000000000000003264"/>
    <x v="41"/>
    <d v="2024-07-15T00:00:00"/>
    <d v="1899-12-30T16:10:56"/>
    <s v="17/07 12:00h"/>
    <d v="2024-07-17T00:00:00"/>
    <x v="8"/>
    <x v="8"/>
    <x v="6495"/>
    <d v="2024-07-17T00:00:00"/>
    <d v="1899-12-30T09:53:53"/>
    <n v="110"/>
    <s v="E00110"/>
    <s v="RUTA KMS.110"/>
    <x v="64"/>
    <x v="0"/>
    <x v="0"/>
    <x v="4"/>
    <x v="0"/>
    <d v="2024-07-15T16:10:56"/>
    <x v="696"/>
    <n v="43.817777777847368"/>
    <d v="2024-07-17T09:53:53"/>
    <d v="1899-12-30T01:28:00"/>
    <d v="2024-07-17T11:21:53"/>
    <n v="0.6352777776774019"/>
    <x v="0"/>
    <m/>
    <m/>
    <x v="1"/>
    <x v="2"/>
    <x v="0"/>
    <x v="5"/>
    <x v="6"/>
    <n v="4"/>
    <s v=""/>
    <d v="1899-12-31T11:12:00"/>
    <n v="41.3511111111807"/>
    <n v="24"/>
    <n v="17.3511111111807"/>
  </r>
  <r>
    <s v="E002"/>
    <s v="EO55"/>
    <x v="6265"/>
    <x v="0"/>
    <s v="E3"/>
    <s v="0100058399"/>
    <s v="HORMIGONES ESTEBBUNA, S.L."/>
    <s v="0046005172"/>
    <s v="PLANTA ESTEPONA"/>
    <s v="000000000000003264"/>
    <x v="41"/>
    <d v="2024-07-15T00:00:00"/>
    <d v="1899-12-30T16:11:06"/>
    <s v="17/07 15:00h"/>
    <d v="2024-07-17T00:00:00"/>
    <x v="7"/>
    <x v="8"/>
    <x v="6496"/>
    <d v="2024-07-17T00:00:00"/>
    <d v="1899-12-30T14:03:59"/>
    <n v="110"/>
    <s v="E00110"/>
    <s v="RUTA KMS.110"/>
    <x v="64"/>
    <x v="0"/>
    <x v="0"/>
    <x v="4"/>
    <x v="0"/>
    <d v="2024-07-15T16:11:06"/>
    <x v="711"/>
    <n v="46.814999999944121"/>
    <d v="2024-07-17T14:03:59"/>
    <d v="1899-12-30T01:28:00"/>
    <d v="2024-07-17T15:31:59"/>
    <n v="-0.53305555565748364"/>
    <x v="0"/>
    <m/>
    <m/>
    <x v="1"/>
    <x v="2"/>
    <x v="0"/>
    <x v="5"/>
    <x v="13"/>
    <n v="4"/>
    <s v=""/>
    <d v="1899-12-31T11:12:00"/>
    <n v="44.348333333277452"/>
    <n v="24"/>
    <n v="20.348333333277452"/>
  </r>
  <r>
    <s v="E002"/>
    <s v="EO55"/>
    <x v="6266"/>
    <x v="0"/>
    <s v="E4"/>
    <s v="0100059754"/>
    <s v="BRICO SUROESTE S.L."/>
    <s v="0046005887"/>
    <s v="LOS ROSALES"/>
    <s v="000000000000002882"/>
    <x v="112"/>
    <d v="2024-07-15T00:00:00"/>
    <d v="1899-12-30T16:58:30"/>
    <s v="17/07 Por la mañana"/>
    <d v="2024-07-17T00:00:00"/>
    <x v="14"/>
    <x v="9"/>
    <x v="6497"/>
    <d v="2024-07-16T00:00:00"/>
    <d v="1899-12-30T16:31:15"/>
    <n v="104"/>
    <s v="E00104"/>
    <s v="RUTA KMS.104"/>
    <x v="298"/>
    <x v="0"/>
    <x v="0"/>
    <x v="5"/>
    <x v="1"/>
    <d v="2024-07-15T16:58:30"/>
    <x v="741"/>
    <n v="44.024999999965075"/>
    <d v="2024-07-16T16:31:15"/>
    <d v="1899-12-30T01:23:12"/>
    <d v="2024-07-16T17:54:27"/>
    <n v="19.092499999911524"/>
    <x v="0"/>
    <m/>
    <m/>
    <x v="1"/>
    <x v="4"/>
    <x v="0"/>
    <x v="5"/>
    <x v="8"/>
    <n v="3"/>
    <s v=""/>
    <d v="1899-12-31T09:16:48"/>
    <n v="41.638333333298405"/>
    <n v="24"/>
    <n v="17.638333333298405"/>
  </r>
  <r>
    <s v="E002"/>
    <s v="EO55"/>
    <x v="6267"/>
    <x v="0"/>
    <s v="E3"/>
    <s v="0100022266"/>
    <s v="HORMIGONES PEREZ ESCUDERO, S.L."/>
    <s v="0046001666"/>
    <s v="SANTA BARBARA CASA"/>
    <s v="000000000000000837"/>
    <x v="43"/>
    <d v="2024-07-16T00:00:00"/>
    <d v="1899-12-30T07:33:33"/>
    <s v="17/07 8h silo 1"/>
    <d v="2024-07-17T00:00:00"/>
    <x v="10"/>
    <x v="9"/>
    <x v="6498"/>
    <d v="2024-07-16T00:00:00"/>
    <d v="1899-12-30T15:23:37"/>
    <n v="81"/>
    <s v="E00081"/>
    <s v="RUTA KMS.081"/>
    <x v="87"/>
    <x v="0"/>
    <x v="0"/>
    <x v="5"/>
    <x v="0"/>
    <d v="2024-07-16T07:33:33"/>
    <x v="695"/>
    <n v="24.44083333335584"/>
    <d v="2024-07-16T15:23:37"/>
    <d v="1899-12-30T01:04:48"/>
    <d v="2024-07-16T16:28:25"/>
    <n v="15.526388889004011"/>
    <x v="0"/>
    <m/>
    <m/>
    <x v="1"/>
    <x v="4"/>
    <x v="0"/>
    <x v="5"/>
    <x v="4"/>
    <n v="3"/>
    <s v=""/>
    <d v="1899-12-31T01:55:12"/>
    <n v="22.360833333355842"/>
    <n v="12"/>
    <n v="10.360833333355842"/>
  </r>
  <r>
    <s v="E002"/>
    <s v="EO55"/>
    <x v="6268"/>
    <x v="0"/>
    <s v="E3"/>
    <s v="0100018600"/>
    <s v="TEFESA, S.A."/>
    <s v="0046000717"/>
    <s v="PALMA CONDADO (PREFABRICADOS)"/>
    <s v="000000000000000837"/>
    <x v="43"/>
    <d v="2024-07-16T00:00:00"/>
    <d v="1899-12-30T07:55:32"/>
    <s v="16/07 hasta 15:00 si"/>
    <d v="2024-07-16T00:00:00"/>
    <x v="7"/>
    <x v="9"/>
    <x v="6499"/>
    <d v="2024-07-16T00:00:00"/>
    <d v="1899-12-30T13:11:45"/>
    <n v="12"/>
    <s v="E00012"/>
    <s v="RUTA KMS.012"/>
    <x v="59"/>
    <x v="0"/>
    <x v="0"/>
    <x v="5"/>
    <x v="0"/>
    <d v="2024-07-16T07:55:32"/>
    <x v="665"/>
    <n v="7.0744444445008412"/>
    <d v="2024-07-16T13:11:45"/>
    <d v="1899-12-30T00:09:36"/>
    <d v="2024-07-16T13:21:21"/>
    <n v="1.6441666666651145"/>
    <x v="0"/>
    <m/>
    <m/>
    <x v="1"/>
    <x v="4"/>
    <x v="0"/>
    <x v="5"/>
    <x v="7"/>
    <n v="3"/>
    <s v=""/>
    <d v="1899-12-30T03:50:24"/>
    <n v="5.9144444445008411"/>
    <n v="0"/>
    <n v="5.9144444445008411"/>
  </r>
  <r>
    <s v="E002"/>
    <s v="EO55"/>
    <x v="6269"/>
    <x v="0"/>
    <s v="E4"/>
    <s v="0100058375"/>
    <s v="GRUPO PUYA 68, S.L."/>
    <s v="0046005331"/>
    <s v="ALMACEN-S.PEDRO ALCANTARA"/>
    <s v="000000000000003282"/>
    <x v="40"/>
    <d v="2024-07-16T00:00:00"/>
    <d v="1899-12-30T08:18:05"/>
    <s v="16/07 en la mañana"/>
    <d v="2024-07-16T00:00:00"/>
    <x v="6"/>
    <x v="8"/>
    <x v="6500"/>
    <d v="2024-07-16T00:00:00"/>
    <d v="1899-12-30T12:09:21"/>
    <n v="84"/>
    <s v="E00084"/>
    <s v="RUTA KMS.084"/>
    <x v="55"/>
    <x v="0"/>
    <x v="0"/>
    <x v="4"/>
    <x v="1"/>
    <d v="2024-07-16T08:18:05"/>
    <x v="649"/>
    <n v="11.698611111205537"/>
    <d v="2024-07-16T12:09:21"/>
    <d v="1899-12-30T01:07:12"/>
    <d v="2024-07-16T13:16:33"/>
    <n v="6.7241666667396203"/>
    <x v="0"/>
    <m/>
    <m/>
    <x v="1"/>
    <x v="4"/>
    <x v="0"/>
    <x v="5"/>
    <x v="3"/>
    <n v="3"/>
    <s v=""/>
    <d v="1899-12-31T02:52:48"/>
    <n v="9.5786111112055359"/>
    <n v="0"/>
    <n v="9.5786111112055359"/>
  </r>
  <r>
    <s v="E002"/>
    <s v="EO55"/>
    <x v="6270"/>
    <x v="0"/>
    <s v="E4"/>
    <s v="0100052034"/>
    <s v="GRUPO PUMA ESPAÑA S.L."/>
    <s v="0046005616"/>
    <s v="MACECU S.L - CUERVA"/>
    <s v="000000000000003277"/>
    <x v="92"/>
    <d v="2024-07-16T00:00:00"/>
    <d v="1899-12-30T08:26:50"/>
    <s v="00115974-1   18/07"/>
    <d v="2024-07-18T00:00:00"/>
    <x v="10"/>
    <x v="8"/>
    <x v="6501"/>
    <d v="2024-07-17T00:00:00"/>
    <d v="1899-12-30T14:45:32"/>
    <n v="498"/>
    <s v="E00498"/>
    <s v="RUTA KMS.498"/>
    <x v="112"/>
    <x v="0"/>
    <x v="0"/>
    <x v="4"/>
    <x v="1"/>
    <d v="2024-07-16T08:26:50"/>
    <x v="622"/>
    <n v="47.552777777833398"/>
    <d v="2024-07-17T14:45:32"/>
    <d v="1899-12-30T06:38:24"/>
    <d v="2024-07-17T21:23:56"/>
    <n v="10.601111111172941"/>
    <x v="0"/>
    <m/>
    <m/>
    <x v="1"/>
    <x v="2"/>
    <x v="0"/>
    <x v="5"/>
    <x v="13"/>
    <n v="4"/>
    <s v=""/>
    <d v="1900-01-05T15:21:36"/>
    <n v="39.912777777833398"/>
    <n v="24"/>
    <n v="15.912777777833398"/>
  </r>
  <r>
    <s v="E002"/>
    <s v="EO55"/>
    <x v="6271"/>
    <x v="0"/>
    <s v="E3"/>
    <s v="0100018406"/>
    <s v="GRAVAS Y SUMINISTROS S.A.(GRAVISUM)"/>
    <s v="0046004922"/>
    <s v="LOS MARINES"/>
    <s v="000000000000000837"/>
    <x v="43"/>
    <d v="2024-07-16T00:00:00"/>
    <d v="1899-12-30T08:49:45"/>
    <s v="17/07 08:00h"/>
    <d v="2024-07-17T00:00:00"/>
    <x v="10"/>
    <x v="9"/>
    <x v="6502"/>
    <d v="2024-07-16T00:00:00"/>
    <d v="1899-12-30T16:20:21"/>
    <n v="92"/>
    <s v="E00092"/>
    <s v="RUTA KMS.092"/>
    <x v="385"/>
    <x v="0"/>
    <x v="0"/>
    <x v="5"/>
    <x v="0"/>
    <d v="2024-07-16T08:49:45"/>
    <x v="695"/>
    <n v="23.170833333337214"/>
    <d v="2024-07-16T16:20:21"/>
    <d v="1899-12-30T01:13:36"/>
    <d v="2024-07-16T17:33:57"/>
    <n v="14.434166666760575"/>
    <x v="0"/>
    <m/>
    <m/>
    <x v="1"/>
    <x v="4"/>
    <x v="0"/>
    <x v="5"/>
    <x v="8"/>
    <n v="3"/>
    <s v=""/>
    <d v="1899-12-31T05:26:24"/>
    <n v="20.944166666670547"/>
    <n v="12"/>
    <n v="8.9441666666705473"/>
  </r>
  <r>
    <s v="E002"/>
    <s v="EO55"/>
    <x v="6272"/>
    <x v="0"/>
    <s v="E3"/>
    <s v="0432000110"/>
    <s v="PREBETONG HORMIGONES, S.A."/>
    <s v="0046005596"/>
    <s v="PLANTA ALHAURIN MORTERO SECO"/>
    <s v="000000000000003269"/>
    <x v="44"/>
    <d v="2024-07-16T00:00:00"/>
    <d v="1899-12-30T08:52:23"/>
    <s v="silo 4 niño"/>
    <d v="2024-07-16T00:00:00"/>
    <x v="7"/>
    <x v="8"/>
    <x v="6503"/>
    <d v="2024-07-16T00:00:00"/>
    <d v="1899-12-30T13:27:59"/>
    <n v="35"/>
    <s v="E00035"/>
    <s v="RUTA KMS.035"/>
    <x v="107"/>
    <x v="0"/>
    <x v="0"/>
    <x v="4"/>
    <x v="0"/>
    <d v="2024-07-16T08:52:23"/>
    <x v="665"/>
    <n v="6.1269444444333203"/>
    <d v="2024-07-16T13:27:59"/>
    <d v="1899-12-30T00:28:00"/>
    <d v="2024-07-16T13:55:59"/>
    <n v="1.0669444444938563"/>
    <x v="0"/>
    <m/>
    <m/>
    <x v="1"/>
    <x v="4"/>
    <x v="0"/>
    <x v="5"/>
    <x v="7"/>
    <n v="3"/>
    <s v=""/>
    <d v="1899-12-30T11:12:00"/>
    <n v="4.6602777777666535"/>
    <n v="0"/>
    <n v="4.6602777777666535"/>
  </r>
  <r>
    <s v="E002"/>
    <s v="EO55"/>
    <x v="6273"/>
    <x v="0"/>
    <s v="E4"/>
    <s v="0100058370"/>
    <s v="ARIDOS GUADALMANSA, S.L."/>
    <s v="0046005324"/>
    <s v="ALMACEN-ESTEPONA"/>
    <s v="000000000000003283"/>
    <x v="39"/>
    <d v="2024-07-16T00:00:00"/>
    <d v="1899-12-30T08:58:33"/>
    <s v="17/07 ir d 8 a 13h"/>
    <d v="2024-07-17T00:00:00"/>
    <x v="14"/>
    <x v="8"/>
    <x v="6504"/>
    <d v="2024-07-17T00:00:00"/>
    <d v="1899-12-30T13:24:18"/>
    <n v="110"/>
    <s v="E00110"/>
    <s v="RUTA KMS.110"/>
    <x v="52"/>
    <x v="0"/>
    <x v="0"/>
    <x v="4"/>
    <x v="1"/>
    <d v="2024-07-16T08:58:33"/>
    <x v="741"/>
    <n v="28.024166666669771"/>
    <d v="2024-07-17T13:24:18"/>
    <d v="1899-12-30T01:28:00"/>
    <d v="2024-07-17T14:52:18"/>
    <n v="-1.871666666760575"/>
    <x v="1"/>
    <m/>
    <m/>
    <x v="1"/>
    <x v="2"/>
    <x v="2"/>
    <x v="5"/>
    <x v="7"/>
    <n v="4"/>
    <s v=""/>
    <d v="1899-12-31T11:12:00"/>
    <n v="25.557500000003106"/>
    <n v="12"/>
    <n v="13.557500000003106"/>
  </r>
  <r>
    <s v="E002"/>
    <s v="EO55"/>
    <x v="6274"/>
    <x v="0"/>
    <s v="E3"/>
    <s v="0100053365"/>
    <s v="WORKBETON, S.L."/>
    <s v="0046004416"/>
    <s v="SALTERAS"/>
    <s v="000000000000000837"/>
    <x v="43"/>
    <d v="2024-07-16T00:00:00"/>
    <d v="1899-12-30T09:12:00"/>
    <s v="17/07_8:00h"/>
    <d v="2024-07-17T00:00:00"/>
    <x v="10"/>
    <x v="9"/>
    <x v="6505"/>
    <d v="2024-07-16T00:00:00"/>
    <d v="1899-12-30T15:37:22"/>
    <n v="56"/>
    <s v="E00056"/>
    <s v="RUTA KMS.056"/>
    <x v="59"/>
    <x v="0"/>
    <x v="0"/>
    <x v="5"/>
    <x v="0"/>
    <d v="2024-07-16T09:12:00"/>
    <x v="695"/>
    <n v="22.800000000104774"/>
    <d v="2024-07-16T15:37:22"/>
    <d v="1899-12-30T00:44:48"/>
    <d v="2024-07-16T16:22:10"/>
    <n v="15.630555555748288"/>
    <x v="0"/>
    <m/>
    <m/>
    <x v="1"/>
    <x v="4"/>
    <x v="0"/>
    <x v="5"/>
    <x v="4"/>
    <n v="3"/>
    <s v=""/>
    <d v="1899-12-30T17:55:12"/>
    <n v="21.053333333438108"/>
    <n v="12"/>
    <n v="9.0533333334381076"/>
  </r>
  <r>
    <s v="E002"/>
    <s v="EO55"/>
    <x v="6275"/>
    <x v="0"/>
    <s v="E3"/>
    <s v="0100053365"/>
    <s v="WORKBETON, S.L."/>
    <s v="0046004416"/>
    <s v="SALTERAS"/>
    <s v="000000000000000837"/>
    <x v="43"/>
    <d v="2024-07-16T00:00:00"/>
    <d v="1899-12-30T09:12:21"/>
    <s v="17/07_10:00h"/>
    <d v="2024-07-17T00:00:00"/>
    <x v="24"/>
    <x v="9"/>
    <x v="6506"/>
    <d v="2024-07-17T00:00:00"/>
    <d v="1899-12-30T10:51:50"/>
    <n v="56"/>
    <s v="E00056"/>
    <s v="RUTA KMS.056"/>
    <x v="88"/>
    <x v="0"/>
    <x v="0"/>
    <x v="5"/>
    <x v="0"/>
    <d v="2024-07-16T09:12:21"/>
    <x v="742"/>
    <n v="25.794166666804813"/>
    <d v="2024-07-17T10:51:50"/>
    <d v="1899-12-30T00:44:48"/>
    <d v="2024-07-17T11:36:38"/>
    <n v="-0.61055555543862283"/>
    <x v="0"/>
    <m/>
    <m/>
    <x v="1"/>
    <x v="2"/>
    <x v="0"/>
    <x v="5"/>
    <x v="1"/>
    <n v="4"/>
    <s v=""/>
    <d v="1899-12-30T17:55:12"/>
    <n v="24.047500000138147"/>
    <n v="12"/>
    <n v="12.047500000138147"/>
  </r>
  <r>
    <s v="E002"/>
    <s v="EO55"/>
    <x v="6276"/>
    <x v="0"/>
    <s v="E4"/>
    <s v="0100018498"/>
    <s v="MATCON HNOS. GAMEZ DOMINGUEZ, S.L."/>
    <s v="0046000431"/>
    <s v="MALAGA (CNO. MEDIOAMBIENTAL Nº29)"/>
    <s v="000000000000003283"/>
    <x v="39"/>
    <d v="2024-07-16T00:00:00"/>
    <d v="1899-12-30T09:17:55"/>
    <s v="17/07 13:00h"/>
    <d v="2024-07-17T00:00:00"/>
    <x v="14"/>
    <x v="8"/>
    <x v="6507"/>
    <d v="2024-07-17T00:00:00"/>
    <d v="1899-12-30T10:09:39"/>
    <n v="22"/>
    <s v="E00022"/>
    <s v="RUTA KMS.022"/>
    <x v="52"/>
    <x v="0"/>
    <x v="0"/>
    <x v="4"/>
    <x v="1"/>
    <d v="2024-07-16T09:17:55"/>
    <x v="741"/>
    <n v="27.701388888875954"/>
    <d v="2024-07-17T10:09:39"/>
    <d v="1899-12-30T00:17:36"/>
    <d v="2024-07-17T10:27:15"/>
    <n v="2.5458333333372138"/>
    <x v="0"/>
    <m/>
    <m/>
    <x v="1"/>
    <x v="2"/>
    <x v="0"/>
    <x v="5"/>
    <x v="1"/>
    <n v="4"/>
    <s v=""/>
    <d v="1899-12-30T07:02:24"/>
    <n v="26.408055555542621"/>
    <n v="12"/>
    <n v="14.408055555542621"/>
  </r>
  <r>
    <s v="E002"/>
    <s v="EO55"/>
    <x v="6277"/>
    <x v="0"/>
    <s v="E4"/>
    <s v="0100028278"/>
    <s v="CEFERINO CERVERA E HIJOS,S.L."/>
    <s v="0046002256"/>
    <s v="TOCON"/>
    <s v="000000000000003283"/>
    <x v="39"/>
    <d v="2024-07-16T00:00:00"/>
    <d v="1899-12-30T09:26:33"/>
    <s v="17/07 De 8 a 13"/>
    <d v="2024-07-17T00:00:00"/>
    <x v="14"/>
    <x v="8"/>
    <x v="6508"/>
    <d v="2024-07-17T00:00:00"/>
    <d v="1899-12-30T09:58:04"/>
    <n v="103"/>
    <s v="E00103"/>
    <s v="RUTA KMS.103"/>
    <x v="242"/>
    <x v="0"/>
    <x v="0"/>
    <x v="4"/>
    <x v="1"/>
    <d v="2024-07-16T09:26:33"/>
    <x v="741"/>
    <n v="27.557499999878928"/>
    <d v="2024-07-17T09:58:04"/>
    <d v="1899-12-30T01:22:24"/>
    <d v="2024-07-17T11:20:28"/>
    <n v="1.6588888888363726"/>
    <x v="0"/>
    <m/>
    <m/>
    <x v="1"/>
    <x v="2"/>
    <x v="0"/>
    <x v="5"/>
    <x v="6"/>
    <n v="4"/>
    <s v=""/>
    <d v="1899-12-31T08:57:36"/>
    <n v="25.184166666545593"/>
    <n v="12"/>
    <n v="13.184166666545593"/>
  </r>
  <r>
    <s v="E002"/>
    <s v="EO55"/>
    <x v="6278"/>
    <x v="0"/>
    <s v="E4"/>
    <s v="0100056718"/>
    <s v="SITESUR CIMENTACIONES, S.L."/>
    <s v="0046005759"/>
    <s v="S0931-MIJAS LOMA DEL FLAMENCO"/>
    <s v="000000000000003282"/>
    <x v="40"/>
    <d v="2024-07-16T00:00:00"/>
    <d v="1899-12-30T09:26:43"/>
    <s v="17/07 en la mañana"/>
    <d v="2024-07-17T00:00:00"/>
    <x v="7"/>
    <x v="8"/>
    <x v="6509"/>
    <d v="2024-07-16T00:00:00"/>
    <d v="1899-12-30T17:46:29"/>
    <n v="54"/>
    <s v="E00054"/>
    <s v="RUTA KMS.054"/>
    <x v="56"/>
    <x v="0"/>
    <x v="0"/>
    <x v="4"/>
    <x v="1"/>
    <d v="2024-07-16T09:26:43"/>
    <x v="711"/>
    <n v="29.554722222208511"/>
    <d v="2024-07-16T17:46:29"/>
    <d v="1899-12-30T00:43:12"/>
    <d v="2024-07-16T18:29:41"/>
    <n v="20.505277777730953"/>
    <x v="0"/>
    <m/>
    <m/>
    <x v="1"/>
    <x v="4"/>
    <x v="0"/>
    <x v="5"/>
    <x v="5"/>
    <n v="3"/>
    <s v=""/>
    <d v="1899-12-30T17:16:48"/>
    <n v="27.834722222208512"/>
    <n v="12"/>
    <n v="15.834722222208512"/>
  </r>
  <r>
    <s v="E002"/>
    <s v="EO55"/>
    <x v="6279"/>
    <x v="0"/>
    <s v="E3"/>
    <s v="0100029323"/>
    <s v="HORMIGONES COSTASUR, S.L."/>
    <s v="0046005677"/>
    <s v="ADIF_TRAMO GIBRALEON (ZALAMEA)"/>
    <s v="000000000000000837"/>
    <x v="43"/>
    <d v="2024-07-16T00:00:00"/>
    <d v="1899-12-30T09:28:01"/>
    <s v="17/07 08:00h"/>
    <d v="2024-07-17T00:00:00"/>
    <x v="10"/>
    <x v="9"/>
    <x v="6510"/>
    <d v="2024-07-16T00:00:00"/>
    <d v="1899-12-30T18:44:33"/>
    <n v="47"/>
    <s v="E00047"/>
    <s v="RUTA KMS.047"/>
    <x v="106"/>
    <x v="0"/>
    <x v="0"/>
    <x v="5"/>
    <x v="0"/>
    <d v="2024-07-16T09:28:01"/>
    <x v="695"/>
    <n v="22.533055555599276"/>
    <d v="2024-07-16T18:44:33"/>
    <d v="1899-12-30T00:37:36"/>
    <d v="2024-07-16T19:22:09"/>
    <n v="12.630833333416376"/>
    <x v="0"/>
    <m/>
    <m/>
    <x v="1"/>
    <x v="4"/>
    <x v="0"/>
    <x v="5"/>
    <x v="9"/>
    <n v="3"/>
    <s v=""/>
    <d v="1899-12-30T15:02:24"/>
    <n v="20.906388888932611"/>
    <n v="12"/>
    <n v="8.9063888889326108"/>
  </r>
  <r>
    <s v="E002"/>
    <s v="EO55"/>
    <x v="6280"/>
    <x v="0"/>
    <s v="E4"/>
    <s v="0100058417"/>
    <s v="PADILLA BENITEZ, JAIME"/>
    <s v="0046005413"/>
    <s v="UTE MARTIN-CASILLASVIALTERA-MALAGA"/>
    <s v="000000000000003283"/>
    <x v="39"/>
    <d v="2024-07-16T00:00:00"/>
    <d v="1899-12-30T09:49:37"/>
    <s v="17/07 De 8 a 14"/>
    <d v="2024-07-17T00:00:00"/>
    <x v="1"/>
    <x v="8"/>
    <x v="6511"/>
    <d v="2024-07-17T00:00:00"/>
    <d v="1899-12-30T09:23:39"/>
    <n v="24"/>
    <s v="E00024"/>
    <s v="RUTA KMS.024"/>
    <x v="52"/>
    <x v="0"/>
    <x v="0"/>
    <x v="4"/>
    <x v="1"/>
    <d v="2024-07-16T09:49:37"/>
    <x v="667"/>
    <n v="28.173055555613246"/>
    <d v="2024-07-17T09:23:39"/>
    <d v="1899-12-30T00:19:12"/>
    <d v="2024-07-17T09:42:51"/>
    <n v="4.2858333333861083"/>
    <x v="0"/>
    <m/>
    <m/>
    <x v="1"/>
    <x v="2"/>
    <x v="0"/>
    <x v="5"/>
    <x v="6"/>
    <n v="4"/>
    <s v=""/>
    <d v="1899-12-30T07:40:48"/>
    <n v="26.853055555613246"/>
    <n v="12"/>
    <n v="14.853055555613246"/>
  </r>
  <r>
    <s v="E002"/>
    <s v="EO55"/>
    <x v="6281"/>
    <x v="0"/>
    <s v="E3"/>
    <s v="0100034349"/>
    <s v="CNES. MAYGAR SL"/>
    <s v="0046005165"/>
    <s v="PTA PREFABRICADOS-SIERRA DE YEGUAS"/>
    <s v="000000000000003264"/>
    <x v="41"/>
    <d v="2024-07-16T00:00:00"/>
    <d v="1899-12-30T09:51:36"/>
    <s v="17/07 De 8 a 10"/>
    <d v="2024-07-17T00:00:00"/>
    <x v="17"/>
    <x v="8"/>
    <x v="6512"/>
    <d v="2024-07-16T00:00:00"/>
    <d v="1899-12-30T13:19:10"/>
    <n v="93"/>
    <s v="E00093"/>
    <s v="RUTA KMS.093"/>
    <x v="64"/>
    <x v="0"/>
    <x v="0"/>
    <x v="4"/>
    <x v="0"/>
    <d v="2024-07-16T09:51:36"/>
    <x v="694"/>
    <n v="24.139999999897555"/>
    <d v="2024-07-16T13:19:10"/>
    <d v="1899-12-30T01:14:24"/>
    <d v="2024-07-16T14:33:34"/>
    <n v="19.440555555454921"/>
    <x v="0"/>
    <m/>
    <m/>
    <x v="1"/>
    <x v="4"/>
    <x v="0"/>
    <x v="5"/>
    <x v="7"/>
    <n v="3"/>
    <s v=""/>
    <d v="1899-12-31T05:45:36"/>
    <n v="21.899999999897556"/>
    <n v="12"/>
    <n v="9.8999999998975561"/>
  </r>
  <r>
    <s v="E002"/>
    <s v="EO55"/>
    <x v="6282"/>
    <x v="0"/>
    <s v="E3"/>
    <s v="0100051798"/>
    <s v="SERVICIOS Y TRANSPORTES ALPAMI S.L."/>
    <s v="0046004396"/>
    <s v="CORDOBA (PLANTA DE TORRECILLA)"/>
    <s v="000000000000003264"/>
    <x v="41"/>
    <d v="2024-07-16T00:00:00"/>
    <d v="1899-12-30T09:57:40"/>
    <s v="17/07 07:00h"/>
    <d v="2024-07-17T00:00:00"/>
    <x v="25"/>
    <x v="8"/>
    <x v="6513"/>
    <d v="2024-07-17T00:00:00"/>
    <d v="1899-12-30T05:34:52"/>
    <n v="161"/>
    <s v="E00161"/>
    <s v="RUTA KMS.161"/>
    <x v="53"/>
    <x v="0"/>
    <x v="0"/>
    <x v="4"/>
    <x v="0"/>
    <d v="2024-07-16T09:57:40"/>
    <x v="743"/>
    <n v="21.038888888899237"/>
    <d v="2024-07-17T05:34:52"/>
    <d v="1899-12-30T02:08:48"/>
    <d v="2024-07-17T07:43:40"/>
    <n v="-0.7277777778217569"/>
    <x v="0"/>
    <m/>
    <m/>
    <x v="1"/>
    <x v="2"/>
    <x v="0"/>
    <x v="5"/>
    <x v="15"/>
    <n v="4"/>
    <s v="HIBURSANFRE, S.L.U."/>
    <d v="1900-01-01T03:31:12"/>
    <n v="17.892222222232569"/>
    <n v="12"/>
    <n v="5.8922222222325686"/>
  </r>
  <r>
    <s v="E002"/>
    <s v="EO55"/>
    <x v="6283"/>
    <x v="0"/>
    <s v="E4"/>
    <s v="0100018510"/>
    <s v="MATERIALES RONDON S.L."/>
    <s v="0046000449"/>
    <s v="SAN JOSE DE LA RINCONADA"/>
    <s v="000000000000002882"/>
    <x v="112"/>
    <d v="2024-07-16T00:00:00"/>
    <d v="1899-12-30T10:12:48"/>
    <s v="PALETS 64S/ RECOGER"/>
    <d v="2024-07-16T00:00:00"/>
    <x v="13"/>
    <x v="9"/>
    <x v="6514"/>
    <d v="2024-07-16T00:00:00"/>
    <d v="1899-12-30T12:01:31"/>
    <n v="80"/>
    <s v="E00080"/>
    <s v="RUTA KMS.080"/>
    <x v="298"/>
    <x v="0"/>
    <x v="0"/>
    <x v="5"/>
    <x v="1"/>
    <d v="2024-07-16T10:12:48"/>
    <x v="658"/>
    <n v="4.2866666665649973"/>
    <d v="2024-07-16T12:01:31"/>
    <d v="1899-12-30T01:04:00"/>
    <d v="2024-07-16T13:05:31"/>
    <n v="1.4080555555410683"/>
    <x v="0"/>
    <m/>
    <m/>
    <x v="1"/>
    <x v="4"/>
    <x v="0"/>
    <x v="5"/>
    <x v="3"/>
    <n v="3"/>
    <s v=""/>
    <d v="1899-12-31T01:36:00"/>
    <n v="2.2199999998983309"/>
    <n v="0"/>
    <n v="2.2199999998983309"/>
  </r>
  <r>
    <s v="E002"/>
    <s v="EO55"/>
    <x v="6284"/>
    <x v="0"/>
    <s v="E3"/>
    <s v="0100018390"/>
    <s v="FORJADOS TOR S.L."/>
    <s v="0046005202"/>
    <s v="VILLANUEVA DEL TRABUCO"/>
    <s v="000000000000003262"/>
    <x v="42"/>
    <d v="2024-07-16T00:00:00"/>
    <d v="1899-12-30T10:31:15"/>
    <s v="17/07 12:00h"/>
    <d v="2024-07-17T00:00:00"/>
    <x v="8"/>
    <x v="8"/>
    <x v="6515"/>
    <d v="2024-07-17T00:00:00"/>
    <d v="1899-12-30T10:24:39"/>
    <n v="62"/>
    <s v="E00062"/>
    <s v="RUTA KMS.062"/>
    <x v="113"/>
    <x v="0"/>
    <x v="0"/>
    <x v="4"/>
    <x v="0"/>
    <d v="2024-07-16T10:31:15"/>
    <x v="696"/>
    <n v="25.479166666686069"/>
    <d v="2024-07-17T10:24:39"/>
    <d v="1899-12-30T00:49:36"/>
    <d v="2024-07-17T11:14:15"/>
    <n v="0.76250000012805685"/>
    <x v="0"/>
    <m/>
    <m/>
    <x v="1"/>
    <x v="2"/>
    <x v="0"/>
    <x v="5"/>
    <x v="1"/>
    <n v="4"/>
    <s v=""/>
    <d v="1899-12-30T19:50:24"/>
    <n v="23.652500000019401"/>
    <n v="12"/>
    <n v="11.652500000019401"/>
  </r>
  <r>
    <s v="E002"/>
    <s v="EO55"/>
    <x v="6285"/>
    <x v="0"/>
    <s v="E3"/>
    <s v="0432000110"/>
    <s v="PREBETONG HORMIGONES, S.A."/>
    <s v="0046001416"/>
    <s v="ALCALA DE GUADAIRA"/>
    <s v="000000000000000837"/>
    <x v="43"/>
    <d v="2024-07-16T00:00:00"/>
    <d v="1899-12-30T10:31:32"/>
    <s v="17/07 09:30h"/>
    <d v="2024-07-17T00:00:00"/>
    <x v="24"/>
    <x v="9"/>
    <x v="6516"/>
    <d v="2024-07-17T00:00:00"/>
    <d v="1899-12-30T10:20:41"/>
    <n v="83"/>
    <s v="E00083"/>
    <s v="RUTA KMS.083"/>
    <x v="361"/>
    <x v="0"/>
    <x v="0"/>
    <x v="5"/>
    <x v="0"/>
    <d v="2024-07-16T10:31:32"/>
    <x v="742"/>
    <n v="24.474444444465917"/>
    <d v="2024-07-17T10:20:41"/>
    <d v="1899-12-30T01:06:24"/>
    <d v="2024-07-17T11:27:05"/>
    <n v="-0.45138888893416151"/>
    <x v="0"/>
    <m/>
    <m/>
    <x v="1"/>
    <x v="2"/>
    <x v="0"/>
    <x v="5"/>
    <x v="1"/>
    <n v="4"/>
    <s v=""/>
    <d v="1899-12-31T02:33:36"/>
    <n v="22.367777777799251"/>
    <n v="12"/>
    <n v="10.367777777799251"/>
  </r>
  <r>
    <s v="E002"/>
    <s v="EO55"/>
    <x v="6286"/>
    <x v="0"/>
    <s v="E3"/>
    <s v="0432000110"/>
    <s v="PREBETONG HORMIGONES, S.A."/>
    <s v="0046001416"/>
    <s v="ALCALA DE GUADAIRA"/>
    <s v="000000000000000837"/>
    <x v="43"/>
    <d v="2024-07-16T00:00:00"/>
    <d v="1899-12-30T10:31:48"/>
    <s v="17/07 08:00h"/>
    <d v="2024-07-17T00:00:00"/>
    <x v="10"/>
    <x v="9"/>
    <x v="6517"/>
    <d v="2024-07-17T00:00:00"/>
    <d v="1899-12-30T07:47:55"/>
    <n v="83"/>
    <s v="E00083"/>
    <s v="RUTA KMS.083"/>
    <x v="231"/>
    <x v="0"/>
    <x v="0"/>
    <x v="5"/>
    <x v="0"/>
    <d v="2024-07-16T10:31:48"/>
    <x v="695"/>
    <n v="21.470000000030268"/>
    <d v="2024-07-17T07:47:55"/>
    <d v="1899-12-30T01:06:24"/>
    <d v="2024-07-17T08:54:19"/>
    <n v="-0.90527777775423601"/>
    <x v="1"/>
    <m/>
    <m/>
    <x v="1"/>
    <x v="2"/>
    <x v="1"/>
    <x v="5"/>
    <x v="11"/>
    <n v="4"/>
    <s v=""/>
    <d v="1899-12-31T02:33:36"/>
    <n v="19.363333333363602"/>
    <n v="12"/>
    <n v="7.3633333333636024"/>
  </r>
  <r>
    <s v="E002"/>
    <s v="EO55"/>
    <x v="6287"/>
    <x v="0"/>
    <s v="E3"/>
    <s v="0100018390"/>
    <s v="FORJADOS TOR S.L."/>
    <s v="0046005202"/>
    <s v="VILLANUEVA DEL TRABUCO"/>
    <s v="000000000000003262"/>
    <x v="42"/>
    <d v="2024-07-16T00:00:00"/>
    <d v="1899-12-30T10:32:03"/>
    <s v="17/07 08:00h"/>
    <d v="2024-07-17T00:00:00"/>
    <x v="10"/>
    <x v="8"/>
    <x v="6518"/>
    <d v="2024-07-16T00:00:00"/>
    <d v="1899-12-30T13:07:59"/>
    <n v="62"/>
    <s v="E00062"/>
    <s v="RUTA KMS.062"/>
    <x v="113"/>
    <x v="0"/>
    <x v="0"/>
    <x v="4"/>
    <x v="0"/>
    <d v="2024-07-16T10:32:03"/>
    <x v="695"/>
    <n v="21.465833333437331"/>
    <d v="2024-07-16T13:07:59"/>
    <d v="1899-12-30T00:49:36"/>
    <d v="2024-07-16T13:57:35"/>
    <n v="18.040277777938172"/>
    <x v="0"/>
    <m/>
    <m/>
    <x v="1"/>
    <x v="4"/>
    <x v="0"/>
    <x v="5"/>
    <x v="7"/>
    <n v="3"/>
    <s v=""/>
    <d v="1899-12-30T19:50:24"/>
    <n v="19.639166666770663"/>
    <n v="12"/>
    <n v="7.639166666770663"/>
  </r>
  <r>
    <s v="E002"/>
    <s v="EO55"/>
    <x v="6288"/>
    <x v="0"/>
    <s v="E3"/>
    <s v="0100043697"/>
    <s v="FORZA HORMIGONES, S.L."/>
    <s v="0046003659"/>
    <s v="ALOZAINA (GRANEL)"/>
    <s v="000000000000003264"/>
    <x v="41"/>
    <d v="2024-07-16T00:00:00"/>
    <d v="1899-12-30T10:53:08"/>
    <s v="ALOZAINA. SILO 2 GRA"/>
    <d v="2024-07-17T00:00:00"/>
    <x v="10"/>
    <x v="8"/>
    <x v="6519"/>
    <d v="2024-07-16T00:00:00"/>
    <d v="1899-12-30T12:07:38"/>
    <n v="67"/>
    <s v="E00067"/>
    <s v="RUTA KMS.067"/>
    <x v="144"/>
    <x v="0"/>
    <x v="0"/>
    <x v="4"/>
    <x v="0"/>
    <d v="2024-07-16T10:53:08"/>
    <x v="695"/>
    <n v="21.114444444479886"/>
    <d v="2024-07-16T12:07:38"/>
    <d v="1899-12-30T00:53:36"/>
    <d v="2024-07-16T13:01:14"/>
    <n v="18.979444444470573"/>
    <x v="0"/>
    <m/>
    <m/>
    <x v="1"/>
    <x v="4"/>
    <x v="0"/>
    <x v="5"/>
    <x v="3"/>
    <n v="3"/>
    <s v=""/>
    <d v="1899-12-30T21:26:24"/>
    <n v="19.221111111146552"/>
    <n v="12"/>
    <n v="7.221111111146552"/>
  </r>
  <r>
    <s v="E002"/>
    <s v="EO55"/>
    <x v="6289"/>
    <x v="0"/>
    <s v="E4"/>
    <s v="0100058375"/>
    <s v="GRUPO PUYA 68, S.L."/>
    <s v="0046005786"/>
    <s v="B. SOLIS LA QUINTA-BENAHAVIS"/>
    <s v="000000000000003283"/>
    <x v="39"/>
    <d v="2024-07-16T00:00:00"/>
    <d v="1899-12-30T11:03:34"/>
    <s v="18/07 Lo antes posib"/>
    <d v="2024-07-18T00:00:00"/>
    <x v="6"/>
    <x v="8"/>
    <x v="6520"/>
    <d v="2024-07-18T00:00:00"/>
    <d v="1899-12-30T10:56:41"/>
    <n v="93"/>
    <s v="E00093"/>
    <s v="RUTA KMS.093"/>
    <x v="55"/>
    <x v="0"/>
    <x v="0"/>
    <x v="4"/>
    <x v="1"/>
    <d v="2024-07-16T11:03:34"/>
    <x v="701"/>
    <n v="56.940555555629544"/>
    <d v="2024-07-18T10:56:41"/>
    <d v="1899-12-30T01:14:24"/>
    <d v="2024-07-18T12:11:05"/>
    <n v="7.8152777777868323"/>
    <x v="0"/>
    <m/>
    <m/>
    <x v="1"/>
    <x v="5"/>
    <x v="0"/>
    <x v="5"/>
    <x v="1"/>
    <n v="5"/>
    <s v=""/>
    <d v="1899-12-31T05:45:36"/>
    <n v="54.700555555629542"/>
    <n v="24"/>
    <n v="30.700555555629542"/>
  </r>
  <r>
    <s v="E002"/>
    <s v="EO55"/>
    <x v="6290"/>
    <x v="0"/>
    <s v="E3"/>
    <s v="0100045043"/>
    <s v="HORMIGONES GUADARRANQUE, S.L."/>
    <s v="0046005161"/>
    <s v="PLANTA DE SAN ROQUE"/>
    <s v="000000000000003269"/>
    <x v="44"/>
    <d v="2024-07-16T00:00:00"/>
    <d v="1899-12-30T11:17:14"/>
    <s v="17/07 08:00h"/>
    <d v="2024-07-17T00:00:00"/>
    <x v="10"/>
    <x v="8"/>
    <x v="6521"/>
    <d v="2024-07-16T00:00:00"/>
    <d v="1899-12-30T13:27:12"/>
    <n v="144"/>
    <s v="E00144"/>
    <s v="RUTA KMS.144"/>
    <x v="65"/>
    <x v="0"/>
    <x v="0"/>
    <x v="4"/>
    <x v="0"/>
    <d v="2024-07-16T11:17:14"/>
    <x v="695"/>
    <n v="20.712777777865995"/>
    <d v="2024-07-16T13:27:12"/>
    <d v="1899-12-30T01:55:12"/>
    <d v="2024-07-16T15:22:24"/>
    <n v="16.626666666765232"/>
    <x v="0"/>
    <m/>
    <m/>
    <x v="1"/>
    <x v="4"/>
    <x v="0"/>
    <x v="5"/>
    <x v="7"/>
    <n v="3"/>
    <s v=""/>
    <d v="1899-12-31T22:04:48"/>
    <n v="17.792777777865993"/>
    <n v="12"/>
    <n v="5.792777777865993"/>
  </r>
  <r>
    <s v="E002"/>
    <s v="EO55"/>
    <x v="6291"/>
    <x v="0"/>
    <s v="E4"/>
    <s v="0100058357"/>
    <s v="ALMACENES HNOS VALERIANO, S.L."/>
    <s v="0046005245"/>
    <s v="PECINO Y QUIROS - GUADIARO"/>
    <s v="000000000000003283"/>
    <x v="39"/>
    <d v="2024-07-16T00:00:00"/>
    <d v="1899-12-30T11:37:53"/>
    <s v="18/07 A primera hora"/>
    <d v="2024-07-18T00:00:00"/>
    <x v="10"/>
    <x v="8"/>
    <x v="6522"/>
    <d v="2024-07-17T00:00:00"/>
    <d v="1899-12-30T16:53:58"/>
    <n v="128"/>
    <s v="E00128"/>
    <s v="RUTA KMS.128"/>
    <x v="51"/>
    <x v="0"/>
    <x v="0"/>
    <x v="4"/>
    <x v="1"/>
    <d v="2024-07-16T11:37:53"/>
    <x v="622"/>
    <n v="44.368611111247446"/>
    <d v="2024-07-17T16:53:58"/>
    <d v="1899-12-30T01:42:24"/>
    <d v="2024-07-17T18:36:22"/>
    <n v="13.393888889055233"/>
    <x v="0"/>
    <m/>
    <m/>
    <x v="1"/>
    <x v="2"/>
    <x v="0"/>
    <x v="5"/>
    <x v="8"/>
    <n v="4"/>
    <s v=""/>
    <d v="1899-12-31T16:57:36"/>
    <n v="41.661944444580783"/>
    <n v="24"/>
    <n v="17.661944444580783"/>
  </r>
  <r>
    <s v="E002"/>
    <s v="EO55"/>
    <x v="6292"/>
    <x v="0"/>
    <s v="E3"/>
    <s v="0432000110"/>
    <s v="PREBETONG HORMIGONES, S.A."/>
    <s v="0046005597"/>
    <s v="PLANTA MORTERO SECO MANILVA"/>
    <s v="000000000000003269"/>
    <x v="44"/>
    <d v="2024-07-16T00:00:00"/>
    <d v="1899-12-30T11:52:49"/>
    <s v="S-2 salvador a las 0"/>
    <d v="2024-07-17T00:00:00"/>
    <x v="8"/>
    <x v="8"/>
    <x v="6523"/>
    <d v="2024-07-16T00:00:00"/>
    <d v="1899-12-30T14:18:58"/>
    <n v="118"/>
    <s v="E00118"/>
    <s v="RUTA KMS.118"/>
    <x v="142"/>
    <x v="0"/>
    <x v="0"/>
    <x v="4"/>
    <x v="0"/>
    <d v="2024-07-16T11:52:49"/>
    <x v="696"/>
    <n v="24.119722222269047"/>
    <d v="2024-07-16T14:18:58"/>
    <d v="1899-12-30T01:34:24"/>
    <d v="2024-07-16T15:53:22"/>
    <n v="20.110555555613246"/>
    <x v="0"/>
    <m/>
    <m/>
    <x v="1"/>
    <x v="4"/>
    <x v="0"/>
    <x v="5"/>
    <x v="13"/>
    <n v="3"/>
    <s v=""/>
    <d v="1899-12-31T13:45:36"/>
    <n v="21.546388888935713"/>
    <n v="12"/>
    <n v="9.5463888889357129"/>
  </r>
  <r>
    <s v="E002"/>
    <s v="EO55"/>
    <x v="6293"/>
    <x v="0"/>
    <s v="E3"/>
    <s v="0432000110"/>
    <s v="PREBETONG HORMIGONES, S.A."/>
    <s v="0046001417"/>
    <s v="CORIA DEL RIO"/>
    <s v="000000000000002032"/>
    <x v="47"/>
    <d v="2024-07-16T00:00:00"/>
    <d v="1899-12-30T11:53:12"/>
    <s v="17/07 08:00h SILO 3"/>
    <d v="2024-07-17T00:00:00"/>
    <x v="10"/>
    <x v="9"/>
    <x v="6524"/>
    <d v="2024-07-17T00:00:00"/>
    <d v="1899-12-30T06:57:30"/>
    <n v="85"/>
    <s v="E00085"/>
    <s v="RUTA KMS.085"/>
    <x v="92"/>
    <x v="0"/>
    <x v="0"/>
    <x v="5"/>
    <x v="0"/>
    <d v="2024-07-16T11:53:12"/>
    <x v="695"/>
    <n v="20.11333333334187"/>
    <d v="2024-07-17T06:57:30"/>
    <d v="1899-12-30T01:08:00"/>
    <d v="2024-07-17T08:05:30"/>
    <n v="-9.1666666616220027E-2"/>
    <x v="0"/>
    <m/>
    <m/>
    <x v="1"/>
    <x v="2"/>
    <x v="0"/>
    <x v="5"/>
    <x v="12"/>
    <n v="4"/>
    <s v=""/>
    <d v="1899-12-31T03:12:00"/>
    <n v="17.980000000008538"/>
    <n v="12"/>
    <n v="5.9800000000085376"/>
  </r>
  <r>
    <s v="E002"/>
    <s v="EO55"/>
    <x v="6294"/>
    <x v="0"/>
    <s v="E3"/>
    <s v="0100043691"/>
    <s v="PAVESUR DERIVADOS, S.A."/>
    <s v="0046005102"/>
    <s v="PLANTA OJEN"/>
    <s v="000000000000003269"/>
    <x v="44"/>
    <d v="2024-07-16T00:00:00"/>
    <d v="1899-12-30T12:05:35"/>
    <s v="8:00"/>
    <d v="2024-07-17T00:00:00"/>
    <x v="10"/>
    <x v="8"/>
    <x v="6525"/>
    <d v="2024-07-16T00:00:00"/>
    <d v="1899-12-30T13:55:11"/>
    <n v="68"/>
    <s v="E00068"/>
    <s v="RUTA KMS.068"/>
    <x v="111"/>
    <x v="0"/>
    <x v="0"/>
    <x v="4"/>
    <x v="0"/>
    <d v="2024-07-16T12:05:35"/>
    <x v="695"/>
    <n v="19.906944444577675"/>
    <d v="2024-07-16T13:55:11"/>
    <d v="1899-12-30T00:54:24"/>
    <d v="2024-07-16T14:49:35"/>
    <n v="17.173611111240461"/>
    <x v="0"/>
    <m/>
    <m/>
    <x v="1"/>
    <x v="4"/>
    <x v="0"/>
    <x v="5"/>
    <x v="7"/>
    <n v="3"/>
    <s v=""/>
    <d v="1899-12-30T21:45:36"/>
    <n v="18.000277777911009"/>
    <n v="12"/>
    <n v="6.000277777911009"/>
  </r>
  <r>
    <s v="E002"/>
    <s v="EO55"/>
    <x v="6295"/>
    <x v="0"/>
    <s v="E3"/>
    <s v="0100037768"/>
    <s v="MINAS DE AGUAS TEÑIDAS, S.A.U. (MAT"/>
    <s v="0046004165"/>
    <s v="ZREP4500031988_5  HORMIGON VALDELAM"/>
    <s v="000000000000003236"/>
    <x v="48"/>
    <d v="2024-07-16T00:00:00"/>
    <d v="1899-12-30T12:08:13"/>
    <s v="17/07 08:00h"/>
    <d v="2024-07-17T00:00:00"/>
    <x v="6"/>
    <x v="9"/>
    <x v="6526"/>
    <d v="2024-07-16T00:00:00"/>
    <d v="1899-12-30T16:11:36"/>
    <n v="85"/>
    <s v="E00085"/>
    <s v="RUTA KMS.085"/>
    <x v="91"/>
    <x v="0"/>
    <x v="0"/>
    <x v="5"/>
    <x v="0"/>
    <d v="2024-07-16T12:08:13"/>
    <x v="688"/>
    <n v="31.863055555557366"/>
    <d v="2024-07-16T16:11:36"/>
    <d v="1899-12-30T01:08:00"/>
    <d v="2024-07-16T17:19:36"/>
    <n v="26.673333333281334"/>
    <x v="0"/>
    <m/>
    <m/>
    <x v="1"/>
    <x v="4"/>
    <x v="0"/>
    <x v="5"/>
    <x v="8"/>
    <n v="3"/>
    <s v=""/>
    <d v="1899-12-31T03:12:00"/>
    <n v="29.729722222224034"/>
    <n v="12"/>
    <n v="17.729722222224034"/>
  </r>
  <r>
    <s v="E002"/>
    <s v="EO55"/>
    <x v="6296"/>
    <x v="0"/>
    <s v="E3"/>
    <s v="0100037768"/>
    <s v="MINAS DE AGUAS TEÑIDAS, S.A.U. (MAT"/>
    <s v="0046004165"/>
    <s v="ZREP4500031988_5  HORMIGON VALDELAM"/>
    <s v="000000000000003236"/>
    <x v="48"/>
    <d v="2024-07-16T00:00:00"/>
    <d v="1899-12-30T12:08:23"/>
    <s v="17/07 15:00h"/>
    <d v="2024-07-17T00:00:00"/>
    <x v="6"/>
    <x v="9"/>
    <x v="6527"/>
    <d v="2024-07-17T00:00:00"/>
    <d v="1899-12-30T11:42:55"/>
    <n v="85"/>
    <s v="E00085"/>
    <s v="RUTA KMS.085"/>
    <x v="91"/>
    <x v="0"/>
    <x v="0"/>
    <x v="5"/>
    <x v="0"/>
    <d v="2024-07-16T12:08:23"/>
    <x v="688"/>
    <n v="31.860277777828742"/>
    <d v="2024-07-17T11:42:55"/>
    <d v="1899-12-30T01:08:00"/>
    <d v="2024-07-17T12:50:55"/>
    <n v="7.151388888945803"/>
    <x v="0"/>
    <m/>
    <m/>
    <x v="1"/>
    <x v="2"/>
    <x v="0"/>
    <x v="5"/>
    <x v="2"/>
    <n v="4"/>
    <s v=""/>
    <d v="1899-12-31T03:12:00"/>
    <n v="29.726944444495409"/>
    <n v="12"/>
    <n v="17.726944444495409"/>
  </r>
  <r>
    <s v="E002"/>
    <s v="EO55"/>
    <x v="6297"/>
    <x v="0"/>
    <s v="E3"/>
    <s v="0100052034"/>
    <s v="GRUPO PUMA ESPAÑA S.L."/>
    <s v="0046005381"/>
    <s v="FABRICA - MALAGA"/>
    <s v="000000000000003264"/>
    <x v="41"/>
    <d v="2024-07-16T00:00:00"/>
    <d v="1899-12-30T12:10:58"/>
    <s v="17/07 08:00h"/>
    <d v="2024-07-17T00:00:00"/>
    <x v="10"/>
    <x v="8"/>
    <x v="6528"/>
    <d v="2024-07-16T00:00:00"/>
    <d v="1899-12-30T14:16:03"/>
    <n v="27"/>
    <s v="E00027"/>
    <s v="RUTA KMS.027"/>
    <x v="79"/>
    <x v="0"/>
    <x v="0"/>
    <x v="4"/>
    <x v="0"/>
    <d v="2024-07-16T12:10:58"/>
    <x v="695"/>
    <n v="19.817222222336568"/>
    <d v="2024-07-16T14:16:03"/>
    <d v="1899-12-30T00:21:36"/>
    <d v="2024-07-16T14:37:39"/>
    <n v="17.372499999997672"/>
    <x v="0"/>
    <m/>
    <m/>
    <x v="1"/>
    <x v="4"/>
    <x v="0"/>
    <x v="5"/>
    <x v="13"/>
    <n v="3"/>
    <s v=""/>
    <d v="1899-12-30T08:38:24"/>
    <n v="18.457222222336569"/>
    <n v="12"/>
    <n v="6.4572222223365685"/>
  </r>
  <r>
    <s v="E002"/>
    <s v="EO55"/>
    <x v="6298"/>
    <x v="0"/>
    <s v="E3"/>
    <s v="0100057968"/>
    <s v="LOZAC OBRAS Y SERVICIOS, S.L."/>
    <s v="0046005114"/>
    <s v="PLANTA DE PUERTO REAL"/>
    <s v="000000000000003264"/>
    <x v="41"/>
    <d v="2024-07-16T00:00:00"/>
    <d v="1899-12-30T12:19:57"/>
    <s v="17/07 10:00h"/>
    <d v="2024-07-17T00:00:00"/>
    <x v="17"/>
    <x v="8"/>
    <x v="6529"/>
    <d v="2024-07-16T00:00:00"/>
    <d v="1899-12-30T13:14:17"/>
    <n v="232"/>
    <s v="E00232"/>
    <s v="RUTA KMS.232"/>
    <x v="133"/>
    <x v="0"/>
    <x v="0"/>
    <x v="4"/>
    <x v="0"/>
    <d v="2024-07-16T12:19:57"/>
    <x v="694"/>
    <n v="21.667499999923166"/>
    <d v="2024-07-16T13:14:17"/>
    <d v="1899-12-30T03:05:36"/>
    <d v="2024-07-16T16:19:53"/>
    <n v="17.668611111002974"/>
    <x v="0"/>
    <m/>
    <m/>
    <x v="1"/>
    <x v="4"/>
    <x v="0"/>
    <x v="5"/>
    <x v="7"/>
    <n v="3"/>
    <s v=""/>
    <d v="1900-01-02T02:14:24"/>
    <n v="17.574166666589832"/>
    <n v="12"/>
    <n v="5.5741666665898322"/>
  </r>
  <r>
    <s v="E002"/>
    <s v="EO55"/>
    <x v="6299"/>
    <x v="0"/>
    <s v="E3"/>
    <s v="0100057968"/>
    <s v="LOZAC OBRAS Y SERVICIOS, S.L."/>
    <s v="0046005115"/>
    <s v="PLANTA PUERTO SANTA MARIA"/>
    <s v="000000000000003264"/>
    <x v="41"/>
    <d v="2024-07-16T00:00:00"/>
    <d v="1899-12-30T12:20:07"/>
    <s v="17/07 09:00h"/>
    <d v="2024-07-17T00:00:00"/>
    <x v="15"/>
    <x v="8"/>
    <x v="6530"/>
    <d v="2024-07-16T00:00:00"/>
    <d v="1899-12-30T15:05:32"/>
    <n v="254"/>
    <s v="E00254"/>
    <s v="RUTA KMS.254"/>
    <x v="102"/>
    <x v="0"/>
    <x v="0"/>
    <x v="4"/>
    <x v="0"/>
    <d v="2024-07-16T12:20:07"/>
    <x v="697"/>
    <n v="20.664722222252749"/>
    <d v="2024-07-16T15:05:32"/>
    <d v="1899-12-30T03:23:12"/>
    <d v="2024-07-16T18:28:44"/>
    <n v="14.521111111098435"/>
    <x v="0"/>
    <m/>
    <m/>
    <x v="1"/>
    <x v="4"/>
    <x v="0"/>
    <x v="5"/>
    <x v="4"/>
    <n v="3"/>
    <s v=""/>
    <d v="1900-01-02T09:16:48"/>
    <n v="16.278055555586082"/>
    <n v="12"/>
    <n v="4.2780555555860822"/>
  </r>
  <r>
    <s v="E002"/>
    <s v="EO55"/>
    <x v="6300"/>
    <x v="0"/>
    <s v="E3"/>
    <s v="0100052945"/>
    <s v="HORMIGONES ROCIO S.L."/>
    <s v="0046004387"/>
    <s v="ALMONTE"/>
    <s v="000000000000000837"/>
    <x v="43"/>
    <d v="2024-07-16T00:00:00"/>
    <d v="1899-12-30T12:21:35"/>
    <s v="17/07 URGENTE 9:00"/>
    <d v="2024-07-17T00:00:00"/>
    <x v="19"/>
    <x v="9"/>
    <x v="6531"/>
    <d v="2024-07-17T00:00:00"/>
    <d v="1899-12-30T07:37:41"/>
    <n v="27"/>
    <s v="E00027"/>
    <s v="RUTA KMS.027"/>
    <x v="67"/>
    <x v="0"/>
    <x v="0"/>
    <x v="5"/>
    <x v="0"/>
    <d v="2024-07-16T12:21:35"/>
    <x v="664"/>
    <n v="24.140277777914889"/>
    <d v="2024-07-17T07:37:41"/>
    <d v="1899-12-30T00:21:36"/>
    <d v="2024-07-17T07:59:17"/>
    <n v="4.5119444444426335"/>
    <x v="0"/>
    <m/>
    <m/>
    <x v="1"/>
    <x v="2"/>
    <x v="0"/>
    <x v="5"/>
    <x v="11"/>
    <n v="4"/>
    <s v=""/>
    <d v="1899-12-30T08:38:24"/>
    <n v="22.78027777791489"/>
    <n v="12"/>
    <n v="10.78027777791489"/>
  </r>
  <r>
    <s v="E002"/>
    <s v="EO55"/>
    <x v="6301"/>
    <x v="0"/>
    <s v="E3"/>
    <s v="0100043691"/>
    <s v="PAVESUR DERIVADOS, S.A."/>
    <s v="0046005102"/>
    <s v="PLANTA OJEN"/>
    <s v="000000000000003269"/>
    <x v="44"/>
    <d v="2024-07-16T00:00:00"/>
    <d v="1899-12-30T12:25:50"/>
    <s v="10:00"/>
    <d v="2024-07-17T00:00:00"/>
    <x v="24"/>
    <x v="8"/>
    <x v="6532"/>
    <d v="2024-07-17T00:00:00"/>
    <d v="1899-12-30T09:44:33"/>
    <n v="68"/>
    <s v="E00068"/>
    <s v="RUTA KMS.068"/>
    <x v="79"/>
    <x v="0"/>
    <x v="0"/>
    <x v="4"/>
    <x v="0"/>
    <d v="2024-07-16T12:25:50"/>
    <x v="742"/>
    <n v="22.569444444437977"/>
    <d v="2024-07-17T09:44:33"/>
    <d v="1899-12-30T00:54:24"/>
    <d v="2024-07-17T10:38:57"/>
    <n v="0.35083333344664425"/>
    <x v="0"/>
    <m/>
    <m/>
    <x v="1"/>
    <x v="2"/>
    <x v="0"/>
    <x v="5"/>
    <x v="6"/>
    <n v="4"/>
    <s v=""/>
    <d v="1899-12-30T21:45:36"/>
    <n v="20.662777777771311"/>
    <n v="12"/>
    <n v="8.6627777777713106"/>
  </r>
  <r>
    <s v="E002"/>
    <s v="EO55"/>
    <x v="6302"/>
    <x v="0"/>
    <s v="E3"/>
    <s v="0100033645"/>
    <s v="HORMIALIA 2007 S.L."/>
    <s v="0046005122"/>
    <s v="PLANTA SAN ROQUE"/>
    <s v="000000000000003262"/>
    <x v="42"/>
    <d v="2024-07-16T00:00:00"/>
    <d v="1899-12-30T12:39:22"/>
    <s v="09:00"/>
    <d v="2024-07-17T00:00:00"/>
    <x v="15"/>
    <x v="8"/>
    <x v="6533"/>
    <d v="2024-07-17T00:00:00"/>
    <d v="1899-12-30T06:28:04"/>
    <n v="144"/>
    <s v="E00144"/>
    <s v="RUTA KMS.144"/>
    <x v="63"/>
    <x v="0"/>
    <x v="0"/>
    <x v="4"/>
    <x v="0"/>
    <d v="2024-07-16T12:39:22"/>
    <x v="697"/>
    <n v="20.343888888834044"/>
    <d v="2024-07-17T06:28:04"/>
    <d v="1899-12-30T01:55:12"/>
    <d v="2024-07-17T08:23:16"/>
    <n v="0.61222222214564681"/>
    <x v="0"/>
    <m/>
    <m/>
    <x v="1"/>
    <x v="2"/>
    <x v="0"/>
    <x v="5"/>
    <x v="12"/>
    <n v="4"/>
    <s v=""/>
    <d v="1899-12-31T22:04:48"/>
    <n v="17.423888888834043"/>
    <n v="12"/>
    <n v="5.4238888888340426"/>
  </r>
  <r>
    <s v="E002"/>
    <s v="EO55"/>
    <x v="6303"/>
    <x v="0"/>
    <s v="E4"/>
    <s v="0100058408"/>
    <s v="GLOYPAT S.C.A."/>
    <s v="0046005374"/>
    <s v="ALMACEN COMPETA"/>
    <s v="000000000000003283"/>
    <x v="39"/>
    <d v="2024-07-16T00:00:00"/>
    <d v="1899-12-30T13:13:43"/>
    <s v="18/07 Por la mañana"/>
    <d v="2024-07-18T00:00:00"/>
    <x v="6"/>
    <x v="8"/>
    <x v="6534"/>
    <d v="2024-07-18T00:00:00"/>
    <d v="1899-12-30T10:21:27"/>
    <n v="52"/>
    <s v="E00052"/>
    <s v="RUTA KMS.052"/>
    <x v="52"/>
    <x v="0"/>
    <x v="0"/>
    <x v="4"/>
    <x v="1"/>
    <d v="2024-07-16T13:13:43"/>
    <x v="701"/>
    <n v="54.771388888999354"/>
    <d v="2024-07-18T10:21:27"/>
    <d v="1899-12-30T00:41:36"/>
    <d v="2024-07-18T11:03:03"/>
    <n v="8.9491666666581295"/>
    <x v="0"/>
    <m/>
    <m/>
    <x v="1"/>
    <x v="5"/>
    <x v="0"/>
    <x v="5"/>
    <x v="1"/>
    <n v="5"/>
    <s v=""/>
    <d v="1899-12-30T16:38:24"/>
    <n v="53.078055555666019"/>
    <n v="24"/>
    <n v="29.078055555666019"/>
  </r>
  <r>
    <s v="E002"/>
    <s v="EO55"/>
    <x v="6304"/>
    <x v="0"/>
    <s v="E3"/>
    <s v="0100018311"/>
    <s v="ANDALUZA DE MORTEROS, SA (ANDEMOSA)"/>
    <s v="0046005100"/>
    <s v="PLANTA VILLA ROSA (CON TTE) MALAGA"/>
    <s v="000000000000003264"/>
    <x v="41"/>
    <d v="2024-07-16T00:00:00"/>
    <d v="1899-12-30T13:28:36"/>
    <s v="16/07 lo antes posib"/>
    <d v="2024-07-16T00:00:00"/>
    <x v="12"/>
    <x v="8"/>
    <x v="6535"/>
    <d v="2024-07-16T00:00:00"/>
    <d v="1899-12-30T14:33:54"/>
    <n v="24"/>
    <s v="E00024"/>
    <s v="RUTA KMS.024"/>
    <x v="85"/>
    <x v="0"/>
    <x v="0"/>
    <x v="4"/>
    <x v="0"/>
    <d v="2024-07-16T13:28:36"/>
    <x v="683"/>
    <n v="2.5233333333162591"/>
    <d v="2024-07-16T14:33:54"/>
    <d v="1899-12-30T00:19:12"/>
    <d v="2024-07-16T14:53:06"/>
    <n v="1.1149999999324791"/>
    <x v="0"/>
    <m/>
    <m/>
    <x v="1"/>
    <x v="4"/>
    <x v="0"/>
    <x v="5"/>
    <x v="13"/>
    <n v="3"/>
    <s v=""/>
    <d v="1899-12-30T07:40:48"/>
    <n v="1.2033333333162592"/>
    <n v="0"/>
    <n v="1.2033333333162592"/>
  </r>
  <r>
    <s v="E002"/>
    <s v="EO55"/>
    <x v="6305"/>
    <x v="0"/>
    <s v="E3"/>
    <s v="0432000110"/>
    <s v="PREBETONG HORMIGONES, S.A."/>
    <s v="0046001418"/>
    <s v="SEVILLA (SAN JERONIMO)"/>
    <s v="000000000000000837"/>
    <x v="43"/>
    <d v="2024-07-16T00:00:00"/>
    <d v="1899-12-30T13:29:18"/>
    <s v="17/07 07:00h"/>
    <d v="2024-07-17T00:00:00"/>
    <x v="25"/>
    <x v="9"/>
    <x v="6536"/>
    <d v="2024-07-16T00:00:00"/>
    <d v="1899-12-30T19:43:42"/>
    <n v="80"/>
    <s v="E00080"/>
    <s v="RUTA KMS.080"/>
    <x v="105"/>
    <x v="0"/>
    <x v="0"/>
    <x v="5"/>
    <x v="0"/>
    <d v="2024-07-16T13:29:18"/>
    <x v="743"/>
    <n v="17.511666666541714"/>
    <d v="2024-07-16T19:43:42"/>
    <d v="1899-12-30T01:04:00"/>
    <d v="2024-07-16T20:47:42"/>
    <n v="10.205000000016298"/>
    <x v="0"/>
    <m/>
    <m/>
    <x v="1"/>
    <x v="4"/>
    <x v="0"/>
    <x v="5"/>
    <x v="10"/>
    <n v="3"/>
    <s v=""/>
    <d v="1899-12-31T01:36:00"/>
    <n v="15.444999999875048"/>
    <n v="12"/>
    <n v="3.4449999998750478"/>
  </r>
  <r>
    <s v="E002"/>
    <s v="EO55"/>
    <x v="6306"/>
    <x v="0"/>
    <s v="E3"/>
    <s v="0432000110"/>
    <s v="PREBETONG HORMIGONES, S.A."/>
    <s v="0046001418"/>
    <s v="SEVILLA (SAN JERONIMO)"/>
    <s v="000000000000000837"/>
    <x v="43"/>
    <d v="2024-07-16T00:00:00"/>
    <d v="1899-12-30T13:29:27"/>
    <s v="17/07 11:00h"/>
    <d v="2024-07-17T00:00:00"/>
    <x v="24"/>
    <x v="9"/>
    <x v="6537"/>
    <d v="2024-07-17T00:00:00"/>
    <d v="1899-12-30T09:58:16"/>
    <n v="80"/>
    <s v="E00080"/>
    <s v="RUTA KMS.080"/>
    <x v="105"/>
    <x v="0"/>
    <x v="0"/>
    <x v="5"/>
    <x v="0"/>
    <d v="2024-07-16T13:29:27"/>
    <x v="742"/>
    <n v="21.509166666772217"/>
    <d v="2024-07-17T09:58:16"/>
    <d v="1899-12-30T01:04:00"/>
    <d v="2024-07-17T11:02:16"/>
    <n v="-3.7777777703013271E-2"/>
    <x v="0"/>
    <m/>
    <m/>
    <x v="1"/>
    <x v="2"/>
    <x v="0"/>
    <x v="5"/>
    <x v="6"/>
    <n v="4"/>
    <s v=""/>
    <d v="1899-12-31T01:36:00"/>
    <n v="19.44250000010555"/>
    <n v="12"/>
    <n v="7.4425000001055501"/>
  </r>
  <r>
    <s v="E002"/>
    <s v="EO55"/>
    <x v="6307"/>
    <x v="0"/>
    <s v="E3"/>
    <s v="0100052254"/>
    <s v="COTUBO PREFABRICADOS S.L.U."/>
    <s v="0046004326"/>
    <s v="LA CARLOTA"/>
    <s v="000000000000003263"/>
    <x v="49"/>
    <d v="2024-07-16T00:00:00"/>
    <d v="1899-12-30T13:32:54"/>
    <s v="17/07 08:00h"/>
    <d v="2024-07-17T00:00:00"/>
    <x v="10"/>
    <x v="8"/>
    <x v="6538"/>
    <d v="2024-07-17T00:00:00"/>
    <d v="1899-12-30T05:48:48"/>
    <n v="158"/>
    <s v="E00158"/>
    <s v="RUTA KMS.158"/>
    <x v="241"/>
    <x v="0"/>
    <x v="0"/>
    <x v="4"/>
    <x v="0"/>
    <d v="2024-07-16T13:32:54"/>
    <x v="695"/>
    <n v="18.451666666776873"/>
    <d v="2024-07-17T05:48:48"/>
    <d v="1899-12-30T02:06:24"/>
    <d v="2024-07-17T07:55:12"/>
    <n v="8.0000000016298145E-2"/>
    <x v="0"/>
    <m/>
    <m/>
    <x v="1"/>
    <x v="2"/>
    <x v="0"/>
    <x v="5"/>
    <x v="15"/>
    <n v="4"/>
    <s v=""/>
    <d v="1900-01-01T02:33:36"/>
    <n v="15.345000000110208"/>
    <n v="12"/>
    <n v="3.3450000001102076"/>
  </r>
  <r>
    <s v="E002"/>
    <s v="EO55"/>
    <x v="6308"/>
    <x v="0"/>
    <s v="E3"/>
    <s v="0100058036"/>
    <s v="HORMI CONTADO, S.L."/>
    <s v="0046005771"/>
    <s v="PLANTA DE MARBELLA"/>
    <s v="000000000000003269"/>
    <x v="44"/>
    <d v="2024-07-16T00:00:00"/>
    <d v="1899-12-30T13:47:14"/>
    <s v="08:00"/>
    <d v="2024-07-17T00:00:00"/>
    <x v="10"/>
    <x v="8"/>
    <x v="6539"/>
    <d v="2024-07-17T00:00:00"/>
    <d v="1899-12-30T05:45:32"/>
    <n v="79"/>
    <s v="E00079"/>
    <s v="RUTA KMS.079"/>
    <x v="271"/>
    <x v="0"/>
    <x v="0"/>
    <x v="4"/>
    <x v="0"/>
    <d v="2024-07-16T13:47:14"/>
    <x v="695"/>
    <n v="18.212777777749579"/>
    <d v="2024-07-17T05:45:32"/>
    <d v="1899-12-30T01:03:12"/>
    <d v="2024-07-17T06:48:44"/>
    <n v="1.187777777784504"/>
    <x v="0"/>
    <m/>
    <m/>
    <x v="1"/>
    <x v="2"/>
    <x v="0"/>
    <x v="5"/>
    <x v="15"/>
    <n v="4"/>
    <s v="TRANSPORTES FRANCISCO CASTILLA E HI"/>
    <d v="1899-12-31T01:16:48"/>
    <n v="16.159444444416245"/>
    <n v="12"/>
    <n v="4.1594444444162448"/>
  </r>
  <r>
    <s v="E002"/>
    <s v="EO55"/>
    <x v="6309"/>
    <x v="0"/>
    <s v="E3"/>
    <s v="0100058036"/>
    <s v="HORMI CONTADO, S.L."/>
    <s v="0046005771"/>
    <s v="PLANTA DE MARBELLA"/>
    <s v="000000000000003269"/>
    <x v="44"/>
    <d v="2024-07-16T00:00:00"/>
    <d v="1899-12-30T13:47:34"/>
    <s v="13:00"/>
    <d v="2024-07-17T00:00:00"/>
    <x v="14"/>
    <x v="8"/>
    <x v="6540"/>
    <d v="2024-07-17T00:00:00"/>
    <d v="1899-12-30T11:06:24"/>
    <n v="79"/>
    <s v="E00079"/>
    <s v="RUTA KMS.079"/>
    <x v="78"/>
    <x v="0"/>
    <x v="0"/>
    <x v="4"/>
    <x v="0"/>
    <d v="2024-07-16T13:47:34"/>
    <x v="741"/>
    <n v="23.207222222175915"/>
    <d v="2024-07-17T11:06:24"/>
    <d v="1899-12-30T01:03:12"/>
    <d v="2024-07-17T12:09:36"/>
    <n v="0.83999999990919605"/>
    <x v="0"/>
    <m/>
    <m/>
    <x v="1"/>
    <x v="2"/>
    <x v="0"/>
    <x v="5"/>
    <x v="2"/>
    <n v="4"/>
    <s v="TRANSPORTES FRANCISCO CASTILLA E HI"/>
    <d v="1899-12-31T01:16:48"/>
    <n v="21.15388888884258"/>
    <n v="12"/>
    <n v="9.1538888888425802"/>
  </r>
  <r>
    <s v="E002"/>
    <s v="EO55"/>
    <x v="6310"/>
    <x v="0"/>
    <s v="E3"/>
    <s v="0100050987"/>
    <s v="XIMOR MORTEROS, S.L."/>
    <s v="0046004229"/>
    <s v="FUENTES DE ANDALUCIA"/>
    <s v="000000000000003264"/>
    <x v="41"/>
    <d v="2024-07-16T00:00:00"/>
    <d v="1899-12-30T13:58:25"/>
    <s v="17/07 10:00h"/>
    <d v="2024-07-17T00:00:00"/>
    <x v="17"/>
    <x v="8"/>
    <x v="6541"/>
    <d v="2024-07-17T00:00:00"/>
    <d v="1899-12-30T07:36:51"/>
    <n v="165"/>
    <s v="E00165"/>
    <s v="RUTA KMS.165"/>
    <x v="139"/>
    <x v="0"/>
    <x v="0"/>
    <x v="4"/>
    <x v="0"/>
    <d v="2024-07-16T13:58:25"/>
    <x v="694"/>
    <n v="20.026388888829388"/>
    <d v="2024-07-17T07:36:51"/>
    <d v="1899-12-30T02:12:00"/>
    <d v="2024-07-17T09:48:51"/>
    <n v="0.18583333329297602"/>
    <x v="0"/>
    <m/>
    <m/>
    <x v="1"/>
    <x v="2"/>
    <x v="0"/>
    <x v="5"/>
    <x v="11"/>
    <n v="4"/>
    <s v=""/>
    <d v="1900-01-01T04:48:00"/>
    <n v="16.826388888829388"/>
    <n v="12"/>
    <n v="4.8263888888293884"/>
  </r>
  <r>
    <s v="E002"/>
    <s v="EO55"/>
    <x v="6311"/>
    <x v="0"/>
    <s v="E3"/>
    <s v="0100058036"/>
    <s v="HORMI CONTADO, S.L."/>
    <s v="0046005174"/>
    <s v="PLANTA DE MANILVA E/O 56"/>
    <s v="000000000000003269"/>
    <x v="44"/>
    <d v="2024-07-16T00:00:00"/>
    <d v="1899-12-30T14:04:14"/>
    <s v=". 11:00"/>
    <d v="2024-07-17T00:00:00"/>
    <x v="24"/>
    <x v="8"/>
    <x v="6542"/>
    <d v="2024-07-17T00:00:00"/>
    <d v="1899-12-30T08:48:22"/>
    <n v="118"/>
    <s v="E00118"/>
    <s v="RUTA KMS.118"/>
    <x v="110"/>
    <x v="0"/>
    <x v="0"/>
    <x v="4"/>
    <x v="0"/>
    <d v="2024-07-16T14:04:14"/>
    <x v="742"/>
    <n v="20.929444444540422"/>
    <d v="2024-07-17T08:48:22"/>
    <d v="1899-12-30T01:34:24"/>
    <d v="2024-07-17T10:22:46"/>
    <n v="0.62055555550614372"/>
    <x v="0"/>
    <m/>
    <m/>
    <x v="1"/>
    <x v="2"/>
    <x v="0"/>
    <x v="5"/>
    <x v="0"/>
    <n v="4"/>
    <s v="TRANSPORTES FRANCISCO CASTILLA E HI"/>
    <d v="1899-12-31T13:45:36"/>
    <n v="18.356111111207088"/>
    <n v="12"/>
    <n v="6.3561111112070883"/>
  </r>
  <r>
    <s v="E002"/>
    <s v="EO55"/>
    <x v="6312"/>
    <x v="0"/>
    <s v="E3"/>
    <s v="0100058036"/>
    <s v="HORMI CONTADO, S.L."/>
    <s v="0046005174"/>
    <s v="PLANTA DE MANILVA E/O 56"/>
    <s v="000000000000003269"/>
    <x v="44"/>
    <d v="2024-07-16T00:00:00"/>
    <d v="1899-12-30T14:04:34"/>
    <s v=".09:00"/>
    <d v="2024-07-17T00:00:00"/>
    <x v="15"/>
    <x v="8"/>
    <x v="6543"/>
    <d v="2024-07-16T00:00:00"/>
    <d v="1899-12-30T15:23:59"/>
    <n v="118"/>
    <s v="E00118"/>
    <s v="RUTA KMS.118"/>
    <x v="99"/>
    <x v="0"/>
    <x v="0"/>
    <x v="4"/>
    <x v="0"/>
    <d v="2024-07-16T14:04:34"/>
    <x v="697"/>
    <n v="18.923888888850342"/>
    <d v="2024-07-16T15:23:59"/>
    <d v="1899-12-30T01:34:24"/>
    <d v="2024-07-16T16:58:23"/>
    <n v="16.026944444398396"/>
    <x v="0"/>
    <m/>
    <m/>
    <x v="1"/>
    <x v="4"/>
    <x v="0"/>
    <x v="5"/>
    <x v="4"/>
    <n v="3"/>
    <s v=""/>
    <d v="1899-12-31T13:45:36"/>
    <n v="16.350555555517008"/>
    <n v="12"/>
    <n v="4.3505555555170083"/>
  </r>
  <r>
    <s v="E002"/>
    <s v="EO55"/>
    <x v="6313"/>
    <x v="0"/>
    <s v="E3"/>
    <s v="0100058036"/>
    <s v="HORMI CONTADO, S.L."/>
    <s v="0046005174"/>
    <s v="PLANTA DE MANILVA E/O 56"/>
    <s v="000000000000003269"/>
    <x v="44"/>
    <d v="2024-07-16T00:00:00"/>
    <d v="1899-12-30T14:05:19"/>
    <s v=".10:00"/>
    <d v="2024-07-17T00:00:00"/>
    <x v="17"/>
    <x v="8"/>
    <x v="6544"/>
    <d v="2024-07-17T00:00:00"/>
    <d v="1899-12-30T07:59:17"/>
    <n v="118"/>
    <s v="E00118"/>
    <s v="RUTA KMS.118"/>
    <x v="82"/>
    <x v="0"/>
    <x v="0"/>
    <x v="4"/>
    <x v="0"/>
    <d v="2024-07-16T14:05:19"/>
    <x v="694"/>
    <n v="19.911388888838701"/>
    <d v="2024-07-17T07:59:17"/>
    <d v="1899-12-30T01:34:24"/>
    <d v="2024-07-17T09:33:41"/>
    <n v="0.438611110963393"/>
    <x v="0"/>
    <m/>
    <m/>
    <x v="1"/>
    <x v="2"/>
    <x v="0"/>
    <x v="5"/>
    <x v="11"/>
    <n v="4"/>
    <s v=""/>
    <d v="1899-12-31T13:45:36"/>
    <n v="17.338055555505367"/>
    <n v="12"/>
    <n v="5.3380555555053668"/>
  </r>
  <r>
    <s v="E002"/>
    <s v="EO55"/>
    <x v="6314"/>
    <x v="0"/>
    <s v="E3"/>
    <s v="0100058036"/>
    <s v="HORMI CONTADO, S.L."/>
    <s v="0046005174"/>
    <s v="PLANTA DE MANILVA E/O 56"/>
    <s v="000000000000003269"/>
    <x v="44"/>
    <d v="2024-07-16T00:00:00"/>
    <d v="1899-12-30T14:06:01"/>
    <s v=".13:00"/>
    <d v="2024-07-17T00:00:00"/>
    <x v="14"/>
    <x v="8"/>
    <x v="6545"/>
    <d v="2024-07-17T00:00:00"/>
    <d v="1899-12-30T11:48:19"/>
    <n v="118"/>
    <s v="E00118"/>
    <s v="RUTA KMS.118"/>
    <x v="99"/>
    <x v="0"/>
    <x v="0"/>
    <x v="4"/>
    <x v="0"/>
    <d v="2024-07-16T14:06:01"/>
    <x v="741"/>
    <n v="22.899722222238779"/>
    <d v="2024-07-17T11:48:19"/>
    <d v="1899-12-30T01:34:24"/>
    <d v="2024-07-17T13:22:43"/>
    <n v="-0.37861111125675961"/>
    <x v="0"/>
    <m/>
    <m/>
    <x v="1"/>
    <x v="2"/>
    <x v="0"/>
    <x v="5"/>
    <x v="2"/>
    <n v="4"/>
    <s v=""/>
    <d v="1899-12-31T13:45:36"/>
    <n v="20.326388888905445"/>
    <n v="12"/>
    <n v="8.3263888889054449"/>
  </r>
  <r>
    <s v="E002"/>
    <s v="EO55"/>
    <x v="6315"/>
    <x v="0"/>
    <s v="E3"/>
    <s v="0100041278"/>
    <s v="MOV. DE TIERRAS RIOTINTO, S.L(TINTO"/>
    <s v="0046003387"/>
    <s v="SAN JUAN DEL PUERTO"/>
    <s v="000000000000000837"/>
    <x v="43"/>
    <d v="2024-07-16T00:00:00"/>
    <d v="1899-12-30T14:23:42"/>
    <s v="17/07 08:00h"/>
    <d v="2024-07-17T00:00:00"/>
    <x v="10"/>
    <x v="9"/>
    <x v="6546"/>
    <d v="2024-07-16T00:00:00"/>
    <d v="1899-12-30T18:08:37"/>
    <n v="15"/>
    <s v="E00015"/>
    <s v="RUTA KMS.015"/>
    <x v="361"/>
    <x v="0"/>
    <x v="0"/>
    <x v="5"/>
    <x v="0"/>
    <d v="2024-07-16T14:23:42"/>
    <x v="695"/>
    <n v="17.605000000039581"/>
    <d v="2024-07-16T18:08:37"/>
    <d v="1899-12-30T00:12:00"/>
    <d v="2024-07-16T18:20:37"/>
    <n v="13.65638888895046"/>
    <x v="0"/>
    <m/>
    <m/>
    <x v="1"/>
    <x v="4"/>
    <x v="0"/>
    <x v="5"/>
    <x v="9"/>
    <n v="3"/>
    <s v=""/>
    <d v="1899-12-30T04:48:00"/>
    <n v="16.405000000039582"/>
    <n v="12"/>
    <n v="4.4050000000395819"/>
  </r>
  <r>
    <s v="E002"/>
    <s v="EO55"/>
    <x v="6316"/>
    <x v="0"/>
    <s v="E3"/>
    <s v="0100057966"/>
    <s v="HORPRESOL, SRL"/>
    <s v="0046005111"/>
    <s v="PLANTA FUENGIROLA"/>
    <s v="000000000000003269"/>
    <x v="44"/>
    <d v="2024-07-16T00:00:00"/>
    <d v="1899-12-30T14:24:53"/>
    <s v="votorantim 8h"/>
    <d v="2024-07-17T00:00:00"/>
    <x v="10"/>
    <x v="8"/>
    <x v="6547"/>
    <d v="2024-07-17T00:00:00"/>
    <d v="1899-12-30T06:20:56"/>
    <n v="57"/>
    <s v="E00057"/>
    <s v="RUTA KMS.057"/>
    <x v="85"/>
    <x v="0"/>
    <x v="0"/>
    <x v="4"/>
    <x v="0"/>
    <d v="2024-07-16T14:24:53"/>
    <x v="695"/>
    <n v="17.585277777921874"/>
    <d v="2024-07-17T06:20:56"/>
    <d v="1899-12-30T00:45:36"/>
    <d v="2024-07-17T07:06:32"/>
    <n v="0.89111111109377816"/>
    <x v="0"/>
    <m/>
    <m/>
    <x v="1"/>
    <x v="2"/>
    <x v="0"/>
    <x v="5"/>
    <x v="12"/>
    <n v="4"/>
    <s v=""/>
    <d v="1899-12-30T18:14:24"/>
    <n v="15.825277777921873"/>
    <n v="12"/>
    <n v="3.8252777779218725"/>
  </r>
  <r>
    <s v="E002"/>
    <s v="EO55"/>
    <x v="6317"/>
    <x v="0"/>
    <s v="E3"/>
    <s v="0100057966"/>
    <s v="HORPRESOL, SRL"/>
    <s v="0046005111"/>
    <s v="PLANTA FUENGIROLA"/>
    <s v="000000000000003269"/>
    <x v="44"/>
    <d v="2024-07-16T00:00:00"/>
    <d v="1899-12-30T14:25:08"/>
    <s v="votorantim  lo antes"/>
    <d v="2024-07-17T00:00:00"/>
    <x v="16"/>
    <x v="8"/>
    <x v="6548"/>
    <d v="2024-07-17T00:00:00"/>
    <d v="1899-12-30T11:21:36"/>
    <n v="57"/>
    <s v="E00057"/>
    <s v="RUTA KMS.057"/>
    <x v="130"/>
    <x v="0"/>
    <x v="0"/>
    <x v="4"/>
    <x v="0"/>
    <d v="2024-07-16T14:25:08"/>
    <x v="704"/>
    <n v="21.081111111037899"/>
    <d v="2024-07-17T11:21:36"/>
    <d v="1899-12-30T00:45:36"/>
    <d v="2024-07-17T12:07:12"/>
    <n v="-0.62000000016996637"/>
    <x v="0"/>
    <m/>
    <m/>
    <x v="1"/>
    <x v="2"/>
    <x v="0"/>
    <x v="5"/>
    <x v="2"/>
    <n v="4"/>
    <s v=""/>
    <d v="1899-12-30T18:14:24"/>
    <n v="19.321111111037897"/>
    <n v="12"/>
    <n v="7.3211111110378972"/>
  </r>
  <r>
    <s v="E002"/>
    <s v="EO55"/>
    <x v="6318"/>
    <x v="0"/>
    <s v="E3"/>
    <s v="0100057966"/>
    <s v="HORPRESOL, SRL"/>
    <s v="0046005109"/>
    <s v="PLANTA LA RIOJA"/>
    <s v="000000000000003269"/>
    <x v="44"/>
    <d v="2024-07-16T00:00:00"/>
    <d v="1899-12-30T14:25:21"/>
    <s v="votorantim 8h"/>
    <d v="2024-07-17T00:00:00"/>
    <x v="10"/>
    <x v="8"/>
    <x v="6549"/>
    <d v="2024-07-16T00:00:00"/>
    <d v="1899-12-30T16:18:58"/>
    <n v="211"/>
    <s v="E00211"/>
    <s v="RUTA KMS.211"/>
    <x v="327"/>
    <x v="0"/>
    <x v="0"/>
    <x v="4"/>
    <x v="0"/>
    <d v="2024-07-16T14:25:21"/>
    <x v="695"/>
    <n v="17.577500000072177"/>
    <d v="2024-07-16T16:18:58"/>
    <d v="1899-12-30T02:48:48"/>
    <d v="2024-07-16T19:07:46"/>
    <n v="12.870555555622559"/>
    <x v="0"/>
    <m/>
    <m/>
    <x v="1"/>
    <x v="4"/>
    <x v="0"/>
    <x v="5"/>
    <x v="8"/>
    <n v="3"/>
    <s v=""/>
    <d v="1900-01-01T19:31:12"/>
    <n v="13.764166666738845"/>
    <n v="12"/>
    <n v="1.7641666667388449"/>
  </r>
  <r>
    <s v="E002"/>
    <s v="EO55"/>
    <x v="6319"/>
    <x v="0"/>
    <s v="E3"/>
    <s v="0100057966"/>
    <s v="HORPRESOL, SRL"/>
    <s v="0046005109"/>
    <s v="PLANTA LA RIOJA"/>
    <s v="000000000000003269"/>
    <x v="44"/>
    <d v="2024-07-16T00:00:00"/>
    <d v="1899-12-30T14:25:35"/>
    <s v="votorantim 10h"/>
    <d v="2024-07-17T00:00:00"/>
    <x v="17"/>
    <x v="8"/>
    <x v="6550"/>
    <d v="2024-07-17T00:00:00"/>
    <d v="1899-12-30T08:55:24"/>
    <n v="211"/>
    <s v="E00211"/>
    <s v="RUTA KMS.211"/>
    <x v="71"/>
    <x v="0"/>
    <x v="0"/>
    <x v="4"/>
    <x v="0"/>
    <d v="2024-07-16T14:25:35"/>
    <x v="694"/>
    <n v="19.573611111030914"/>
    <d v="2024-07-17T08:55:24"/>
    <d v="1899-12-30T02:48:48"/>
    <d v="2024-07-17T11:44:12"/>
    <n v="-1.7366666668094695"/>
    <x v="1"/>
    <m/>
    <m/>
    <x v="1"/>
    <x v="2"/>
    <x v="2"/>
    <x v="5"/>
    <x v="0"/>
    <n v="4"/>
    <s v=""/>
    <d v="1900-01-01T19:31:12"/>
    <n v="15.760277777697581"/>
    <n v="12"/>
    <n v="3.7602777776975813"/>
  </r>
  <r>
    <s v="E002"/>
    <s v="EO55"/>
    <x v="6320"/>
    <x v="0"/>
    <s v="E3"/>
    <s v="0100057966"/>
    <s v="HORPRESOL, SRL"/>
    <s v="0046005112"/>
    <s v="PLANTA ALMERIA"/>
    <s v="000000000000003269"/>
    <x v="44"/>
    <d v="2024-07-16T00:00:00"/>
    <d v="1899-12-30T14:27:34"/>
    <s v="GESTRANS"/>
    <d v="2024-07-17T00:00:00"/>
    <x v="5"/>
    <x v="8"/>
    <x v="6551"/>
    <d v="2024-07-17T00:00:00"/>
    <d v="1899-12-30T15:07:19"/>
    <n v="195"/>
    <s v="E00195"/>
    <s v="RUTA KMS.195"/>
    <x v="73"/>
    <x v="0"/>
    <x v="0"/>
    <x v="4"/>
    <x v="0"/>
    <d v="2024-07-16T14:27:34"/>
    <x v="744"/>
    <n v="29.040555555489846"/>
    <d v="2024-07-17T15:07:19"/>
    <d v="1899-12-30T02:36:00"/>
    <d v="2024-07-17T17:43:19"/>
    <n v="1.7780555555946194"/>
    <x v="0"/>
    <m/>
    <m/>
    <x v="1"/>
    <x v="2"/>
    <x v="0"/>
    <x v="5"/>
    <x v="4"/>
    <n v="4"/>
    <s v=""/>
    <d v="1900-01-01T14:24:00"/>
    <n v="25.440555555489844"/>
    <n v="12"/>
    <n v="13.440555555489844"/>
  </r>
  <r>
    <s v="E002"/>
    <s v="EO55"/>
    <x v="6321"/>
    <x v="0"/>
    <s v="E3"/>
    <s v="0100057966"/>
    <s v="HORPRESOL, SRL"/>
    <s v="0046005108"/>
    <s v="PLANTA VICAR"/>
    <s v="000000000000003269"/>
    <x v="44"/>
    <d v="2024-07-16T00:00:00"/>
    <d v="1899-12-30T14:35:21"/>
    <s v="votorantim 12:30"/>
    <d v="2024-07-17T00:00:00"/>
    <x v="19"/>
    <x v="8"/>
    <x v="6552"/>
    <d v="2024-07-17T00:00:00"/>
    <d v="1899-12-30T09:26:08"/>
    <n v="187"/>
    <s v="E00187"/>
    <s v="RUTA KMS.187"/>
    <x v="85"/>
    <x v="0"/>
    <x v="0"/>
    <x v="4"/>
    <x v="0"/>
    <d v="2024-07-16T14:35:21"/>
    <x v="664"/>
    <n v="21.910833333386108"/>
    <d v="2024-07-17T09:26:08"/>
    <d v="1899-12-30T02:29:36"/>
    <d v="2024-07-17T11:55:44"/>
    <n v="0.57111111120320857"/>
    <x v="0"/>
    <m/>
    <m/>
    <x v="1"/>
    <x v="2"/>
    <x v="0"/>
    <x v="5"/>
    <x v="6"/>
    <n v="4"/>
    <s v=""/>
    <d v="1900-01-01T11:50:24"/>
    <n v="18.417500000052776"/>
    <n v="12"/>
    <n v="6.417500000052776"/>
  </r>
  <r>
    <s v="E002"/>
    <s v="EO55"/>
    <x v="6322"/>
    <x v="0"/>
    <s v="E3"/>
    <s v="0100053365"/>
    <s v="WORKBETON, S.L."/>
    <s v="0046004416"/>
    <s v="SALTERAS"/>
    <s v="000000000000000837"/>
    <x v="43"/>
    <d v="2024-07-16T00:00:00"/>
    <d v="1899-12-30T14:36:06"/>
    <s v="17-07-24 11:00H"/>
    <d v="2024-07-17T00:00:00"/>
    <x v="24"/>
    <x v="9"/>
    <x v="6553"/>
    <d v="2024-07-17T00:00:00"/>
    <d v="1899-12-30T11:23:12"/>
    <n v="56"/>
    <s v="E00056"/>
    <s v="RUTA KMS.056"/>
    <x v="89"/>
    <x v="0"/>
    <x v="0"/>
    <x v="5"/>
    <x v="0"/>
    <d v="2024-07-16T14:36:06"/>
    <x v="742"/>
    <n v="20.398333333432674"/>
    <d v="2024-07-17T11:23:12"/>
    <d v="1899-12-30T00:44:48"/>
    <d v="2024-07-17T12:08:00"/>
    <n v="-1.1333333331858739"/>
    <x v="1"/>
    <m/>
    <m/>
    <x v="1"/>
    <x v="2"/>
    <x v="1"/>
    <x v="5"/>
    <x v="2"/>
    <n v="4"/>
    <s v=""/>
    <d v="1899-12-30T17:55:12"/>
    <n v="18.651666666766008"/>
    <n v="12"/>
    <n v="6.6516666667660083"/>
  </r>
  <r>
    <s v="E002"/>
    <s v="EO55"/>
    <x v="6323"/>
    <x v="0"/>
    <s v="E3"/>
    <s v="0100057966"/>
    <s v="HORPRESOL, SRL"/>
    <s v="0046005112"/>
    <s v="PLANTA ALMERIA"/>
    <s v="000000000000003269"/>
    <x v="44"/>
    <d v="2024-07-16T00:00:00"/>
    <d v="1899-12-30T14:36:50"/>
    <s v="votorantim 14:00"/>
    <d v="2024-07-17T00:00:00"/>
    <x v="1"/>
    <x v="8"/>
    <x v="6554"/>
    <d v="2024-07-17T00:00:00"/>
    <d v="1899-12-30T09:15:55"/>
    <n v="195"/>
    <s v="E00195"/>
    <s v="RUTA KMS.195"/>
    <x v="101"/>
    <x v="0"/>
    <x v="0"/>
    <x v="4"/>
    <x v="0"/>
    <d v="2024-07-16T14:36:50"/>
    <x v="667"/>
    <n v="23.386111111147329"/>
    <d v="2024-07-17T09:15:55"/>
    <d v="1899-12-30T02:36:00"/>
    <d v="2024-07-17T11:51:55"/>
    <n v="2.1347222223412246"/>
    <x v="0"/>
    <m/>
    <m/>
    <x v="1"/>
    <x v="2"/>
    <x v="0"/>
    <x v="5"/>
    <x v="6"/>
    <n v="4"/>
    <s v=""/>
    <d v="1900-01-01T14:24:00"/>
    <n v="19.786111111147328"/>
    <n v="12"/>
    <n v="7.7861111111473278"/>
  </r>
  <r>
    <s v="E002"/>
    <s v="EO55"/>
    <x v="6324"/>
    <x v="0"/>
    <s v="E3"/>
    <s v="0100057966"/>
    <s v="HORPRESOL, SRL"/>
    <s v="0046005108"/>
    <s v="PLANTA VICAR"/>
    <s v="000000000000003269"/>
    <x v="44"/>
    <d v="2024-07-16T00:00:00"/>
    <d v="1899-12-30T14:36:53"/>
    <s v="GESTRANS"/>
    <d v="2024-07-17T00:00:00"/>
    <x v="5"/>
    <x v="8"/>
    <x v="6555"/>
    <d v="2024-07-17T00:00:00"/>
    <d v="1899-12-30T08:38:16"/>
    <n v="187"/>
    <s v="E00187"/>
    <s v="RUTA KMS.187"/>
    <x v="73"/>
    <x v="0"/>
    <x v="0"/>
    <x v="4"/>
    <x v="0"/>
    <d v="2024-07-16T14:36:53"/>
    <x v="744"/>
    <n v="28.88527777773561"/>
    <d v="2024-07-17T08:38:16"/>
    <d v="1899-12-30T02:29:36"/>
    <d v="2024-07-17T11:07:52"/>
    <n v="8.3688888889155351"/>
    <x v="0"/>
    <m/>
    <m/>
    <x v="1"/>
    <x v="2"/>
    <x v="0"/>
    <x v="5"/>
    <x v="0"/>
    <n v="4"/>
    <s v=""/>
    <d v="1900-01-01T11:50:24"/>
    <n v="25.391944444402277"/>
    <n v="12"/>
    <n v="13.391944444402277"/>
  </r>
  <r>
    <s v="E002"/>
    <s v="EO55"/>
    <x v="6325"/>
    <x v="0"/>
    <s v="E3"/>
    <s v="0100057966"/>
    <s v="HORPRESOL, SRL"/>
    <s v="0046005112"/>
    <s v="PLANTA ALMERIA"/>
    <s v="000000000000003269"/>
    <x v="44"/>
    <d v="2024-07-16T00:00:00"/>
    <d v="1899-12-30T14:37:06"/>
    <s v="votorantim 8h"/>
    <d v="2024-07-17T00:00:00"/>
    <x v="10"/>
    <x v="8"/>
    <x v="6556"/>
    <d v="2024-07-16T00:00:00"/>
    <d v="1899-12-30T16:40:04"/>
    <n v="195"/>
    <s v="E00195"/>
    <s v="RUTA KMS.195"/>
    <x v="98"/>
    <x v="0"/>
    <x v="0"/>
    <x v="4"/>
    <x v="0"/>
    <d v="2024-07-16T14:37:06"/>
    <x v="695"/>
    <n v="17.381666666711681"/>
    <d v="2024-07-16T16:40:04"/>
    <d v="1899-12-30T02:36:00"/>
    <d v="2024-07-16T19:16:04"/>
    <n v="12.732222222432029"/>
    <x v="0"/>
    <m/>
    <m/>
    <x v="1"/>
    <x v="4"/>
    <x v="0"/>
    <x v="5"/>
    <x v="8"/>
    <n v="3"/>
    <s v=""/>
    <d v="1900-01-01T14:24:00"/>
    <n v="13.781666666711681"/>
    <n v="12"/>
    <n v="1.7816666667116809"/>
  </r>
  <r>
    <s v="E002"/>
    <s v="EO55"/>
    <x v="6326"/>
    <x v="0"/>
    <s v="E3"/>
    <s v="0100053365"/>
    <s v="WORKBETON, S.L."/>
    <s v="0046004416"/>
    <s v="SALTERAS"/>
    <s v="000000000000000837"/>
    <x v="43"/>
    <d v="2024-07-16T00:00:00"/>
    <d v="1899-12-30T14:37:09"/>
    <s v="17-07-24 12:00H"/>
    <d v="2024-07-17T00:00:00"/>
    <x v="8"/>
    <x v="9"/>
    <x v="6557"/>
    <d v="2024-07-17T00:00:00"/>
    <d v="1899-12-30T10:56:26"/>
    <n v="56"/>
    <s v="E00056"/>
    <s v="RUTA KMS.056"/>
    <x v="59"/>
    <x v="0"/>
    <x v="0"/>
    <x v="5"/>
    <x v="0"/>
    <d v="2024-07-16T14:37:09"/>
    <x v="696"/>
    <n v="21.380833333299961"/>
    <d v="2024-07-17T10:56:26"/>
    <d v="1899-12-30T00:44:48"/>
    <d v="2024-07-17T11:41:14"/>
    <n v="0.31277777790091932"/>
    <x v="0"/>
    <m/>
    <m/>
    <x v="1"/>
    <x v="2"/>
    <x v="0"/>
    <x v="5"/>
    <x v="1"/>
    <n v="4"/>
    <s v=""/>
    <d v="1899-12-30T17:55:12"/>
    <n v="19.634166666633295"/>
    <n v="12"/>
    <n v="7.6341666666332948"/>
  </r>
  <r>
    <s v="E002"/>
    <s v="EO55"/>
    <x v="6327"/>
    <x v="0"/>
    <s v="E3"/>
    <s v="0100057966"/>
    <s v="HORPRESOL, SRL"/>
    <s v="0046005112"/>
    <s v="PLANTA ALMERIA"/>
    <s v="000000000000003269"/>
    <x v="44"/>
    <d v="2024-07-16T00:00:00"/>
    <d v="1899-12-30T14:37:18"/>
    <s v="votorantim 12h"/>
    <d v="2024-07-17T00:00:00"/>
    <x v="8"/>
    <x v="8"/>
    <x v="6558"/>
    <d v="2024-07-17T00:00:00"/>
    <d v="1899-12-30T08:16:09"/>
    <n v="195"/>
    <s v="E00195"/>
    <s v="RUTA KMS.195"/>
    <x v="121"/>
    <x v="0"/>
    <x v="0"/>
    <x v="4"/>
    <x v="0"/>
    <d v="2024-07-16T14:37:18"/>
    <x v="696"/>
    <n v="21.378333333414048"/>
    <d v="2024-07-17T08:16:09"/>
    <d v="1899-12-30T02:36:00"/>
    <d v="2024-07-17T10:52:09"/>
    <n v="1.1308333334745839"/>
    <x v="0"/>
    <m/>
    <m/>
    <x v="1"/>
    <x v="2"/>
    <x v="0"/>
    <x v="5"/>
    <x v="0"/>
    <n v="4"/>
    <s v=""/>
    <d v="1900-01-01T14:24:00"/>
    <n v="17.778333333414047"/>
    <n v="12"/>
    <n v="5.7783333334140465"/>
  </r>
  <r>
    <s v="E002"/>
    <s v="EO55"/>
    <x v="6328"/>
    <x v="0"/>
    <s v="E3"/>
    <s v="0100057966"/>
    <s v="HORPRESOL, SRL"/>
    <s v="0046005112"/>
    <s v="PLANTA ALMERIA"/>
    <s v="000000000000003269"/>
    <x v="44"/>
    <d v="2024-07-16T00:00:00"/>
    <d v="1899-12-30T14:37:33"/>
    <s v="votorantim 12:30"/>
    <d v="2024-07-17T00:00:00"/>
    <x v="19"/>
    <x v="8"/>
    <x v="6559"/>
    <d v="2024-07-17T00:00:00"/>
    <d v="1899-12-30T11:37:29"/>
    <n v="195"/>
    <s v="E00195"/>
    <s v="RUTA KMS.195"/>
    <x v="122"/>
    <x v="0"/>
    <x v="0"/>
    <x v="4"/>
    <x v="0"/>
    <d v="2024-07-16T14:37:33"/>
    <x v="664"/>
    <n v="21.874166666704696"/>
    <d v="2024-07-17T11:37:29"/>
    <d v="1899-12-30T02:36:00"/>
    <d v="2024-07-17T14:13:29"/>
    <n v="-1.72472222201759"/>
    <x v="1"/>
    <m/>
    <m/>
    <x v="1"/>
    <x v="2"/>
    <x v="2"/>
    <x v="5"/>
    <x v="2"/>
    <n v="4"/>
    <s v=""/>
    <d v="1900-01-01T14:24:00"/>
    <n v="18.274166666704694"/>
    <n v="12"/>
    <n v="6.2741666667046943"/>
  </r>
  <r>
    <s v="E002"/>
    <s v="EO55"/>
    <x v="6329"/>
    <x v="0"/>
    <s v="E3"/>
    <s v="0100057966"/>
    <s v="HORPRESOL, SRL"/>
    <s v="0046005105"/>
    <s v="PLANTA MALAGA"/>
    <s v="000000000000003269"/>
    <x v="44"/>
    <d v="2024-07-16T00:00:00"/>
    <d v="1899-12-30T14:37:46"/>
    <s v="GESTRANS"/>
    <d v="2024-07-17T00:00:00"/>
    <x v="5"/>
    <x v="8"/>
    <x v="6560"/>
    <d v="2024-07-17T00:00:00"/>
    <d v="1899-12-30T07:47:34"/>
    <n v="24"/>
    <s v="E00024"/>
    <s v="RUTA KMS.024"/>
    <x v="76"/>
    <x v="0"/>
    <x v="0"/>
    <x v="4"/>
    <x v="0"/>
    <d v="2024-07-16T14:37:46"/>
    <x v="744"/>
    <n v="28.870555555564351"/>
    <d v="2024-07-17T07:47:34"/>
    <d v="1899-12-30T00:19:12"/>
    <d v="2024-07-17T08:06:46"/>
    <n v="11.38722222216893"/>
    <x v="0"/>
    <m/>
    <m/>
    <x v="1"/>
    <x v="2"/>
    <x v="0"/>
    <x v="5"/>
    <x v="11"/>
    <n v="4"/>
    <s v=""/>
    <d v="1899-12-30T07:40:48"/>
    <n v="27.550555555564351"/>
    <n v="12"/>
    <n v="15.550555555564351"/>
  </r>
  <r>
    <s v="E002"/>
    <s v="EO55"/>
    <x v="6330"/>
    <x v="0"/>
    <s v="E3"/>
    <s v="0100057966"/>
    <s v="HORPRESOL, SRL"/>
    <s v="0046005105"/>
    <s v="PLANTA MALAGA"/>
    <s v="000000000000003269"/>
    <x v="44"/>
    <d v="2024-07-16T00:00:00"/>
    <d v="1899-12-30T14:38:00"/>
    <s v="GESTRANS"/>
    <d v="2024-07-17T00:00:00"/>
    <x v="5"/>
    <x v="8"/>
    <x v="6561"/>
    <d v="2024-07-17T00:00:00"/>
    <d v="1899-12-30T10:10:50"/>
    <n v="24"/>
    <s v="E00024"/>
    <s v="RUTA KMS.024"/>
    <x v="76"/>
    <x v="0"/>
    <x v="0"/>
    <x v="4"/>
    <x v="0"/>
    <d v="2024-07-16T14:38:00"/>
    <x v="744"/>
    <n v="28.866666666639503"/>
    <d v="2024-07-17T10:10:50"/>
    <d v="1899-12-30T00:19:12"/>
    <d v="2024-07-17T10:30:02"/>
    <n v="8.9994444443145767"/>
    <x v="0"/>
    <m/>
    <m/>
    <x v="1"/>
    <x v="2"/>
    <x v="0"/>
    <x v="5"/>
    <x v="1"/>
    <n v="4"/>
    <s v=""/>
    <d v="1899-12-30T07:40:48"/>
    <n v="27.546666666639503"/>
    <n v="12"/>
    <n v="15.546666666639503"/>
  </r>
  <r>
    <s v="E002"/>
    <s v="EO55"/>
    <x v="6331"/>
    <x v="0"/>
    <s v="E3"/>
    <s v="0100057966"/>
    <s v="HORPRESOL, SRL"/>
    <s v="0046005105"/>
    <s v="PLANTA MALAGA"/>
    <s v="000000000000003269"/>
    <x v="44"/>
    <d v="2024-07-16T00:00:00"/>
    <d v="1899-12-30T14:38:27"/>
    <s v="votorantim 12h"/>
    <d v="2024-07-17T00:00:00"/>
    <x v="8"/>
    <x v="8"/>
    <x v="6562"/>
    <d v="2024-07-17T00:00:00"/>
    <d v="1899-12-30T07:51:44"/>
    <n v="24"/>
    <s v="E00024"/>
    <s v="RUTA KMS.024"/>
    <x v="78"/>
    <x v="0"/>
    <x v="0"/>
    <x v="4"/>
    <x v="0"/>
    <d v="2024-07-16T14:38:27"/>
    <x v="696"/>
    <n v="21.359166666632518"/>
    <d v="2024-07-17T07:51:44"/>
    <d v="1899-12-30T00:19:12"/>
    <d v="2024-07-17T08:10:56"/>
    <n v="3.8177777777309529"/>
    <x v="0"/>
    <m/>
    <m/>
    <x v="1"/>
    <x v="2"/>
    <x v="0"/>
    <x v="5"/>
    <x v="11"/>
    <n v="4"/>
    <s v="TRANSPORTES FRANCISCO CASTILLA E HI"/>
    <d v="1899-12-30T07:40:48"/>
    <n v="20.039166666632518"/>
    <n v="12"/>
    <n v="8.0391666666325179"/>
  </r>
  <r>
    <s v="E002"/>
    <s v="EO55"/>
    <x v="6332"/>
    <x v="0"/>
    <s v="E3"/>
    <s v="0100057966"/>
    <s v="HORPRESOL, SRL"/>
    <s v="0046005105"/>
    <s v="PLANTA MALAGA"/>
    <s v="000000000000003269"/>
    <x v="44"/>
    <d v="2024-07-16T00:00:00"/>
    <d v="1899-12-30T14:38:29"/>
    <s v="votorantim 11:00"/>
    <d v="2024-07-17T00:00:00"/>
    <x v="24"/>
    <x v="8"/>
    <x v="6563"/>
    <d v="2024-07-17T00:00:00"/>
    <d v="1899-12-30T10:02:07"/>
    <n v="24"/>
    <s v="E00024"/>
    <s v="RUTA KMS.024"/>
    <x v="97"/>
    <x v="0"/>
    <x v="0"/>
    <x v="4"/>
    <x v="0"/>
    <d v="2024-07-16T14:38:29"/>
    <x v="742"/>
    <n v="20.358611111179926"/>
    <d v="2024-07-17T10:02:07"/>
    <d v="1899-12-30T00:19:12"/>
    <d v="2024-07-17T10:21:19"/>
    <n v="0.64472222223412246"/>
    <x v="0"/>
    <m/>
    <m/>
    <x v="1"/>
    <x v="2"/>
    <x v="0"/>
    <x v="5"/>
    <x v="1"/>
    <n v="4"/>
    <s v=""/>
    <d v="1899-12-30T07:40:48"/>
    <n v="19.038611111179925"/>
    <n v="12"/>
    <n v="7.0386111111799252"/>
  </r>
  <r>
    <s v="E002"/>
    <s v="EO55"/>
    <x v="6333"/>
    <x v="0"/>
    <s v="E3"/>
    <s v="0100058384"/>
    <s v="ADOQUINES Y MARCOS, S.L."/>
    <s v="0046005169"/>
    <s v="PLANTA LA RODA DE ANDALUCIA"/>
    <s v="000000000000003263"/>
    <x v="49"/>
    <d v="2024-07-16T00:00:00"/>
    <d v="1899-12-30T14:45:01"/>
    <s v="17/07 11:00h"/>
    <d v="2024-07-17T00:00:00"/>
    <x v="24"/>
    <x v="8"/>
    <x v="6564"/>
    <d v="2024-07-17T00:00:00"/>
    <d v="1899-12-30T08:42:11"/>
    <n v="90"/>
    <s v="E00090"/>
    <s v="RUTA KMS.090"/>
    <x v="57"/>
    <x v="0"/>
    <x v="0"/>
    <x v="4"/>
    <x v="0"/>
    <d v="2024-07-16T14:45:01"/>
    <x v="742"/>
    <n v="20.249722222331911"/>
    <d v="2024-07-17T08:42:11"/>
    <d v="1899-12-30T01:12:00"/>
    <d v="2024-07-17T09:54:11"/>
    <n v="1.096944444347173"/>
    <x v="0"/>
    <m/>
    <m/>
    <x v="1"/>
    <x v="2"/>
    <x v="0"/>
    <x v="5"/>
    <x v="0"/>
    <n v="4"/>
    <s v=""/>
    <d v="1899-12-31T04:48:00"/>
    <n v="18.049722222331912"/>
    <n v="12"/>
    <n v="6.049722222331912"/>
  </r>
  <r>
    <s v="E002"/>
    <s v="EO55"/>
    <x v="6334"/>
    <x v="0"/>
    <s v="E3"/>
    <s v="0100058384"/>
    <s v="ADOQUINES Y MARCOS, S.L."/>
    <s v="0046005169"/>
    <s v="PLANTA LA RODA DE ANDALUCIA"/>
    <s v="000000000000003263"/>
    <x v="49"/>
    <d v="2024-07-16T00:00:00"/>
    <d v="1899-12-30T14:45:16"/>
    <s v="17/07 08:00h"/>
    <d v="2024-07-17T00:00:00"/>
    <x v="10"/>
    <x v="8"/>
    <x v="6565"/>
    <d v="2024-07-17T00:00:00"/>
    <d v="1899-12-30T06:25:48"/>
    <n v="90"/>
    <s v="E00090"/>
    <s v="RUTA KMS.090"/>
    <x v="116"/>
    <x v="0"/>
    <x v="0"/>
    <x v="4"/>
    <x v="0"/>
    <d v="2024-07-16T14:45:16"/>
    <x v="695"/>
    <n v="17.245555555564351"/>
    <d v="2024-07-17T06:25:48"/>
    <d v="1899-12-30T01:12:00"/>
    <d v="2024-07-17T07:37:48"/>
    <n v="0.37000000005355105"/>
    <x v="0"/>
    <m/>
    <m/>
    <x v="1"/>
    <x v="2"/>
    <x v="0"/>
    <x v="5"/>
    <x v="12"/>
    <n v="4"/>
    <s v=""/>
    <d v="1899-12-31T04:48:00"/>
    <n v="15.045555555564352"/>
    <n v="12"/>
    <n v="3.0455555555643521"/>
  </r>
  <r>
    <s v="E002"/>
    <s v="EO55"/>
    <x v="6335"/>
    <x v="0"/>
    <s v="E3"/>
    <s v="0100057966"/>
    <s v="HORPRESOL, SRL"/>
    <s v="0046005107"/>
    <s v="PLANTA RIO GUI-TORROX COSTA"/>
    <s v="000000000000003269"/>
    <x v="44"/>
    <d v="2024-07-16T00:00:00"/>
    <d v="1899-12-30T14:45:32"/>
    <s v="GESTRANS"/>
    <d v="2024-07-17T00:00:00"/>
    <x v="5"/>
    <x v="8"/>
    <x v="6566"/>
    <d v="2024-07-17T00:00:00"/>
    <d v="1899-12-30T15:40:37"/>
    <n v="40"/>
    <s v="E00040"/>
    <s v="RUTA KMS.040"/>
    <x v="76"/>
    <x v="0"/>
    <x v="0"/>
    <x v="4"/>
    <x v="0"/>
    <d v="2024-07-16T14:45:32"/>
    <x v="744"/>
    <n v="28.741111111070495"/>
    <d v="2024-07-17T15:40:37"/>
    <d v="1899-12-30T00:32:00"/>
    <d v="2024-07-17T16:12:37"/>
    <n v="3.2897222221945412"/>
    <x v="0"/>
    <m/>
    <m/>
    <x v="1"/>
    <x v="2"/>
    <x v="0"/>
    <x v="5"/>
    <x v="4"/>
    <n v="4"/>
    <s v=""/>
    <d v="1899-12-30T12:48:00"/>
    <n v="27.20777777773716"/>
    <n v="12"/>
    <n v="15.20777777773716"/>
  </r>
  <r>
    <s v="E002"/>
    <s v="EO55"/>
    <x v="6336"/>
    <x v="0"/>
    <s v="E3"/>
    <s v="0432000110"/>
    <s v="PREBETONG HORMIGONES, S.A."/>
    <s v="0046001414"/>
    <s v="HUELVA (F.MONTENEGRO)"/>
    <s v="000000000000000837"/>
    <x v="43"/>
    <d v="2024-07-16T00:00:00"/>
    <d v="1899-12-30T15:05:52"/>
    <s v="17/07 7:00"/>
    <d v="2024-07-17T00:00:00"/>
    <x v="7"/>
    <x v="9"/>
    <x v="6567"/>
    <d v="2024-07-16T00:00:00"/>
    <d v="1899-12-30T18:30:11"/>
    <n v="29"/>
    <s v="E00029"/>
    <s v="RUTA KMS.029"/>
    <x v="90"/>
    <x v="0"/>
    <x v="0"/>
    <x v="5"/>
    <x v="0"/>
    <d v="2024-07-16T15:05:52"/>
    <x v="711"/>
    <n v="23.902222222241107"/>
    <d v="2024-07-16T18:30:11"/>
    <d v="1899-12-30T00:23:12"/>
    <d v="2024-07-16T18:53:23"/>
    <n v="20.110277777770534"/>
    <x v="0"/>
    <m/>
    <m/>
    <x v="1"/>
    <x v="4"/>
    <x v="0"/>
    <x v="5"/>
    <x v="9"/>
    <n v="3"/>
    <s v=""/>
    <d v="1899-12-30T09:16:48"/>
    <n v="22.515555555574441"/>
    <n v="12"/>
    <n v="10.515555555574441"/>
  </r>
  <r>
    <s v="E002"/>
    <s v="EO55"/>
    <x v="6337"/>
    <x v="0"/>
    <s v="E3"/>
    <s v="0432000110"/>
    <s v="PREBETONG HORMIGONES, S.A."/>
    <s v="0046001414"/>
    <s v="HUELVA (F.MONTENEGRO)"/>
    <s v="000000000000000837"/>
    <x v="43"/>
    <d v="2024-07-16T00:00:00"/>
    <d v="1899-12-30T15:06:12"/>
    <s v="17/07 8:00"/>
    <d v="2024-07-17T00:00:00"/>
    <x v="7"/>
    <x v="9"/>
    <x v="6568"/>
    <d v="2024-07-17T00:00:00"/>
    <d v="1899-12-30T07:13:33"/>
    <n v="29"/>
    <s v="E00029"/>
    <s v="RUTA KMS.029"/>
    <x v="96"/>
    <x v="0"/>
    <x v="0"/>
    <x v="5"/>
    <x v="0"/>
    <d v="2024-07-16T15:06:12"/>
    <x v="711"/>
    <n v="23.896666666609235"/>
    <d v="2024-07-17T07:13:33"/>
    <d v="1899-12-30T00:23:12"/>
    <d v="2024-07-17T07:36:45"/>
    <n v="7.3875000000698492"/>
    <x v="0"/>
    <m/>
    <m/>
    <x v="1"/>
    <x v="2"/>
    <x v="0"/>
    <x v="5"/>
    <x v="11"/>
    <n v="4"/>
    <s v=""/>
    <d v="1899-12-30T09:16:48"/>
    <n v="22.509999999942568"/>
    <n v="12"/>
    <n v="10.509999999942568"/>
  </r>
  <r>
    <s v="E002"/>
    <s v="EO55"/>
    <x v="6338"/>
    <x v="0"/>
    <s v="E3"/>
    <s v="0432000110"/>
    <s v="PREBETONG HORMIGONES, S.A."/>
    <s v="0046001414"/>
    <s v="HUELVA (F.MONTENEGRO)"/>
    <s v="000000000000000837"/>
    <x v="43"/>
    <d v="2024-07-16T00:00:00"/>
    <d v="1899-12-30T15:06:42"/>
    <s v="17/07 10:00h"/>
    <d v="2024-07-17T00:00:00"/>
    <x v="7"/>
    <x v="9"/>
    <x v="6569"/>
    <d v="2024-07-17T00:00:00"/>
    <d v="1899-12-30T09:44:55"/>
    <n v="29"/>
    <s v="E00029"/>
    <s v="RUTA KMS.029"/>
    <x v="90"/>
    <x v="0"/>
    <x v="0"/>
    <x v="5"/>
    <x v="0"/>
    <d v="2024-07-16T15:06:42"/>
    <x v="711"/>
    <n v="23.888333333248738"/>
    <d v="2024-07-17T09:44:55"/>
    <d v="1899-12-30T00:23:12"/>
    <d v="2024-07-17T10:08:07"/>
    <n v="4.8647222222643904"/>
    <x v="0"/>
    <m/>
    <m/>
    <x v="1"/>
    <x v="2"/>
    <x v="0"/>
    <x v="5"/>
    <x v="6"/>
    <n v="4"/>
    <s v=""/>
    <d v="1899-12-30T09:16:48"/>
    <n v="22.501666666582071"/>
    <n v="12"/>
    <n v="10.501666666582071"/>
  </r>
  <r>
    <s v="E002"/>
    <s v="EO55"/>
    <x v="6339"/>
    <x v="0"/>
    <s v="E3"/>
    <s v="0432000110"/>
    <s v="PREBETONG HORMIGONES, S.A."/>
    <s v="0046001414"/>
    <s v="HUELVA (F.MONTENEGRO)"/>
    <s v="000000000000000837"/>
    <x v="43"/>
    <d v="2024-07-16T00:00:00"/>
    <d v="1899-12-30T15:07:02"/>
    <s v="17/07 12:00"/>
    <d v="2024-07-17T00:00:00"/>
    <x v="7"/>
    <x v="9"/>
    <x v="6570"/>
    <d v="2024-07-17T00:00:00"/>
    <d v="1899-12-30T14:11:50"/>
    <n v="29"/>
    <s v="E00029"/>
    <s v="RUTA KMS.029"/>
    <x v="88"/>
    <x v="0"/>
    <x v="0"/>
    <x v="5"/>
    <x v="0"/>
    <d v="2024-07-16T15:07:02"/>
    <x v="711"/>
    <n v="23.882777777791489"/>
    <d v="2024-07-17T14:11:50"/>
    <d v="1899-12-30T00:23:12"/>
    <d v="2024-07-17T14:35:02"/>
    <n v="0.41611111111706123"/>
    <x v="0"/>
    <m/>
    <m/>
    <x v="1"/>
    <x v="2"/>
    <x v="0"/>
    <x v="5"/>
    <x v="13"/>
    <n v="4"/>
    <s v=""/>
    <d v="1899-12-30T09:16:48"/>
    <n v="22.496111111124822"/>
    <n v="12"/>
    <n v="10.496111111124822"/>
  </r>
  <r>
    <s v="E002"/>
    <s v="EO55"/>
    <x v="6340"/>
    <x v="0"/>
    <s v="E3"/>
    <s v="0100050050"/>
    <s v="ESPINAL DE BOMBEOS, S. L."/>
    <s v="0046005060"/>
    <s v="UTRERA"/>
    <s v="000000000000000837"/>
    <x v="43"/>
    <d v="2024-07-16T00:00:00"/>
    <d v="1899-12-30T15:31:01"/>
    <s v="17/07 08:00h Sin fal"/>
    <d v="2024-07-17T00:00:00"/>
    <x v="10"/>
    <x v="9"/>
    <x v="6571"/>
    <d v="2024-07-16T00:00:00"/>
    <d v="1899-12-30T16:57:22"/>
    <n v="105"/>
    <s v="E00105"/>
    <s v="RUTA KMS.105"/>
    <x v="95"/>
    <x v="0"/>
    <x v="0"/>
    <x v="5"/>
    <x v="0"/>
    <d v="2024-07-16T15:31:01"/>
    <x v="695"/>
    <n v="16.483055555610918"/>
    <d v="2024-07-16T16:57:22"/>
    <d v="1899-12-30T01:24:00"/>
    <d v="2024-07-16T18:21:22"/>
    <n v="13.643888888997026"/>
    <x v="0"/>
    <m/>
    <m/>
    <x v="1"/>
    <x v="4"/>
    <x v="0"/>
    <x v="5"/>
    <x v="8"/>
    <n v="3"/>
    <s v=""/>
    <d v="1899-12-31T09:36:00"/>
    <n v="14.083055555610917"/>
    <n v="12"/>
    <n v="2.0830555556109172"/>
  </r>
  <r>
    <s v="E002"/>
    <s v="EO55"/>
    <x v="6341"/>
    <x v="0"/>
    <s v="E3"/>
    <s v="0100037768"/>
    <s v="MINAS DE AGUAS TEÑIDAS, S.A.U. (MAT"/>
    <s v="0046003118"/>
    <s v="ZREP4500031988_1 VALDELAMUSA PASTA"/>
    <s v="000000000000001782"/>
    <x v="46"/>
    <d v="2024-07-16T00:00:00"/>
    <d v="1899-12-30T15:35:51"/>
    <s v="17/07 6h"/>
    <d v="2024-07-17T00:00:00"/>
    <x v="6"/>
    <x v="9"/>
    <x v="6572"/>
    <d v="2024-07-17T00:00:00"/>
    <d v="1899-12-30T08:53:41"/>
    <n v="85"/>
    <s v="E00085"/>
    <s v="RUTA KMS.085"/>
    <x v="358"/>
    <x v="0"/>
    <x v="0"/>
    <x v="5"/>
    <x v="0"/>
    <d v="2024-07-16T15:35:51"/>
    <x v="688"/>
    <n v="28.402500000083819"/>
    <d v="2024-07-17T08:53:41"/>
    <d v="1899-12-30T01:08:00"/>
    <d v="2024-07-17T10:01:41"/>
    <n v="9.9719444444635883"/>
    <x v="0"/>
    <m/>
    <m/>
    <x v="1"/>
    <x v="2"/>
    <x v="0"/>
    <x v="5"/>
    <x v="0"/>
    <n v="4"/>
    <s v=""/>
    <d v="1899-12-31T03:12:00"/>
    <n v="26.269166666750486"/>
    <n v="12"/>
    <n v="14.269166666750486"/>
  </r>
  <r>
    <s v="E002"/>
    <s v="EO55"/>
    <x v="6342"/>
    <x v="0"/>
    <s v="E3"/>
    <s v="0100037768"/>
    <s v="MINAS DE AGUAS TEÑIDAS, S.A.U. (MAT"/>
    <s v="0046003118"/>
    <s v="ZREP4500031988_1 VALDELAMUSA PASTA"/>
    <s v="000000000000001782"/>
    <x v="46"/>
    <d v="2024-07-16T00:00:00"/>
    <d v="1899-12-30T15:36:15"/>
    <s v="17/07 7h"/>
    <d v="2024-07-17T00:00:00"/>
    <x v="6"/>
    <x v="9"/>
    <x v="6573"/>
    <d v="2024-07-17T00:00:00"/>
    <d v="1899-12-30T11:18:35"/>
    <n v="85"/>
    <s v="E00085"/>
    <s v="RUTA KMS.085"/>
    <x v="68"/>
    <x v="0"/>
    <x v="0"/>
    <x v="5"/>
    <x v="0"/>
    <d v="2024-07-16T15:36:15"/>
    <x v="688"/>
    <n v="28.395833333430346"/>
    <d v="2024-07-17T11:18:35"/>
    <d v="1899-12-30T01:08:00"/>
    <d v="2024-07-17T12:26:35"/>
    <n v="7.5569444444845431"/>
    <x v="0"/>
    <m/>
    <m/>
    <x v="1"/>
    <x v="2"/>
    <x v="0"/>
    <x v="5"/>
    <x v="2"/>
    <n v="4"/>
    <s v=""/>
    <d v="1899-12-31T03:12:00"/>
    <n v="26.262500000097013"/>
    <n v="12"/>
    <n v="14.262500000097013"/>
  </r>
  <r>
    <s v="E002"/>
    <s v="EO55"/>
    <x v="6343"/>
    <x v="0"/>
    <s v="E3"/>
    <s v="0100037768"/>
    <s v="MINAS DE AGUAS TEÑIDAS, S.A.U. (MAT"/>
    <s v="0046003118"/>
    <s v="ZREP4500031988_1 VALDELAMUSA PASTA"/>
    <s v="000000000000001782"/>
    <x v="46"/>
    <d v="2024-07-16T00:00:00"/>
    <d v="1899-12-30T15:36:35"/>
    <s v="17/07 8h"/>
    <d v="2024-07-17T00:00:00"/>
    <x v="6"/>
    <x v="9"/>
    <x v="6574"/>
    <d v="2024-07-17T00:00:00"/>
    <d v="1899-12-30T06:41:56"/>
    <n v="85"/>
    <s v="E00085"/>
    <s v="RUTA KMS.085"/>
    <x v="89"/>
    <x v="0"/>
    <x v="0"/>
    <x v="5"/>
    <x v="0"/>
    <d v="2024-07-16T15:36:35"/>
    <x v="688"/>
    <n v="28.390277777798474"/>
    <d v="2024-07-17T06:41:56"/>
    <d v="1899-12-30T01:08:00"/>
    <d v="2024-07-17T07:49:56"/>
    <n v="12.167777777882293"/>
    <x v="0"/>
    <m/>
    <m/>
    <x v="1"/>
    <x v="2"/>
    <x v="0"/>
    <x v="5"/>
    <x v="12"/>
    <n v="4"/>
    <s v=""/>
    <d v="1899-12-31T03:12:00"/>
    <n v="26.256944444465141"/>
    <n v="12"/>
    <n v="14.256944444465141"/>
  </r>
  <r>
    <s v="E002"/>
    <s v="EO55"/>
    <x v="6344"/>
    <x v="0"/>
    <s v="E3"/>
    <s v="0100037768"/>
    <s v="MINAS DE AGUAS TEÑIDAS, S.A.U. (MAT"/>
    <s v="0046003118"/>
    <s v="ZREP4500031988_1 VALDELAMUSA PASTA"/>
    <s v="000000000000001782"/>
    <x v="46"/>
    <d v="2024-07-16T00:00:00"/>
    <d v="1899-12-30T15:36:56"/>
    <s v="17/07 9h"/>
    <d v="2024-07-17T00:00:00"/>
    <x v="6"/>
    <x v="9"/>
    <x v="6575"/>
    <d v="2024-07-17T00:00:00"/>
    <d v="1899-12-30T15:31:48"/>
    <n v="85"/>
    <s v="E00085"/>
    <s v="RUTA KMS.085"/>
    <x v="86"/>
    <x v="0"/>
    <x v="0"/>
    <x v="5"/>
    <x v="0"/>
    <d v="2024-07-16T15:36:56"/>
    <x v="688"/>
    <n v="28.384444444498513"/>
    <d v="2024-07-17T15:31:48"/>
    <d v="1899-12-30T01:08:00"/>
    <d v="2024-07-17T16:39:48"/>
    <n v="3.3366666666115634"/>
    <x v="0"/>
    <m/>
    <m/>
    <x v="1"/>
    <x v="2"/>
    <x v="0"/>
    <x v="5"/>
    <x v="4"/>
    <n v="4"/>
    <s v=""/>
    <d v="1899-12-31T03:12:00"/>
    <n v="26.25111111116518"/>
    <n v="12"/>
    <n v="14.25111111116518"/>
  </r>
  <r>
    <s v="E002"/>
    <s v="EO55"/>
    <x v="6345"/>
    <x v="0"/>
    <s v="E3"/>
    <s v="0100037768"/>
    <s v="MINAS DE AGUAS TEÑIDAS, S.A.U. (MAT"/>
    <s v="0046003118"/>
    <s v="ZREP4500031988_1 VALDELAMUSA PASTA"/>
    <s v="000000000000001782"/>
    <x v="46"/>
    <d v="2024-07-16T00:00:00"/>
    <d v="1899-12-30T15:37:18"/>
    <s v="17/07 10h"/>
    <d v="2024-07-17T00:00:00"/>
    <x v="6"/>
    <x v="9"/>
    <x v="6576"/>
    <d v="2024-07-17T00:00:00"/>
    <d v="1899-12-30T14:06:07"/>
    <n v="85"/>
    <s v="E00085"/>
    <s v="RUTA KMS.085"/>
    <x v="105"/>
    <x v="0"/>
    <x v="0"/>
    <x v="5"/>
    <x v="0"/>
    <d v="2024-07-16T15:37:18"/>
    <x v="688"/>
    <n v="28.37833333335584"/>
    <d v="2024-07-17T14:06:07"/>
    <d v="1899-12-30T01:08:00"/>
    <d v="2024-07-17T15:14:07"/>
    <n v="4.7647222222876735"/>
    <x v="0"/>
    <m/>
    <m/>
    <x v="1"/>
    <x v="2"/>
    <x v="0"/>
    <x v="5"/>
    <x v="13"/>
    <n v="4"/>
    <s v=""/>
    <d v="1899-12-31T03:12:00"/>
    <n v="26.245000000022507"/>
    <n v="12"/>
    <n v="14.245000000022507"/>
  </r>
  <r>
    <s v="E002"/>
    <s v="EO55"/>
    <x v="6346"/>
    <x v="0"/>
    <s v="E3"/>
    <s v="0100037768"/>
    <s v="MINAS DE AGUAS TEÑIDAS, S.A.U. (MAT"/>
    <s v="0046004267"/>
    <s v="ZREP4500031988_2 MAGDALENA PASTA"/>
    <s v="000000000000001782"/>
    <x v="46"/>
    <d v="2024-07-16T00:00:00"/>
    <d v="1899-12-30T15:39:18"/>
    <s v="17/07 18h"/>
    <d v="2024-07-17T00:00:00"/>
    <x v="6"/>
    <x v="9"/>
    <x v="6577"/>
    <d v="2024-07-17T00:00:00"/>
    <d v="1899-12-30T15:47:21"/>
    <n v="85"/>
    <s v="E00085"/>
    <s v="RUTA KMS.085"/>
    <x v="93"/>
    <x v="0"/>
    <x v="0"/>
    <x v="5"/>
    <x v="0"/>
    <d v="2024-07-16T15:39:18"/>
    <x v="688"/>
    <n v="28.345000000088476"/>
    <d v="2024-07-17T15:47:21"/>
    <d v="1899-12-30T01:08:00"/>
    <d v="2024-07-17T16:55:21"/>
    <n v="3.0774999999557622"/>
    <x v="0"/>
    <m/>
    <m/>
    <x v="1"/>
    <x v="2"/>
    <x v="0"/>
    <x v="5"/>
    <x v="4"/>
    <n v="4"/>
    <s v=""/>
    <d v="1899-12-31T03:12:00"/>
    <n v="26.211666666755143"/>
    <n v="12"/>
    <n v="14.211666666755143"/>
  </r>
  <r>
    <s v="E002"/>
    <s v="EO55"/>
    <x v="6347"/>
    <x v="0"/>
    <s v="E3"/>
    <s v="0100037768"/>
    <s v="MINAS DE AGUAS TEÑIDAS, S.A.U. (MAT"/>
    <s v="0046004267"/>
    <s v="ZREP4500031988_2 MAGDALENA PASTA"/>
    <s v="000000000000001782"/>
    <x v="46"/>
    <d v="2024-07-16T00:00:00"/>
    <d v="1899-12-30T15:39:38"/>
    <s v="17/07 19h"/>
    <d v="2024-07-17T00:00:00"/>
    <x v="6"/>
    <x v="9"/>
    <x v="6578"/>
    <d v="2024-07-16T00:00:00"/>
    <d v="1899-12-30T18:20:03"/>
    <n v="85"/>
    <s v="E00085"/>
    <s v="RUTA KMS.085"/>
    <x v="129"/>
    <x v="0"/>
    <x v="0"/>
    <x v="5"/>
    <x v="0"/>
    <d v="2024-07-16T15:39:38"/>
    <x v="688"/>
    <n v="28.339444444456603"/>
    <d v="2024-07-16T18:20:03"/>
    <d v="1899-12-30T01:08:00"/>
    <d v="2024-07-16T19:28:03"/>
    <n v="24.53249999997206"/>
    <x v="0"/>
    <m/>
    <m/>
    <x v="1"/>
    <x v="4"/>
    <x v="0"/>
    <x v="5"/>
    <x v="9"/>
    <n v="3"/>
    <s v=""/>
    <d v="1899-12-31T03:12:00"/>
    <n v="26.206111111123271"/>
    <n v="12"/>
    <n v="14.206111111123271"/>
  </r>
  <r>
    <s v="E002"/>
    <s v="EO55"/>
    <x v="6348"/>
    <x v="0"/>
    <s v="E3"/>
    <s v="0100037768"/>
    <s v="MINAS DE AGUAS TEÑIDAS, S.A.U. (MAT"/>
    <s v="0046004267"/>
    <s v="ZREP4500031988_2 MAGDALENA PASTA"/>
    <s v="000000000000001782"/>
    <x v="46"/>
    <d v="2024-07-16T00:00:00"/>
    <d v="1899-12-30T15:39:59"/>
    <s v="17/07 20h"/>
    <d v="2024-07-17T00:00:00"/>
    <x v="35"/>
    <x v="9"/>
    <x v="6579"/>
    <d v="2024-07-17T00:00:00"/>
    <d v="1899-12-30T09:55:14"/>
    <n v="85"/>
    <s v="E00085"/>
    <s v="RUTA KMS.085"/>
    <x v="67"/>
    <x v="0"/>
    <x v="0"/>
    <x v="5"/>
    <x v="0"/>
    <d v="2024-07-16T15:39:59"/>
    <x v="745"/>
    <n v="32.316944444377441"/>
    <d v="2024-07-17T09:55:14"/>
    <d v="1899-12-30T01:08:00"/>
    <d v="2024-07-17T11:03:14"/>
    <n v="12.929444444307592"/>
    <x v="0"/>
    <m/>
    <m/>
    <x v="1"/>
    <x v="2"/>
    <x v="0"/>
    <x v="5"/>
    <x v="6"/>
    <n v="4"/>
    <s v=""/>
    <d v="1899-12-31T03:12:00"/>
    <n v="30.183611111044108"/>
    <n v="12"/>
    <n v="18.183611111044108"/>
  </r>
  <r>
    <s v="E002"/>
    <s v="EO55"/>
    <x v="6349"/>
    <x v="0"/>
    <s v="E3"/>
    <s v="0100037768"/>
    <s v="MINAS DE AGUAS TEÑIDAS, S.A.U. (MAT"/>
    <s v="0046004267"/>
    <s v="ZREP4500031988_2 MAGDALENA PASTA"/>
    <s v="000000000000001782"/>
    <x v="46"/>
    <d v="2024-07-16T00:00:00"/>
    <d v="1899-12-30T15:40:23"/>
    <s v="17/07 21h"/>
    <d v="2024-07-17T00:00:00"/>
    <x v="35"/>
    <x v="9"/>
    <x v="6580"/>
    <d v="2024-07-17T00:00:00"/>
    <d v="1899-12-30T20:44:42"/>
    <n v="85"/>
    <s v="E00085"/>
    <s v="RUTA KMS.085"/>
    <x v="93"/>
    <x v="0"/>
    <x v="0"/>
    <x v="5"/>
    <x v="0"/>
    <d v="2024-07-16T15:40:23"/>
    <x v="745"/>
    <n v="32.310277777723968"/>
    <d v="2024-07-17T20:44:42"/>
    <d v="1899-12-30T01:08:00"/>
    <d v="2024-07-17T21:52:42"/>
    <n v="2.1049999999813735"/>
    <x v="0"/>
    <m/>
    <m/>
    <x v="1"/>
    <x v="2"/>
    <x v="0"/>
    <x v="5"/>
    <x v="14"/>
    <n v="4"/>
    <s v=""/>
    <d v="1899-12-31T03:12:00"/>
    <n v="30.176944444390635"/>
    <n v="12"/>
    <n v="18.176944444390635"/>
  </r>
  <r>
    <s v="E002"/>
    <s v="EO55"/>
    <x v="6350"/>
    <x v="0"/>
    <s v="E3"/>
    <s v="0100037768"/>
    <s v="MINAS DE AGUAS TEÑIDAS, S.A.U. (MAT"/>
    <s v="0046004267"/>
    <s v="ZREP4500031988_2 MAGDALENA PASTA"/>
    <s v="000000000000001782"/>
    <x v="46"/>
    <d v="2024-07-16T00:00:00"/>
    <d v="1899-12-30T15:40:43"/>
    <s v="17/07 22h"/>
    <d v="2024-07-17T00:00:00"/>
    <x v="35"/>
    <x v="9"/>
    <x v="6581"/>
    <d v="2024-07-17T00:00:00"/>
    <d v="1899-12-30T21:09:09"/>
    <n v="85"/>
    <s v="E00085"/>
    <s v="RUTA KMS.085"/>
    <x v="129"/>
    <x v="0"/>
    <x v="0"/>
    <x v="5"/>
    <x v="0"/>
    <d v="2024-07-16T15:40:43"/>
    <x v="745"/>
    <n v="32.304722222092096"/>
    <d v="2024-07-17T21:09:09"/>
    <d v="1899-12-30T01:08:00"/>
    <d v="2024-07-17T22:17:09"/>
    <n v="1.6974999998928979"/>
    <x v="0"/>
    <m/>
    <m/>
    <x v="1"/>
    <x v="2"/>
    <x v="0"/>
    <x v="5"/>
    <x v="16"/>
    <n v="4"/>
    <s v=""/>
    <d v="1899-12-31T03:12:00"/>
    <n v="30.171388888758763"/>
    <n v="12"/>
    <n v="18.171388888758763"/>
  </r>
  <r>
    <s v="E002"/>
    <s v="EO55"/>
    <x v="6351"/>
    <x v="0"/>
    <s v="E3"/>
    <s v="0100037768"/>
    <s v="MINAS DE AGUAS TEÑIDAS, S.A.U. (MAT"/>
    <s v="0046004267"/>
    <s v="ZREP4500031988_2 MAGDALENA PASTA"/>
    <s v="000000000000001782"/>
    <x v="46"/>
    <d v="2024-07-16T00:00:00"/>
    <d v="1899-12-30T15:41:07"/>
    <s v="17/07 23h"/>
    <d v="2024-07-17T00:00:00"/>
    <x v="35"/>
    <x v="9"/>
    <x v="6582"/>
    <d v="2024-07-17T00:00:00"/>
    <d v="1899-12-30T23:42:24"/>
    <n v="85"/>
    <s v="E00085"/>
    <s v="RUTA KMS.085"/>
    <x v="67"/>
    <x v="0"/>
    <x v="0"/>
    <x v="5"/>
    <x v="0"/>
    <d v="2024-07-16T15:41:07"/>
    <x v="745"/>
    <n v="32.298055555438623"/>
    <d v="2024-07-17T23:42:24"/>
    <d v="1899-12-30T01:08:00"/>
    <d v="2024-07-18T00:50:24"/>
    <n v="-0.85666666680481285"/>
    <x v="1"/>
    <m/>
    <m/>
    <x v="1"/>
    <x v="2"/>
    <x v="1"/>
    <x v="5"/>
    <x v="18"/>
    <n v="4"/>
    <s v=""/>
    <d v="1899-12-31T03:12:00"/>
    <n v="30.16472222210529"/>
    <n v="12"/>
    <n v="18.16472222210529"/>
  </r>
  <r>
    <s v="E002"/>
    <s v="EO55"/>
    <x v="6352"/>
    <x v="0"/>
    <s v="E3"/>
    <s v="0100037768"/>
    <s v="MINAS DE AGUAS TEÑIDAS, S.A.U. (MAT"/>
    <s v="0046004267"/>
    <s v="ZREP4500031988_2 MAGDALENA PASTA"/>
    <s v="000000000000001782"/>
    <x v="46"/>
    <d v="2024-07-16T00:00:00"/>
    <d v="1899-12-30T15:41:30"/>
    <s v="17/07 24h"/>
    <d v="2024-07-17T00:00:00"/>
    <x v="35"/>
    <x v="9"/>
    <x v="6583"/>
    <d v="2024-07-18T00:00:00"/>
    <d v="1899-12-30T01:07:19"/>
    <n v="85"/>
    <s v="E00085"/>
    <s v="RUTA KMS.085"/>
    <x v="93"/>
    <x v="0"/>
    <x v="0"/>
    <x v="5"/>
    <x v="0"/>
    <d v="2024-07-16T15:41:30"/>
    <x v="745"/>
    <n v="32.291666666627862"/>
    <d v="2024-07-18T01:07:19"/>
    <d v="1899-12-30T01:08:00"/>
    <d v="2024-07-18T02:15:19"/>
    <n v="-2.2719444445101544"/>
    <x v="1"/>
    <m/>
    <m/>
    <x v="1"/>
    <x v="5"/>
    <x v="2"/>
    <x v="5"/>
    <x v="21"/>
    <n v="5"/>
    <s v=""/>
    <d v="1899-12-31T03:12:00"/>
    <n v="30.158333333294529"/>
    <n v="12"/>
    <n v="18.158333333294529"/>
  </r>
  <r>
    <s v="E002"/>
    <s v="EO55"/>
    <x v="6353"/>
    <x v="0"/>
    <s v="E4"/>
    <s v="0100056718"/>
    <s v="SITESUR CIMENTACIONES, S.L."/>
    <s v="0046005872"/>
    <s v="S0958-LA GUARDIA DE JAEN 4-44 SALID"/>
    <s v="000000000000003282"/>
    <x v="40"/>
    <d v="2024-07-16T00:00:00"/>
    <d v="1899-12-30T16:15:12"/>
    <s v="17/07 08:00h"/>
    <d v="2024-07-17T00:00:00"/>
    <x v="10"/>
    <x v="10"/>
    <x v="6584"/>
    <d v="2024-07-17T00:00:00"/>
    <d v="1899-12-30T08:20:07"/>
    <n v="0"/>
    <s v=""/>
    <s v=""/>
    <x v="109"/>
    <x v="0"/>
    <x v="0"/>
    <x v="6"/>
    <x v="1"/>
    <d v="2024-07-16T16:15:12"/>
    <x v="695"/>
    <n v="15.746666666760575"/>
    <d v="2024-07-17T08:20:07"/>
    <d v="1899-12-30T00:00:00"/>
    <d v="2024-07-17T08:20:07"/>
    <n v="-0.33527777774725109"/>
    <x v="0"/>
    <m/>
    <m/>
    <x v="1"/>
    <x v="2"/>
    <x v="0"/>
    <x v="5"/>
    <x v="0"/>
    <n v="4"/>
    <s v=""/>
    <d v="1899-12-30T00:00:00"/>
    <n v="14.746666666760575"/>
    <n v="12"/>
    <n v="2.746666666760575"/>
  </r>
  <r>
    <s v="E002"/>
    <s v="EO55"/>
    <x v="6354"/>
    <x v="0"/>
    <s v="E3"/>
    <s v="0100058426"/>
    <s v="GRUAS MEDITERRANEO, S.A."/>
    <s v="0046005190"/>
    <s v="PLANTA MÁLAGA"/>
    <s v="000000000000003268"/>
    <x v="2"/>
    <d v="2024-07-16T00:00:00"/>
    <d v="1899-12-30T16:58:21"/>
    <s v="17/07 12:00h"/>
    <d v="2024-07-17T00:00:00"/>
    <x v="8"/>
    <x v="8"/>
    <x v="6585"/>
    <d v="2024-07-17T00:00:00"/>
    <d v="1899-12-30T13:10:12"/>
    <n v="24"/>
    <s v="E00024"/>
    <s v="RUTA KMS.024"/>
    <x v="79"/>
    <x v="0"/>
    <x v="0"/>
    <x v="4"/>
    <x v="0"/>
    <d v="2024-07-16T16:58:21"/>
    <x v="696"/>
    <n v="19.027500000083819"/>
    <d v="2024-07-17T13:10:12"/>
    <d v="1899-12-30T00:19:12"/>
    <d v="2024-07-17T13:29:24"/>
    <n v="-1.4900000001071021"/>
    <x v="1"/>
    <m/>
    <m/>
    <x v="1"/>
    <x v="2"/>
    <x v="1"/>
    <x v="5"/>
    <x v="7"/>
    <n v="4"/>
    <s v=""/>
    <d v="1899-12-30T07:40:48"/>
    <n v="17.707500000083819"/>
    <n v="12"/>
    <n v="5.7075000000838187"/>
  </r>
  <r>
    <s v="E002"/>
    <s v="EO55"/>
    <x v="6355"/>
    <x v="0"/>
    <s v="E3"/>
    <s v="0100018600"/>
    <s v="TEFESA, S.A."/>
    <s v="0046001118"/>
    <s v="PALMA CONDADO (PAVIMENTOS)"/>
    <s v="000000000000000837"/>
    <x v="43"/>
    <d v="2024-07-17T00:00:00"/>
    <d v="1899-12-30T07:46:33"/>
    <s v="17/07 15:00h"/>
    <d v="2024-07-17T00:00:00"/>
    <x v="7"/>
    <x v="9"/>
    <x v="6586"/>
    <d v="2024-07-17T00:00:00"/>
    <d v="1899-12-30T12:37:38"/>
    <n v="12"/>
    <s v="E00012"/>
    <s v="RUTA KMS.012"/>
    <x v="131"/>
    <x v="0"/>
    <x v="0"/>
    <x v="5"/>
    <x v="0"/>
    <d v="2024-07-17T07:46:33"/>
    <x v="711"/>
    <n v="7.2241666666232049"/>
    <d v="2024-07-17T12:37:38"/>
    <d v="1899-12-30T00:09:36"/>
    <d v="2024-07-17T12:47:14"/>
    <n v="2.2127777778077871"/>
    <x v="0"/>
    <m/>
    <m/>
    <x v="1"/>
    <x v="2"/>
    <x v="0"/>
    <x v="5"/>
    <x v="3"/>
    <n v="4"/>
    <s v=""/>
    <d v="1899-12-30T03:50:24"/>
    <n v="6.0641666666232048"/>
    <n v="0"/>
    <n v="6.0641666666232048"/>
  </r>
  <r>
    <s v="E002"/>
    <s v="EO55"/>
    <x v="6356"/>
    <x v="0"/>
    <s v="E3"/>
    <s v="0100058413"/>
    <s v="PRETENSADOS MALAGUEÑOS, S.L."/>
    <s v="0046005187"/>
    <s v="PLANTA MALAGA"/>
    <s v="000000000000003264"/>
    <x v="41"/>
    <d v="2024-07-17T00:00:00"/>
    <d v="1899-12-30T07:53:50"/>
    <s v="18/07 08:00 PLANTA T"/>
    <d v="2024-07-18T00:00:00"/>
    <x v="10"/>
    <x v="8"/>
    <x v="6587"/>
    <d v="2024-07-17T00:00:00"/>
    <d v="1899-12-30T15:41:08"/>
    <n v="29"/>
    <s v="E00029"/>
    <s v="RUTA KMS.029"/>
    <x v="69"/>
    <x v="0"/>
    <x v="0"/>
    <x v="4"/>
    <x v="0"/>
    <d v="2024-07-17T07:53:50"/>
    <x v="622"/>
    <n v="24.102777777879965"/>
    <d v="2024-07-17T15:41:08"/>
    <d v="1899-12-30T00:23:12"/>
    <d v="2024-07-17T16:04:20"/>
    <n v="15.927777777949814"/>
    <x v="0"/>
    <m/>
    <m/>
    <x v="1"/>
    <x v="2"/>
    <x v="0"/>
    <x v="5"/>
    <x v="4"/>
    <n v="4"/>
    <s v=""/>
    <d v="1899-12-30T09:16:48"/>
    <n v="22.716111111213298"/>
    <n v="12"/>
    <n v="10.716111111213298"/>
  </r>
  <r>
    <s v="E002"/>
    <s v="EO55"/>
    <x v="6357"/>
    <x v="0"/>
    <s v="E3"/>
    <s v="0100052945"/>
    <s v="HORMIGONES ROCIO S.L."/>
    <s v="0046004387"/>
    <s v="ALMONTE"/>
    <s v="000000000000000837"/>
    <x v="43"/>
    <d v="2024-07-17T00:00:00"/>
    <d v="1899-12-30T08:10:50"/>
    <s v="18/07 URGENTE 8:00"/>
    <d v="2024-07-18T00:00:00"/>
    <x v="23"/>
    <x v="9"/>
    <x v="6588"/>
    <d v="2024-07-17T00:00:00"/>
    <d v="1899-12-30T17:18:12"/>
    <n v="27"/>
    <s v="E00027"/>
    <s v="RUTA KMS.027"/>
    <x v="91"/>
    <x v="0"/>
    <x v="0"/>
    <x v="5"/>
    <x v="0"/>
    <d v="2024-07-17T08:10:50"/>
    <x v="715"/>
    <n v="24.319444444379769"/>
    <d v="2024-07-17T17:18:12"/>
    <d v="1899-12-30T00:21:36"/>
    <d v="2024-07-17T17:39:48"/>
    <n v="14.836666666553356"/>
    <x v="0"/>
    <m/>
    <m/>
    <x v="1"/>
    <x v="2"/>
    <x v="0"/>
    <x v="5"/>
    <x v="5"/>
    <n v="4"/>
    <s v=""/>
    <d v="1899-12-30T08:38:24"/>
    <n v="22.95944444437977"/>
    <n v="12"/>
    <n v="10.95944444437977"/>
  </r>
  <r>
    <s v="E002"/>
    <s v="EO55"/>
    <x v="6358"/>
    <x v="0"/>
    <s v="E4"/>
    <s v="0100030200"/>
    <s v="LEROY MERLIN ESPAÑA,S.L.U."/>
    <s v="0046005552"/>
    <s v="PUERTO REAL (42)"/>
    <s v="000000000000003295"/>
    <x v="45"/>
    <d v="2024-07-17T00:00:00"/>
    <d v="1899-12-30T08:14:44"/>
    <s v="84200429   19/07 08:"/>
    <d v="2024-07-19T00:00:00"/>
    <x v="10"/>
    <x v="8"/>
    <x v="6589"/>
    <d v="2024-07-18T00:00:00"/>
    <d v="1899-12-30T15:36:44"/>
    <n v="232"/>
    <s v="E00232"/>
    <s v="RUTA KMS.232"/>
    <x v="51"/>
    <x v="0"/>
    <x v="0"/>
    <x v="4"/>
    <x v="1"/>
    <d v="2024-07-17T08:14:44"/>
    <x v="730"/>
    <n v="47.754444444493856"/>
    <d v="2024-07-18T15:36:44"/>
    <d v="1899-12-30T03:05:36"/>
    <d v="2024-07-18T18:42:20"/>
    <n v="13.294444444589317"/>
    <x v="0"/>
    <m/>
    <m/>
    <x v="1"/>
    <x v="5"/>
    <x v="0"/>
    <x v="5"/>
    <x v="4"/>
    <n v="5"/>
    <s v=""/>
    <d v="1900-01-02T02:14:24"/>
    <n v="43.661111111160523"/>
    <n v="24"/>
    <n v="19.661111111160523"/>
  </r>
  <r>
    <s v="E002"/>
    <s v="EO55"/>
    <x v="6359"/>
    <x v="0"/>
    <s v="E4"/>
    <s v="0100056718"/>
    <s v="SITESUR CIMENTACIONES, S.L."/>
    <s v="0046005839"/>
    <s v="S0952-BENAHAVIS COLINAS DE MARBELLA"/>
    <s v="000000000000003282"/>
    <x v="40"/>
    <d v="2024-07-17T00:00:00"/>
    <d v="1899-12-30T08:17:05"/>
    <s v="18/07 1ª h"/>
    <d v="2024-07-18T00:00:00"/>
    <x v="6"/>
    <x v="8"/>
    <x v="6590"/>
    <d v="2024-07-18T00:00:00"/>
    <d v="1899-12-30T10:07:50"/>
    <n v="93"/>
    <s v="E00093"/>
    <s v="RUTA KMS.093"/>
    <x v="56"/>
    <x v="0"/>
    <x v="0"/>
    <x v="4"/>
    <x v="1"/>
    <d v="2024-07-17T08:17:05"/>
    <x v="701"/>
    <n v="35.715277777751908"/>
    <d v="2024-07-18T10:07:50"/>
    <d v="1899-12-30T01:14:24"/>
    <d v="2024-07-18T11:22:14"/>
    <n v="8.6294444444356486"/>
    <x v="0"/>
    <m/>
    <m/>
    <x v="1"/>
    <x v="5"/>
    <x v="0"/>
    <x v="5"/>
    <x v="1"/>
    <n v="5"/>
    <s v=""/>
    <d v="1899-12-31T05:45:36"/>
    <n v="33.475277777751906"/>
    <n v="12"/>
    <n v="21.475277777751906"/>
  </r>
  <r>
    <s v="E002"/>
    <s v="EO55"/>
    <x v="6360"/>
    <x v="0"/>
    <s v="E3"/>
    <s v="0100043691"/>
    <s v="PAVESUR DERIVADOS, S.A."/>
    <s v="0046005102"/>
    <s v="PLANTA OJEN"/>
    <s v="000000000000003269"/>
    <x v="44"/>
    <d v="2024-07-17T00:00:00"/>
    <d v="1899-12-30T08:19:22"/>
    <s v="12:00"/>
    <d v="2024-07-17T00:00:00"/>
    <x v="19"/>
    <x v="8"/>
    <x v="6591"/>
    <d v="2024-07-17T00:00:00"/>
    <d v="1899-12-30T11:24:53"/>
    <n v="68"/>
    <s v="E00068"/>
    <s v="RUTA KMS.068"/>
    <x v="65"/>
    <x v="0"/>
    <x v="0"/>
    <x v="4"/>
    <x v="0"/>
    <d v="2024-07-17T08:19:22"/>
    <x v="664"/>
    <n v="4.1772222222061828"/>
    <d v="2024-07-17T11:24:53"/>
    <d v="1899-12-30T00:54:24"/>
    <d v="2024-07-17T12:19:17"/>
    <n v="0.17861111130332574"/>
    <x v="0"/>
    <m/>
    <m/>
    <x v="1"/>
    <x v="2"/>
    <x v="0"/>
    <x v="5"/>
    <x v="2"/>
    <n v="4"/>
    <s v=""/>
    <d v="1899-12-30T21:45:36"/>
    <n v="2.270555555539516"/>
    <n v="0"/>
    <n v="2.270555555539516"/>
  </r>
  <r>
    <s v="E002"/>
    <s v="EO55"/>
    <x v="6361"/>
    <x v="0"/>
    <s v="E3"/>
    <s v="0100018311"/>
    <s v="ANDALUZA DE MORTEROS, SA (ANDEMOSA)"/>
    <s v="0046005100"/>
    <s v="PLANTA VILLA ROSA (CON TTE) MALAGA"/>
    <s v="000000000000003262"/>
    <x v="42"/>
    <d v="2024-07-17T00:00:00"/>
    <d v="1899-12-30T08:34:13"/>
    <s v="17/07 Lo antes posib"/>
    <d v="2024-07-17T00:00:00"/>
    <x v="6"/>
    <x v="8"/>
    <x v="6592"/>
    <d v="2024-07-17T00:00:00"/>
    <d v="1899-12-30T13:39:09"/>
    <n v="24"/>
    <s v="E00024"/>
    <s v="RUTA KMS.024"/>
    <x v="97"/>
    <x v="0"/>
    <x v="0"/>
    <x v="4"/>
    <x v="0"/>
    <d v="2024-07-17T08:34:13"/>
    <x v="688"/>
    <n v="11.429722222324926"/>
    <d v="2024-07-17T13:39:09"/>
    <d v="1899-12-30T00:19:12"/>
    <d v="2024-07-17T13:58:21"/>
    <n v="6.0274999999674037"/>
    <x v="0"/>
    <m/>
    <m/>
    <x v="1"/>
    <x v="2"/>
    <x v="0"/>
    <x v="5"/>
    <x v="7"/>
    <n v="4"/>
    <s v=""/>
    <d v="1899-12-30T07:40:48"/>
    <n v="10.109722222324926"/>
    <n v="0"/>
    <n v="10.109722222324926"/>
  </r>
  <r>
    <s v="E002"/>
    <s v="EO55"/>
    <x v="6362"/>
    <x v="0"/>
    <s v="E4"/>
    <s v="0100018483"/>
    <s v="LAUREANO VAZQUEZ RAMIREZ,S.L."/>
    <s v="0046000382"/>
    <s v="ALMONTE"/>
    <s v="000000000000002882"/>
    <x v="112"/>
    <d v="2024-07-17T00:00:00"/>
    <d v="1899-12-30T08:47:27"/>
    <s v="18/07 ir de 7 a 14h"/>
    <d v="2024-07-18T00:00:00"/>
    <x v="13"/>
    <x v="9"/>
    <x v="6593"/>
    <d v="2024-07-17T00:00:00"/>
    <d v="1899-12-30T12:19:13"/>
    <n v="27"/>
    <s v="E00027"/>
    <s v="RUTA KMS.027"/>
    <x v="273"/>
    <x v="0"/>
    <x v="0"/>
    <x v="5"/>
    <x v="1"/>
    <d v="2024-07-17T08:47:27"/>
    <x v="718"/>
    <n v="29.709166666609235"/>
    <d v="2024-07-17T12:19:13"/>
    <d v="1899-12-30T00:21:36"/>
    <d v="2024-07-17T12:40:49"/>
    <n v="25.819722222222481"/>
    <x v="0"/>
    <m/>
    <m/>
    <x v="1"/>
    <x v="2"/>
    <x v="0"/>
    <x v="5"/>
    <x v="3"/>
    <n v="4"/>
    <s v=""/>
    <d v="1899-12-30T08:38:24"/>
    <n v="28.349166666609236"/>
    <n v="12"/>
    <n v="16.349166666609236"/>
  </r>
  <r>
    <s v="E002"/>
    <s v="EO55"/>
    <x v="6363"/>
    <x v="0"/>
    <s v="E4"/>
    <s v="0100058400"/>
    <s v="HIJOS DE JUAN PALACIOS, S.L.U."/>
    <s v="0046005364"/>
    <s v="ALMACEN-VILLANUEVA DEL TRABUCO"/>
    <s v="000000000000003283"/>
    <x v="39"/>
    <d v="2024-07-17T00:00:00"/>
    <d v="1899-12-30T09:06:39"/>
    <s v="18/07 De 7 a 15"/>
    <d v="2024-07-18T00:00:00"/>
    <x v="7"/>
    <x v="8"/>
    <x v="6594"/>
    <d v="2024-07-17T00:00:00"/>
    <d v="1899-12-30T12:09:32"/>
    <n v="62"/>
    <s v="E00062"/>
    <s v="RUTA KMS.062"/>
    <x v="55"/>
    <x v="0"/>
    <x v="0"/>
    <x v="4"/>
    <x v="1"/>
    <d v="2024-07-17T09:06:39"/>
    <x v="720"/>
    <n v="29.88916666660225"/>
    <d v="2024-07-17T12:09:32"/>
    <d v="1899-12-30T00:49:36"/>
    <d v="2024-07-17T12:59:08"/>
    <n v="26.014444444561377"/>
    <x v="0"/>
    <m/>
    <m/>
    <x v="1"/>
    <x v="2"/>
    <x v="0"/>
    <x v="5"/>
    <x v="3"/>
    <n v="4"/>
    <s v=""/>
    <d v="1899-12-30T19:50:24"/>
    <n v="28.062499999935582"/>
    <n v="12"/>
    <n v="16.062499999935582"/>
  </r>
  <r>
    <s v="E002"/>
    <s v="EO55"/>
    <x v="6364"/>
    <x v="0"/>
    <s v="E3"/>
    <s v="0432000110"/>
    <s v="PREBETONG HORMIGONES, S.A."/>
    <s v="0046001416"/>
    <s v="ALCALA DE GUADAIRA"/>
    <s v="000000000000002032"/>
    <x v="47"/>
    <d v="2024-07-17T00:00:00"/>
    <d v="1899-12-30T10:06:42"/>
    <s v="18/07 08:00h silo3"/>
    <d v="2024-07-18T00:00:00"/>
    <x v="10"/>
    <x v="9"/>
    <x v="6595"/>
    <d v="2024-07-17T00:00:00"/>
    <d v="1899-12-30T14:58:04"/>
    <n v="83"/>
    <s v="E00083"/>
    <s v="RUTA KMS.083"/>
    <x v="59"/>
    <x v="0"/>
    <x v="0"/>
    <x v="5"/>
    <x v="0"/>
    <d v="2024-07-17T10:06:42"/>
    <x v="622"/>
    <n v="21.888333333365154"/>
    <d v="2024-07-17T14:58:04"/>
    <d v="1899-12-30T01:06:24"/>
    <d v="2024-07-17T16:04:28"/>
    <n v="15.925555555557366"/>
    <x v="0"/>
    <m/>
    <m/>
    <x v="1"/>
    <x v="2"/>
    <x v="0"/>
    <x v="5"/>
    <x v="13"/>
    <n v="4"/>
    <s v=""/>
    <d v="1899-12-31T02:33:36"/>
    <n v="19.781666666698488"/>
    <n v="12"/>
    <n v="7.7816666666984879"/>
  </r>
  <r>
    <s v="E002"/>
    <s v="EO55"/>
    <x v="6365"/>
    <x v="0"/>
    <s v="E3"/>
    <s v="0100058384"/>
    <s v="ADOQUINES Y MARCOS, S.L."/>
    <s v="0046005169"/>
    <s v="PLANTA LA RODA DE ANDALUCIA"/>
    <s v="000000000000003263"/>
    <x v="49"/>
    <d v="2024-07-17T00:00:00"/>
    <d v="1899-12-30T10:11:39"/>
    <s v="lo antes posible"/>
    <d v="2024-07-18T00:00:00"/>
    <x v="0"/>
    <x v="8"/>
    <x v="6596"/>
    <d v="2024-07-18T00:00:00"/>
    <d v="1899-12-30T11:34:51"/>
    <n v="90"/>
    <s v="E00090"/>
    <s v="RUTA KMS.090"/>
    <x v="327"/>
    <x v="0"/>
    <x v="0"/>
    <x v="4"/>
    <x v="0"/>
    <d v="2024-07-17T10:11:39"/>
    <x v="746"/>
    <n v="27.305833333404735"/>
    <d v="2024-07-18T11:34:51"/>
    <d v="1899-12-30T01:12:00"/>
    <d v="2024-07-18T12:46:51"/>
    <n v="0.71916666661854833"/>
    <x v="0"/>
    <m/>
    <m/>
    <x v="1"/>
    <x v="5"/>
    <x v="0"/>
    <x v="5"/>
    <x v="2"/>
    <n v="5"/>
    <s v=""/>
    <d v="1899-12-31T04:48:00"/>
    <n v="25.105833333404735"/>
    <n v="12"/>
    <n v="13.105833333404735"/>
  </r>
  <r>
    <s v="E002"/>
    <s v="EO55"/>
    <x v="6366"/>
    <x v="0"/>
    <s v="E3"/>
    <s v="0100058384"/>
    <s v="ADOQUINES Y MARCOS, S.L."/>
    <s v="0046005169"/>
    <s v="PLANTA LA RODA DE ANDALUCIA"/>
    <s v="000000000000003263"/>
    <x v="49"/>
    <d v="2024-07-17T00:00:00"/>
    <d v="1899-12-30T10:11:59"/>
    <s v="08:00"/>
    <d v="2024-07-18T00:00:00"/>
    <x v="10"/>
    <x v="8"/>
    <x v="6597"/>
    <d v="2024-07-17T00:00:00"/>
    <d v="1899-12-30T13:38:57"/>
    <n v="90"/>
    <s v="E00090"/>
    <s v="RUTA KMS.090"/>
    <x v="327"/>
    <x v="0"/>
    <x v="0"/>
    <x v="4"/>
    <x v="0"/>
    <d v="2024-07-17T10:11:59"/>
    <x v="622"/>
    <n v="21.80027777783107"/>
    <d v="2024-07-17T13:38:57"/>
    <d v="1899-12-30T01:12:00"/>
    <d v="2024-07-17T14:50:57"/>
    <n v="17.150833333376795"/>
    <x v="0"/>
    <m/>
    <m/>
    <x v="1"/>
    <x v="2"/>
    <x v="0"/>
    <x v="5"/>
    <x v="7"/>
    <n v="4"/>
    <s v=""/>
    <d v="1899-12-31T04:48:00"/>
    <n v="19.600277777831071"/>
    <n v="12"/>
    <n v="7.6002777778310708"/>
  </r>
  <r>
    <s v="E002"/>
    <s v="EO55"/>
    <x v="6367"/>
    <x v="0"/>
    <s v="E3"/>
    <s v="0100045291"/>
    <s v="INDUSTRIAS ALHAURINAS DEL"/>
    <s v="0046005099"/>
    <s v="PLANTA - ALHAURIN EL GRANDE"/>
    <s v="000000000000003264"/>
    <x v="41"/>
    <d v="2024-07-17T00:00:00"/>
    <d v="1899-12-30T10:13:00"/>
    <s v="18/07 08:00"/>
    <d v="2024-07-18T00:00:00"/>
    <x v="10"/>
    <x v="8"/>
    <x v="6598"/>
    <d v="2024-07-17T00:00:00"/>
    <d v="1899-12-30T15:50:21"/>
    <n v="47"/>
    <s v="E00047"/>
    <s v="RUTA KMS.047"/>
    <x v="97"/>
    <x v="0"/>
    <x v="0"/>
    <x v="4"/>
    <x v="0"/>
    <d v="2024-07-17T10:13:00"/>
    <x v="622"/>
    <n v="21.783333333441988"/>
    <d v="2024-07-17T15:50:21"/>
    <d v="1899-12-30T00:37:36"/>
    <d v="2024-07-17T16:27:57"/>
    <n v="15.534166666679084"/>
    <x v="0"/>
    <m/>
    <m/>
    <x v="1"/>
    <x v="2"/>
    <x v="0"/>
    <x v="5"/>
    <x v="4"/>
    <n v="4"/>
    <s v=""/>
    <d v="1899-12-30T15:02:24"/>
    <n v="20.156666666775322"/>
    <n v="12"/>
    <n v="8.1566666667753225"/>
  </r>
  <r>
    <s v="E002"/>
    <s v="EO55"/>
    <x v="6368"/>
    <x v="0"/>
    <s v="E4"/>
    <s v="0100058369"/>
    <s v="CANO MATERIALES DE CONST., S.L."/>
    <s v="0046005323"/>
    <s v="ALMACEN-RINCON VICTORIA"/>
    <s v="000000000000003283"/>
    <x v="39"/>
    <d v="2024-07-17T00:00:00"/>
    <d v="1899-12-30T10:34:27"/>
    <s v="17/07 ir de 15h a 19"/>
    <d v="2024-07-17T00:00:00"/>
    <x v="5"/>
    <x v="8"/>
    <x v="6599"/>
    <d v="2024-07-17T00:00:00"/>
    <d v="1899-12-30T15:47:08"/>
    <n v="7"/>
    <s v="E00007"/>
    <s v="RUTA KMS.007"/>
    <x v="55"/>
    <x v="0"/>
    <x v="0"/>
    <x v="4"/>
    <x v="1"/>
    <d v="2024-07-17T10:34:27"/>
    <x v="744"/>
    <n v="8.9258333332836628"/>
    <d v="2024-07-17T15:47:08"/>
    <d v="1899-12-30T00:05:36"/>
    <d v="2024-07-17T15:52:44"/>
    <n v="3.621111111191567"/>
    <x v="0"/>
    <m/>
    <m/>
    <x v="1"/>
    <x v="2"/>
    <x v="0"/>
    <x v="5"/>
    <x v="4"/>
    <n v="4"/>
    <s v=""/>
    <d v="1899-12-30T02:14:24"/>
    <n v="7.8324999999503291"/>
    <n v="0"/>
    <n v="7.8324999999503291"/>
  </r>
  <r>
    <s v="E002"/>
    <s v="EO55"/>
    <x v="6369"/>
    <x v="0"/>
    <s v="E3"/>
    <s v="0100018590"/>
    <s v="STEEL GRANADA, S.L."/>
    <s v="0046004960"/>
    <s v="DURCAL-HORDUSA-PADUL"/>
    <s v="000000000000003260"/>
    <x v="90"/>
    <d v="2024-07-17T00:00:00"/>
    <d v="1899-12-30T10:34:46"/>
    <s v="CSMA-81"/>
    <d v="2024-07-17T00:00:00"/>
    <x v="6"/>
    <x v="8"/>
    <x v="6600"/>
    <d v="2024-07-17T00:00:00"/>
    <d v="1899-12-30T10:36:33"/>
    <n v="128"/>
    <s v="E00128"/>
    <s v="RUTA KMS.128"/>
    <x v="125"/>
    <x v="0"/>
    <x v="0"/>
    <x v="4"/>
    <x v="0"/>
    <d v="2024-07-17T10:34:46"/>
    <x v="688"/>
    <n v="9.4205555555527098"/>
    <d v="2024-07-17T10:36:33"/>
    <d v="1899-12-30T01:42:24"/>
    <d v="2024-07-17T12:18:57"/>
    <n v="7.684166666760575"/>
    <x v="0"/>
    <m/>
    <m/>
    <x v="1"/>
    <x v="2"/>
    <x v="0"/>
    <x v="5"/>
    <x v="1"/>
    <n v="4"/>
    <s v=""/>
    <d v="1899-12-31T16:57:36"/>
    <n v="6.7138888888860428"/>
    <n v="0"/>
    <n v="6.7138888888860428"/>
  </r>
  <r>
    <s v="E002"/>
    <s v="EO55"/>
    <x v="6370"/>
    <x v="0"/>
    <s v="E3"/>
    <s v="0432000110"/>
    <s v="PREBETONG HORMIGONES, S.A."/>
    <s v="0046001417"/>
    <s v="CORIA DEL RIO"/>
    <s v="000000000000000837"/>
    <x v="43"/>
    <d v="2024-07-17T00:00:00"/>
    <d v="1899-12-30T10:42:09"/>
    <s v="18/07 08:00 SILO 2"/>
    <d v="2024-07-18T00:00:00"/>
    <x v="10"/>
    <x v="9"/>
    <x v="6601"/>
    <d v="2024-07-18T00:00:00"/>
    <d v="1899-12-30T08:07:00"/>
    <n v="85"/>
    <s v="E00085"/>
    <s v="RUTA KMS.085"/>
    <x v="90"/>
    <x v="0"/>
    <x v="0"/>
    <x v="5"/>
    <x v="0"/>
    <d v="2024-07-17T10:42:09"/>
    <x v="622"/>
    <n v="21.297500000044238"/>
    <d v="2024-07-18T08:07:00"/>
    <d v="1899-12-30T01:08:00"/>
    <d v="2024-07-18T09:15:00"/>
    <n v="-1.2499999998835847"/>
    <x v="1"/>
    <m/>
    <m/>
    <x v="1"/>
    <x v="5"/>
    <x v="1"/>
    <x v="5"/>
    <x v="0"/>
    <n v="5"/>
    <s v=""/>
    <d v="1899-12-31T03:12:00"/>
    <n v="19.164166666710905"/>
    <n v="12"/>
    <n v="7.164166666710905"/>
  </r>
  <r>
    <s v="E002"/>
    <s v="EO55"/>
    <x v="6371"/>
    <x v="0"/>
    <s v="E4"/>
    <s v="0100047485"/>
    <s v="TRANSPORTES GREMASA, S.L."/>
    <s v="0046005545"/>
    <s v="LA LUISIANA"/>
    <s v="000000000000003283"/>
    <x v="39"/>
    <d v="2024-07-17T00:00:00"/>
    <d v="1899-12-30T11:06:38"/>
    <s v="18/07 A primera h."/>
    <d v="2024-07-18T00:00:00"/>
    <x v="17"/>
    <x v="8"/>
    <x v="6602"/>
    <d v="2024-07-17T00:00:00"/>
    <d v="1899-12-30T17:09:58"/>
    <n v="159"/>
    <s v="E00159"/>
    <s v="RUTA KMS.159"/>
    <x v="55"/>
    <x v="0"/>
    <x v="0"/>
    <x v="4"/>
    <x v="1"/>
    <d v="2024-07-17T11:06:38"/>
    <x v="716"/>
    <n v="22.889444444328547"/>
    <d v="2024-07-17T17:09:58"/>
    <d v="1899-12-30T02:07:12"/>
    <d v="2024-07-17T19:17:10"/>
    <n v="14.713888888887595"/>
    <x v="0"/>
    <m/>
    <m/>
    <x v="1"/>
    <x v="2"/>
    <x v="0"/>
    <x v="5"/>
    <x v="5"/>
    <n v="4"/>
    <s v=""/>
    <d v="1900-01-01T02:52:48"/>
    <n v="19.769444444328546"/>
    <n v="12"/>
    <n v="7.7694444443285455"/>
  </r>
  <r>
    <s v="E002"/>
    <s v="EO55"/>
    <x v="6372"/>
    <x v="0"/>
    <s v="E3"/>
    <s v="0100018437"/>
    <s v="HORMIGONES DE OSUNA, S.L."/>
    <s v="0046000341"/>
    <s v="OSUNA"/>
    <s v="000000000000003269"/>
    <x v="44"/>
    <d v="2024-07-17T00:00:00"/>
    <d v="1899-12-30T11:13:52"/>
    <s v="18/07 07:00h"/>
    <d v="2024-07-18T00:00:00"/>
    <x v="25"/>
    <x v="8"/>
    <x v="6603"/>
    <d v="2024-07-18T00:00:00"/>
    <d v="1899-12-30T06:54:08"/>
    <n v="127"/>
    <s v="E00127"/>
    <s v="RUTA KMS.127"/>
    <x v="77"/>
    <x v="0"/>
    <x v="0"/>
    <x v="4"/>
    <x v="0"/>
    <d v="2024-07-17T11:13:52"/>
    <x v="747"/>
    <n v="19.76888888888061"/>
    <d v="2024-07-18T06:54:08"/>
    <d v="1899-12-30T01:41:36"/>
    <d v="2024-07-18T08:35:44"/>
    <n v="-1.5955555555410683"/>
    <x v="1"/>
    <m/>
    <m/>
    <x v="1"/>
    <x v="5"/>
    <x v="2"/>
    <x v="5"/>
    <x v="12"/>
    <n v="5"/>
    <s v="TRANSPORTES FRANCISCO CASTILLA E HI"/>
    <d v="1899-12-31T16:38:24"/>
    <n v="17.075555555547275"/>
    <n v="12"/>
    <n v="5.0755555555472753"/>
  </r>
  <r>
    <s v="E002"/>
    <s v="EO55"/>
    <x v="6373"/>
    <x v="0"/>
    <s v="E3"/>
    <s v="0100058119"/>
    <s v="HORMIGONES TARIFA, S.L."/>
    <s v="0046005186"/>
    <s v="PLANTA DE TARIFA"/>
    <s v="000000000000003264"/>
    <x v="41"/>
    <d v="2024-07-17T00:00:00"/>
    <d v="1899-12-30T11:18:58"/>
    <s v="18/07 09:00h"/>
    <d v="2024-07-18T00:00:00"/>
    <x v="15"/>
    <x v="8"/>
    <x v="6604"/>
    <d v="2024-07-17T00:00:00"/>
    <d v="1899-12-30T14:07:28"/>
    <n v="183"/>
    <s v="E00183"/>
    <s v="RUTA KMS.183"/>
    <x v="63"/>
    <x v="0"/>
    <x v="0"/>
    <x v="4"/>
    <x v="0"/>
    <d v="2024-07-17T11:18:58"/>
    <x v="712"/>
    <n v="21.683888888976071"/>
    <d v="2024-07-17T14:07:28"/>
    <d v="1899-12-30T02:26:24"/>
    <d v="2024-07-17T16:33:52"/>
    <n v="16.435555555508472"/>
    <x v="0"/>
    <m/>
    <m/>
    <x v="1"/>
    <x v="2"/>
    <x v="0"/>
    <x v="5"/>
    <x v="13"/>
    <n v="4"/>
    <s v=""/>
    <d v="1900-01-01T10:33:36"/>
    <n v="18.24388888897607"/>
    <n v="12"/>
    <n v="6.2438888889760698"/>
  </r>
  <r>
    <s v="E002"/>
    <s v="EO55"/>
    <x v="6374"/>
    <x v="0"/>
    <s v="E3"/>
    <s v="0100000928"/>
    <s v="PACADAR S.A."/>
    <s v="0046005066"/>
    <s v="FABRICA DE UTRERA (PS2404)"/>
    <s v="000000000000003262"/>
    <x v="42"/>
    <d v="2024-07-17T00:00:00"/>
    <d v="1899-12-30T11:19:35"/>
    <s v="18/07 08:00h"/>
    <d v="2024-07-18T00:00:00"/>
    <x v="10"/>
    <x v="8"/>
    <x v="6605"/>
    <d v="2024-07-17T00:00:00"/>
    <d v="1899-12-30T14:14:30"/>
    <n v="208"/>
    <s v="E00208"/>
    <s v="RUTA KMS.208"/>
    <x v="119"/>
    <x v="0"/>
    <x v="0"/>
    <x v="4"/>
    <x v="0"/>
    <d v="2024-07-17T11:19:35"/>
    <x v="622"/>
    <n v="20.673611111124046"/>
    <d v="2024-07-17T14:14:30"/>
    <d v="1899-12-30T02:46:24"/>
    <d v="2024-07-17T17:00:54"/>
    <n v="14.985000000160653"/>
    <x v="0"/>
    <m/>
    <m/>
    <x v="1"/>
    <x v="2"/>
    <x v="0"/>
    <x v="5"/>
    <x v="13"/>
    <n v="4"/>
    <s v=""/>
    <d v="1900-01-01T18:33:36"/>
    <n v="16.900277777790713"/>
    <n v="12"/>
    <n v="4.9002777777907127"/>
  </r>
  <r>
    <s v="E002"/>
    <s v="EO55"/>
    <x v="6375"/>
    <x v="0"/>
    <s v="E3"/>
    <s v="0432000110"/>
    <s v="PREBETONG HORMIGONES, S.A."/>
    <s v="0046004248"/>
    <s v="CORDOBA (LAS QUEMADILLAS)"/>
    <s v="000000000000003269"/>
    <x v="44"/>
    <d v="2024-07-17T00:00:00"/>
    <d v="1899-12-30T11:26:03"/>
    <s v="18/07 08:00h"/>
    <d v="2024-07-18T00:00:00"/>
    <x v="10"/>
    <x v="8"/>
    <x v="6606"/>
    <d v="2024-07-18T00:00:00"/>
    <d v="1899-12-30T05:49:33"/>
    <n v="170"/>
    <s v="E00170"/>
    <s v="RUTA KMS.170"/>
    <x v="82"/>
    <x v="0"/>
    <x v="0"/>
    <x v="4"/>
    <x v="0"/>
    <d v="2024-07-17T11:26:03"/>
    <x v="622"/>
    <n v="20.565833333472256"/>
    <d v="2024-07-18T05:49:33"/>
    <d v="1899-12-30T02:16:00"/>
    <d v="2024-07-18T08:05:33"/>
    <n v="-9.2499999969732016E-2"/>
    <x v="0"/>
    <m/>
    <m/>
    <x v="1"/>
    <x v="5"/>
    <x v="0"/>
    <x v="5"/>
    <x v="15"/>
    <n v="5"/>
    <s v=""/>
    <d v="1900-01-01T06:24:00"/>
    <n v="17.29916666680559"/>
    <n v="12"/>
    <n v="5.2991666668055899"/>
  </r>
  <r>
    <s v="E002"/>
    <s v="EO55"/>
    <x v="6376"/>
    <x v="0"/>
    <s v="E3"/>
    <s v="0432000110"/>
    <s v="PREBETONG HORMIGONES, S.A."/>
    <s v="0046004248"/>
    <s v="CORDOBA (LAS QUEMADILLAS)"/>
    <s v="000000000000003269"/>
    <x v="44"/>
    <d v="2024-07-17T00:00:00"/>
    <d v="1899-12-30T11:26:10"/>
    <s v="18/07 11:00h"/>
    <d v="2024-07-18T00:00:00"/>
    <x v="24"/>
    <x v="8"/>
    <x v="6607"/>
    <d v="2024-07-18T00:00:00"/>
    <d v="1899-12-30T09:09:32"/>
    <n v="170"/>
    <s v="E00170"/>
    <s v="RUTA KMS.170"/>
    <x v="132"/>
    <x v="0"/>
    <x v="0"/>
    <x v="4"/>
    <x v="0"/>
    <d v="2024-07-17T11:26:10"/>
    <x v="713"/>
    <n v="23.56388888892252"/>
    <d v="2024-07-18T09:09:32"/>
    <d v="1899-12-30T02:16:00"/>
    <d v="2024-07-18T11:25:32"/>
    <n v="-0.4255555554991588"/>
    <x v="0"/>
    <m/>
    <m/>
    <x v="1"/>
    <x v="5"/>
    <x v="0"/>
    <x v="5"/>
    <x v="6"/>
    <n v="5"/>
    <s v=""/>
    <d v="1900-01-01T06:24:00"/>
    <n v="20.297222222255854"/>
    <n v="12"/>
    <n v="8.2972222222558543"/>
  </r>
  <r>
    <s v="E002"/>
    <s v="EO55"/>
    <x v="6377"/>
    <x v="0"/>
    <s v="E3"/>
    <s v="0100037768"/>
    <s v="MINAS DE AGUAS TEÑIDAS, S.A.U. (MAT"/>
    <s v="0046004165"/>
    <s v="ZREP4500031988_5  HORMIGON VALDELAM"/>
    <s v="000000000000003236"/>
    <x v="48"/>
    <d v="2024-07-17T00:00:00"/>
    <d v="1899-12-30T11:37:35"/>
    <s v="18/07 08:00h"/>
    <d v="2024-07-18T00:00:00"/>
    <x v="6"/>
    <x v="9"/>
    <x v="6608"/>
    <d v="2024-07-17T00:00:00"/>
    <d v="1899-12-30T20:11:34"/>
    <n v="85"/>
    <s v="E00085"/>
    <s v="RUTA KMS.085"/>
    <x v="105"/>
    <x v="0"/>
    <x v="0"/>
    <x v="5"/>
    <x v="0"/>
    <d v="2024-07-17T11:37:35"/>
    <x v="701"/>
    <n v="32.373611111193895"/>
    <d v="2024-07-17T20:11:34"/>
    <d v="1899-12-30T01:08:00"/>
    <d v="2024-07-17T21:19:34"/>
    <n v="22.673888888850342"/>
    <x v="0"/>
    <m/>
    <m/>
    <x v="1"/>
    <x v="2"/>
    <x v="0"/>
    <x v="5"/>
    <x v="14"/>
    <n v="4"/>
    <s v=""/>
    <d v="1899-12-31T03:12:00"/>
    <n v="30.240277777860562"/>
    <n v="12"/>
    <n v="18.240277777860562"/>
  </r>
  <r>
    <s v="E002"/>
    <s v="EO55"/>
    <x v="6378"/>
    <x v="0"/>
    <s v="E3"/>
    <s v="0100037768"/>
    <s v="MINAS DE AGUAS TEÑIDAS, S.A.U. (MAT"/>
    <s v="0046004165"/>
    <s v="ZREP4500031988_5  HORMIGON VALDELAM"/>
    <s v="000000000000003236"/>
    <x v="48"/>
    <d v="2024-07-17T00:00:00"/>
    <d v="1899-12-30T11:38:21"/>
    <s v="18/07 15:00h"/>
    <d v="2024-07-18T00:00:00"/>
    <x v="6"/>
    <x v="9"/>
    <x v="6609"/>
    <d v="2024-07-18T00:00:00"/>
    <d v="1899-12-30T09:51:32"/>
    <n v="85"/>
    <s v="E00085"/>
    <s v="RUTA KMS.085"/>
    <x v="105"/>
    <x v="0"/>
    <x v="0"/>
    <x v="5"/>
    <x v="0"/>
    <d v="2024-07-17T11:38:21"/>
    <x v="701"/>
    <n v="32.36083333339775"/>
    <d v="2024-07-18T09:51:32"/>
    <d v="1899-12-30T01:08:00"/>
    <d v="2024-07-18T10:59:32"/>
    <n v="9.0077777778496966"/>
    <x v="0"/>
    <m/>
    <m/>
    <x v="1"/>
    <x v="5"/>
    <x v="0"/>
    <x v="5"/>
    <x v="6"/>
    <n v="5"/>
    <s v=""/>
    <d v="1899-12-31T03:12:00"/>
    <n v="30.227500000064417"/>
    <n v="12"/>
    <n v="18.227500000064417"/>
  </r>
  <r>
    <s v="E002"/>
    <s v="EO55"/>
    <x v="6379"/>
    <x v="0"/>
    <s v="E3"/>
    <s v="0100058385"/>
    <s v="VIGUETAS UNION, S.L."/>
    <s v="0046005170"/>
    <s v="PTA PREFABRICADOS - LOS CORRALES"/>
    <s v="000000000000003262"/>
    <x v="42"/>
    <d v="2024-07-17T00:00:00"/>
    <d v="1899-12-30T11:39:29"/>
    <s v="A PRIMERA HORA"/>
    <d v="2024-07-18T00:00:00"/>
    <x v="10"/>
    <x v="8"/>
    <x v="6610"/>
    <d v="2024-07-18T00:00:00"/>
    <d v="1899-12-30T06:39:42"/>
    <n v="105"/>
    <s v="E00105"/>
    <s v="RUTA KMS.105"/>
    <x v="241"/>
    <x v="0"/>
    <x v="0"/>
    <x v="4"/>
    <x v="0"/>
    <d v="2024-07-17T11:39:29"/>
    <x v="622"/>
    <n v="20.341944444458932"/>
    <d v="2024-07-18T06:39:42"/>
    <d v="1899-12-30T01:24:00"/>
    <d v="2024-07-18T08:03:42"/>
    <n v="-6.166666658828035E-2"/>
    <x v="0"/>
    <m/>
    <m/>
    <x v="1"/>
    <x v="5"/>
    <x v="0"/>
    <x v="5"/>
    <x v="12"/>
    <n v="5"/>
    <s v=""/>
    <d v="1899-12-31T09:36:00"/>
    <n v="17.941944444458933"/>
    <n v="12"/>
    <n v="5.9419444444589331"/>
  </r>
  <r>
    <s v="E002"/>
    <s v="EO55"/>
    <x v="6380"/>
    <x v="0"/>
    <s v="E3"/>
    <s v="0100045043"/>
    <s v="HORMIGONES GUADARRANQUE, S.L."/>
    <s v="0046005161"/>
    <s v="PLANTA DE SAN ROQUE"/>
    <s v="000000000000003269"/>
    <x v="44"/>
    <d v="2024-07-17T00:00:00"/>
    <d v="1899-12-30T11:39:45"/>
    <s v="18/07 08:00h"/>
    <d v="2024-07-18T00:00:00"/>
    <x v="10"/>
    <x v="8"/>
    <x v="6611"/>
    <d v="2024-07-17T00:00:00"/>
    <d v="1899-12-30T15:12:33"/>
    <n v="144"/>
    <s v="E00144"/>
    <s v="RUTA KMS.144"/>
    <x v="84"/>
    <x v="0"/>
    <x v="0"/>
    <x v="4"/>
    <x v="0"/>
    <d v="2024-07-17T11:39:45"/>
    <x v="622"/>
    <n v="20.337500000023283"/>
    <d v="2024-07-17T15:12:33"/>
    <d v="1899-12-30T01:55:12"/>
    <d v="2024-07-17T17:07:45"/>
    <n v="14.870833333348855"/>
    <x v="0"/>
    <m/>
    <m/>
    <x v="1"/>
    <x v="2"/>
    <x v="0"/>
    <x v="5"/>
    <x v="4"/>
    <n v="4"/>
    <s v=""/>
    <d v="1899-12-31T22:04:48"/>
    <n v="17.417500000023281"/>
    <n v="12"/>
    <n v="5.4175000000232814"/>
  </r>
  <r>
    <s v="E002"/>
    <s v="EO55"/>
    <x v="6381"/>
    <x v="0"/>
    <s v="E3"/>
    <s v="0100057968"/>
    <s v="LOZAC OBRAS Y SERVICIOS, S.L."/>
    <s v="0046005115"/>
    <s v="PLANTA PUERTO SANTA MARIA"/>
    <s v="000000000000003264"/>
    <x v="41"/>
    <d v="2024-07-17T00:00:00"/>
    <d v="1899-12-30T12:05:01"/>
    <s v="18/07 10:00h"/>
    <d v="2024-07-18T00:00:00"/>
    <x v="17"/>
    <x v="8"/>
    <x v="6612"/>
    <d v="2024-07-17T00:00:00"/>
    <d v="1899-12-30T15:26:40"/>
    <n v="254"/>
    <s v="E00254"/>
    <s v="RUTA KMS.254"/>
    <x v="143"/>
    <x v="0"/>
    <x v="0"/>
    <x v="4"/>
    <x v="0"/>
    <d v="2024-07-17T12:05:01"/>
    <x v="716"/>
    <n v="21.916388888843358"/>
    <d v="2024-07-17T15:26:40"/>
    <d v="1899-12-30T03:23:12"/>
    <d v="2024-07-17T18:49:52"/>
    <n v="15.168888888903894"/>
    <x v="0"/>
    <m/>
    <m/>
    <x v="1"/>
    <x v="2"/>
    <x v="0"/>
    <x v="5"/>
    <x v="4"/>
    <n v="4"/>
    <s v=""/>
    <d v="1900-01-02T09:16:48"/>
    <n v="17.529722222176691"/>
    <n v="12"/>
    <n v="5.5297222221766908"/>
  </r>
  <r>
    <s v="E002"/>
    <s v="EO55"/>
    <x v="6382"/>
    <x v="0"/>
    <s v="E3"/>
    <s v="0100018600"/>
    <s v="TEFESA, S.A."/>
    <s v="0046001118"/>
    <s v="PALMA CONDADO (PAVIMENTOS)"/>
    <s v="000000000000000837"/>
    <x v="43"/>
    <d v="2024-07-17T00:00:00"/>
    <d v="1899-12-30T12:22:12"/>
    <s v="18/07 8:00h"/>
    <d v="2024-07-18T00:00:00"/>
    <x v="15"/>
    <x v="9"/>
    <x v="6613"/>
    <d v="2024-07-18T00:00:00"/>
    <d v="1899-12-30T07:46:22"/>
    <n v="12"/>
    <s v="E00012"/>
    <s v="RUTA KMS.012"/>
    <x v="68"/>
    <x v="0"/>
    <x v="0"/>
    <x v="5"/>
    <x v="0"/>
    <d v="2024-07-17T12:22:12"/>
    <x v="712"/>
    <n v="20.629999999946449"/>
    <d v="2024-07-18T07:46:22"/>
    <d v="1899-12-30T00:09:36"/>
    <d v="2024-07-18T07:55:58"/>
    <n v="1.067222222161945"/>
    <x v="0"/>
    <m/>
    <m/>
    <x v="1"/>
    <x v="5"/>
    <x v="0"/>
    <x v="5"/>
    <x v="11"/>
    <n v="5"/>
    <s v=""/>
    <d v="1899-12-30T03:50:24"/>
    <n v="19.469999999946449"/>
    <n v="12"/>
    <n v="7.4699999999464488"/>
  </r>
  <r>
    <s v="E002"/>
    <s v="EO55"/>
    <x v="6383"/>
    <x v="0"/>
    <s v="E3"/>
    <s v="0100018390"/>
    <s v="FORJADOS TOR S.L."/>
    <s v="0046005202"/>
    <s v="VILLANUEVA DEL TRABUCO"/>
    <s v="000000000000003262"/>
    <x v="42"/>
    <d v="2024-07-17T00:00:00"/>
    <d v="1899-12-30T12:32:00"/>
    <s v="18/07 12:00h"/>
    <d v="2024-07-18T00:00:00"/>
    <x v="8"/>
    <x v="8"/>
    <x v="6614"/>
    <d v="2024-07-18T00:00:00"/>
    <d v="1899-12-30T10:06:11"/>
    <n v="62"/>
    <s v="E00062"/>
    <s v="RUTA KMS.062"/>
    <x v="98"/>
    <x v="0"/>
    <x v="0"/>
    <x v="4"/>
    <x v="0"/>
    <d v="2024-07-17T12:32:00"/>
    <x v="723"/>
    <n v="23.466666666674428"/>
    <d v="2024-07-18T10:06:11"/>
    <d v="1899-12-30T00:49:36"/>
    <d v="2024-07-18T10:55:47"/>
    <n v="1.0702777779079042"/>
    <x v="0"/>
    <m/>
    <m/>
    <x v="1"/>
    <x v="5"/>
    <x v="0"/>
    <x v="5"/>
    <x v="1"/>
    <n v="5"/>
    <s v=""/>
    <d v="1899-12-30T19:50:24"/>
    <n v="21.64000000000776"/>
    <n v="12"/>
    <n v="9.6400000000077597"/>
  </r>
  <r>
    <s v="E002"/>
    <s v="EO55"/>
    <x v="6384"/>
    <x v="0"/>
    <s v="E4"/>
    <s v="0100058375"/>
    <s v="GRUPO PUYA 68, S.L."/>
    <s v="0046005796"/>
    <s v="ESTEPONA ALMACEN"/>
    <s v="000000000000003283"/>
    <x v="39"/>
    <d v="2024-07-17T00:00:00"/>
    <d v="1899-12-30T12:35:00"/>
    <s v="Pedido Estepona 9:00"/>
    <d v="2024-07-18T00:00:00"/>
    <x v="6"/>
    <x v="8"/>
    <x v="6615"/>
    <d v="2024-07-18T00:00:00"/>
    <d v="1899-12-30T16:25:23"/>
    <n v="110"/>
    <s v="E00110"/>
    <s v="RUTA KMS.110"/>
    <x v="55"/>
    <x v="0"/>
    <x v="0"/>
    <x v="4"/>
    <x v="1"/>
    <d v="2024-07-17T12:35:00"/>
    <x v="701"/>
    <n v="31.416666666744277"/>
    <d v="2024-07-18T16:25:23"/>
    <d v="1899-12-30T01:28:00"/>
    <d v="2024-07-18T17:53:23"/>
    <n v="2.1102777777705342"/>
    <x v="0"/>
    <m/>
    <m/>
    <x v="1"/>
    <x v="5"/>
    <x v="0"/>
    <x v="5"/>
    <x v="8"/>
    <n v="5"/>
    <s v=""/>
    <d v="1899-12-31T11:12:00"/>
    <n v="28.950000000077612"/>
    <n v="12"/>
    <n v="16.950000000077612"/>
  </r>
  <r>
    <s v="E002"/>
    <s v="EO55"/>
    <x v="6385"/>
    <x v="0"/>
    <s v="E3"/>
    <s v="0100029323"/>
    <s v="HORMIGONES COSTASUR, S.L."/>
    <s v="0046005677"/>
    <s v="ADIF_TRAMO GIBRALEON (ZALAMEA)"/>
    <s v="000000000000000837"/>
    <x v="43"/>
    <d v="2024-07-17T00:00:00"/>
    <d v="1899-12-30T12:45:47"/>
    <s v="18/07 10:00h"/>
    <d v="2024-07-18T00:00:00"/>
    <x v="17"/>
    <x v="9"/>
    <x v="6616"/>
    <d v="2024-07-18T00:00:00"/>
    <d v="1899-12-30T08:21:39"/>
    <n v="47"/>
    <s v="E00047"/>
    <s v="RUTA KMS.047"/>
    <x v="89"/>
    <x v="0"/>
    <x v="0"/>
    <x v="5"/>
    <x v="0"/>
    <d v="2024-07-17T12:45:47"/>
    <x v="716"/>
    <n v="21.236944444302935"/>
    <d v="2024-07-18T08:21:39"/>
    <d v="1899-12-30T00:37:36"/>
    <d v="2024-07-18T08:59:15"/>
    <n v="1.0124999998952262"/>
    <x v="0"/>
    <m/>
    <m/>
    <x v="1"/>
    <x v="5"/>
    <x v="0"/>
    <x v="5"/>
    <x v="0"/>
    <n v="5"/>
    <s v=""/>
    <d v="1899-12-30T15:02:24"/>
    <n v="19.61027777763627"/>
    <n v="12"/>
    <n v="7.61027777763627"/>
  </r>
  <r>
    <s v="E002"/>
    <s v="EO55"/>
    <x v="6386"/>
    <x v="0"/>
    <s v="E3"/>
    <s v="0100033645"/>
    <s v="HORMIALIA 2007 S.L."/>
    <s v="0046005122"/>
    <s v="PLANTA SAN ROQUE"/>
    <s v="000000000000003262"/>
    <x v="42"/>
    <d v="2024-07-17T00:00:00"/>
    <d v="1899-12-30T12:48:29"/>
    <s v="18/07 09:00h"/>
    <d v="2024-07-18T00:00:00"/>
    <x v="15"/>
    <x v="8"/>
    <x v="6617"/>
    <d v="2024-07-18T00:00:00"/>
    <d v="1899-12-30T06:29:09"/>
    <n v="144"/>
    <s v="E00144"/>
    <s v="RUTA KMS.144"/>
    <x v="79"/>
    <x v="0"/>
    <x v="0"/>
    <x v="4"/>
    <x v="0"/>
    <d v="2024-07-17T12:48:29"/>
    <x v="712"/>
    <n v="20.191944444493856"/>
    <d v="2024-07-18T06:29:09"/>
    <d v="1899-12-30T01:55:12"/>
    <d v="2024-07-18T08:24:21"/>
    <n v="0.59416666656034067"/>
    <x v="0"/>
    <m/>
    <m/>
    <x v="1"/>
    <x v="5"/>
    <x v="0"/>
    <x v="5"/>
    <x v="12"/>
    <n v="5"/>
    <s v=""/>
    <d v="1899-12-31T22:04:48"/>
    <n v="17.271944444493855"/>
    <n v="12"/>
    <n v="5.2719444444938546"/>
  </r>
  <r>
    <s v="E002"/>
    <s v="EO55"/>
    <x v="6387"/>
    <x v="0"/>
    <s v="E3"/>
    <s v="0432000110"/>
    <s v="PREBETONG HORMIGONES, S.A."/>
    <s v="0046001416"/>
    <s v="ALCALA DE GUADAIRA"/>
    <s v="000000000000000837"/>
    <x v="43"/>
    <d v="2024-07-17T00:00:00"/>
    <d v="1899-12-30T12:54:24"/>
    <s v="18/07 11:00h"/>
    <d v="2024-07-18T00:00:00"/>
    <x v="24"/>
    <x v="9"/>
    <x v="6618"/>
    <d v="2024-07-17T00:00:00"/>
    <d v="1899-12-30T19:13:31"/>
    <n v="83"/>
    <s v="E00083"/>
    <s v="RUTA KMS.083"/>
    <x v="86"/>
    <x v="0"/>
    <x v="0"/>
    <x v="5"/>
    <x v="0"/>
    <d v="2024-07-17T12:54:24"/>
    <x v="713"/>
    <n v="22.093333333439659"/>
    <d v="2024-07-17T19:13:31"/>
    <d v="1899-12-30T01:06:24"/>
    <d v="2024-07-17T20:19:55"/>
    <n v="14.668055555492174"/>
    <x v="0"/>
    <m/>
    <m/>
    <x v="1"/>
    <x v="2"/>
    <x v="0"/>
    <x v="5"/>
    <x v="10"/>
    <n v="4"/>
    <s v=""/>
    <d v="1899-12-31T02:33:36"/>
    <n v="19.986666666772994"/>
    <n v="12"/>
    <n v="7.9866666667729938"/>
  </r>
  <r>
    <s v="E002"/>
    <s v="EO55"/>
    <x v="6388"/>
    <x v="0"/>
    <s v="E3"/>
    <s v="0100033645"/>
    <s v="HORMIALIA 2007 S.L."/>
    <s v="0046005119"/>
    <s v="PLANTA MALAGA"/>
    <s v="000000000000003264"/>
    <x v="41"/>
    <d v="2024-07-17T00:00:00"/>
    <d v="1899-12-30T13:00:35"/>
    <s v="18/07 8:00h"/>
    <d v="2024-07-18T00:00:00"/>
    <x v="10"/>
    <x v="8"/>
    <x v="6619"/>
    <d v="2024-07-17T00:00:00"/>
    <d v="1899-12-30T14:56:08"/>
    <n v="24"/>
    <s v="E00024"/>
    <s v="RUTA KMS.024"/>
    <x v="113"/>
    <x v="0"/>
    <x v="0"/>
    <x v="4"/>
    <x v="0"/>
    <d v="2024-07-17T13:00:35"/>
    <x v="622"/>
    <n v="18.990277777891606"/>
    <d v="2024-07-17T14:56:08"/>
    <d v="1899-12-30T00:19:12"/>
    <d v="2024-07-17T15:15:20"/>
    <n v="16.744444444484543"/>
    <x v="0"/>
    <m/>
    <m/>
    <x v="1"/>
    <x v="2"/>
    <x v="0"/>
    <x v="5"/>
    <x v="13"/>
    <n v="4"/>
    <s v=""/>
    <d v="1899-12-30T07:40:48"/>
    <n v="17.670277777891606"/>
    <n v="12"/>
    <n v="5.6702777778916058"/>
  </r>
  <r>
    <s v="E002"/>
    <s v="EO55"/>
    <x v="6389"/>
    <x v="0"/>
    <s v="E3"/>
    <s v="0432000110"/>
    <s v="PREBETONG HORMIGONES, S.A."/>
    <s v="0046005597"/>
    <s v="PLANTA MORTERO SECO MANILVA"/>
    <s v="000000000000003269"/>
    <x v="44"/>
    <d v="2024-07-17T00:00:00"/>
    <d v="1899-12-30T13:19:17"/>
    <s v="S-1 Salvador 07:00"/>
    <d v="2024-07-18T00:00:00"/>
    <x v="0"/>
    <x v="8"/>
    <x v="6620"/>
    <d v="2024-07-17T00:00:00"/>
    <d v="1899-12-30T17:37:49"/>
    <n v="118"/>
    <s v="E00118"/>
    <s v="RUTA KMS.118"/>
    <x v="142"/>
    <x v="0"/>
    <x v="0"/>
    <x v="4"/>
    <x v="0"/>
    <d v="2024-07-17T13:19:17"/>
    <x v="746"/>
    <n v="24.178611111128703"/>
    <d v="2024-07-17T17:37:49"/>
    <d v="1899-12-30T01:34:24"/>
    <d v="2024-07-17T19:12:13"/>
    <n v="18.296388888848014"/>
    <x v="0"/>
    <m/>
    <m/>
    <x v="1"/>
    <x v="2"/>
    <x v="0"/>
    <x v="5"/>
    <x v="5"/>
    <n v="4"/>
    <s v=""/>
    <d v="1899-12-31T13:45:36"/>
    <n v="21.605277777795369"/>
    <n v="12"/>
    <n v="9.6052777777953686"/>
  </r>
  <r>
    <s v="E002"/>
    <s v="EO55"/>
    <x v="6390"/>
    <x v="0"/>
    <s v="E3"/>
    <s v="0100043691"/>
    <s v="PAVESUR DERIVADOS, S.A."/>
    <s v="0046005102"/>
    <s v="PLANTA OJEN"/>
    <s v="000000000000003269"/>
    <x v="44"/>
    <d v="2024-07-17T00:00:00"/>
    <d v="1899-12-30T13:32:55"/>
    <s v="11:00"/>
    <d v="2024-07-18T00:00:00"/>
    <x v="24"/>
    <x v="8"/>
    <x v="6621"/>
    <d v="2024-07-18T00:00:00"/>
    <d v="1899-12-30T09:40:29"/>
    <n v="68"/>
    <s v="E00068"/>
    <s v="RUTA KMS.068"/>
    <x v="97"/>
    <x v="0"/>
    <x v="0"/>
    <x v="4"/>
    <x v="0"/>
    <d v="2024-07-17T13:32:55"/>
    <x v="713"/>
    <n v="21.451388888934162"/>
    <d v="2024-07-18T09:40:29"/>
    <d v="1899-12-30T00:54:24"/>
    <d v="2024-07-18T10:34:53"/>
    <n v="0.41861111117759719"/>
    <x v="0"/>
    <m/>
    <m/>
    <x v="1"/>
    <x v="5"/>
    <x v="0"/>
    <x v="5"/>
    <x v="6"/>
    <n v="5"/>
    <s v=""/>
    <d v="1899-12-30T21:45:36"/>
    <n v="19.544722222267495"/>
    <n v="12"/>
    <n v="7.5447222222674952"/>
  </r>
  <r>
    <s v="E002"/>
    <s v="EO55"/>
    <x v="6391"/>
    <x v="0"/>
    <s v="E3"/>
    <s v="0100050987"/>
    <s v="XIMOR MORTEROS, S.L."/>
    <s v="0046004229"/>
    <s v="FUENTES DE ANDALUCIA"/>
    <s v="000000000000003264"/>
    <x v="41"/>
    <d v="2024-07-17T00:00:00"/>
    <d v="1899-12-30T13:36:16"/>
    <s v="18/07 08:00h"/>
    <d v="2024-07-18T00:00:00"/>
    <x v="10"/>
    <x v="8"/>
    <x v="6622"/>
    <d v="2024-07-18T00:00:00"/>
    <d v="1899-12-30T06:06:22"/>
    <n v="165"/>
    <s v="E00165"/>
    <s v="RUTA KMS.165"/>
    <x v="57"/>
    <x v="0"/>
    <x v="0"/>
    <x v="4"/>
    <x v="0"/>
    <d v="2024-07-17T13:36:16"/>
    <x v="622"/>
    <n v="18.395555555645842"/>
    <d v="2024-07-18T06:06:22"/>
    <d v="1899-12-30T02:12:00"/>
    <d v="2024-07-18T08:18:22"/>
    <n v="-0.30611111107282341"/>
    <x v="0"/>
    <m/>
    <m/>
    <x v="1"/>
    <x v="5"/>
    <x v="0"/>
    <x v="5"/>
    <x v="12"/>
    <n v="5"/>
    <s v=""/>
    <d v="1900-01-01T04:48:00"/>
    <n v="15.195555555645843"/>
    <n v="12"/>
    <n v="3.1955555556458428"/>
  </r>
  <r>
    <s v="E002"/>
    <s v="EO55"/>
    <x v="6392"/>
    <x v="0"/>
    <s v="E3"/>
    <s v="0100057966"/>
    <s v="HORPRESOL, SRL"/>
    <s v="0046005112"/>
    <s v="PLANTA ALMERIA"/>
    <s v="000000000000003269"/>
    <x v="44"/>
    <d v="2024-07-17T00:00:00"/>
    <d v="1899-12-30T13:38:40"/>
    <s v="votorantim 12:00"/>
    <d v="2024-07-18T00:00:00"/>
    <x v="8"/>
    <x v="8"/>
    <x v="6623"/>
    <d v="2024-07-18T00:00:00"/>
    <d v="1899-12-30T08:38:48"/>
    <n v="195"/>
    <s v="E00195"/>
    <s v="RUTA KMS.195"/>
    <x v="124"/>
    <x v="0"/>
    <x v="0"/>
    <x v="4"/>
    <x v="0"/>
    <d v="2024-07-17T13:38:40"/>
    <x v="723"/>
    <n v="22.355555555492174"/>
    <d v="2024-07-18T08:38:48"/>
    <d v="1899-12-30T02:36:00"/>
    <d v="2024-07-18T11:14:48"/>
    <n v="0.75333333341404796"/>
    <x v="0"/>
    <m/>
    <m/>
    <x v="1"/>
    <x v="5"/>
    <x v="0"/>
    <x v="5"/>
    <x v="0"/>
    <n v="5"/>
    <s v=""/>
    <d v="1900-01-01T14:24:00"/>
    <n v="18.755555555492172"/>
    <n v="12"/>
    <n v="6.7555555554921725"/>
  </r>
  <r>
    <s v="E002"/>
    <s v="EO55"/>
    <x v="6393"/>
    <x v="0"/>
    <s v="E3"/>
    <s v="0100057966"/>
    <s v="HORPRESOL, SRL"/>
    <s v="0046005112"/>
    <s v="PLANTA ALMERIA"/>
    <s v="000000000000003269"/>
    <x v="44"/>
    <d v="2024-07-17T00:00:00"/>
    <d v="1899-12-30T13:39:06"/>
    <s v="votorantim 13:00"/>
    <d v="2024-07-18T00:00:00"/>
    <x v="14"/>
    <x v="8"/>
    <x v="6624"/>
    <d v="2024-07-18T00:00:00"/>
    <d v="1899-12-30T09:42:48"/>
    <n v="195"/>
    <s v="E00195"/>
    <s v="RUTA KMS.195"/>
    <x v="125"/>
    <x v="0"/>
    <x v="0"/>
    <x v="4"/>
    <x v="0"/>
    <d v="2024-07-17T13:39:06"/>
    <x v="725"/>
    <n v="23.348333333269693"/>
    <d v="2024-07-18T09:42:48"/>
    <d v="1899-12-30T02:36:00"/>
    <d v="2024-07-18T12:18:48"/>
    <n v="0.68666666670469567"/>
    <x v="0"/>
    <m/>
    <m/>
    <x v="1"/>
    <x v="5"/>
    <x v="0"/>
    <x v="5"/>
    <x v="6"/>
    <n v="5"/>
    <s v=""/>
    <d v="1900-01-01T14:24:00"/>
    <n v="19.748333333269692"/>
    <n v="12"/>
    <n v="7.7483333332696915"/>
  </r>
  <r>
    <s v="E002"/>
    <s v="EO55"/>
    <x v="6394"/>
    <x v="0"/>
    <s v="E3"/>
    <s v="0100057966"/>
    <s v="HORPRESOL, SRL"/>
    <s v="0046005112"/>
    <s v="PLANTA ALMERIA"/>
    <s v="000000000000003269"/>
    <x v="44"/>
    <d v="2024-07-17T00:00:00"/>
    <d v="1899-12-30T13:39:24"/>
    <s v="votorantim 10:00"/>
    <d v="2024-07-18T00:00:00"/>
    <x v="17"/>
    <x v="8"/>
    <x v="6625"/>
    <d v="2024-07-17T00:00:00"/>
    <d v="1899-12-30T16:20:54"/>
    <n v="195"/>
    <s v="E00195"/>
    <s v="RUTA KMS.195"/>
    <x v="118"/>
    <x v="0"/>
    <x v="0"/>
    <x v="4"/>
    <x v="0"/>
    <d v="2024-07-17T13:39:24"/>
    <x v="716"/>
    <n v="20.343333333323244"/>
    <d v="2024-07-17T16:20:54"/>
    <d v="1899-12-30T02:36:00"/>
    <d v="2024-07-17T18:56:54"/>
    <n v="15.051666666695382"/>
    <x v="0"/>
    <m/>
    <m/>
    <x v="1"/>
    <x v="2"/>
    <x v="0"/>
    <x v="5"/>
    <x v="8"/>
    <n v="4"/>
    <s v=""/>
    <d v="1900-01-01T14:24:00"/>
    <n v="16.743333333323243"/>
    <n v="12"/>
    <n v="4.7433333333232426"/>
  </r>
  <r>
    <s v="E002"/>
    <s v="EO55"/>
    <x v="6395"/>
    <x v="0"/>
    <s v="E3"/>
    <s v="0100057966"/>
    <s v="HORPRESOL, SRL"/>
    <s v="0046005112"/>
    <s v="PLANTA ALMERIA"/>
    <s v="000000000000003269"/>
    <x v="44"/>
    <d v="2024-07-17T00:00:00"/>
    <d v="1899-12-30T13:39:48"/>
    <s v="votorantim 08:00"/>
    <d v="2024-07-18T00:00:00"/>
    <x v="17"/>
    <x v="8"/>
    <x v="6626"/>
    <d v="2024-07-18T00:00:00"/>
    <d v="1899-12-30T08:30:03"/>
    <n v="195"/>
    <s v="E00195"/>
    <s v="RUTA KMS.195"/>
    <x v="122"/>
    <x v="0"/>
    <x v="0"/>
    <x v="4"/>
    <x v="0"/>
    <d v="2024-07-17T13:39:48"/>
    <x v="716"/>
    <n v="20.336666666669771"/>
    <d v="2024-07-18T08:30:03"/>
    <d v="1899-12-30T02:36:00"/>
    <d v="2024-07-18T11:06:03"/>
    <n v="-1.1008333332720213"/>
    <x v="1"/>
    <m/>
    <m/>
    <x v="1"/>
    <x v="5"/>
    <x v="1"/>
    <x v="5"/>
    <x v="0"/>
    <n v="5"/>
    <s v=""/>
    <d v="1900-01-01T14:24:00"/>
    <n v="16.73666666666977"/>
    <n v="12"/>
    <n v="4.7366666666697697"/>
  </r>
  <r>
    <s v="E002"/>
    <s v="EO55"/>
    <x v="6396"/>
    <x v="0"/>
    <s v="E3"/>
    <s v="0100057966"/>
    <s v="HORPRESOL, SRL"/>
    <s v="0046005107"/>
    <s v="PLANTA RIO GUI-TORROX COSTA"/>
    <s v="000000000000003269"/>
    <x v="44"/>
    <d v="2024-07-17T00:00:00"/>
    <d v="1899-12-30T13:40:11"/>
    <s v="votorantim 13:00"/>
    <d v="2024-07-18T00:00:00"/>
    <x v="14"/>
    <x v="8"/>
    <x v="6627"/>
    <d v="2024-07-18T00:00:00"/>
    <d v="1899-12-30T13:05:03"/>
    <n v="40"/>
    <s v="E00040"/>
    <s v="RUTA KMS.040"/>
    <x v="97"/>
    <x v="0"/>
    <x v="0"/>
    <x v="4"/>
    <x v="0"/>
    <d v="2024-07-17T13:40:11"/>
    <x v="725"/>
    <n v="23.330277777684387"/>
    <d v="2024-07-18T13:05:03"/>
    <d v="1899-12-30T00:32:00"/>
    <d v="2024-07-18T13:37:03"/>
    <n v="-0.6175000001094304"/>
    <x v="0"/>
    <m/>
    <m/>
    <x v="1"/>
    <x v="5"/>
    <x v="0"/>
    <x v="5"/>
    <x v="7"/>
    <n v="5"/>
    <s v=""/>
    <d v="1899-12-30T12:48:00"/>
    <n v="21.796944444351052"/>
    <n v="12"/>
    <n v="9.7969444443510518"/>
  </r>
  <r>
    <s v="E002"/>
    <s v="EO55"/>
    <x v="6397"/>
    <x v="0"/>
    <s v="E3"/>
    <s v="0100057966"/>
    <s v="HORPRESOL, SRL"/>
    <s v="0046005111"/>
    <s v="PLANTA FUENGIROLA"/>
    <s v="000000000000003269"/>
    <x v="44"/>
    <d v="2024-07-17T00:00:00"/>
    <d v="1899-12-30T13:45:15"/>
    <s v="GESTRANS"/>
    <d v="2024-07-18T00:00:00"/>
    <x v="5"/>
    <x v="8"/>
    <x v="6628"/>
    <d v="2024-07-18T00:00:00"/>
    <d v="1899-12-30T06:52:29"/>
    <n v="57"/>
    <s v="E00057"/>
    <s v="RUTA KMS.057"/>
    <x v="76"/>
    <x v="0"/>
    <x v="0"/>
    <x v="4"/>
    <x v="0"/>
    <d v="2024-07-17T13:45:15"/>
    <x v="748"/>
    <n v="29.745833333290648"/>
    <d v="2024-07-18T06:52:29"/>
    <d v="1899-12-30T00:45:36"/>
    <d v="2024-07-18T07:38:05"/>
    <n v="11.865277777716983"/>
    <x v="0"/>
    <m/>
    <m/>
    <x v="1"/>
    <x v="5"/>
    <x v="0"/>
    <x v="5"/>
    <x v="12"/>
    <n v="5"/>
    <s v=""/>
    <d v="1899-12-30T18:14:24"/>
    <n v="27.985833333290646"/>
    <n v="12"/>
    <n v="15.985833333290646"/>
  </r>
  <r>
    <s v="E002"/>
    <s v="EO55"/>
    <x v="6398"/>
    <x v="0"/>
    <s v="E3"/>
    <s v="0100057966"/>
    <s v="HORPRESOL, SRL"/>
    <s v="0046005111"/>
    <s v="PLANTA FUENGIROLA"/>
    <s v="000000000000003269"/>
    <x v="44"/>
    <d v="2024-07-17T00:00:00"/>
    <d v="1899-12-30T13:45:33"/>
    <s v="GESTRANS"/>
    <d v="2024-07-18T00:00:00"/>
    <x v="5"/>
    <x v="8"/>
    <x v="6629"/>
    <d v="2024-07-18T00:00:00"/>
    <d v="1899-12-30T10:21:30"/>
    <n v="57"/>
    <s v="E00057"/>
    <s v="RUTA KMS.057"/>
    <x v="76"/>
    <x v="0"/>
    <x v="0"/>
    <x v="4"/>
    <x v="0"/>
    <d v="2024-07-17T13:45:33"/>
    <x v="748"/>
    <n v="29.740833333344199"/>
    <d v="2024-07-18T10:21:30"/>
    <d v="1899-12-30T00:45:36"/>
    <d v="2024-07-18T11:07:06"/>
    <n v="8.3816666665370576"/>
    <x v="0"/>
    <m/>
    <m/>
    <x v="1"/>
    <x v="5"/>
    <x v="0"/>
    <x v="5"/>
    <x v="1"/>
    <n v="5"/>
    <s v=""/>
    <d v="1899-12-30T18:14:24"/>
    <n v="27.980833333344197"/>
    <n v="12"/>
    <n v="15.980833333344197"/>
  </r>
  <r>
    <s v="E002"/>
    <s v="EO55"/>
    <x v="6399"/>
    <x v="0"/>
    <s v="E3"/>
    <s v="0100057966"/>
    <s v="HORPRESOL, SRL"/>
    <s v="0046005108"/>
    <s v="PLANTA VICAR"/>
    <s v="000000000000003269"/>
    <x v="44"/>
    <d v="2024-07-17T00:00:00"/>
    <d v="1899-12-30T13:47:01"/>
    <s v="Votorantin De 8 a 17"/>
    <d v="2024-07-18T00:00:00"/>
    <x v="18"/>
    <x v="8"/>
    <x v="6630"/>
    <d v="2024-07-18T00:00:00"/>
    <d v="1899-12-30T12:34:43"/>
    <n v="187"/>
    <s v="E00187"/>
    <s v="RUTA KMS.187"/>
    <x v="123"/>
    <x v="0"/>
    <x v="0"/>
    <x v="4"/>
    <x v="0"/>
    <d v="2024-07-17T13:47:01"/>
    <x v="749"/>
    <n v="27.716388888889924"/>
    <d v="2024-07-18T12:34:43"/>
    <d v="1899-12-30T02:29:36"/>
    <d v="2024-07-18T15:04:19"/>
    <n v="2.4280555556179024"/>
    <x v="0"/>
    <m/>
    <m/>
    <x v="1"/>
    <x v="5"/>
    <x v="0"/>
    <x v="5"/>
    <x v="3"/>
    <n v="5"/>
    <s v=""/>
    <d v="1900-01-01T11:50:24"/>
    <n v="24.223055555556591"/>
    <n v="12"/>
    <n v="12.223055555556591"/>
  </r>
  <r>
    <s v="E002"/>
    <s v="EO55"/>
    <x v="6400"/>
    <x v="0"/>
    <s v="E3"/>
    <s v="0100058383"/>
    <s v="PREFABRICADOS Y MORTEROS SUR, S.L."/>
    <s v="0046005168"/>
    <s v="PTA PREF - LA RODA ANDALUCIA"/>
    <s v="000000000000003264"/>
    <x v="41"/>
    <d v="2024-07-17T00:00:00"/>
    <d v="1899-12-30T13:52:21"/>
    <s v="18/07 lo antes posib"/>
    <d v="2024-07-18T00:00:00"/>
    <x v="8"/>
    <x v="8"/>
    <x v="6631"/>
    <d v="2024-07-18T00:00:00"/>
    <d v="1899-12-30T10:17:26"/>
    <n v="90"/>
    <s v="E00090"/>
    <s v="RUTA KMS.090"/>
    <x v="484"/>
    <x v="0"/>
    <x v="0"/>
    <x v="4"/>
    <x v="0"/>
    <d v="2024-07-17T13:52:21"/>
    <x v="723"/>
    <n v="22.127500000060536"/>
    <d v="2024-07-18T10:17:26"/>
    <d v="1899-12-30T01:12:00"/>
    <d v="2024-07-18T11:29:26"/>
    <n v="0.50944444444030523"/>
    <x v="0"/>
    <m/>
    <m/>
    <x v="1"/>
    <x v="5"/>
    <x v="0"/>
    <x v="5"/>
    <x v="1"/>
    <n v="5"/>
    <s v=""/>
    <d v="1899-12-31T04:48:00"/>
    <n v="19.927500000060537"/>
    <n v="12"/>
    <n v="7.9275000000605367"/>
  </r>
  <r>
    <s v="E002"/>
    <s v="EO55"/>
    <x v="6401"/>
    <x v="0"/>
    <s v="E3"/>
    <s v="0100057966"/>
    <s v="HORPRESOL, SRL"/>
    <s v="0046005105"/>
    <s v="PLANTA MALAGA"/>
    <s v="000000000000003269"/>
    <x v="44"/>
    <d v="2024-07-17T00:00:00"/>
    <d v="1899-12-30T13:52:52"/>
    <s v="GESTRANS"/>
    <d v="2024-07-18T00:00:00"/>
    <x v="5"/>
    <x v="8"/>
    <x v="6632"/>
    <d v="2024-07-18T00:00:00"/>
    <d v="1899-12-30T13:42:26"/>
    <n v="24"/>
    <s v="E00024"/>
    <s v="RUTA KMS.024"/>
    <x v="76"/>
    <x v="0"/>
    <x v="0"/>
    <x v="4"/>
    <x v="0"/>
    <d v="2024-07-17T13:52:52"/>
    <x v="748"/>
    <n v="29.618888888857327"/>
    <d v="2024-07-18T13:42:26"/>
    <d v="1899-12-30T00:19:12"/>
    <d v="2024-07-18T14:01:38"/>
    <n v="5.4727777776424773"/>
    <x v="0"/>
    <m/>
    <m/>
    <x v="1"/>
    <x v="5"/>
    <x v="0"/>
    <x v="5"/>
    <x v="7"/>
    <n v="5"/>
    <s v=""/>
    <d v="1899-12-30T07:40:48"/>
    <n v="28.298888888857327"/>
    <n v="12"/>
    <n v="16.298888888857327"/>
  </r>
  <r>
    <s v="E002"/>
    <s v="EO55"/>
    <x v="6402"/>
    <x v="0"/>
    <s v="E3"/>
    <s v="0100057966"/>
    <s v="HORPRESOL, SRL"/>
    <s v="0046005105"/>
    <s v="PLANTA MALAGA"/>
    <s v="000000000000003269"/>
    <x v="44"/>
    <d v="2024-07-17T00:00:00"/>
    <d v="1899-12-30T13:53:16"/>
    <s v="votorantim 09:00"/>
    <d v="2024-07-18T00:00:00"/>
    <x v="15"/>
    <x v="8"/>
    <x v="6633"/>
    <d v="2024-07-18T00:00:00"/>
    <d v="1899-12-30T07:04:08"/>
    <n v="24"/>
    <s v="E00024"/>
    <s v="RUTA KMS.024"/>
    <x v="133"/>
    <x v="0"/>
    <x v="0"/>
    <x v="4"/>
    <x v="0"/>
    <d v="2024-07-17T13:53:16"/>
    <x v="712"/>
    <n v="19.112222222203854"/>
    <d v="2024-07-18T07:04:08"/>
    <d v="1899-12-30T00:19:12"/>
    <d v="2024-07-18T07:23:20"/>
    <n v="1.6111111110658385"/>
    <x v="0"/>
    <m/>
    <m/>
    <x v="1"/>
    <x v="5"/>
    <x v="0"/>
    <x v="5"/>
    <x v="11"/>
    <n v="5"/>
    <s v=""/>
    <d v="1899-12-30T07:40:48"/>
    <n v="17.792222222203854"/>
    <n v="12"/>
    <n v="5.7922222222038542"/>
  </r>
  <r>
    <s v="E002"/>
    <s v="EO55"/>
    <x v="6403"/>
    <x v="0"/>
    <s v="E3"/>
    <s v="0100057966"/>
    <s v="HORPRESOL, SRL"/>
    <s v="0046005107"/>
    <s v="PLANTA RIO GUI-TORROX COSTA"/>
    <s v="000000000000003269"/>
    <x v="44"/>
    <d v="2024-07-17T00:00:00"/>
    <d v="1899-12-30T13:53:35"/>
    <s v="GESTRANS"/>
    <d v="2024-07-18T00:00:00"/>
    <x v="5"/>
    <x v="8"/>
    <x v="6634"/>
    <d v="2024-07-18T00:00:00"/>
    <d v="1899-12-30T15:54:40"/>
    <n v="40"/>
    <s v="E00040"/>
    <s v="RUTA KMS.040"/>
    <x v="76"/>
    <x v="0"/>
    <x v="0"/>
    <x v="4"/>
    <x v="0"/>
    <d v="2024-07-17T13:53:35"/>
    <x v="748"/>
    <n v="29.606944444414694"/>
    <d v="2024-07-18T15:54:40"/>
    <d v="1899-12-30T00:32:00"/>
    <d v="2024-07-18T16:26:40"/>
    <n v="3.0555555556202307"/>
    <x v="0"/>
    <m/>
    <m/>
    <x v="1"/>
    <x v="5"/>
    <x v="0"/>
    <x v="5"/>
    <x v="4"/>
    <n v="5"/>
    <s v=""/>
    <d v="1899-12-30T12:48:00"/>
    <n v="28.073611111081359"/>
    <n v="12"/>
    <n v="16.073611111081359"/>
  </r>
  <r>
    <s v="E002"/>
    <s v="EO55"/>
    <x v="6404"/>
    <x v="0"/>
    <s v="E3"/>
    <s v="0100018390"/>
    <s v="FORJADOS TOR S.L."/>
    <s v="0046005202"/>
    <s v="VILLANUEVA DEL TRABUCO"/>
    <s v="000000000000003262"/>
    <x v="42"/>
    <d v="2024-07-17T00:00:00"/>
    <d v="1899-12-30T14:05:03"/>
    <s v="18/07 11:30h"/>
    <d v="2024-07-18T00:00:00"/>
    <x v="16"/>
    <x v="8"/>
    <x v="6635"/>
    <d v="2024-07-18T00:00:00"/>
    <d v="1899-12-30T08:35:54"/>
    <n v="62"/>
    <s v="E00062"/>
    <s v="RUTA KMS.062"/>
    <x v="110"/>
    <x v="0"/>
    <x v="0"/>
    <x v="4"/>
    <x v="0"/>
    <d v="2024-07-17T14:05:03"/>
    <x v="724"/>
    <n v="21.41583333327435"/>
    <d v="2024-07-18T08:35:54"/>
    <d v="1899-12-30T00:49:36"/>
    <d v="2024-07-18T09:25:30"/>
    <n v="2.0749999999534339"/>
    <x v="0"/>
    <m/>
    <m/>
    <x v="1"/>
    <x v="5"/>
    <x v="0"/>
    <x v="5"/>
    <x v="0"/>
    <n v="5"/>
    <s v="TRANSPORTES FRANCISCO CASTILLA E HI"/>
    <d v="1899-12-30T19:50:24"/>
    <n v="19.589166666607682"/>
    <n v="12"/>
    <n v="7.5891666666076816"/>
  </r>
  <r>
    <s v="E002"/>
    <s v="EO55"/>
    <x v="6405"/>
    <x v="0"/>
    <s v="E3"/>
    <s v="0100018311"/>
    <s v="ANDALUZA DE MORTEROS, SA (ANDEMOSA)"/>
    <s v="0046005100"/>
    <s v="PLANTA VILLA ROSA (CON TTE) MALAGA"/>
    <s v="000000000000003264"/>
    <x v="41"/>
    <d v="2024-07-17T00:00:00"/>
    <d v="1899-12-30T14:09:29"/>
    <s v="18/07 10:00h"/>
    <d v="2024-07-18T00:00:00"/>
    <x v="17"/>
    <x v="8"/>
    <x v="6636"/>
    <d v="2024-07-18T00:00:00"/>
    <d v="1899-12-30T09:54:15"/>
    <n v="24"/>
    <s v="E00024"/>
    <s v="RUTA KMS.024"/>
    <x v="85"/>
    <x v="0"/>
    <x v="0"/>
    <x v="4"/>
    <x v="0"/>
    <d v="2024-07-17T14:09:29"/>
    <x v="716"/>
    <n v="19.841944444400724"/>
    <d v="2024-07-18T09:54:15"/>
    <d v="1899-12-30T00:19:12"/>
    <d v="2024-07-18T10:13:27"/>
    <n v="-0.22416666685603559"/>
    <x v="0"/>
    <m/>
    <m/>
    <x v="1"/>
    <x v="5"/>
    <x v="0"/>
    <x v="5"/>
    <x v="6"/>
    <n v="5"/>
    <s v=""/>
    <d v="1899-12-30T07:40:48"/>
    <n v="18.521944444400724"/>
    <n v="12"/>
    <n v="6.5219444444007237"/>
  </r>
  <r>
    <s v="E002"/>
    <s v="EO55"/>
    <x v="6406"/>
    <x v="0"/>
    <s v="E3"/>
    <s v="0100018311"/>
    <s v="ANDALUZA DE MORTEROS, SA (ANDEMOSA)"/>
    <s v="0046005100"/>
    <s v="PLANTA VILLA ROSA (CON TTE) MALAGA"/>
    <s v="000000000000003264"/>
    <x v="41"/>
    <d v="2024-07-17T00:00:00"/>
    <d v="1899-12-30T14:09:37"/>
    <s v="18/07 12:00h"/>
    <d v="2024-07-18T00:00:00"/>
    <x v="14"/>
    <x v="8"/>
    <x v="6637"/>
    <d v="2024-07-18T00:00:00"/>
    <d v="1899-12-30T12:23:14"/>
    <n v="24"/>
    <s v="E00024"/>
    <s v="RUTA KMS.024"/>
    <x v="85"/>
    <x v="0"/>
    <x v="0"/>
    <x v="4"/>
    <x v="0"/>
    <d v="2024-07-17T14:09:37"/>
    <x v="725"/>
    <n v="22.8397222221829"/>
    <d v="2024-07-18T12:23:14"/>
    <d v="1899-12-30T00:19:12"/>
    <d v="2024-07-18T12:42:26"/>
    <n v="0.29277777759125456"/>
    <x v="0"/>
    <m/>
    <m/>
    <x v="1"/>
    <x v="5"/>
    <x v="0"/>
    <x v="5"/>
    <x v="3"/>
    <n v="5"/>
    <s v=""/>
    <d v="1899-12-30T07:40:48"/>
    <n v="21.519722222182899"/>
    <n v="12"/>
    <n v="9.5197222221828994"/>
  </r>
  <r>
    <s v="E002"/>
    <s v="EO55"/>
    <x v="6407"/>
    <x v="0"/>
    <s v="E3"/>
    <s v="0432000110"/>
    <s v="PREBETONG HORMIGONES, S.A."/>
    <s v="0046001418"/>
    <s v="SEVILLA (SAN JERONIMO)"/>
    <s v="000000000000000837"/>
    <x v="43"/>
    <d v="2024-07-17T00:00:00"/>
    <d v="1899-12-30T14:14:58"/>
    <s v="08:00"/>
    <d v="2024-07-18T00:00:00"/>
    <x v="10"/>
    <x v="9"/>
    <x v="6638"/>
    <d v="2024-07-17T00:00:00"/>
    <d v="1899-12-30T17:30:08"/>
    <n v="80"/>
    <s v="E00080"/>
    <s v="RUTA KMS.080"/>
    <x v="88"/>
    <x v="0"/>
    <x v="0"/>
    <x v="5"/>
    <x v="0"/>
    <d v="2024-07-17T14:14:58"/>
    <x v="622"/>
    <n v="17.750555555569008"/>
    <d v="2024-07-17T17:30:08"/>
    <d v="1899-12-30T01:04:00"/>
    <d v="2024-07-17T18:34:08"/>
    <n v="13.431111111247446"/>
    <x v="0"/>
    <m/>
    <m/>
    <x v="1"/>
    <x v="2"/>
    <x v="0"/>
    <x v="5"/>
    <x v="5"/>
    <n v="4"/>
    <s v=""/>
    <d v="1899-12-31T01:36:00"/>
    <n v="15.683888888902342"/>
    <n v="12"/>
    <n v="3.6838888889023416"/>
  </r>
  <r>
    <s v="E002"/>
    <s v="EO55"/>
    <x v="6408"/>
    <x v="0"/>
    <s v="E3"/>
    <s v="0432000110"/>
    <s v="PREBETONG HORMIGONES, S.A."/>
    <s v="0046001418"/>
    <s v="SEVILLA (SAN JERONIMO)"/>
    <s v="000000000000000837"/>
    <x v="43"/>
    <d v="2024-07-17T00:00:00"/>
    <d v="1899-12-30T14:16:04"/>
    <s v="18/07 12:00h"/>
    <d v="2024-07-18T00:00:00"/>
    <x v="8"/>
    <x v="9"/>
    <x v="6639"/>
    <d v="2024-07-18T00:00:00"/>
    <d v="1899-12-30T11:28:34"/>
    <n v="80"/>
    <s v="E00080"/>
    <s v="RUTA KMS.080"/>
    <x v="59"/>
    <x v="0"/>
    <x v="0"/>
    <x v="5"/>
    <x v="0"/>
    <d v="2024-07-17T14:16:04"/>
    <x v="723"/>
    <n v="21.732222222257406"/>
    <d v="2024-07-18T11:28:34"/>
    <d v="1899-12-30T01:04:00"/>
    <d v="2024-07-18T12:32:34"/>
    <n v="-0.54277777770766988"/>
    <x v="0"/>
    <m/>
    <m/>
    <x v="1"/>
    <x v="5"/>
    <x v="0"/>
    <x v="5"/>
    <x v="2"/>
    <n v="5"/>
    <s v=""/>
    <d v="1899-12-31T01:36:00"/>
    <n v="19.665555555590739"/>
    <n v="12"/>
    <n v="7.6655555555907391"/>
  </r>
  <r>
    <s v="E002"/>
    <s v="EO55"/>
    <x v="6409"/>
    <x v="0"/>
    <s v="E3"/>
    <s v="0432000110"/>
    <s v="PREBETONG HORMIGONES, S.A."/>
    <s v="0046001414"/>
    <s v="HUELVA (F.MONTENEGRO)"/>
    <s v="000000000000000837"/>
    <x v="43"/>
    <d v="2024-07-17T00:00:00"/>
    <d v="1899-12-30T14:19:14"/>
    <s v="18/07 08:00h"/>
    <d v="2024-07-18T00:00:00"/>
    <x v="10"/>
    <x v="9"/>
    <x v="6640"/>
    <d v="2024-07-18T00:00:00"/>
    <d v="1899-12-30T07:02:26"/>
    <n v="29"/>
    <s v="E00029"/>
    <s v="RUTA KMS.029"/>
    <x v="95"/>
    <x v="0"/>
    <x v="0"/>
    <x v="5"/>
    <x v="0"/>
    <d v="2024-07-17T14:19:14"/>
    <x v="622"/>
    <n v="17.679444444424007"/>
    <d v="2024-07-18T07:02:26"/>
    <d v="1899-12-30T00:23:12"/>
    <d v="2024-07-18T07:25:38"/>
    <n v="0.57277777791023254"/>
    <x v="0"/>
    <m/>
    <m/>
    <x v="1"/>
    <x v="5"/>
    <x v="0"/>
    <x v="5"/>
    <x v="11"/>
    <n v="5"/>
    <s v=""/>
    <d v="1899-12-30T09:16:48"/>
    <n v="16.29277777775734"/>
    <n v="12"/>
    <n v="4.2927777777573404"/>
  </r>
  <r>
    <s v="E002"/>
    <s v="EO55"/>
    <x v="6410"/>
    <x v="0"/>
    <s v="E3"/>
    <s v="0432000110"/>
    <s v="PREBETONG HORMIGONES, S.A."/>
    <s v="0046001414"/>
    <s v="HUELVA (F.MONTENEGRO)"/>
    <s v="000000000000000837"/>
    <x v="43"/>
    <d v="2024-07-17T00:00:00"/>
    <d v="1899-12-30T14:19:22"/>
    <s v="18/07 10:00h"/>
    <d v="2024-07-18T00:00:00"/>
    <x v="17"/>
    <x v="9"/>
    <x v="6641"/>
    <d v="2024-07-18T00:00:00"/>
    <d v="1899-12-30T09:27:04"/>
    <n v="29"/>
    <s v="E00029"/>
    <s v="RUTA KMS.029"/>
    <x v="95"/>
    <x v="0"/>
    <x v="0"/>
    <x v="5"/>
    <x v="0"/>
    <d v="2024-07-17T14:19:22"/>
    <x v="716"/>
    <n v="19.677222222089767"/>
    <d v="2024-07-18T09:27:04"/>
    <d v="1899-12-30T00:23:12"/>
    <d v="2024-07-18T09:50:16"/>
    <n v="0.1622222222504206"/>
    <x v="0"/>
    <m/>
    <m/>
    <x v="1"/>
    <x v="5"/>
    <x v="0"/>
    <x v="5"/>
    <x v="6"/>
    <n v="5"/>
    <s v=""/>
    <d v="1899-12-30T09:16:48"/>
    <n v="18.290555555423101"/>
    <n v="12"/>
    <n v="6.2905555554231007"/>
  </r>
  <r>
    <s v="E002"/>
    <s v="EO55"/>
    <x v="6411"/>
    <x v="0"/>
    <s v="E3"/>
    <s v="0432000110"/>
    <s v="PREBETONG HORMIGONES, S.A."/>
    <s v="0046001414"/>
    <s v="HUELVA (F.MONTENEGRO)"/>
    <s v="000000000000000837"/>
    <x v="43"/>
    <d v="2024-07-17T00:00:00"/>
    <d v="1899-12-30T14:19:30"/>
    <s v="18/07 12:00h"/>
    <d v="2024-07-18T00:00:00"/>
    <x v="8"/>
    <x v="9"/>
    <x v="6642"/>
    <d v="2024-07-18T00:00:00"/>
    <d v="1899-12-30T10:26:18"/>
    <n v="29"/>
    <s v="E00029"/>
    <s v="RUTA KMS.029"/>
    <x v="68"/>
    <x v="0"/>
    <x v="0"/>
    <x v="5"/>
    <x v="0"/>
    <d v="2024-07-17T14:19:30"/>
    <x v="723"/>
    <n v="21.674999999930151"/>
    <d v="2024-07-18T10:26:18"/>
    <d v="1899-12-30T00:23:12"/>
    <d v="2024-07-18T10:49:30"/>
    <n v="1.1749999999883585"/>
    <x v="0"/>
    <m/>
    <m/>
    <x v="1"/>
    <x v="5"/>
    <x v="0"/>
    <x v="5"/>
    <x v="1"/>
    <n v="5"/>
    <s v=""/>
    <d v="1899-12-30T09:16:48"/>
    <n v="20.288333333263484"/>
    <n v="12"/>
    <n v="8.2883333332634841"/>
  </r>
  <r>
    <s v="E002"/>
    <s v="EO55"/>
    <x v="6412"/>
    <x v="0"/>
    <s v="E3"/>
    <s v="0100058036"/>
    <s v="HORMI CONTADO, S.L."/>
    <s v="0046005174"/>
    <s v="PLANTA DE MANILVA E/O 56"/>
    <s v="000000000000003269"/>
    <x v="44"/>
    <d v="2024-07-17T00:00:00"/>
    <d v="1899-12-30T14:52:22"/>
    <s v="11:00"/>
    <d v="2024-07-18T00:00:00"/>
    <x v="24"/>
    <x v="8"/>
    <x v="6643"/>
    <d v="2024-07-18T00:00:00"/>
    <d v="1899-12-30T10:03:06"/>
    <n v="118"/>
    <s v="E00118"/>
    <s v="RUTA KMS.118"/>
    <x v="111"/>
    <x v="0"/>
    <x v="0"/>
    <x v="4"/>
    <x v="0"/>
    <d v="2024-07-17T14:52:22"/>
    <x v="713"/>
    <n v="20.12722222233424"/>
    <d v="2024-07-18T10:03:06"/>
    <d v="1899-12-30T01:34:24"/>
    <d v="2024-07-18T11:37:30"/>
    <n v="-0.62499999994179234"/>
    <x v="0"/>
    <m/>
    <m/>
    <x v="1"/>
    <x v="5"/>
    <x v="0"/>
    <x v="5"/>
    <x v="1"/>
    <n v="5"/>
    <s v=""/>
    <d v="1899-12-31T13:45:36"/>
    <n v="17.553888889000905"/>
    <n v="12"/>
    <n v="5.5538888890009055"/>
  </r>
  <r>
    <s v="E002"/>
    <s v="EO55"/>
    <x v="6413"/>
    <x v="0"/>
    <s v="E3"/>
    <s v="0100058036"/>
    <s v="HORMI CONTADO, S.L."/>
    <s v="0046005174"/>
    <s v="PLANTA DE MANILVA E/O 56"/>
    <s v="000000000000003269"/>
    <x v="44"/>
    <d v="2024-07-17T00:00:00"/>
    <d v="1899-12-30T14:52:39"/>
    <s v="11:30"/>
    <d v="2024-07-18T00:00:00"/>
    <x v="16"/>
    <x v="8"/>
    <x v="6644"/>
    <d v="2024-07-18T00:00:00"/>
    <d v="1899-12-30T10:23:49"/>
    <n v="118"/>
    <s v="E00118"/>
    <s v="RUTA KMS.118"/>
    <x v="69"/>
    <x v="0"/>
    <x v="0"/>
    <x v="4"/>
    <x v="0"/>
    <d v="2024-07-17T14:52:39"/>
    <x v="724"/>
    <n v="20.622499999939464"/>
    <d v="2024-07-18T10:23:49"/>
    <d v="1899-12-30T01:34:24"/>
    <d v="2024-07-18T11:58:13"/>
    <n v="-0.47027777787297964"/>
    <x v="0"/>
    <m/>
    <m/>
    <x v="1"/>
    <x v="5"/>
    <x v="0"/>
    <x v="5"/>
    <x v="1"/>
    <n v="5"/>
    <s v=""/>
    <d v="1899-12-31T13:45:36"/>
    <n v="18.04916666660613"/>
    <n v="12"/>
    <n v="6.0491666666061299"/>
  </r>
  <r>
    <s v="E002"/>
    <s v="EO55"/>
    <x v="6414"/>
    <x v="0"/>
    <s v="E3"/>
    <s v="0100058036"/>
    <s v="HORMI CONTADO, S.L."/>
    <s v="0046005174"/>
    <s v="PLANTA DE MANILVA E/O 56"/>
    <s v="000000000000003269"/>
    <x v="44"/>
    <d v="2024-07-17T00:00:00"/>
    <d v="1899-12-30T14:52:56"/>
    <s v="08:30"/>
    <d v="2024-07-18T00:00:00"/>
    <x v="23"/>
    <x v="8"/>
    <x v="6645"/>
    <d v="2024-07-17T00:00:00"/>
    <d v="1899-12-30T16:04:35"/>
    <n v="118"/>
    <s v="E00118"/>
    <s v="RUTA KMS.118"/>
    <x v="144"/>
    <x v="0"/>
    <x v="0"/>
    <x v="4"/>
    <x v="0"/>
    <d v="2024-07-17T14:52:56"/>
    <x v="715"/>
    <n v="17.617777777661104"/>
    <d v="2024-07-17T16:04:35"/>
    <d v="1899-12-30T01:34:24"/>
    <d v="2024-07-17T17:38:59"/>
    <n v="14.850277777703013"/>
    <x v="0"/>
    <m/>
    <m/>
    <x v="1"/>
    <x v="2"/>
    <x v="0"/>
    <x v="5"/>
    <x v="8"/>
    <n v="4"/>
    <s v=""/>
    <d v="1899-12-31T13:45:36"/>
    <n v="15.04444444432777"/>
    <n v="12"/>
    <n v="3.0444444443277696"/>
  </r>
  <r>
    <s v="E002"/>
    <s v="EO55"/>
    <x v="6415"/>
    <x v="0"/>
    <s v="E3"/>
    <s v="0100053365"/>
    <s v="WORKBETON, S.L."/>
    <s v="0046004640"/>
    <s v="GERENA (CANTERA EIFFAGE)"/>
    <s v="000000000000000837"/>
    <x v="43"/>
    <d v="2024-07-17T00:00:00"/>
    <d v="1899-12-30T14:53:33"/>
    <s v="18-07 08:00H"/>
    <d v="2024-07-18T00:00:00"/>
    <x v="10"/>
    <x v="9"/>
    <x v="6646"/>
    <d v="2024-07-17T00:00:00"/>
    <d v="1899-12-30T17:03:29"/>
    <n v="90"/>
    <s v="E00090"/>
    <s v="RUTA KMS.090"/>
    <x v="96"/>
    <x v="0"/>
    <x v="0"/>
    <x v="5"/>
    <x v="0"/>
    <d v="2024-07-17T14:53:33"/>
    <x v="622"/>
    <n v="17.10750000004191"/>
    <d v="2024-07-17T17:03:29"/>
    <d v="1899-12-30T01:12:00"/>
    <d v="2024-07-17T18:15:29"/>
    <n v="13.741944444424007"/>
    <x v="0"/>
    <m/>
    <m/>
    <x v="1"/>
    <x v="2"/>
    <x v="0"/>
    <x v="5"/>
    <x v="5"/>
    <n v="4"/>
    <s v=""/>
    <d v="1899-12-31T04:48:00"/>
    <n v="14.90750000004191"/>
    <n v="12"/>
    <n v="2.9075000000419102"/>
  </r>
  <r>
    <s v="E002"/>
    <s v="EO55"/>
    <x v="6416"/>
    <x v="0"/>
    <s v="E3"/>
    <s v="0100058399"/>
    <s v="HORMIGONES ESTEBBUNA, S.L."/>
    <s v="0046005172"/>
    <s v="PLANTA ESTEPONA"/>
    <s v="000000000000003264"/>
    <x v="41"/>
    <d v="2024-07-17T00:00:00"/>
    <d v="1899-12-30T15:13:54"/>
    <s v="10:00"/>
    <d v="2024-07-18T00:00:00"/>
    <x v="17"/>
    <x v="8"/>
    <x v="6647"/>
    <d v="2024-07-18T00:00:00"/>
    <d v="1899-12-30T07:44:20"/>
    <n v="110"/>
    <s v="E00110"/>
    <s v="RUTA KMS.110"/>
    <x v="64"/>
    <x v="0"/>
    <x v="0"/>
    <x v="4"/>
    <x v="0"/>
    <d v="2024-07-17T15:13:54"/>
    <x v="716"/>
    <n v="18.768333333253395"/>
    <d v="2024-07-18T07:44:20"/>
    <d v="1899-12-30T01:28:00"/>
    <d v="2024-07-18T09:12:20"/>
    <n v="0.7944444443564862"/>
    <x v="0"/>
    <m/>
    <m/>
    <x v="1"/>
    <x v="5"/>
    <x v="0"/>
    <x v="5"/>
    <x v="11"/>
    <n v="5"/>
    <s v=""/>
    <d v="1899-12-31T11:12:00"/>
    <n v="16.30166666658673"/>
    <n v="12"/>
    <n v="4.3016666665867298"/>
  </r>
  <r>
    <s v="E002"/>
    <s v="EO55"/>
    <x v="6417"/>
    <x v="0"/>
    <s v="E3"/>
    <s v="0100058399"/>
    <s v="HORMIGONES ESTEBBUNA, S.L."/>
    <s v="0046005172"/>
    <s v="PLANTA ESTEPONA"/>
    <s v="000000000000003264"/>
    <x v="41"/>
    <d v="2024-07-17T00:00:00"/>
    <d v="1899-12-30T15:14:10"/>
    <s v="12:00"/>
    <d v="2024-07-18T00:00:00"/>
    <x v="8"/>
    <x v="8"/>
    <x v="6648"/>
    <d v="2024-07-17T00:00:00"/>
    <d v="1899-12-30T16:09:41"/>
    <n v="110"/>
    <s v="E00110"/>
    <s v="RUTA KMS.110"/>
    <x v="65"/>
    <x v="0"/>
    <x v="0"/>
    <x v="4"/>
    <x v="0"/>
    <d v="2024-07-17T15:14:10"/>
    <x v="723"/>
    <n v="20.763888888875954"/>
    <d v="2024-07-17T16:09:41"/>
    <d v="1899-12-30T01:28:00"/>
    <d v="2024-07-17T17:37:41"/>
    <n v="18.371944444428664"/>
    <x v="0"/>
    <m/>
    <m/>
    <x v="1"/>
    <x v="2"/>
    <x v="0"/>
    <x v="5"/>
    <x v="8"/>
    <n v="4"/>
    <s v=""/>
    <d v="1899-12-31T11:12:00"/>
    <n v="18.297222222209289"/>
    <n v="12"/>
    <n v="6.2972222222092888"/>
  </r>
  <r>
    <s v="E002"/>
    <s v="EO55"/>
    <x v="6418"/>
    <x v="0"/>
    <s v="E3"/>
    <s v="0100018590"/>
    <s v="STEEL GRANADA, S.L."/>
    <s v="0046004297"/>
    <s v="GRANADA (H. LASTRA)"/>
    <s v="000000000000003269"/>
    <x v="44"/>
    <d v="2024-07-17T00:00:00"/>
    <d v="1899-12-30T15:14:15"/>
    <s v="18/07 11:00h"/>
    <d v="2024-07-18T00:00:00"/>
    <x v="24"/>
    <x v="8"/>
    <x v="6649"/>
    <d v="2024-07-18T00:00:00"/>
    <d v="1899-12-30T08:05:08"/>
    <n v="124"/>
    <s v="E00124"/>
    <s v="RUTA KMS.124"/>
    <x v="99"/>
    <x v="0"/>
    <x v="0"/>
    <x v="4"/>
    <x v="0"/>
    <d v="2024-07-17T15:14:15"/>
    <x v="713"/>
    <n v="19.762500000069849"/>
    <d v="2024-07-18T08:05:08"/>
    <d v="1899-12-30T01:39:12"/>
    <d v="2024-07-18T09:44:20"/>
    <n v="1.2611111111473292"/>
    <x v="0"/>
    <m/>
    <m/>
    <x v="1"/>
    <x v="5"/>
    <x v="0"/>
    <x v="5"/>
    <x v="0"/>
    <n v="5"/>
    <s v=""/>
    <d v="1899-12-31T15:40:48"/>
    <n v="17.109166666736517"/>
    <n v="12"/>
    <n v="5.1091666667365168"/>
  </r>
  <r>
    <s v="E002"/>
    <s v="EO55"/>
    <x v="6419"/>
    <x v="0"/>
    <s v="E3"/>
    <s v="0100058399"/>
    <s v="HORMIGONES ESTEBBUNA, S.L."/>
    <s v="0046005172"/>
    <s v="PLANTA ESTEPONA"/>
    <s v="000000000000003264"/>
    <x v="41"/>
    <d v="2024-07-17T00:00:00"/>
    <d v="1899-12-30T15:14:28"/>
    <s v="15:00"/>
    <d v="2024-07-18T00:00:00"/>
    <x v="7"/>
    <x v="8"/>
    <x v="6650"/>
    <d v="2024-07-18T00:00:00"/>
    <d v="1899-12-30T11:46:34"/>
    <n v="110"/>
    <s v="E00110"/>
    <s v="RUTA KMS.110"/>
    <x v="64"/>
    <x v="0"/>
    <x v="0"/>
    <x v="4"/>
    <x v="0"/>
    <d v="2024-07-17T15:14:28"/>
    <x v="720"/>
    <n v="23.758888888929505"/>
    <d v="2024-07-18T11:46:34"/>
    <d v="1899-12-30T01:28:00"/>
    <d v="2024-07-18T13:14:34"/>
    <n v="1.7572222221060656"/>
    <x v="0"/>
    <m/>
    <m/>
    <x v="1"/>
    <x v="5"/>
    <x v="0"/>
    <x v="5"/>
    <x v="2"/>
    <n v="5"/>
    <s v=""/>
    <d v="1899-12-31T11:12:00"/>
    <n v="21.29222222226284"/>
    <n v="12"/>
    <n v="9.2922222222628399"/>
  </r>
  <r>
    <s v="E002"/>
    <s v="EO55"/>
    <x v="6420"/>
    <x v="0"/>
    <s v="E4"/>
    <s v="0100058117"/>
    <s v="MAT. CONST CRISTOBAL CASTILLA, S.L."/>
    <s v="0046005375"/>
    <s v="ALMACEN SAN ROQUE"/>
    <s v="000000000000003283"/>
    <x v="39"/>
    <d v="2024-07-17T00:00:00"/>
    <d v="1899-12-30T15:20:46"/>
    <s v="18/07 De 8 a 14"/>
    <d v="2024-07-18T00:00:00"/>
    <x v="1"/>
    <x v="8"/>
    <x v="6651"/>
    <d v="2024-07-18T00:00:00"/>
    <d v="1899-12-30T09:35:51"/>
    <n v="145"/>
    <s v="E00145"/>
    <s v="RUTA KMS.145"/>
    <x v="51"/>
    <x v="0"/>
    <x v="0"/>
    <x v="4"/>
    <x v="1"/>
    <d v="2024-07-17T15:20:46"/>
    <x v="714"/>
    <n v="22.653888888889924"/>
    <d v="2024-07-18T09:35:51"/>
    <d v="1899-12-30T01:56:00"/>
    <d v="2024-07-18T11:31:51"/>
    <n v="2.4691666667349637"/>
    <x v="0"/>
    <m/>
    <m/>
    <x v="1"/>
    <x v="5"/>
    <x v="0"/>
    <x v="5"/>
    <x v="6"/>
    <n v="5"/>
    <s v=""/>
    <d v="1899-12-31T22:24:00"/>
    <n v="19.72055555555659"/>
    <n v="12"/>
    <n v="7.7205555555565901"/>
  </r>
  <r>
    <s v="E002"/>
    <s v="EO55"/>
    <x v="6421"/>
    <x v="0"/>
    <s v="E3"/>
    <s v="0100058437"/>
    <s v="SANEAMIENTOS GRANAMAX, SL"/>
    <s v="0046005740"/>
    <s v="PADUL -PREF. HNOS. SANTIAGO"/>
    <s v="000000000000003262"/>
    <x v="42"/>
    <d v="2024-07-17T00:00:00"/>
    <d v="1899-12-30T16:02:44"/>
    <s v="18/07 De 8 a 12"/>
    <d v="2024-07-18T00:00:00"/>
    <x v="8"/>
    <x v="8"/>
    <x v="6652"/>
    <d v="2024-07-18T00:00:00"/>
    <d v="1899-12-30T09:58:10"/>
    <n v="128"/>
    <s v="E00128"/>
    <s v="RUTA KMS.128"/>
    <x v="133"/>
    <x v="0"/>
    <x v="0"/>
    <x v="4"/>
    <x v="0"/>
    <d v="2024-07-17T16:02:44"/>
    <x v="723"/>
    <n v="19.954444444505498"/>
    <d v="2024-07-18T09:58:10"/>
    <d v="1899-12-30T01:42:24"/>
    <d v="2024-07-18T11:40:34"/>
    <n v="0.32388888899004087"/>
    <x v="0"/>
    <m/>
    <m/>
    <x v="1"/>
    <x v="5"/>
    <x v="0"/>
    <x v="5"/>
    <x v="6"/>
    <n v="5"/>
    <s v=""/>
    <d v="1899-12-31T16:57:36"/>
    <n v="17.247777777838831"/>
    <n v="12"/>
    <n v="5.2477777778388308"/>
  </r>
  <r>
    <s v="E002"/>
    <s v="EO55"/>
    <x v="6422"/>
    <x v="0"/>
    <s v="E3"/>
    <s v="0100037768"/>
    <s v="MINAS DE AGUAS TEÑIDAS, S.A.U. (MAT"/>
    <s v="0046004267"/>
    <s v="ZREP4500031988_2 MAGDALENA PASTA"/>
    <s v="000000000000001782"/>
    <x v="46"/>
    <d v="2024-07-17T00:00:00"/>
    <d v="1899-12-30T16:05:08"/>
    <s v="18/07 06:00h"/>
    <d v="2024-07-18T00:00:00"/>
    <x v="6"/>
    <x v="9"/>
    <x v="6653"/>
    <d v="2024-07-17T00:00:00"/>
    <d v="1899-12-30T16:58:39"/>
    <n v="85"/>
    <s v="E00085"/>
    <s v="RUTA KMS.085"/>
    <x v="87"/>
    <x v="0"/>
    <x v="0"/>
    <x v="5"/>
    <x v="0"/>
    <d v="2024-07-17T16:05:08"/>
    <x v="701"/>
    <n v="27.914444444468245"/>
    <d v="2024-07-17T16:58:39"/>
    <d v="1899-12-30T01:08:00"/>
    <d v="2024-07-17T18:06:39"/>
    <n v="25.889166666660458"/>
    <x v="0"/>
    <m/>
    <m/>
    <x v="1"/>
    <x v="2"/>
    <x v="0"/>
    <x v="5"/>
    <x v="8"/>
    <n v="4"/>
    <s v=""/>
    <d v="1899-12-31T03:12:00"/>
    <n v="25.781111111134912"/>
    <n v="12"/>
    <n v="13.781111111134912"/>
  </r>
  <r>
    <s v="E002"/>
    <s v="EO55"/>
    <x v="6423"/>
    <x v="0"/>
    <s v="E3"/>
    <s v="0100037768"/>
    <s v="MINAS DE AGUAS TEÑIDAS, S.A.U. (MAT"/>
    <s v="0046004267"/>
    <s v="ZREP4500031988_2 MAGDALENA PASTA"/>
    <s v="000000000000001782"/>
    <x v="46"/>
    <d v="2024-07-17T00:00:00"/>
    <d v="1899-12-30T16:05:56"/>
    <s v="18/07 07:00h"/>
    <d v="2024-07-18T00:00:00"/>
    <x v="6"/>
    <x v="9"/>
    <x v="6654"/>
    <d v="2024-07-17T00:00:00"/>
    <d v="1899-12-30T17:41:08"/>
    <n v="85"/>
    <s v="E00085"/>
    <s v="RUTA KMS.085"/>
    <x v="358"/>
    <x v="0"/>
    <x v="0"/>
    <x v="5"/>
    <x v="0"/>
    <d v="2024-07-17T16:05:56"/>
    <x v="701"/>
    <n v="27.901111111161299"/>
    <d v="2024-07-17T17:41:08"/>
    <d v="1899-12-30T01:08:00"/>
    <d v="2024-07-17T18:49:08"/>
    <n v="25.181111111131031"/>
    <x v="0"/>
    <m/>
    <m/>
    <x v="1"/>
    <x v="2"/>
    <x v="0"/>
    <x v="5"/>
    <x v="5"/>
    <n v="4"/>
    <s v=""/>
    <d v="1899-12-31T03:12:00"/>
    <n v="25.767777777827966"/>
    <n v="12"/>
    <n v="13.767777777827966"/>
  </r>
  <r>
    <s v="E002"/>
    <s v="EO55"/>
    <x v="6424"/>
    <x v="0"/>
    <s v="E3"/>
    <s v="0100037768"/>
    <s v="MINAS DE AGUAS TEÑIDAS, S.A.U. (MAT"/>
    <s v="0046004267"/>
    <s v="ZREP4500031988_2 MAGDALENA PASTA"/>
    <s v="000000000000001782"/>
    <x v="46"/>
    <d v="2024-07-17T00:00:00"/>
    <d v="1899-12-30T16:06:23"/>
    <s v="18/07 10:00h"/>
    <d v="2024-07-18T00:00:00"/>
    <x v="6"/>
    <x v="9"/>
    <x v="6655"/>
    <d v="2024-07-18T00:00:00"/>
    <d v="1899-12-30T08:42:00"/>
    <n v="85"/>
    <s v="E00085"/>
    <s v="RUTA KMS.085"/>
    <x v="92"/>
    <x v="0"/>
    <x v="0"/>
    <x v="5"/>
    <x v="0"/>
    <d v="2024-07-17T16:06:23"/>
    <x v="701"/>
    <n v="27.893611111154314"/>
    <d v="2024-07-18T08:42:00"/>
    <d v="1899-12-30T01:08:00"/>
    <d v="2024-07-18T09:50:00"/>
    <n v="10.166666666627862"/>
    <x v="0"/>
    <m/>
    <m/>
    <x v="1"/>
    <x v="5"/>
    <x v="0"/>
    <x v="5"/>
    <x v="0"/>
    <n v="5"/>
    <s v=""/>
    <d v="1899-12-31T03:12:00"/>
    <n v="25.760277777820981"/>
    <n v="12"/>
    <n v="13.760277777820981"/>
  </r>
  <r>
    <s v="E002"/>
    <s v="EO55"/>
    <x v="6425"/>
    <x v="0"/>
    <s v="E3"/>
    <s v="0100037768"/>
    <s v="MINAS DE AGUAS TEÑIDAS, S.A.U. (MAT"/>
    <s v="0046004267"/>
    <s v="ZREP4500031988_2 MAGDALENA PASTA"/>
    <s v="000000000000001782"/>
    <x v="46"/>
    <d v="2024-07-17T00:00:00"/>
    <d v="1899-12-30T16:06:57"/>
    <s v="18/07 11:00h"/>
    <d v="2024-07-18T00:00:00"/>
    <x v="6"/>
    <x v="9"/>
    <x v="6656"/>
    <d v="2024-07-18T00:00:00"/>
    <d v="1899-12-30T09:34:46"/>
    <n v="85"/>
    <s v="E00085"/>
    <s v="RUTA KMS.085"/>
    <x v="91"/>
    <x v="0"/>
    <x v="0"/>
    <x v="5"/>
    <x v="0"/>
    <d v="2024-07-17T16:06:57"/>
    <x v="701"/>
    <n v="27.884166666772217"/>
    <d v="2024-07-18T09:34:46"/>
    <d v="1899-12-30T01:08:00"/>
    <d v="2024-07-18T10:42:46"/>
    <n v="9.2872222223086283"/>
    <x v="0"/>
    <m/>
    <m/>
    <x v="1"/>
    <x v="5"/>
    <x v="0"/>
    <x v="5"/>
    <x v="6"/>
    <n v="5"/>
    <s v=""/>
    <d v="1899-12-31T03:12:00"/>
    <n v="25.750833333438884"/>
    <n v="12"/>
    <n v="13.750833333438884"/>
  </r>
  <r>
    <s v="E002"/>
    <s v="EO55"/>
    <x v="6426"/>
    <x v="0"/>
    <s v="E3"/>
    <s v="0100037768"/>
    <s v="MINAS DE AGUAS TEÑIDAS, S.A.U. (MAT"/>
    <s v="0046004267"/>
    <s v="ZREP4500031988_2 MAGDALENA PASTA"/>
    <s v="000000000000001782"/>
    <x v="46"/>
    <d v="2024-07-17T00:00:00"/>
    <d v="1899-12-30T16:13:52"/>
    <s v="18/07 13:00h"/>
    <d v="2024-07-18T00:00:00"/>
    <x v="6"/>
    <x v="9"/>
    <x v="6657"/>
    <d v="2024-07-18T00:00:00"/>
    <d v="1899-12-30T09:04:37"/>
    <n v="85"/>
    <s v="E00085"/>
    <s v="RUTA KMS.085"/>
    <x v="361"/>
    <x v="0"/>
    <x v="0"/>
    <x v="5"/>
    <x v="0"/>
    <d v="2024-07-17T16:13:52"/>
    <x v="701"/>
    <n v="27.768888888938818"/>
    <d v="2024-07-18T09:04:37"/>
    <d v="1899-12-30T01:08:00"/>
    <d v="2024-07-18T10:12:37"/>
    <n v="9.7897222222527489"/>
    <x v="0"/>
    <m/>
    <m/>
    <x v="1"/>
    <x v="5"/>
    <x v="0"/>
    <x v="5"/>
    <x v="6"/>
    <n v="5"/>
    <s v=""/>
    <d v="1899-12-31T03:12:00"/>
    <n v="25.635555555605485"/>
    <n v="12"/>
    <n v="13.635555555605485"/>
  </r>
  <r>
    <s v="E002"/>
    <s v="EO55"/>
    <x v="6427"/>
    <x v="0"/>
    <s v="E3"/>
    <s v="0100037768"/>
    <s v="MINAS DE AGUAS TEÑIDAS, S.A.U. (MAT"/>
    <s v="0046004267"/>
    <s v="ZREP4500031988_2 MAGDALENA PASTA"/>
    <s v="000000000000001782"/>
    <x v="46"/>
    <d v="2024-07-17T00:00:00"/>
    <d v="1899-12-30T16:14:41"/>
    <s v="18/07 14:00h"/>
    <d v="2024-07-18T00:00:00"/>
    <x v="6"/>
    <x v="9"/>
    <x v="6658"/>
    <d v="2024-07-18T00:00:00"/>
    <d v="1899-12-30T11:06:17"/>
    <n v="85"/>
    <s v="E00085"/>
    <s v="RUTA KMS.085"/>
    <x v="231"/>
    <x v="0"/>
    <x v="0"/>
    <x v="5"/>
    <x v="0"/>
    <d v="2024-07-17T16:14:41"/>
    <x v="701"/>
    <n v="27.755277777789161"/>
    <d v="2024-07-18T11:06:17"/>
    <d v="1899-12-30T01:08:00"/>
    <d v="2024-07-18T12:14:17"/>
    <n v="7.7619444445590489"/>
    <x v="0"/>
    <m/>
    <m/>
    <x v="1"/>
    <x v="5"/>
    <x v="0"/>
    <x v="5"/>
    <x v="2"/>
    <n v="5"/>
    <s v=""/>
    <d v="1899-12-31T03:12:00"/>
    <n v="25.621944444455828"/>
    <n v="12"/>
    <n v="13.621944444455828"/>
  </r>
  <r>
    <s v="E002"/>
    <s v="EO55"/>
    <x v="6428"/>
    <x v="0"/>
    <s v="E3"/>
    <s v="0100037768"/>
    <s v="MINAS DE AGUAS TEÑIDAS, S.A.U. (MAT"/>
    <s v="0046004267"/>
    <s v="ZREP4500031988_2 MAGDALENA PASTA"/>
    <s v="000000000000001782"/>
    <x v="46"/>
    <d v="2024-07-17T00:00:00"/>
    <d v="1899-12-30T16:15:09"/>
    <s v="18/07 16:00h"/>
    <d v="2024-07-18T00:00:00"/>
    <x v="6"/>
    <x v="9"/>
    <x v="6659"/>
    <d v="2024-07-18T00:00:00"/>
    <d v="1899-12-30T15:13:11"/>
    <n v="85"/>
    <s v="E00085"/>
    <s v="RUTA KMS.085"/>
    <x v="67"/>
    <x v="0"/>
    <x v="0"/>
    <x v="5"/>
    <x v="0"/>
    <d v="2024-07-17T16:15:09"/>
    <x v="701"/>
    <n v="27.747500000114087"/>
    <d v="2024-07-18T15:13:11"/>
    <d v="1899-12-30T01:08:00"/>
    <d v="2024-07-18T16:21:11"/>
    <n v="3.6469444444519468"/>
    <x v="0"/>
    <m/>
    <m/>
    <x v="1"/>
    <x v="5"/>
    <x v="0"/>
    <x v="5"/>
    <x v="4"/>
    <n v="5"/>
    <s v=""/>
    <d v="1899-12-31T03:12:00"/>
    <n v="25.614166666780754"/>
    <n v="12"/>
    <n v="13.614166666780754"/>
  </r>
  <r>
    <s v="E002"/>
    <s v="EO55"/>
    <x v="6429"/>
    <x v="0"/>
    <s v="E3"/>
    <s v="0100037768"/>
    <s v="MINAS DE AGUAS TEÑIDAS, S.A.U. (MAT"/>
    <s v="0046004267"/>
    <s v="ZREP4500031988_2 MAGDALENA PASTA"/>
    <s v="000000000000001782"/>
    <x v="46"/>
    <d v="2024-07-17T00:00:00"/>
    <d v="1899-12-30T16:15:32"/>
    <s v="18/07 17:00h"/>
    <d v="2024-07-18T00:00:00"/>
    <x v="6"/>
    <x v="9"/>
    <x v="6660"/>
    <d v="2024-07-18T00:00:00"/>
    <d v="1899-12-30T13:39:38"/>
    <n v="85"/>
    <s v="E00085"/>
    <s v="RUTA KMS.085"/>
    <x v="129"/>
    <x v="0"/>
    <x v="0"/>
    <x v="5"/>
    <x v="0"/>
    <d v="2024-07-17T16:15:32"/>
    <x v="701"/>
    <n v="27.741111111128703"/>
    <d v="2024-07-18T13:39:38"/>
    <d v="1899-12-30T01:08:00"/>
    <d v="2024-07-18T14:47:38"/>
    <n v="5.2061111111543141"/>
    <x v="0"/>
    <m/>
    <m/>
    <x v="1"/>
    <x v="5"/>
    <x v="0"/>
    <x v="5"/>
    <x v="7"/>
    <n v="5"/>
    <s v=""/>
    <d v="1899-12-31T03:12:00"/>
    <n v="25.60777777779537"/>
    <n v="12"/>
    <n v="13.60777777779537"/>
  </r>
  <r>
    <s v="E002"/>
    <s v="EO55"/>
    <x v="6430"/>
    <x v="0"/>
    <s v="E3"/>
    <s v="0100057966"/>
    <s v="HORPRESOL, SRL"/>
    <s v="0046005105"/>
    <s v="PLANTA MALAGA"/>
    <s v="000000000000003269"/>
    <x v="44"/>
    <d v="2024-07-17T00:00:00"/>
    <d v="1899-12-30T16:57:56"/>
    <s v="votorantim 12h"/>
    <d v="2024-07-18T00:00:00"/>
    <x v="8"/>
    <x v="8"/>
    <x v="6661"/>
    <d v="2024-07-18T00:00:00"/>
    <d v="1899-12-30T11:30:42"/>
    <n v="24"/>
    <s v="E00024"/>
    <s v="RUTA KMS.024"/>
    <x v="144"/>
    <x v="0"/>
    <x v="0"/>
    <x v="4"/>
    <x v="0"/>
    <d v="2024-07-17T16:57:56"/>
    <x v="723"/>
    <n v="19.034444444405381"/>
    <d v="2024-07-18T11:30:42"/>
    <d v="1899-12-30T00:19:12"/>
    <d v="2024-07-18T11:49:54"/>
    <n v="0.16833333321847022"/>
    <x v="0"/>
    <m/>
    <m/>
    <x v="1"/>
    <x v="5"/>
    <x v="0"/>
    <x v="5"/>
    <x v="2"/>
    <n v="5"/>
    <s v=""/>
    <d v="1899-12-30T07:40:48"/>
    <n v="17.71444444440538"/>
    <n v="12"/>
    <n v="5.7144444444053804"/>
  </r>
  <r>
    <s v="E002"/>
    <s v="EO55"/>
    <x v="6431"/>
    <x v="0"/>
    <s v="E4"/>
    <s v="0100030200"/>
    <s v="LEROY MERLIN ESPAÑA,S.L.U."/>
    <s v="0046005557"/>
    <s v="JEREZ DE LA FRONTERA (15)"/>
    <s v="000000000000003295"/>
    <x v="45"/>
    <d v="2024-07-17T00:00:00"/>
    <d v="1899-12-30T17:21:34"/>
    <s v="81500540  19/07 7 a"/>
    <d v="2024-07-19T00:00:00"/>
    <x v="15"/>
    <x v="8"/>
    <x v="6662"/>
    <d v="2024-07-18T00:00:00"/>
    <d v="1899-12-30T19:32:56"/>
    <n v="244"/>
    <s v="E00244"/>
    <s v="RUTA KMS.244"/>
    <x v="242"/>
    <x v="0"/>
    <x v="0"/>
    <x v="4"/>
    <x v="1"/>
    <d v="2024-07-17T17:21:34"/>
    <x v="732"/>
    <n v="39.640555555641185"/>
    <d v="2024-07-18T19:32:56"/>
    <d v="1899-12-30T03:15:12"/>
    <d v="2024-07-18T22:48:08"/>
    <n v="10.197777777677402"/>
    <x v="0"/>
    <m/>
    <m/>
    <x v="1"/>
    <x v="5"/>
    <x v="0"/>
    <x v="5"/>
    <x v="10"/>
    <n v="5"/>
    <s v=""/>
    <d v="1900-01-02T06:04:48"/>
    <n v="35.387222222307855"/>
    <n v="24"/>
    <n v="11.387222222307855"/>
  </r>
  <r>
    <s v="E002"/>
    <s v="EO55"/>
    <x v="6432"/>
    <x v="0"/>
    <s v="E3"/>
    <s v="0100018590"/>
    <s v="STEEL GRANADA, S.L."/>
    <s v="0046004631"/>
    <s v="VALDEPEÑAS DE JAEN"/>
    <s v="000000000000003264"/>
    <x v="41"/>
    <d v="2024-07-18T00:00:00"/>
    <d v="1899-12-30T08:07:46"/>
    <s v="18/07 Antes de 17:00"/>
    <d v="2024-07-18T00:00:00"/>
    <x v="9"/>
    <x v="8"/>
    <x v="6663"/>
    <d v="2024-07-18T00:00:00"/>
    <d v="1899-12-30T14:29:04"/>
    <n v="200"/>
    <s v="E00200"/>
    <s v="RUTA KMS.200"/>
    <x v="271"/>
    <x v="0"/>
    <x v="0"/>
    <x v="4"/>
    <x v="0"/>
    <d v="2024-07-18T08:07:46"/>
    <x v="728"/>
    <n v="8.8705555556807667"/>
    <d v="2024-07-18T14:29:04"/>
    <d v="1899-12-30T02:40:00"/>
    <d v="2024-07-18T17:09:04"/>
    <n v="-0.15111111098667607"/>
    <x v="0"/>
    <m/>
    <m/>
    <x v="1"/>
    <x v="5"/>
    <x v="0"/>
    <x v="5"/>
    <x v="13"/>
    <n v="5"/>
    <s v="TRANSPORTES FRANCISCO CASTILLA E HI"/>
    <d v="1900-01-01T16:00:00"/>
    <n v="5.2038888890141006"/>
    <n v="0"/>
    <n v="5.2038888890141006"/>
  </r>
  <r>
    <s v="E002"/>
    <s v="EO55"/>
    <x v="6433"/>
    <x v="0"/>
    <s v="E3"/>
    <s v="0100018311"/>
    <s v="ANDALUZA DE MORTEROS, SA (ANDEMOSA)"/>
    <s v="0046005100"/>
    <s v="PLANTA VILLA ROSA (CON TTE) MALAGA"/>
    <s v="000000000000003264"/>
    <x v="41"/>
    <d v="2024-07-18T00:00:00"/>
    <d v="1899-12-30T08:13:16"/>
    <s v="18/07 12:00h"/>
    <d v="2024-07-18T00:00:00"/>
    <x v="8"/>
    <x v="8"/>
    <x v="6664"/>
    <d v="2024-07-18T00:00:00"/>
    <d v="1899-12-30T10:10:16"/>
    <n v="24"/>
    <s v="E00024"/>
    <s v="RUTA KMS.024"/>
    <x v="130"/>
    <x v="0"/>
    <x v="0"/>
    <x v="4"/>
    <x v="0"/>
    <d v="2024-07-18T08:13:16"/>
    <x v="723"/>
    <n v="3.778888888831716"/>
    <d v="2024-07-18T10:10:16"/>
    <d v="1899-12-30T00:19:12"/>
    <d v="2024-07-18T10:29:28"/>
    <n v="1.5088888888712972"/>
    <x v="0"/>
    <m/>
    <m/>
    <x v="1"/>
    <x v="5"/>
    <x v="0"/>
    <x v="5"/>
    <x v="1"/>
    <n v="5"/>
    <s v=""/>
    <d v="1899-12-30T07:40:48"/>
    <n v="2.4588888888317162"/>
    <n v="0"/>
    <n v="2.4588888888317162"/>
  </r>
  <r>
    <s v="E002"/>
    <s v="EO55"/>
    <x v="6434"/>
    <x v="0"/>
    <s v="E3"/>
    <s v="0100018311"/>
    <s v="ANDALUZA DE MORTEROS, SA (ANDEMOSA)"/>
    <s v="0046005100"/>
    <s v="PLANTA VILLA ROSA (CON TTE) MALAGA"/>
    <s v="000000000000003264"/>
    <x v="41"/>
    <d v="2024-07-18T00:00:00"/>
    <d v="1899-12-30T08:13:28"/>
    <s v="18/07 13:00h"/>
    <d v="2024-07-18T00:00:00"/>
    <x v="14"/>
    <x v="8"/>
    <x v="6665"/>
    <d v="2024-07-18T00:00:00"/>
    <d v="1899-12-30T12:51:18"/>
    <n v="24"/>
    <s v="E00024"/>
    <s v="RUTA KMS.024"/>
    <x v="79"/>
    <x v="0"/>
    <x v="0"/>
    <x v="4"/>
    <x v="0"/>
    <d v="2024-07-18T08:13:28"/>
    <x v="725"/>
    <n v="4.7755555555340834"/>
    <d v="2024-07-18T12:51:18"/>
    <d v="1899-12-30T00:19:12"/>
    <d v="2024-07-18T13:10:30"/>
    <n v="-0.17500000004656613"/>
    <x v="0"/>
    <m/>
    <m/>
    <x v="1"/>
    <x v="5"/>
    <x v="0"/>
    <x v="5"/>
    <x v="3"/>
    <n v="5"/>
    <s v=""/>
    <d v="1899-12-30T07:40:48"/>
    <n v="3.4555555555340831"/>
    <n v="0"/>
    <n v="3.4555555555340831"/>
  </r>
  <r>
    <s v="E002"/>
    <s v="EO55"/>
    <x v="6435"/>
    <x v="0"/>
    <s v="E3"/>
    <s v="0100018445"/>
    <s v="HORMIGONES ESTEPA, S.A."/>
    <s v="0046000354"/>
    <s v="ESTEPA"/>
    <s v="000000000000003269"/>
    <x v="44"/>
    <d v="2024-07-18T00:00:00"/>
    <d v="1899-12-30T08:17:41"/>
    <s v="19/07 07:00h"/>
    <d v="2024-07-19T00:00:00"/>
    <x v="25"/>
    <x v="8"/>
    <x v="6666"/>
    <d v="2024-07-19T00:00:00"/>
    <d v="1899-12-30T06:30:58"/>
    <n v="104"/>
    <s v="E00104"/>
    <s v="RUTA KMS.104"/>
    <x v="241"/>
    <x v="0"/>
    <x v="0"/>
    <x v="4"/>
    <x v="0"/>
    <d v="2024-07-18T08:17:41"/>
    <x v="750"/>
    <n v="22.705277777742594"/>
    <d v="2024-07-19T06:30:58"/>
    <d v="1899-12-30T01:23:12"/>
    <d v="2024-07-19T07:54:10"/>
    <n v="-0.90277777786832303"/>
    <x v="1"/>
    <m/>
    <m/>
    <x v="1"/>
    <x v="6"/>
    <x v="1"/>
    <x v="5"/>
    <x v="12"/>
    <n v="6"/>
    <s v=""/>
    <d v="1899-12-31T09:16:48"/>
    <n v="20.318611111075928"/>
    <n v="12"/>
    <n v="8.3186111110759278"/>
  </r>
  <r>
    <s v="E002"/>
    <s v="EO55"/>
    <x v="6436"/>
    <x v="0"/>
    <s v="E3"/>
    <s v="0100018535"/>
    <s v="PAVIMENTOS DEL GENIL S.A."/>
    <s v="0046005094"/>
    <s v="PTE. GENIL-PREFABRICADOS"/>
    <s v="000000000000003264"/>
    <x v="41"/>
    <d v="2024-07-18T00:00:00"/>
    <d v="1899-12-30T08:20:43"/>
    <s v="18/07 Antes de 18:00"/>
    <d v="2024-07-18T00:00:00"/>
    <x v="2"/>
    <x v="8"/>
    <x v="6667"/>
    <d v="2024-07-18T00:00:00"/>
    <d v="1899-12-30T12:06:17"/>
    <n v="127"/>
    <s v="E00127"/>
    <s v="RUTA KMS.127"/>
    <x v="110"/>
    <x v="0"/>
    <x v="0"/>
    <x v="4"/>
    <x v="0"/>
    <d v="2024-07-18T08:20:43"/>
    <x v="721"/>
    <n v="9.6547222223016433"/>
    <d v="2024-07-18T12:06:17"/>
    <d v="1899-12-30T01:41:36"/>
    <d v="2024-07-18T13:47:53"/>
    <n v="4.2019444444449618"/>
    <x v="0"/>
    <m/>
    <m/>
    <x v="1"/>
    <x v="5"/>
    <x v="0"/>
    <x v="5"/>
    <x v="3"/>
    <n v="5"/>
    <s v="TRANSPORTES FRANCISCO CASTILLA E HI"/>
    <d v="1899-12-31T16:38:24"/>
    <n v="6.96138888896831"/>
    <n v="0"/>
    <n v="6.96138888896831"/>
  </r>
  <r>
    <s v="E002"/>
    <s v="EO55"/>
    <x v="6437"/>
    <x v="0"/>
    <s v="E3"/>
    <s v="0100024595"/>
    <s v="HORMIGONES ACEDO, S.L."/>
    <s v="0046003610"/>
    <s v="ANTEQUERA"/>
    <s v="000000000000003264"/>
    <x v="41"/>
    <d v="2024-07-18T00:00:00"/>
    <d v="1899-12-30T09:03:44"/>
    <s v="19/07 08:00 SILO 4"/>
    <d v="2024-07-19T00:00:00"/>
    <x v="10"/>
    <x v="8"/>
    <x v="6668"/>
    <d v="2024-07-19T00:00:00"/>
    <d v="1899-12-30T06:47:01"/>
    <n v="63"/>
    <s v="E00063"/>
    <s v="RUTA KMS.063"/>
    <x v="60"/>
    <x v="0"/>
    <x v="0"/>
    <x v="4"/>
    <x v="0"/>
    <d v="2024-07-18T09:03:44"/>
    <x v="730"/>
    <n v="22.937777777784504"/>
    <d v="2024-07-19T06:47:01"/>
    <d v="1899-12-30T00:50:24"/>
    <d v="2024-07-19T07:37:25"/>
    <n v="0.37638888886431232"/>
    <x v="0"/>
    <m/>
    <m/>
    <x v="1"/>
    <x v="6"/>
    <x v="0"/>
    <x v="5"/>
    <x v="12"/>
    <n v="6"/>
    <s v="TRANSPORTES FRANCISCO CASTILLA E HI"/>
    <d v="1899-12-30T20:09:36"/>
    <n v="21.097777777784504"/>
    <n v="12"/>
    <n v="9.0977777777845041"/>
  </r>
  <r>
    <s v="E002"/>
    <s v="EO55"/>
    <x v="6438"/>
    <x v="0"/>
    <s v="E3"/>
    <s v="0100024595"/>
    <s v="HORMIGONES ACEDO, S.L."/>
    <s v="0046003610"/>
    <s v="ANTEQUERA"/>
    <s v="000000000000003264"/>
    <x v="41"/>
    <d v="2024-07-18T00:00:00"/>
    <d v="1899-12-30T09:04:12"/>
    <s v="19/07 10:00 SILO 4"/>
    <d v="2024-07-19T00:00:00"/>
    <x v="17"/>
    <x v="8"/>
    <x v="6669"/>
    <d v="2024-07-19T00:00:00"/>
    <d v="1899-12-30T08:03:02"/>
    <n v="63"/>
    <s v="E00063"/>
    <s v="RUTA KMS.063"/>
    <x v="77"/>
    <x v="0"/>
    <x v="0"/>
    <x v="4"/>
    <x v="0"/>
    <d v="2024-07-18T09:04:12"/>
    <x v="733"/>
    <n v="24.929999999993015"/>
    <d v="2024-07-19T08:03:02"/>
    <d v="1899-12-30T00:50:24"/>
    <d v="2024-07-19T08:53:26"/>
    <n v="1.1094444443006068"/>
    <x v="0"/>
    <m/>
    <m/>
    <x v="1"/>
    <x v="6"/>
    <x v="0"/>
    <x v="5"/>
    <x v="0"/>
    <n v="6"/>
    <s v="TRANSPORTES FRANCISCO CASTILLA E HI"/>
    <d v="1899-12-30T20:09:36"/>
    <n v="23.089999999993015"/>
    <n v="12"/>
    <n v="11.089999999993015"/>
  </r>
  <r>
    <s v="E002"/>
    <s v="EO55"/>
    <x v="6439"/>
    <x v="0"/>
    <s v="E3"/>
    <s v="0100055849"/>
    <s v="HORMECO S.L."/>
    <s v="0046005163"/>
    <s v="SUMIN CEMENTO SILO FYM - MELILLA"/>
    <s v="000000000000003268"/>
    <x v="2"/>
    <d v="2024-07-18T00:00:00"/>
    <d v="1899-12-30T09:18:09"/>
    <s v="18/07 1 viaje"/>
    <d v="2024-07-18T00:00:00"/>
    <x v="26"/>
    <x v="8"/>
    <x v="6670"/>
    <d v="2024-07-18T00:00:00"/>
    <d v="1899-12-30T11:46:20"/>
    <n v="264"/>
    <s v="E00264"/>
    <s v="RUTA KMS.264"/>
    <x v="353"/>
    <x v="0"/>
    <x v="0"/>
    <x v="4"/>
    <x v="0"/>
    <d v="2024-07-18T09:18:09"/>
    <x v="751"/>
    <n v="12.697499999951106"/>
    <d v="2024-07-18T11:46:20"/>
    <d v="1899-12-30T03:31:12"/>
    <d v="2024-07-18T15:17:32"/>
    <n v="6.7077777776867151"/>
    <x v="0"/>
    <m/>
    <m/>
    <x v="1"/>
    <x v="5"/>
    <x v="0"/>
    <x v="5"/>
    <x v="2"/>
    <n v="5"/>
    <s v=""/>
    <d v="1900-01-02T12:28:48"/>
    <n v="8.177499999951106"/>
    <n v="0"/>
    <n v="8.177499999951106"/>
  </r>
  <r>
    <s v="E002"/>
    <s v="EO55"/>
    <x v="6440"/>
    <x v="0"/>
    <s v="E3"/>
    <s v="0100049685"/>
    <s v="HORMIGONES CASTRO DEL RIO, S. L."/>
    <s v="0046004155"/>
    <s v="CASTRO DEL RIO"/>
    <s v="000000000000003264"/>
    <x v="41"/>
    <d v="2024-07-18T00:00:00"/>
    <d v="1899-12-30T09:41:45"/>
    <s v="19/07 08:00h"/>
    <d v="2024-07-19T00:00:00"/>
    <x v="10"/>
    <x v="8"/>
    <x v="6671"/>
    <d v="2024-07-19T00:00:00"/>
    <d v="1899-12-30T06:17:16"/>
    <n v="149"/>
    <s v="E00149"/>
    <s v="RUTA KMS.149"/>
    <x v="54"/>
    <x v="0"/>
    <x v="0"/>
    <x v="4"/>
    <x v="0"/>
    <d v="2024-07-18T09:41:45"/>
    <x v="730"/>
    <n v="22.304166666639503"/>
    <d v="2024-07-19T06:17:16"/>
    <d v="1899-12-30T01:59:12"/>
    <d v="2024-07-19T08:16:28"/>
    <n v="-0.27444444451248273"/>
    <x v="0"/>
    <m/>
    <m/>
    <x v="1"/>
    <x v="6"/>
    <x v="0"/>
    <x v="5"/>
    <x v="12"/>
    <n v="6"/>
    <s v=""/>
    <d v="1899-12-31T23:40:48"/>
    <n v="19.317499999972839"/>
    <n v="12"/>
    <n v="7.3174999999728385"/>
  </r>
  <r>
    <s v="E002"/>
    <s v="EO55"/>
    <x v="6441"/>
    <x v="0"/>
    <s v="E3"/>
    <s v="0100052034"/>
    <s v="GRUPO PUMA ESPAÑA S.L."/>
    <s v="0046005381"/>
    <s v="FABRICA - MALAGA"/>
    <s v="000000000000003264"/>
    <x v="41"/>
    <d v="2024-07-18T00:00:00"/>
    <d v="1899-12-30T09:48:08"/>
    <s v="18/07 Lo antes posib"/>
    <d v="2024-07-18T00:00:00"/>
    <x v="14"/>
    <x v="8"/>
    <x v="6672"/>
    <d v="2024-07-18T00:00:00"/>
    <d v="1899-12-30T11:35:17"/>
    <n v="27"/>
    <s v="E00027"/>
    <s v="RUTA KMS.027"/>
    <x v="101"/>
    <x v="0"/>
    <x v="0"/>
    <x v="4"/>
    <x v="0"/>
    <d v="2024-07-18T09:48:08"/>
    <x v="725"/>
    <n v="3.1977777777356096"/>
    <d v="2024-07-18T11:35:17"/>
    <d v="1899-12-30T00:21:36"/>
    <d v="2024-07-18T11:56:53"/>
    <n v="1.0519444444798864"/>
    <x v="0"/>
    <m/>
    <m/>
    <x v="1"/>
    <x v="5"/>
    <x v="0"/>
    <x v="5"/>
    <x v="2"/>
    <n v="5"/>
    <s v=""/>
    <d v="1899-12-30T08:38:24"/>
    <n v="1.8377777777356097"/>
    <n v="0"/>
    <n v="1.8377777777356097"/>
  </r>
  <r>
    <s v="E002"/>
    <s v="EO55"/>
    <x v="6442"/>
    <x v="0"/>
    <s v="E3"/>
    <s v="0100041278"/>
    <s v="MOV. DE TIERRAS RIOTINTO, S.L(TINTO"/>
    <s v="0046003387"/>
    <s v="SAN JUAN DEL PUERTO"/>
    <s v="000000000000000837"/>
    <x v="43"/>
    <d v="2024-07-18T00:00:00"/>
    <d v="1899-12-30T11:01:31"/>
    <s v="19/07 08:00h"/>
    <d v="2024-07-19T00:00:00"/>
    <x v="10"/>
    <x v="9"/>
    <x v="6673"/>
    <d v="2024-07-18T00:00:00"/>
    <d v="1899-12-30T14:50:24"/>
    <n v="15"/>
    <s v="E00015"/>
    <s v="RUTA KMS.015"/>
    <x v="59"/>
    <x v="0"/>
    <x v="0"/>
    <x v="5"/>
    <x v="0"/>
    <d v="2024-07-18T11:01:31"/>
    <x v="730"/>
    <n v="20.974722222250421"/>
    <d v="2024-07-18T14:50:24"/>
    <d v="1899-12-30T00:12:00"/>
    <d v="2024-07-18T15:02:24"/>
    <n v="16.96000000013737"/>
    <x v="0"/>
    <m/>
    <m/>
    <x v="1"/>
    <x v="5"/>
    <x v="0"/>
    <x v="5"/>
    <x v="13"/>
    <n v="5"/>
    <s v=""/>
    <d v="1899-12-30T04:48:00"/>
    <n v="19.774722222250421"/>
    <n v="12"/>
    <n v="7.7747222222504213"/>
  </r>
  <r>
    <s v="E002"/>
    <s v="EO55"/>
    <x v="6443"/>
    <x v="0"/>
    <s v="E3"/>
    <s v="0100045291"/>
    <s v="INDUSTRIAS ALHAURINAS DEL"/>
    <s v="0046005099"/>
    <s v="PLANTA - ALHAURIN EL GRANDE"/>
    <s v="000000000000003264"/>
    <x v="41"/>
    <d v="2024-07-18T00:00:00"/>
    <d v="1899-12-30T11:11:46"/>
    <s v="19/07 08:00h"/>
    <d v="2024-07-19T00:00:00"/>
    <x v="10"/>
    <x v="8"/>
    <x v="6674"/>
    <d v="2024-07-18T00:00:00"/>
    <d v="1899-12-30T13:56:02"/>
    <n v="47"/>
    <s v="E00047"/>
    <s v="RUTA KMS.047"/>
    <x v="101"/>
    <x v="0"/>
    <x v="0"/>
    <x v="4"/>
    <x v="0"/>
    <d v="2024-07-18T11:11:46"/>
    <x v="730"/>
    <n v="20.803888888971414"/>
    <d v="2024-07-18T13:56:02"/>
    <d v="1899-12-30T00:37:36"/>
    <d v="2024-07-18T14:33:38"/>
    <n v="17.439444444549736"/>
    <x v="0"/>
    <m/>
    <m/>
    <x v="1"/>
    <x v="5"/>
    <x v="0"/>
    <x v="5"/>
    <x v="7"/>
    <n v="5"/>
    <s v=""/>
    <d v="1899-12-30T15:02:24"/>
    <n v="19.177222222304749"/>
    <n v="12"/>
    <n v="7.1772222223047493"/>
  </r>
  <r>
    <s v="E002"/>
    <s v="EO55"/>
    <x v="6444"/>
    <x v="0"/>
    <s v="E3"/>
    <s v="0100050050"/>
    <s v="ESPINAL DE BOMBEOS, S. L."/>
    <s v="0046005060"/>
    <s v="UTRERA"/>
    <s v="000000000000000837"/>
    <x v="43"/>
    <d v="2024-07-18T00:00:00"/>
    <d v="1899-12-30T11:16:07"/>
    <s v="18/07 Lo antes posib"/>
    <d v="2024-07-18T00:00:00"/>
    <x v="7"/>
    <x v="9"/>
    <x v="6675"/>
    <d v="2024-07-18T00:00:00"/>
    <d v="1899-12-30T11:59:07"/>
    <n v="105"/>
    <s v="E00105"/>
    <s v="RUTA KMS.105"/>
    <x v="87"/>
    <x v="0"/>
    <x v="0"/>
    <x v="5"/>
    <x v="0"/>
    <d v="2024-07-18T11:16:07"/>
    <x v="720"/>
    <n v="3.7313888889038935"/>
    <d v="2024-07-18T11:59:07"/>
    <d v="1899-12-30T01:24:00"/>
    <d v="2024-07-18T13:23:07"/>
    <n v="1.6147222221479751"/>
    <x v="0"/>
    <m/>
    <m/>
    <x v="1"/>
    <x v="5"/>
    <x v="0"/>
    <x v="5"/>
    <x v="2"/>
    <n v="5"/>
    <s v=""/>
    <d v="1899-12-31T09:36:00"/>
    <n v="1.3313888889038936"/>
    <n v="0"/>
    <n v="1.3313888889038936"/>
  </r>
  <r>
    <s v="E002"/>
    <s v="EO55"/>
    <x v="6445"/>
    <x v="0"/>
    <s v="E3"/>
    <s v="0100050050"/>
    <s v="ESPINAL DE BOMBEOS, S. L."/>
    <s v="0046005060"/>
    <s v="UTRERA"/>
    <s v="000000000000000837"/>
    <x v="43"/>
    <d v="2024-07-18T00:00:00"/>
    <d v="1899-12-30T11:25:52"/>
    <s v="19/07 07:00h"/>
    <d v="2024-07-19T00:00:00"/>
    <x v="25"/>
    <x v="9"/>
    <x v="6676"/>
    <d v="2024-07-18T00:00:00"/>
    <d v="1899-12-30T20:36:40"/>
    <n v="105"/>
    <s v="E00105"/>
    <s v="RUTA KMS.105"/>
    <x v="105"/>
    <x v="0"/>
    <x v="0"/>
    <x v="5"/>
    <x v="0"/>
    <d v="2024-07-18T11:25:52"/>
    <x v="750"/>
    <n v="19.568888888752554"/>
    <d v="2024-07-18T20:36:40"/>
    <d v="1899-12-30T01:24:00"/>
    <d v="2024-07-18T22:00:40"/>
    <n v="8.9888888887362555"/>
    <x v="0"/>
    <m/>
    <m/>
    <x v="1"/>
    <x v="5"/>
    <x v="0"/>
    <x v="5"/>
    <x v="14"/>
    <n v="5"/>
    <s v=""/>
    <d v="1899-12-31T09:36:00"/>
    <n v="17.168888888752555"/>
    <n v="12"/>
    <n v="5.168888888752555"/>
  </r>
  <r>
    <s v="E002"/>
    <s v="EO55"/>
    <x v="6446"/>
    <x v="0"/>
    <s v="E3"/>
    <s v="0432000110"/>
    <s v="PREBETONG HORMIGONES, S.A."/>
    <s v="0046001414"/>
    <s v="HUELVA (F.MONTENEGRO)"/>
    <s v="000000000000000837"/>
    <x v="43"/>
    <d v="2024-07-18T00:00:00"/>
    <d v="1899-12-30T11:40:32"/>
    <s v="18/07 14 horas"/>
    <d v="2024-07-18T00:00:00"/>
    <x v="12"/>
    <x v="9"/>
    <x v="6677"/>
    <d v="2024-07-18T00:00:00"/>
    <d v="1899-12-30T12:30:29"/>
    <n v="29"/>
    <s v="E00029"/>
    <s v="RUTA KMS.029"/>
    <x v="358"/>
    <x v="0"/>
    <x v="0"/>
    <x v="5"/>
    <x v="0"/>
    <d v="2024-07-18T11:40:32"/>
    <x v="691"/>
    <n v="4.3244444444426335"/>
    <d v="2024-07-18T12:30:29"/>
    <d v="1899-12-30T00:23:12"/>
    <d v="2024-07-18T12:53:41"/>
    <n v="3.1052777777658775"/>
    <x v="0"/>
    <m/>
    <m/>
    <x v="1"/>
    <x v="5"/>
    <x v="0"/>
    <x v="5"/>
    <x v="3"/>
    <n v="5"/>
    <s v=""/>
    <d v="1899-12-30T09:16:48"/>
    <n v="2.9377777777759668"/>
    <n v="0"/>
    <n v="2.9377777777759668"/>
  </r>
  <r>
    <s v="E002"/>
    <s v="EO55"/>
    <x v="6447"/>
    <x v="0"/>
    <s v="E3"/>
    <s v="0100043691"/>
    <s v="PAVESUR DERIVADOS, S.A."/>
    <s v="0046005102"/>
    <s v="PLANTA OJEN"/>
    <s v="000000000000003269"/>
    <x v="44"/>
    <d v="2024-07-18T00:00:00"/>
    <d v="1899-12-30T12:08:32"/>
    <s v="9:00"/>
    <d v="2024-07-19T00:00:00"/>
    <x v="15"/>
    <x v="8"/>
    <x v="6678"/>
    <d v="2024-07-18T00:00:00"/>
    <d v="1899-12-30T15:27:47"/>
    <n v="68"/>
    <s v="E00068"/>
    <s v="RUTA KMS.068"/>
    <x v="111"/>
    <x v="0"/>
    <x v="0"/>
    <x v="4"/>
    <x v="0"/>
    <d v="2024-07-18T12:08:32"/>
    <x v="732"/>
    <n v="20.857777777709998"/>
    <d v="2024-07-18T15:27:47"/>
    <d v="1899-12-30T00:54:24"/>
    <d v="2024-07-18T16:22:11"/>
    <n v="16.630277777847368"/>
    <x v="0"/>
    <m/>
    <m/>
    <x v="1"/>
    <x v="5"/>
    <x v="0"/>
    <x v="5"/>
    <x v="4"/>
    <n v="5"/>
    <s v=""/>
    <d v="1899-12-30T21:45:36"/>
    <n v="18.951111111043332"/>
    <n v="12"/>
    <n v="6.9511111110433319"/>
  </r>
  <r>
    <s v="E002"/>
    <s v="EO55"/>
    <x v="6448"/>
    <x v="0"/>
    <s v="E3"/>
    <s v="0100018311"/>
    <s v="ANDALUZA DE MORTEROS, SA (ANDEMOSA)"/>
    <s v="0046005100"/>
    <s v="PLANTA VILLA ROSA (CON TTE) MALAGA"/>
    <s v="000000000000003264"/>
    <x v="41"/>
    <d v="2024-07-18T00:00:00"/>
    <d v="1899-12-30T12:15:41"/>
    <s v="19/07 07:00h"/>
    <d v="2024-07-19T00:00:00"/>
    <x v="25"/>
    <x v="8"/>
    <x v="6679"/>
    <d v="2024-07-19T00:00:00"/>
    <d v="1899-12-30T06:37:55"/>
    <n v="24"/>
    <s v="E00024"/>
    <s v="RUTA KMS.024"/>
    <x v="85"/>
    <x v="0"/>
    <x v="0"/>
    <x v="4"/>
    <x v="0"/>
    <d v="2024-07-18T12:15:41"/>
    <x v="750"/>
    <n v="18.738611111068167"/>
    <d v="2024-07-19T06:37:55"/>
    <d v="1899-12-30T00:19:12"/>
    <d v="2024-07-19T06:57:07"/>
    <n v="4.8055555438622832E-2"/>
    <x v="0"/>
    <m/>
    <m/>
    <x v="1"/>
    <x v="6"/>
    <x v="0"/>
    <x v="5"/>
    <x v="12"/>
    <n v="6"/>
    <s v=""/>
    <d v="1899-12-30T07:40:48"/>
    <n v="17.418611111068167"/>
    <n v="12"/>
    <n v="5.4186111110681665"/>
  </r>
  <r>
    <s v="E002"/>
    <s v="EO55"/>
    <x v="6449"/>
    <x v="0"/>
    <s v="E3"/>
    <s v="0100045043"/>
    <s v="HORMIGONES GUADARRANQUE, S.L."/>
    <s v="0046005161"/>
    <s v="PLANTA DE SAN ROQUE"/>
    <s v="000000000000003269"/>
    <x v="44"/>
    <d v="2024-07-18T00:00:00"/>
    <d v="1899-12-30T12:21:28"/>
    <s v="19/07 08:00h"/>
    <d v="2024-07-19T00:00:00"/>
    <x v="10"/>
    <x v="8"/>
    <x v="6680"/>
    <d v="2024-07-18T00:00:00"/>
    <d v="1899-12-30T14:25:00"/>
    <n v="144"/>
    <s v="E00144"/>
    <s v="RUTA KMS.144"/>
    <x v="63"/>
    <x v="0"/>
    <x v="0"/>
    <x v="4"/>
    <x v="0"/>
    <d v="2024-07-18T12:21:28"/>
    <x v="730"/>
    <n v="19.642222222290002"/>
    <d v="2024-07-18T14:25:00"/>
    <d v="1899-12-30T01:55:12"/>
    <d v="2024-07-18T16:20:12"/>
    <n v="15.663333333330229"/>
    <x v="0"/>
    <m/>
    <m/>
    <x v="1"/>
    <x v="5"/>
    <x v="0"/>
    <x v="5"/>
    <x v="13"/>
    <n v="5"/>
    <s v=""/>
    <d v="1899-12-31T22:04:48"/>
    <n v="16.72222222229"/>
    <n v="12"/>
    <n v="4.7222222222900001"/>
  </r>
  <r>
    <s v="E002"/>
    <s v="EO55"/>
    <x v="6450"/>
    <x v="0"/>
    <s v="E4"/>
    <s v="0100058381"/>
    <s v="MAT CONST MARBELLA, S.L."/>
    <s v="0046005341"/>
    <s v="ALMACEN-MARBELLA"/>
    <s v="000000000000003283"/>
    <x v="39"/>
    <d v="2024-07-18T00:00:00"/>
    <d v="1899-12-30T12:32:18"/>
    <s v="19/07 ir de 7 a 14h"/>
    <d v="2024-07-19T00:00:00"/>
    <x v="1"/>
    <x v="8"/>
    <x v="6681"/>
    <d v="2024-07-19T00:00:00"/>
    <d v="1899-12-30T06:31:36"/>
    <n v="80"/>
    <s v="E00080"/>
    <s v="RUTA KMS.080"/>
    <x v="52"/>
    <x v="0"/>
    <x v="0"/>
    <x v="4"/>
    <x v="1"/>
    <d v="2024-07-18T12:32:18"/>
    <x v="738"/>
    <n v="25.461666666786186"/>
    <d v="2024-07-19T06:31:36"/>
    <d v="1899-12-30T01:04:00"/>
    <d v="2024-07-19T07:35:36"/>
    <n v="6.4066666667349637"/>
    <x v="0"/>
    <m/>
    <m/>
    <x v="1"/>
    <x v="6"/>
    <x v="0"/>
    <x v="5"/>
    <x v="12"/>
    <n v="6"/>
    <s v=""/>
    <d v="1899-12-31T01:36:00"/>
    <n v="23.39500000011952"/>
    <n v="12"/>
    <n v="11.39500000011952"/>
  </r>
  <r>
    <s v="E002"/>
    <s v="EO55"/>
    <x v="6451"/>
    <x v="0"/>
    <s v="E3"/>
    <s v="0100037768"/>
    <s v="MINAS DE AGUAS TEÑIDAS, S.A.U. (MAT"/>
    <s v="0046004165"/>
    <s v="ZREP4500031988_5  HORMIGON VALDELAM"/>
    <s v="000000000000003236"/>
    <x v="48"/>
    <d v="2024-07-18T00:00:00"/>
    <d v="1899-12-30T12:34:02"/>
    <s v="19/07 08:00"/>
    <d v="2024-07-19T00:00:00"/>
    <x v="10"/>
    <x v="9"/>
    <x v="6682"/>
    <d v="2024-07-18T00:00:00"/>
    <d v="1899-12-30T14:40:04"/>
    <n v="85"/>
    <s v="E00085"/>
    <s v="RUTA KMS.085"/>
    <x v="91"/>
    <x v="0"/>
    <x v="0"/>
    <x v="5"/>
    <x v="0"/>
    <d v="2024-07-18T12:34:02"/>
    <x v="730"/>
    <n v="19.432777777779847"/>
    <d v="2024-07-18T14:40:04"/>
    <d v="1899-12-30T01:08:00"/>
    <d v="2024-07-18T15:48:04"/>
    <n v="16.198888888873626"/>
    <x v="0"/>
    <m/>
    <m/>
    <x v="1"/>
    <x v="5"/>
    <x v="0"/>
    <x v="5"/>
    <x v="13"/>
    <n v="5"/>
    <s v=""/>
    <d v="1899-12-31T03:12:00"/>
    <n v="17.299444444446515"/>
    <n v="12"/>
    <n v="5.2994444444465145"/>
  </r>
  <r>
    <s v="E002"/>
    <s v="EO55"/>
    <x v="6452"/>
    <x v="0"/>
    <s v="E3"/>
    <s v="0432000110"/>
    <s v="PREBETONG HORMIGONES, S.A."/>
    <s v="0046001418"/>
    <s v="SEVILLA (SAN JERONIMO)"/>
    <s v="000000000000000837"/>
    <x v="43"/>
    <d v="2024-07-18T00:00:00"/>
    <d v="1899-12-30T12:44:22"/>
    <s v="19/07 7:00h"/>
    <d v="2024-07-19T00:00:00"/>
    <x v="14"/>
    <x v="9"/>
    <x v="6683"/>
    <d v="2024-07-18T00:00:00"/>
    <d v="1899-12-30T17:31:25"/>
    <n v="80"/>
    <s v="E00080"/>
    <s v="RUTA KMS.080"/>
    <x v="96"/>
    <x v="0"/>
    <x v="0"/>
    <x v="5"/>
    <x v="0"/>
    <d v="2024-07-18T12:44:22"/>
    <x v="752"/>
    <n v="24.260555555520114"/>
    <d v="2024-07-18T17:31:25"/>
    <d v="1899-12-30T01:04:00"/>
    <d v="2024-07-18T18:35:25"/>
    <n v="18.409722222131677"/>
    <x v="0"/>
    <m/>
    <m/>
    <x v="1"/>
    <x v="5"/>
    <x v="0"/>
    <x v="5"/>
    <x v="5"/>
    <n v="5"/>
    <s v=""/>
    <d v="1899-12-31T01:36:00"/>
    <n v="22.193888888853447"/>
    <n v="12"/>
    <n v="10.193888888853447"/>
  </r>
  <r>
    <s v="E002"/>
    <s v="EO55"/>
    <x v="6453"/>
    <x v="0"/>
    <s v="E3"/>
    <s v="0432000110"/>
    <s v="PREBETONG HORMIGONES, S.A."/>
    <s v="0046001418"/>
    <s v="SEVILLA (SAN JERONIMO)"/>
    <s v="000000000000002032"/>
    <x v="47"/>
    <d v="2024-07-18T00:00:00"/>
    <d v="1899-12-30T12:48:26"/>
    <s v="19/07 11:00"/>
    <d v="2024-07-19T00:00:00"/>
    <x v="14"/>
    <x v="9"/>
    <x v="6684"/>
    <d v="2024-07-18T00:00:00"/>
    <d v="1899-12-30T19:25:58"/>
    <n v="80"/>
    <s v="E00080"/>
    <s v="RUTA KMS.080"/>
    <x v="361"/>
    <x v="0"/>
    <x v="0"/>
    <x v="5"/>
    <x v="0"/>
    <d v="2024-07-18T12:48:26"/>
    <x v="752"/>
    <n v="24.192777777789161"/>
    <d v="2024-07-18T19:25:58"/>
    <d v="1899-12-30T01:04:00"/>
    <d v="2024-07-18T20:29:58"/>
    <n v="16.5005555555108"/>
    <x v="0"/>
    <m/>
    <m/>
    <x v="1"/>
    <x v="5"/>
    <x v="0"/>
    <x v="5"/>
    <x v="10"/>
    <n v="5"/>
    <s v=""/>
    <d v="1899-12-31T01:36:00"/>
    <n v="22.126111111122494"/>
    <n v="12"/>
    <n v="10.126111111122494"/>
  </r>
  <r>
    <s v="E002"/>
    <s v="EO55"/>
    <x v="6454"/>
    <x v="0"/>
    <s v="E3"/>
    <s v="0100058119"/>
    <s v="HORMIGONES TARIFA, S.L."/>
    <s v="0046005186"/>
    <s v="PLANTA DE TARIFA"/>
    <s v="000000000000003264"/>
    <x v="41"/>
    <d v="2024-07-18T00:00:00"/>
    <d v="1899-12-30T12:49:57"/>
    <s v="19/07 10:00h"/>
    <d v="2024-07-19T00:00:00"/>
    <x v="17"/>
    <x v="8"/>
    <x v="6685"/>
    <d v="2024-07-18T00:00:00"/>
    <d v="1899-12-30T16:02:22"/>
    <n v="183"/>
    <s v="E00183"/>
    <s v="RUTA KMS.183"/>
    <x v="69"/>
    <x v="0"/>
    <x v="0"/>
    <x v="4"/>
    <x v="0"/>
    <d v="2024-07-18T12:49:57"/>
    <x v="733"/>
    <n v="21.167499999864958"/>
    <d v="2024-07-18T16:02:22"/>
    <d v="1899-12-30T02:26:24"/>
    <d v="2024-07-18T18:28:46"/>
    <n v="15.520555555354804"/>
    <x v="0"/>
    <m/>
    <m/>
    <x v="1"/>
    <x v="5"/>
    <x v="0"/>
    <x v="5"/>
    <x v="8"/>
    <n v="5"/>
    <s v=""/>
    <d v="1900-01-01T10:33:36"/>
    <n v="17.727499999864957"/>
    <n v="12"/>
    <n v="5.7274999998649569"/>
  </r>
  <r>
    <s v="E002"/>
    <s v="EO55"/>
    <x v="6455"/>
    <x v="0"/>
    <s v="E4"/>
    <s v="0100018529"/>
    <s v="NETO PEDRO TOMAS"/>
    <s v="0046005004"/>
    <s v="VILLABLANCA"/>
    <s v="000000000000002955"/>
    <x v="115"/>
    <d v="2024-07-18T00:00:00"/>
    <d v="1899-12-30T13:00:24"/>
    <s v="19/07 ir de 7 a 15h"/>
    <d v="2024-07-19T00:00:00"/>
    <x v="7"/>
    <x v="9"/>
    <x v="6686"/>
    <d v="2024-07-18T00:00:00"/>
    <d v="1899-12-30T14:33:30"/>
    <n v="80"/>
    <s v="E00080"/>
    <s v="RUTA KMS.080"/>
    <x v="298"/>
    <x v="0"/>
    <x v="0"/>
    <x v="5"/>
    <x v="1"/>
    <d v="2024-07-18T13:00:24"/>
    <x v="753"/>
    <n v="25.993333333404735"/>
    <d v="2024-07-18T14:33:30"/>
    <d v="1899-12-30T01:04:00"/>
    <d v="2024-07-18T15:37:30"/>
    <n v="23.375000000058208"/>
    <x v="0"/>
    <m/>
    <m/>
    <x v="1"/>
    <x v="5"/>
    <x v="0"/>
    <x v="5"/>
    <x v="13"/>
    <n v="5"/>
    <s v=""/>
    <d v="1899-12-31T01:36:00"/>
    <n v="23.926666666738068"/>
    <n v="12"/>
    <n v="11.926666666738068"/>
  </r>
  <r>
    <s v="E002"/>
    <s v="EO55"/>
    <x v="6455"/>
    <x v="0"/>
    <s v="E4"/>
    <s v="0100018529"/>
    <s v="NETO PEDRO TOMAS"/>
    <s v="0046005004"/>
    <s v="VILLABLANCA"/>
    <s v="000000000000002882"/>
    <x v="112"/>
    <d v="2024-07-18T00:00:00"/>
    <d v="1899-12-30T13:00:24"/>
    <s v="19/07 ir de 7 a 15h"/>
    <d v="2024-07-19T00:00:00"/>
    <x v="7"/>
    <x v="9"/>
    <x v="6686"/>
    <d v="2024-07-18T00:00:00"/>
    <d v="1899-12-30T14:33:30"/>
    <n v="80"/>
    <s v="E00080"/>
    <s v="RUTA KMS.080"/>
    <x v="298"/>
    <x v="0"/>
    <x v="1"/>
    <x v="5"/>
    <x v="1"/>
    <d v="2024-07-18T13:00:24"/>
    <x v="753"/>
    <n v="25.993333333404735"/>
    <d v="2024-07-18T14:33:30"/>
    <d v="1899-12-30T01:04:00"/>
    <d v="2024-07-18T15:37:30"/>
    <n v="23.375000000058208"/>
    <x v="0"/>
    <m/>
    <m/>
    <x v="1"/>
    <x v="5"/>
    <x v="0"/>
    <x v="5"/>
    <x v="13"/>
    <n v="5"/>
    <s v=""/>
    <d v="1899-12-31T01:36:00"/>
    <n v="23.926666666738068"/>
    <n v="12"/>
    <n v="11.926666666738068"/>
  </r>
  <r>
    <s v="E002"/>
    <s v="EO55"/>
    <x v="6456"/>
    <x v="0"/>
    <s v="E3"/>
    <s v="0100058036"/>
    <s v="HORMI CONTADO, S.L."/>
    <s v="0046005771"/>
    <s v="PLANTA DE MARBELLA"/>
    <s v="000000000000003269"/>
    <x v="44"/>
    <d v="2024-07-18T00:00:00"/>
    <d v="1899-12-30T13:07:11"/>
    <s v="09:00"/>
    <d v="2024-07-19T00:00:00"/>
    <x v="15"/>
    <x v="8"/>
    <x v="6687"/>
    <d v="2024-07-19T00:00:00"/>
    <d v="1899-12-30T06:27:34"/>
    <n v="79"/>
    <s v="E00079"/>
    <s v="RUTA KMS.079"/>
    <x v="79"/>
    <x v="0"/>
    <x v="0"/>
    <x v="4"/>
    <x v="0"/>
    <d v="2024-07-18T13:07:11"/>
    <x v="732"/>
    <n v="19.880277777789161"/>
    <d v="2024-07-19T06:27:34"/>
    <d v="1899-12-30T01:03:12"/>
    <d v="2024-07-19T07:30:46"/>
    <n v="1.4872222222038545"/>
    <x v="0"/>
    <m/>
    <m/>
    <x v="1"/>
    <x v="6"/>
    <x v="0"/>
    <x v="5"/>
    <x v="12"/>
    <n v="6"/>
    <s v=""/>
    <d v="1899-12-31T01:16:48"/>
    <n v="17.826944444455826"/>
    <n v="12"/>
    <n v="5.826944444455826"/>
  </r>
  <r>
    <s v="E002"/>
    <s v="EO55"/>
    <x v="6457"/>
    <x v="0"/>
    <s v="E3"/>
    <s v="0100053365"/>
    <s v="WORKBETON, S.L."/>
    <s v="0046004416"/>
    <s v="SALTERAS"/>
    <s v="000000000000000837"/>
    <x v="43"/>
    <d v="2024-07-18T00:00:00"/>
    <d v="1899-12-30T13:07:45"/>
    <s v="19/07_8:00"/>
    <d v="2024-07-19T00:00:00"/>
    <x v="10"/>
    <x v="9"/>
    <x v="6688"/>
    <d v="2024-07-18T00:00:00"/>
    <d v="1899-12-30T19:42:10"/>
    <n v="56"/>
    <s v="E00056"/>
    <s v="RUTA KMS.056"/>
    <x v="67"/>
    <x v="0"/>
    <x v="0"/>
    <x v="5"/>
    <x v="0"/>
    <d v="2024-07-18T13:07:45"/>
    <x v="730"/>
    <n v="18.870833333465271"/>
    <d v="2024-07-18T19:42:10"/>
    <d v="1899-12-30T00:44:48"/>
    <d v="2024-07-18T20:26:58"/>
    <n v="11.550555555615574"/>
    <x v="0"/>
    <m/>
    <m/>
    <x v="1"/>
    <x v="5"/>
    <x v="0"/>
    <x v="5"/>
    <x v="10"/>
    <n v="5"/>
    <s v=""/>
    <d v="1899-12-30T17:55:12"/>
    <n v="17.124166666798605"/>
    <n v="12"/>
    <n v="5.1241666667986046"/>
  </r>
  <r>
    <s v="E002"/>
    <s v="EO55"/>
    <x v="6458"/>
    <x v="0"/>
    <s v="E3"/>
    <s v="0100053365"/>
    <s v="WORKBETON, S.L."/>
    <s v="0046004416"/>
    <s v="SALTERAS"/>
    <s v="000000000000000837"/>
    <x v="43"/>
    <d v="2024-07-18T00:00:00"/>
    <d v="1899-12-30T13:08:03"/>
    <s v="19/07 10:00h"/>
    <d v="2024-07-19T00:00:00"/>
    <x v="17"/>
    <x v="9"/>
    <x v="6689"/>
    <d v="2024-07-18T00:00:00"/>
    <d v="1899-12-30T18:13:59"/>
    <n v="56"/>
    <s v="E00056"/>
    <s v="RUTA KMS.056"/>
    <x v="86"/>
    <x v="0"/>
    <x v="0"/>
    <x v="5"/>
    <x v="0"/>
    <d v="2024-07-18T13:08:03"/>
    <x v="733"/>
    <n v="20.865833333227783"/>
    <d v="2024-07-18T18:13:59"/>
    <d v="1899-12-30T00:44:48"/>
    <d v="2024-07-18T18:58:47"/>
    <n v="15.02027777780313"/>
    <x v="0"/>
    <m/>
    <m/>
    <x v="1"/>
    <x v="5"/>
    <x v="0"/>
    <x v="5"/>
    <x v="9"/>
    <n v="5"/>
    <s v=""/>
    <d v="1899-12-30T17:55:12"/>
    <n v="19.119166666561117"/>
    <n v="12"/>
    <n v="7.1191666665611173"/>
  </r>
  <r>
    <s v="E002"/>
    <s v="EO55"/>
    <x v="6459"/>
    <x v="0"/>
    <s v="E3"/>
    <s v="0100058036"/>
    <s v="HORMI CONTADO, S.L."/>
    <s v="0046005174"/>
    <s v="PLANTA DE MANILVA E/O 56"/>
    <s v="000000000000003269"/>
    <x v="44"/>
    <d v="2024-07-18T00:00:00"/>
    <d v="1899-12-30T13:16:11"/>
    <s v="10:30"/>
    <d v="2024-07-19T00:00:00"/>
    <x v="20"/>
    <x v="8"/>
    <x v="6690"/>
    <d v="2024-07-18T00:00:00"/>
    <d v="1899-12-30T16:35:01"/>
    <n v="118"/>
    <s v="E00118"/>
    <s v="RUTA KMS.118"/>
    <x v="143"/>
    <x v="0"/>
    <x v="0"/>
    <x v="4"/>
    <x v="0"/>
    <d v="2024-07-18T13:16:11"/>
    <x v="731"/>
    <n v="21.230277777824085"/>
    <d v="2024-07-18T16:35:01"/>
    <d v="1899-12-30T01:34:24"/>
    <d v="2024-07-18T18:09:25"/>
    <n v="16.34305555553874"/>
    <x v="0"/>
    <m/>
    <m/>
    <x v="1"/>
    <x v="5"/>
    <x v="0"/>
    <x v="5"/>
    <x v="8"/>
    <n v="5"/>
    <s v=""/>
    <d v="1899-12-31T13:45:36"/>
    <n v="18.656944444490751"/>
    <n v="12"/>
    <n v="6.6569444444907511"/>
  </r>
  <r>
    <s v="E002"/>
    <s v="EO55"/>
    <x v="6460"/>
    <x v="0"/>
    <s v="E3"/>
    <s v="0100058036"/>
    <s v="HORMI CONTADO, S.L."/>
    <s v="0046005174"/>
    <s v="PLANTA DE MANILVA E/O 56"/>
    <s v="000000000000003269"/>
    <x v="44"/>
    <d v="2024-07-18T00:00:00"/>
    <d v="1899-12-30T13:16:29"/>
    <s v="09:00"/>
    <d v="2024-07-19T00:00:00"/>
    <x v="15"/>
    <x v="8"/>
    <x v="6691"/>
    <d v="2024-07-18T00:00:00"/>
    <d v="1899-12-30T14:45:05"/>
    <n v="118"/>
    <s v="E00118"/>
    <s v="RUTA KMS.118"/>
    <x v="364"/>
    <x v="0"/>
    <x v="0"/>
    <x v="4"/>
    <x v="0"/>
    <d v="2024-07-18T13:16:29"/>
    <x v="732"/>
    <n v="19.725277777703013"/>
    <d v="2024-07-18T14:45:05"/>
    <d v="1899-12-30T01:34:24"/>
    <d v="2024-07-18T16:19:29"/>
    <n v="16.675277777714655"/>
    <x v="0"/>
    <m/>
    <m/>
    <x v="1"/>
    <x v="5"/>
    <x v="0"/>
    <x v="5"/>
    <x v="13"/>
    <n v="5"/>
    <s v=""/>
    <d v="1899-12-31T13:45:36"/>
    <n v="17.151944444369679"/>
    <n v="12"/>
    <n v="5.1519444443696791"/>
  </r>
  <r>
    <s v="E002"/>
    <s v="EO55"/>
    <x v="6461"/>
    <x v="0"/>
    <s v="E3"/>
    <s v="0100057966"/>
    <s v="HORPRESOL, SRL"/>
    <s v="0046005112"/>
    <s v="PLANTA ALMERIA"/>
    <s v="000000000000003269"/>
    <x v="44"/>
    <d v="2024-07-18T00:00:00"/>
    <d v="1899-12-30T13:22:10"/>
    <s v="votorantim 08:00"/>
    <d v="2024-07-19T00:00:00"/>
    <x v="10"/>
    <x v="8"/>
    <x v="6692"/>
    <d v="2024-07-18T00:00:00"/>
    <d v="1899-12-30T16:22:33"/>
    <n v="195"/>
    <s v="E00195"/>
    <s v="RUTA KMS.195"/>
    <x v="72"/>
    <x v="0"/>
    <x v="0"/>
    <x v="4"/>
    <x v="0"/>
    <d v="2024-07-18T13:22:10"/>
    <x v="730"/>
    <n v="18.630555555573665"/>
    <d v="2024-07-18T16:22:33"/>
    <d v="1899-12-30T02:36:00"/>
    <d v="2024-07-18T18:58:33"/>
    <n v="13.024166666844394"/>
    <x v="0"/>
    <m/>
    <m/>
    <x v="1"/>
    <x v="5"/>
    <x v="0"/>
    <x v="5"/>
    <x v="8"/>
    <n v="5"/>
    <s v=""/>
    <d v="1900-01-01T14:24:00"/>
    <n v="15.030555555573663"/>
    <n v="12"/>
    <n v="3.0305555555736632"/>
  </r>
  <r>
    <s v="E002"/>
    <s v="EO55"/>
    <x v="6462"/>
    <x v="0"/>
    <s v="E3"/>
    <s v="0100057966"/>
    <s v="HORPRESOL, SRL"/>
    <s v="0046005112"/>
    <s v="PLANTA ALMERIA"/>
    <s v="000000000000003269"/>
    <x v="44"/>
    <d v="2024-07-18T00:00:00"/>
    <d v="1899-12-30T13:22:27"/>
    <s v="votorantim 10:00"/>
    <d v="2024-07-19T00:00:00"/>
    <x v="17"/>
    <x v="8"/>
    <x v="6693"/>
    <d v="2024-07-19T00:00:00"/>
    <d v="1899-12-30T08:11:35"/>
    <n v="195"/>
    <s v="E00195"/>
    <s v="RUTA KMS.195"/>
    <x v="121"/>
    <x v="0"/>
    <x v="0"/>
    <x v="4"/>
    <x v="0"/>
    <d v="2024-07-18T13:22:27"/>
    <x v="733"/>
    <n v="20.625833333353512"/>
    <d v="2024-07-19T08:11:35"/>
    <d v="1899-12-30T02:36:00"/>
    <d v="2024-07-19T10:47:35"/>
    <n v="-0.79305555549217388"/>
    <x v="1"/>
    <m/>
    <m/>
    <x v="1"/>
    <x v="6"/>
    <x v="1"/>
    <x v="5"/>
    <x v="0"/>
    <n v="6"/>
    <s v=""/>
    <d v="1900-01-01T14:24:00"/>
    <n v="17.025833333353511"/>
    <n v="12"/>
    <n v="5.0258333333535106"/>
  </r>
  <r>
    <s v="E002"/>
    <s v="EO55"/>
    <x v="6463"/>
    <x v="0"/>
    <s v="E3"/>
    <s v="0100057966"/>
    <s v="HORPRESOL, SRL"/>
    <s v="0046005108"/>
    <s v="PLANTA VICAR"/>
    <s v="000000000000003269"/>
    <x v="44"/>
    <d v="2024-07-18T00:00:00"/>
    <d v="1899-12-30T13:24:01"/>
    <s v="votorantim 08:00"/>
    <d v="2024-07-19T00:00:00"/>
    <x v="10"/>
    <x v="8"/>
    <x v="6694"/>
    <d v="2024-07-18T00:00:00"/>
    <d v="1899-12-30T16:58:59"/>
    <n v="187"/>
    <s v="E00187"/>
    <s v="RUTA KMS.187"/>
    <x v="98"/>
    <x v="0"/>
    <x v="0"/>
    <x v="4"/>
    <x v="0"/>
    <d v="2024-07-18T13:24:01"/>
    <x v="730"/>
    <n v="18.599722222366836"/>
    <d v="2024-07-18T16:58:59"/>
    <d v="1899-12-30T02:29:36"/>
    <d v="2024-07-18T19:28:35"/>
    <n v="12.523611111275386"/>
    <x v="0"/>
    <m/>
    <m/>
    <x v="1"/>
    <x v="5"/>
    <x v="0"/>
    <x v="5"/>
    <x v="8"/>
    <n v="5"/>
    <s v=""/>
    <d v="1900-01-01T11:50:24"/>
    <n v="15.106388889033504"/>
    <n v="12"/>
    <n v="3.1063888890335036"/>
  </r>
  <r>
    <s v="E002"/>
    <s v="EO55"/>
    <x v="6464"/>
    <x v="0"/>
    <s v="E3"/>
    <s v="0100057966"/>
    <s v="HORPRESOL, SRL"/>
    <s v="0046005105"/>
    <s v="PLANTA MALAGA"/>
    <s v="000000000000003269"/>
    <x v="44"/>
    <d v="2024-07-18T00:00:00"/>
    <d v="1899-12-30T13:25:38"/>
    <s v="GESTRANS"/>
    <d v="2024-07-19T00:00:00"/>
    <x v="5"/>
    <x v="8"/>
    <x v="6695"/>
    <d v="2024-07-19T00:00:00"/>
    <d v="1899-12-30T07:31:24"/>
    <n v="24"/>
    <s v="E00024"/>
    <s v="RUTA KMS.024"/>
    <x v="76"/>
    <x v="0"/>
    <x v="0"/>
    <x v="4"/>
    <x v="0"/>
    <d v="2024-07-18T13:25:38"/>
    <x v="754"/>
    <n v="30.072777777852025"/>
    <d v="2024-07-19T07:31:24"/>
    <d v="1899-12-30T00:19:12"/>
    <d v="2024-07-19T07:50:36"/>
    <n v="11.656666666560341"/>
    <x v="0"/>
    <m/>
    <m/>
    <x v="1"/>
    <x v="6"/>
    <x v="0"/>
    <x v="5"/>
    <x v="11"/>
    <n v="6"/>
    <s v=""/>
    <d v="1899-12-30T07:40:48"/>
    <n v="28.752777777852025"/>
    <n v="12"/>
    <n v="16.752777777852025"/>
  </r>
  <r>
    <s v="E002"/>
    <s v="EO55"/>
    <x v="6465"/>
    <x v="0"/>
    <s v="E3"/>
    <s v="0100057966"/>
    <s v="HORPRESOL, SRL"/>
    <s v="0046005112"/>
    <s v="PLANTA ALMERIA"/>
    <s v="000000000000003269"/>
    <x v="44"/>
    <d v="2024-07-18T00:00:00"/>
    <d v="1899-12-30T13:27:20"/>
    <s v="GESTRANS"/>
    <d v="2024-07-19T00:00:00"/>
    <x v="5"/>
    <x v="8"/>
    <x v="6696"/>
    <d v="2024-07-18T00:00:00"/>
    <d v="1899-12-30T16:49:00"/>
    <n v="195"/>
    <s v="E00195"/>
    <s v="RUTA KMS.195"/>
    <x v="75"/>
    <x v="0"/>
    <x v="0"/>
    <x v="4"/>
    <x v="0"/>
    <d v="2024-07-18T13:27:20"/>
    <x v="754"/>
    <n v="30.044444444531109"/>
    <d v="2024-07-18T16:49:00"/>
    <d v="1899-12-30T02:36:00"/>
    <d v="2024-07-18T19:25:00"/>
    <n v="24.083333333430346"/>
    <x v="0"/>
    <m/>
    <m/>
    <x v="1"/>
    <x v="5"/>
    <x v="0"/>
    <x v="5"/>
    <x v="8"/>
    <n v="5"/>
    <s v=""/>
    <d v="1900-01-01T14:24:00"/>
    <n v="26.444444444531108"/>
    <n v="12"/>
    <n v="14.444444444531108"/>
  </r>
  <r>
    <s v="E002"/>
    <s v="EO55"/>
    <x v="6466"/>
    <x v="0"/>
    <s v="E3"/>
    <s v="0100029323"/>
    <s v="HORMIGONES COSTASUR, S.L."/>
    <s v="0046005677"/>
    <s v="ADIF_TRAMO GIBRALEON (ZALAMEA)"/>
    <s v="000000000000000837"/>
    <x v="43"/>
    <d v="2024-07-18T00:00:00"/>
    <d v="1899-12-30T13:49:39"/>
    <s v="19/07 08:00h"/>
    <d v="2024-07-19T00:00:00"/>
    <x v="10"/>
    <x v="9"/>
    <x v="6697"/>
    <d v="2024-07-19T00:00:00"/>
    <d v="1899-12-30T07:47:04"/>
    <n v="47"/>
    <s v="E00047"/>
    <s v="RUTA KMS.047"/>
    <x v="95"/>
    <x v="0"/>
    <x v="0"/>
    <x v="5"/>
    <x v="0"/>
    <d v="2024-07-18T13:49:39"/>
    <x v="730"/>
    <n v="18.17249999998603"/>
    <d v="2024-07-19T07:47:04"/>
    <d v="1899-12-30T00:37:36"/>
    <d v="2024-07-19T08:24:40"/>
    <n v="-0.41111111099598929"/>
    <x v="0"/>
    <m/>
    <m/>
    <x v="1"/>
    <x v="6"/>
    <x v="0"/>
    <x v="5"/>
    <x v="11"/>
    <n v="6"/>
    <s v=""/>
    <d v="1899-12-30T15:02:24"/>
    <n v="16.545833333319365"/>
    <n v="12"/>
    <n v="4.545833333319365"/>
  </r>
  <r>
    <s v="E002"/>
    <s v="EO55"/>
    <x v="6467"/>
    <x v="0"/>
    <s v="E3"/>
    <s v="0100050987"/>
    <s v="XIMOR MORTEROS, S.L."/>
    <s v="0046004229"/>
    <s v="FUENTES DE ANDALUCIA"/>
    <s v="000000000000003264"/>
    <x v="41"/>
    <d v="2024-07-18T00:00:00"/>
    <d v="1899-12-30T13:56:32"/>
    <s v="19/07 11:00h"/>
    <d v="2024-07-19T00:00:00"/>
    <x v="24"/>
    <x v="8"/>
    <x v="6698"/>
    <d v="2024-07-19T00:00:00"/>
    <d v="1899-12-30T08:16:17"/>
    <n v="165"/>
    <s v="E00165"/>
    <s v="RUTA KMS.165"/>
    <x v="70"/>
    <x v="0"/>
    <x v="0"/>
    <x v="4"/>
    <x v="0"/>
    <d v="2024-07-18T13:56:32"/>
    <x v="737"/>
    <n v="21.057777777838055"/>
    <d v="2024-07-19T08:16:17"/>
    <d v="1899-12-30T02:12:00"/>
    <d v="2024-07-19T10:28:17"/>
    <n v="0.52861111122183502"/>
    <x v="0"/>
    <m/>
    <m/>
    <x v="1"/>
    <x v="6"/>
    <x v="0"/>
    <x v="5"/>
    <x v="0"/>
    <n v="6"/>
    <s v=""/>
    <d v="1900-01-01T04:48:00"/>
    <n v="17.857777777838056"/>
    <n v="12"/>
    <n v="5.8577777778380558"/>
  </r>
  <r>
    <s v="E002"/>
    <s v="EO55"/>
    <x v="6468"/>
    <x v="0"/>
    <s v="E3"/>
    <s v="0100018311"/>
    <s v="ANDALUZA DE MORTEROS, SA (ANDEMOSA)"/>
    <s v="0046005100"/>
    <s v="PLANTA VILLA ROSA (CON TTE) MALAGA"/>
    <s v="000000000000003264"/>
    <x v="41"/>
    <d v="2024-07-18T00:00:00"/>
    <d v="1899-12-30T14:01:23"/>
    <s v="19/07 08:00h"/>
    <d v="2024-07-19T00:00:00"/>
    <x v="10"/>
    <x v="8"/>
    <x v="6699"/>
    <d v="2024-07-18T00:00:00"/>
    <d v="1899-12-30T16:10:35"/>
    <n v="24"/>
    <s v="E00024"/>
    <s v="RUTA KMS.024"/>
    <x v="133"/>
    <x v="0"/>
    <x v="0"/>
    <x v="4"/>
    <x v="0"/>
    <d v="2024-07-18T14:01:23"/>
    <x v="730"/>
    <n v="17.976944444468245"/>
    <d v="2024-07-18T16:10:35"/>
    <d v="1899-12-30T00:19:12"/>
    <d v="2024-07-18T16:29:47"/>
    <n v="15.503611111140344"/>
    <x v="0"/>
    <m/>
    <m/>
    <x v="1"/>
    <x v="5"/>
    <x v="0"/>
    <x v="5"/>
    <x v="8"/>
    <n v="5"/>
    <s v=""/>
    <d v="1899-12-30T07:40:48"/>
    <n v="16.656944444468245"/>
    <n v="12"/>
    <n v="4.6569444444682446"/>
  </r>
  <r>
    <s v="E002"/>
    <s v="EO55"/>
    <x v="6469"/>
    <x v="0"/>
    <s v="E3"/>
    <s v="0432000110"/>
    <s v="PREBETONG HORMIGONES, S.A."/>
    <s v="0046004248"/>
    <s v="CORDOBA (LAS QUEMADILLAS)"/>
    <s v="000000000000003269"/>
    <x v="44"/>
    <d v="2024-07-18T00:00:00"/>
    <d v="1899-12-30T14:06:01"/>
    <s v="19/07 08 a 10h"/>
    <d v="2024-07-19T00:00:00"/>
    <x v="17"/>
    <x v="8"/>
    <x v="6700"/>
    <d v="2024-07-19T00:00:00"/>
    <d v="1899-12-30T07:53:20"/>
    <n v="170"/>
    <s v="E00170"/>
    <s v="RUTA KMS.170"/>
    <x v="132"/>
    <x v="0"/>
    <x v="0"/>
    <x v="4"/>
    <x v="0"/>
    <d v="2024-07-18T14:06:01"/>
    <x v="733"/>
    <n v="19.899722222238779"/>
    <d v="2024-07-19T07:53:20"/>
    <d v="1899-12-30T02:16:00"/>
    <d v="2024-07-19T10:09:20"/>
    <n v="-0.15555555559694767"/>
    <x v="0"/>
    <m/>
    <m/>
    <x v="1"/>
    <x v="6"/>
    <x v="0"/>
    <x v="5"/>
    <x v="11"/>
    <n v="6"/>
    <s v=""/>
    <d v="1900-01-01T06:24:00"/>
    <n v="16.633055555572113"/>
    <n v="12"/>
    <n v="4.6330555555721133"/>
  </r>
  <r>
    <s v="E002"/>
    <s v="EO55"/>
    <x v="6470"/>
    <x v="0"/>
    <s v="E3"/>
    <s v="0432000110"/>
    <s v="PREBETONG HORMIGONES, S.A."/>
    <s v="0046001414"/>
    <s v="HUELVA (F.MONTENEGRO)"/>
    <s v="000000000000001782"/>
    <x v="46"/>
    <d v="2024-07-18T00:00:00"/>
    <d v="1899-12-30T14:27:18"/>
    <s v="19/07 09:00h"/>
    <d v="2024-07-19T00:00:00"/>
    <x v="15"/>
    <x v="9"/>
    <x v="6701"/>
    <d v="2024-07-18T00:00:00"/>
    <d v="1899-12-30T18:29:29"/>
    <n v="29"/>
    <s v="E00029"/>
    <s v="RUTA KMS.029"/>
    <x v="129"/>
    <x v="0"/>
    <x v="0"/>
    <x v="5"/>
    <x v="0"/>
    <d v="2024-07-18T14:27:18"/>
    <x v="732"/>
    <n v="18.544999999925494"/>
    <d v="2024-07-18T18:29:29"/>
    <d v="1899-12-30T00:23:12"/>
    <d v="2024-07-18T18:52:41"/>
    <n v="14.121944444545079"/>
    <x v="0"/>
    <m/>
    <m/>
    <x v="1"/>
    <x v="5"/>
    <x v="0"/>
    <x v="5"/>
    <x v="9"/>
    <n v="5"/>
    <s v=""/>
    <d v="1899-12-30T09:16:48"/>
    <n v="17.158333333258827"/>
    <n v="12"/>
    <n v="5.1583333332588275"/>
  </r>
  <r>
    <s v="E002"/>
    <s v="EO55"/>
    <x v="6471"/>
    <x v="0"/>
    <s v="E3"/>
    <s v="0432000110"/>
    <s v="PREBETONG HORMIGONES, S.A."/>
    <s v="0046001414"/>
    <s v="HUELVA (F.MONTENEGRO)"/>
    <s v="000000000000000837"/>
    <x v="43"/>
    <d v="2024-07-18T00:00:00"/>
    <d v="1899-12-30T14:27:39"/>
    <s v="19/07 07:00h"/>
    <d v="2024-07-19T00:00:00"/>
    <x v="25"/>
    <x v="9"/>
    <x v="6702"/>
    <d v="2024-07-18T00:00:00"/>
    <d v="1899-12-30T17:37:08"/>
    <n v="29"/>
    <s v="E00029"/>
    <s v="RUTA KMS.029"/>
    <x v="358"/>
    <x v="0"/>
    <x v="0"/>
    <x v="5"/>
    <x v="0"/>
    <d v="2024-07-18T14:27:39"/>
    <x v="750"/>
    <n v="16.539166666567326"/>
    <d v="2024-07-18T17:37:08"/>
    <d v="1899-12-30T00:23:12"/>
    <d v="2024-07-18T18:00:20"/>
    <n v="12.994444444484543"/>
    <x v="0"/>
    <m/>
    <m/>
    <x v="1"/>
    <x v="5"/>
    <x v="0"/>
    <x v="5"/>
    <x v="5"/>
    <n v="5"/>
    <s v=""/>
    <d v="1899-12-30T09:16:48"/>
    <n v="15.152499999900659"/>
    <n v="12"/>
    <n v="3.1524999999006589"/>
  </r>
  <r>
    <s v="E002"/>
    <s v="EO55"/>
    <x v="6472"/>
    <x v="0"/>
    <s v="E3"/>
    <s v="0100058805"/>
    <s v="HORMIGONES, ARIDOS Y SERVICIOS CADI"/>
    <s v="0046005219"/>
    <s v="PLANTA HORMIGON (ARCOS FRONTERA)"/>
    <s v="000000000000003264"/>
    <x v="41"/>
    <d v="2024-07-18T00:00:00"/>
    <d v="1899-12-30T14:27:40"/>
    <s v="19/07 08:00h"/>
    <d v="2024-07-19T00:00:00"/>
    <x v="10"/>
    <x v="8"/>
    <x v="6703"/>
    <d v="2024-07-18T00:00:00"/>
    <d v="1899-12-30T15:34:46"/>
    <n v="196"/>
    <s v="E00196"/>
    <s v="RUTA KMS.196"/>
    <x v="130"/>
    <x v="0"/>
    <x v="0"/>
    <x v="4"/>
    <x v="0"/>
    <d v="2024-07-18T14:27:40"/>
    <x v="730"/>
    <n v="17.538888889015652"/>
    <d v="2024-07-18T15:34:46"/>
    <d v="1899-12-30T02:36:48"/>
    <d v="2024-07-18T18:11:34"/>
    <n v="13.807222222269047"/>
    <x v="0"/>
    <m/>
    <m/>
    <x v="1"/>
    <x v="5"/>
    <x v="0"/>
    <x v="5"/>
    <x v="4"/>
    <n v="5"/>
    <s v=""/>
    <d v="1900-01-01T14:43:12"/>
    <n v="13.925555555682319"/>
    <n v="12"/>
    <n v="1.925555555682319"/>
  </r>
  <r>
    <s v="E002"/>
    <s v="EO55"/>
    <x v="6473"/>
    <x v="0"/>
    <s v="E3"/>
    <s v="0100058384"/>
    <s v="ADOQUINES Y MARCOS, S.L."/>
    <s v="0046005169"/>
    <s v="PLANTA LA RODA DE ANDALUCIA"/>
    <s v="000000000000003263"/>
    <x v="49"/>
    <d v="2024-07-18T00:00:00"/>
    <d v="1899-12-30T14:57:09"/>
    <s v="08:00"/>
    <d v="2024-07-19T00:00:00"/>
    <x v="10"/>
    <x v="8"/>
    <x v="6704"/>
    <d v="2024-07-18T00:00:00"/>
    <d v="1899-12-30T18:43:42"/>
    <n v="90"/>
    <s v="E00090"/>
    <s v="RUTA KMS.090"/>
    <x v="113"/>
    <x v="0"/>
    <x v="0"/>
    <x v="4"/>
    <x v="0"/>
    <d v="2024-07-18T14:57:09"/>
    <x v="730"/>
    <n v="17.04749999998603"/>
    <d v="2024-07-18T18:43:42"/>
    <d v="1899-12-30T01:12:00"/>
    <d v="2024-07-18T19:55:42"/>
    <n v="12.071666666655801"/>
    <x v="0"/>
    <m/>
    <m/>
    <x v="1"/>
    <x v="5"/>
    <x v="0"/>
    <x v="5"/>
    <x v="9"/>
    <n v="5"/>
    <s v=""/>
    <d v="1899-12-31T04:48:00"/>
    <n v="14.847499999986031"/>
    <n v="12"/>
    <n v="2.8474999999860309"/>
  </r>
  <r>
    <s v="E002"/>
    <s v="EO55"/>
    <x v="6474"/>
    <x v="0"/>
    <s v="E3"/>
    <s v="0100058036"/>
    <s v="HORMI CONTADO, S.L."/>
    <s v="0046005175"/>
    <s v="PLANTA DE LA LINEA"/>
    <s v="000000000000003269"/>
    <x v="44"/>
    <d v="2024-07-18T00:00:00"/>
    <d v="1899-12-30T15:12:08"/>
    <s v="19/07 10:00h"/>
    <d v="2024-07-19T00:00:00"/>
    <x v="17"/>
    <x v="8"/>
    <x v="6705"/>
    <d v="2024-07-19T00:00:00"/>
    <d v="1899-12-30T06:48:17"/>
    <n v="143"/>
    <s v="E00143"/>
    <s v="RUTA KMS.143"/>
    <x v="84"/>
    <x v="0"/>
    <x v="0"/>
    <x v="4"/>
    <x v="0"/>
    <d v="2024-07-18T15:12:08"/>
    <x v="733"/>
    <n v="18.797777777770534"/>
    <d v="2024-07-19T06:48:17"/>
    <d v="1899-12-30T01:54:24"/>
    <d v="2024-07-19T08:42:41"/>
    <n v="1.2886111109401099"/>
    <x v="0"/>
    <m/>
    <m/>
    <x v="1"/>
    <x v="6"/>
    <x v="0"/>
    <x v="5"/>
    <x v="12"/>
    <n v="6"/>
    <s v=""/>
    <d v="1899-12-31T21:45:36"/>
    <n v="15.891111111103868"/>
    <n v="12"/>
    <n v="3.8911111111038679"/>
  </r>
  <r>
    <s v="E002"/>
    <s v="EO55"/>
    <x v="6475"/>
    <x v="0"/>
    <s v="E3"/>
    <s v="0100018406"/>
    <s v="GRAVAS Y SUMINISTROS S.A.(GRAVISUM)"/>
    <s v="0046004922"/>
    <s v="LOS MARINES"/>
    <s v="000000000000000837"/>
    <x v="43"/>
    <d v="2024-07-18T00:00:00"/>
    <d v="1899-12-30T15:56:25"/>
    <s v="19/07 08:00h"/>
    <d v="2024-07-19T00:00:00"/>
    <x v="10"/>
    <x v="9"/>
    <x v="6706"/>
    <d v="2024-07-19T00:00:00"/>
    <d v="1899-12-30T07:30:55"/>
    <n v="92"/>
    <s v="E00092"/>
    <s v="RUTA KMS.092"/>
    <x v="131"/>
    <x v="0"/>
    <x v="0"/>
    <x v="5"/>
    <x v="0"/>
    <d v="2024-07-18T15:56:25"/>
    <x v="730"/>
    <n v="16.059722222329583"/>
    <d v="2024-07-19T07:30:55"/>
    <d v="1899-12-30T01:13:36"/>
    <d v="2024-07-19T08:44:31"/>
    <n v="-0.74194444448221475"/>
    <x v="0"/>
    <m/>
    <m/>
    <x v="1"/>
    <x v="6"/>
    <x v="0"/>
    <x v="5"/>
    <x v="11"/>
    <n v="6"/>
    <s v=""/>
    <d v="1899-12-31T05:26:24"/>
    <n v="13.833055555662916"/>
    <n v="12"/>
    <n v="1.8330555556629164"/>
  </r>
  <r>
    <s v="E002"/>
    <s v="EO55"/>
    <x v="6476"/>
    <x v="0"/>
    <s v="E3"/>
    <s v="0100037768"/>
    <s v="MINAS DE AGUAS TEÑIDAS, S.A.U. (MAT"/>
    <s v="0046004267"/>
    <s v="ZREP4500031988_2 MAGDALENA PASTA"/>
    <s v="000000000000001782"/>
    <x v="46"/>
    <d v="2024-07-18T00:00:00"/>
    <d v="1899-12-30T16:32:21"/>
    <s v="19/07 06:00h"/>
    <d v="2024-07-19T00:00:00"/>
    <x v="6"/>
    <x v="9"/>
    <x v="6707"/>
    <d v="2024-07-19T00:00:00"/>
    <d v="1899-12-30T08:38:55"/>
    <n v="85"/>
    <s v="E00085"/>
    <s v="RUTA KMS.085"/>
    <x v="68"/>
    <x v="0"/>
    <x v="0"/>
    <x v="5"/>
    <x v="0"/>
    <d v="2024-07-18T16:32:21"/>
    <x v="669"/>
    <n v="27.460833333316259"/>
    <d v="2024-07-19T08:38:55"/>
    <d v="1899-12-30T01:08:00"/>
    <d v="2024-07-19T09:46:55"/>
    <n v="10.218055555655155"/>
    <x v="0"/>
    <m/>
    <m/>
    <x v="1"/>
    <x v="6"/>
    <x v="0"/>
    <x v="5"/>
    <x v="0"/>
    <n v="6"/>
    <s v=""/>
    <d v="1899-12-31T03:12:00"/>
    <n v="25.327499999982926"/>
    <n v="12"/>
    <n v="13.327499999982926"/>
  </r>
  <r>
    <s v="E002"/>
    <s v="EO55"/>
    <x v="6477"/>
    <x v="0"/>
    <s v="E3"/>
    <s v="0100037768"/>
    <s v="MINAS DE AGUAS TEÑIDAS, S.A.U. (MAT"/>
    <s v="0046004267"/>
    <s v="ZREP4500031988_2 MAGDALENA PASTA"/>
    <s v="000000000000001782"/>
    <x v="46"/>
    <d v="2024-07-18T00:00:00"/>
    <d v="1899-12-30T16:32:48"/>
    <s v="19/07 07:00h"/>
    <d v="2024-07-19T00:00:00"/>
    <x v="6"/>
    <x v="9"/>
    <x v="6708"/>
    <d v="2024-07-19T00:00:00"/>
    <d v="1899-12-30T08:00:13"/>
    <n v="85"/>
    <s v="E00085"/>
    <s v="RUTA KMS.085"/>
    <x v="231"/>
    <x v="0"/>
    <x v="0"/>
    <x v="5"/>
    <x v="0"/>
    <d v="2024-07-18T16:32:48"/>
    <x v="669"/>
    <n v="27.453333333309274"/>
    <d v="2024-07-19T08:00:13"/>
    <d v="1899-12-30T01:08:00"/>
    <d v="2024-07-19T09:08:13"/>
    <n v="10.863055555557366"/>
    <x v="0"/>
    <m/>
    <m/>
    <x v="1"/>
    <x v="6"/>
    <x v="0"/>
    <x v="5"/>
    <x v="0"/>
    <n v="6"/>
    <s v=""/>
    <d v="1899-12-31T03:12:00"/>
    <n v="25.319999999975941"/>
    <n v="12"/>
    <n v="13.319999999975941"/>
  </r>
  <r>
    <s v="E002"/>
    <s v="EO56"/>
    <x v="6478"/>
    <x v="0"/>
    <s v="E4"/>
    <s v="0100058154"/>
    <s v="BASEWELL LTD"/>
    <s v="0046005869"/>
    <s v="SITUS-CITIHOME ENSACADO"/>
    <s v="000000000000003283"/>
    <x v="39"/>
    <d v="2024-07-12T00:00:00"/>
    <d v="1899-12-30T12:25:14"/>
    <s v="17/07 Lo antes posib"/>
    <d v="2024-07-17T00:00:00"/>
    <x v="7"/>
    <x v="8"/>
    <x v="6709"/>
    <d v="2024-07-16T00:00:00"/>
    <d v="1899-12-30T16:24:05"/>
    <n v="0"/>
    <s v=""/>
    <s v=""/>
    <x v="55"/>
    <x v="0"/>
    <x v="0"/>
    <x v="4"/>
    <x v="1"/>
    <d v="2024-07-12T12:25:14"/>
    <x v="711"/>
    <n v="122.57944444444729"/>
    <d v="2024-07-16T16:24:05"/>
    <d v="1899-12-30T00:00:00"/>
    <d v="2024-07-16T16:24:05"/>
    <n v="22.598611111112405"/>
    <x v="0"/>
    <m/>
    <m/>
    <x v="1"/>
    <x v="4"/>
    <x v="0"/>
    <x v="5"/>
    <x v="8"/>
    <n v="3"/>
    <s v=""/>
    <d v="1899-12-30T00:00:00"/>
    <n v="121.57944444444729"/>
    <n v="60"/>
    <n v="61.57944444444729"/>
  </r>
  <r>
    <s v="E002"/>
    <s v="EO56"/>
    <x v="6479"/>
    <x v="0"/>
    <s v="E3"/>
    <s v="0100058154"/>
    <s v="BASEWELL LTD"/>
    <s v="0046005185"/>
    <s v="GIBRALTAR"/>
    <s v="000000000000003268"/>
    <x v="2"/>
    <d v="2024-07-16T00:00:00"/>
    <d v="1899-12-30T11:08:39"/>
    <s v="17/07 A primera hora"/>
    <d v="2024-07-17T00:00:00"/>
    <x v="10"/>
    <x v="8"/>
    <x v="6710"/>
    <d v="2024-07-17T00:00:00"/>
    <d v="1899-12-30T10:04:43"/>
    <n v="153"/>
    <s v="E00153"/>
    <s v="RUTA KMS.153"/>
    <x v="111"/>
    <x v="0"/>
    <x v="0"/>
    <x v="4"/>
    <x v="0"/>
    <d v="2024-07-16T11:08:39"/>
    <x v="695"/>
    <n v="20.855833333334886"/>
    <d v="2024-07-17T10:04:43"/>
    <d v="1899-12-30T02:02:24"/>
    <d v="2024-07-17T12:07:07"/>
    <n v="-4.1186111110146157"/>
    <x v="1"/>
    <m/>
    <m/>
    <x v="1"/>
    <x v="2"/>
    <x v="3"/>
    <x v="5"/>
    <x v="1"/>
    <n v="4"/>
    <s v=""/>
    <d v="1900-01-01T00:57:36"/>
    <n v="17.815833333334886"/>
    <n v="12"/>
    <n v="5.8158333333348864"/>
  </r>
  <r>
    <s v="E002"/>
    <s v="EO56"/>
    <x v="6480"/>
    <x v="0"/>
    <s v="E3"/>
    <s v="0100058154"/>
    <s v="BASEWELL LTD"/>
    <s v="0046005185"/>
    <s v="GIBRALTAR"/>
    <s v="000000000000003268"/>
    <x v="2"/>
    <d v="2024-07-17T00:00:00"/>
    <d v="1899-12-30T14:28:44"/>
    <s v="18/07 7h-13h"/>
    <d v="2024-07-18T00:00:00"/>
    <x v="14"/>
    <x v="8"/>
    <x v="6711"/>
    <d v="2024-07-18T00:00:00"/>
    <d v="1899-12-30T09:37:43"/>
    <n v="153"/>
    <s v="E00153"/>
    <s v="RUTA KMS.153"/>
    <x v="113"/>
    <x v="0"/>
    <x v="0"/>
    <x v="4"/>
    <x v="0"/>
    <d v="2024-07-17T14:28:44"/>
    <x v="725"/>
    <n v="22.521111110982019"/>
    <d v="2024-07-18T09:37:43"/>
    <d v="1899-12-30T02:02:24"/>
    <d v="2024-07-18T11:40:07"/>
    <n v="1.3313888889388181"/>
    <x v="0"/>
    <m/>
    <m/>
    <x v="1"/>
    <x v="5"/>
    <x v="0"/>
    <x v="5"/>
    <x v="6"/>
    <n v="5"/>
    <s v=""/>
    <d v="1900-01-01T00:57:36"/>
    <n v="19.48111111098202"/>
    <n v="12"/>
    <n v="7.4811111109820203"/>
  </r>
  <r>
    <s v="E002"/>
    <s v="EO57"/>
    <x v="6481"/>
    <x v="0"/>
    <s v="E3"/>
    <s v="0100038335"/>
    <s v="CONSTRUCCIONES DARIAS, S.A."/>
    <s v="0068002810"/>
    <s v="LA GOMERA"/>
    <s v="000000000000003126"/>
    <x v="53"/>
    <d v="2024-07-11T00:00:00"/>
    <d v="1899-12-30T12:03:55"/>
    <s v="18/07 08h LA GOMERA"/>
    <d v="2024-07-18T00:00:00"/>
    <x v="10"/>
    <x v="11"/>
    <x v="6712"/>
    <d v="2024-07-17T00:00:00"/>
    <d v="1899-12-30T14:48:52"/>
    <n v="0"/>
    <s v=""/>
    <s v=""/>
    <x v="148"/>
    <x v="0"/>
    <x v="0"/>
    <x v="7"/>
    <x v="0"/>
    <d v="2024-07-11T12:03:55"/>
    <x v="622"/>
    <n v="163.93472222221317"/>
    <d v="2024-07-17T14:48:52"/>
    <d v="1899-12-30T00:00:00"/>
    <d v="2024-07-17T14:48:52"/>
    <n v="17.185555555683095"/>
    <x v="0"/>
    <m/>
    <m/>
    <x v="1"/>
    <x v="2"/>
    <x v="0"/>
    <x v="5"/>
    <x v="13"/>
    <n v="4"/>
    <s v=""/>
    <d v="1899-12-30T00:00:00"/>
    <n v="162.93472222221317"/>
    <n v="60"/>
    <n v="102.93472222221317"/>
  </r>
  <r>
    <s v="E002"/>
    <s v="EO57"/>
    <x v="6482"/>
    <x v="0"/>
    <s v="E3"/>
    <s v="0100037315"/>
    <s v="COOP. AGRICULTORES GUANCHES"/>
    <s v="0068000100"/>
    <s v="ALMACEN LA PALMA"/>
    <s v="000000000000003126"/>
    <x v="53"/>
    <d v="2024-07-15T00:00:00"/>
    <d v="1899-12-30T13:44:47"/>
    <s v="17/07 08h"/>
    <d v="2024-07-17T00:00:00"/>
    <x v="10"/>
    <x v="11"/>
    <x v="6713"/>
    <d v="2024-07-16T00:00:00"/>
    <d v="1899-12-30T15:20:11"/>
    <n v="0"/>
    <s v=""/>
    <s v=""/>
    <x v="147"/>
    <x v="0"/>
    <x v="0"/>
    <x v="7"/>
    <x v="0"/>
    <d v="2024-07-15T13:44:47"/>
    <x v="695"/>
    <n v="42.253611111198552"/>
    <d v="2024-07-16T15:20:11"/>
    <d v="1899-12-30T00:00:00"/>
    <d v="2024-07-16T15:20:11"/>
    <n v="16.663611111114733"/>
    <x v="0"/>
    <m/>
    <m/>
    <x v="1"/>
    <x v="4"/>
    <x v="0"/>
    <x v="5"/>
    <x v="4"/>
    <n v="3"/>
    <s v=""/>
    <d v="1899-12-30T00:00:00"/>
    <n v="41.253611111198552"/>
    <n v="24"/>
    <n v="17.253611111198552"/>
  </r>
  <r>
    <s v="E002"/>
    <s v="EO57"/>
    <x v="6483"/>
    <x v="0"/>
    <s v="E4"/>
    <s v="0100056716"/>
    <s v="UTE LAS CHUMBERAS"/>
    <s v="0068002480"/>
    <s v="VIVIENDAS LAS CHUMBERAS"/>
    <s v="000000000000003208"/>
    <x v="52"/>
    <d v="2024-07-15T00:00:00"/>
    <d v="1899-12-30T14:41:30"/>
    <s v="17/07"/>
    <d v="2024-07-17T00:00:00"/>
    <x v="6"/>
    <x v="11"/>
    <x v="6714"/>
    <d v="2024-07-17T00:00:00"/>
    <d v="1899-12-30T10:02:55"/>
    <n v="16"/>
    <s v="E00LGG"/>
    <s v="La Laguna"/>
    <x v="151"/>
    <x v="0"/>
    <x v="0"/>
    <x v="7"/>
    <x v="1"/>
    <d v="2024-07-15T14:41:30"/>
    <x v="688"/>
    <n v="53.308333333348855"/>
    <d v="2024-07-17T10:02:55"/>
    <d v="1899-12-30T00:12:48"/>
    <d v="2024-07-17T10:15:43"/>
    <n v="9.7380555557319894"/>
    <x v="0"/>
    <m/>
    <m/>
    <x v="1"/>
    <x v="2"/>
    <x v="0"/>
    <x v="5"/>
    <x v="1"/>
    <n v="4"/>
    <s v=""/>
    <d v="1899-12-30T05:07:12"/>
    <n v="52.095000000015524"/>
    <n v="24"/>
    <n v="28.095000000015524"/>
  </r>
  <r>
    <s v="E002"/>
    <s v="EO57"/>
    <x v="6484"/>
    <x v="0"/>
    <s v="E4"/>
    <s v="0100037182"/>
    <s v="FERRETERIA HERMALAY, S.L"/>
    <s v="0068000169"/>
    <s v="LA CAMELLA-ARONA"/>
    <s v="000000000000003208"/>
    <x v="52"/>
    <d v="2024-07-15T00:00:00"/>
    <d v="1899-12-30T14:53:51"/>
    <s v="15/07 16P Entrega de"/>
    <d v="2024-07-15T00:00:00"/>
    <x v="2"/>
    <x v="11"/>
    <x v="6715"/>
    <d v="2024-07-16T00:00:00"/>
    <d v="1899-12-30T14:20:42"/>
    <n v="84"/>
    <s v="E0052U"/>
    <s v="Arona"/>
    <x v="154"/>
    <x v="0"/>
    <x v="0"/>
    <x v="7"/>
    <x v="1"/>
    <d v="2024-07-15T14:53:51"/>
    <x v="636"/>
    <n v="3.1025000000372529"/>
    <d v="2024-07-16T14:20:42"/>
    <d v="1899-12-30T01:07:12"/>
    <d v="2024-07-16T15:27:54"/>
    <n v="-21.465000000083819"/>
    <x v="1"/>
    <m/>
    <m/>
    <x v="1"/>
    <x v="4"/>
    <x v="3"/>
    <x v="5"/>
    <x v="13"/>
    <n v="3"/>
    <s v=""/>
    <d v="1899-12-31T02:52:48"/>
    <n v="0.9825000000372528"/>
    <n v="0"/>
    <n v="0.9825000000372528"/>
  </r>
  <r>
    <s v="E002"/>
    <s v="EO57"/>
    <x v="6485"/>
    <x v="0"/>
    <s v="E4"/>
    <s v="0100037342"/>
    <s v="REYES DIAZ, S.A."/>
    <s v="0068000026"/>
    <s v="EN PUERTO DE LA CRUZ"/>
    <s v="000000000000003208"/>
    <x v="52"/>
    <d v="2024-07-15T00:00:00"/>
    <d v="1899-12-30T15:06:35"/>
    <s v="17/07 10 Pal"/>
    <d v="2024-07-17T00:00:00"/>
    <x v="6"/>
    <x v="11"/>
    <x v="6716"/>
    <d v="2024-07-17T00:00:00"/>
    <d v="1899-12-30T06:23:30"/>
    <n v="42"/>
    <s v="E0054V"/>
    <s v="Puerto de la Cruz"/>
    <x v="145"/>
    <x v="0"/>
    <x v="0"/>
    <x v="7"/>
    <x v="1"/>
    <d v="2024-07-15T15:06:35"/>
    <x v="688"/>
    <n v="52.890277777856681"/>
    <d v="2024-07-17T06:23:30"/>
    <d v="1899-12-30T00:33:36"/>
    <d v="2024-07-17T06:57:06"/>
    <n v="13.04833333339775"/>
    <x v="0"/>
    <m/>
    <m/>
    <x v="1"/>
    <x v="2"/>
    <x v="0"/>
    <x v="5"/>
    <x v="12"/>
    <n v="4"/>
    <s v=""/>
    <d v="1899-12-30T13:26:24"/>
    <n v="51.330277777856679"/>
    <n v="24"/>
    <n v="27.330277777856679"/>
  </r>
  <r>
    <s v="E002"/>
    <s v="EO57"/>
    <x v="6486"/>
    <x v="0"/>
    <s v="E3"/>
    <s v="0100054334"/>
    <s v="ORGANIZACION SOCAS, S. L."/>
    <s v="0068002135"/>
    <s v="SOCAS NARANJERO"/>
    <s v="000000000000002649"/>
    <x v="51"/>
    <d v="2024-07-15T00:00:00"/>
    <d v="1899-12-30T17:29:20"/>
    <s v="16/07 10:30h BLOQUES"/>
    <d v="2024-07-16T00:00:00"/>
    <x v="20"/>
    <x v="11"/>
    <x v="6717"/>
    <d v="2024-07-16T00:00:00"/>
    <d v="1899-12-30T11:08:13"/>
    <n v="22"/>
    <s v="E00LSN"/>
    <s v="Naranjeros"/>
    <x v="146"/>
    <x v="0"/>
    <x v="0"/>
    <x v="7"/>
    <x v="0"/>
    <d v="2024-07-15T17:29:20"/>
    <x v="655"/>
    <n v="17.011111111147329"/>
    <d v="2024-07-16T11:08:13"/>
    <d v="1899-12-30T00:17:36"/>
    <d v="2024-07-16T11:25:49"/>
    <n v="-0.93027777766110376"/>
    <x v="1"/>
    <m/>
    <m/>
    <x v="1"/>
    <x v="4"/>
    <x v="1"/>
    <x v="5"/>
    <x v="2"/>
    <n v="3"/>
    <s v=""/>
    <d v="1899-12-30T07:02:24"/>
    <n v="15.717777777813996"/>
    <n v="12"/>
    <n v="3.7177777778139962"/>
  </r>
  <r>
    <s v="E002"/>
    <s v="EO57"/>
    <x v="6487"/>
    <x v="0"/>
    <s v="E4"/>
    <s v="0100037437"/>
    <s v="FERRETERIA  GOYO E HIJOS, S.L."/>
    <s v="0068000134"/>
    <s v="EN ARMEÑIME - ADEJE"/>
    <s v="000000000000002693"/>
    <x v="50"/>
    <d v="2024-07-15T00:00:00"/>
    <d v="1899-12-30T20:45:43"/>
    <s v="18/07 16 PAL+RECOGER"/>
    <d v="2024-07-18T00:00:00"/>
    <x v="10"/>
    <x v="11"/>
    <x v="6718"/>
    <d v="2024-07-18T00:00:00"/>
    <d v="1899-12-30T14:54:47"/>
    <n v="88"/>
    <s v="E00ADE"/>
    <s v="Adeje"/>
    <x v="154"/>
    <x v="0"/>
    <x v="0"/>
    <x v="7"/>
    <x v="1"/>
    <d v="2024-07-15T20:45:43"/>
    <x v="622"/>
    <n v="59.238055555557366"/>
    <d v="2024-07-18T14:54:47"/>
    <d v="1899-12-30T01:10:24"/>
    <d v="2024-07-18T16:05:11"/>
    <n v="-8.0863888887106441"/>
    <x v="1"/>
    <m/>
    <m/>
    <x v="1"/>
    <x v="5"/>
    <x v="3"/>
    <x v="5"/>
    <x v="13"/>
    <n v="5"/>
    <s v=""/>
    <d v="1899-12-31T04:09:36"/>
    <n v="57.064722222224034"/>
    <n v="36"/>
    <n v="21.064722222224034"/>
  </r>
  <r>
    <s v="E002"/>
    <s v="EO57"/>
    <x v="6487"/>
    <x v="0"/>
    <s v="E4"/>
    <s v="0100037437"/>
    <s v="FERRETERIA  GOYO E HIJOS, S.L."/>
    <s v="0068000134"/>
    <s v="EN ARMEÑIME - ADEJE"/>
    <s v="000000000000003208"/>
    <x v="52"/>
    <d v="2024-07-15T00:00:00"/>
    <d v="1899-12-30T20:45:43"/>
    <s v="18/07 16 PAL+RECOGER"/>
    <d v="2024-07-18T00:00:00"/>
    <x v="10"/>
    <x v="11"/>
    <x v="6718"/>
    <d v="2024-07-18T00:00:00"/>
    <d v="1899-12-30T14:54:47"/>
    <n v="88"/>
    <s v="E00ADE"/>
    <s v="Adeje"/>
    <x v="154"/>
    <x v="0"/>
    <x v="1"/>
    <x v="7"/>
    <x v="1"/>
    <d v="2024-07-15T20:45:43"/>
    <x v="622"/>
    <n v="59.238055555557366"/>
    <d v="2024-07-18T14:54:47"/>
    <d v="1899-12-30T01:10:24"/>
    <d v="2024-07-18T16:05:11"/>
    <n v="-8.0863888887106441"/>
    <x v="1"/>
    <m/>
    <m/>
    <x v="1"/>
    <x v="5"/>
    <x v="3"/>
    <x v="5"/>
    <x v="13"/>
    <n v="5"/>
    <s v=""/>
    <d v="1899-12-31T04:09:36"/>
    <n v="57.064722222224034"/>
    <n v="36"/>
    <n v="21.064722222224034"/>
  </r>
  <r>
    <s v="E002"/>
    <s v="EO57"/>
    <x v="6488"/>
    <x v="0"/>
    <s v="E3"/>
    <s v="0100037447"/>
    <s v="ARIDOS Y HORMIGONES GOMERA, S.L."/>
    <s v="0068000073"/>
    <s v="GS POLIGONO DE GUIMAR"/>
    <s v="000000000000003126"/>
    <x v="53"/>
    <d v="2024-07-15T00:00:00"/>
    <d v="1899-12-30T20:48:09"/>
    <s v="17/07 08:00H"/>
    <d v="2024-07-17T00:00:00"/>
    <x v="10"/>
    <x v="11"/>
    <x v="6719"/>
    <d v="2024-07-17T00:00:00"/>
    <d v="1899-12-30T09:08:02"/>
    <n v="28"/>
    <s v="E0054Q"/>
    <s v="Polig.Industrial de Guimar"/>
    <x v="153"/>
    <x v="0"/>
    <x v="0"/>
    <x v="7"/>
    <x v="0"/>
    <d v="2024-07-15T20:48:09"/>
    <x v="695"/>
    <n v="35.197500000125729"/>
    <d v="2024-07-17T09:08:02"/>
    <d v="1899-12-30T00:22:24"/>
    <d v="2024-07-17T09:30:26"/>
    <n v="-1.5072222221642733"/>
    <x v="1"/>
    <m/>
    <m/>
    <x v="1"/>
    <x v="2"/>
    <x v="2"/>
    <x v="5"/>
    <x v="6"/>
    <n v="4"/>
    <s v=""/>
    <d v="1899-12-30T08:57:36"/>
    <n v="33.824166666792394"/>
    <n v="24"/>
    <n v="9.8241666667923937"/>
  </r>
  <r>
    <s v="E002"/>
    <s v="EO57"/>
    <x v="6489"/>
    <x v="0"/>
    <s v="E3"/>
    <s v="0100037299"/>
    <s v="PREFABRICADOS DOMINGUEZ, S.L."/>
    <s v="0068000074"/>
    <s v="GS TEGUESTE"/>
    <s v="000000000000003126"/>
    <x v="53"/>
    <d v="2024-07-16T00:00:00"/>
    <d v="1899-12-30T08:39:15"/>
    <s v="17/07 08:00h ER6669B"/>
    <d v="2024-07-17T00:00:00"/>
    <x v="10"/>
    <x v="11"/>
    <x v="6720"/>
    <d v="2024-07-17T00:00:00"/>
    <d v="1899-12-30T06:23:11"/>
    <n v="23"/>
    <s v="E0055J"/>
    <s v="Taco"/>
    <x v="153"/>
    <x v="0"/>
    <x v="0"/>
    <x v="7"/>
    <x v="0"/>
    <d v="2024-07-16T08:39:15"/>
    <x v="695"/>
    <n v="23.34583333338378"/>
    <d v="2024-07-17T06:23:11"/>
    <d v="1899-12-30T00:18:24"/>
    <d v="2024-07-17T06:41:35"/>
    <n v="1.3069444445427507"/>
    <x v="0"/>
    <m/>
    <m/>
    <x v="1"/>
    <x v="2"/>
    <x v="0"/>
    <x v="5"/>
    <x v="12"/>
    <n v="4"/>
    <s v=""/>
    <d v="1899-12-30T07:21:36"/>
    <n v="22.039166666717115"/>
    <n v="12"/>
    <n v="10.039166666717115"/>
  </r>
  <r>
    <s v="E002"/>
    <s v="EO57"/>
    <x v="6490"/>
    <x v="0"/>
    <s v="E4"/>
    <s v="0100049970"/>
    <s v="OBRAS Y SERV. CANARIOS H5 S.L."/>
    <s v="0068002153"/>
    <s v="ROKABELLA-ADEJE"/>
    <s v="000000000000003208"/>
    <x v="52"/>
    <d v="2024-07-16T00:00:00"/>
    <d v="1899-12-30T09:21:09"/>
    <s v="17/07 8 pal"/>
    <d v="2024-07-17T00:00:00"/>
    <x v="6"/>
    <x v="11"/>
    <x v="6721"/>
    <d v="2024-07-16T00:00:00"/>
    <d v="1899-12-30T11:04:55"/>
    <n v="88"/>
    <s v="E00ADE"/>
    <s v="Adeje"/>
    <x v="150"/>
    <x v="0"/>
    <x v="0"/>
    <x v="7"/>
    <x v="1"/>
    <d v="2024-07-16T09:21:09"/>
    <x v="688"/>
    <n v="34.647500000079162"/>
    <d v="2024-07-16T11:04:55"/>
    <d v="1899-12-30T01:10:24"/>
    <d v="2024-07-16T12:15:19"/>
    <n v="31.744722222327255"/>
    <x v="0"/>
    <m/>
    <m/>
    <x v="1"/>
    <x v="4"/>
    <x v="0"/>
    <x v="5"/>
    <x v="2"/>
    <n v="3"/>
    <s v=""/>
    <d v="1899-12-31T04:09:36"/>
    <n v="32.47416666674583"/>
    <n v="12"/>
    <n v="20.47416666674583"/>
  </r>
  <r>
    <s v="E002"/>
    <s v="EO57"/>
    <x v="6491"/>
    <x v="0"/>
    <s v="E3"/>
    <s v="0100054334"/>
    <s v="ORGANIZACION SOCAS, S. L."/>
    <s v="0068002135"/>
    <s v="SOCAS NARANJERO"/>
    <s v="000000000000002649"/>
    <x v="51"/>
    <d v="2024-07-16T00:00:00"/>
    <d v="1899-12-30T12:00:17"/>
    <s v="17/07 11h BLOQUES ER"/>
    <d v="2024-07-17T00:00:00"/>
    <x v="16"/>
    <x v="11"/>
    <x v="6722"/>
    <d v="2024-07-17T00:00:00"/>
    <d v="1899-12-30T10:52:11"/>
    <n v="22"/>
    <s v="E00LSN"/>
    <s v="Naranjeros"/>
    <x v="148"/>
    <x v="0"/>
    <x v="0"/>
    <x v="7"/>
    <x v="0"/>
    <d v="2024-07-16T12:00:17"/>
    <x v="704"/>
    <n v="23.495277777663432"/>
    <d v="2024-07-17T10:52:11"/>
    <d v="1899-12-30T00:17:36"/>
    <d v="2024-07-17T11:09:47"/>
    <n v="0.33694444445427507"/>
    <x v="0"/>
    <m/>
    <m/>
    <x v="1"/>
    <x v="2"/>
    <x v="0"/>
    <x v="5"/>
    <x v="1"/>
    <n v="4"/>
    <s v=""/>
    <d v="1899-12-30T07:02:24"/>
    <n v="22.201944444330099"/>
    <n v="12"/>
    <n v="10.201944444330099"/>
  </r>
  <r>
    <s v="E002"/>
    <s v="EO57"/>
    <x v="6492"/>
    <x v="0"/>
    <s v="E4"/>
    <s v="0100037402"/>
    <s v="FERREDAYRO, S.L."/>
    <s v="0068002515"/>
    <s v="PLANCHA GRANDE SANTA URSULA"/>
    <s v="000000000000003208"/>
    <x v="52"/>
    <d v="2024-07-16T00:00:00"/>
    <d v="1899-12-30T12:17:07"/>
    <s v="17/07 13 Pal Cto + 3"/>
    <d v="2024-07-17T00:00:00"/>
    <x v="6"/>
    <x v="11"/>
    <x v="6723"/>
    <d v="2024-07-17T00:00:00"/>
    <d v="1899-12-30T10:06:35"/>
    <n v="35"/>
    <s v="E00SUN"/>
    <s v="Santa Ursula"/>
    <x v="156"/>
    <x v="0"/>
    <x v="0"/>
    <x v="7"/>
    <x v="1"/>
    <d v="2024-07-16T12:17:07"/>
    <x v="688"/>
    <n v="31.714722222299315"/>
    <d v="2024-07-17T10:06:35"/>
    <d v="1899-12-30T00:28:00"/>
    <d v="2024-07-17T10:34:35"/>
    <n v="9.4236111112986691"/>
    <x v="0"/>
    <m/>
    <m/>
    <x v="1"/>
    <x v="2"/>
    <x v="0"/>
    <x v="5"/>
    <x v="1"/>
    <n v="4"/>
    <s v=""/>
    <d v="1899-12-30T11:12:00"/>
    <n v="30.24805555563265"/>
    <n v="12"/>
    <n v="18.24805555563265"/>
  </r>
  <r>
    <s v="E002"/>
    <s v="EO57"/>
    <x v="6493"/>
    <x v="0"/>
    <s v="E4"/>
    <s v="0100037340"/>
    <s v="FRTRIA. LOS DOS CAMINOS, S.L. L."/>
    <s v="0068000058"/>
    <s v="ICOD CTRA. EL AMPARO KM. 2"/>
    <s v="000000000000002693"/>
    <x v="50"/>
    <d v="2024-07-16T00:00:00"/>
    <d v="1899-12-30T12:59:10"/>
    <s v="17/07 16 Pal"/>
    <d v="2024-07-17T00:00:00"/>
    <x v="6"/>
    <x v="11"/>
    <x v="6724"/>
    <d v="2024-07-17T00:00:00"/>
    <d v="1899-12-30T06:22:13"/>
    <n v="61"/>
    <s v="E0053T"/>
    <s v="Icod de Los Vinos"/>
    <x v="154"/>
    <x v="0"/>
    <x v="0"/>
    <x v="7"/>
    <x v="1"/>
    <d v="2024-07-16T12:59:10"/>
    <x v="688"/>
    <n v="31.013888888934162"/>
    <d v="2024-07-17T06:22:13"/>
    <d v="1899-12-30T00:48:48"/>
    <d v="2024-07-17T07:11:01"/>
    <n v="12.816388889041264"/>
    <x v="0"/>
    <m/>
    <m/>
    <x v="1"/>
    <x v="2"/>
    <x v="0"/>
    <x v="5"/>
    <x v="12"/>
    <n v="4"/>
    <s v=""/>
    <d v="1899-12-30T19:31:12"/>
    <n v="29.200555555600829"/>
    <n v="12"/>
    <n v="17.200555555600829"/>
  </r>
  <r>
    <s v="E002"/>
    <s v="EO57"/>
    <x v="6493"/>
    <x v="0"/>
    <s v="E4"/>
    <s v="0100037340"/>
    <s v="FRTRIA. LOS DOS CAMINOS, S.L. L."/>
    <s v="0068000058"/>
    <s v="ICOD CTRA. EL AMPARO KM. 2"/>
    <s v="000000000000003208"/>
    <x v="52"/>
    <d v="2024-07-16T00:00:00"/>
    <d v="1899-12-30T12:59:10"/>
    <s v="17/07 16 Pal"/>
    <d v="2024-07-17T00:00:00"/>
    <x v="6"/>
    <x v="11"/>
    <x v="6724"/>
    <d v="2024-07-17T00:00:00"/>
    <d v="1899-12-30T06:22:13"/>
    <n v="61"/>
    <s v="E0053T"/>
    <s v="Icod de Los Vinos"/>
    <x v="154"/>
    <x v="0"/>
    <x v="1"/>
    <x v="7"/>
    <x v="1"/>
    <d v="2024-07-16T12:59:10"/>
    <x v="688"/>
    <n v="31.013888888934162"/>
    <d v="2024-07-17T06:22:13"/>
    <d v="1899-12-30T00:48:48"/>
    <d v="2024-07-17T07:11:01"/>
    <n v="12.816388889041264"/>
    <x v="0"/>
    <m/>
    <m/>
    <x v="1"/>
    <x v="2"/>
    <x v="0"/>
    <x v="5"/>
    <x v="12"/>
    <n v="4"/>
    <s v=""/>
    <d v="1899-12-30T19:31:12"/>
    <n v="29.200555555600829"/>
    <n v="12"/>
    <n v="17.200555555600829"/>
  </r>
  <r>
    <s v="E002"/>
    <s v="EO57"/>
    <x v="6494"/>
    <x v="0"/>
    <s v="E4"/>
    <s v="0100050448"/>
    <s v="FERRETERIA TAMAIDE S.L."/>
    <s v="0068001726"/>
    <s v="SAN MIGUEL"/>
    <s v="000000000000002693"/>
    <x v="50"/>
    <d v="2024-07-16T00:00:00"/>
    <d v="1899-12-30T12:59:49"/>
    <s v="17/07 16 Pal - recog"/>
    <d v="2024-07-17T00:00:00"/>
    <x v="6"/>
    <x v="11"/>
    <x v="6725"/>
    <d v="2024-07-17T00:00:00"/>
    <d v="1899-12-30T10:30:30"/>
    <n v="76"/>
    <s v="E00SMG"/>
    <s v="San Miguel"/>
    <x v="154"/>
    <x v="0"/>
    <x v="0"/>
    <x v="7"/>
    <x v="1"/>
    <d v="2024-07-16T12:59:49"/>
    <x v="688"/>
    <n v="31.003055555687752"/>
    <d v="2024-07-17T10:30:30"/>
    <d v="1899-12-30T01:00:48"/>
    <d v="2024-07-17T11:31:18"/>
    <n v="8.4783333334489726"/>
    <x v="0"/>
    <m/>
    <m/>
    <x v="1"/>
    <x v="2"/>
    <x v="0"/>
    <x v="5"/>
    <x v="1"/>
    <n v="4"/>
    <s v=""/>
    <d v="1899-12-31T00:19:12"/>
    <n v="28.98972222235442"/>
    <n v="12"/>
    <n v="16.98972222235442"/>
  </r>
  <r>
    <s v="E002"/>
    <s v="EO57"/>
    <x v="6495"/>
    <x v="0"/>
    <s v="E3"/>
    <s v="0100037274"/>
    <s v="PREFABRICADOS TEIDE S.L."/>
    <s v="0068000430"/>
    <s v="GS FABRICA LAS ERAS"/>
    <s v="000000000000002649"/>
    <x v="51"/>
    <d v="2024-07-16T00:00:00"/>
    <d v="1899-12-30T13:32:49"/>
    <s v="18/07 11H silo 1"/>
    <d v="2024-07-18T00:00:00"/>
    <x v="24"/>
    <x v="11"/>
    <x v="6726"/>
    <d v="2024-07-18T00:00:00"/>
    <d v="1899-12-30T10:07:13"/>
    <n v="44"/>
    <s v="E00AZF"/>
    <s v="Las Eras"/>
    <x v="153"/>
    <x v="0"/>
    <x v="0"/>
    <x v="7"/>
    <x v="0"/>
    <d v="2024-07-16T13:32:49"/>
    <x v="713"/>
    <n v="45.453055555641185"/>
    <d v="2024-07-18T10:07:13"/>
    <d v="1899-12-30T00:35:12"/>
    <d v="2024-07-18T10:42:25"/>
    <n v="0.2930555556085892"/>
    <x v="0"/>
    <m/>
    <m/>
    <x v="1"/>
    <x v="5"/>
    <x v="0"/>
    <x v="5"/>
    <x v="1"/>
    <n v="5"/>
    <s v=""/>
    <d v="1899-12-30T14:04:48"/>
    <n v="43.866388888974519"/>
    <n v="24"/>
    <n v="19.866388888974519"/>
  </r>
  <r>
    <s v="E002"/>
    <s v="EO57"/>
    <x v="6496"/>
    <x v="0"/>
    <s v="E3"/>
    <s v="0100037179"/>
    <s v="CANARY CONCRETE, S.A."/>
    <s v="0068000329"/>
    <s v="GS PLANTA ADEJE"/>
    <s v="000000000000003126"/>
    <x v="53"/>
    <d v="2024-07-16T00:00:00"/>
    <d v="1899-12-30T14:56:01"/>
    <s v="17/07 08h Adeje ER76"/>
    <d v="2024-07-17T00:00:00"/>
    <x v="23"/>
    <x v="11"/>
    <x v="6727"/>
    <d v="2024-07-17T00:00:00"/>
    <d v="1899-12-30T06:19:45"/>
    <n v="88"/>
    <s v="E00ADE"/>
    <s v="Adeje"/>
    <x v="148"/>
    <x v="0"/>
    <x v="0"/>
    <x v="7"/>
    <x v="0"/>
    <d v="2024-07-16T14:56:01"/>
    <x v="699"/>
    <n v="17.566388888808433"/>
    <d v="2024-07-17T06:19:45"/>
    <d v="1899-12-30T01:10:24"/>
    <d v="2024-07-17T07:30:09"/>
    <n v="0.99750000005587935"/>
    <x v="0"/>
    <m/>
    <m/>
    <x v="1"/>
    <x v="2"/>
    <x v="0"/>
    <x v="5"/>
    <x v="12"/>
    <n v="4"/>
    <s v=""/>
    <d v="1899-12-31T04:09:36"/>
    <n v="15.393055555475101"/>
    <n v="12"/>
    <n v="3.393055555475101"/>
  </r>
  <r>
    <s v="E002"/>
    <s v="EO57"/>
    <x v="6497"/>
    <x v="0"/>
    <s v="E3"/>
    <s v="0100037179"/>
    <s v="CANARY CONCRETE, S.A."/>
    <s v="0068002475"/>
    <s v="PLANTA DE HORMIGON LOS REALEJOS"/>
    <s v="000000000000003126"/>
    <x v="53"/>
    <d v="2024-07-16T00:00:00"/>
    <d v="1899-12-30T14:56:39"/>
    <s v="17/07 09h realejos E"/>
    <d v="2024-07-17T00:00:00"/>
    <x v="15"/>
    <x v="11"/>
    <x v="6728"/>
    <d v="2024-07-17T00:00:00"/>
    <d v="1899-12-30T06:49:04"/>
    <n v="47"/>
    <s v="E00LSE"/>
    <s v="Los Realejos"/>
    <x v="157"/>
    <x v="0"/>
    <x v="0"/>
    <x v="7"/>
    <x v="0"/>
    <d v="2024-07-16T14:56:39"/>
    <x v="697"/>
    <n v="18.055833333288319"/>
    <d v="2024-07-17T06:49:04"/>
    <d v="1899-12-30T00:37:36"/>
    <d v="2024-07-17T07:26:40"/>
    <n v="1.5555555556202307"/>
    <x v="0"/>
    <m/>
    <m/>
    <x v="1"/>
    <x v="2"/>
    <x v="0"/>
    <x v="5"/>
    <x v="12"/>
    <n v="4"/>
    <s v=""/>
    <d v="1899-12-30T15:02:24"/>
    <n v="16.429166666621654"/>
    <n v="12"/>
    <n v="4.4291666666216543"/>
  </r>
  <r>
    <s v="E002"/>
    <s v="EO57"/>
    <x v="6498"/>
    <x v="0"/>
    <s v="E3"/>
    <s v="0432000110"/>
    <s v="PREBETONG HORMIGONES, S.A."/>
    <s v="0068000483"/>
    <s v="PLANTA PUERTO SANTA CRUZ"/>
    <s v="000000000000003126"/>
    <x v="53"/>
    <d v="2024-07-16T00:00:00"/>
    <d v="1899-12-30T15:20:15"/>
    <s v="17/07 7:30h silo 2 E"/>
    <d v="2024-07-17T00:00:00"/>
    <x v="31"/>
    <x v="11"/>
    <x v="6729"/>
    <d v="2024-07-17T00:00:00"/>
    <d v="1899-12-30T07:23:49"/>
    <n v="6"/>
    <s v="E00SCF"/>
    <s v="Santa Cruz de Tenerife"/>
    <x v="146"/>
    <x v="0"/>
    <x v="0"/>
    <x v="7"/>
    <x v="0"/>
    <d v="2024-07-16T15:20:15"/>
    <x v="755"/>
    <n v="16.162500000034925"/>
    <d v="2024-07-17T07:23:49"/>
    <d v="1899-12-30T00:04:48"/>
    <d v="2024-07-17T07:28:37"/>
    <n v="2.305555553175509E-2"/>
    <x v="0"/>
    <m/>
    <m/>
    <x v="1"/>
    <x v="2"/>
    <x v="0"/>
    <x v="5"/>
    <x v="11"/>
    <n v="4"/>
    <s v=""/>
    <d v="1899-12-30T01:55:12"/>
    <n v="15.082500000034926"/>
    <n v="12"/>
    <n v="3.0825000000349263"/>
  </r>
  <r>
    <s v="E002"/>
    <s v="EO57"/>
    <x v="6499"/>
    <x v="0"/>
    <s v="E3"/>
    <s v="0432000110"/>
    <s v="PREBETONG HORMIGONES, S.A."/>
    <s v="0068000488"/>
    <s v="PLANTA LOS REALEJOS"/>
    <s v="000000000000003126"/>
    <x v="53"/>
    <d v="2024-07-16T00:00:00"/>
    <d v="1899-12-30T16:07:41"/>
    <s v="17/07 11h Silo 1"/>
    <d v="2024-07-17T00:00:00"/>
    <x v="24"/>
    <x v="11"/>
    <x v="6730"/>
    <d v="2024-07-17T00:00:00"/>
    <d v="1899-12-30T09:34:36"/>
    <n v="47"/>
    <s v="E00LSE"/>
    <s v="Los Realejos"/>
    <x v="146"/>
    <x v="0"/>
    <x v="0"/>
    <x v="7"/>
    <x v="0"/>
    <d v="2024-07-16T16:07:41"/>
    <x v="742"/>
    <n v="18.871944444486871"/>
    <d v="2024-07-17T09:34:36"/>
    <d v="1899-12-30T00:37:36"/>
    <d v="2024-07-17T10:12:12"/>
    <n v="0.79666666674893349"/>
    <x v="0"/>
    <m/>
    <m/>
    <x v="1"/>
    <x v="2"/>
    <x v="0"/>
    <x v="5"/>
    <x v="6"/>
    <n v="4"/>
    <s v=""/>
    <d v="1899-12-30T15:02:24"/>
    <n v="17.245277777820206"/>
    <n v="12"/>
    <n v="5.2452777778202062"/>
  </r>
  <r>
    <s v="E002"/>
    <s v="EO57"/>
    <x v="6500"/>
    <x v="0"/>
    <s v="E4"/>
    <s v="0100037182"/>
    <s v="FERRETERIA HERMALAY, S.L"/>
    <s v="0068000169"/>
    <s v="LA CAMELLA-ARONA"/>
    <s v="000000000000002693"/>
    <x v="50"/>
    <d v="2024-07-16T00:00:00"/>
    <d v="1899-12-30T16:46:34"/>
    <s v="17/07 16 Pal"/>
    <d v="2024-07-17T00:00:00"/>
    <x v="6"/>
    <x v="11"/>
    <x v="6731"/>
    <d v="2024-07-17T00:00:00"/>
    <d v="1899-12-30T14:31:08"/>
    <n v="84"/>
    <s v="E0052U"/>
    <s v="Arona"/>
    <x v="154"/>
    <x v="0"/>
    <x v="0"/>
    <x v="7"/>
    <x v="1"/>
    <d v="2024-07-16T16:46:34"/>
    <x v="688"/>
    <n v="27.223888889013324"/>
    <d v="2024-07-17T14:31:08"/>
    <d v="1899-12-30T01:07:12"/>
    <d v="2024-07-17T15:38:20"/>
    <n v="4.3611111111240461"/>
    <x v="0"/>
    <m/>
    <m/>
    <x v="1"/>
    <x v="2"/>
    <x v="0"/>
    <x v="5"/>
    <x v="13"/>
    <n v="4"/>
    <s v=""/>
    <d v="1899-12-31T02:52:48"/>
    <n v="25.103888889013323"/>
    <n v="12"/>
    <n v="13.103888889013323"/>
  </r>
  <r>
    <s v="E002"/>
    <s v="EO57"/>
    <x v="6500"/>
    <x v="0"/>
    <s v="E4"/>
    <s v="0100037182"/>
    <s v="FERRETERIA HERMALAY, S.L"/>
    <s v="0068000169"/>
    <s v="LA CAMELLA-ARONA"/>
    <s v="000000000000003208"/>
    <x v="52"/>
    <d v="2024-07-16T00:00:00"/>
    <d v="1899-12-30T16:46:34"/>
    <s v="17/07 16 Pal"/>
    <d v="2024-07-17T00:00:00"/>
    <x v="6"/>
    <x v="11"/>
    <x v="6731"/>
    <d v="2024-07-17T00:00:00"/>
    <d v="1899-12-30T14:31:08"/>
    <n v="84"/>
    <s v="E0052U"/>
    <s v="Arona"/>
    <x v="154"/>
    <x v="0"/>
    <x v="1"/>
    <x v="7"/>
    <x v="1"/>
    <d v="2024-07-16T16:46:34"/>
    <x v="688"/>
    <n v="27.223888889013324"/>
    <d v="2024-07-17T14:31:08"/>
    <d v="1899-12-30T01:07:12"/>
    <d v="2024-07-17T15:38:20"/>
    <n v="4.3611111111240461"/>
    <x v="0"/>
    <m/>
    <m/>
    <x v="1"/>
    <x v="2"/>
    <x v="0"/>
    <x v="5"/>
    <x v="13"/>
    <n v="4"/>
    <s v=""/>
    <d v="1899-12-31T02:52:48"/>
    <n v="25.103888889013323"/>
    <n v="12"/>
    <n v="13.103888889013323"/>
  </r>
  <r>
    <s v="E002"/>
    <s v="EO57"/>
    <x v="6501"/>
    <x v="0"/>
    <s v="E3"/>
    <s v="0100000878"/>
    <s v="SAINT-GOBAIN WEBER CEMARKSA, S.A."/>
    <s v="0068000496"/>
    <s v="GS EL CHORRILLO"/>
    <s v="000000000000003126"/>
    <x v="53"/>
    <d v="2024-07-16T00:00:00"/>
    <d v="1899-12-30T17:10:56"/>
    <s v="18/07 11h nº55020059"/>
    <d v="2024-07-18T00:00:00"/>
    <x v="24"/>
    <x v="11"/>
    <x v="6732"/>
    <d v="2024-07-18T00:00:00"/>
    <d v="1899-12-30T11:33:26"/>
    <n v="17"/>
    <s v="E0053E"/>
    <s v="El Chorrillo"/>
    <x v="146"/>
    <x v="0"/>
    <x v="0"/>
    <x v="7"/>
    <x v="0"/>
    <d v="2024-07-16T17:10:56"/>
    <x v="713"/>
    <n v="41.817777777789161"/>
    <d v="2024-07-18T11:33:26"/>
    <d v="1899-12-30T00:13:36"/>
    <d v="2024-07-18T11:47:02"/>
    <n v="-0.78388888895278797"/>
    <x v="1"/>
    <m/>
    <m/>
    <x v="1"/>
    <x v="5"/>
    <x v="1"/>
    <x v="5"/>
    <x v="2"/>
    <n v="5"/>
    <s v=""/>
    <d v="1899-12-30T05:26:24"/>
    <n v="40.591111111122494"/>
    <n v="24"/>
    <n v="16.591111111122494"/>
  </r>
  <r>
    <s v="E002"/>
    <s v="EO57"/>
    <x v="6502"/>
    <x v="0"/>
    <s v="E4"/>
    <s v="0100037388"/>
    <s v="PREF. CARENO, S.L."/>
    <s v="0068000064"/>
    <s v="GUIMAR"/>
    <s v="000000000000003208"/>
    <x v="52"/>
    <d v="2024-07-16T00:00:00"/>
    <d v="1899-12-30T17:12:00"/>
    <s v="18/07 DE 7:30-13/14-"/>
    <d v="2024-07-18T00:00:00"/>
    <x v="6"/>
    <x v="11"/>
    <x v="6733"/>
    <d v="2024-07-17T00:00:00"/>
    <d v="1899-12-30T08:52:36"/>
    <n v="33"/>
    <s v="E0053R"/>
    <s v="Guimar"/>
    <x v="150"/>
    <x v="0"/>
    <x v="0"/>
    <x v="7"/>
    <x v="1"/>
    <d v="2024-07-16T17:12:00"/>
    <x v="701"/>
    <n v="50.800000000046566"/>
    <d v="2024-07-17T08:52:36"/>
    <d v="1899-12-30T00:26:24"/>
    <d v="2024-07-17T09:19:00"/>
    <n v="34.683333333407063"/>
    <x v="0"/>
    <m/>
    <m/>
    <x v="1"/>
    <x v="2"/>
    <x v="0"/>
    <x v="5"/>
    <x v="0"/>
    <n v="4"/>
    <s v=""/>
    <d v="1899-12-30T10:33:36"/>
    <n v="49.360000000046568"/>
    <n v="24"/>
    <n v="25.360000000046568"/>
  </r>
  <r>
    <s v="E002"/>
    <s v="EO57"/>
    <x v="6503"/>
    <x v="0"/>
    <s v="E4"/>
    <s v="0100058283"/>
    <s v="CONST ELFIDIO PEREZ GEOCAN LAS ROSA"/>
    <s v="0068002701"/>
    <s v="RED ALCANTARILLADO EL ROSARIO"/>
    <s v="000000000000003208"/>
    <x v="52"/>
    <d v="2024-07-16T00:00:00"/>
    <d v="1899-12-30T18:36:10"/>
    <s v="17/07 4 pal"/>
    <d v="2024-07-17T00:00:00"/>
    <x v="6"/>
    <x v="11"/>
    <x v="6734"/>
    <d v="2024-07-17T00:00:00"/>
    <d v="1899-12-30T08:49:59"/>
    <n v="17"/>
    <s v="E0053E"/>
    <s v="El Chorrillo"/>
    <x v="150"/>
    <x v="0"/>
    <x v="0"/>
    <x v="7"/>
    <x v="1"/>
    <d v="2024-07-16T18:36:10"/>
    <x v="688"/>
    <n v="25.397222222294658"/>
    <d v="2024-07-17T08:49:59"/>
    <d v="1899-12-30T00:13:36"/>
    <d v="2024-07-17T09:03:35"/>
    <n v="10.94027777784504"/>
    <x v="0"/>
    <m/>
    <m/>
    <x v="1"/>
    <x v="2"/>
    <x v="0"/>
    <x v="5"/>
    <x v="0"/>
    <n v="4"/>
    <s v=""/>
    <d v="1899-12-30T05:26:24"/>
    <n v="24.170555555627992"/>
    <n v="12"/>
    <n v="12.170555555627992"/>
  </r>
  <r>
    <s v="E002"/>
    <s v="EO57"/>
    <x v="6504"/>
    <x v="0"/>
    <s v="E3"/>
    <s v="0100056375"/>
    <s v="UTE CIERRE ANILLO INSULAR TFE"/>
    <s v="0068002447"/>
    <s v="ANILLO INSULAR DIV3099"/>
    <s v="000000000000002649"/>
    <x v="51"/>
    <d v="2024-07-17T00:00:00"/>
    <d v="1899-12-30T07:47:06"/>
    <s v="17/07 1º"/>
    <d v="2024-07-17T00:00:00"/>
    <x v="0"/>
    <x v="11"/>
    <x v="6735"/>
    <d v="2024-07-17T00:00:00"/>
    <d v="1899-12-30T09:51:23"/>
    <n v="114"/>
    <s v="E002ST"/>
    <s v="Santiago del Teide"/>
    <x v="152"/>
    <x v="0"/>
    <x v="0"/>
    <x v="7"/>
    <x v="0"/>
    <d v="2024-07-17T07:47:06"/>
    <x v="708"/>
    <n v="5.715000000083819"/>
    <d v="2024-07-17T09:51:23"/>
    <d v="1899-12-30T01:31:12"/>
    <d v="2024-07-17T11:22:35"/>
    <n v="2.12361111107748"/>
    <x v="0"/>
    <m/>
    <m/>
    <x v="1"/>
    <x v="2"/>
    <x v="0"/>
    <x v="5"/>
    <x v="6"/>
    <n v="4"/>
    <s v=""/>
    <d v="1899-12-31T12:28:48"/>
    <n v="3.1950000000838195"/>
    <n v="0"/>
    <n v="3.1950000000838195"/>
  </r>
  <r>
    <s v="E002"/>
    <s v="EO57"/>
    <x v="6505"/>
    <x v="0"/>
    <s v="E3"/>
    <s v="0100056375"/>
    <s v="UTE CIERRE ANILLO INSULAR TFE"/>
    <s v="0068002447"/>
    <s v="ANILLO INSULAR DIV3099"/>
    <s v="000000000000002649"/>
    <x v="51"/>
    <d v="2024-07-17T00:00:00"/>
    <d v="1899-12-30T07:47:28"/>
    <s v="17/07 2º"/>
    <d v="2024-07-17T00:00:00"/>
    <x v="0"/>
    <x v="11"/>
    <x v="6736"/>
    <d v="2024-07-17T00:00:00"/>
    <d v="1899-12-30T11:24:05"/>
    <n v="114"/>
    <s v="E002ST"/>
    <s v="Santiago del Teide"/>
    <x v="157"/>
    <x v="0"/>
    <x v="0"/>
    <x v="7"/>
    <x v="0"/>
    <d v="2024-07-17T07:47:28"/>
    <x v="708"/>
    <n v="5.7088888889411464"/>
    <d v="2024-07-17T11:24:05"/>
    <d v="1899-12-30T01:31:12"/>
    <d v="2024-07-17T12:55:17"/>
    <n v="0.57861111121019349"/>
    <x v="0"/>
    <m/>
    <m/>
    <x v="1"/>
    <x v="2"/>
    <x v="0"/>
    <x v="5"/>
    <x v="2"/>
    <n v="4"/>
    <s v=""/>
    <d v="1899-12-31T12:28:48"/>
    <n v="3.1888888889411469"/>
    <n v="0"/>
    <n v="3.1888888889411469"/>
  </r>
  <r>
    <s v="E002"/>
    <s v="EO57"/>
    <x v="6506"/>
    <x v="0"/>
    <s v="E4"/>
    <s v="0100056516"/>
    <s v="NIVARIA AGRICULTURA S.L."/>
    <s v="0068002466"/>
    <s v="LAS ERAS"/>
    <s v="000000000000003208"/>
    <x v="52"/>
    <d v="2024-07-17T00:00:00"/>
    <d v="1899-12-30T09:10:59"/>
    <s v="18/07 3 Pal"/>
    <d v="2024-07-18T00:00:00"/>
    <x v="6"/>
    <x v="11"/>
    <x v="6737"/>
    <d v="2024-07-17T00:00:00"/>
    <d v="1899-12-30T08:54:53"/>
    <n v="44"/>
    <s v="E00AZF"/>
    <s v="Las Eras"/>
    <x v="150"/>
    <x v="0"/>
    <x v="0"/>
    <x v="7"/>
    <x v="1"/>
    <d v="2024-07-17T09:10:59"/>
    <x v="701"/>
    <n v="34.816944444493856"/>
    <d v="2024-07-17T08:54:53"/>
    <d v="1899-12-30T00:35:12"/>
    <d v="2024-07-17T09:30:05"/>
    <n v="34.498611111135688"/>
    <x v="0"/>
    <m/>
    <m/>
    <x v="1"/>
    <x v="2"/>
    <x v="0"/>
    <x v="5"/>
    <x v="0"/>
    <n v="4"/>
    <s v=""/>
    <d v="1899-12-30T14:04:48"/>
    <n v="33.23027777782719"/>
    <n v="12"/>
    <n v="21.23027777782719"/>
  </r>
  <r>
    <s v="E002"/>
    <s v="EO57"/>
    <x v="6506"/>
    <x v="0"/>
    <s v="E4"/>
    <s v="0100056516"/>
    <s v="NIVARIA AGRICULTURA S.L."/>
    <s v="0068002466"/>
    <s v="LAS ERAS"/>
    <s v="000000000000002693"/>
    <x v="50"/>
    <d v="2024-07-17T00:00:00"/>
    <d v="1899-12-30T09:10:59"/>
    <s v="18/07 3 Pal"/>
    <d v="2024-07-18T00:00:00"/>
    <x v="6"/>
    <x v="11"/>
    <x v="6737"/>
    <d v="2024-07-17T00:00:00"/>
    <d v="1899-12-30T08:54:53"/>
    <n v="44"/>
    <s v="E00AZF"/>
    <s v="Las Eras"/>
    <x v="150"/>
    <x v="0"/>
    <x v="1"/>
    <x v="7"/>
    <x v="1"/>
    <d v="2024-07-17T09:10:59"/>
    <x v="701"/>
    <n v="34.816944444493856"/>
    <d v="2024-07-17T08:54:53"/>
    <d v="1899-12-30T00:35:12"/>
    <d v="2024-07-17T09:30:05"/>
    <n v="34.498611111135688"/>
    <x v="0"/>
    <m/>
    <m/>
    <x v="1"/>
    <x v="2"/>
    <x v="0"/>
    <x v="5"/>
    <x v="0"/>
    <n v="4"/>
    <s v=""/>
    <d v="1899-12-30T14:04:48"/>
    <n v="33.23027777782719"/>
    <n v="12"/>
    <n v="21.23027777782719"/>
  </r>
  <r>
    <s v="E002"/>
    <s v="EO57"/>
    <x v="6507"/>
    <x v="0"/>
    <s v="E4"/>
    <s v="0100037399"/>
    <s v="FRTRIA. LOS BALDIOS, S.L.  L."/>
    <s v="0068002615"/>
    <s v="ALMACEN LOS BALDIOS"/>
    <s v="000000000000003208"/>
    <x v="52"/>
    <d v="2024-07-17T00:00:00"/>
    <d v="1899-12-30T09:23:00"/>
    <s v="18/07 3 Pal - recoge"/>
    <d v="2024-07-18T00:00:00"/>
    <x v="6"/>
    <x v="11"/>
    <x v="6738"/>
    <d v="2024-07-19T00:00:00"/>
    <d v="1899-12-30T07:18:12"/>
    <n v="16"/>
    <s v="E00LGG"/>
    <s v="La Laguna"/>
    <x v="150"/>
    <x v="0"/>
    <x v="0"/>
    <x v="7"/>
    <x v="1"/>
    <d v="2024-07-17T09:23:00"/>
    <x v="701"/>
    <n v="34.616666666697711"/>
    <d v="2024-07-19T07:18:12"/>
    <d v="1899-12-30T00:12:48"/>
    <d v="2024-07-19T07:31:00"/>
    <n v="-11.516666666488163"/>
    <x v="1"/>
    <m/>
    <m/>
    <x v="1"/>
    <x v="6"/>
    <x v="3"/>
    <x v="5"/>
    <x v="11"/>
    <n v="6"/>
    <s v=""/>
    <d v="1899-12-30T05:07:12"/>
    <n v="33.40333333336438"/>
    <n v="12"/>
    <n v="21.40333333336438"/>
  </r>
  <r>
    <s v="E002"/>
    <s v="EO57"/>
    <x v="6508"/>
    <x v="0"/>
    <s v="E4"/>
    <s v="0100000975"/>
    <s v="FERROVIAL CONSTRUCCION, S.A."/>
    <s v="0068002867"/>
    <s v="CA5G - 8 VILLAS LOS CRISTIANOS_NR"/>
    <s v="000000000000002693"/>
    <x v="50"/>
    <d v="2024-07-17T00:00:00"/>
    <d v="1899-12-30T11:25:12"/>
    <s v="18/07 08:30h ( MR )"/>
    <d v="2024-07-18T00:00:00"/>
    <x v="23"/>
    <x v="11"/>
    <x v="6739"/>
    <d v="2024-07-18T00:00:00"/>
    <d v="1899-12-30T06:37:57"/>
    <n v="82"/>
    <s v="E0054C"/>
    <s v="Los Cristianos"/>
    <x v="154"/>
    <x v="0"/>
    <x v="0"/>
    <x v="7"/>
    <x v="1"/>
    <d v="2024-07-17T11:25:12"/>
    <x v="715"/>
    <n v="21.080000000016298"/>
    <d v="2024-07-18T06:37:57"/>
    <d v="1899-12-30T01:05:36"/>
    <d v="2024-07-18T07:43:33"/>
    <n v="0.77416666672797874"/>
    <x v="0"/>
    <m/>
    <m/>
    <x v="1"/>
    <x v="5"/>
    <x v="0"/>
    <x v="5"/>
    <x v="12"/>
    <n v="5"/>
    <s v=""/>
    <d v="1899-12-31T02:14:24"/>
    <n v="18.986666666682964"/>
    <n v="12"/>
    <n v="6.9866666666829644"/>
  </r>
  <r>
    <s v="E002"/>
    <s v="EO57"/>
    <x v="6509"/>
    <x v="0"/>
    <s v="E3"/>
    <s v="0100053983"/>
    <s v="CONSTRUCCIONES GORDISOL, S. L."/>
    <s v="0068002555"/>
    <s v="LOSETA GORDISOL GRANEL"/>
    <s v="000000000000003126"/>
    <x v="53"/>
    <d v="2024-07-17T00:00:00"/>
    <d v="1899-12-30T11:42:28"/>
    <s v="17/07 14:00h"/>
    <d v="2024-07-17T00:00:00"/>
    <x v="1"/>
    <x v="11"/>
    <x v="6740"/>
    <d v="2024-07-17T00:00:00"/>
    <d v="1899-12-30T11:34:37"/>
    <n v="25"/>
    <s v="E0053A"/>
    <s v="Candelaria"/>
    <x v="153"/>
    <x v="0"/>
    <x v="0"/>
    <x v="7"/>
    <x v="0"/>
    <d v="2024-07-17T11:42:28"/>
    <x v="667"/>
    <n v="2.2922222223132849"/>
    <d v="2024-07-17T11:34:37"/>
    <d v="1899-12-30T00:20:00"/>
    <d v="2024-07-17T11:54:37"/>
    <n v="2.089722222299315"/>
    <x v="0"/>
    <m/>
    <m/>
    <x v="1"/>
    <x v="2"/>
    <x v="0"/>
    <x v="5"/>
    <x v="2"/>
    <n v="4"/>
    <s v=""/>
    <d v="1899-12-30T08:00:00"/>
    <n v="0.95888888897995161"/>
    <n v="0"/>
    <n v="0.95888888897995161"/>
  </r>
  <r>
    <s v="E002"/>
    <s v="EO57"/>
    <x v="6510"/>
    <x v="0"/>
    <s v="E4"/>
    <s v="0100053983"/>
    <s v="CONSTRUCCIONES GORDISOL, S. L."/>
    <s v="0068002089"/>
    <s v="LOCETAS GORDISOL"/>
    <s v="000000000000002693"/>
    <x v="50"/>
    <d v="2024-07-17T00:00:00"/>
    <d v="1899-12-30T12:22:41"/>
    <s v="18/07 URGE 16 Pal"/>
    <d v="2024-07-18T00:00:00"/>
    <x v="6"/>
    <x v="11"/>
    <x v="6741"/>
    <d v="2024-07-18T00:00:00"/>
    <d v="1899-12-30T12:19:10"/>
    <n v="25"/>
    <s v="E0053A"/>
    <s v="Candelaria"/>
    <x v="154"/>
    <x v="0"/>
    <x v="0"/>
    <x v="7"/>
    <x v="1"/>
    <d v="2024-07-17T12:22:41"/>
    <x v="701"/>
    <n v="31.621944444486871"/>
    <d v="2024-07-18T12:19:10"/>
    <d v="1899-12-30T00:20:00"/>
    <d v="2024-07-18T12:39:10"/>
    <n v="7.3472222223063"/>
    <x v="0"/>
    <m/>
    <m/>
    <x v="1"/>
    <x v="5"/>
    <x v="0"/>
    <x v="5"/>
    <x v="3"/>
    <n v="5"/>
    <s v=""/>
    <d v="1899-12-30T08:00:00"/>
    <n v="30.288611111153539"/>
    <n v="12"/>
    <n v="18.288611111153539"/>
  </r>
  <r>
    <s v="E002"/>
    <s v="EO57"/>
    <x v="6510"/>
    <x v="0"/>
    <s v="E4"/>
    <s v="0100053983"/>
    <s v="CONSTRUCCIONES GORDISOL, S. L."/>
    <s v="0068002089"/>
    <s v="LOCETAS GORDISOL"/>
    <s v="000000000000003208"/>
    <x v="52"/>
    <d v="2024-07-17T00:00:00"/>
    <d v="1899-12-30T12:22:41"/>
    <s v="18/07 URGE 16 Pal"/>
    <d v="2024-07-18T00:00:00"/>
    <x v="6"/>
    <x v="11"/>
    <x v="6741"/>
    <d v="2024-07-18T00:00:00"/>
    <d v="1899-12-30T12:19:10"/>
    <n v="25"/>
    <s v="E0053A"/>
    <s v="Candelaria"/>
    <x v="154"/>
    <x v="0"/>
    <x v="1"/>
    <x v="7"/>
    <x v="1"/>
    <d v="2024-07-17T12:22:41"/>
    <x v="701"/>
    <n v="31.621944444486871"/>
    <d v="2024-07-18T12:19:10"/>
    <d v="1899-12-30T00:20:00"/>
    <d v="2024-07-18T12:39:10"/>
    <n v="7.3472222223063"/>
    <x v="0"/>
    <m/>
    <m/>
    <x v="1"/>
    <x v="5"/>
    <x v="0"/>
    <x v="5"/>
    <x v="3"/>
    <n v="5"/>
    <s v=""/>
    <d v="1899-12-30T08:00:00"/>
    <n v="30.288611111153539"/>
    <n v="12"/>
    <n v="18.288611111153539"/>
  </r>
  <r>
    <s v="E002"/>
    <s v="EO57"/>
    <x v="6511"/>
    <x v="0"/>
    <s v="E4"/>
    <s v="0100037258"/>
    <s v="LUIS FARIÑA, S.L."/>
    <s v="0068001556"/>
    <s v="ALMACEN CHARCO DEL PINO"/>
    <s v="000000000000002693"/>
    <x v="50"/>
    <d v="2024-07-17T00:00:00"/>
    <d v="1899-12-30T12:23:26"/>
    <s v="18/07 16 Pal"/>
    <d v="2024-07-18T00:00:00"/>
    <x v="6"/>
    <x v="11"/>
    <x v="6742"/>
    <d v="2024-07-18T00:00:00"/>
    <d v="1899-12-30T12:31:32"/>
    <n v="64"/>
    <s v="E0055D"/>
    <s v="San Isidro"/>
    <x v="156"/>
    <x v="0"/>
    <x v="0"/>
    <x v="7"/>
    <x v="1"/>
    <d v="2024-07-17T12:23:26"/>
    <x v="701"/>
    <n v="31.609444444533437"/>
    <d v="2024-07-18T12:31:32"/>
    <d v="1899-12-30T00:51:12"/>
    <d v="2024-07-18T13:22:44"/>
    <n v="6.621111111191567"/>
    <x v="0"/>
    <m/>
    <m/>
    <x v="1"/>
    <x v="5"/>
    <x v="0"/>
    <x v="5"/>
    <x v="3"/>
    <n v="5"/>
    <s v=""/>
    <d v="1899-12-30T20:28:48"/>
    <n v="29.756111111200106"/>
    <n v="12"/>
    <n v="17.756111111200106"/>
  </r>
  <r>
    <s v="E002"/>
    <s v="EO57"/>
    <x v="6512"/>
    <x v="0"/>
    <s v="E3"/>
    <s v="0100054334"/>
    <s v="ORGANIZACION SOCAS, S. L."/>
    <s v="0068002134"/>
    <s v="SOCAS SUR"/>
    <s v="000000000000002649"/>
    <x v="51"/>
    <d v="2024-07-17T00:00:00"/>
    <d v="1899-12-30T12:42:03"/>
    <s v="18/07 09h ER8051BBH"/>
    <d v="2024-07-18T00:00:00"/>
    <x v="15"/>
    <x v="11"/>
    <x v="6743"/>
    <d v="2024-07-18T00:00:00"/>
    <d v="1899-12-30T07:39:32"/>
    <n v="64"/>
    <s v="E0055D"/>
    <s v="San Isidro"/>
    <x v="146"/>
    <x v="0"/>
    <x v="0"/>
    <x v="7"/>
    <x v="0"/>
    <d v="2024-07-17T12:42:03"/>
    <x v="712"/>
    <n v="20.299166666634846"/>
    <d v="2024-07-18T07:39:32"/>
    <d v="1899-12-30T00:51:12"/>
    <d v="2024-07-18T08:30:44"/>
    <n v="0.48777777777286246"/>
    <x v="0"/>
    <m/>
    <m/>
    <x v="1"/>
    <x v="5"/>
    <x v="0"/>
    <x v="5"/>
    <x v="11"/>
    <n v="5"/>
    <s v=""/>
    <d v="1899-12-30T20:28:48"/>
    <n v="18.445833333301515"/>
    <n v="12"/>
    <n v="6.4458333333015148"/>
  </r>
  <r>
    <s v="E002"/>
    <s v="EO57"/>
    <x v="6513"/>
    <x v="0"/>
    <s v="E4"/>
    <s v="0100037324"/>
    <s v="FERRETERIA SAN ISIDRO, S.L."/>
    <s v="0068002601"/>
    <s v="ALMACEN GUIA DE ISORA"/>
    <s v="000000000000002693"/>
    <x v="50"/>
    <d v="2024-07-17T00:00:00"/>
    <d v="1899-12-30T12:43:28"/>
    <s v="18/07 16 Pal PEDIDO"/>
    <d v="2024-07-18T00:00:00"/>
    <x v="6"/>
    <x v="11"/>
    <x v="6744"/>
    <d v="2024-07-19T00:00:00"/>
    <d v="1899-12-30T06:39:14"/>
    <n v="99"/>
    <s v="E00GIU"/>
    <s v="Guía de Isora"/>
    <x v="245"/>
    <x v="0"/>
    <x v="0"/>
    <x v="7"/>
    <x v="1"/>
    <d v="2024-07-17T12:43:28"/>
    <x v="701"/>
    <n v="31.275555555650499"/>
    <d v="2024-07-19T06:39:14"/>
    <d v="1899-12-30T01:19:12"/>
    <d v="2024-07-19T07:58:26"/>
    <n v="-11.973888888896909"/>
    <x v="1"/>
    <m/>
    <m/>
    <x v="1"/>
    <x v="6"/>
    <x v="3"/>
    <x v="5"/>
    <x v="12"/>
    <n v="6"/>
    <s v=""/>
    <d v="1899-12-31T07:40:48"/>
    <n v="28.955555555650498"/>
    <n v="12"/>
    <n v="16.955555555650498"/>
  </r>
  <r>
    <s v="E002"/>
    <s v="EO57"/>
    <x v="6513"/>
    <x v="0"/>
    <s v="E4"/>
    <s v="0100037324"/>
    <s v="FERRETERIA SAN ISIDRO, S.L."/>
    <s v="0068002601"/>
    <s v="ALMACEN GUIA DE ISORA"/>
    <s v="000000000000003208"/>
    <x v="52"/>
    <d v="2024-07-17T00:00:00"/>
    <d v="1899-12-30T12:43:28"/>
    <s v="18/07 16 Pal PEDIDO"/>
    <d v="2024-07-18T00:00:00"/>
    <x v="6"/>
    <x v="11"/>
    <x v="6744"/>
    <d v="2024-07-19T00:00:00"/>
    <d v="1899-12-30T06:39:14"/>
    <n v="99"/>
    <s v="E00GIU"/>
    <s v="Guía de Isora"/>
    <x v="245"/>
    <x v="0"/>
    <x v="1"/>
    <x v="7"/>
    <x v="1"/>
    <d v="2024-07-17T12:43:28"/>
    <x v="701"/>
    <n v="31.275555555650499"/>
    <d v="2024-07-19T06:39:14"/>
    <d v="1899-12-30T01:19:12"/>
    <d v="2024-07-19T07:58:26"/>
    <n v="-11.973888888896909"/>
    <x v="1"/>
    <m/>
    <m/>
    <x v="1"/>
    <x v="6"/>
    <x v="3"/>
    <x v="5"/>
    <x v="12"/>
    <n v="6"/>
    <s v=""/>
    <d v="1899-12-31T07:40:48"/>
    <n v="28.955555555650498"/>
    <n v="12"/>
    <n v="16.955555555650498"/>
  </r>
  <r>
    <s v="E002"/>
    <s v="EO57"/>
    <x v="6514"/>
    <x v="0"/>
    <s v="E3"/>
    <s v="0432000110"/>
    <s v="PREBETONG HORMIGONES, S.A."/>
    <s v="0068000485"/>
    <s v="PLANTA LAS GALLETAS II"/>
    <s v="000000000000003126"/>
    <x v="53"/>
    <d v="2024-07-17T00:00:00"/>
    <d v="1899-12-30T12:47:58"/>
    <s v="18/07 11h TORRE 2 SI"/>
    <d v="2024-07-18T00:00:00"/>
    <x v="16"/>
    <x v="11"/>
    <x v="6745"/>
    <d v="2024-07-18T00:00:00"/>
    <d v="1899-12-30T09:40:12"/>
    <n v="78"/>
    <s v="E0054I"/>
    <s v="Las Galletas"/>
    <x v="152"/>
    <x v="0"/>
    <x v="0"/>
    <x v="7"/>
    <x v="0"/>
    <d v="2024-07-17T12:47:58"/>
    <x v="724"/>
    <n v="22.700555555464234"/>
    <d v="2024-07-18T09:40:12"/>
    <d v="1899-12-30T01:02:24"/>
    <d v="2024-07-18T10:42:36"/>
    <n v="0.78999999992083758"/>
    <x v="0"/>
    <m/>
    <m/>
    <x v="1"/>
    <x v="5"/>
    <x v="0"/>
    <x v="5"/>
    <x v="6"/>
    <n v="5"/>
    <s v=""/>
    <d v="1899-12-31T00:57:36"/>
    <n v="20.660555555464235"/>
    <n v="12"/>
    <n v="8.6605555554642351"/>
  </r>
  <r>
    <s v="E002"/>
    <s v="EO57"/>
    <x v="6515"/>
    <x v="0"/>
    <s v="E3"/>
    <s v="0432000110"/>
    <s v="PREBETONG HORMIGONES, S.A."/>
    <s v="0068000485"/>
    <s v="PLANTA LAS GALLETAS II"/>
    <s v="000000000000002692"/>
    <x v="54"/>
    <d v="2024-07-17T00:00:00"/>
    <d v="1899-12-30T12:48:20"/>
    <s v="18/07 13h TORRE 2 SI"/>
    <d v="2024-07-18T00:00:00"/>
    <x v="14"/>
    <x v="11"/>
    <x v="6746"/>
    <d v="2024-07-18T00:00:00"/>
    <d v="1899-12-30T13:43:22"/>
    <n v="78"/>
    <s v="E0054I"/>
    <s v="Las Galletas"/>
    <x v="152"/>
    <x v="0"/>
    <x v="0"/>
    <x v="7"/>
    <x v="0"/>
    <d v="2024-07-17T12:48:20"/>
    <x v="725"/>
    <n v="24.194444444321562"/>
    <d v="2024-07-18T13:43:22"/>
    <d v="1899-12-30T01:02:24"/>
    <d v="2024-07-18T14:45:46"/>
    <n v="-1.7627777779125609"/>
    <x v="1"/>
    <m/>
    <m/>
    <x v="1"/>
    <x v="5"/>
    <x v="2"/>
    <x v="5"/>
    <x v="7"/>
    <n v="5"/>
    <s v=""/>
    <d v="1899-12-31T00:57:36"/>
    <n v="22.154444444321562"/>
    <n v="12"/>
    <n v="10.154444444321562"/>
  </r>
  <r>
    <s v="E002"/>
    <s v="EO57"/>
    <x v="6516"/>
    <x v="0"/>
    <s v="E3"/>
    <s v="0100037415"/>
    <s v="GONZALEZ DELGADO, FRANCISCO"/>
    <s v="0068000001"/>
    <s v="BUZANADA"/>
    <s v="000000000000003126"/>
    <x v="53"/>
    <d v="2024-07-17T00:00:00"/>
    <d v="1899-12-30T12:50:48"/>
    <s v="17/07 15:30h"/>
    <d v="2024-07-17T00:00:00"/>
    <x v="22"/>
    <x v="11"/>
    <x v="6747"/>
    <d v="2024-07-17T00:00:00"/>
    <d v="1899-12-30T13:07:50"/>
    <n v="81"/>
    <s v="E00VEN"/>
    <s v="Valle San Lorenzo"/>
    <x v="146"/>
    <x v="0"/>
    <x v="0"/>
    <x v="7"/>
    <x v="0"/>
    <d v="2024-07-17T12:50:48"/>
    <x v="702"/>
    <n v="2.6533333333209157"/>
    <d v="2024-07-17T13:07:50"/>
    <d v="1899-12-30T01:04:48"/>
    <d v="2024-07-17T14:12:38"/>
    <n v="1.2894444444682449"/>
    <x v="0"/>
    <m/>
    <m/>
    <x v="1"/>
    <x v="2"/>
    <x v="0"/>
    <x v="5"/>
    <x v="7"/>
    <n v="4"/>
    <s v=""/>
    <d v="1899-12-31T01:55:12"/>
    <n v="0.57333333332091563"/>
    <n v="0"/>
    <n v="0.57333333332091563"/>
  </r>
  <r>
    <s v="E002"/>
    <s v="EO57"/>
    <x v="6517"/>
    <x v="0"/>
    <s v="E4"/>
    <s v="0100037361"/>
    <s v="COMERCIAL PESTANO, S.L."/>
    <s v="0068000129"/>
    <s v="EN  EL SOBRADILLO"/>
    <s v="000000000000002693"/>
    <x v="50"/>
    <d v="2024-07-17T00:00:00"/>
    <d v="1899-12-30T13:45:58"/>
    <s v="18/07 16 Pal"/>
    <d v="2024-07-18T00:00:00"/>
    <x v="6"/>
    <x v="11"/>
    <x v="6748"/>
    <d v="2024-07-18T00:00:00"/>
    <d v="1899-12-30T07:02:04"/>
    <n v="15"/>
    <s v="E0055C"/>
    <s v="El Sobradillo"/>
    <x v="245"/>
    <x v="0"/>
    <x v="0"/>
    <x v="7"/>
    <x v="1"/>
    <d v="2024-07-17T13:45:58"/>
    <x v="701"/>
    <n v="30.233888888906222"/>
    <d v="2024-07-18T07:02:04"/>
    <d v="1899-12-30T00:12:00"/>
    <d v="2024-07-18T07:14:04"/>
    <n v="12.765555555699393"/>
    <x v="0"/>
    <m/>
    <m/>
    <x v="1"/>
    <x v="5"/>
    <x v="0"/>
    <x v="5"/>
    <x v="11"/>
    <n v="5"/>
    <s v=""/>
    <d v="1899-12-30T04:48:00"/>
    <n v="29.033888888906223"/>
    <n v="12"/>
    <n v="17.033888888906223"/>
  </r>
  <r>
    <s v="E002"/>
    <s v="EO57"/>
    <x v="6517"/>
    <x v="0"/>
    <s v="E4"/>
    <s v="0100037361"/>
    <s v="COMERCIAL PESTANO, S.L."/>
    <s v="0068000129"/>
    <s v="EN  EL SOBRADILLO"/>
    <s v="000000000000003208"/>
    <x v="52"/>
    <d v="2024-07-17T00:00:00"/>
    <d v="1899-12-30T13:45:58"/>
    <s v="18/07 16 Pal"/>
    <d v="2024-07-18T00:00:00"/>
    <x v="6"/>
    <x v="11"/>
    <x v="6748"/>
    <d v="2024-07-18T00:00:00"/>
    <d v="1899-12-30T07:02:04"/>
    <n v="15"/>
    <s v="E0055C"/>
    <s v="El Sobradillo"/>
    <x v="245"/>
    <x v="0"/>
    <x v="1"/>
    <x v="7"/>
    <x v="1"/>
    <d v="2024-07-17T13:45:58"/>
    <x v="701"/>
    <n v="30.233888888906222"/>
    <d v="2024-07-18T07:02:04"/>
    <d v="1899-12-30T00:12:00"/>
    <d v="2024-07-18T07:14:04"/>
    <n v="12.765555555699393"/>
    <x v="0"/>
    <m/>
    <m/>
    <x v="1"/>
    <x v="5"/>
    <x v="0"/>
    <x v="5"/>
    <x v="11"/>
    <n v="5"/>
    <s v=""/>
    <d v="1899-12-30T04:48:00"/>
    <n v="29.033888888906223"/>
    <n v="12"/>
    <n v="17.033888888906223"/>
  </r>
  <r>
    <s v="E002"/>
    <s v="EO57"/>
    <x v="6518"/>
    <x v="0"/>
    <s v="E3"/>
    <s v="0100037179"/>
    <s v="CANARY CONCRETE, S.A."/>
    <s v="0068000329"/>
    <s v="GS PLANTA ADEJE"/>
    <s v="000000000000003126"/>
    <x v="53"/>
    <d v="2024-07-17T00:00:00"/>
    <d v="1899-12-30T13:47:03"/>
    <s v="18/07 08h Adeje"/>
    <d v="2024-07-18T00:00:00"/>
    <x v="10"/>
    <x v="11"/>
    <x v="6749"/>
    <d v="2024-07-17T00:00:00"/>
    <d v="1899-12-30T14:45:23"/>
    <n v="88"/>
    <s v="E00ADE"/>
    <s v="Adeje"/>
    <x v="153"/>
    <x v="0"/>
    <x v="0"/>
    <x v="7"/>
    <x v="0"/>
    <d v="2024-07-17T13:47:03"/>
    <x v="622"/>
    <n v="18.215833333320916"/>
    <d v="2024-07-17T14:45:23"/>
    <d v="1899-12-30T01:10:24"/>
    <d v="2024-07-17T15:55:47"/>
    <n v="16.070277777907904"/>
    <x v="0"/>
    <m/>
    <m/>
    <x v="1"/>
    <x v="2"/>
    <x v="0"/>
    <x v="5"/>
    <x v="13"/>
    <n v="4"/>
    <s v=""/>
    <d v="1899-12-31T04:09:36"/>
    <n v="16.042499999987584"/>
    <n v="12"/>
    <n v="4.0424999999875837"/>
  </r>
  <r>
    <s v="E002"/>
    <s v="EO57"/>
    <x v="6519"/>
    <x v="0"/>
    <s v="E3"/>
    <s v="0432000110"/>
    <s v="PREBETONG HORMIGONES, S.A."/>
    <s v="0068000483"/>
    <s v="PLANTA PUERTO SANTA CRUZ"/>
    <s v="000000000000003126"/>
    <x v="53"/>
    <d v="2024-07-17T00:00:00"/>
    <d v="1899-12-30T14:59:40"/>
    <s v="18/07 09h silo2 ER66"/>
    <d v="2024-07-18T00:00:00"/>
    <x v="20"/>
    <x v="11"/>
    <x v="6750"/>
    <d v="2024-07-18T00:00:00"/>
    <d v="1899-12-30T09:58:08"/>
    <n v="6"/>
    <s v="E00SCF"/>
    <s v="Santa Cruz de Tenerife"/>
    <x v="147"/>
    <x v="0"/>
    <x v="0"/>
    <x v="7"/>
    <x v="0"/>
    <d v="2024-07-17T14:59:40"/>
    <x v="726"/>
    <n v="19.505555555631872"/>
    <d v="2024-07-18T09:58:08"/>
    <d v="1899-12-30T00:04:48"/>
    <d v="2024-07-18T10:02:56"/>
    <n v="0.45111111109144986"/>
    <x v="0"/>
    <m/>
    <m/>
    <x v="1"/>
    <x v="5"/>
    <x v="0"/>
    <x v="5"/>
    <x v="6"/>
    <n v="5"/>
    <s v=""/>
    <d v="1899-12-30T01:55:12"/>
    <n v="18.425555555631874"/>
    <n v="12"/>
    <n v="6.425555555631874"/>
  </r>
  <r>
    <s v="E002"/>
    <s v="EO57"/>
    <x v="6520"/>
    <x v="0"/>
    <s v="E3"/>
    <s v="0432000110"/>
    <s v="PREBETONG HORMIGONES, S.A."/>
    <s v="0068000488"/>
    <s v="PLANTA LOS REALEJOS"/>
    <s v="000000000000003126"/>
    <x v="53"/>
    <d v="2024-07-17T00:00:00"/>
    <d v="1899-12-30T15:45:30"/>
    <s v="18/07 08h Silo 2 ER6"/>
    <d v="2024-07-18T00:00:00"/>
    <x v="10"/>
    <x v="11"/>
    <x v="6751"/>
    <d v="2024-07-18T00:00:00"/>
    <d v="1899-12-30T06:33:41"/>
    <n v="47"/>
    <s v="E00LSE"/>
    <s v="Los Realejos"/>
    <x v="147"/>
    <x v="0"/>
    <x v="0"/>
    <x v="7"/>
    <x v="0"/>
    <d v="2024-07-17T15:45:30"/>
    <x v="622"/>
    <n v="16.241666666697711"/>
    <d v="2024-07-18T06:33:41"/>
    <d v="1899-12-30T00:37:36"/>
    <d v="2024-07-18T07:11:17"/>
    <n v="0.81194444460561499"/>
    <x v="0"/>
    <m/>
    <m/>
    <x v="1"/>
    <x v="5"/>
    <x v="0"/>
    <x v="5"/>
    <x v="12"/>
    <n v="5"/>
    <s v=""/>
    <d v="1899-12-30T15:02:24"/>
    <n v="14.615000000031044"/>
    <n v="12"/>
    <n v="2.6150000000310438"/>
  </r>
  <r>
    <s v="E002"/>
    <s v="EO57"/>
    <x v="6521"/>
    <x v="0"/>
    <s v="E4"/>
    <s v="0100037386"/>
    <s v="ANTONIO AFONSO, S.L."/>
    <s v="0068000062"/>
    <s v="ICOD"/>
    <s v="000000000000002693"/>
    <x v="50"/>
    <d v="2024-07-17T00:00:00"/>
    <d v="1899-12-30T16:25:32"/>
    <s v="19/07 12 Pal - 8 Gri"/>
    <d v="2024-07-19T00:00:00"/>
    <x v="6"/>
    <x v="11"/>
    <x v="6752"/>
    <d v="2024-07-18T00:00:00"/>
    <d v="1899-12-30T07:12:03"/>
    <n v="61"/>
    <s v="E0053T"/>
    <s v="Icod de Los Vinos"/>
    <x v="150"/>
    <x v="0"/>
    <x v="1"/>
    <x v="7"/>
    <x v="1"/>
    <d v="2024-07-17T16:25:32"/>
    <x v="669"/>
    <n v="51.574444444442634"/>
    <d v="2024-07-18T07:12:03"/>
    <d v="1899-12-30T00:48:48"/>
    <d v="2024-07-18T08:00:51"/>
    <n v="35.985833333514165"/>
    <x v="0"/>
    <m/>
    <m/>
    <x v="1"/>
    <x v="5"/>
    <x v="0"/>
    <x v="5"/>
    <x v="11"/>
    <n v="5"/>
    <s v=""/>
    <d v="1899-12-30T19:31:12"/>
    <n v="49.761111111109301"/>
    <n v="24"/>
    <n v="25.761111111109301"/>
  </r>
  <r>
    <s v="E002"/>
    <s v="EO57"/>
    <x v="6522"/>
    <x v="0"/>
    <s v="E3"/>
    <s v="0100054334"/>
    <s v="ORGANIZACION SOCAS, S. L."/>
    <s v="0068002135"/>
    <s v="SOCAS NARANJERO"/>
    <s v="000000000000002649"/>
    <x v="51"/>
    <d v="2024-07-17T00:00:00"/>
    <d v="1899-12-30T16:26:12"/>
    <s v="18/07 11h BLOQUES"/>
    <d v="2024-07-18T00:00:00"/>
    <x v="24"/>
    <x v="11"/>
    <x v="6753"/>
    <d v="2024-07-18T00:00:00"/>
    <d v="1899-12-30T12:06:34"/>
    <n v="22"/>
    <s v="E00LSN"/>
    <s v="Naranjeros"/>
    <x v="157"/>
    <x v="0"/>
    <x v="0"/>
    <x v="7"/>
    <x v="0"/>
    <d v="2024-07-17T16:26:12"/>
    <x v="713"/>
    <n v="18.563333333353512"/>
    <d v="2024-07-18T12:06:34"/>
    <d v="1899-12-30T00:17:36"/>
    <d v="2024-07-18T12:24:10"/>
    <n v="-1.4027777775772847"/>
    <x v="1"/>
    <m/>
    <m/>
    <x v="1"/>
    <x v="5"/>
    <x v="1"/>
    <x v="5"/>
    <x v="3"/>
    <n v="5"/>
    <s v=""/>
    <d v="1899-12-30T07:02:24"/>
    <n v="17.270000000020179"/>
    <n v="12"/>
    <n v="5.270000000020179"/>
  </r>
  <r>
    <s v="E002"/>
    <s v="EO57"/>
    <x v="6523"/>
    <x v="0"/>
    <s v="E3"/>
    <s v="0100037179"/>
    <s v="CANARY CONCRETE, S.A."/>
    <s v="0068000329"/>
    <s v="GS PLANTA ADEJE"/>
    <s v="000000000000003126"/>
    <x v="53"/>
    <d v="2024-07-17T00:00:00"/>
    <d v="1899-12-30T16:27:19"/>
    <s v="18/07 12h Adeje"/>
    <d v="2024-07-18T00:00:00"/>
    <x v="8"/>
    <x v="11"/>
    <x v="6754"/>
    <d v="2024-07-18T00:00:00"/>
    <d v="1899-12-30T13:04:05"/>
    <n v="88"/>
    <s v="E00ADE"/>
    <s v="Adeje"/>
    <x v="153"/>
    <x v="0"/>
    <x v="0"/>
    <x v="7"/>
    <x v="0"/>
    <d v="2024-07-17T16:27:19"/>
    <x v="723"/>
    <n v="19.544722222199198"/>
    <d v="2024-07-18T13:04:05"/>
    <d v="1899-12-30T01:10:24"/>
    <d v="2024-07-18T14:14:29"/>
    <n v="-2.2413888887967914"/>
    <x v="1"/>
    <m/>
    <m/>
    <x v="1"/>
    <x v="5"/>
    <x v="2"/>
    <x v="5"/>
    <x v="7"/>
    <n v="5"/>
    <s v=""/>
    <d v="1899-12-31T04:09:36"/>
    <n v="17.371388888865866"/>
    <n v="12"/>
    <n v="5.3713888888658659"/>
  </r>
  <r>
    <s v="E002"/>
    <s v="EO57"/>
    <x v="6524"/>
    <x v="0"/>
    <s v="E3"/>
    <s v="0100056375"/>
    <s v="UTE CIERRE ANILLO INSULAR TFE"/>
    <s v="0068002447"/>
    <s v="ANILLO INSULAR DIV3099"/>
    <s v="000000000000002649"/>
    <x v="51"/>
    <d v="2024-07-17T00:00:00"/>
    <d v="1899-12-30T17:07:17"/>
    <s v="18/07 09h ER8050BBH"/>
    <d v="2024-07-18T00:00:00"/>
    <x v="15"/>
    <x v="11"/>
    <x v="6755"/>
    <d v="2024-07-18T00:00:00"/>
    <d v="1899-12-30T06:44:33"/>
    <n v="114"/>
    <s v="E002ST"/>
    <s v="Santiago del Teide"/>
    <x v="157"/>
    <x v="0"/>
    <x v="0"/>
    <x v="7"/>
    <x v="0"/>
    <d v="2024-07-17T17:07:17"/>
    <x v="712"/>
    <n v="15.878611111140344"/>
    <d v="2024-07-18T06:44:33"/>
    <d v="1899-12-30T01:31:12"/>
    <d v="2024-07-18T08:15:45"/>
    <n v="0.73750000004656613"/>
    <x v="0"/>
    <m/>
    <m/>
    <x v="1"/>
    <x v="5"/>
    <x v="0"/>
    <x v="5"/>
    <x v="12"/>
    <n v="5"/>
    <s v=""/>
    <d v="1899-12-31T12:28:48"/>
    <n v="13.358611111140345"/>
    <n v="12"/>
    <n v="1.3586111111403447"/>
  </r>
  <r>
    <s v="E002"/>
    <s v="EO57"/>
    <x v="6525"/>
    <x v="0"/>
    <s v="E3"/>
    <s v="0100056375"/>
    <s v="UTE CIERRE ANILLO INSULAR TFE"/>
    <s v="0068002447"/>
    <s v="ANILLO INSULAR DIV3099"/>
    <s v="000000000000002649"/>
    <x v="51"/>
    <d v="2024-07-17T00:00:00"/>
    <d v="1899-12-30T17:07:52"/>
    <s v="18/07 13h"/>
    <d v="2024-07-18T00:00:00"/>
    <x v="14"/>
    <x v="11"/>
    <x v="6756"/>
    <d v="2024-07-18T00:00:00"/>
    <d v="1899-12-30T11:43:01"/>
    <n v="114"/>
    <s v="E002ST"/>
    <s v="Santiago del Teide"/>
    <x v="147"/>
    <x v="0"/>
    <x v="0"/>
    <x v="7"/>
    <x v="0"/>
    <d v="2024-07-17T17:07:52"/>
    <x v="725"/>
    <n v="19.868888888857327"/>
    <d v="2024-07-18T11:43:01"/>
    <d v="1899-12-30T01:31:12"/>
    <d v="2024-07-18T13:14:13"/>
    <n v="-0.23694444447755814"/>
    <x v="0"/>
    <m/>
    <m/>
    <x v="1"/>
    <x v="5"/>
    <x v="0"/>
    <x v="5"/>
    <x v="2"/>
    <n v="5"/>
    <s v=""/>
    <d v="1899-12-31T12:28:48"/>
    <n v="17.348888888857328"/>
    <n v="12"/>
    <n v="5.3488888888573278"/>
  </r>
  <r>
    <s v="E002"/>
    <s v="EO57"/>
    <x v="6526"/>
    <x v="0"/>
    <s v="E4"/>
    <s v="0100050210"/>
    <s v="FERRETERIA CONPE S.L."/>
    <s v="0068001697"/>
    <s v="FERRETERIA CONPE SAN ISIDRO"/>
    <s v="000000000000002693"/>
    <x v="50"/>
    <d v="2024-07-17T00:00:00"/>
    <d v="1899-12-30T17:12:58"/>
    <s v="18/07 12 Pal"/>
    <d v="2024-07-18T00:00:00"/>
    <x v="6"/>
    <x v="11"/>
    <x v="6757"/>
    <d v="2024-07-18T00:00:00"/>
    <d v="1899-12-30T11:33:14"/>
    <n v="64"/>
    <s v="E0055D"/>
    <s v="San Isidro"/>
    <x v="150"/>
    <x v="0"/>
    <x v="0"/>
    <x v="7"/>
    <x v="1"/>
    <d v="2024-07-17T17:12:58"/>
    <x v="701"/>
    <n v="26.783888889010996"/>
    <d v="2024-07-18T11:33:14"/>
    <d v="1899-12-30T00:51:12"/>
    <d v="2024-07-18T12:24:26"/>
    <n v="7.5927777778124437"/>
    <x v="0"/>
    <m/>
    <m/>
    <x v="1"/>
    <x v="5"/>
    <x v="0"/>
    <x v="5"/>
    <x v="2"/>
    <n v="5"/>
    <s v=""/>
    <d v="1899-12-30T20:28:48"/>
    <n v="24.930555555677664"/>
    <n v="12"/>
    <n v="12.930555555677664"/>
  </r>
  <r>
    <s v="E002"/>
    <s v="EO57"/>
    <x v="6527"/>
    <x v="0"/>
    <s v="E3"/>
    <s v="0100037299"/>
    <s v="PREFABRICADOS DOMINGUEZ, S.L."/>
    <s v="0068000074"/>
    <s v="GS TEGUESTE"/>
    <s v="000000000000003126"/>
    <x v="53"/>
    <d v="2024-07-18T00:00:00"/>
    <d v="1899-12-30T10:33:37"/>
    <s v="19/07 08:00h ER6670B"/>
    <d v="2024-07-19T00:00:00"/>
    <x v="10"/>
    <x v="11"/>
    <x v="6758"/>
    <d v="2024-07-19T00:00:00"/>
    <d v="1899-12-30T06:34:41"/>
    <n v="23"/>
    <s v="E0055J"/>
    <s v="Taco"/>
    <x v="147"/>
    <x v="0"/>
    <x v="0"/>
    <x v="7"/>
    <x v="0"/>
    <d v="2024-07-18T10:33:37"/>
    <x v="730"/>
    <n v="21.43972222233424"/>
    <d v="2024-07-19T06:34:41"/>
    <d v="1899-12-30T00:18:24"/>
    <d v="2024-07-19T06:53:05"/>
    <n v="1.1152777779498138"/>
    <x v="0"/>
    <m/>
    <m/>
    <x v="1"/>
    <x v="6"/>
    <x v="0"/>
    <x v="5"/>
    <x v="12"/>
    <n v="6"/>
    <s v=""/>
    <d v="1899-12-30T07:21:36"/>
    <n v="20.133055555667575"/>
    <n v="12"/>
    <n v="8.1330555556675748"/>
  </r>
  <r>
    <s v="E002"/>
    <s v="EO57"/>
    <x v="6528"/>
    <x v="0"/>
    <s v="E4"/>
    <s v="0100037282"/>
    <s v="FERRETERIA F.SANCHEZ TRUJILLO,S.L."/>
    <s v="0068002082"/>
    <s v="FERRETERIA EL CHORRILLO"/>
    <s v="000000000000003208"/>
    <x v="52"/>
    <d v="2024-07-18T00:00:00"/>
    <d v="1899-12-30T10:42:44"/>
    <s v="19/07 4 Pal"/>
    <d v="2024-07-19T00:00:00"/>
    <x v="6"/>
    <x v="11"/>
    <x v="6759"/>
    <d v="2024-07-19T00:00:00"/>
    <d v="1899-12-30T07:20:50"/>
    <n v="17"/>
    <s v="E0053E"/>
    <s v="El Chorrillo"/>
    <x v="150"/>
    <x v="0"/>
    <x v="0"/>
    <x v="7"/>
    <x v="1"/>
    <d v="2024-07-18T10:42:44"/>
    <x v="669"/>
    <n v="33.287777777819429"/>
    <d v="2024-07-19T07:20:50"/>
    <d v="1899-12-30T00:13:36"/>
    <d v="2024-07-19T07:34:26"/>
    <n v="12.426111111009959"/>
    <x v="0"/>
    <m/>
    <m/>
    <x v="1"/>
    <x v="6"/>
    <x v="0"/>
    <x v="5"/>
    <x v="11"/>
    <n v="6"/>
    <s v=""/>
    <d v="1899-12-30T05:26:24"/>
    <n v="32.061111111152762"/>
    <n v="12"/>
    <n v="20.061111111152762"/>
  </r>
  <r>
    <s v="E002"/>
    <s v="EO57"/>
    <x v="6529"/>
    <x v="0"/>
    <s v="E4"/>
    <s v="0100037324"/>
    <s v="FERRETERIA SAN ISIDRO, S.L."/>
    <s v="0068000045"/>
    <s v="LOS REALEJOS"/>
    <s v="000000000000003208"/>
    <x v="52"/>
    <d v="2024-07-18T00:00:00"/>
    <d v="1899-12-30T11:08:07"/>
    <s v="19/07 16 Pal PDD-202"/>
    <d v="2024-07-19T00:00:00"/>
    <x v="6"/>
    <x v="11"/>
    <x v="6760"/>
    <d v="2024-07-19T00:00:00"/>
    <d v="1899-12-30T07:10:24"/>
    <n v="47"/>
    <s v="E00LSE"/>
    <s v="Los Realejos"/>
    <x v="151"/>
    <x v="0"/>
    <x v="0"/>
    <x v="7"/>
    <x v="1"/>
    <d v="2024-07-18T11:08:07"/>
    <x v="669"/>
    <n v="32.864722222206183"/>
    <d v="2024-07-19T07:10:24"/>
    <d v="1899-12-30T00:37:36"/>
    <d v="2024-07-19T07:48:00"/>
    <n v="12.200000000128057"/>
    <x v="0"/>
    <m/>
    <m/>
    <x v="1"/>
    <x v="6"/>
    <x v="0"/>
    <x v="5"/>
    <x v="11"/>
    <n v="6"/>
    <s v=""/>
    <d v="1899-12-30T15:02:24"/>
    <n v="31.238055555539518"/>
    <n v="12"/>
    <n v="19.238055555539518"/>
  </r>
  <r>
    <s v="E002"/>
    <s v="EO57"/>
    <x v="6530"/>
    <x v="0"/>
    <s v="E3"/>
    <s v="0432000110"/>
    <s v="PREBETONG HORMIGONES, S.A."/>
    <s v="0068000485"/>
    <s v="PLANTA LAS GALLETAS II"/>
    <s v="000000000000003126"/>
    <x v="53"/>
    <d v="2024-07-18T00:00:00"/>
    <d v="1899-12-30T13:11:38"/>
    <s v="19/07 09h TORRE 2 SI"/>
    <d v="2024-07-19T00:00:00"/>
    <x v="15"/>
    <x v="11"/>
    <x v="6761"/>
    <d v="2024-07-19T00:00:00"/>
    <d v="1899-12-30T07:07:05"/>
    <n v="78"/>
    <s v="E0054I"/>
    <s v="Las Galletas"/>
    <x v="146"/>
    <x v="0"/>
    <x v="0"/>
    <x v="7"/>
    <x v="0"/>
    <d v="2024-07-18T13:11:38"/>
    <x v="732"/>
    <n v="19.806111111072823"/>
    <d v="2024-07-19T07:07:05"/>
    <d v="1899-12-30T01:02:24"/>
    <d v="2024-07-19T08:09:29"/>
    <n v="0.84194444445893168"/>
    <x v="0"/>
    <m/>
    <m/>
    <x v="1"/>
    <x v="6"/>
    <x v="0"/>
    <x v="5"/>
    <x v="11"/>
    <n v="6"/>
    <s v=""/>
    <d v="1899-12-31T00:57:36"/>
    <n v="17.766111111072824"/>
    <n v="12"/>
    <n v="5.7661111110728243"/>
  </r>
  <r>
    <s v="E002"/>
    <s v="EO57"/>
    <x v="6531"/>
    <x v="0"/>
    <s v="E3"/>
    <s v="0100037415"/>
    <s v="GONZALEZ DELGADO, FRANCISCO"/>
    <s v="0068000001"/>
    <s v="BUZANADA"/>
    <s v="000000000000003126"/>
    <x v="53"/>
    <d v="2024-07-18T00:00:00"/>
    <d v="1899-12-30T16:39:55"/>
    <s v="19/07 08h Silo peque"/>
    <d v="2024-07-19T00:00:00"/>
    <x v="10"/>
    <x v="11"/>
    <x v="6762"/>
    <d v="2024-07-19T00:00:00"/>
    <d v="1899-12-30T06:49:27"/>
    <n v="81"/>
    <s v="E00VEN"/>
    <s v="Valle San Lorenzo"/>
    <x v="148"/>
    <x v="0"/>
    <x v="0"/>
    <x v="7"/>
    <x v="0"/>
    <d v="2024-07-18T16:39:55"/>
    <x v="730"/>
    <n v="15.334722222236451"/>
    <d v="2024-07-19T06:49:27"/>
    <d v="1899-12-30T01:04:48"/>
    <d v="2024-07-19T07:54:15"/>
    <n v="9.5833333383779973E-2"/>
    <x v="0"/>
    <m/>
    <m/>
    <x v="1"/>
    <x v="6"/>
    <x v="0"/>
    <x v="5"/>
    <x v="12"/>
    <n v="6"/>
    <s v=""/>
    <d v="1899-12-31T01:55:12"/>
    <n v="13.254722222236451"/>
    <n v="12"/>
    <n v="1.2547222222364507"/>
  </r>
  <r>
    <s v="E002"/>
    <s v="EO65"/>
    <x v="6532"/>
    <x v="0"/>
    <s v="E4"/>
    <s v="0100030200"/>
    <s v="LEROY MERLIN ESPAÑA,S.L.U."/>
    <s v="0084000163"/>
    <s v="CACERES"/>
    <s v="000000000000003230"/>
    <x v="57"/>
    <d v="2024-07-11T00:00:00"/>
    <d v="1899-12-30T11:45:48"/>
    <s v="18/07 89940931 64s"/>
    <d v="2024-07-18T00:00:00"/>
    <x v="6"/>
    <x v="12"/>
    <x v="6763"/>
    <d v="2024-07-18T00:00:00"/>
    <d v="1899-12-30T10:22:21"/>
    <n v="142"/>
    <s v="E00142"/>
    <s v="RUTA KMS.142"/>
    <x v="258"/>
    <x v="0"/>
    <x v="0"/>
    <x v="8"/>
    <x v="1"/>
    <d v="2024-07-11T11:45:48"/>
    <x v="701"/>
    <n v="176.23666666669305"/>
    <d v="2024-07-18T10:22:21"/>
    <d v="1899-12-30T01:53:36"/>
    <d v="2024-07-18T12:15:57"/>
    <n v="7.7341666667489335"/>
    <x v="0"/>
    <m/>
    <m/>
    <x v="1"/>
    <x v="5"/>
    <x v="0"/>
    <x v="5"/>
    <x v="1"/>
    <n v="5"/>
    <s v="VAZQUEZ COTANO, FCO. JAVIER"/>
    <d v="1899-12-31T21:26:24"/>
    <n v="173.34333333335971"/>
    <n v="60"/>
    <n v="113.34333333335971"/>
  </r>
  <r>
    <s v="E002"/>
    <s v="EO65"/>
    <x v="6533"/>
    <x v="0"/>
    <s v="E3"/>
    <s v="0100046984"/>
    <s v="TRANSP. Y CEMENTOS HIDALGO, S.L."/>
    <s v="0085000526"/>
    <s v="ALPEDRETE_HORMIGONES PAZ DEL BARRIO"/>
    <s v="000000000000003297"/>
    <x v="56"/>
    <d v="2024-07-11T00:00:00"/>
    <d v="1899-12-30T18:25:05"/>
    <s v="17/07 PAZ DEL BARRIO"/>
    <d v="2024-07-17T00:00:00"/>
    <x v="8"/>
    <x v="12"/>
    <x v="6764"/>
    <d v="2024-07-17T00:00:00"/>
    <d v="1899-12-30T08:14:23"/>
    <n v="439"/>
    <s v="E00439"/>
    <s v="RUTA KMS.439"/>
    <x v="207"/>
    <x v="0"/>
    <x v="0"/>
    <x v="8"/>
    <x v="0"/>
    <d v="2024-07-11T18:25:05"/>
    <x v="696"/>
    <n v="137.58194444450783"/>
    <d v="2024-07-17T08:14:23"/>
    <d v="1899-12-30T05:51:12"/>
    <d v="2024-07-17T14:05:35"/>
    <n v="-2.09305555553874"/>
    <x v="1"/>
    <m/>
    <m/>
    <x v="1"/>
    <x v="2"/>
    <x v="2"/>
    <x v="5"/>
    <x v="0"/>
    <n v="4"/>
    <s v=""/>
    <d v="1900-01-04T20:28:48"/>
    <n v="130.7286111111745"/>
    <n v="60"/>
    <n v="70.728611111174502"/>
  </r>
  <r>
    <s v="E002"/>
    <s v="EO65"/>
    <x v="6534"/>
    <x v="0"/>
    <s v="E3"/>
    <s v="0100046984"/>
    <s v="TRANSP. Y CEMENTOS HIDALGO, S.L."/>
    <s v="0085000526"/>
    <s v="ALPEDRETE_HORMIGONES PAZ DEL BARRIO"/>
    <s v="000000000000003297"/>
    <x v="56"/>
    <d v="2024-07-11T00:00:00"/>
    <d v="1899-12-30T18:25:42"/>
    <s v="18/07 PAZ DEL BARRIO"/>
    <d v="2024-07-18T00:00:00"/>
    <x v="9"/>
    <x v="12"/>
    <x v="6765"/>
    <d v="2024-07-18T00:00:00"/>
    <d v="1899-12-30T10:20:44"/>
    <n v="439"/>
    <s v="E00439"/>
    <s v="RUTA KMS.439"/>
    <x v="207"/>
    <x v="0"/>
    <x v="0"/>
    <x v="8"/>
    <x v="0"/>
    <d v="2024-07-11T18:25:42"/>
    <x v="728"/>
    <n v="166.5716666666558"/>
    <d v="2024-07-18T10:20:44"/>
    <d v="1899-12-30T05:51:12"/>
    <d v="2024-07-18T16:11:56"/>
    <n v="0.80111111118458211"/>
    <x v="0"/>
    <m/>
    <m/>
    <x v="1"/>
    <x v="5"/>
    <x v="0"/>
    <x v="5"/>
    <x v="1"/>
    <n v="5"/>
    <s v=""/>
    <d v="1900-01-04T20:28:48"/>
    <n v="159.71833333332248"/>
    <n v="60"/>
    <n v="99.718333333322477"/>
  </r>
  <r>
    <s v="E002"/>
    <s v="EO65"/>
    <x v="6535"/>
    <x v="0"/>
    <s v="E3"/>
    <s v="0100046984"/>
    <s v="TRANSP. Y CEMENTOS HIDALGO, S.L."/>
    <s v="0085000526"/>
    <s v="ALPEDRETE_HORMIGONES PAZ DEL BARRIO"/>
    <s v="000000000000003297"/>
    <x v="56"/>
    <d v="2024-07-11T00:00:00"/>
    <d v="1899-12-30T18:26:04"/>
    <s v="19/07 PAZ DEL BARRIO"/>
    <d v="2024-07-19T00:00:00"/>
    <x v="10"/>
    <x v="12"/>
    <x v="6766"/>
    <d v="2024-07-18T00:00:00"/>
    <d v="1899-12-30T12:14:32"/>
    <n v="439"/>
    <s v="E00439"/>
    <s v="RUTA KMS.439"/>
    <x v="471"/>
    <x v="0"/>
    <x v="0"/>
    <x v="8"/>
    <x v="0"/>
    <d v="2024-07-11T18:26:04"/>
    <x v="730"/>
    <n v="181.56555555568775"/>
    <d v="2024-07-18T12:14:32"/>
    <d v="1899-12-30T05:51:12"/>
    <d v="2024-07-18T18:05:44"/>
    <n v="13.904444444517139"/>
    <x v="0"/>
    <m/>
    <m/>
    <x v="1"/>
    <x v="5"/>
    <x v="0"/>
    <x v="5"/>
    <x v="3"/>
    <n v="5"/>
    <s v=""/>
    <d v="1900-01-04T20:28:48"/>
    <n v="174.71222222235443"/>
    <n v="60"/>
    <n v="114.71222222235443"/>
  </r>
  <r>
    <s v="E002"/>
    <s v="EO65"/>
    <x v="6536"/>
    <x v="0"/>
    <s v="E3"/>
    <s v="0100057885"/>
    <s v="UTE AVE CASATEJADA TORIL"/>
    <s v="0085000217"/>
    <s v="TORIL"/>
    <s v="000000000000003227"/>
    <x v="59"/>
    <d v="2024-07-12T00:00:00"/>
    <d v="1899-12-30T08:27:11"/>
    <s v="17/07 07:30h"/>
    <d v="2024-07-17T00:00:00"/>
    <x v="31"/>
    <x v="12"/>
    <x v="6767"/>
    <d v="2024-07-16T00:00:00"/>
    <d v="1899-12-30T17:01:11"/>
    <n v="244"/>
    <s v="E00244"/>
    <s v="RUTA KMS.244"/>
    <x v="335"/>
    <x v="0"/>
    <x v="0"/>
    <x v="8"/>
    <x v="0"/>
    <d v="2024-07-12T08:27:11"/>
    <x v="755"/>
    <n v="119.04694444447523"/>
    <d v="2024-07-16T17:01:11"/>
    <d v="1899-12-30T03:15:12"/>
    <d v="2024-07-16T20:16:23"/>
    <n v="11.226944444468245"/>
    <x v="0"/>
    <m/>
    <m/>
    <x v="1"/>
    <x v="4"/>
    <x v="0"/>
    <x v="5"/>
    <x v="5"/>
    <n v="3"/>
    <s v="LOGISTICA GALVEZ MARIN, S.L."/>
    <d v="1900-01-02T06:04:48"/>
    <n v="114.7936111111419"/>
    <n v="60"/>
    <n v="54.7936111111419"/>
  </r>
  <r>
    <s v="E002"/>
    <s v="EO65"/>
    <x v="6537"/>
    <x v="0"/>
    <s v="E3"/>
    <s v="0100057885"/>
    <s v="UTE AVE CASATEJADA TORIL"/>
    <s v="0085000217"/>
    <s v="TORIL"/>
    <s v="000000000000003227"/>
    <x v="59"/>
    <d v="2024-07-12T00:00:00"/>
    <d v="1899-12-30T08:27:26"/>
    <s v="17/07 14:30h"/>
    <d v="2024-07-17T00:00:00"/>
    <x v="13"/>
    <x v="12"/>
    <x v="6768"/>
    <d v="2024-07-17T00:00:00"/>
    <d v="1899-12-30T11:34:24"/>
    <n v="244"/>
    <s v="E00244"/>
    <s v="RUTA KMS.244"/>
    <x v="190"/>
    <x v="0"/>
    <x v="0"/>
    <x v="8"/>
    <x v="0"/>
    <d v="2024-07-12T08:27:26"/>
    <x v="710"/>
    <n v="126.04277777764946"/>
    <d v="2024-07-17T11:34:24"/>
    <d v="1899-12-30T03:15:12"/>
    <d v="2024-07-17T14:49:36"/>
    <n v="-0.32666666671866551"/>
    <x v="0"/>
    <m/>
    <m/>
    <x v="1"/>
    <x v="2"/>
    <x v="0"/>
    <x v="5"/>
    <x v="2"/>
    <n v="4"/>
    <s v="HIBURSANFRE, S.L.U."/>
    <d v="1900-01-02T06:04:48"/>
    <n v="121.78944444431613"/>
    <n v="60"/>
    <n v="61.789444444316132"/>
  </r>
  <r>
    <s v="E002"/>
    <s v="EO65"/>
    <x v="6538"/>
    <x v="0"/>
    <s v="E3"/>
    <s v="0100057885"/>
    <s v="UTE AVE CASATEJADA TORIL"/>
    <s v="0085000217"/>
    <s v="TORIL"/>
    <s v="000000000000003227"/>
    <x v="59"/>
    <d v="2024-07-12T00:00:00"/>
    <d v="1899-12-30T08:27:34"/>
    <s v="18/07 07:30h"/>
    <d v="2024-07-18T00:00:00"/>
    <x v="31"/>
    <x v="12"/>
    <x v="6769"/>
    <d v="2024-07-17T00:00:00"/>
    <d v="1899-12-30T19:03:38"/>
    <n v="244"/>
    <s v="E00244"/>
    <s v="RUTA KMS.244"/>
    <x v="171"/>
    <x v="0"/>
    <x v="0"/>
    <x v="8"/>
    <x v="0"/>
    <d v="2024-07-12T08:27:34"/>
    <x v="756"/>
    <n v="143.04055555548985"/>
    <d v="2024-07-17T19:03:38"/>
    <d v="1899-12-30T03:15:12"/>
    <d v="2024-07-17T22:18:50"/>
    <n v="9.1861111111356877"/>
    <x v="0"/>
    <m/>
    <m/>
    <x v="1"/>
    <x v="2"/>
    <x v="0"/>
    <x v="5"/>
    <x v="10"/>
    <n v="4"/>
    <s v="HIBURSANFRE, S.L.U."/>
    <d v="1900-01-02T06:04:48"/>
    <n v="138.78722222215652"/>
    <n v="60"/>
    <n v="78.787222222156515"/>
  </r>
  <r>
    <s v="E002"/>
    <s v="EO65"/>
    <x v="6539"/>
    <x v="0"/>
    <s v="E3"/>
    <s v="0100057885"/>
    <s v="UTE AVE CASATEJADA TORIL"/>
    <s v="0085000217"/>
    <s v="TORIL"/>
    <s v="000000000000003227"/>
    <x v="59"/>
    <d v="2024-07-12T00:00:00"/>
    <d v="1899-12-30T08:27:43"/>
    <s v="18/07 10:00h"/>
    <d v="2024-07-18T00:00:00"/>
    <x v="17"/>
    <x v="12"/>
    <x v="6770"/>
    <d v="2024-07-18T00:00:00"/>
    <d v="1899-12-30T06:10:06"/>
    <n v="244"/>
    <s v="E00244"/>
    <s v="RUTA KMS.244"/>
    <x v="180"/>
    <x v="0"/>
    <x v="0"/>
    <x v="8"/>
    <x v="0"/>
    <d v="2024-07-12T08:27:43"/>
    <x v="716"/>
    <n v="145.53805555554572"/>
    <d v="2024-07-18T06:10:06"/>
    <d v="1899-12-30T03:15:12"/>
    <d v="2024-07-18T09:25:18"/>
    <n v="0.57833333319285884"/>
    <x v="0"/>
    <m/>
    <m/>
    <x v="1"/>
    <x v="5"/>
    <x v="0"/>
    <x v="5"/>
    <x v="12"/>
    <n v="5"/>
    <s v=""/>
    <d v="1900-01-02T06:04:48"/>
    <n v="141.28472222221239"/>
    <n v="60"/>
    <n v="81.284722222212395"/>
  </r>
  <r>
    <s v="E002"/>
    <s v="EO65"/>
    <x v="6540"/>
    <x v="0"/>
    <s v="E3"/>
    <s v="0100057885"/>
    <s v="UTE AVE CASATEJADA TORIL"/>
    <s v="0085000217"/>
    <s v="TORIL"/>
    <s v="000000000000003227"/>
    <x v="59"/>
    <d v="2024-07-12T00:00:00"/>
    <d v="1899-12-30T08:27:51"/>
    <s v="18/07 12:30h"/>
    <d v="2024-07-18T00:00:00"/>
    <x v="14"/>
    <x v="12"/>
    <x v="6771"/>
    <d v="2024-07-18T00:00:00"/>
    <d v="1899-12-30T09:09:15"/>
    <n v="244"/>
    <s v="E00244"/>
    <s v="RUTA KMS.244"/>
    <x v="178"/>
    <x v="0"/>
    <x v="0"/>
    <x v="8"/>
    <x v="0"/>
    <d v="2024-07-12T08:27:51"/>
    <x v="725"/>
    <n v="148.5358333333279"/>
    <d v="2024-07-18T09:09:15"/>
    <d v="1899-12-30T03:15:12"/>
    <d v="2024-07-18T12:24:27"/>
    <n v="0.59249999985331669"/>
    <x v="0"/>
    <m/>
    <m/>
    <x v="1"/>
    <x v="5"/>
    <x v="0"/>
    <x v="5"/>
    <x v="6"/>
    <n v="5"/>
    <s v="VILLAR CHAMIZO JUAN Mª"/>
    <d v="1900-01-02T06:04:48"/>
    <n v="144.28249999999457"/>
    <n v="60"/>
    <n v="84.28249999999457"/>
  </r>
  <r>
    <s v="E002"/>
    <s v="EO65"/>
    <x v="6541"/>
    <x v="0"/>
    <s v="E3"/>
    <s v="0100057885"/>
    <s v="UTE AVE CASATEJADA TORIL"/>
    <s v="0085000217"/>
    <s v="TORIL"/>
    <s v="000000000000003227"/>
    <x v="59"/>
    <d v="2024-07-12T00:00:00"/>
    <d v="1899-12-30T08:27:59"/>
    <s v="19/07 07:00h"/>
    <d v="2024-07-19T00:00:00"/>
    <x v="25"/>
    <x v="12"/>
    <x v="6772"/>
    <d v="2024-07-18T00:00:00"/>
    <d v="1899-12-30T17:26:30"/>
    <n v="244"/>
    <s v="E00244"/>
    <s v="RUTA KMS.244"/>
    <x v="335"/>
    <x v="0"/>
    <x v="0"/>
    <x v="8"/>
    <x v="0"/>
    <d v="2024-07-12T08:27:59"/>
    <x v="750"/>
    <n v="166.53361111111008"/>
    <d v="2024-07-18T17:26:30"/>
    <d v="1899-12-30T03:15:12"/>
    <d v="2024-07-18T20:41:42"/>
    <n v="10.304999999993015"/>
    <x v="0"/>
    <m/>
    <m/>
    <x v="1"/>
    <x v="5"/>
    <x v="0"/>
    <x v="5"/>
    <x v="5"/>
    <n v="5"/>
    <s v="LOGISTICA GALVEZ MARIN, S.L."/>
    <d v="1900-01-02T06:04:48"/>
    <n v="162.28027777777675"/>
    <n v="60"/>
    <n v="102.28027777777675"/>
  </r>
  <r>
    <s v="E002"/>
    <s v="EO65"/>
    <x v="6542"/>
    <x v="0"/>
    <s v="E3"/>
    <s v="0100057885"/>
    <s v="UTE AVE CASATEJADA TORIL"/>
    <s v="0085000217"/>
    <s v="TORIL"/>
    <s v="000000000000003227"/>
    <x v="59"/>
    <d v="2024-07-12T00:00:00"/>
    <d v="1899-12-30T08:28:16"/>
    <s v="19/07 07:00h"/>
    <d v="2024-07-19T00:00:00"/>
    <x v="25"/>
    <x v="12"/>
    <x v="6773"/>
    <d v="2024-07-18T00:00:00"/>
    <d v="1899-12-30T19:25:10"/>
    <n v="244"/>
    <s v="E00244"/>
    <s v="RUTA KMS.244"/>
    <x v="167"/>
    <x v="0"/>
    <x v="0"/>
    <x v="8"/>
    <x v="0"/>
    <d v="2024-07-12T08:28:16"/>
    <x v="750"/>
    <n v="166.52888888883172"/>
    <d v="2024-07-18T19:25:10"/>
    <d v="1899-12-30T03:15:12"/>
    <d v="2024-07-18T22:40:22"/>
    <n v="8.3272222221130505"/>
    <x v="0"/>
    <m/>
    <m/>
    <x v="1"/>
    <x v="5"/>
    <x v="0"/>
    <x v="5"/>
    <x v="10"/>
    <n v="5"/>
    <s v="HIBURSANFRE, S.L.U."/>
    <d v="1900-01-02T06:04:48"/>
    <n v="162.27555555549839"/>
    <n v="60"/>
    <n v="102.27555555549839"/>
  </r>
  <r>
    <s v="E002"/>
    <s v="EO65"/>
    <x v="6543"/>
    <x v="0"/>
    <s v="E3"/>
    <s v="0100057885"/>
    <s v="UTE AVE CASATEJADA TORIL"/>
    <s v="0085000400"/>
    <s v="NAVALMORAL DE LA MATA-HORM. MORALOS"/>
    <s v="000000000000003228"/>
    <x v="55"/>
    <d v="2024-07-12T00:00:00"/>
    <d v="1899-12-30T14:00:33"/>
    <s v="17/07 12h"/>
    <d v="2024-07-17T00:00:00"/>
    <x v="8"/>
    <x v="12"/>
    <x v="6774"/>
    <d v="2024-07-17T00:00:00"/>
    <d v="1899-12-30T09:15:36"/>
    <n v="233"/>
    <s v="E00233"/>
    <s v="RUTA KMS.233"/>
    <x v="182"/>
    <x v="0"/>
    <x v="0"/>
    <x v="8"/>
    <x v="0"/>
    <d v="2024-07-12T14:00:33"/>
    <x v="696"/>
    <n v="117.99083333340241"/>
    <d v="2024-07-17T09:15:36"/>
    <d v="1899-12-30T03:06:24"/>
    <d v="2024-07-17T12:22:00"/>
    <n v="-0.36666666663950309"/>
    <x v="0"/>
    <m/>
    <m/>
    <x v="1"/>
    <x v="2"/>
    <x v="0"/>
    <x v="5"/>
    <x v="6"/>
    <n v="4"/>
    <s v="HORMIGONES Y CONTENEDORES JARA"/>
    <d v="1900-01-02T02:33:36"/>
    <n v="113.88416666673574"/>
    <n v="60"/>
    <n v="53.884166666735737"/>
  </r>
  <r>
    <s v="E002"/>
    <s v="EO65"/>
    <x v="6544"/>
    <x v="0"/>
    <s v="E3"/>
    <s v="0100057885"/>
    <s v="UTE AVE CASATEJADA TORIL"/>
    <s v="0085000400"/>
    <s v="NAVALMORAL DE LA MATA-HORM. MORALOS"/>
    <s v="000000000000003228"/>
    <x v="55"/>
    <d v="2024-07-12T00:00:00"/>
    <d v="1899-12-30T14:00:54"/>
    <s v="18/07 12h"/>
    <d v="2024-07-18T00:00:00"/>
    <x v="8"/>
    <x v="12"/>
    <x v="6775"/>
    <d v="2024-07-17T00:00:00"/>
    <d v="1899-12-30T19:08:04"/>
    <n v="233"/>
    <s v="E00233"/>
    <s v="RUTA KMS.233"/>
    <x v="161"/>
    <x v="0"/>
    <x v="0"/>
    <x v="8"/>
    <x v="0"/>
    <d v="2024-07-12T14:00:54"/>
    <x v="723"/>
    <n v="141.98499999992782"/>
    <d v="2024-07-17T19:08:04"/>
    <d v="1899-12-30T03:06:24"/>
    <d v="2024-07-17T22:14:28"/>
    <n v="13.758888888987713"/>
    <x v="0"/>
    <m/>
    <m/>
    <x v="1"/>
    <x v="2"/>
    <x v="0"/>
    <x v="5"/>
    <x v="10"/>
    <n v="4"/>
    <s v=""/>
    <d v="1900-01-02T02:33:36"/>
    <n v="137.87833333326117"/>
    <n v="60"/>
    <n v="77.878333333261168"/>
  </r>
  <r>
    <s v="E002"/>
    <s v="EO65"/>
    <x v="6545"/>
    <x v="0"/>
    <s v="E3"/>
    <s v="0100057885"/>
    <s v="UTE AVE CASATEJADA TORIL"/>
    <s v="0085000400"/>
    <s v="NAVALMORAL DE LA MATA-HORM. MORALOS"/>
    <s v="000000000000003228"/>
    <x v="55"/>
    <d v="2024-07-12T00:00:00"/>
    <d v="1899-12-30T14:01:17"/>
    <s v="19/07 12h"/>
    <d v="2024-07-19T00:00:00"/>
    <x v="8"/>
    <x v="12"/>
    <x v="6776"/>
    <d v="2024-07-18T00:00:00"/>
    <d v="1899-12-30T17:05:54"/>
    <n v="233"/>
    <s v="E00233"/>
    <s v="RUTA KMS.233"/>
    <x v="163"/>
    <x v="0"/>
    <x v="0"/>
    <x v="8"/>
    <x v="0"/>
    <d v="2024-07-12T14:01:17"/>
    <x v="757"/>
    <n v="165.97861111111706"/>
    <d v="2024-07-18T17:05:54"/>
    <d v="1899-12-30T03:06:24"/>
    <d v="2024-07-18T20:12:18"/>
    <n v="15.79500000004191"/>
    <x v="0"/>
    <m/>
    <m/>
    <x v="1"/>
    <x v="5"/>
    <x v="0"/>
    <x v="5"/>
    <x v="5"/>
    <n v="5"/>
    <s v="HORMIGONES Y CONTENEDORES JARA"/>
    <d v="1900-01-02T02:33:36"/>
    <n v="161.87194444445041"/>
    <n v="60"/>
    <n v="101.87194444445041"/>
  </r>
  <r>
    <s v="E002"/>
    <s v="EO65"/>
    <x v="6546"/>
    <x v="0"/>
    <s v="E3"/>
    <s v="0100057734"/>
    <s v="VIBRADOS LA ESTRELLA, S.L."/>
    <s v="0085000163"/>
    <s v="LOS SANTOS DE MAIMONA"/>
    <s v="000000000000003228"/>
    <x v="55"/>
    <d v="2024-07-15T00:00:00"/>
    <d v="1899-12-30T08:24:49"/>
    <s v="18/07 07:00h"/>
    <d v="2024-07-18T00:00:00"/>
    <x v="25"/>
    <x v="12"/>
    <x v="6777"/>
    <d v="2024-07-18T00:00:00"/>
    <d v="1899-12-30T06:29:24"/>
    <n v="23"/>
    <s v="E00023"/>
    <s v="RUTA KMS.023"/>
    <x v="167"/>
    <x v="0"/>
    <x v="0"/>
    <x v="8"/>
    <x v="0"/>
    <d v="2024-07-15T08:24:49"/>
    <x v="747"/>
    <n v="70.586388888827059"/>
    <d v="2024-07-18T06:29:24"/>
    <d v="1899-12-30T00:18:24"/>
    <d v="2024-07-18T06:47:48"/>
    <n v="0.20333333336748183"/>
    <x v="0"/>
    <m/>
    <m/>
    <x v="1"/>
    <x v="5"/>
    <x v="0"/>
    <x v="5"/>
    <x v="12"/>
    <n v="5"/>
    <s v="HIBURSANFRE, S.L.U."/>
    <d v="1899-12-30T07:21:36"/>
    <n v="69.279722222160387"/>
    <n v="36"/>
    <n v="33.279722222160387"/>
  </r>
  <r>
    <s v="E002"/>
    <s v="EO65"/>
    <x v="6547"/>
    <x v="0"/>
    <s v="E3"/>
    <s v="0100057773"/>
    <s v="HORM. CASTREJON, S.L."/>
    <s v="0085000251"/>
    <s v="VALDEPEÑAS-CENTRALES HORMIGONERAS"/>
    <s v="000000000000003297"/>
    <x v="56"/>
    <d v="2024-07-15T00:00:00"/>
    <d v="1899-12-30T08:39:31"/>
    <s v="16/07 x el día 60644"/>
    <d v="2024-07-16T00:00:00"/>
    <x v="2"/>
    <x v="12"/>
    <x v="6778"/>
    <d v="2024-07-16T00:00:00"/>
    <d v="1899-12-30T12:01:35"/>
    <n v="385"/>
    <s v="E00385"/>
    <s v="RUTA KMS.385"/>
    <x v="175"/>
    <x v="0"/>
    <x v="0"/>
    <x v="8"/>
    <x v="0"/>
    <d v="2024-07-15T08:39:31"/>
    <x v="662"/>
    <n v="33.341388888889924"/>
    <d v="2024-07-16T12:01:35"/>
    <d v="1899-12-30T05:08:00"/>
    <d v="2024-07-16T17:09:35"/>
    <n v="0.84027777775190771"/>
    <x v="0"/>
    <m/>
    <m/>
    <x v="1"/>
    <x v="4"/>
    <x v="0"/>
    <x v="5"/>
    <x v="3"/>
    <n v="3"/>
    <s v=""/>
    <d v="1900-01-04T03:12:00"/>
    <n v="27.208055555556591"/>
    <n v="12"/>
    <n v="15.208055555556591"/>
  </r>
  <r>
    <s v="E002"/>
    <s v="EO65"/>
    <x v="6548"/>
    <x v="0"/>
    <s v="E3"/>
    <s v="0100058251"/>
    <s v="JOSE LUIS MARTIN JIMENEZ"/>
    <s v="0085000392"/>
    <s v="FUENTE DEL ARCO-JOSE LUIS MARTIN"/>
    <s v="000000000000003228"/>
    <x v="55"/>
    <d v="2024-07-15T00:00:00"/>
    <d v="1899-12-30T08:52:10"/>
    <s v="16/07 x el día"/>
    <d v="2024-07-16T00:00:00"/>
    <x v="2"/>
    <x v="12"/>
    <x v="6779"/>
    <d v="2024-07-16T00:00:00"/>
    <d v="1899-12-30T13:54:17"/>
    <n v="68"/>
    <s v="E00068"/>
    <s v="RUTA KMS.068"/>
    <x v="193"/>
    <x v="0"/>
    <x v="0"/>
    <x v="8"/>
    <x v="0"/>
    <d v="2024-07-15T08:52:10"/>
    <x v="662"/>
    <n v="33.130555555515457"/>
    <d v="2024-07-16T13:54:17"/>
    <d v="1899-12-30T00:54:24"/>
    <d v="2024-07-16T14:48:41"/>
    <n v="3.1886111111962236"/>
    <x v="0"/>
    <m/>
    <m/>
    <x v="1"/>
    <x v="4"/>
    <x v="0"/>
    <x v="5"/>
    <x v="7"/>
    <n v="3"/>
    <s v="TTES COOPERATIVOS ARAGONES S COOP"/>
    <d v="1899-12-30T21:45:36"/>
    <n v="31.223888888848791"/>
    <n v="12"/>
    <n v="19.223888888848791"/>
  </r>
  <r>
    <s v="E002"/>
    <s v="EO65"/>
    <x v="6549"/>
    <x v="0"/>
    <s v="E4"/>
    <s v="0100058411"/>
    <s v="BRICOLAJE BRICOMAN, S.L.U."/>
    <s v="0084000696"/>
    <s v="OBRAMAT CORDOBA"/>
    <s v="000000000000003318"/>
    <x v="133"/>
    <d v="2024-07-15T00:00:00"/>
    <d v="1899-12-30T08:58:06"/>
    <s v="17/07 06:00h"/>
    <d v="2024-07-17T00:00:00"/>
    <x v="6"/>
    <x v="12"/>
    <x v="6780"/>
    <d v="2024-07-16T00:00:00"/>
    <d v="1899-12-30T19:27:03"/>
    <n v="205"/>
    <s v="E00205"/>
    <s v="RUTA KMS.205"/>
    <x v="259"/>
    <x v="0"/>
    <x v="0"/>
    <x v="8"/>
    <x v="1"/>
    <d v="2024-07-15T08:58:06"/>
    <x v="688"/>
    <n v="59.031666666793171"/>
    <d v="2024-07-16T19:27:03"/>
    <d v="1899-12-30T02:44:00"/>
    <d v="2024-07-16T22:11:03"/>
    <n v="21.81583333335584"/>
    <x v="0"/>
    <m/>
    <m/>
    <x v="1"/>
    <x v="4"/>
    <x v="0"/>
    <x v="5"/>
    <x v="10"/>
    <n v="3"/>
    <s v="ALMACENES SAN BLAS CORTEGANA, S.L."/>
    <d v="1900-01-01T17:36:00"/>
    <n v="55.298333333459837"/>
    <n v="24"/>
    <n v="31.298333333459837"/>
  </r>
  <r>
    <s v="E002"/>
    <s v="EO65"/>
    <x v="6550"/>
    <x v="0"/>
    <s v="E3"/>
    <s v="0100057801"/>
    <s v="HORM. Y EXCAV.DE EXTREMADURA, SLU"/>
    <s v="0085000044"/>
    <s v="DON BENITO"/>
    <s v="000000000000003228"/>
    <x v="55"/>
    <d v="2024-07-15T00:00:00"/>
    <d v="1899-12-30T09:36:13"/>
    <s v="16/07 12:00h"/>
    <d v="2024-07-16T00:00:00"/>
    <x v="1"/>
    <x v="12"/>
    <x v="6781"/>
    <d v="2024-07-16T00:00:00"/>
    <d v="1899-12-30T11:53:57"/>
    <n v="124"/>
    <s v="E00124"/>
    <s v="RUTA KMS.124"/>
    <x v="335"/>
    <x v="0"/>
    <x v="0"/>
    <x v="8"/>
    <x v="0"/>
    <d v="2024-07-15T09:36:13"/>
    <x v="666"/>
    <n v="28.396388888941146"/>
    <d v="2024-07-16T11:53:57"/>
    <d v="1899-12-30T01:39:12"/>
    <d v="2024-07-16T13:33:09"/>
    <n v="0.44750000000931323"/>
    <x v="0"/>
    <m/>
    <m/>
    <x v="1"/>
    <x v="4"/>
    <x v="0"/>
    <x v="5"/>
    <x v="2"/>
    <n v="3"/>
    <s v="LOGISTICA GALVEZ MARIN, S.L."/>
    <d v="1899-12-31T15:40:48"/>
    <n v="25.743055555607814"/>
    <n v="12"/>
    <n v="13.743055555607814"/>
  </r>
  <r>
    <s v="E002"/>
    <s v="EO65"/>
    <x v="6551"/>
    <x v="0"/>
    <s v="E3"/>
    <s v="0100057883"/>
    <s v="MATERIALES Y HORMIGONES, SL"/>
    <s v="0085000198"/>
    <s v="MADRID"/>
    <s v="000000000000003228"/>
    <x v="55"/>
    <d v="2024-07-15T00:00:00"/>
    <d v="1899-12-30T09:40:21"/>
    <s v="16/07"/>
    <d v="2024-07-16T00:00:00"/>
    <x v="2"/>
    <x v="12"/>
    <x v="6782"/>
    <d v="2024-07-16T00:00:00"/>
    <d v="1899-12-30T12:44:55"/>
    <n v="413"/>
    <s v="E00413"/>
    <s v="RUTA KMS.413"/>
    <x v="168"/>
    <x v="0"/>
    <x v="0"/>
    <x v="8"/>
    <x v="0"/>
    <d v="2024-07-15T09:40:21"/>
    <x v="662"/>
    <n v="32.327499999955762"/>
    <d v="2024-07-16T12:44:55"/>
    <d v="1899-12-30T05:30:24"/>
    <d v="2024-07-16T18:15:19"/>
    <n v="-0.25527777773095295"/>
    <x v="0"/>
    <m/>
    <m/>
    <x v="1"/>
    <x v="4"/>
    <x v="0"/>
    <x v="5"/>
    <x v="3"/>
    <n v="3"/>
    <s v="LOGISTICA GALVEZ MARIN, S.L."/>
    <d v="1900-01-04T12:09:36"/>
    <n v="25.820833333289094"/>
    <n v="12"/>
    <n v="13.820833333289094"/>
  </r>
  <r>
    <s v="E002"/>
    <s v="EO65"/>
    <x v="6552"/>
    <x v="0"/>
    <s v="E3"/>
    <s v="0100051335"/>
    <s v="ARIDOS GALLARDO, S.L."/>
    <s v="0085000029"/>
    <s v="ZALAMEA DE LA SERENA"/>
    <s v="000000000000003297"/>
    <x v="56"/>
    <d v="2024-07-15T00:00:00"/>
    <d v="1899-12-30T12:08:53"/>
    <s v="16/07 12:30h"/>
    <d v="2024-07-16T00:00:00"/>
    <x v="7"/>
    <x v="12"/>
    <x v="6783"/>
    <d v="2024-07-16T00:00:00"/>
    <d v="1899-12-30T13:29:58"/>
    <n v="104"/>
    <s v="E00104"/>
    <s v="RUTA KMS.104"/>
    <x v="194"/>
    <x v="0"/>
    <x v="0"/>
    <x v="8"/>
    <x v="0"/>
    <d v="2024-07-15T12:08:53"/>
    <x v="665"/>
    <n v="26.851944444410037"/>
    <d v="2024-07-16T13:29:58"/>
    <d v="1899-12-30T01:23:12"/>
    <d v="2024-07-16T14:53:10"/>
    <n v="0.11388888879446313"/>
    <x v="0"/>
    <m/>
    <m/>
    <x v="1"/>
    <x v="4"/>
    <x v="0"/>
    <x v="5"/>
    <x v="7"/>
    <n v="3"/>
    <s v=""/>
    <d v="1899-12-31T09:16:48"/>
    <n v="24.465277777743371"/>
    <n v="12"/>
    <n v="12.465277777743371"/>
  </r>
  <r>
    <s v="E002"/>
    <s v="EO65"/>
    <x v="6553"/>
    <x v="0"/>
    <s v="E3"/>
    <s v="0100019775"/>
    <s v="HORMIGONES Y ARIDOS ALCAIDE, S.L."/>
    <s v="0085000010"/>
    <s v="ARACENA"/>
    <s v="000000000000003228"/>
    <x v="55"/>
    <d v="2024-07-15T00:00:00"/>
    <d v="1899-12-30T12:54:12"/>
    <s v="16/07 x TARDE"/>
    <d v="2024-07-16T00:00:00"/>
    <x v="2"/>
    <x v="12"/>
    <x v="6784"/>
    <d v="2024-07-16T00:00:00"/>
    <d v="1899-12-30T13:20:07"/>
    <n v="88"/>
    <s v="E00088"/>
    <s v="RUTA KMS.088"/>
    <x v="171"/>
    <x v="0"/>
    <x v="0"/>
    <x v="8"/>
    <x v="0"/>
    <d v="2024-07-15T12:54:12"/>
    <x v="662"/>
    <n v="29.096666666620877"/>
    <d v="2024-07-16T13:20:07"/>
    <d v="1899-12-30T01:10:24"/>
    <d v="2024-07-16T14:30:31"/>
    <n v="3.4913888888549991"/>
    <x v="0"/>
    <m/>
    <m/>
    <x v="1"/>
    <x v="4"/>
    <x v="0"/>
    <x v="5"/>
    <x v="7"/>
    <n v="3"/>
    <s v="HIBURSANFRE, S.L.U."/>
    <d v="1899-12-31T04:09:36"/>
    <n v="26.923333333287545"/>
    <n v="12"/>
    <n v="14.923333333287545"/>
  </r>
  <r>
    <s v="E002"/>
    <s v="EO65"/>
    <x v="6554"/>
    <x v="0"/>
    <s v="E4"/>
    <s v="0100057839"/>
    <s v="MAT. HIJOS DE DOROTEO MUÑOZ, S.L."/>
    <s v="0084000307"/>
    <s v="RUIDERA"/>
    <s v="000000000000003230"/>
    <x v="57"/>
    <d v="2024-07-15T00:00:00"/>
    <d v="1899-12-30T12:57:52"/>
    <s v="17/07 7:30h-13h reco"/>
    <d v="2024-07-17T00:00:00"/>
    <x v="6"/>
    <x v="12"/>
    <x v="6785"/>
    <d v="2024-07-16T00:00:00"/>
    <d v="1899-12-30T12:03:24"/>
    <n v="426"/>
    <s v="E00426"/>
    <s v="RUTA KMS.426"/>
    <x v="406"/>
    <x v="0"/>
    <x v="0"/>
    <x v="8"/>
    <x v="1"/>
    <d v="2024-07-15T12:57:52"/>
    <x v="688"/>
    <n v="55.035555555601604"/>
    <d v="2024-07-16T12:03:24"/>
    <d v="1899-12-30T05:40:48"/>
    <d v="2024-07-16T17:44:12"/>
    <n v="26.263333333481569"/>
    <x v="0"/>
    <m/>
    <m/>
    <x v="1"/>
    <x v="4"/>
    <x v="0"/>
    <x v="5"/>
    <x v="3"/>
    <n v="3"/>
    <s v="ALMACENES SAN BLAS CORTEGANA, S.L."/>
    <d v="1900-01-04T16:19:12"/>
    <n v="48.355555555601605"/>
    <n v="24"/>
    <n v="24.355555555601605"/>
  </r>
  <r>
    <s v="E002"/>
    <s v="EO65"/>
    <x v="6555"/>
    <x v="0"/>
    <s v="E4"/>
    <s v="0100057842"/>
    <s v="TPTES DE CEMENTOS LA CELESTINA, SL"/>
    <s v="0084000533"/>
    <s v="ORGAZ-EXCAVACIONES JUCADIEVA"/>
    <s v="000000000000003230"/>
    <x v="57"/>
    <d v="2024-07-15T00:00:00"/>
    <d v="1899-12-30T13:47:52"/>
    <s v="659102316-Avisar"/>
    <d v="2024-07-17T00:00:00"/>
    <x v="6"/>
    <x v="12"/>
    <x v="6786"/>
    <d v="2024-07-16T00:00:00"/>
    <d v="1899-12-30T18:16:13"/>
    <n v="412"/>
    <s v="E00412"/>
    <s v="RUTA KMS.412"/>
    <x v="424"/>
    <x v="0"/>
    <x v="0"/>
    <x v="8"/>
    <x v="1"/>
    <d v="2024-07-15T13:47:52"/>
    <x v="688"/>
    <n v="54.202222222345881"/>
    <d v="2024-07-16T18:16:13"/>
    <d v="1899-12-30T05:29:36"/>
    <d v="2024-07-16T23:45:49"/>
    <n v="20.236388889024965"/>
    <x v="0"/>
    <m/>
    <m/>
    <x v="1"/>
    <x v="4"/>
    <x v="0"/>
    <x v="5"/>
    <x v="9"/>
    <n v="3"/>
    <s v=""/>
    <d v="1900-01-04T11:50:24"/>
    <n v="47.708888889012549"/>
    <n v="24"/>
    <n v="23.708888889012549"/>
  </r>
  <r>
    <s v="E002"/>
    <s v="EO65"/>
    <x v="6556"/>
    <x v="0"/>
    <s v="E4"/>
    <s v="0100057845"/>
    <s v="INVERSIONES SEGURA SARRIA, S.L."/>
    <s v="0084000195"/>
    <s v="VALLECAS-EUROCOBEL"/>
    <s v="000000000000003230"/>
    <x v="57"/>
    <d v="2024-07-15T00:00:00"/>
    <d v="1899-12-30T20:47:20"/>
    <s v="17/07 64 SACOS"/>
    <d v="2024-07-17T00:00:00"/>
    <x v="6"/>
    <x v="12"/>
    <x v="6787"/>
    <d v="2024-07-16T00:00:00"/>
    <d v="1899-12-30T13:34:11"/>
    <n v="425"/>
    <s v="E00425"/>
    <s v="RUTA KMS.425"/>
    <x v="344"/>
    <x v="0"/>
    <x v="0"/>
    <x v="8"/>
    <x v="1"/>
    <d v="2024-07-15T20:47:20"/>
    <x v="688"/>
    <n v="47.211111111100763"/>
    <d v="2024-07-16T13:34:11"/>
    <d v="1899-12-30T05:40:00"/>
    <d v="2024-07-16T19:14:11"/>
    <n v="24.763611111149658"/>
    <x v="0"/>
    <m/>
    <m/>
    <x v="1"/>
    <x v="4"/>
    <x v="0"/>
    <x v="5"/>
    <x v="7"/>
    <n v="3"/>
    <s v=""/>
    <d v="1900-01-04T16:00:00"/>
    <n v="40.544444444434099"/>
    <n v="24"/>
    <n v="16.544444444434099"/>
  </r>
  <r>
    <s v="E002"/>
    <s v="EO65"/>
    <x v="6557"/>
    <x v="0"/>
    <s v="E3"/>
    <s v="0100041604"/>
    <s v="MOVELANA, S.L."/>
    <s v="0085000105"/>
    <s v="GUILLENA"/>
    <s v="000000000000003228"/>
    <x v="55"/>
    <d v="2024-07-16T00:00:00"/>
    <d v="1899-12-30T07:32:36"/>
    <s v="17/07 8h"/>
    <d v="2024-07-17T00:00:00"/>
    <x v="1"/>
    <x v="12"/>
    <x v="6788"/>
    <d v="2024-07-17T00:00:00"/>
    <d v="1899-12-30T11:25:45"/>
    <n v="133"/>
    <s v="E00133"/>
    <s v="RUTA KMS.133"/>
    <x v="375"/>
    <x v="0"/>
    <x v="0"/>
    <x v="8"/>
    <x v="0"/>
    <d v="2024-07-16T07:32:36"/>
    <x v="667"/>
    <n v="30.456666666723322"/>
    <d v="2024-07-17T11:25:45"/>
    <d v="1899-12-30T01:46:24"/>
    <d v="2024-07-17T13:12:09"/>
    <n v="0.79750000010244548"/>
    <x v="0"/>
    <m/>
    <m/>
    <x v="1"/>
    <x v="2"/>
    <x v="0"/>
    <x v="5"/>
    <x v="2"/>
    <n v="4"/>
    <s v="LOGISTICA Y CEM. HIDALGO, S.L."/>
    <d v="1899-12-31T18:33:36"/>
    <n v="27.683333333389989"/>
    <n v="12"/>
    <n v="15.683333333389989"/>
  </r>
  <r>
    <s v="E002"/>
    <s v="EO65"/>
    <x v="6558"/>
    <x v="0"/>
    <s v="E3"/>
    <s v="0432000110"/>
    <s v="PREBETONG HORMIGONES, S.A."/>
    <s v="0085000005"/>
    <s v="BADAJOZ-CAYA Nº 37"/>
    <s v="000000000000003228"/>
    <x v="55"/>
    <d v="2024-07-16T00:00:00"/>
    <d v="1899-12-30T08:10:09"/>
    <s v="17/07 08:00h"/>
    <d v="2024-07-17T00:00:00"/>
    <x v="10"/>
    <x v="12"/>
    <x v="6789"/>
    <d v="2024-07-16T00:00:00"/>
    <d v="1899-12-30T18:54:48"/>
    <n v="94"/>
    <s v="E00094"/>
    <s v="RUTA KMS.094"/>
    <x v="161"/>
    <x v="0"/>
    <x v="0"/>
    <x v="8"/>
    <x v="0"/>
    <d v="2024-07-16T08:10:09"/>
    <x v="695"/>
    <n v="23.830833333428018"/>
    <d v="2024-07-16T18:54:48"/>
    <d v="1899-12-30T01:15:12"/>
    <d v="2024-07-16T20:10:00"/>
    <n v="11.833333333488554"/>
    <x v="0"/>
    <m/>
    <m/>
    <x v="1"/>
    <x v="4"/>
    <x v="0"/>
    <x v="5"/>
    <x v="9"/>
    <n v="3"/>
    <s v=""/>
    <d v="1899-12-31T06:04:48"/>
    <n v="21.577500000094684"/>
    <n v="12"/>
    <n v="9.5775000000946839"/>
  </r>
  <r>
    <s v="E002"/>
    <s v="EO65"/>
    <x v="6559"/>
    <x v="0"/>
    <s v="E3"/>
    <s v="0100018456"/>
    <s v="HORMIGONES PREBESUR S.A."/>
    <s v="0085000444"/>
    <s v="CORDOBA"/>
    <s v="000000000000003228"/>
    <x v="55"/>
    <d v="2024-07-16T00:00:00"/>
    <d v="1899-12-30T08:22:31"/>
    <s v="17/07 08:00h"/>
    <d v="2024-07-17T00:00:00"/>
    <x v="10"/>
    <x v="12"/>
    <x v="6790"/>
    <d v="2024-07-16T00:00:00"/>
    <d v="1899-12-30T15:58:27"/>
    <n v="200"/>
    <s v="E00200"/>
    <s v="RUTA KMS.200"/>
    <x v="167"/>
    <x v="0"/>
    <x v="0"/>
    <x v="8"/>
    <x v="0"/>
    <d v="2024-07-16T08:22:31"/>
    <x v="695"/>
    <n v="23.624722222331911"/>
    <d v="2024-07-16T15:58:27"/>
    <d v="1899-12-30T02:40:00"/>
    <d v="2024-07-16T18:38:27"/>
    <n v="13.359166666748933"/>
    <x v="0"/>
    <m/>
    <m/>
    <x v="1"/>
    <x v="4"/>
    <x v="0"/>
    <x v="5"/>
    <x v="4"/>
    <n v="3"/>
    <s v="HIBURSANFRE, S.L.U."/>
    <d v="1900-01-01T16:00:00"/>
    <n v="19.958055555665243"/>
    <n v="12"/>
    <n v="7.9580555556652435"/>
  </r>
  <r>
    <s v="E002"/>
    <s v="EO65"/>
    <x v="6560"/>
    <x v="0"/>
    <s v="E3"/>
    <s v="0100018456"/>
    <s v="HORMIGONES PREBESUR S.A."/>
    <s v="0085000444"/>
    <s v="CORDOBA"/>
    <s v="000000000000003228"/>
    <x v="55"/>
    <d v="2024-07-16T00:00:00"/>
    <d v="1899-12-30T08:23:04"/>
    <s v="17/07 09:00h"/>
    <d v="2024-07-17T00:00:00"/>
    <x v="15"/>
    <x v="12"/>
    <x v="6791"/>
    <d v="2024-07-16T00:00:00"/>
    <d v="1899-12-30T17:06:42"/>
    <n v="200"/>
    <s v="E00200"/>
    <s v="RUTA KMS.200"/>
    <x v="180"/>
    <x v="0"/>
    <x v="0"/>
    <x v="8"/>
    <x v="0"/>
    <d v="2024-07-16T08:23:04"/>
    <x v="697"/>
    <n v="24.615555555559695"/>
    <d v="2024-07-16T17:06:42"/>
    <d v="1899-12-30T02:40:00"/>
    <d v="2024-07-16T19:46:42"/>
    <n v="13.221666666737292"/>
    <x v="0"/>
    <m/>
    <m/>
    <x v="1"/>
    <x v="4"/>
    <x v="0"/>
    <x v="5"/>
    <x v="5"/>
    <n v="3"/>
    <s v=""/>
    <d v="1900-01-01T16:00:00"/>
    <n v="20.948888888893027"/>
    <n v="12"/>
    <n v="8.9488888888930269"/>
  </r>
  <r>
    <s v="E002"/>
    <s v="EO65"/>
    <x v="6561"/>
    <x v="0"/>
    <s v="E3"/>
    <s v="0100018456"/>
    <s v="HORMIGONES PREBESUR S.A."/>
    <s v="0085000444"/>
    <s v="CORDOBA"/>
    <s v="000000000000003228"/>
    <x v="55"/>
    <d v="2024-07-16T00:00:00"/>
    <d v="1899-12-30T08:23:30"/>
    <s v="17/07 10:00h"/>
    <d v="2024-07-17T00:00:00"/>
    <x v="17"/>
    <x v="12"/>
    <x v="6792"/>
    <d v="2024-07-17T00:00:00"/>
    <d v="1899-12-30T07:26:33"/>
    <n v="200"/>
    <s v="E00200"/>
    <s v="RUTA KMS.200"/>
    <x v="475"/>
    <x v="0"/>
    <x v="0"/>
    <x v="8"/>
    <x v="0"/>
    <d v="2024-07-16T08:23:30"/>
    <x v="694"/>
    <n v="25.608333333337214"/>
    <d v="2024-07-17T07:26:33"/>
    <d v="1899-12-30T02:40:00"/>
    <d v="2024-07-17T10:06:33"/>
    <n v="-0.10916666669072583"/>
    <x v="0"/>
    <m/>
    <m/>
    <x v="1"/>
    <x v="2"/>
    <x v="0"/>
    <x v="5"/>
    <x v="11"/>
    <n v="4"/>
    <s v="HIBURSANFRE, S.L.U."/>
    <d v="1900-01-01T16:00:00"/>
    <n v="21.941666666670546"/>
    <n v="12"/>
    <n v="9.941666666670546"/>
  </r>
  <r>
    <s v="E002"/>
    <s v="EO65"/>
    <x v="6562"/>
    <x v="0"/>
    <s v="E3"/>
    <s v="0100018456"/>
    <s v="HORMIGONES PREBESUR S.A."/>
    <s v="0085000444"/>
    <s v="CORDOBA"/>
    <s v="000000000000003228"/>
    <x v="55"/>
    <d v="2024-07-16T00:00:00"/>
    <d v="1899-12-30T08:23:41"/>
    <s v="18/07 07:00h"/>
    <d v="2024-07-18T00:00:00"/>
    <x v="25"/>
    <x v="12"/>
    <x v="6793"/>
    <d v="2024-07-17T00:00:00"/>
    <d v="1899-12-30T18:53:08"/>
    <n v="200"/>
    <s v="E00200"/>
    <s v="RUTA KMS.200"/>
    <x v="335"/>
    <x v="0"/>
    <x v="0"/>
    <x v="8"/>
    <x v="0"/>
    <d v="2024-07-16T08:23:41"/>
    <x v="747"/>
    <n v="46.605277777765878"/>
    <d v="2024-07-17T18:53:08"/>
    <d v="1899-12-30T02:40:00"/>
    <d v="2024-07-17T21:33:08"/>
    <n v="9.4477777776774019"/>
    <x v="0"/>
    <m/>
    <m/>
    <x v="1"/>
    <x v="2"/>
    <x v="0"/>
    <x v="5"/>
    <x v="9"/>
    <n v="4"/>
    <s v="LOGISTICA GALVEZ MARIN, S.L."/>
    <d v="1900-01-01T16:00:00"/>
    <n v="42.938611111099213"/>
    <n v="24"/>
    <n v="18.938611111099213"/>
  </r>
  <r>
    <s v="E002"/>
    <s v="EO65"/>
    <x v="6563"/>
    <x v="0"/>
    <s v="E3"/>
    <s v="0100057773"/>
    <s v="HORM. CASTREJON, S.L."/>
    <s v="0085000251"/>
    <s v="VALDEPEÑAS-CENTRALES HORMIGONERAS"/>
    <s v="000000000000003297"/>
    <x v="56"/>
    <d v="2024-07-16T00:00:00"/>
    <d v="1899-12-30T08:24:03"/>
    <s v="18/07 8h PUNTUAL"/>
    <d v="2024-07-18T00:00:00"/>
    <x v="10"/>
    <x v="12"/>
    <x v="6794"/>
    <d v="2024-07-17T00:00:00"/>
    <d v="1899-12-30T18:28:13"/>
    <n v="385"/>
    <s v="E00385"/>
    <s v="RUTA KMS.385"/>
    <x v="176"/>
    <x v="0"/>
    <x v="0"/>
    <x v="8"/>
    <x v="0"/>
    <d v="2024-07-16T08:24:03"/>
    <x v="622"/>
    <n v="47.59916666673962"/>
    <d v="2024-07-17T18:28:13"/>
    <d v="1899-12-30T05:08:00"/>
    <d v="2024-07-17T23:36:13"/>
    <n v="8.3963888890575618"/>
    <x v="0"/>
    <m/>
    <m/>
    <x v="1"/>
    <x v="2"/>
    <x v="0"/>
    <x v="5"/>
    <x v="9"/>
    <n v="4"/>
    <s v="MARTINEZ RODRIGUEZ FRANCISCO JAVIER"/>
    <d v="1900-01-04T03:12:00"/>
    <n v="41.465833333406287"/>
    <n v="24"/>
    <n v="17.465833333406287"/>
  </r>
  <r>
    <s v="E002"/>
    <s v="EO65"/>
    <x v="6564"/>
    <x v="0"/>
    <s v="E3"/>
    <s v="0100034980"/>
    <s v="ARIDOS EL PRADO, S.L."/>
    <s v="0085000038"/>
    <s v="OLIVA DE LA FRONTERA"/>
    <s v="000000000000003229"/>
    <x v="58"/>
    <d v="2024-07-16T00:00:00"/>
    <d v="1899-12-30T08:24:21"/>
    <s v="17/07 08:00h 52,5R"/>
    <d v="2024-07-17T00:00:00"/>
    <x v="14"/>
    <x v="12"/>
    <x v="6795"/>
    <d v="2024-07-17T00:00:00"/>
    <d v="1899-12-30T11:20:15"/>
    <n v="47"/>
    <s v="E00047"/>
    <s v="RUTA KMS.047"/>
    <x v="368"/>
    <x v="0"/>
    <x v="0"/>
    <x v="8"/>
    <x v="0"/>
    <d v="2024-07-16T08:24:21"/>
    <x v="741"/>
    <n v="28.594166666676756"/>
    <d v="2024-07-17T11:20:15"/>
    <d v="1899-12-30T00:37:36"/>
    <d v="2024-07-17T11:57:51"/>
    <n v="1.035833333269693"/>
    <x v="0"/>
    <m/>
    <m/>
    <x v="1"/>
    <x v="2"/>
    <x v="0"/>
    <x v="5"/>
    <x v="2"/>
    <n v="4"/>
    <s v="LOGISTICA GALVEZ MARIN, S.L."/>
    <d v="1899-12-30T15:02:24"/>
    <n v="26.967500000010091"/>
    <n v="12"/>
    <n v="14.967500000010091"/>
  </r>
  <r>
    <s v="E002"/>
    <s v="EO65"/>
    <x v="6565"/>
    <x v="0"/>
    <s v="E3"/>
    <s v="0100057863"/>
    <s v="UTE TORIL"/>
    <s v="0085000117"/>
    <s v="TORIL"/>
    <s v="000000000000003227"/>
    <x v="59"/>
    <d v="2024-07-16T00:00:00"/>
    <d v="1899-12-30T08:40:50"/>
    <s v="17/07 08:00h"/>
    <d v="2024-07-17T00:00:00"/>
    <x v="10"/>
    <x v="12"/>
    <x v="6796"/>
    <d v="2024-07-16T00:00:00"/>
    <d v="1899-12-30T14:52:28"/>
    <n v="244"/>
    <s v="E00244"/>
    <s v="RUTA KMS.244"/>
    <x v="188"/>
    <x v="0"/>
    <x v="0"/>
    <x v="8"/>
    <x v="0"/>
    <d v="2024-07-16T08:40:50"/>
    <x v="695"/>
    <n v="23.319444444437977"/>
    <d v="2024-07-16T14:52:28"/>
    <d v="1899-12-30T03:15:12"/>
    <d v="2024-07-16T18:07:40"/>
    <n v="13.872222222271375"/>
    <x v="0"/>
    <m/>
    <m/>
    <x v="1"/>
    <x v="4"/>
    <x v="0"/>
    <x v="5"/>
    <x v="13"/>
    <n v="3"/>
    <s v="HORMIGONES Y CONTENEDORES JARA"/>
    <d v="1900-01-02T06:04:48"/>
    <n v="19.066111111104643"/>
    <n v="12"/>
    <n v="7.0661111111046431"/>
  </r>
  <r>
    <s v="E002"/>
    <s v="EO65"/>
    <x v="6566"/>
    <x v="0"/>
    <s v="E3"/>
    <s v="0100057863"/>
    <s v="UTE TORIL"/>
    <s v="0085000117"/>
    <s v="TORIL"/>
    <s v="000000000000003227"/>
    <x v="59"/>
    <d v="2024-07-16T00:00:00"/>
    <d v="1899-12-30T08:40:59"/>
    <s v="17/07 09:15h"/>
    <d v="2024-07-17T00:00:00"/>
    <x v="37"/>
    <x v="12"/>
    <x v="6797"/>
    <d v="2024-07-16T00:00:00"/>
    <d v="1899-12-30T16:13:36"/>
    <n v="244"/>
    <s v="E00244"/>
    <s v="RUTA KMS.244"/>
    <x v="172"/>
    <x v="0"/>
    <x v="0"/>
    <x v="8"/>
    <x v="0"/>
    <d v="2024-07-16T08:40:59"/>
    <x v="758"/>
    <n v="24.566944444435649"/>
    <d v="2024-07-16T16:13:36"/>
    <d v="1899-12-30T03:15:12"/>
    <d v="2024-07-16T19:28:48"/>
    <n v="13.769999999902211"/>
    <x v="0"/>
    <m/>
    <m/>
    <x v="1"/>
    <x v="4"/>
    <x v="0"/>
    <x v="5"/>
    <x v="8"/>
    <n v="3"/>
    <s v="HORMIGONES Y CONTENEDORES JARA"/>
    <d v="1900-01-02T06:04:48"/>
    <n v="20.313611111102315"/>
    <n v="12"/>
    <n v="8.3136111111023148"/>
  </r>
  <r>
    <s v="E002"/>
    <s v="EO65"/>
    <x v="6567"/>
    <x v="0"/>
    <s v="E3"/>
    <s v="0100057863"/>
    <s v="UTE TORIL"/>
    <s v="0085000117"/>
    <s v="TORIL"/>
    <s v="000000000000003227"/>
    <x v="59"/>
    <d v="2024-07-16T00:00:00"/>
    <d v="1899-12-30T08:41:08"/>
    <s v="17/07 09:30h"/>
    <d v="2024-07-17T00:00:00"/>
    <x v="21"/>
    <x v="12"/>
    <x v="6798"/>
    <d v="2024-07-17T00:00:00"/>
    <d v="1899-12-30T08:35:13"/>
    <n v="244"/>
    <s v="E00244"/>
    <s v="RUTA KMS.244"/>
    <x v="176"/>
    <x v="0"/>
    <x v="0"/>
    <x v="8"/>
    <x v="0"/>
    <d v="2024-07-16T08:41:08"/>
    <x v="707"/>
    <n v="24.814444444491528"/>
    <d v="2024-07-17T08:35:13"/>
    <d v="1899-12-30T03:15:12"/>
    <d v="2024-07-17T11:50:25"/>
    <n v="-2.3402777777519077"/>
    <x v="1"/>
    <m/>
    <m/>
    <x v="1"/>
    <x v="2"/>
    <x v="2"/>
    <x v="5"/>
    <x v="0"/>
    <n v="4"/>
    <s v="MARTINEZ RODRIGUEZ FRANCISCO JAVIER"/>
    <d v="1900-01-02T06:04:48"/>
    <n v="20.561111111158194"/>
    <n v="12"/>
    <n v="8.5611111111581941"/>
  </r>
  <r>
    <s v="E002"/>
    <s v="EO65"/>
    <x v="6568"/>
    <x v="0"/>
    <s v="E3"/>
    <s v="0100057863"/>
    <s v="UTE TORIL"/>
    <s v="0085000117"/>
    <s v="TORIL"/>
    <s v="000000000000003227"/>
    <x v="59"/>
    <d v="2024-07-16T00:00:00"/>
    <d v="1899-12-30T08:41:16"/>
    <s v="17/07 10:30h"/>
    <d v="2024-07-17T00:00:00"/>
    <x v="20"/>
    <x v="12"/>
    <x v="6799"/>
    <d v="2024-07-17T00:00:00"/>
    <d v="1899-12-30T10:20:10"/>
    <n v="244"/>
    <s v="E00244"/>
    <s v="RUTA KMS.244"/>
    <x v="178"/>
    <x v="0"/>
    <x v="0"/>
    <x v="8"/>
    <x v="0"/>
    <d v="2024-07-16T08:41:16"/>
    <x v="703"/>
    <n v="25.812222222215496"/>
    <d v="2024-07-17T10:20:10"/>
    <d v="1899-12-30T03:15:12"/>
    <d v="2024-07-17T13:35:22"/>
    <n v="-3.0894444443983957"/>
    <x v="1"/>
    <m/>
    <m/>
    <x v="1"/>
    <x v="2"/>
    <x v="3"/>
    <x v="5"/>
    <x v="1"/>
    <n v="4"/>
    <s v="VILLAR CHAMIZO JUAN Mª"/>
    <d v="1900-01-02T06:04:48"/>
    <n v="21.558888888882162"/>
    <n v="12"/>
    <n v="9.5588888888821621"/>
  </r>
  <r>
    <s v="E002"/>
    <s v="EO65"/>
    <x v="6569"/>
    <x v="0"/>
    <s v="E3"/>
    <s v="0100057863"/>
    <s v="UTE TORIL"/>
    <s v="0085000117"/>
    <s v="TORIL"/>
    <s v="000000000000003227"/>
    <x v="59"/>
    <d v="2024-07-16T00:00:00"/>
    <d v="1899-12-30T08:41:23"/>
    <s v="17/07 11:45h"/>
    <d v="2024-07-17T00:00:00"/>
    <x v="14"/>
    <x v="12"/>
    <x v="6800"/>
    <d v="2024-07-17T00:00:00"/>
    <d v="1899-12-30T09:33:36"/>
    <n v="244"/>
    <s v="E00244"/>
    <s v="RUTA KMS.244"/>
    <x v="170"/>
    <x v="0"/>
    <x v="0"/>
    <x v="8"/>
    <x v="0"/>
    <d v="2024-07-16T08:41:23"/>
    <x v="741"/>
    <n v="28.310277777782176"/>
    <d v="2024-07-17T09:33:36"/>
    <d v="1899-12-30T03:15:12"/>
    <d v="2024-07-17T12:48:48"/>
    <n v="0.18666666664648801"/>
    <x v="0"/>
    <m/>
    <m/>
    <x v="1"/>
    <x v="2"/>
    <x v="0"/>
    <x v="5"/>
    <x v="6"/>
    <n v="4"/>
    <s v="CISTERCEX. S.L.L."/>
    <d v="1900-01-02T06:04:48"/>
    <n v="24.056944444448842"/>
    <n v="12"/>
    <n v="12.056944444448842"/>
  </r>
  <r>
    <s v="E002"/>
    <s v="EO65"/>
    <x v="6570"/>
    <x v="0"/>
    <s v="E3"/>
    <s v="0100057863"/>
    <s v="UTE TORIL"/>
    <s v="0085000117"/>
    <s v="TORIL"/>
    <s v="000000000000003227"/>
    <x v="59"/>
    <d v="2024-07-16T00:00:00"/>
    <d v="1899-12-30T08:41:32"/>
    <s v="17/07 13:00h"/>
    <d v="2024-07-17T00:00:00"/>
    <x v="1"/>
    <x v="12"/>
    <x v="6801"/>
    <d v="2024-07-17T00:00:00"/>
    <d v="1899-12-30T10:38:39"/>
    <n v="244"/>
    <s v="E00244"/>
    <s v="RUTA KMS.244"/>
    <x v="194"/>
    <x v="0"/>
    <x v="0"/>
    <x v="8"/>
    <x v="0"/>
    <d v="2024-07-16T08:41:32"/>
    <x v="667"/>
    <n v="29.307777777838055"/>
    <d v="2024-07-17T10:38:39"/>
    <d v="1899-12-30T03:15:12"/>
    <d v="2024-07-17T13:53:51"/>
    <n v="0.1025000000372529"/>
    <x v="0"/>
    <m/>
    <m/>
    <x v="1"/>
    <x v="2"/>
    <x v="0"/>
    <x v="5"/>
    <x v="1"/>
    <n v="4"/>
    <s v=""/>
    <d v="1900-01-02T06:04:48"/>
    <n v="25.054444444504721"/>
    <n v="12"/>
    <n v="13.054444444504721"/>
  </r>
  <r>
    <s v="E002"/>
    <s v="EO65"/>
    <x v="6571"/>
    <x v="0"/>
    <s v="E3"/>
    <s v="0100057863"/>
    <s v="UTE TORIL"/>
    <s v="0085000117"/>
    <s v="TORIL"/>
    <s v="000000000000003227"/>
    <x v="59"/>
    <d v="2024-07-16T00:00:00"/>
    <d v="1899-12-30T08:41:40"/>
    <s v="17/07 15:00h"/>
    <d v="2024-07-17T00:00:00"/>
    <x v="7"/>
    <x v="12"/>
    <x v="6802"/>
    <d v="2024-07-17T00:00:00"/>
    <d v="1899-12-30T14:46:57"/>
    <n v="244"/>
    <s v="E00244"/>
    <s v="RUTA KMS.244"/>
    <x v="476"/>
    <x v="0"/>
    <x v="0"/>
    <x v="8"/>
    <x v="0"/>
    <d v="2024-07-16T08:41:40"/>
    <x v="711"/>
    <n v="30.305555555562023"/>
    <d v="2024-07-17T14:46:57"/>
    <d v="1899-12-30T03:15:12"/>
    <d v="2024-07-17T18:02:09"/>
    <n v="-3.0358333333279006"/>
    <x v="1"/>
    <m/>
    <m/>
    <x v="1"/>
    <x v="2"/>
    <x v="3"/>
    <x v="5"/>
    <x v="13"/>
    <n v="4"/>
    <s v="VILLAR CHAMIZO JUAN Mª"/>
    <d v="1900-01-02T06:04:48"/>
    <n v="26.052222222228689"/>
    <n v="12"/>
    <n v="14.052222222228689"/>
  </r>
  <r>
    <s v="E002"/>
    <s v="EO65"/>
    <x v="6572"/>
    <x v="0"/>
    <s v="E3"/>
    <s v="0100057863"/>
    <s v="UTE TORIL"/>
    <s v="0085000117"/>
    <s v="TORIL"/>
    <s v="000000000000003227"/>
    <x v="59"/>
    <d v="2024-07-16T00:00:00"/>
    <d v="1899-12-30T08:41:48"/>
    <s v="17/07 16:00h"/>
    <d v="2024-07-17T00:00:00"/>
    <x v="3"/>
    <x v="12"/>
    <x v="6803"/>
    <d v="2024-07-17T00:00:00"/>
    <d v="1899-12-30T15:33:56"/>
    <n v="244"/>
    <s v="E00244"/>
    <s v="RUTA KMS.244"/>
    <x v="168"/>
    <x v="0"/>
    <x v="0"/>
    <x v="8"/>
    <x v="0"/>
    <d v="2024-07-16T08:41:48"/>
    <x v="759"/>
    <n v="33.803333333402406"/>
    <d v="2024-07-17T15:33:56"/>
    <d v="1899-12-30T03:15:12"/>
    <d v="2024-07-17T18:49:08"/>
    <n v="-0.31888888886896893"/>
    <x v="0"/>
    <m/>
    <m/>
    <x v="1"/>
    <x v="2"/>
    <x v="0"/>
    <x v="5"/>
    <x v="4"/>
    <n v="4"/>
    <s v="LOGISTICA GALVEZ MARIN, S.L."/>
    <d v="1900-01-02T06:04:48"/>
    <n v="29.550000000069073"/>
    <n v="12"/>
    <n v="17.550000000069073"/>
  </r>
  <r>
    <s v="E002"/>
    <s v="EO65"/>
    <x v="6573"/>
    <x v="0"/>
    <s v="E3"/>
    <s v="0432000110"/>
    <s v="PREBETONG HORMIGONES, S.A."/>
    <s v="0085000001"/>
    <s v="DON BENITO"/>
    <s v="000000000000003297"/>
    <x v="56"/>
    <d v="2024-07-16T00:00:00"/>
    <d v="1899-12-30T08:51:14"/>
    <s v="17/07 08:00h"/>
    <d v="2024-07-17T00:00:00"/>
    <x v="10"/>
    <x v="12"/>
    <x v="6804"/>
    <d v="2024-07-17T00:00:00"/>
    <d v="1899-12-30T07:36:23"/>
    <n v="124"/>
    <s v="E00124"/>
    <s v="RUTA KMS.124"/>
    <x v="476"/>
    <x v="0"/>
    <x v="0"/>
    <x v="8"/>
    <x v="0"/>
    <d v="2024-07-16T08:51:14"/>
    <x v="695"/>
    <n v="23.146111111098435"/>
    <d v="2024-07-17T07:36:23"/>
    <d v="1899-12-30T01:39:12"/>
    <d v="2024-07-17T09:15:35"/>
    <n v="-1.2597222222830169"/>
    <x v="1"/>
    <m/>
    <m/>
    <x v="1"/>
    <x v="2"/>
    <x v="1"/>
    <x v="5"/>
    <x v="11"/>
    <n v="4"/>
    <s v="VILLAR CHAMIZO JUAN Mª"/>
    <d v="1899-12-31T15:40:48"/>
    <n v="20.492777777765102"/>
    <n v="12"/>
    <n v="8.4927777777651023"/>
  </r>
  <r>
    <s v="E002"/>
    <s v="EO65"/>
    <x v="6574"/>
    <x v="0"/>
    <s v="E3"/>
    <s v="0432000110"/>
    <s v="PREBETONG HORMIGONES, S.A."/>
    <s v="0085000003"/>
    <s v="MERIDA"/>
    <s v="000000000000003297"/>
    <x v="56"/>
    <d v="2024-07-16T00:00:00"/>
    <d v="1899-12-30T08:52:32"/>
    <s v="17/07 8h T 629790006"/>
    <d v="2024-07-17T00:00:00"/>
    <x v="10"/>
    <x v="12"/>
    <x v="6805"/>
    <d v="2024-07-17T00:00:00"/>
    <d v="1899-12-30T06:07:54"/>
    <n v="75"/>
    <s v="E00075"/>
    <s v="RUTA KMS.075"/>
    <x v="194"/>
    <x v="0"/>
    <x v="0"/>
    <x v="8"/>
    <x v="0"/>
    <d v="2024-07-16T08:52:32"/>
    <x v="695"/>
    <n v="23.124444444430992"/>
    <d v="2024-07-17T06:07:54"/>
    <d v="1899-12-30T01:00:00"/>
    <d v="2024-07-17T07:07:54"/>
    <n v="0.86833333340473473"/>
    <x v="0"/>
    <m/>
    <m/>
    <x v="1"/>
    <x v="2"/>
    <x v="0"/>
    <x v="5"/>
    <x v="12"/>
    <n v="4"/>
    <s v=""/>
    <d v="1899-12-31T00:00:00"/>
    <n v="21.124444444430992"/>
    <n v="12"/>
    <n v="9.124444444430992"/>
  </r>
  <r>
    <s v="E002"/>
    <s v="EO65"/>
    <x v="6575"/>
    <x v="0"/>
    <s v="E3"/>
    <s v="0100057807"/>
    <s v="HORMIGONES SANTOS, SL"/>
    <s v="0085000090"/>
    <s v="VITIGUDINO"/>
    <s v="000000000000003228"/>
    <x v="55"/>
    <d v="2024-07-16T00:00:00"/>
    <d v="1899-12-30T09:04:39"/>
    <s v="17/07 08:00h"/>
    <d v="2024-07-17T00:00:00"/>
    <x v="10"/>
    <x v="12"/>
    <x v="6806"/>
    <d v="2024-07-16T00:00:00"/>
    <d v="1899-12-30T13:55:25"/>
    <n v="408"/>
    <s v="E00408"/>
    <s v="RUTA KMS.408"/>
    <x v="181"/>
    <x v="0"/>
    <x v="0"/>
    <x v="8"/>
    <x v="0"/>
    <d v="2024-07-16T09:04:39"/>
    <x v="695"/>
    <n v="22.922500000102445"/>
    <d v="2024-07-16T13:55:25"/>
    <d v="1899-12-30T05:26:24"/>
    <d v="2024-07-16T19:21:49"/>
    <n v="12.636388888873626"/>
    <x v="0"/>
    <m/>
    <m/>
    <x v="1"/>
    <x v="4"/>
    <x v="0"/>
    <x v="5"/>
    <x v="7"/>
    <n v="3"/>
    <s v="HORMIGONES Y CONTENEDORES JARA"/>
    <d v="1900-01-04T10:33:36"/>
    <n v="16.482500000102444"/>
    <n v="12"/>
    <n v="4.4825000001024442"/>
  </r>
  <r>
    <s v="E002"/>
    <s v="EO65"/>
    <x v="6576"/>
    <x v="0"/>
    <s v="E3"/>
    <s v="0432000110"/>
    <s v="PREBETONG HORMIGONES, S.A."/>
    <s v="0085000005"/>
    <s v="BADAJOZ-CAYA Nº 37"/>
    <s v="000000000000003228"/>
    <x v="55"/>
    <d v="2024-07-16T00:00:00"/>
    <d v="1899-12-30T09:13:38"/>
    <s v="17/07 11:00h"/>
    <d v="2024-07-17T00:00:00"/>
    <x v="14"/>
    <x v="12"/>
    <x v="6807"/>
    <d v="2024-07-17T00:00:00"/>
    <d v="1899-12-30T10:42:51"/>
    <n v="94"/>
    <s v="E00094"/>
    <s v="RUTA KMS.094"/>
    <x v="161"/>
    <x v="0"/>
    <x v="0"/>
    <x v="8"/>
    <x v="0"/>
    <d v="2024-07-16T09:13:38"/>
    <x v="741"/>
    <n v="27.772777777689043"/>
    <d v="2024-07-17T10:42:51"/>
    <d v="1899-12-30T01:15:12"/>
    <d v="2024-07-17T11:58:03"/>
    <n v="1.032500000030268"/>
    <x v="0"/>
    <m/>
    <m/>
    <x v="1"/>
    <x v="2"/>
    <x v="0"/>
    <x v="5"/>
    <x v="1"/>
    <n v="4"/>
    <s v=""/>
    <d v="1899-12-31T06:04:48"/>
    <n v="25.51944444435571"/>
    <n v="12"/>
    <n v="13.51944444435571"/>
  </r>
  <r>
    <s v="E002"/>
    <s v="EO65"/>
    <x v="6577"/>
    <x v="0"/>
    <s v="E3"/>
    <s v="0100022399"/>
    <s v="GEVORA CONSTRUCCIONES S.A."/>
    <s v="0085000595"/>
    <s v="SORIHUELA-GEVORA CONSTR."/>
    <s v="000000000000003227"/>
    <x v="59"/>
    <d v="2024-07-16T00:00:00"/>
    <d v="1899-12-30T09:15:05"/>
    <s v="17/07 07:00h 6260973"/>
    <d v="2024-07-17T00:00:00"/>
    <x v="25"/>
    <x v="12"/>
    <x v="6808"/>
    <d v="2024-07-16T00:00:00"/>
    <d v="1899-12-30T13:44:32"/>
    <n v="0"/>
    <s v=""/>
    <s v=""/>
    <x v="164"/>
    <x v="0"/>
    <x v="0"/>
    <x v="8"/>
    <x v="0"/>
    <d v="2024-07-16T09:15:05"/>
    <x v="743"/>
    <n v="21.748611111135688"/>
    <d v="2024-07-16T13:44:32"/>
    <d v="1899-12-30T00:00:00"/>
    <d v="2024-07-16T13:44:32"/>
    <n v="17.257777777675074"/>
    <x v="0"/>
    <m/>
    <m/>
    <x v="1"/>
    <x v="4"/>
    <x v="0"/>
    <x v="5"/>
    <x v="7"/>
    <n v="3"/>
    <s v=""/>
    <d v="1899-12-30T00:00:00"/>
    <n v="20.748611111135688"/>
    <n v="12"/>
    <n v="8.7486111111356877"/>
  </r>
  <r>
    <s v="E002"/>
    <s v="EO65"/>
    <x v="6578"/>
    <x v="0"/>
    <s v="E3"/>
    <s v="0100022399"/>
    <s v="GEVORA CONSTRUCCIONES S.A."/>
    <s v="0085000595"/>
    <s v="SORIHUELA-GEVORA CONSTR."/>
    <s v="000000000000003227"/>
    <x v="59"/>
    <d v="2024-07-16T00:00:00"/>
    <d v="1899-12-30T09:15:37"/>
    <s v="18/07 08:30h 6260973"/>
    <d v="2024-07-18T00:00:00"/>
    <x v="23"/>
    <x v="12"/>
    <x v="6809"/>
    <d v="2024-07-17T00:00:00"/>
    <d v="1899-12-30T13:24:00"/>
    <n v="0"/>
    <s v=""/>
    <s v=""/>
    <x v="164"/>
    <x v="0"/>
    <x v="0"/>
    <x v="8"/>
    <x v="0"/>
    <d v="2024-07-16T09:15:37"/>
    <x v="715"/>
    <n v="47.239722222089767"/>
    <d v="2024-07-17T13:24:00"/>
    <d v="1899-12-30T00:00:00"/>
    <d v="2024-07-17T13:24:00"/>
    <n v="19.099999999918509"/>
    <x v="0"/>
    <m/>
    <m/>
    <x v="1"/>
    <x v="2"/>
    <x v="0"/>
    <x v="5"/>
    <x v="7"/>
    <n v="4"/>
    <s v=""/>
    <d v="1899-12-30T00:00:00"/>
    <n v="46.239722222089767"/>
    <n v="24"/>
    <n v="22.239722222089767"/>
  </r>
  <r>
    <s v="E002"/>
    <s v="EO65"/>
    <x v="6579"/>
    <x v="0"/>
    <s v="E3"/>
    <s v="0100048777"/>
    <s v="HORMIGONES Y ARIDOS SAN ROQUE, S.L."/>
    <s v="0085000102"/>
    <s v="PEÑARROYA-PUEBLONUEVO"/>
    <s v="000000000000003228"/>
    <x v="55"/>
    <d v="2024-07-16T00:00:00"/>
    <d v="1899-12-30T09:19:04"/>
    <s v="17/07 08:00h - max 1"/>
    <d v="2024-07-17T00:00:00"/>
    <x v="7"/>
    <x v="12"/>
    <x v="6810"/>
    <d v="2024-07-17T00:00:00"/>
    <d v="1899-12-30T12:49:08"/>
    <n v="125"/>
    <s v="E00125"/>
    <s v="RUTA KMS.125"/>
    <x v="193"/>
    <x v="0"/>
    <x v="0"/>
    <x v="8"/>
    <x v="0"/>
    <d v="2024-07-16T09:19:04"/>
    <x v="711"/>
    <n v="29.682222222152632"/>
    <d v="2024-07-17T12:49:08"/>
    <d v="1899-12-30T01:40:00"/>
    <d v="2024-07-17T14:29:08"/>
    <n v="0.51444444438675418"/>
    <x v="0"/>
    <m/>
    <m/>
    <x v="1"/>
    <x v="2"/>
    <x v="0"/>
    <x v="5"/>
    <x v="3"/>
    <n v="4"/>
    <s v="TTES COOPERATIVOS ARAGONES S COOP"/>
    <d v="1899-12-31T16:00:00"/>
    <n v="27.015555555485964"/>
    <n v="12"/>
    <n v="15.015555555485964"/>
  </r>
  <r>
    <s v="E002"/>
    <s v="EO65"/>
    <x v="6580"/>
    <x v="0"/>
    <s v="E3"/>
    <s v="0100057849"/>
    <s v="HORMIGONES HUELVA Y SEVILLA, S.L."/>
    <s v="0085000023"/>
    <s v="ALMONTE"/>
    <s v="000000000000003228"/>
    <x v="55"/>
    <d v="2024-07-16T00:00:00"/>
    <d v="1899-12-30T09:36:09"/>
    <s v="17/07 08:00h"/>
    <d v="2024-07-17T00:00:00"/>
    <x v="10"/>
    <x v="12"/>
    <x v="6811"/>
    <d v="2024-07-16T00:00:00"/>
    <d v="1899-12-30T17:56:13"/>
    <n v="204"/>
    <s v="E00204"/>
    <s v="RUTA KMS.204"/>
    <x v="193"/>
    <x v="0"/>
    <x v="0"/>
    <x v="8"/>
    <x v="0"/>
    <d v="2024-07-16T09:36:09"/>
    <x v="695"/>
    <n v="22.39750000013737"/>
    <d v="2024-07-16T17:56:13"/>
    <d v="1899-12-30T02:43:12"/>
    <d v="2024-07-16T20:39:25"/>
    <n v="11.343055555655155"/>
    <x v="0"/>
    <m/>
    <m/>
    <x v="1"/>
    <x v="4"/>
    <x v="0"/>
    <x v="5"/>
    <x v="5"/>
    <n v="3"/>
    <s v="TTES COOPERATIVOS ARAGONES S COOP"/>
    <d v="1900-01-01T17:16:48"/>
    <n v="18.677500000137371"/>
    <n v="12"/>
    <n v="6.6775000001373712"/>
  </r>
  <r>
    <s v="E002"/>
    <s v="EO65"/>
    <x v="6581"/>
    <x v="0"/>
    <s v="E3"/>
    <s v="0100051174"/>
    <s v="HORMIGONES CONO, SL"/>
    <s v="0085000114"/>
    <s v="VILLANUEVA DE CORDOBA"/>
    <s v="000000000000003228"/>
    <x v="55"/>
    <d v="2024-07-16T00:00:00"/>
    <d v="1899-12-30T09:37:04"/>
    <s v="17/07 08:00h"/>
    <d v="2024-07-17T00:00:00"/>
    <x v="10"/>
    <x v="12"/>
    <x v="6812"/>
    <d v="2024-07-17T00:00:00"/>
    <d v="1899-12-30T07:16:55"/>
    <n v="195"/>
    <s v="E00195"/>
    <s v="RUTA KMS.195"/>
    <x v="247"/>
    <x v="0"/>
    <x v="0"/>
    <x v="8"/>
    <x v="0"/>
    <d v="2024-07-16T09:37:04"/>
    <x v="695"/>
    <n v="22.382222222280689"/>
    <d v="2024-07-17T07:16:55"/>
    <d v="1899-12-30T02:36:00"/>
    <d v="2024-07-17T09:52:55"/>
    <n v="-1.8819444443215616"/>
    <x v="1"/>
    <m/>
    <m/>
    <x v="1"/>
    <x v="2"/>
    <x v="2"/>
    <x v="5"/>
    <x v="11"/>
    <n v="4"/>
    <s v="HORMIGONES Y CONTENEDORES JARA"/>
    <d v="1900-01-01T14:24:00"/>
    <n v="18.782222222280687"/>
    <n v="12"/>
    <n v="6.7822222222806872"/>
  </r>
  <r>
    <s v="E002"/>
    <s v="EO65"/>
    <x v="6582"/>
    <x v="0"/>
    <s v="E3"/>
    <s v="0100057801"/>
    <s v="HORM. Y EXCAV.DE EXTREMADURA, SLU"/>
    <s v="0085000044"/>
    <s v="DON BENITO"/>
    <s v="000000000000003228"/>
    <x v="55"/>
    <d v="2024-07-16T00:00:00"/>
    <d v="1899-12-30T09:40:09"/>
    <s v="17/07 2º URGE"/>
    <d v="2024-07-17T00:00:00"/>
    <x v="7"/>
    <x v="12"/>
    <x v="6813"/>
    <d v="2024-07-17T00:00:00"/>
    <d v="1899-12-30T13:09:43"/>
    <n v="124"/>
    <s v="E00124"/>
    <s v="RUTA KMS.124"/>
    <x v="180"/>
    <x v="0"/>
    <x v="0"/>
    <x v="8"/>
    <x v="0"/>
    <d v="2024-07-16T09:40:09"/>
    <x v="711"/>
    <n v="29.33083333336981"/>
    <d v="2024-07-17T13:09:43"/>
    <d v="1899-12-30T01:39:12"/>
    <d v="2024-07-17T14:48:55"/>
    <n v="0.18472222209675238"/>
    <x v="0"/>
    <m/>
    <m/>
    <x v="1"/>
    <x v="2"/>
    <x v="0"/>
    <x v="5"/>
    <x v="7"/>
    <n v="4"/>
    <s v=""/>
    <d v="1899-12-31T15:40:48"/>
    <n v="26.677500000036478"/>
    <n v="12"/>
    <n v="14.677500000036478"/>
  </r>
  <r>
    <s v="E002"/>
    <s v="EO65"/>
    <x v="6583"/>
    <x v="0"/>
    <s v="E3"/>
    <s v="0100057801"/>
    <s v="HORM. Y EXCAV.DE EXTREMADURA, SLU"/>
    <s v="0085000044"/>
    <s v="DON BENITO"/>
    <s v="000000000000003228"/>
    <x v="55"/>
    <d v="2024-07-16T00:00:00"/>
    <d v="1899-12-30T09:40:30"/>
    <s v="17/07 1º 08:00h"/>
    <d v="2024-07-17T00:00:00"/>
    <x v="10"/>
    <x v="12"/>
    <x v="6814"/>
    <d v="2024-07-16T00:00:00"/>
    <d v="1899-12-30T16:06:13"/>
    <n v="124"/>
    <s v="E00124"/>
    <s v="RUTA KMS.124"/>
    <x v="176"/>
    <x v="0"/>
    <x v="0"/>
    <x v="8"/>
    <x v="0"/>
    <d v="2024-07-16T09:40:30"/>
    <x v="695"/>
    <n v="22.325000000128057"/>
    <d v="2024-07-16T16:06:13"/>
    <d v="1899-12-30T01:39:12"/>
    <d v="2024-07-16T17:45:25"/>
    <n v="14.243055555503815"/>
    <x v="0"/>
    <m/>
    <m/>
    <x v="1"/>
    <x v="4"/>
    <x v="0"/>
    <x v="5"/>
    <x v="8"/>
    <n v="3"/>
    <s v="MARTINEZ RODRIGUEZ FRANCISCO JAVIER"/>
    <d v="1899-12-31T15:40:48"/>
    <n v="19.671666666794724"/>
    <n v="12"/>
    <n v="7.6716666667947244"/>
  </r>
  <r>
    <s v="E002"/>
    <s v="EO65"/>
    <x v="6584"/>
    <x v="0"/>
    <s v="E4"/>
    <s v="0100057842"/>
    <s v="TPTES DE CEMENTOS LA CELESTINA, SL"/>
    <s v="0084000154"/>
    <s v="ARANJUEZ-FERNANDO SALMERON S.L."/>
    <s v="000000000000003230"/>
    <x v="57"/>
    <d v="2024-07-16T00:00:00"/>
    <d v="1899-12-30T09:51:57"/>
    <s v="17/07-18/07 8h 67648"/>
    <d v="2024-07-18T00:00:00"/>
    <x v="1"/>
    <x v="12"/>
    <x v="6815"/>
    <d v="2024-07-16T00:00:00"/>
    <d v="1899-12-30T14:36:58"/>
    <n v="460"/>
    <s v="E00460"/>
    <s v="RUTA KMS.460"/>
    <x v="485"/>
    <x v="0"/>
    <x v="0"/>
    <x v="8"/>
    <x v="1"/>
    <d v="2024-07-16T09:51:57"/>
    <x v="714"/>
    <n v="52.134166666714009"/>
    <d v="2024-07-16T14:36:58"/>
    <d v="1899-12-30T06:08:00"/>
    <d v="2024-07-16T20:44:58"/>
    <n v="41.2505555555108"/>
    <x v="0"/>
    <m/>
    <m/>
    <x v="1"/>
    <x v="4"/>
    <x v="0"/>
    <x v="5"/>
    <x v="13"/>
    <n v="3"/>
    <s v=""/>
    <d v="1900-01-05T03:12:00"/>
    <n v="45.000833333380676"/>
    <n v="24"/>
    <n v="21.000833333380676"/>
  </r>
  <r>
    <s v="E002"/>
    <s v="EO65"/>
    <x v="6585"/>
    <x v="0"/>
    <s v="E4"/>
    <s v="0100057842"/>
    <s v="TPTES DE CEMENTOS LA CELESTINA, SL"/>
    <s v="0084000044"/>
    <s v="MEJORADA DEL CAMPO-BROTONS E HIJOS"/>
    <s v="000000000000003230"/>
    <x v="57"/>
    <d v="2024-07-16T00:00:00"/>
    <d v="1899-12-30T09:57:43"/>
    <s v="18/07 56s"/>
    <d v="2024-07-18T00:00:00"/>
    <x v="1"/>
    <x v="12"/>
    <x v="6816"/>
    <d v="2024-07-16T00:00:00"/>
    <d v="1899-12-30T15:48:16"/>
    <n v="436"/>
    <s v="E00436"/>
    <s v="RUTA KMS.436"/>
    <x v="486"/>
    <x v="0"/>
    <x v="0"/>
    <x v="8"/>
    <x v="1"/>
    <d v="2024-07-16T09:57:43"/>
    <x v="714"/>
    <n v="52.03805555566214"/>
    <d v="2024-07-16T15:48:16"/>
    <d v="1899-12-30T05:48:48"/>
    <d v="2024-07-16T21:37:04"/>
    <n v="40.382222222280689"/>
    <x v="0"/>
    <m/>
    <m/>
    <x v="1"/>
    <x v="4"/>
    <x v="0"/>
    <x v="5"/>
    <x v="4"/>
    <n v="3"/>
    <s v=""/>
    <d v="1900-01-04T19:31:12"/>
    <n v="45.224722222328808"/>
    <n v="24"/>
    <n v="21.224722222328808"/>
  </r>
  <r>
    <s v="E002"/>
    <s v="EO65"/>
    <x v="6586"/>
    <x v="0"/>
    <s v="E3"/>
    <s v="0100051755"/>
    <s v="STRATA PAVIMENTOS, S.L.U"/>
    <s v="0085000501"/>
    <s v="MIAJADAS-STRATA"/>
    <s v="000000000000003297"/>
    <x v="56"/>
    <d v="2024-07-16T00:00:00"/>
    <d v="1899-12-30T10:47:16"/>
    <s v="17/07 8h"/>
    <d v="2024-07-17T00:00:00"/>
    <x v="10"/>
    <x v="12"/>
    <x v="6817"/>
    <d v="2024-07-17T00:00:00"/>
    <d v="1899-12-30T06:46:01"/>
    <n v="130"/>
    <s v="E00130"/>
    <s v="RUTA KMS.130"/>
    <x v="211"/>
    <x v="0"/>
    <x v="0"/>
    <x v="8"/>
    <x v="0"/>
    <d v="2024-07-16T10:47:16"/>
    <x v="695"/>
    <n v="21.212222222238779"/>
    <d v="2024-07-17T06:46:01"/>
    <d v="1899-12-30T01:44:00"/>
    <d v="2024-07-17T08:30:01"/>
    <n v="-0.50027777772629634"/>
    <x v="0"/>
    <m/>
    <m/>
    <x v="1"/>
    <x v="2"/>
    <x v="0"/>
    <x v="5"/>
    <x v="12"/>
    <n v="4"/>
    <s v="HORMIGONES Y CONTENEDORES JARA"/>
    <d v="1899-12-31T17:36:00"/>
    <n v="18.478888888905445"/>
    <n v="12"/>
    <n v="6.4788888889054448"/>
  </r>
  <r>
    <s v="E002"/>
    <s v="EO65"/>
    <x v="6587"/>
    <x v="0"/>
    <s v="E3"/>
    <s v="0100051755"/>
    <s v="STRATA PAVIMENTOS, S.L.U"/>
    <s v="0085000501"/>
    <s v="MIAJADAS-STRATA"/>
    <s v="000000000000003297"/>
    <x v="56"/>
    <d v="2024-07-16T00:00:00"/>
    <d v="1899-12-30T10:47:33"/>
    <s v="17/07 9h"/>
    <d v="2024-07-17T00:00:00"/>
    <x v="7"/>
    <x v="12"/>
    <x v="6818"/>
    <d v="2024-07-17T00:00:00"/>
    <d v="1899-12-30T13:42:04"/>
    <n v="130"/>
    <s v="E00130"/>
    <s v="RUTA KMS.130"/>
    <x v="335"/>
    <x v="0"/>
    <x v="0"/>
    <x v="8"/>
    <x v="0"/>
    <d v="2024-07-16T10:47:33"/>
    <x v="711"/>
    <n v="28.207500000076834"/>
    <d v="2024-07-17T13:42:04"/>
    <d v="1899-12-30T01:44:00"/>
    <d v="2024-07-17T15:26:04"/>
    <n v="-0.43444444454507902"/>
    <x v="0"/>
    <m/>
    <m/>
    <x v="1"/>
    <x v="2"/>
    <x v="0"/>
    <x v="5"/>
    <x v="7"/>
    <n v="4"/>
    <s v="LOGISTICA GALVEZ MARIN, S.L."/>
    <d v="1899-12-31T17:36:00"/>
    <n v="25.4741666667435"/>
    <n v="12"/>
    <n v="13.4741666667435"/>
  </r>
  <r>
    <s v="E002"/>
    <s v="EO65"/>
    <x v="6588"/>
    <x v="0"/>
    <s v="E3"/>
    <s v="0100041604"/>
    <s v="MOVELANA, S.L."/>
    <s v="0085000105"/>
    <s v="GUILLENA"/>
    <s v="000000000000003228"/>
    <x v="55"/>
    <d v="2024-07-16T00:00:00"/>
    <d v="1899-12-30T10:51:25"/>
    <s v="17/07 12:30h"/>
    <d v="2024-07-17T00:00:00"/>
    <x v="1"/>
    <x v="12"/>
    <x v="6819"/>
    <d v="2024-07-17T00:00:00"/>
    <d v="1899-12-30T13:08:27"/>
    <n v="133"/>
    <s v="E00133"/>
    <s v="RUTA KMS.133"/>
    <x v="487"/>
    <x v="0"/>
    <x v="0"/>
    <x v="8"/>
    <x v="0"/>
    <d v="2024-07-16T10:51:25"/>
    <x v="667"/>
    <n v="27.143055555643514"/>
    <d v="2024-07-17T13:08:27"/>
    <d v="1899-12-30T01:46:24"/>
    <d v="2024-07-17T14:54:51"/>
    <n v="-0.91416666662553325"/>
    <x v="1"/>
    <m/>
    <m/>
    <x v="1"/>
    <x v="2"/>
    <x v="1"/>
    <x v="5"/>
    <x v="7"/>
    <n v="4"/>
    <s v="LOGISTICA Y CEM. HIDALGO, S.L."/>
    <d v="1899-12-31T18:33:36"/>
    <n v="24.36972222231018"/>
    <n v="12"/>
    <n v="12.36972222231018"/>
  </r>
  <r>
    <s v="E002"/>
    <s v="EO65"/>
    <x v="6589"/>
    <x v="0"/>
    <s v="E4"/>
    <s v="0100057845"/>
    <s v="INVERSIONES SEGURA SARRIA, S.L."/>
    <s v="0084000019"/>
    <s v="ARROYOMOLINOS"/>
    <s v="000000000000003230"/>
    <x v="57"/>
    <d v="2024-07-16T00:00:00"/>
    <d v="1899-12-30T11:20:54"/>
    <s v="17/07 64s 10h-17h"/>
    <d v="2024-07-17T00:00:00"/>
    <x v="9"/>
    <x v="12"/>
    <x v="6820"/>
    <d v="2024-07-16T00:00:00"/>
    <d v="1899-12-30T20:40:50"/>
    <n v="391"/>
    <s v="E00391"/>
    <s v="RUTA KMS.391"/>
    <x v="488"/>
    <x v="0"/>
    <x v="0"/>
    <x v="8"/>
    <x v="1"/>
    <d v="2024-07-16T11:20:54"/>
    <x v="705"/>
    <n v="29.651666666788515"/>
    <d v="2024-07-16T20:40:50"/>
    <d v="1899-12-30T05:12:48"/>
    <d v="2024-07-17T01:53:38"/>
    <n v="15.10611111111939"/>
    <x v="0"/>
    <m/>
    <m/>
    <x v="1"/>
    <x v="4"/>
    <x v="0"/>
    <x v="5"/>
    <x v="14"/>
    <n v="3"/>
    <s v=""/>
    <d v="1900-01-04T05:07:12"/>
    <n v="23.438333333455184"/>
    <n v="12"/>
    <n v="11.438333333455184"/>
  </r>
  <r>
    <s v="E002"/>
    <s v="EO65"/>
    <x v="6590"/>
    <x v="0"/>
    <s v="E4"/>
    <s v="0100057845"/>
    <s v="INVERSIONES SEGURA SARRIA, S.L."/>
    <s v="0084000019"/>
    <s v="ARROYOMOLINOS"/>
    <s v="000000000000003230"/>
    <x v="57"/>
    <d v="2024-07-16T00:00:00"/>
    <d v="1899-12-30T11:21:12"/>
    <s v="17/07 64s 10h-17h"/>
    <d v="2024-07-17T00:00:00"/>
    <x v="9"/>
    <x v="12"/>
    <x v="6821"/>
    <d v="2024-07-16T00:00:00"/>
    <d v="1899-12-30T15:09:22"/>
    <n v="391"/>
    <s v="E00391"/>
    <s v="RUTA KMS.391"/>
    <x v="489"/>
    <x v="0"/>
    <x v="0"/>
    <x v="8"/>
    <x v="1"/>
    <d v="2024-07-16T11:21:12"/>
    <x v="705"/>
    <n v="29.646666666667443"/>
    <d v="2024-07-16T15:09:22"/>
    <d v="1899-12-30T05:12:48"/>
    <d v="2024-07-16T20:22:10"/>
    <n v="20.630555555631872"/>
    <x v="0"/>
    <m/>
    <m/>
    <x v="1"/>
    <x v="4"/>
    <x v="0"/>
    <x v="5"/>
    <x v="4"/>
    <n v="3"/>
    <s v=""/>
    <d v="1900-01-04T05:07:12"/>
    <n v="23.433333333334112"/>
    <n v="12"/>
    <n v="11.433333333334112"/>
  </r>
  <r>
    <s v="E002"/>
    <s v="EO65"/>
    <x v="6591"/>
    <x v="0"/>
    <s v="E4"/>
    <s v="0100057845"/>
    <s v="INVERSIONES SEGURA SARRIA, S.L."/>
    <s v="0084000671"/>
    <s v="VALDEFUENTES- PAVIEX"/>
    <s v="000000000000003230"/>
    <x v="57"/>
    <d v="2024-07-16T00:00:00"/>
    <d v="1899-12-30T11:21:34"/>
    <s v="18/07 56s camión abi"/>
    <d v="2024-07-18T00:00:00"/>
    <x v="10"/>
    <x v="12"/>
    <x v="6822"/>
    <d v="2024-07-18T00:00:00"/>
    <d v="1899-12-30T07:07:08"/>
    <n v="124"/>
    <s v="E00124"/>
    <s v="RUTA KMS.124"/>
    <x v="197"/>
    <x v="0"/>
    <x v="0"/>
    <x v="8"/>
    <x v="1"/>
    <d v="2024-07-16T11:21:34"/>
    <x v="622"/>
    <n v="44.640555555699393"/>
    <d v="2024-07-18T07:07:08"/>
    <d v="1899-12-30T01:39:12"/>
    <d v="2024-07-18T08:46:20"/>
    <n v="-0.7722222221782431"/>
    <x v="1"/>
    <m/>
    <m/>
    <x v="1"/>
    <x v="5"/>
    <x v="1"/>
    <x v="5"/>
    <x v="11"/>
    <n v="5"/>
    <s v=""/>
    <d v="1899-12-31T15:40:48"/>
    <n v="41.987222222366057"/>
    <n v="24"/>
    <n v="17.987222222366057"/>
  </r>
  <r>
    <s v="E002"/>
    <s v="EO65"/>
    <x v="6592"/>
    <x v="0"/>
    <s v="E4"/>
    <s v="0100057810"/>
    <s v="CERAYBA MAT. Y ELEVACION S.L."/>
    <s v="0084000138"/>
    <s v="DON BENITO-CERAYBA"/>
    <s v="000000000000003230"/>
    <x v="57"/>
    <d v="2024-07-16T00:00:00"/>
    <d v="1899-12-30T11:35:16"/>
    <s v="17/07 64s completar5"/>
    <d v="2024-07-17T00:00:00"/>
    <x v="6"/>
    <x v="12"/>
    <x v="6823"/>
    <d v="2024-07-17T00:00:00"/>
    <d v="1899-12-30T07:50:35"/>
    <n v="124"/>
    <s v="E00124"/>
    <s v="RUTA KMS.124"/>
    <x v="258"/>
    <x v="0"/>
    <x v="0"/>
    <x v="8"/>
    <x v="1"/>
    <d v="2024-07-16T11:35:16"/>
    <x v="688"/>
    <n v="32.412222222250421"/>
    <d v="2024-07-17T07:50:35"/>
    <d v="1899-12-30T01:39:12"/>
    <d v="2024-07-17T09:29:47"/>
    <n v="10.503611111082137"/>
    <x v="0"/>
    <m/>
    <m/>
    <x v="1"/>
    <x v="2"/>
    <x v="0"/>
    <x v="5"/>
    <x v="11"/>
    <n v="4"/>
    <s v="VAZQUEZ COTANO, FCO. JAVIER"/>
    <d v="1899-12-31T15:40:48"/>
    <n v="29.758888888917088"/>
    <n v="12"/>
    <n v="17.758888888917088"/>
  </r>
  <r>
    <s v="E002"/>
    <s v="EO65"/>
    <x v="6593"/>
    <x v="0"/>
    <s v="E3"/>
    <s v="0100057795"/>
    <s v="SUMINISTROS SANCHEZ, SL"/>
    <s v="0085000037"/>
    <s v="PORZUNA"/>
    <s v="000000000000003297"/>
    <x v="56"/>
    <d v="2024-07-16T00:00:00"/>
    <d v="1899-12-30T11:55:49"/>
    <s v="17/07 09:00h"/>
    <d v="2024-07-17T00:00:00"/>
    <x v="15"/>
    <x v="12"/>
    <x v="6824"/>
    <d v="2024-07-16T00:00:00"/>
    <d v="1899-12-30T15:52:24"/>
    <n v="309"/>
    <s v="E00309"/>
    <s v="RUTA KMS.309"/>
    <x v="189"/>
    <x v="0"/>
    <x v="0"/>
    <x v="8"/>
    <x v="0"/>
    <d v="2024-07-16T11:55:49"/>
    <x v="697"/>
    <n v="21.069722222280689"/>
    <d v="2024-07-16T15:52:24"/>
    <d v="1899-12-30T04:07:12"/>
    <d v="2024-07-16T19:59:36"/>
    <n v="13.006666666595265"/>
    <x v="0"/>
    <m/>
    <m/>
    <x v="1"/>
    <x v="4"/>
    <x v="0"/>
    <x v="5"/>
    <x v="4"/>
    <n v="3"/>
    <s v="HORMIGONES Y CONTENEDORES JARA"/>
    <d v="1900-01-03T02:52:48"/>
    <n v="15.949722222280688"/>
    <n v="12"/>
    <n v="3.9497222222806876"/>
  </r>
  <r>
    <s v="E002"/>
    <s v="EO65"/>
    <x v="6594"/>
    <x v="0"/>
    <s v="E3"/>
    <s v="0100057858"/>
    <s v="SPECIAL CONCRETE 3, S.L."/>
    <s v="0085000115"/>
    <s v="ALCORCON"/>
    <s v="000000000000003228"/>
    <x v="55"/>
    <d v="2024-07-16T00:00:00"/>
    <d v="1899-12-30T11:57:58"/>
    <s v="17/07 12:00h"/>
    <d v="2024-07-17T00:00:00"/>
    <x v="8"/>
    <x v="12"/>
    <x v="6825"/>
    <d v="2024-07-16T00:00:00"/>
    <d v="1899-12-30T14:08:43"/>
    <n v="403"/>
    <s v="E00403"/>
    <s v="RUTA KMS.403"/>
    <x v="472"/>
    <x v="0"/>
    <x v="0"/>
    <x v="8"/>
    <x v="0"/>
    <d v="2024-07-16T11:57:58"/>
    <x v="696"/>
    <n v="24.033888888952788"/>
    <d v="2024-07-16T14:08:43"/>
    <d v="1899-12-30T05:22:24"/>
    <d v="2024-07-16T19:31:07"/>
    <n v="16.481388888903894"/>
    <x v="0"/>
    <m/>
    <m/>
    <x v="1"/>
    <x v="4"/>
    <x v="0"/>
    <x v="5"/>
    <x v="13"/>
    <n v="3"/>
    <s v="HORMIGONES Y CONTENEDORES JARA"/>
    <d v="1900-01-04T08:57:36"/>
    <n v="17.660555555619453"/>
    <n v="12"/>
    <n v="5.6605555556194531"/>
  </r>
  <r>
    <s v="E002"/>
    <s v="EO65"/>
    <x v="6595"/>
    <x v="0"/>
    <s v="E3"/>
    <s v="0100057788"/>
    <s v="URBANO GARCIA GARCIA E HIJOS, SL"/>
    <s v="0085000033"/>
    <s v="TALAYUELA"/>
    <s v="000000000000003228"/>
    <x v="55"/>
    <d v="2024-07-16T00:00:00"/>
    <d v="1899-12-30T12:04:23"/>
    <s v="18/07 12:00h"/>
    <d v="2024-07-18T00:00:00"/>
    <x v="14"/>
    <x v="12"/>
    <x v="6826"/>
    <d v="2024-07-18T00:00:00"/>
    <d v="1899-12-30T08:42:33"/>
    <n v="241"/>
    <s v="E00241"/>
    <s v="RUTA KMS.241"/>
    <x v="490"/>
    <x v="0"/>
    <x v="0"/>
    <x v="8"/>
    <x v="0"/>
    <d v="2024-07-16T12:04:23"/>
    <x v="725"/>
    <n v="48.926944444421679"/>
    <d v="2024-07-18T08:42:33"/>
    <d v="1899-12-30T03:12:48"/>
    <d v="2024-07-18T11:55:21"/>
    <n v="1.0775000000721775"/>
    <x v="0"/>
    <m/>
    <m/>
    <x v="1"/>
    <x v="5"/>
    <x v="0"/>
    <x v="5"/>
    <x v="0"/>
    <n v="5"/>
    <s v="LOGISTICA Y CEM. HIDALGO, S.L."/>
    <d v="1900-01-02T05:07:12"/>
    <n v="44.713611111088348"/>
    <n v="24"/>
    <n v="20.713611111088348"/>
  </r>
  <r>
    <s v="E002"/>
    <s v="EO65"/>
    <x v="6596"/>
    <x v="0"/>
    <s v="E4"/>
    <s v="0100057780"/>
    <s v="CONATEX S.L.U."/>
    <s v="0084000328"/>
    <s v="TALARRUBIAS"/>
    <s v="000000000000003230"/>
    <x v="57"/>
    <d v="2024-07-16T00:00:00"/>
    <d v="1899-12-30T12:14:02"/>
    <s v="17/07"/>
    <d v="2024-07-17T00:00:00"/>
    <x v="6"/>
    <x v="12"/>
    <x v="6827"/>
    <d v="2024-07-17T00:00:00"/>
    <d v="1899-12-30T08:15:22"/>
    <n v="184"/>
    <s v="E00184"/>
    <s v="RUTA KMS.184"/>
    <x v="197"/>
    <x v="0"/>
    <x v="0"/>
    <x v="8"/>
    <x v="1"/>
    <d v="2024-07-16T12:14:02"/>
    <x v="688"/>
    <n v="31.766111111151986"/>
    <d v="2024-07-17T08:15:22"/>
    <d v="1899-12-30T02:27:12"/>
    <d v="2024-07-17T10:42:34"/>
    <n v="9.2905555555480532"/>
    <x v="0"/>
    <m/>
    <m/>
    <x v="1"/>
    <x v="2"/>
    <x v="0"/>
    <x v="5"/>
    <x v="0"/>
    <n v="4"/>
    <s v=""/>
    <d v="1900-01-01T10:52:48"/>
    <n v="28.312777777818653"/>
    <n v="12"/>
    <n v="16.312777777818653"/>
  </r>
  <r>
    <s v="E002"/>
    <s v="EO65"/>
    <x v="6597"/>
    <x v="0"/>
    <s v="E3"/>
    <s v="0100057767"/>
    <s v="HORM. BURCIO PEREZ, S.L."/>
    <s v="0085000225"/>
    <s v="JARANDILLA DE LA VERA"/>
    <s v="000000000000003297"/>
    <x v="56"/>
    <d v="2024-07-16T00:00:00"/>
    <d v="1899-12-30T12:48:35"/>
    <s v="17/07 10:00h MAX 12h"/>
    <d v="2024-07-17T00:00:00"/>
    <x v="17"/>
    <x v="12"/>
    <x v="6828"/>
    <d v="2024-07-16T00:00:00"/>
    <d v="1899-12-30T17:43:44"/>
    <n v="264"/>
    <s v="E00264"/>
    <s v="RUTA KMS.264"/>
    <x v="171"/>
    <x v="0"/>
    <x v="0"/>
    <x v="8"/>
    <x v="0"/>
    <d v="2024-07-16T12:48:35"/>
    <x v="694"/>
    <n v="21.190277777728625"/>
    <d v="2024-07-16T17:43:44"/>
    <d v="1899-12-30T03:31:12"/>
    <d v="2024-07-16T21:14:56"/>
    <n v="12.751111111021601"/>
    <x v="0"/>
    <m/>
    <m/>
    <x v="1"/>
    <x v="4"/>
    <x v="0"/>
    <x v="5"/>
    <x v="5"/>
    <n v="3"/>
    <s v="HIBURSANFRE, S.L.U."/>
    <d v="1900-01-02T12:28:48"/>
    <n v="16.670277777728625"/>
    <n v="12"/>
    <n v="4.6702777777286251"/>
  </r>
  <r>
    <s v="E002"/>
    <s v="EO65"/>
    <x v="6598"/>
    <x v="0"/>
    <s v="E3"/>
    <s v="0100057883"/>
    <s v="MATERIALES Y HORMIGONES, SL"/>
    <s v="0085000198"/>
    <s v="MADRID"/>
    <s v="000000000000003228"/>
    <x v="55"/>
    <d v="2024-07-16T00:00:00"/>
    <d v="1899-12-30T12:48:55"/>
    <s v="18/07"/>
    <d v="2024-07-18T00:00:00"/>
    <x v="2"/>
    <x v="12"/>
    <x v="6829"/>
    <d v="2024-07-18T00:00:00"/>
    <d v="1899-12-30T10:31:42"/>
    <n v="413"/>
    <s v="E00413"/>
    <s v="RUTA KMS.413"/>
    <x v="476"/>
    <x v="0"/>
    <x v="0"/>
    <x v="8"/>
    <x v="0"/>
    <d v="2024-07-16T12:48:55"/>
    <x v="721"/>
    <n v="53.18472222215496"/>
    <d v="2024-07-18T10:31:42"/>
    <d v="1899-12-30T05:30:24"/>
    <d v="2024-07-18T16:02:06"/>
    <n v="1.965000000083819"/>
    <x v="0"/>
    <m/>
    <m/>
    <x v="1"/>
    <x v="5"/>
    <x v="0"/>
    <x v="5"/>
    <x v="1"/>
    <n v="5"/>
    <s v="VILLAR CHAMIZO JUAN Mª"/>
    <d v="1900-01-04T12:09:36"/>
    <n v="46.678055555488292"/>
    <n v="24"/>
    <n v="22.678055555488292"/>
  </r>
  <r>
    <s v="E002"/>
    <s v="EO65"/>
    <x v="6599"/>
    <x v="0"/>
    <s v="E3"/>
    <s v="0100057883"/>
    <s v="MATERIALES Y HORMIGONES, SL"/>
    <s v="0085000198"/>
    <s v="MADRID"/>
    <s v="000000000000003228"/>
    <x v="55"/>
    <d v="2024-07-16T00:00:00"/>
    <d v="1899-12-30T12:49:17"/>
    <s v="18/07"/>
    <d v="2024-07-18T00:00:00"/>
    <x v="2"/>
    <x v="12"/>
    <x v="6830"/>
    <d v="2024-07-17T00:00:00"/>
    <d v="1899-12-30T15:20:58"/>
    <n v="413"/>
    <s v="E00413"/>
    <s v="RUTA KMS.413"/>
    <x v="368"/>
    <x v="0"/>
    <x v="0"/>
    <x v="8"/>
    <x v="0"/>
    <d v="2024-07-16T12:49:17"/>
    <x v="721"/>
    <n v="53.17861111118691"/>
    <d v="2024-07-17T15:20:58"/>
    <d v="1899-12-30T05:30:24"/>
    <d v="2024-07-17T20:51:22"/>
    <n v="21.143888888997026"/>
    <x v="0"/>
    <m/>
    <m/>
    <x v="1"/>
    <x v="2"/>
    <x v="0"/>
    <x v="5"/>
    <x v="4"/>
    <n v="4"/>
    <s v="LOGISTICA GALVEZ MARIN, S.L."/>
    <d v="1900-01-04T12:09:36"/>
    <n v="46.671944444520243"/>
    <n v="24"/>
    <n v="22.671944444520243"/>
  </r>
  <r>
    <s v="E002"/>
    <s v="EO65"/>
    <x v="6600"/>
    <x v="0"/>
    <s v="E3"/>
    <s v="0100032335"/>
    <s v="LOMAN DE EXTREMADURA S.L."/>
    <s v="0085000053"/>
    <s v="DON BENITO"/>
    <s v="000000000000003229"/>
    <x v="58"/>
    <d v="2024-07-16T00:00:00"/>
    <d v="1899-12-30T13:26:55"/>
    <s v="17/07 08:00h URGE"/>
    <d v="2024-07-17T00:00:00"/>
    <x v="10"/>
    <x v="12"/>
    <x v="6831"/>
    <d v="2024-07-17T00:00:00"/>
    <d v="1899-12-30T06:05:02"/>
    <n v="124"/>
    <s v="E00124"/>
    <s v="RUTA KMS.124"/>
    <x v="190"/>
    <x v="0"/>
    <x v="0"/>
    <x v="8"/>
    <x v="0"/>
    <d v="2024-07-16T13:26:55"/>
    <x v="695"/>
    <n v="18.551388888910878"/>
    <d v="2024-07-17T06:05:02"/>
    <d v="1899-12-30T01:39:12"/>
    <d v="2024-07-17T07:44:14"/>
    <n v="0.26277777773793787"/>
    <x v="0"/>
    <m/>
    <m/>
    <x v="1"/>
    <x v="2"/>
    <x v="0"/>
    <x v="5"/>
    <x v="12"/>
    <n v="4"/>
    <s v="HIBURSANFRE, S.L.U."/>
    <d v="1899-12-31T15:40:48"/>
    <n v="15.898055555577546"/>
    <n v="12"/>
    <n v="3.898055555577546"/>
  </r>
  <r>
    <s v="E002"/>
    <s v="EO65"/>
    <x v="6601"/>
    <x v="0"/>
    <s v="E4"/>
    <s v="0100057845"/>
    <s v="INVERSIONES SEGURA SARRIA, S.L."/>
    <s v="0084000207"/>
    <s v="LA GUARDIA-ROMAJE"/>
    <s v="000000000000003230"/>
    <x v="57"/>
    <d v="2024-07-16T00:00:00"/>
    <d v="1899-12-30T16:13:29"/>
    <s v="17/07-18/07 56s"/>
    <d v="2024-07-18T00:00:00"/>
    <x v="1"/>
    <x v="12"/>
    <x v="6832"/>
    <d v="2024-07-17T00:00:00"/>
    <d v="1899-12-30T12:34:28"/>
    <n v="431"/>
    <s v="E00431"/>
    <s v="RUTA KMS.431"/>
    <x v="264"/>
    <x v="0"/>
    <x v="0"/>
    <x v="8"/>
    <x v="1"/>
    <d v="2024-07-16T16:13:29"/>
    <x v="714"/>
    <n v="45.775277777749579"/>
    <d v="2024-07-17T12:34:28"/>
    <d v="1899-12-30T05:44:48"/>
    <d v="2024-07-17T18:19:16"/>
    <n v="19.678888888971414"/>
    <x v="0"/>
    <m/>
    <m/>
    <x v="1"/>
    <x v="2"/>
    <x v="0"/>
    <x v="5"/>
    <x v="3"/>
    <n v="4"/>
    <s v=""/>
    <d v="1900-01-04T17:55:12"/>
    <n v="39.02861111108291"/>
    <n v="24"/>
    <n v="15.02861111108291"/>
  </r>
  <r>
    <s v="E002"/>
    <s v="EO65"/>
    <x v="6602"/>
    <x v="0"/>
    <s v="E4"/>
    <s v="0100058944"/>
    <s v="CIRIACO ESCOBAR MUÑOZ MAT. DE CONST"/>
    <s v="0084000549"/>
    <s v="ARGAMASILLA DE CALATRAVA-CIRIACO ES"/>
    <s v="000000000000003230"/>
    <x v="57"/>
    <d v="2024-07-16T00:00:00"/>
    <d v="1899-12-30T17:04:19"/>
    <s v="18/07 56s"/>
    <d v="2024-07-18T00:00:00"/>
    <x v="6"/>
    <x v="12"/>
    <x v="6833"/>
    <d v="2024-07-17T00:00:00"/>
    <d v="1899-12-30T20:03:06"/>
    <n v="279"/>
    <s v="E00279"/>
    <s v="RUTA KMS.279"/>
    <x v="406"/>
    <x v="0"/>
    <x v="0"/>
    <x v="8"/>
    <x v="1"/>
    <d v="2024-07-16T17:04:19"/>
    <x v="701"/>
    <n v="50.92805555567611"/>
    <d v="2024-07-17T20:03:06"/>
    <d v="1899-12-30T03:43:12"/>
    <d v="2024-07-17T23:46:18"/>
    <n v="20.228333333332557"/>
    <x v="0"/>
    <m/>
    <m/>
    <x v="1"/>
    <x v="2"/>
    <x v="0"/>
    <x v="5"/>
    <x v="14"/>
    <n v="4"/>
    <s v="ALMACENES SAN BLAS CORTEGANA, S.L."/>
    <d v="1900-01-02T17:16:48"/>
    <n v="46.208055555676111"/>
    <n v="24"/>
    <n v="22.208055555676111"/>
  </r>
  <r>
    <s v="E002"/>
    <s v="EO65"/>
    <x v="6603"/>
    <x v="0"/>
    <s v="E3"/>
    <s v="0100051174"/>
    <s v="HORMIGONES CONO, SL"/>
    <s v="0085000421"/>
    <s v="POZOBLANCO-DEPURADORA"/>
    <s v="000000000000003228"/>
    <x v="55"/>
    <d v="2024-07-16T00:00:00"/>
    <d v="1899-12-30T19:26:00"/>
    <s v="18/07 08:00h"/>
    <d v="2024-07-18T00:00:00"/>
    <x v="10"/>
    <x v="12"/>
    <x v="6834"/>
    <d v="2024-07-17T00:00:00"/>
    <d v="1899-12-30T17:22:47"/>
    <n v="168"/>
    <s v="E00168"/>
    <s v="RUTA KMS.168"/>
    <x v="210"/>
    <x v="0"/>
    <x v="0"/>
    <x v="8"/>
    <x v="0"/>
    <d v="2024-07-16T19:26:00"/>
    <x v="622"/>
    <n v="36.56666666676756"/>
    <d v="2024-07-17T17:22:47"/>
    <d v="1899-12-30T02:14:24"/>
    <d v="2024-07-17T19:37:11"/>
    <n v="12.380277777963784"/>
    <x v="0"/>
    <m/>
    <m/>
    <x v="1"/>
    <x v="2"/>
    <x v="0"/>
    <x v="5"/>
    <x v="5"/>
    <n v="4"/>
    <s v="HORMIGONES Y CONTENEDORES JARA"/>
    <d v="1900-01-01T05:45:36"/>
    <n v="33.326666666767558"/>
    <n v="24"/>
    <n v="9.326666666767558"/>
  </r>
  <r>
    <s v="E002"/>
    <s v="EO65"/>
    <x v="6604"/>
    <x v="0"/>
    <s v="E3"/>
    <s v="0100041604"/>
    <s v="MOVELANA, S.L."/>
    <s v="0085000105"/>
    <s v="GUILLENA"/>
    <s v="000000000000003228"/>
    <x v="55"/>
    <d v="2024-07-17T00:00:00"/>
    <d v="1899-12-30T08:17:05"/>
    <s v="17/07 13:00h"/>
    <d v="2024-07-17T00:00:00"/>
    <x v="7"/>
    <x v="12"/>
    <x v="6835"/>
    <d v="2024-07-17T00:00:00"/>
    <d v="1899-12-30T12:56:17"/>
    <n v="133"/>
    <s v="E00133"/>
    <s v="RUTA KMS.133"/>
    <x v="167"/>
    <x v="0"/>
    <x v="0"/>
    <x v="8"/>
    <x v="0"/>
    <d v="2024-07-17T08:17:05"/>
    <x v="711"/>
    <n v="6.7152777776937"/>
    <d v="2024-07-17T12:56:17"/>
    <d v="1899-12-30T01:46:24"/>
    <d v="2024-07-17T14:42:41"/>
    <n v="0.28861111117294058"/>
    <x v="0"/>
    <m/>
    <m/>
    <x v="1"/>
    <x v="2"/>
    <x v="0"/>
    <x v="5"/>
    <x v="3"/>
    <n v="4"/>
    <s v="HIBURSANFRE, S.L.U."/>
    <d v="1899-12-31T18:33:36"/>
    <n v="3.9419444443603666"/>
    <n v="0"/>
    <n v="3.9419444443603666"/>
  </r>
  <r>
    <s v="E002"/>
    <s v="EO65"/>
    <x v="6605"/>
    <x v="0"/>
    <s v="E4"/>
    <s v="0100057733"/>
    <s v="FRANCO MORENO ANASTASIO"/>
    <s v="0084000008"/>
    <s v="OLIVA DE MERIDA"/>
    <s v="000000000000003230"/>
    <x v="57"/>
    <d v="2024-07-17T00:00:00"/>
    <d v="1899-12-30T08:28:23"/>
    <s v="19/07"/>
    <d v="2024-07-19T00:00:00"/>
    <x v="6"/>
    <x v="12"/>
    <x v="6836"/>
    <d v="2024-07-18T00:00:00"/>
    <d v="1899-12-30T20:50:50"/>
    <n v="70"/>
    <s v="E00070"/>
    <s v="RUTA KMS.070"/>
    <x v="160"/>
    <x v="0"/>
    <x v="0"/>
    <x v="8"/>
    <x v="1"/>
    <d v="2024-07-17T08:28:23"/>
    <x v="669"/>
    <n v="59.526944444573019"/>
    <d v="2024-07-18T20:50:50"/>
    <d v="1899-12-30T00:56:00"/>
    <d v="2024-07-18T21:46:50"/>
    <n v="22.219444444344845"/>
    <x v="0"/>
    <m/>
    <m/>
    <x v="1"/>
    <x v="5"/>
    <x v="0"/>
    <x v="5"/>
    <x v="14"/>
    <n v="5"/>
    <s v="ALMACENES SAN BLAS CORTEGANA, S.L."/>
    <d v="1899-12-30T22:24:00"/>
    <n v="57.593611111239689"/>
    <n v="24"/>
    <n v="33.593611111239689"/>
  </r>
  <r>
    <s v="E002"/>
    <s v="EO65"/>
    <x v="6606"/>
    <x v="0"/>
    <s v="E3"/>
    <s v="0432000110"/>
    <s v="PREBETONG HORMIGONES, S.A."/>
    <s v="0085000005"/>
    <s v="BADAJOZ-CAYA Nº 37"/>
    <s v="000000000000003297"/>
    <x v="56"/>
    <d v="2024-07-17T00:00:00"/>
    <d v="1899-12-30T08:36:13"/>
    <s v="18/07 08:00h"/>
    <d v="2024-07-18T00:00:00"/>
    <x v="17"/>
    <x v="12"/>
    <x v="6837"/>
    <d v="2024-07-18T00:00:00"/>
    <d v="1899-12-30T08:24:25"/>
    <n v="94"/>
    <s v="E00094"/>
    <s v="RUTA KMS.094"/>
    <x v="186"/>
    <x v="0"/>
    <x v="0"/>
    <x v="8"/>
    <x v="0"/>
    <d v="2024-07-17T08:36:13"/>
    <x v="716"/>
    <n v="25.396388888766523"/>
    <d v="2024-07-18T08:24:25"/>
    <d v="1899-12-30T01:15:12"/>
    <d v="2024-07-18T09:39:37"/>
    <n v="0.33972222218289971"/>
    <x v="0"/>
    <m/>
    <m/>
    <x v="1"/>
    <x v="5"/>
    <x v="0"/>
    <x v="5"/>
    <x v="0"/>
    <n v="5"/>
    <s v="HORMIGONES Y CONTENEDORES JARA"/>
    <d v="1899-12-31T06:04:48"/>
    <n v="23.14305555543319"/>
    <n v="12"/>
    <n v="11.14305555543319"/>
  </r>
  <r>
    <s v="E002"/>
    <s v="EO65"/>
    <x v="6607"/>
    <x v="0"/>
    <s v="E3"/>
    <s v="0432000110"/>
    <s v="PREBETONG HORMIGONES, S.A."/>
    <s v="0085000005"/>
    <s v="BADAJOZ-CAYA Nº 37"/>
    <s v="000000000000003297"/>
    <x v="56"/>
    <d v="2024-07-17T00:00:00"/>
    <d v="1899-12-30T08:36:30"/>
    <s v="19/07 06h"/>
    <d v="2024-07-19T00:00:00"/>
    <x v="29"/>
    <x v="12"/>
    <x v="6838"/>
    <d v="2024-07-18T00:00:00"/>
    <d v="1899-12-30T19:18:05"/>
    <n v="94"/>
    <s v="E00094"/>
    <s v="RUTA KMS.094"/>
    <x v="171"/>
    <x v="0"/>
    <x v="0"/>
    <x v="8"/>
    <x v="0"/>
    <d v="2024-07-17T08:36:30"/>
    <x v="760"/>
    <n v="45.391666666720994"/>
    <d v="2024-07-18T19:18:05"/>
    <d v="1899-12-30T01:15:12"/>
    <d v="2024-07-18T20:33:17"/>
    <n v="9.4452777777914889"/>
    <x v="0"/>
    <m/>
    <m/>
    <x v="1"/>
    <x v="5"/>
    <x v="0"/>
    <x v="5"/>
    <x v="10"/>
    <n v="5"/>
    <s v="HIBURSANFRE, S.L.U."/>
    <d v="1899-12-31T06:04:48"/>
    <n v="43.138333333387664"/>
    <n v="24"/>
    <n v="19.138333333387664"/>
  </r>
  <r>
    <s v="E002"/>
    <s v="EO65"/>
    <x v="6608"/>
    <x v="0"/>
    <s v="E3"/>
    <s v="0100057863"/>
    <s v="UTE TORIL"/>
    <s v="0085000117"/>
    <s v="TORIL"/>
    <s v="000000000000003227"/>
    <x v="59"/>
    <d v="2024-07-17T00:00:00"/>
    <d v="1899-12-30T09:33:18"/>
    <s v="18/07 07:00h"/>
    <d v="2024-07-18T00:00:00"/>
    <x v="25"/>
    <x v="12"/>
    <x v="6839"/>
    <d v="2024-07-17T00:00:00"/>
    <d v="1899-12-30T12:53:45"/>
    <n v="244"/>
    <s v="E00244"/>
    <s v="RUTA KMS.244"/>
    <x v="188"/>
    <x v="0"/>
    <x v="0"/>
    <x v="8"/>
    <x v="0"/>
    <d v="2024-07-17T09:33:18"/>
    <x v="747"/>
    <n v="21.444999999948777"/>
    <d v="2024-07-17T12:53:45"/>
    <d v="1899-12-30T03:15:12"/>
    <d v="2024-07-17T16:08:57"/>
    <n v="14.850833333213814"/>
    <x v="0"/>
    <m/>
    <m/>
    <x v="1"/>
    <x v="2"/>
    <x v="0"/>
    <x v="5"/>
    <x v="3"/>
    <n v="4"/>
    <s v="HORMIGONES Y CONTENEDORES JARA"/>
    <d v="1900-01-02T06:04:48"/>
    <n v="17.191666666615443"/>
    <n v="12"/>
    <n v="5.1916666666154434"/>
  </r>
  <r>
    <s v="E002"/>
    <s v="EO65"/>
    <x v="6609"/>
    <x v="0"/>
    <s v="E3"/>
    <s v="0100057863"/>
    <s v="UTE TORIL"/>
    <s v="0085000117"/>
    <s v="TORIL"/>
    <s v="000000000000003227"/>
    <x v="59"/>
    <d v="2024-07-17T00:00:00"/>
    <d v="1899-12-30T09:33:27"/>
    <s v="18/07 09:15h"/>
    <d v="2024-07-18T00:00:00"/>
    <x v="37"/>
    <x v="12"/>
    <x v="6840"/>
    <d v="2024-07-17T00:00:00"/>
    <d v="1899-12-30T14:58:46"/>
    <n v="244"/>
    <s v="E00244"/>
    <s v="RUTA KMS.244"/>
    <x v="191"/>
    <x v="0"/>
    <x v="0"/>
    <x v="8"/>
    <x v="0"/>
    <d v="2024-07-17T09:33:27"/>
    <x v="761"/>
    <n v="23.692499999888241"/>
    <d v="2024-07-17T14:58:46"/>
    <d v="1899-12-30T03:15:12"/>
    <d v="2024-07-17T18:13:58"/>
    <n v="15.017222222057171"/>
    <x v="0"/>
    <m/>
    <m/>
    <x v="1"/>
    <x v="2"/>
    <x v="0"/>
    <x v="5"/>
    <x v="13"/>
    <n v="4"/>
    <s v="HORMIGONES Y CONTENEDORES JARA"/>
    <d v="1900-01-02T06:04:48"/>
    <n v="19.439166666554907"/>
    <n v="12"/>
    <n v="7.4391666665549074"/>
  </r>
  <r>
    <s v="E002"/>
    <s v="EO65"/>
    <x v="6610"/>
    <x v="0"/>
    <s v="E3"/>
    <s v="0100057863"/>
    <s v="UTE TORIL"/>
    <s v="0085000117"/>
    <s v="TORIL"/>
    <s v="000000000000003227"/>
    <x v="59"/>
    <d v="2024-07-17T00:00:00"/>
    <d v="1899-12-30T09:33:46"/>
    <s v="18/07 09:30h"/>
    <d v="2024-07-18T00:00:00"/>
    <x v="21"/>
    <x v="12"/>
    <x v="6841"/>
    <d v="2024-07-17T00:00:00"/>
    <d v="1899-12-30T18:41:10"/>
    <n v="244"/>
    <s v="E00244"/>
    <s v="RUTA KMS.244"/>
    <x v="475"/>
    <x v="0"/>
    <x v="0"/>
    <x v="8"/>
    <x v="0"/>
    <d v="2024-07-17T09:33:46"/>
    <x v="762"/>
    <n v="23.937222222215496"/>
    <d v="2024-07-17T18:41:10"/>
    <d v="1899-12-30T03:15:12"/>
    <d v="2024-07-17T21:56:22"/>
    <n v="11.560555555508472"/>
    <x v="0"/>
    <m/>
    <m/>
    <x v="1"/>
    <x v="2"/>
    <x v="0"/>
    <x v="5"/>
    <x v="9"/>
    <n v="4"/>
    <s v="HIBURSANFRE, S.L.U."/>
    <d v="1900-01-02T06:04:48"/>
    <n v="19.683888888882162"/>
    <n v="12"/>
    <n v="7.6838888888821621"/>
  </r>
  <r>
    <s v="E002"/>
    <s v="EO65"/>
    <x v="6611"/>
    <x v="0"/>
    <s v="E3"/>
    <s v="0100057863"/>
    <s v="UTE TORIL"/>
    <s v="0085000117"/>
    <s v="TORIL"/>
    <s v="000000000000003227"/>
    <x v="59"/>
    <d v="2024-07-17T00:00:00"/>
    <d v="1899-12-30T09:33:55"/>
    <s v="18/07 10:30h"/>
    <d v="2024-07-18T00:00:00"/>
    <x v="20"/>
    <x v="12"/>
    <x v="6842"/>
    <d v="2024-07-18T00:00:00"/>
    <d v="1899-12-30T09:43:35"/>
    <n v="244"/>
    <s v="E00244"/>
    <s v="RUTA KMS.244"/>
    <x v="167"/>
    <x v="0"/>
    <x v="0"/>
    <x v="8"/>
    <x v="0"/>
    <d v="2024-07-17T09:33:55"/>
    <x v="726"/>
    <n v="24.934722222271375"/>
    <d v="2024-07-18T09:43:35"/>
    <d v="1899-12-30T03:15:12"/>
    <d v="2024-07-18T12:58:47"/>
    <n v="-2.4797222223132849"/>
    <x v="1"/>
    <m/>
    <m/>
    <x v="1"/>
    <x v="5"/>
    <x v="2"/>
    <x v="5"/>
    <x v="6"/>
    <n v="5"/>
    <s v="HIBURSANFRE, S.L.U."/>
    <d v="1900-01-02T06:04:48"/>
    <n v="20.681388888938042"/>
    <n v="12"/>
    <n v="8.6813888889380415"/>
  </r>
  <r>
    <s v="E002"/>
    <s v="EO65"/>
    <x v="6612"/>
    <x v="0"/>
    <s v="E3"/>
    <s v="0100057863"/>
    <s v="UTE TORIL"/>
    <s v="0085000117"/>
    <s v="TORIL"/>
    <s v="000000000000003227"/>
    <x v="59"/>
    <d v="2024-07-17T00:00:00"/>
    <d v="1899-12-30T09:34:04"/>
    <s v="18/07 11:45h"/>
    <d v="2024-07-18T00:00:00"/>
    <x v="14"/>
    <x v="12"/>
    <x v="6843"/>
    <d v="2024-07-18T00:00:00"/>
    <d v="1899-12-30T10:10:25"/>
    <n v="244"/>
    <s v="E00244"/>
    <s v="RUTA KMS.244"/>
    <x v="194"/>
    <x v="0"/>
    <x v="0"/>
    <x v="8"/>
    <x v="0"/>
    <d v="2024-07-17T09:34:04"/>
    <x v="725"/>
    <n v="27.432222222152632"/>
    <d v="2024-07-18T10:10:25"/>
    <d v="1899-12-30T03:15:12"/>
    <d v="2024-07-18T13:25:37"/>
    <n v="-0.4269444445380941"/>
    <x v="0"/>
    <m/>
    <m/>
    <x v="1"/>
    <x v="5"/>
    <x v="0"/>
    <x v="5"/>
    <x v="1"/>
    <n v="5"/>
    <s v=""/>
    <d v="1900-01-02T06:04:48"/>
    <n v="23.178888888819298"/>
    <n v="12"/>
    <n v="11.178888888819298"/>
  </r>
  <r>
    <s v="E002"/>
    <s v="EO65"/>
    <x v="6613"/>
    <x v="0"/>
    <s v="E3"/>
    <s v="0100057863"/>
    <s v="UTE TORIL"/>
    <s v="0085000117"/>
    <s v="TORIL"/>
    <s v="000000000000003227"/>
    <x v="59"/>
    <d v="2024-07-17T00:00:00"/>
    <d v="1899-12-30T09:34:13"/>
    <s v="18/07 13:00h"/>
    <d v="2024-07-18T00:00:00"/>
    <x v="14"/>
    <x v="12"/>
    <x v="6844"/>
    <d v="2024-07-18T00:00:00"/>
    <d v="1899-12-30T11:14:13"/>
    <n v="244"/>
    <s v="E00244"/>
    <s v="RUTA KMS.244"/>
    <x v="170"/>
    <x v="0"/>
    <x v="0"/>
    <x v="8"/>
    <x v="0"/>
    <d v="2024-07-17T09:34:13"/>
    <x v="725"/>
    <n v="27.429722222092096"/>
    <d v="2024-07-18T11:14:13"/>
    <d v="1899-12-30T03:15:12"/>
    <d v="2024-07-18T14:29:25"/>
    <n v="-1.4902777777751908"/>
    <x v="1"/>
    <m/>
    <m/>
    <x v="1"/>
    <x v="5"/>
    <x v="1"/>
    <x v="5"/>
    <x v="2"/>
    <n v="5"/>
    <s v="CISTERCEX. S.L.L."/>
    <d v="1900-01-02T06:04:48"/>
    <n v="23.176388888758762"/>
    <n v="12"/>
    <n v="11.176388888758762"/>
  </r>
  <r>
    <s v="E002"/>
    <s v="EO65"/>
    <x v="6614"/>
    <x v="0"/>
    <s v="E3"/>
    <s v="0100057863"/>
    <s v="UTE TORIL"/>
    <s v="0085000117"/>
    <s v="TORIL"/>
    <s v="000000000000003227"/>
    <x v="59"/>
    <d v="2024-07-17T00:00:00"/>
    <d v="1899-12-30T09:34:22"/>
    <s v="18/07 15:00h"/>
    <d v="2024-07-18T00:00:00"/>
    <x v="7"/>
    <x v="12"/>
    <x v="6845"/>
    <d v="2024-07-18T00:00:00"/>
    <d v="1899-12-30T12:37:21"/>
    <n v="244"/>
    <s v="E00244"/>
    <s v="RUTA KMS.244"/>
    <x v="193"/>
    <x v="0"/>
    <x v="0"/>
    <x v="8"/>
    <x v="0"/>
    <d v="2024-07-17T09:34:22"/>
    <x v="720"/>
    <n v="29.42722222226439"/>
    <d v="2024-07-18T12:37:21"/>
    <d v="1899-12-30T03:15:12"/>
    <d v="2024-07-18T15:52:33"/>
    <n v="-0.87583333341171965"/>
    <x v="1"/>
    <m/>
    <m/>
    <x v="1"/>
    <x v="5"/>
    <x v="1"/>
    <x v="5"/>
    <x v="3"/>
    <n v="5"/>
    <s v="TTES COOPERATIVOS ARAGONES S COOP"/>
    <d v="1900-01-02T06:04:48"/>
    <n v="25.173888888931057"/>
    <n v="12"/>
    <n v="13.173888888931057"/>
  </r>
  <r>
    <s v="E002"/>
    <s v="EO65"/>
    <x v="6615"/>
    <x v="0"/>
    <s v="E3"/>
    <s v="0432000110"/>
    <s v="PREBETONG HORMIGONES, S.A."/>
    <s v="0085000000"/>
    <s v="FREGENAL DE LA SIERRA"/>
    <s v="000000000000003297"/>
    <x v="56"/>
    <d v="2024-07-17T00:00:00"/>
    <d v="1899-12-30T09:38:11"/>
    <s v="18/07 8h CON GRIFO 6"/>
    <d v="2024-07-18T00:00:00"/>
    <x v="10"/>
    <x v="12"/>
    <x v="6846"/>
    <d v="2024-07-18T00:00:00"/>
    <d v="1899-12-30T08:02:08"/>
    <n v="32"/>
    <s v="E00032"/>
    <s v="RUTA KMS.032"/>
    <x v="170"/>
    <x v="0"/>
    <x v="0"/>
    <x v="8"/>
    <x v="0"/>
    <d v="2024-07-17T09:38:11"/>
    <x v="622"/>
    <n v="22.363611111184582"/>
    <d v="2024-07-18T08:02:08"/>
    <d v="1899-12-30T00:25:36"/>
    <d v="2024-07-18T08:27:44"/>
    <n v="-0.46222222218057141"/>
    <x v="0"/>
    <m/>
    <m/>
    <x v="1"/>
    <x v="5"/>
    <x v="0"/>
    <x v="5"/>
    <x v="0"/>
    <n v="5"/>
    <s v="CISTERCEX. S.L.L."/>
    <d v="1899-12-30T10:14:24"/>
    <n v="20.936944444517916"/>
    <n v="12"/>
    <n v="8.9369444445179163"/>
  </r>
  <r>
    <s v="E002"/>
    <s v="EO65"/>
    <x v="6616"/>
    <x v="0"/>
    <s v="E3"/>
    <s v="0432000110"/>
    <s v="PREBETONG HORMIGONES, S.A."/>
    <s v="0085000333"/>
    <s v="AVE PLASENCIA MOVIL"/>
    <s v="000000000000003228"/>
    <x v="55"/>
    <d v="2024-07-17T00:00:00"/>
    <d v="1899-12-30T09:38:27"/>
    <s v="18/07 08:00h"/>
    <d v="2024-07-18T00:00:00"/>
    <x v="10"/>
    <x v="12"/>
    <x v="6847"/>
    <d v="2024-07-17T00:00:00"/>
    <d v="1899-12-30T16:05:44"/>
    <n v="222"/>
    <s v="E00222"/>
    <s v="RUTA KMS.222"/>
    <x v="181"/>
    <x v="0"/>
    <x v="0"/>
    <x v="8"/>
    <x v="0"/>
    <d v="2024-07-17T09:38:27"/>
    <x v="622"/>
    <n v="22.359166666748933"/>
    <d v="2024-07-17T16:05:44"/>
    <d v="1899-12-30T02:57:36"/>
    <d v="2024-07-17T19:03:20"/>
    <n v="12.944444444496185"/>
    <x v="0"/>
    <m/>
    <m/>
    <x v="1"/>
    <x v="2"/>
    <x v="0"/>
    <x v="5"/>
    <x v="8"/>
    <n v="4"/>
    <s v="HORMIGONES Y CONTENEDORES JARA"/>
    <d v="1900-01-01T23:02:24"/>
    <n v="18.399166666748933"/>
    <n v="12"/>
    <n v="6.3991666667489326"/>
  </r>
  <r>
    <s v="E002"/>
    <s v="EO65"/>
    <x v="6617"/>
    <x v="0"/>
    <s v="E3"/>
    <s v="0100057858"/>
    <s v="SPECIAL CONCRETE 3, S.L."/>
    <s v="0085000115"/>
    <s v="ALCORCON"/>
    <s v="000000000000003228"/>
    <x v="55"/>
    <d v="2024-07-17T00:00:00"/>
    <d v="1899-12-30T09:55:06"/>
    <s v="18/07 12:00h"/>
    <d v="2024-07-18T00:00:00"/>
    <x v="8"/>
    <x v="12"/>
    <x v="6848"/>
    <d v="2024-07-17T00:00:00"/>
    <d v="1899-12-30T15:07:07"/>
    <n v="403"/>
    <s v="E00403"/>
    <s v="RUTA KMS.403"/>
    <x v="189"/>
    <x v="0"/>
    <x v="0"/>
    <x v="8"/>
    <x v="0"/>
    <d v="2024-07-17T09:55:06"/>
    <x v="723"/>
    <n v="26.081666666606907"/>
    <d v="2024-07-17T15:07:07"/>
    <d v="1899-12-30T05:22:24"/>
    <d v="2024-07-17T20:29:31"/>
    <n v="15.508055555575993"/>
    <x v="0"/>
    <m/>
    <m/>
    <x v="1"/>
    <x v="2"/>
    <x v="0"/>
    <x v="5"/>
    <x v="4"/>
    <n v="4"/>
    <s v="HORMIGONES Y CONTENEDORES JARA"/>
    <d v="1900-01-04T08:57:36"/>
    <n v="19.708333333273572"/>
    <n v="12"/>
    <n v="7.708333333273572"/>
  </r>
  <r>
    <s v="E002"/>
    <s v="EO65"/>
    <x v="6618"/>
    <x v="0"/>
    <s v="E3"/>
    <s v="0100057858"/>
    <s v="SPECIAL CONCRETE 3, S.L."/>
    <s v="0085000115"/>
    <s v="ALCORCON"/>
    <s v="000000000000003228"/>
    <x v="55"/>
    <d v="2024-07-17T00:00:00"/>
    <d v="1899-12-30T09:55:24"/>
    <s v="18/07 08:00h"/>
    <d v="2024-07-18T00:00:00"/>
    <x v="10"/>
    <x v="12"/>
    <x v="6849"/>
    <d v="2024-07-17T00:00:00"/>
    <d v="1899-12-30T11:11:50"/>
    <n v="403"/>
    <s v="E00403"/>
    <s v="RUTA KMS.403"/>
    <x v="158"/>
    <x v="0"/>
    <x v="0"/>
    <x v="8"/>
    <x v="0"/>
    <d v="2024-07-17T09:55:24"/>
    <x v="622"/>
    <n v="22.076666666718666"/>
    <d v="2024-07-17T11:11:50"/>
    <d v="1899-12-30T05:22:24"/>
    <d v="2024-07-17T16:34:14"/>
    <n v="15.429444444424007"/>
    <x v="0"/>
    <m/>
    <m/>
    <x v="1"/>
    <x v="2"/>
    <x v="0"/>
    <x v="5"/>
    <x v="2"/>
    <n v="4"/>
    <s v="HORMIGONES Y CONTENEDORES JARA"/>
    <d v="1900-01-04T08:57:36"/>
    <n v="15.703333333385331"/>
    <n v="12"/>
    <n v="3.7033333333853307"/>
  </r>
  <r>
    <s v="E002"/>
    <s v="EO65"/>
    <x v="6619"/>
    <x v="0"/>
    <s v="E3"/>
    <s v="0100057858"/>
    <s v="SPECIAL CONCRETE 3, S.L."/>
    <s v="0085000115"/>
    <s v="ALCORCON"/>
    <s v="000000000000003228"/>
    <x v="55"/>
    <d v="2024-07-17T00:00:00"/>
    <d v="1899-12-30T09:55:44"/>
    <s v="18/07 10:00h"/>
    <d v="2024-07-18T00:00:00"/>
    <x v="17"/>
    <x v="12"/>
    <x v="6850"/>
    <d v="2024-07-17T00:00:00"/>
    <d v="1899-12-30T12:07:41"/>
    <n v="403"/>
    <s v="E00403"/>
    <s v="RUTA KMS.403"/>
    <x v="451"/>
    <x v="0"/>
    <x v="0"/>
    <x v="8"/>
    <x v="0"/>
    <d v="2024-07-17T09:55:44"/>
    <x v="716"/>
    <n v="24.071111110970378"/>
    <d v="2024-07-17T12:07:41"/>
    <d v="1899-12-30T05:22:24"/>
    <d v="2024-07-17T17:30:05"/>
    <n v="16.498611110961065"/>
    <x v="0"/>
    <m/>
    <m/>
    <x v="1"/>
    <x v="2"/>
    <x v="0"/>
    <x v="5"/>
    <x v="3"/>
    <n v="4"/>
    <s v="HORMIGONES Y CONTENEDORES JARA"/>
    <d v="1900-01-04T08:57:36"/>
    <n v="17.697777777637043"/>
    <n v="12"/>
    <n v="5.6977777776370431"/>
  </r>
  <r>
    <s v="E002"/>
    <s v="EO65"/>
    <x v="6620"/>
    <x v="0"/>
    <s v="E3"/>
    <s v="0100057807"/>
    <s v="HORMIGONES SANTOS, SL"/>
    <s v="0085000089"/>
    <s v="MARTIN DE YELTES"/>
    <s v="000000000000003297"/>
    <x v="56"/>
    <d v="2024-07-17T00:00:00"/>
    <d v="1899-12-30T10:25:31"/>
    <s v="18/07 08:00h"/>
    <d v="2024-07-18T00:00:00"/>
    <x v="10"/>
    <x v="12"/>
    <x v="6851"/>
    <d v="2024-07-17T00:00:00"/>
    <d v="1899-12-30T12:34:26"/>
    <n v="329"/>
    <s v="E00329"/>
    <s v="RUTA KMS.329"/>
    <x v="211"/>
    <x v="0"/>
    <x v="0"/>
    <x v="8"/>
    <x v="0"/>
    <d v="2024-07-17T10:25:31"/>
    <x v="622"/>
    <n v="21.574722222285345"/>
    <d v="2024-07-17T12:34:26"/>
    <d v="1899-12-30T04:23:12"/>
    <d v="2024-07-17T16:57:38"/>
    <n v="15.039444444410037"/>
    <x v="0"/>
    <m/>
    <m/>
    <x v="1"/>
    <x v="2"/>
    <x v="0"/>
    <x v="5"/>
    <x v="3"/>
    <n v="4"/>
    <s v="HORMIGONES Y CONTENEDORES JARA"/>
    <d v="1900-01-03T09:16:48"/>
    <n v="16.188055555618678"/>
    <n v="12"/>
    <n v="4.1880555556186785"/>
  </r>
  <r>
    <s v="E002"/>
    <s v="EO65"/>
    <x v="6621"/>
    <x v="0"/>
    <s v="E3"/>
    <s v="0100055204"/>
    <s v="TECOR HORMIGONES, S.L"/>
    <s v="0085000024"/>
    <s v="TORRE MIGUEL SESMERO"/>
    <s v="000000000000003297"/>
    <x v="56"/>
    <d v="2024-07-17T00:00:00"/>
    <d v="1899-12-30T10:39:30"/>
    <s v="18/08 08:00h"/>
    <d v="2024-07-18T00:00:00"/>
    <x v="10"/>
    <x v="12"/>
    <x v="6852"/>
    <d v="2024-07-18T00:00:00"/>
    <d v="1899-12-30T06:33:04"/>
    <n v="57"/>
    <s v="E00057"/>
    <s v="RUTA KMS.057"/>
    <x v="194"/>
    <x v="0"/>
    <x v="0"/>
    <x v="8"/>
    <x v="0"/>
    <d v="2024-07-17T10:39:30"/>
    <x v="622"/>
    <n v="21.341666666732635"/>
    <d v="2024-07-18T06:33:04"/>
    <d v="1899-12-30T00:45:36"/>
    <d v="2024-07-18T07:18:40"/>
    <n v="0.68888888892251998"/>
    <x v="0"/>
    <m/>
    <m/>
    <x v="1"/>
    <x v="5"/>
    <x v="0"/>
    <x v="5"/>
    <x v="12"/>
    <n v="5"/>
    <s v=""/>
    <d v="1899-12-30T18:14:24"/>
    <n v="19.581666666732634"/>
    <n v="12"/>
    <n v="7.5816666667326338"/>
  </r>
  <r>
    <s v="E002"/>
    <s v="EO65"/>
    <x v="6622"/>
    <x v="0"/>
    <s v="E3"/>
    <s v="0100057849"/>
    <s v="HORMIGONES HUELVA Y SEVILLA, S.L."/>
    <s v="0085000023"/>
    <s v="ALMONTE"/>
    <s v="000000000000003228"/>
    <x v="55"/>
    <d v="2024-07-17T00:00:00"/>
    <d v="1899-12-30T11:05:11"/>
    <s v="18/07 08:00h"/>
    <d v="2024-07-18T00:00:00"/>
    <x v="10"/>
    <x v="12"/>
    <x v="6853"/>
    <d v="2024-07-17T00:00:00"/>
    <d v="1899-12-30T17:40:45"/>
    <n v="204"/>
    <s v="E00204"/>
    <s v="RUTA KMS.204"/>
    <x v="193"/>
    <x v="0"/>
    <x v="0"/>
    <x v="8"/>
    <x v="0"/>
    <d v="2024-07-17T11:05:11"/>
    <x v="622"/>
    <n v="20.913611111172941"/>
    <d v="2024-07-17T17:40:45"/>
    <d v="1899-12-30T02:43:12"/>
    <d v="2024-07-17T20:23:57"/>
    <n v="11.600833333446644"/>
    <x v="0"/>
    <m/>
    <m/>
    <x v="1"/>
    <x v="2"/>
    <x v="0"/>
    <x v="5"/>
    <x v="5"/>
    <n v="4"/>
    <s v="TTES COOPERATIVOS ARAGONES S COOP"/>
    <d v="1900-01-01T17:16:48"/>
    <n v="17.193611111172942"/>
    <n v="12"/>
    <n v="5.1936111111729417"/>
  </r>
  <r>
    <s v="E002"/>
    <s v="EO65"/>
    <x v="6623"/>
    <x v="0"/>
    <s v="E3"/>
    <s v="0100018464"/>
    <s v="HORMIMANCHA, S.L."/>
    <s v="0085000027"/>
    <s v="CHILLON"/>
    <s v="000000000000003297"/>
    <x v="56"/>
    <d v="2024-07-17T00:00:00"/>
    <d v="1899-12-30T11:25:42"/>
    <s v="18/07 8h-9h"/>
    <d v="2024-07-18T00:00:00"/>
    <x v="15"/>
    <x v="12"/>
    <x v="6854"/>
    <d v="2024-07-18T00:00:00"/>
    <d v="1899-12-30T07:24:04"/>
    <n v="193"/>
    <s v="E00193"/>
    <s v="RUTA KMS.193"/>
    <x v="163"/>
    <x v="0"/>
    <x v="0"/>
    <x v="8"/>
    <x v="0"/>
    <d v="2024-07-17T11:25:42"/>
    <x v="712"/>
    <n v="21.571666666714009"/>
    <d v="2024-07-18T07:24:04"/>
    <d v="1899-12-30T02:34:24"/>
    <d v="2024-07-18T09:58:28"/>
    <n v="-0.97444444434950128"/>
    <x v="1"/>
    <m/>
    <m/>
    <x v="1"/>
    <x v="5"/>
    <x v="1"/>
    <x v="5"/>
    <x v="11"/>
    <n v="5"/>
    <s v="HORMIGONES Y CONTENEDORES JARA"/>
    <d v="1900-01-01T13:45:36"/>
    <n v="17.998333333380675"/>
    <n v="12"/>
    <n v="5.9983333333806748"/>
  </r>
  <r>
    <s v="E002"/>
    <s v="EO65"/>
    <x v="6624"/>
    <x v="0"/>
    <s v="E3"/>
    <s v="0100056684"/>
    <s v="VALVERDE HERMANOS, S.L."/>
    <s v="0085000542"/>
    <s v="VALDEPEÑAS- VALVERDE HERMANOS"/>
    <s v="000000000000003228"/>
    <x v="55"/>
    <d v="2024-07-17T00:00:00"/>
    <d v="1899-12-30T11:27:23"/>
    <s v="18/07 08:00h"/>
    <d v="2024-07-18T00:00:00"/>
    <x v="10"/>
    <x v="12"/>
    <x v="6855"/>
    <d v="2024-07-17T00:00:00"/>
    <d v="1899-12-30T18:43:04"/>
    <n v="390"/>
    <s v="E00390"/>
    <s v="RUTA KMS.390"/>
    <x v="285"/>
    <x v="0"/>
    <x v="0"/>
    <x v="8"/>
    <x v="0"/>
    <d v="2024-07-17T11:27:23"/>
    <x v="622"/>
    <n v="20.54361111111939"/>
    <d v="2024-07-17T18:43:04"/>
    <d v="1899-12-30T05:12:00"/>
    <d v="2024-07-17T23:55:04"/>
    <n v="8.0822222222923301"/>
    <x v="0"/>
    <m/>
    <m/>
    <x v="1"/>
    <x v="2"/>
    <x v="0"/>
    <x v="5"/>
    <x v="9"/>
    <n v="4"/>
    <s v="HORMIGONES Y CONTENEDORES JARA"/>
    <d v="1900-01-04T04:48:00"/>
    <n v="14.34361111111939"/>
    <n v="12"/>
    <n v="2.3436111111193902"/>
  </r>
  <r>
    <s v="E002"/>
    <s v="EO65"/>
    <x v="6625"/>
    <x v="0"/>
    <s v="E4"/>
    <s v="0100057798"/>
    <s v="PEDRO FCO.GONZALEZ CARRETERO"/>
    <s v="0084000296"/>
    <s v="SANTA MARTA DE LOS BARROS"/>
    <s v="000000000000003230"/>
    <x v="57"/>
    <d v="2024-07-17T00:00:00"/>
    <d v="1899-12-30T11:37:28"/>
    <s v="18/07 56s URGE"/>
    <d v="2024-07-18T00:00:00"/>
    <x v="10"/>
    <x v="12"/>
    <x v="6856"/>
    <d v="2024-07-18T00:00:00"/>
    <d v="1899-12-30T07:32:02"/>
    <n v="42"/>
    <s v="E00042"/>
    <s v="RUTA KMS.042"/>
    <x v="258"/>
    <x v="0"/>
    <x v="0"/>
    <x v="8"/>
    <x v="1"/>
    <d v="2024-07-17T11:37:28"/>
    <x v="622"/>
    <n v="20.375555555569008"/>
    <d v="2024-07-18T07:32:02"/>
    <d v="1899-12-30T00:33:36"/>
    <d v="2024-07-18T08:05:38"/>
    <n v="-9.3888888834044337E-2"/>
    <x v="0"/>
    <m/>
    <m/>
    <x v="1"/>
    <x v="5"/>
    <x v="0"/>
    <x v="5"/>
    <x v="11"/>
    <n v="5"/>
    <s v="VAZQUEZ COTANO, FCO. JAVIER"/>
    <d v="1899-12-30T13:26:24"/>
    <n v="18.815555555569009"/>
    <n v="12"/>
    <n v="6.8155555555690093"/>
  </r>
  <r>
    <s v="E002"/>
    <s v="EO65"/>
    <x v="6626"/>
    <x v="0"/>
    <s v="E3"/>
    <s v="0100018456"/>
    <s v="HORMIGONES PREBESUR S.A."/>
    <s v="0085000444"/>
    <s v="CORDOBA"/>
    <s v="000000000000003228"/>
    <x v="55"/>
    <d v="2024-07-17T00:00:00"/>
    <d v="1899-12-30T11:48:42"/>
    <s v="18/07 08:00h"/>
    <d v="2024-07-18T00:00:00"/>
    <x v="10"/>
    <x v="12"/>
    <x v="6857"/>
    <d v="2024-07-18T00:00:00"/>
    <d v="1899-12-30T07:48:26"/>
    <n v="200"/>
    <s v="E00200"/>
    <s v="RUTA KMS.200"/>
    <x v="190"/>
    <x v="0"/>
    <x v="0"/>
    <x v="8"/>
    <x v="0"/>
    <d v="2024-07-17T11:48:42"/>
    <x v="622"/>
    <n v="20.18833333341172"/>
    <d v="2024-07-18T07:48:26"/>
    <d v="1899-12-30T02:40:00"/>
    <d v="2024-07-18T10:28:26"/>
    <n v="-2.473888888838701"/>
    <x v="1"/>
    <m/>
    <m/>
    <x v="1"/>
    <x v="5"/>
    <x v="2"/>
    <x v="5"/>
    <x v="11"/>
    <n v="5"/>
    <s v="HIBURSANFRE, S.L.U."/>
    <d v="1900-01-01T16:00:00"/>
    <n v="16.521666666745052"/>
    <n v="12"/>
    <n v="4.5216666667450518"/>
  </r>
  <r>
    <s v="E002"/>
    <s v="EO65"/>
    <x v="6627"/>
    <x v="0"/>
    <s v="E3"/>
    <s v="0100018456"/>
    <s v="HORMIGONES PREBESUR S.A."/>
    <s v="0085000444"/>
    <s v="CORDOBA"/>
    <s v="000000000000003228"/>
    <x v="55"/>
    <d v="2024-07-17T00:00:00"/>
    <d v="1899-12-30T11:48:48"/>
    <s v="19/07 06:00h"/>
    <d v="2024-07-19T00:00:00"/>
    <x v="29"/>
    <x v="12"/>
    <x v="6858"/>
    <d v="2024-07-18T00:00:00"/>
    <d v="1899-12-30T15:20:22"/>
    <n v="200"/>
    <s v="E00200"/>
    <s v="RUTA KMS.200"/>
    <x v="169"/>
    <x v="0"/>
    <x v="0"/>
    <x v="8"/>
    <x v="0"/>
    <d v="2024-07-17T11:48:48"/>
    <x v="760"/>
    <n v="42.186666666646488"/>
    <d v="2024-07-18T15:20:22"/>
    <d v="1899-12-30T02:40:00"/>
    <d v="2024-07-18T18:00:22"/>
    <n v="11.993888888857327"/>
    <x v="0"/>
    <m/>
    <m/>
    <x v="1"/>
    <x v="5"/>
    <x v="0"/>
    <x v="5"/>
    <x v="4"/>
    <n v="5"/>
    <s v="TTES COOPERATIVOS ARAGONES S COOP"/>
    <d v="1900-01-01T16:00:00"/>
    <n v="38.519999999979824"/>
    <n v="24"/>
    <n v="14.519999999979824"/>
  </r>
  <r>
    <s v="E002"/>
    <s v="EO65"/>
    <x v="6628"/>
    <x v="0"/>
    <s v="E3"/>
    <s v="0100057865"/>
    <s v="PREYCESA, SL"/>
    <s v="0085000134"/>
    <s v="PELABRAVO"/>
    <s v="000000000000003297"/>
    <x v="56"/>
    <d v="2024-07-17T00:00:00"/>
    <d v="1899-12-30T11:50:04"/>
    <s v="18/07 08:00h"/>
    <d v="2024-07-18T00:00:00"/>
    <x v="10"/>
    <x v="12"/>
    <x v="6859"/>
    <d v="2024-07-17T00:00:00"/>
    <d v="1899-12-30T14:49:55"/>
    <n v="350"/>
    <s v="E00350"/>
    <s v="RUTA KMS.350"/>
    <x v="206"/>
    <x v="0"/>
    <x v="0"/>
    <x v="8"/>
    <x v="0"/>
    <d v="2024-07-17T11:50:04"/>
    <x v="622"/>
    <n v="20.165555555548053"/>
    <d v="2024-07-17T14:49:55"/>
    <d v="1899-12-30T04:40:00"/>
    <d v="2024-07-17T19:29:55"/>
    <n v="12.50138888892252"/>
    <x v="0"/>
    <m/>
    <m/>
    <x v="1"/>
    <x v="2"/>
    <x v="0"/>
    <x v="5"/>
    <x v="13"/>
    <n v="4"/>
    <s v="HORMIGONES Y CONTENEDORES JARA"/>
    <d v="1900-01-03T16:00:00"/>
    <n v="14.498888888881385"/>
    <n v="12"/>
    <n v="2.4988888888813854"/>
  </r>
  <r>
    <s v="E002"/>
    <s v="EO65"/>
    <x v="6629"/>
    <x v="0"/>
    <s v="E3"/>
    <s v="0100018389"/>
    <s v="FORJADOS PRETENSADOS AREVALO, S.L."/>
    <s v="0085000127"/>
    <s v="POZOBLANCO"/>
    <s v="000000000000003229"/>
    <x v="58"/>
    <d v="2024-07-17T00:00:00"/>
    <d v="1899-12-30T11:56:42"/>
    <s v="19/07 12:00h"/>
    <d v="2024-07-19T00:00:00"/>
    <x v="8"/>
    <x v="12"/>
    <x v="6860"/>
    <d v="2024-07-19T00:00:00"/>
    <d v="1899-12-30T07:38:22"/>
    <n v="168"/>
    <s v="E00168"/>
    <s v="RUTA KMS.168"/>
    <x v="189"/>
    <x v="0"/>
    <x v="0"/>
    <x v="8"/>
    <x v="0"/>
    <d v="2024-07-17T11:56:42"/>
    <x v="757"/>
    <n v="48.054999999934807"/>
    <d v="2024-07-19T07:38:22"/>
    <d v="1899-12-30T02:14:24"/>
    <d v="2024-07-19T09:52:46"/>
    <n v="2.1205555556807667"/>
    <x v="0"/>
    <m/>
    <m/>
    <x v="1"/>
    <x v="6"/>
    <x v="0"/>
    <x v="5"/>
    <x v="11"/>
    <n v="6"/>
    <s v="HORMIGONES Y CONTENEDORES JARA"/>
    <d v="1900-01-01T05:45:36"/>
    <n v="44.814999999934805"/>
    <n v="24"/>
    <n v="20.814999999934805"/>
  </r>
  <r>
    <s v="E002"/>
    <s v="EO65"/>
    <x v="6630"/>
    <x v="0"/>
    <s v="E4"/>
    <s v="0100057845"/>
    <s v="INVERSIONES SEGURA SARRIA, S.L."/>
    <s v="0084000019"/>
    <s v="ARROYOMOLINOS"/>
    <s v="000000000000003230"/>
    <x v="57"/>
    <d v="2024-07-17T00:00:00"/>
    <d v="1899-12-30T11:58:12"/>
    <s v="18/07 64s 10h-17h"/>
    <d v="2024-07-18T00:00:00"/>
    <x v="9"/>
    <x v="12"/>
    <x v="6861"/>
    <d v="2024-07-17T00:00:00"/>
    <d v="1899-12-30T14:12:39"/>
    <n v="391"/>
    <s v="E00391"/>
    <s v="RUTA KMS.391"/>
    <x v="491"/>
    <x v="0"/>
    <x v="0"/>
    <x v="8"/>
    <x v="1"/>
    <d v="2024-07-17T11:58:12"/>
    <x v="728"/>
    <n v="29.030000000086147"/>
    <d v="2024-07-17T14:12:39"/>
    <d v="1899-12-30T05:12:48"/>
    <d v="2024-07-17T19:25:27"/>
    <n v="21.575833333481569"/>
    <x v="0"/>
    <m/>
    <m/>
    <x v="1"/>
    <x v="2"/>
    <x v="0"/>
    <x v="5"/>
    <x v="13"/>
    <n v="4"/>
    <s v=""/>
    <d v="1900-01-04T05:07:12"/>
    <n v="22.816666666752816"/>
    <n v="12"/>
    <n v="10.816666666752816"/>
  </r>
  <r>
    <s v="E002"/>
    <s v="EO65"/>
    <x v="6631"/>
    <x v="0"/>
    <s v="E4"/>
    <s v="0100057845"/>
    <s v="INVERSIONES SEGURA SARRIA, S.L."/>
    <s v="0084000019"/>
    <s v="ARROYOMOLINOS"/>
    <s v="000000000000003230"/>
    <x v="57"/>
    <d v="2024-07-17T00:00:00"/>
    <d v="1899-12-30T11:58:29"/>
    <s v="18/07 64s 10h-17h"/>
    <d v="2024-07-18T00:00:00"/>
    <x v="9"/>
    <x v="12"/>
    <x v="6862"/>
    <d v="2024-07-17T00:00:00"/>
    <d v="1899-12-30T15:46:24"/>
    <n v="391"/>
    <s v="E00391"/>
    <s v="RUTA KMS.391"/>
    <x v="307"/>
    <x v="0"/>
    <x v="0"/>
    <x v="8"/>
    <x v="1"/>
    <d v="2024-07-17T11:58:29"/>
    <x v="728"/>
    <n v="29.025277777807787"/>
    <d v="2024-07-17T15:46:24"/>
    <d v="1899-12-30T05:12:48"/>
    <d v="2024-07-17T20:59:12"/>
    <n v="20.013333333365154"/>
    <x v="0"/>
    <m/>
    <m/>
    <x v="1"/>
    <x v="2"/>
    <x v="0"/>
    <x v="5"/>
    <x v="4"/>
    <n v="4"/>
    <s v=""/>
    <d v="1900-01-04T05:07:12"/>
    <n v="22.811944444474456"/>
    <n v="12"/>
    <n v="10.811944444474456"/>
  </r>
  <r>
    <s v="E002"/>
    <s v="EO65"/>
    <x v="6632"/>
    <x v="0"/>
    <s v="E4"/>
    <s v="0100057845"/>
    <s v="INVERSIONES SEGURA SARRIA, S.L."/>
    <s v="0084000019"/>
    <s v="ARROYOMOLINOS"/>
    <s v="000000000000003230"/>
    <x v="57"/>
    <d v="2024-07-17T00:00:00"/>
    <d v="1899-12-30T11:58:48"/>
    <s v="18/07 64s 10h-17h"/>
    <d v="2024-07-18T00:00:00"/>
    <x v="9"/>
    <x v="12"/>
    <x v="6863"/>
    <d v="2024-07-17T00:00:00"/>
    <d v="1899-12-30T19:49:17"/>
    <n v="391"/>
    <s v="E00391"/>
    <s v="RUTA KMS.391"/>
    <x v="432"/>
    <x v="0"/>
    <x v="0"/>
    <x v="8"/>
    <x v="1"/>
    <d v="2024-07-17T11:58:48"/>
    <x v="728"/>
    <n v="29.020000000018626"/>
    <d v="2024-07-17T19:49:17"/>
    <d v="1899-12-30T05:12:48"/>
    <d v="2024-07-18T01:02:05"/>
    <n v="15.965277777810115"/>
    <x v="0"/>
    <m/>
    <m/>
    <x v="1"/>
    <x v="2"/>
    <x v="0"/>
    <x v="5"/>
    <x v="10"/>
    <n v="4"/>
    <s v=""/>
    <d v="1900-01-04T05:07:12"/>
    <n v="22.806666666685295"/>
    <n v="12"/>
    <n v="10.806666666685295"/>
  </r>
  <r>
    <s v="E002"/>
    <s v="EO65"/>
    <x v="6633"/>
    <x v="0"/>
    <s v="E4"/>
    <s v="0100057845"/>
    <s v="INVERSIONES SEGURA SARRIA, S.L."/>
    <s v="0084000019"/>
    <s v="ARROYOMOLINOS"/>
    <s v="000000000000003230"/>
    <x v="57"/>
    <d v="2024-07-17T00:00:00"/>
    <d v="1899-12-30T11:59:25"/>
    <s v="18/07 64s 10h-17h"/>
    <d v="2024-07-18T00:00:00"/>
    <x v="9"/>
    <x v="12"/>
    <x v="6864"/>
    <d v="2024-07-17T00:00:00"/>
    <d v="1899-12-30T18:46:48"/>
    <n v="391"/>
    <s v="E00391"/>
    <s v="RUTA KMS.391"/>
    <x v="492"/>
    <x v="0"/>
    <x v="0"/>
    <x v="8"/>
    <x v="1"/>
    <d v="2024-07-17T11:59:25"/>
    <x v="728"/>
    <n v="29.009722222283017"/>
    <d v="2024-07-17T18:46:48"/>
    <d v="1899-12-30T05:12:48"/>
    <d v="2024-07-17T23:59:36"/>
    <n v="17.006666666711681"/>
    <x v="0"/>
    <m/>
    <m/>
    <x v="1"/>
    <x v="2"/>
    <x v="0"/>
    <x v="5"/>
    <x v="9"/>
    <n v="4"/>
    <s v=""/>
    <d v="1900-01-04T05:07:12"/>
    <n v="22.796388888949686"/>
    <n v="12"/>
    <n v="10.796388888949686"/>
  </r>
  <r>
    <s v="E002"/>
    <s v="EO65"/>
    <x v="6634"/>
    <x v="0"/>
    <s v="E3"/>
    <s v="0100057734"/>
    <s v="VIBRADOS LA ESTRELLA, S.L."/>
    <s v="0085000163"/>
    <s v="LOS SANTOS DE MAIMONA"/>
    <s v="000000000000003228"/>
    <x v="55"/>
    <d v="2024-07-17T00:00:00"/>
    <d v="1899-12-30T12:14:43"/>
    <s v="19/07 07:00h"/>
    <d v="2024-07-19T00:00:00"/>
    <x v="15"/>
    <x v="12"/>
    <x v="6865"/>
    <d v="2024-07-19T00:00:00"/>
    <d v="1899-12-30T08:18:38"/>
    <n v="23"/>
    <s v="E00023"/>
    <s v="RUTA KMS.023"/>
    <x v="194"/>
    <x v="0"/>
    <x v="0"/>
    <x v="8"/>
    <x v="0"/>
    <d v="2024-07-17T12:14:43"/>
    <x v="732"/>
    <n v="44.754722222161945"/>
    <d v="2024-07-19T08:18:38"/>
    <d v="1899-12-30T00:18:24"/>
    <d v="2024-07-19T08:37:02"/>
    <n v="0.38277777784969658"/>
    <x v="0"/>
    <m/>
    <m/>
    <x v="1"/>
    <x v="6"/>
    <x v="0"/>
    <x v="5"/>
    <x v="0"/>
    <n v="6"/>
    <s v=""/>
    <d v="1899-12-30T07:21:36"/>
    <n v="43.44805555549528"/>
    <n v="24"/>
    <n v="19.44805555549528"/>
  </r>
  <r>
    <s v="E002"/>
    <s v="EO65"/>
    <x v="6635"/>
    <x v="0"/>
    <s v="E3"/>
    <s v="0100040245"/>
    <s v="HORMIGONES DEL FRESNO, S.L."/>
    <s v="0085000582"/>
    <s v="RIBERA DEL FRESNO- CEBADERO CORRALI"/>
    <s v="000000000000003297"/>
    <x v="56"/>
    <d v="2024-07-17T00:00:00"/>
    <d v="1899-12-30T12:18:44"/>
    <s v="18/07 08:30h"/>
    <d v="2024-07-18T00:00:00"/>
    <x v="24"/>
    <x v="12"/>
    <x v="6866"/>
    <d v="2024-07-18T00:00:00"/>
    <d v="1899-12-30T10:01:25"/>
    <n v="35"/>
    <s v="E00035"/>
    <s v="RUTA KMS.035"/>
    <x v="487"/>
    <x v="0"/>
    <x v="0"/>
    <x v="8"/>
    <x v="0"/>
    <d v="2024-07-17T12:18:44"/>
    <x v="713"/>
    <n v="22.687777777842712"/>
    <d v="2024-07-18T10:01:25"/>
    <d v="1899-12-30T00:28:00"/>
    <d v="2024-07-18T10:29:25"/>
    <n v="0.50972222228301689"/>
    <x v="0"/>
    <m/>
    <m/>
    <x v="1"/>
    <x v="5"/>
    <x v="0"/>
    <x v="5"/>
    <x v="1"/>
    <n v="5"/>
    <s v="LOGISTICA Y CEM. HIDALGO, S.L."/>
    <d v="1899-12-30T11:12:00"/>
    <n v="21.221111111176047"/>
    <n v="12"/>
    <n v="9.2211111111760466"/>
  </r>
  <r>
    <s v="E002"/>
    <s v="EO65"/>
    <x v="6636"/>
    <x v="0"/>
    <s v="E3"/>
    <s v="0100051755"/>
    <s v="STRATA PAVIMENTOS, S.L.U"/>
    <s v="0085000501"/>
    <s v="MIAJADAS-STRATA"/>
    <s v="000000000000003297"/>
    <x v="56"/>
    <d v="2024-07-17T00:00:00"/>
    <d v="1899-12-30T14:02:05"/>
    <s v="18/07 9h"/>
    <d v="2024-07-18T00:00:00"/>
    <x v="14"/>
    <x v="12"/>
    <x v="6867"/>
    <d v="2024-07-18T00:00:00"/>
    <d v="1899-12-30T12:34:51"/>
    <n v="130"/>
    <s v="E00130"/>
    <s v="RUTA KMS.130"/>
    <x v="335"/>
    <x v="0"/>
    <x v="0"/>
    <x v="8"/>
    <x v="0"/>
    <d v="2024-07-17T14:02:05"/>
    <x v="725"/>
    <n v="22.965277777751908"/>
    <d v="2024-07-18T12:34:51"/>
    <d v="1899-12-30T01:44:00"/>
    <d v="2024-07-18T14:18:51"/>
    <n v="-1.314166666707024"/>
    <x v="1"/>
    <m/>
    <m/>
    <x v="1"/>
    <x v="5"/>
    <x v="1"/>
    <x v="5"/>
    <x v="3"/>
    <n v="5"/>
    <s v="LOGISTICA GALVEZ MARIN, S.L."/>
    <d v="1899-12-31T17:36:00"/>
    <n v="20.231944444418573"/>
    <n v="12"/>
    <n v="8.2319444444185734"/>
  </r>
  <r>
    <s v="E002"/>
    <s v="EO65"/>
    <x v="6637"/>
    <x v="0"/>
    <s v="E3"/>
    <s v="0100051755"/>
    <s v="STRATA PAVIMENTOS, S.L.U"/>
    <s v="0085000501"/>
    <s v="MIAJADAS-STRATA"/>
    <s v="000000000000003297"/>
    <x v="56"/>
    <d v="2024-07-17T00:00:00"/>
    <d v="1899-12-30T14:02:22"/>
    <s v="18/07 8h"/>
    <d v="2024-07-18T00:00:00"/>
    <x v="17"/>
    <x v="12"/>
    <x v="6868"/>
    <d v="2024-07-18T00:00:00"/>
    <d v="1899-12-30T08:29:30"/>
    <n v="130"/>
    <s v="E00130"/>
    <s v="RUTA KMS.130"/>
    <x v="262"/>
    <x v="0"/>
    <x v="0"/>
    <x v="8"/>
    <x v="0"/>
    <d v="2024-07-17T14:02:22"/>
    <x v="716"/>
    <n v="19.960555555473547"/>
    <d v="2024-07-18T08:29:30"/>
    <d v="1899-12-30T01:44:00"/>
    <d v="2024-07-18T10:13:30"/>
    <n v="-0.2250000000349246"/>
    <x v="0"/>
    <m/>
    <m/>
    <x v="1"/>
    <x v="5"/>
    <x v="0"/>
    <x v="5"/>
    <x v="0"/>
    <n v="5"/>
    <s v="HORMIGONES Y CONTENEDORES JARA"/>
    <d v="1899-12-31T17:36:00"/>
    <n v="17.227222222140213"/>
    <n v="12"/>
    <n v="5.2272222221402131"/>
  </r>
  <r>
    <s v="E002"/>
    <s v="EO65"/>
    <x v="6638"/>
    <x v="0"/>
    <s v="E3"/>
    <s v="0432000110"/>
    <s v="PREBETONG HORMIGONES, S.A."/>
    <s v="0085000003"/>
    <s v="MERIDA"/>
    <s v="000000000000003297"/>
    <x v="56"/>
    <d v="2024-07-17T00:00:00"/>
    <d v="1899-12-30T14:04:17"/>
    <s v="18/07 08:00h 6297900"/>
    <d v="2024-07-18T00:00:00"/>
    <x v="17"/>
    <x v="12"/>
    <x v="6869"/>
    <d v="2024-07-18T00:00:00"/>
    <d v="1899-12-30T10:05:44"/>
    <n v="75"/>
    <s v="E00075"/>
    <s v="RUTA KMS.075"/>
    <x v="165"/>
    <x v="0"/>
    <x v="0"/>
    <x v="8"/>
    <x v="0"/>
    <d v="2024-07-17T14:04:17"/>
    <x v="716"/>
    <n v="19.928611111070495"/>
    <d v="2024-07-18T10:05:44"/>
    <d v="1899-12-30T01:00:00"/>
    <d v="2024-07-18T11:05:44"/>
    <n v="-1.0955555554828607"/>
    <x v="1"/>
    <m/>
    <m/>
    <x v="1"/>
    <x v="5"/>
    <x v="1"/>
    <x v="5"/>
    <x v="1"/>
    <n v="5"/>
    <s v="HORMIGONES Y CONTENEDORES JARA"/>
    <d v="1899-12-31T00:00:00"/>
    <n v="17.928611111070495"/>
    <n v="12"/>
    <n v="5.9286111110704951"/>
  </r>
  <r>
    <s v="E002"/>
    <s v="EO65"/>
    <x v="6639"/>
    <x v="0"/>
    <s v="E3"/>
    <s v="0100042375"/>
    <s v="PRETENSADOS DURAN, S.L."/>
    <s v="0085000267"/>
    <s v="BADAJOZ"/>
    <s v="000000000000003297"/>
    <x v="56"/>
    <d v="2024-07-17T00:00:00"/>
    <d v="1899-12-30T14:04:41"/>
    <s v="18/07 08:00h"/>
    <d v="2024-07-18T00:00:00"/>
    <x v="24"/>
    <x v="12"/>
    <x v="6870"/>
    <d v="2024-07-18T00:00:00"/>
    <d v="1899-12-30T09:03:35"/>
    <n v="90"/>
    <s v="E00090"/>
    <s v="RUTA KMS.090"/>
    <x v="400"/>
    <x v="0"/>
    <x v="0"/>
    <x v="8"/>
    <x v="0"/>
    <d v="2024-07-17T14:04:41"/>
    <x v="713"/>
    <n v="20.921944444533437"/>
    <d v="2024-07-18T09:03:35"/>
    <d v="1899-12-30T01:12:00"/>
    <d v="2024-07-18T10:15:35"/>
    <n v="0.74027777777519077"/>
    <x v="0"/>
    <m/>
    <m/>
    <x v="1"/>
    <x v="5"/>
    <x v="0"/>
    <x v="5"/>
    <x v="6"/>
    <n v="5"/>
    <s v="LOGISTICA Y CEM. HIDALGO, S.L."/>
    <d v="1899-12-31T04:48:00"/>
    <n v="18.721944444533438"/>
    <n v="12"/>
    <n v="6.7219444445334382"/>
  </r>
  <r>
    <s v="E002"/>
    <s v="EO65"/>
    <x v="6640"/>
    <x v="0"/>
    <s v="E4"/>
    <s v="0100057750"/>
    <s v="ALM. AGRUPADOS MAT, S.L."/>
    <s v="0084000115"/>
    <s v="TORREORGAZ-PREF.MANZANO"/>
    <s v="000000000000003232"/>
    <x v="60"/>
    <d v="2024-07-17T00:00:00"/>
    <d v="1899-12-30T14:08:57"/>
    <s v="18/07 servir"/>
    <d v="2024-07-18T00:00:00"/>
    <x v="6"/>
    <x v="12"/>
    <x v="6871"/>
    <d v="2024-07-18T00:00:00"/>
    <d v="1899-12-30T13:48:08"/>
    <n v="140"/>
    <s v="E00140"/>
    <s v="RUTA KMS.140"/>
    <x v="160"/>
    <x v="0"/>
    <x v="0"/>
    <x v="8"/>
    <x v="1"/>
    <d v="2024-07-17T14:08:57"/>
    <x v="701"/>
    <n v="29.850833333388437"/>
    <d v="2024-07-18T13:48:08"/>
    <d v="1899-12-30T01:52:00"/>
    <d v="2024-07-18T15:40:08"/>
    <n v="4.3311111112707295"/>
    <x v="0"/>
    <m/>
    <m/>
    <x v="1"/>
    <x v="5"/>
    <x v="0"/>
    <x v="5"/>
    <x v="7"/>
    <n v="5"/>
    <s v="ALMACENES SAN BLAS CORTEGANA, S.L."/>
    <d v="1899-12-31T20:48:00"/>
    <n v="26.984166666721769"/>
    <n v="12"/>
    <n v="14.984166666721769"/>
  </r>
  <r>
    <s v="E002"/>
    <s v="EO65"/>
    <x v="6641"/>
    <x v="0"/>
    <s v="E3"/>
    <s v="0100057883"/>
    <s v="MATERIALES Y HORMIGONES, SL"/>
    <s v="0085000198"/>
    <s v="MADRID"/>
    <s v="000000000000003228"/>
    <x v="55"/>
    <d v="2024-07-17T00:00:00"/>
    <d v="1899-12-30T14:23:27"/>
    <s v="18/07"/>
    <d v="2024-07-19T00:00:00"/>
    <x v="2"/>
    <x v="12"/>
    <x v="6872"/>
    <d v="2024-07-18T00:00:00"/>
    <d v="1899-12-30T16:45:09"/>
    <n v="413"/>
    <s v="E00413"/>
    <s v="RUTA KMS.413"/>
    <x v="399"/>
    <x v="0"/>
    <x v="0"/>
    <x v="8"/>
    <x v="0"/>
    <d v="2024-07-17T14:23:27"/>
    <x v="763"/>
    <n v="51.609166666748933"/>
    <d v="2024-07-18T16:45:09"/>
    <d v="1899-12-30T05:30:24"/>
    <d v="2024-07-18T22:15:33"/>
    <n v="19.740833333402406"/>
    <x v="0"/>
    <m/>
    <m/>
    <x v="1"/>
    <x v="5"/>
    <x v="0"/>
    <x v="5"/>
    <x v="8"/>
    <n v="5"/>
    <s v="CISTERCEX. S.L.L."/>
    <d v="1900-01-04T12:09:36"/>
    <n v="45.102500000082266"/>
    <n v="24"/>
    <n v="21.102500000082266"/>
  </r>
  <r>
    <s v="E002"/>
    <s v="EO65"/>
    <x v="6642"/>
    <x v="0"/>
    <s v="E3"/>
    <s v="0100057883"/>
    <s v="MATERIALES Y HORMIGONES, SL"/>
    <s v="0085000198"/>
    <s v="MADRID"/>
    <s v="000000000000003228"/>
    <x v="55"/>
    <d v="2024-07-17T00:00:00"/>
    <d v="1899-12-30T14:23:48"/>
    <s v="18/07"/>
    <d v="2024-07-19T00:00:00"/>
    <x v="2"/>
    <x v="12"/>
    <x v="6873"/>
    <d v="2024-07-18T00:00:00"/>
    <d v="1899-12-30T17:18:39"/>
    <n v="413"/>
    <s v="E00413"/>
    <s v="RUTA KMS.413"/>
    <x v="475"/>
    <x v="0"/>
    <x v="0"/>
    <x v="8"/>
    <x v="0"/>
    <d v="2024-07-17T14:23:48"/>
    <x v="763"/>
    <n v="51.60333333327435"/>
    <d v="2024-07-18T17:18:39"/>
    <d v="1899-12-30T05:30:24"/>
    <d v="2024-07-18T22:49:03"/>
    <n v="19.182499999995343"/>
    <x v="0"/>
    <m/>
    <m/>
    <x v="1"/>
    <x v="5"/>
    <x v="0"/>
    <x v="5"/>
    <x v="5"/>
    <n v="5"/>
    <s v="HIBURSANFRE, S.L.U."/>
    <d v="1900-01-04T12:09:36"/>
    <n v="45.096666666607682"/>
    <n v="24"/>
    <n v="21.096666666607682"/>
  </r>
  <r>
    <s v="E002"/>
    <s v="EO65"/>
    <x v="6643"/>
    <x v="0"/>
    <s v="E3"/>
    <s v="0100057741"/>
    <s v="MARCO ANTONIO HERNANDEZ, S.L."/>
    <s v="0085000312"/>
    <s v="JARAIZ DE LA VERA"/>
    <s v="000000000000003228"/>
    <x v="55"/>
    <d v="2024-07-17T00:00:00"/>
    <d v="1899-12-30T14:59:08"/>
    <s v="18/07 10:00h"/>
    <d v="2024-07-18T00:00:00"/>
    <x v="17"/>
    <x v="12"/>
    <x v="6874"/>
    <d v="2024-07-17T00:00:00"/>
    <d v="1899-12-30T19:36:13"/>
    <n v="254"/>
    <s v="E00254"/>
    <s v="RUTA KMS.254"/>
    <x v="169"/>
    <x v="0"/>
    <x v="0"/>
    <x v="8"/>
    <x v="0"/>
    <d v="2024-07-17T14:59:08"/>
    <x v="716"/>
    <n v="19.014444444444962"/>
    <d v="2024-07-17T19:36:13"/>
    <d v="1899-12-30T03:23:12"/>
    <d v="2024-07-17T22:59:25"/>
    <n v="11.009722222283017"/>
    <x v="0"/>
    <m/>
    <m/>
    <x v="1"/>
    <x v="2"/>
    <x v="0"/>
    <x v="5"/>
    <x v="10"/>
    <n v="4"/>
    <s v="TTES COOPERATIVOS ARAGONES S COOP"/>
    <d v="1900-01-02T09:16:48"/>
    <n v="14.627777777778295"/>
    <n v="12"/>
    <n v="2.6277777777782951"/>
  </r>
  <r>
    <s v="E002"/>
    <s v="EO65"/>
    <x v="6644"/>
    <x v="0"/>
    <s v="E4"/>
    <s v="0100058476"/>
    <s v="VICMAR MATERIALES DE CONSTRUCCION S"/>
    <s v="0084000466"/>
    <s v="MAGUILLA-VICMAR"/>
    <s v="000000000000003230"/>
    <x v="57"/>
    <d v="2024-07-17T00:00:00"/>
    <d v="1899-12-30T17:39:39"/>
    <s v="18/07-19/07 64s Reco"/>
    <d v="2024-07-19T00:00:00"/>
    <x v="6"/>
    <x v="12"/>
    <x v="6875"/>
    <d v="2024-07-18T00:00:00"/>
    <d v="1899-12-30T12:15:30"/>
    <n v="73"/>
    <s v="E00073"/>
    <s v="RUTA KMS.073"/>
    <x v="197"/>
    <x v="0"/>
    <x v="0"/>
    <x v="8"/>
    <x v="1"/>
    <d v="2024-07-17T17:39:39"/>
    <x v="669"/>
    <n v="50.339166666730307"/>
    <d v="2024-07-18T12:15:30"/>
    <d v="1899-12-30T00:58:24"/>
    <d v="2024-07-18T13:13:54"/>
    <n v="30.768333333428018"/>
    <x v="0"/>
    <m/>
    <m/>
    <x v="1"/>
    <x v="5"/>
    <x v="0"/>
    <x v="5"/>
    <x v="3"/>
    <n v="5"/>
    <s v=""/>
    <d v="1899-12-30T23:21:36"/>
    <n v="48.365833333396971"/>
    <n v="24"/>
    <n v="24.365833333396971"/>
  </r>
  <r>
    <s v="E002"/>
    <s v="EO65"/>
    <x v="6645"/>
    <x v="0"/>
    <s v="E3"/>
    <s v="0100041604"/>
    <s v="MOVELANA, S.L."/>
    <s v="0085000105"/>
    <s v="GUILLENA"/>
    <s v="000000000000003228"/>
    <x v="55"/>
    <d v="2024-07-17T00:00:00"/>
    <d v="1899-12-30T19:07:03"/>
    <s v="18/07 X LA MAÑANA"/>
    <d v="2024-07-18T00:00:00"/>
    <x v="7"/>
    <x v="12"/>
    <x v="6876"/>
    <d v="2024-07-18T00:00:00"/>
    <d v="1899-12-30T11:56:07"/>
    <n v="133"/>
    <s v="E00133"/>
    <s v="RUTA KMS.133"/>
    <x v="375"/>
    <x v="0"/>
    <x v="0"/>
    <x v="8"/>
    <x v="0"/>
    <d v="2024-07-17T19:07:03"/>
    <x v="720"/>
    <n v="19.882500000006985"/>
    <d v="2024-07-18T11:56:07"/>
    <d v="1899-12-30T01:46:24"/>
    <d v="2024-07-18T13:42:31"/>
    <n v="1.2913888888433576"/>
    <x v="0"/>
    <m/>
    <m/>
    <x v="1"/>
    <x v="5"/>
    <x v="0"/>
    <x v="5"/>
    <x v="2"/>
    <n v="5"/>
    <s v="LOGISTICA Y CEM. HIDALGO, S.L."/>
    <d v="1899-12-31T18:33:36"/>
    <n v="17.109166666673651"/>
    <n v="12"/>
    <n v="5.1091666666736515"/>
  </r>
  <r>
    <s v="E002"/>
    <s v="EO65"/>
    <x v="6646"/>
    <x v="0"/>
    <s v="E3"/>
    <s v="0100057809"/>
    <s v="HORM. QUINTANAR, SL"/>
    <s v="0085000092"/>
    <s v="QUINTANAR DE LA ORDEN"/>
    <s v="000000000000003297"/>
    <x v="56"/>
    <d v="2024-07-18T00:00:00"/>
    <d v="1899-12-30T08:07:40"/>
    <s v="19/07 08:00h"/>
    <d v="2024-07-19T00:00:00"/>
    <x v="10"/>
    <x v="12"/>
    <x v="6877"/>
    <d v="2024-07-18T00:00:00"/>
    <d v="1899-12-30T15:31:32"/>
    <n v="492"/>
    <s v="E00492"/>
    <s v="RUTA KMS.492"/>
    <x v="165"/>
    <x v="0"/>
    <x v="0"/>
    <x v="8"/>
    <x v="0"/>
    <d v="2024-07-18T08:07:40"/>
    <x v="730"/>
    <n v="23.872222222213168"/>
    <d v="2024-07-18T15:31:32"/>
    <d v="1899-12-30T06:33:36"/>
    <d v="2024-07-18T22:05:08"/>
    <n v="9.9144444446428679"/>
    <x v="0"/>
    <m/>
    <m/>
    <x v="1"/>
    <x v="5"/>
    <x v="0"/>
    <x v="5"/>
    <x v="4"/>
    <n v="5"/>
    <s v="HORMIGONES Y CONTENEDORES JARA"/>
    <d v="1900-01-05T13:26:24"/>
    <n v="16.312222222213169"/>
    <n v="12"/>
    <n v="4.312222222213169"/>
  </r>
  <r>
    <s v="E002"/>
    <s v="EO65"/>
    <x v="6647"/>
    <x v="0"/>
    <s v="E3"/>
    <s v="0100041604"/>
    <s v="MOVELANA, S.L."/>
    <s v="0085000105"/>
    <s v="GUILLENA"/>
    <s v="000000000000003228"/>
    <x v="55"/>
    <d v="2024-07-18T00:00:00"/>
    <d v="1899-12-30T08:17:44"/>
    <s v="19/07 08:00h"/>
    <d v="2024-07-19T00:00:00"/>
    <x v="10"/>
    <x v="12"/>
    <x v="6878"/>
    <d v="2024-07-18T00:00:00"/>
    <d v="1899-12-30T19:47:50"/>
    <n v="133"/>
    <s v="E00133"/>
    <s v="RUTA KMS.133"/>
    <x v="490"/>
    <x v="0"/>
    <x v="0"/>
    <x v="8"/>
    <x v="0"/>
    <d v="2024-07-18T08:17:44"/>
    <x v="730"/>
    <n v="23.704444444505498"/>
    <d v="2024-07-18T19:47:50"/>
    <d v="1899-12-30T01:46:24"/>
    <d v="2024-07-18T21:34:14"/>
    <n v="10.429444444540422"/>
    <x v="0"/>
    <m/>
    <m/>
    <x v="1"/>
    <x v="5"/>
    <x v="0"/>
    <x v="5"/>
    <x v="10"/>
    <n v="5"/>
    <s v="LOGISTICA Y CEM. HIDALGO, S.L."/>
    <d v="1899-12-31T18:33:36"/>
    <n v="20.931111111172164"/>
    <n v="12"/>
    <n v="8.9311111111721644"/>
  </r>
  <r>
    <s v="E002"/>
    <s v="EO65"/>
    <x v="6648"/>
    <x v="0"/>
    <s v="E3"/>
    <s v="0100028265"/>
    <s v="HORMIG. Y DERIVADOS SANTANO, S.A."/>
    <s v="0085000214"/>
    <s v="TRUJILLO"/>
    <s v="000000000000003228"/>
    <x v="55"/>
    <d v="2024-07-18T00:00:00"/>
    <d v="1899-12-30T08:21:04"/>
    <s v="19/07 07:00h"/>
    <d v="2024-07-19T00:00:00"/>
    <x v="25"/>
    <x v="12"/>
    <x v="6879"/>
    <d v="2024-07-18T00:00:00"/>
    <d v="1899-12-30T17:12:08"/>
    <n v="163"/>
    <s v="E00163"/>
    <s v="RUTA KMS.163"/>
    <x v="176"/>
    <x v="0"/>
    <x v="0"/>
    <x v="8"/>
    <x v="0"/>
    <d v="2024-07-18T08:21:04"/>
    <x v="750"/>
    <n v="22.648888888768852"/>
    <d v="2024-07-18T17:12:08"/>
    <d v="1899-12-30T02:10:24"/>
    <d v="2024-07-18T19:22:32"/>
    <n v="11.624444444314577"/>
    <x v="0"/>
    <m/>
    <m/>
    <x v="1"/>
    <x v="5"/>
    <x v="0"/>
    <x v="5"/>
    <x v="5"/>
    <n v="5"/>
    <s v="MARTINEZ RODRIGUEZ FRANCISCO JAVIER"/>
    <d v="1900-01-01T04:09:36"/>
    <n v="19.47555555543552"/>
    <n v="12"/>
    <n v="7.4755555554355198"/>
  </r>
  <r>
    <s v="E002"/>
    <s v="EO65"/>
    <x v="6649"/>
    <x v="0"/>
    <s v="E3"/>
    <s v="0100057773"/>
    <s v="HORM. CASTREJON, S.L."/>
    <s v="0085000251"/>
    <s v="VALDEPEÑAS-CENTRALES HORMIGONERAS"/>
    <s v="000000000000003297"/>
    <x v="56"/>
    <d v="2024-07-18T00:00:00"/>
    <d v="1899-12-30T08:25:59"/>
    <s v="19/07 x la mañana"/>
    <d v="2024-07-19T00:00:00"/>
    <x v="14"/>
    <x v="12"/>
    <x v="6880"/>
    <d v="2024-07-18T00:00:00"/>
    <d v="1899-12-30T17:52:50"/>
    <n v="385"/>
    <s v="E00385"/>
    <s v="RUTA KMS.385"/>
    <x v="168"/>
    <x v="0"/>
    <x v="0"/>
    <x v="8"/>
    <x v="0"/>
    <d v="2024-07-18T08:25:59"/>
    <x v="752"/>
    <n v="28.566944444377441"/>
    <d v="2024-07-18T17:52:50"/>
    <d v="1899-12-30T05:08:00"/>
    <d v="2024-07-18T23:00:50"/>
    <n v="13.986111111065838"/>
    <x v="0"/>
    <m/>
    <m/>
    <x v="1"/>
    <x v="5"/>
    <x v="0"/>
    <x v="5"/>
    <x v="5"/>
    <n v="5"/>
    <s v="LOGISTICA GALVEZ MARIN, S.L."/>
    <d v="1900-01-04T03:12:00"/>
    <n v="22.433611111044108"/>
    <n v="12"/>
    <n v="10.433611111044108"/>
  </r>
  <r>
    <s v="E002"/>
    <s v="EO65"/>
    <x v="6650"/>
    <x v="0"/>
    <s v="E3"/>
    <s v="0100028265"/>
    <s v="HORMIG. Y DERIVADOS SANTANO, S.A."/>
    <s v="0085000214"/>
    <s v="TRUJILLO"/>
    <s v="000000000000003228"/>
    <x v="55"/>
    <d v="2024-07-18T00:00:00"/>
    <d v="1899-12-30T09:07:01"/>
    <s v="19/07 antes de 13h"/>
    <d v="2024-07-19T00:00:00"/>
    <x v="14"/>
    <x v="12"/>
    <x v="6881"/>
    <d v="2024-07-18T00:00:00"/>
    <d v="1899-12-30T16:24:35"/>
    <n v="163"/>
    <s v="E00163"/>
    <s v="RUTA KMS.163"/>
    <x v="172"/>
    <x v="0"/>
    <x v="0"/>
    <x v="8"/>
    <x v="0"/>
    <d v="2024-07-18T09:07:01"/>
    <x v="752"/>
    <n v="27.883055555575993"/>
    <d v="2024-07-18T16:24:35"/>
    <d v="1899-12-30T02:10:24"/>
    <d v="2024-07-18T18:34:59"/>
    <n v="18.41694444429595"/>
    <x v="0"/>
    <m/>
    <m/>
    <x v="1"/>
    <x v="5"/>
    <x v="0"/>
    <x v="5"/>
    <x v="8"/>
    <n v="5"/>
    <s v="HORMIGONES Y CONTENEDORES JARA"/>
    <d v="1900-01-01T04:09:36"/>
    <n v="24.709722222242661"/>
    <n v="12"/>
    <n v="12.709722222242661"/>
  </r>
  <r>
    <s v="E002"/>
    <s v="EO65"/>
    <x v="6651"/>
    <x v="0"/>
    <s v="E3"/>
    <s v="0100046984"/>
    <s v="TRANSP. Y CEMENTOS HIDALGO, S.L."/>
    <s v="0085000525"/>
    <s v="ALMOROX-HORM. Y CANTERAS PAREDES"/>
    <s v="000000000000003297"/>
    <x v="56"/>
    <d v="2024-07-18T00:00:00"/>
    <d v="1899-12-30T09:25:44"/>
    <s v="19/07 08:00h"/>
    <d v="2024-07-19T00:00:00"/>
    <x v="10"/>
    <x v="12"/>
    <x v="6882"/>
    <d v="2024-07-18T00:00:00"/>
    <d v="1899-12-30T15:03:57"/>
    <n v="361"/>
    <s v="E00361"/>
    <s v="RUTA KMS.361"/>
    <x v="487"/>
    <x v="0"/>
    <x v="0"/>
    <x v="8"/>
    <x v="0"/>
    <d v="2024-07-18T09:25:44"/>
    <x v="730"/>
    <n v="22.571111111145001"/>
    <d v="2024-07-18T15:03:57"/>
    <d v="1899-12-30T04:48:48"/>
    <d v="2024-07-18T19:52:45"/>
    <n v="12.120833333290648"/>
    <x v="0"/>
    <m/>
    <m/>
    <x v="1"/>
    <x v="5"/>
    <x v="0"/>
    <x v="5"/>
    <x v="4"/>
    <n v="5"/>
    <s v="LOGISTICA Y CEM. HIDALGO, S.L."/>
    <d v="1900-01-03T19:31:12"/>
    <n v="16.757777777811668"/>
    <n v="12"/>
    <n v="4.7577777778116683"/>
  </r>
  <r>
    <s v="E002"/>
    <s v="EO65"/>
    <x v="6652"/>
    <x v="0"/>
    <s v="E3"/>
    <s v="0432000110"/>
    <s v="PREBETONG HORMIGONES, S.A."/>
    <s v="0085000333"/>
    <s v="AVE PLASENCIA MOVIL"/>
    <s v="000000000000003228"/>
    <x v="55"/>
    <d v="2024-07-18T00:00:00"/>
    <d v="1899-12-30T09:56:52"/>
    <s v="19/07 8H"/>
    <d v="2024-07-19T00:00:00"/>
    <x v="10"/>
    <x v="12"/>
    <x v="6883"/>
    <d v="2024-07-18T00:00:00"/>
    <d v="1899-12-30T16:18:48"/>
    <n v="222"/>
    <s v="E00222"/>
    <s v="RUTA KMS.222"/>
    <x v="211"/>
    <x v="0"/>
    <x v="0"/>
    <x v="8"/>
    <x v="0"/>
    <d v="2024-07-18T09:56:52"/>
    <x v="730"/>
    <n v="22.052222222322598"/>
    <d v="2024-07-18T16:18:48"/>
    <d v="1899-12-30T02:57:36"/>
    <d v="2024-07-18T19:16:24"/>
    <n v="12.726666666625533"/>
    <x v="0"/>
    <m/>
    <m/>
    <x v="1"/>
    <x v="5"/>
    <x v="0"/>
    <x v="5"/>
    <x v="8"/>
    <n v="5"/>
    <s v="HORMIGONES Y CONTENEDORES JARA"/>
    <d v="1900-01-01T23:02:24"/>
    <n v="18.092222222322597"/>
    <n v="12"/>
    <n v="6.0922222223225972"/>
  </r>
  <r>
    <s v="E002"/>
    <s v="EO65"/>
    <x v="6653"/>
    <x v="0"/>
    <s v="E3"/>
    <s v="0100051755"/>
    <s v="STRATA PAVIMENTOS, S.L.U"/>
    <s v="0085000528"/>
    <s v="ALBURQUERQUE-STRATA"/>
    <s v="000000000000003297"/>
    <x v="56"/>
    <d v="2024-07-18T00:00:00"/>
    <d v="1899-12-30T10:03:00"/>
    <s v="19/07 8H Alburquerqu"/>
    <d v="2024-07-19T00:00:00"/>
    <x v="10"/>
    <x v="12"/>
    <x v="6884"/>
    <d v="2024-07-18T00:00:00"/>
    <d v="1899-12-30T17:12:57"/>
    <n v="130"/>
    <s v="E00130"/>
    <s v="RUTA KMS.130"/>
    <x v="210"/>
    <x v="0"/>
    <x v="0"/>
    <x v="8"/>
    <x v="0"/>
    <d v="2024-07-18T10:03:00"/>
    <x v="730"/>
    <n v="21.950000000128057"/>
    <d v="2024-07-18T17:12:57"/>
    <d v="1899-12-30T01:44:00"/>
    <d v="2024-07-18T18:56:57"/>
    <n v="13.050833333283663"/>
    <x v="0"/>
    <m/>
    <m/>
    <x v="1"/>
    <x v="5"/>
    <x v="0"/>
    <x v="5"/>
    <x v="5"/>
    <n v="5"/>
    <s v="HORMIGONES Y CONTENEDORES JARA"/>
    <d v="1899-12-31T17:36:00"/>
    <n v="19.216666666794723"/>
    <n v="12"/>
    <n v="7.2166666667947226"/>
  </r>
  <r>
    <s v="E002"/>
    <s v="EO65"/>
    <x v="6654"/>
    <x v="0"/>
    <s v="E3"/>
    <s v="0100041604"/>
    <s v="MOVELANA, S.L."/>
    <s v="0085000105"/>
    <s v="GUILLENA"/>
    <s v="000000000000003228"/>
    <x v="55"/>
    <d v="2024-07-18T00:00:00"/>
    <d v="1899-12-30T10:13:12"/>
    <s v="19/07 10:00h"/>
    <d v="2024-07-19T00:00:00"/>
    <x v="17"/>
    <x v="12"/>
    <x v="6885"/>
    <d v="2024-07-19T00:00:00"/>
    <d v="1899-12-30T07:58:33"/>
    <n v="133"/>
    <s v="E00133"/>
    <s v="RUTA KMS.133"/>
    <x v="468"/>
    <x v="0"/>
    <x v="0"/>
    <x v="8"/>
    <x v="0"/>
    <d v="2024-07-18T10:13:12"/>
    <x v="733"/>
    <n v="23.779999999911524"/>
    <d v="2024-07-19T07:58:33"/>
    <d v="1899-12-30T01:46:24"/>
    <d v="2024-07-19T09:44:57"/>
    <n v="0.25083333329530433"/>
    <x v="0"/>
    <m/>
    <m/>
    <x v="1"/>
    <x v="6"/>
    <x v="0"/>
    <x v="5"/>
    <x v="11"/>
    <n v="6"/>
    <s v=""/>
    <d v="1899-12-31T18:33:36"/>
    <n v="21.006666666578191"/>
    <n v="12"/>
    <n v="9.0066666665781909"/>
  </r>
  <r>
    <s v="E002"/>
    <s v="EO65"/>
    <x v="6655"/>
    <x v="0"/>
    <s v="E3"/>
    <s v="0100051174"/>
    <s v="HORMIGONES CONO, SL"/>
    <s v="0085000114"/>
    <s v="VILLANUEVA DE CORDOBA"/>
    <s v="000000000000003228"/>
    <x v="55"/>
    <d v="2024-07-18T00:00:00"/>
    <d v="1899-12-30T10:37:13"/>
    <s v="19/07 08:00h"/>
    <d v="2024-07-19T00:00:00"/>
    <x v="10"/>
    <x v="12"/>
    <x v="6886"/>
    <d v="2024-07-18T00:00:00"/>
    <d v="1899-12-30T16:03:33"/>
    <n v="195"/>
    <s v="E00195"/>
    <s v="RUTA KMS.195"/>
    <x v="190"/>
    <x v="0"/>
    <x v="0"/>
    <x v="8"/>
    <x v="0"/>
    <d v="2024-07-18T10:37:13"/>
    <x v="730"/>
    <n v="21.37972222227836"/>
    <d v="2024-07-18T16:03:33"/>
    <d v="1899-12-30T02:36:00"/>
    <d v="2024-07-18T18:39:33"/>
    <n v="13.340833333495539"/>
    <x v="0"/>
    <m/>
    <m/>
    <x v="1"/>
    <x v="5"/>
    <x v="0"/>
    <x v="5"/>
    <x v="8"/>
    <n v="5"/>
    <s v="HIBURSANFRE, S.L.U."/>
    <d v="1900-01-01T14:24:00"/>
    <n v="17.779722222278359"/>
    <n v="12"/>
    <n v="5.7797222222783589"/>
  </r>
  <r>
    <s v="E002"/>
    <s v="EO65"/>
    <x v="6656"/>
    <x v="0"/>
    <s v="E3"/>
    <s v="0100046984"/>
    <s v="TRANSP. Y CEMENTOS HIDALGO, S.L."/>
    <s v="0085000565"/>
    <s v="TALAVERA DE LA REINA- CÁNDIDO ZAMOR"/>
    <s v="000000000000003297"/>
    <x v="56"/>
    <d v="2024-07-18T00:00:00"/>
    <d v="1899-12-30T10:48:37"/>
    <s v="19/07 08:00h"/>
    <d v="2024-07-19T00:00:00"/>
    <x v="10"/>
    <x v="12"/>
    <x v="6887"/>
    <d v="2024-07-18T00:00:00"/>
    <d v="1899-12-30T16:19:23"/>
    <n v="294"/>
    <s v="E00294"/>
    <s v="RUTA KMS.294"/>
    <x v="309"/>
    <x v="0"/>
    <x v="0"/>
    <x v="8"/>
    <x v="0"/>
    <d v="2024-07-18T10:48:37"/>
    <x v="730"/>
    <n v="21.189722222217824"/>
    <d v="2024-07-18T16:19:23"/>
    <d v="1899-12-30T03:55:12"/>
    <d v="2024-07-18T20:14:35"/>
    <n v="11.756944444554392"/>
    <x v="0"/>
    <m/>
    <m/>
    <x v="1"/>
    <x v="5"/>
    <x v="0"/>
    <x v="5"/>
    <x v="8"/>
    <n v="5"/>
    <s v="LOGISTICA Y CEM. HIDALGO, S.L."/>
    <d v="1900-01-02T22:04:48"/>
    <n v="16.269722222217823"/>
    <n v="12"/>
    <n v="4.2697222222178226"/>
  </r>
  <r>
    <s v="E002"/>
    <s v="EO65"/>
    <x v="6657"/>
    <x v="0"/>
    <s v="E4"/>
    <s v="0100057845"/>
    <s v="INVERSIONES SEGURA SARRIA, S.L."/>
    <s v="0084000019"/>
    <s v="ARROYOMOLINOS"/>
    <s v="000000000000003230"/>
    <x v="57"/>
    <d v="2024-07-18T00:00:00"/>
    <d v="1899-12-30T10:49:09"/>
    <s v="19/07 64s 10h-13h"/>
    <d v="2024-07-19T00:00:00"/>
    <x v="14"/>
    <x v="12"/>
    <x v="6888"/>
    <d v="2024-07-18T00:00:00"/>
    <d v="1899-12-30T14:21:21"/>
    <n v="391"/>
    <s v="E00391"/>
    <s v="RUTA KMS.391"/>
    <x v="493"/>
    <x v="0"/>
    <x v="0"/>
    <x v="8"/>
    <x v="1"/>
    <d v="2024-07-18T10:49:09"/>
    <x v="752"/>
    <n v="26.180833333230112"/>
    <d v="2024-07-18T14:21:21"/>
    <d v="1899-12-30T05:12:48"/>
    <d v="2024-07-18T19:34:09"/>
    <n v="17.430833333346527"/>
    <x v="0"/>
    <m/>
    <m/>
    <x v="1"/>
    <x v="5"/>
    <x v="0"/>
    <x v="5"/>
    <x v="13"/>
    <n v="5"/>
    <s v=""/>
    <d v="1900-01-04T05:07:12"/>
    <n v="19.967499999896781"/>
    <n v="12"/>
    <n v="7.9674999998967806"/>
  </r>
  <r>
    <s v="E002"/>
    <s v="EO65"/>
    <x v="6658"/>
    <x v="0"/>
    <s v="E3"/>
    <s v="0100018456"/>
    <s v="HORMIGONES PREBESUR S.A."/>
    <s v="0085000444"/>
    <s v="CORDOBA"/>
    <s v="000000000000003228"/>
    <x v="55"/>
    <d v="2024-07-18T00:00:00"/>
    <d v="1899-12-30T11:22:03"/>
    <s v="19/07 08:00h"/>
    <d v="2024-07-19T00:00:00"/>
    <x v="10"/>
    <x v="12"/>
    <x v="6889"/>
    <d v="2024-07-18T00:00:00"/>
    <d v="1899-12-30T18:24:08"/>
    <n v="200"/>
    <s v="E00200"/>
    <s v="RUTA KMS.200"/>
    <x v="368"/>
    <x v="0"/>
    <x v="0"/>
    <x v="8"/>
    <x v="0"/>
    <d v="2024-07-18T11:22:03"/>
    <x v="730"/>
    <n v="20.632500000006985"/>
    <d v="2024-07-18T18:24:08"/>
    <d v="1899-12-30T02:40:00"/>
    <d v="2024-07-18T21:04:08"/>
    <n v="10.931111111131031"/>
    <x v="0"/>
    <m/>
    <m/>
    <x v="1"/>
    <x v="5"/>
    <x v="0"/>
    <x v="5"/>
    <x v="9"/>
    <n v="5"/>
    <s v="LOGISTICA GALVEZ MARIN, S.L."/>
    <d v="1900-01-01T16:00:00"/>
    <n v="16.965833333340317"/>
    <n v="12"/>
    <n v="4.9658333333403171"/>
  </r>
  <r>
    <s v="E002"/>
    <s v="EO65"/>
    <x v="6659"/>
    <x v="0"/>
    <s v="E3"/>
    <s v="0100057858"/>
    <s v="SPECIAL CONCRETE 3, S.L."/>
    <s v="0085000115"/>
    <s v="ALCORCON"/>
    <s v="000000000000003228"/>
    <x v="55"/>
    <d v="2024-07-18T00:00:00"/>
    <d v="1899-12-30T11:25:05"/>
    <s v="19/07 08:00h"/>
    <d v="2024-07-19T00:00:00"/>
    <x v="10"/>
    <x v="12"/>
    <x v="6890"/>
    <d v="2024-07-18T00:00:00"/>
    <d v="1899-12-30T12:53:08"/>
    <n v="403"/>
    <s v="E00403"/>
    <s v="RUTA KMS.403"/>
    <x v="186"/>
    <x v="0"/>
    <x v="0"/>
    <x v="8"/>
    <x v="0"/>
    <d v="2024-07-18T11:25:05"/>
    <x v="730"/>
    <n v="20.581944444507826"/>
    <d v="2024-07-18T12:53:08"/>
    <d v="1899-12-30T05:22:24"/>
    <d v="2024-07-18T18:15:32"/>
    <n v="13.741111111070495"/>
    <x v="0"/>
    <m/>
    <m/>
    <x v="1"/>
    <x v="5"/>
    <x v="0"/>
    <x v="5"/>
    <x v="3"/>
    <n v="5"/>
    <s v="HORMIGONES Y CONTENEDORES JARA"/>
    <d v="1900-01-04T08:57:36"/>
    <n v="14.208611111174493"/>
    <n v="12"/>
    <n v="2.208611111174493"/>
  </r>
  <r>
    <s v="E002"/>
    <s v="EO65"/>
    <x v="6660"/>
    <x v="0"/>
    <s v="E3"/>
    <s v="0100028881"/>
    <s v="JOSE TIJERA E HIJOS, S.L."/>
    <s v="0085000121"/>
    <s v="FUENTE DE CANTOS"/>
    <s v="000000000000003228"/>
    <x v="55"/>
    <d v="2024-07-18T00:00:00"/>
    <d v="1899-12-30T11:27:40"/>
    <s v="18/07 15:30h"/>
    <d v="2024-07-18T00:00:00"/>
    <x v="22"/>
    <x v="12"/>
    <x v="6891"/>
    <d v="2024-07-18T00:00:00"/>
    <d v="1899-12-30T13:34:41"/>
    <n v="37"/>
    <s v="E00037"/>
    <s v="RUTA KMS.037"/>
    <x v="164"/>
    <x v="0"/>
    <x v="0"/>
    <x v="8"/>
    <x v="0"/>
    <d v="2024-07-18T11:27:40"/>
    <x v="719"/>
    <n v="4.0388888890156522"/>
    <d v="2024-07-18T13:34:41"/>
    <d v="1899-12-30T00:29:36"/>
    <d v="2024-07-18T14:04:17"/>
    <n v="1.4286111110122874"/>
    <x v="0"/>
    <m/>
    <m/>
    <x v="1"/>
    <x v="5"/>
    <x v="0"/>
    <x v="5"/>
    <x v="7"/>
    <n v="5"/>
    <s v=""/>
    <d v="1899-12-30T11:50:24"/>
    <n v="2.5455555556823191"/>
    <n v="0"/>
    <n v="2.5455555556823191"/>
  </r>
  <r>
    <s v="E002"/>
    <s v="EO65"/>
    <x v="6661"/>
    <x v="0"/>
    <s v="E4"/>
    <s v="0100057842"/>
    <s v="TPTES DE CEMENTOS LA CELESTINA, SL"/>
    <s v="0084000060"/>
    <s v="VILLACAÑAS-SUMIN. VILLACAÑAS"/>
    <s v="000000000000003230"/>
    <x v="57"/>
    <d v="2024-07-18T00:00:00"/>
    <d v="1899-12-30T11:28:11"/>
    <s v="19/07-22/07 62021600"/>
    <d v="2024-07-22T00:00:00"/>
    <x v="1"/>
    <x v="12"/>
    <x v="6892"/>
    <d v="2024-07-18T00:00:00"/>
    <d v="1899-12-30T14:51:17"/>
    <n v="455"/>
    <s v="E00455"/>
    <s v="RUTA KMS.455"/>
    <x v="494"/>
    <x v="0"/>
    <x v="0"/>
    <x v="8"/>
    <x v="1"/>
    <d v="2024-07-18T11:28:11"/>
    <x v="764"/>
    <n v="98.530277777812444"/>
    <d v="2024-07-18T14:51:17"/>
    <d v="1899-12-30T06:04:00"/>
    <d v="2024-07-18T20:55:17"/>
    <n v="89.078611111210193"/>
    <x v="0"/>
    <m/>
    <m/>
    <x v="1"/>
    <x v="5"/>
    <x v="0"/>
    <x v="5"/>
    <x v="13"/>
    <n v="5"/>
    <s v=""/>
    <d v="1900-01-05T01:36:00"/>
    <n v="91.463611111145781"/>
    <n v="48"/>
    <n v="43.463611111145781"/>
  </r>
  <r>
    <s v="E002"/>
    <s v="EO65"/>
    <x v="6662"/>
    <x v="0"/>
    <s v="E3"/>
    <s v="0100057863"/>
    <s v="UTE TORIL"/>
    <s v="0085000117"/>
    <s v="TORIL"/>
    <s v="000000000000003227"/>
    <x v="59"/>
    <d v="2024-07-18T00:00:00"/>
    <d v="1899-12-30T12:07:49"/>
    <s v="19/07 08:00h"/>
    <d v="2024-07-19T00:00:00"/>
    <x v="10"/>
    <x v="12"/>
    <x v="6893"/>
    <d v="2024-07-18T00:00:00"/>
    <d v="1899-12-30T14:46:22"/>
    <n v="244"/>
    <s v="E00244"/>
    <s v="RUTA KMS.244"/>
    <x v="311"/>
    <x v="0"/>
    <x v="0"/>
    <x v="8"/>
    <x v="0"/>
    <d v="2024-07-18T12:07:49"/>
    <x v="730"/>
    <n v="19.869722222210839"/>
    <d v="2024-07-18T14:46:22"/>
    <d v="1899-12-30T03:15:12"/>
    <d v="2024-07-18T18:01:34"/>
    <n v="13.973888888955116"/>
    <x v="0"/>
    <m/>
    <m/>
    <x v="1"/>
    <x v="5"/>
    <x v="0"/>
    <x v="5"/>
    <x v="13"/>
    <n v="5"/>
    <s v="HORMIGONES Y CONTENEDORES JARA"/>
    <d v="1900-01-02T06:04:48"/>
    <n v="15.616388888877506"/>
    <n v="12"/>
    <n v="3.6163888888775055"/>
  </r>
  <r>
    <s v="E002"/>
    <s v="EO65"/>
    <x v="6663"/>
    <x v="0"/>
    <s v="E3"/>
    <s v="0100057863"/>
    <s v="UTE TORIL"/>
    <s v="0085000117"/>
    <s v="TORIL"/>
    <s v="000000000000003227"/>
    <x v="59"/>
    <d v="2024-07-18T00:00:00"/>
    <d v="1899-12-30T12:08:01"/>
    <s v="19/07 09:30h"/>
    <d v="2024-07-19T00:00:00"/>
    <x v="21"/>
    <x v="12"/>
    <x v="6894"/>
    <d v="2024-07-18T00:00:00"/>
    <d v="1899-12-30T15:13:37"/>
    <n v="244"/>
    <s v="E00244"/>
    <s v="RUTA KMS.244"/>
    <x v="191"/>
    <x v="0"/>
    <x v="0"/>
    <x v="8"/>
    <x v="0"/>
    <d v="2024-07-18T12:08:01"/>
    <x v="765"/>
    <n v="21.366388888971414"/>
    <d v="2024-07-18T15:13:37"/>
    <d v="1899-12-30T03:15:12"/>
    <d v="2024-07-18T18:28:49"/>
    <n v="15.01972222229233"/>
    <x v="0"/>
    <m/>
    <m/>
    <x v="1"/>
    <x v="5"/>
    <x v="0"/>
    <x v="5"/>
    <x v="4"/>
    <n v="5"/>
    <s v="HORMIGONES Y CONTENEDORES JARA"/>
    <d v="1900-01-02T06:04:48"/>
    <n v="17.113055555638081"/>
    <n v="12"/>
    <n v="5.1130555556380806"/>
  </r>
  <r>
    <s v="E002"/>
    <s v="EO65"/>
    <x v="6664"/>
    <x v="0"/>
    <s v="E3"/>
    <s v="0100057863"/>
    <s v="UTE TORIL"/>
    <s v="0085000117"/>
    <s v="TORIL"/>
    <s v="000000000000003227"/>
    <x v="59"/>
    <d v="2024-07-18T00:00:00"/>
    <d v="1899-12-30T12:08:12"/>
    <s v="19/07 10:30h"/>
    <d v="2024-07-19T00:00:00"/>
    <x v="20"/>
    <x v="12"/>
    <x v="6895"/>
    <d v="2024-07-19T00:00:00"/>
    <d v="1899-12-30T06:24:18"/>
    <n v="244"/>
    <s v="E00244"/>
    <s v="RUTA KMS.244"/>
    <x v="180"/>
    <x v="0"/>
    <x v="0"/>
    <x v="8"/>
    <x v="0"/>
    <d v="2024-07-18T12:08:12"/>
    <x v="731"/>
    <n v="22.36333333334187"/>
    <d v="2024-07-19T06:24:18"/>
    <d v="1899-12-30T03:15:12"/>
    <d v="2024-07-19T09:39:30"/>
    <n v="0.84166666661622003"/>
    <x v="0"/>
    <m/>
    <m/>
    <x v="1"/>
    <x v="6"/>
    <x v="0"/>
    <x v="5"/>
    <x v="12"/>
    <n v="6"/>
    <s v=""/>
    <d v="1900-01-02T06:04:48"/>
    <n v="18.110000000008537"/>
    <n v="12"/>
    <n v="6.1100000000085366"/>
  </r>
  <r>
    <s v="E002"/>
    <s v="EO65"/>
    <x v="6665"/>
    <x v="0"/>
    <s v="E3"/>
    <s v="0100057849"/>
    <s v="HORMIGONES HUELVA Y SEVILLA, S.L."/>
    <s v="0085000023"/>
    <s v="ALMONTE"/>
    <s v="000000000000003228"/>
    <x v="55"/>
    <d v="2024-07-18T00:00:00"/>
    <d v="1899-12-30T12:12:11"/>
    <s v="19/07 08:00h"/>
    <d v="2024-07-19T00:00:00"/>
    <x v="10"/>
    <x v="12"/>
    <x v="6896"/>
    <d v="2024-07-18T00:00:00"/>
    <d v="1899-12-30T15:46:34"/>
    <n v="204"/>
    <s v="E00204"/>
    <s v="RUTA KMS.204"/>
    <x v="206"/>
    <x v="0"/>
    <x v="0"/>
    <x v="8"/>
    <x v="0"/>
    <d v="2024-07-18T12:12:11"/>
    <x v="730"/>
    <n v="19.796944444533437"/>
    <d v="2024-07-18T15:46:34"/>
    <d v="1899-12-30T02:43:12"/>
    <d v="2024-07-18T18:29:46"/>
    <n v="13.503888888924848"/>
    <x v="0"/>
    <m/>
    <m/>
    <x v="1"/>
    <x v="5"/>
    <x v="0"/>
    <x v="5"/>
    <x v="4"/>
    <n v="5"/>
    <s v="HORMIGONES Y CONTENEDORES JARA"/>
    <d v="1900-01-01T17:16:48"/>
    <n v="16.076944444533439"/>
    <n v="12"/>
    <n v="4.0769444445334386"/>
  </r>
  <r>
    <s v="E002"/>
    <s v="EO65"/>
    <x v="6666"/>
    <x v="0"/>
    <s v="E3"/>
    <s v="0100057778"/>
    <s v="HORM. MALMASCA, S.L."/>
    <s v="0085000030"/>
    <s v="VILLARRUBIA DE LOS OJOS"/>
    <s v="000000000000003228"/>
    <x v="55"/>
    <d v="2024-07-18T00:00:00"/>
    <d v="1899-12-30T15:50:44"/>
    <s v="19/07 10:00h"/>
    <d v="2024-07-19T00:00:00"/>
    <x v="17"/>
    <x v="12"/>
    <x v="6897"/>
    <d v="2024-07-18T00:00:00"/>
    <d v="1899-12-30T18:26:32"/>
    <n v="364"/>
    <s v="E00364"/>
    <s v="RUTA KMS.364"/>
    <x v="161"/>
    <x v="0"/>
    <x v="0"/>
    <x v="8"/>
    <x v="0"/>
    <d v="2024-07-18T15:50:44"/>
    <x v="733"/>
    <n v="18.154444444400724"/>
    <d v="2024-07-18T18:26:32"/>
    <d v="1899-12-30T04:51:12"/>
    <d v="2024-07-18T23:17:44"/>
    <n v="10.704444444389082"/>
    <x v="0"/>
    <m/>
    <m/>
    <x v="1"/>
    <x v="5"/>
    <x v="0"/>
    <x v="5"/>
    <x v="9"/>
    <n v="5"/>
    <s v=""/>
    <d v="1900-01-03T20:28:48"/>
    <n v="12.301111111067391"/>
    <n v="12"/>
    <n v="0.30111111106739052"/>
  </r>
  <r>
    <s v="E002"/>
    <s v="EO65"/>
    <x v="6667"/>
    <x v="0"/>
    <s v="E4"/>
    <s v="0100018408"/>
    <s v="GUTIERREZ CARABALLO, JOSE MANUEL"/>
    <s v="0084000374"/>
    <s v="CABEZAS RUBIAS-JULIO MARTIN GARCIA"/>
    <s v="000000000000003230"/>
    <x v="57"/>
    <d v="2024-07-18T00:00:00"/>
    <d v="1899-12-30T17:51:30"/>
    <s v="19/07 Martin Gcia +"/>
    <d v="2024-07-19T00:00:00"/>
    <x v="6"/>
    <x v="12"/>
    <x v="6898"/>
    <d v="2024-07-19T00:00:00"/>
    <d v="1899-12-30T07:56:39"/>
    <n v="126"/>
    <s v="E00126"/>
    <s v="RUTA KMS.126"/>
    <x v="258"/>
    <x v="0"/>
    <x v="0"/>
    <x v="8"/>
    <x v="1"/>
    <d v="2024-07-18T17:51:30"/>
    <x v="669"/>
    <n v="26.141666666662786"/>
    <d v="2024-07-19T07:56:39"/>
    <d v="1899-12-30T01:40:48"/>
    <d v="2024-07-19T09:37:27"/>
    <n v="10.375833333469927"/>
    <x v="0"/>
    <m/>
    <m/>
    <x v="1"/>
    <x v="6"/>
    <x v="0"/>
    <x v="5"/>
    <x v="11"/>
    <n v="6"/>
    <s v="VAZQUEZ COTANO, FCO. JAVIER"/>
    <d v="1899-12-31T16:19:12"/>
    <n v="23.461666666662786"/>
    <n v="12"/>
    <n v="11.461666666662786"/>
  </r>
  <r>
    <s v="E002"/>
    <s v="EO65"/>
    <x v="6668"/>
    <x v="0"/>
    <s v="E4"/>
    <s v="0100018408"/>
    <s v="GUTIERREZ CARABALLO, JOSE MANUEL"/>
    <s v="0084000256"/>
    <s v="VILLANUEVA CASTILLEJOS-ALM.DELEYTO"/>
    <s v="000000000000003230"/>
    <x v="57"/>
    <d v="2024-07-18T00:00:00"/>
    <d v="1899-12-30T17:51:38"/>
    <s v="19/07 Deleyto + Mart"/>
    <d v="2024-07-19T00:00:00"/>
    <x v="6"/>
    <x v="12"/>
    <x v="6899"/>
    <d v="2024-07-19T00:00:00"/>
    <d v="1899-12-30T07:53:36"/>
    <n v="162"/>
    <s v="E00162"/>
    <s v="RUTA KMS.162"/>
    <x v="258"/>
    <x v="0"/>
    <x v="0"/>
    <x v="8"/>
    <x v="1"/>
    <d v="2024-07-18T17:51:38"/>
    <x v="669"/>
    <n v="26.139444444444962"/>
    <d v="2024-07-19T07:53:36"/>
    <d v="1899-12-30T02:09:36"/>
    <d v="2024-07-19T10:03:12"/>
    <n v="9.9466666668886319"/>
    <x v="0"/>
    <m/>
    <m/>
    <x v="1"/>
    <x v="6"/>
    <x v="0"/>
    <x v="5"/>
    <x v="11"/>
    <n v="6"/>
    <s v="VAZQUEZ COTANO, FCO. JAVIER"/>
    <d v="1900-01-01T03:50:24"/>
    <n v="22.979444444444962"/>
    <n v="12"/>
    <n v="10.979444444444962"/>
  </r>
  <r>
    <s v="E002"/>
    <s v="EO66"/>
    <x v="6669"/>
    <x v="0"/>
    <s v="E4"/>
    <s v="0100059131"/>
    <s v="QUITERIO MATERIAIS DE CONTRUÇAO"/>
    <s v="0084000601"/>
    <s v="MARINHAIS-QUITERIO MAT CONST."/>
    <s v="000000000000003230"/>
    <x v="57"/>
    <d v="2024-07-12T00:00:00"/>
    <d v="1899-12-30T18:24:08"/>
    <s v="16/07 16pals s/ped27"/>
    <d v="2024-07-16T00:00:00"/>
    <x v="6"/>
    <x v="12"/>
    <x v="6900"/>
    <d v="2024-07-16T00:00:00"/>
    <d v="1899-12-30T15:24:42"/>
    <n v="329"/>
    <s v="E00329"/>
    <s v="RUTA KMS.329"/>
    <x v="265"/>
    <x v="0"/>
    <x v="0"/>
    <x v="8"/>
    <x v="1"/>
    <d v="2024-07-12T18:24:08"/>
    <x v="649"/>
    <n v="97.597777777758893"/>
    <d v="2024-07-16T15:24:42"/>
    <d v="1899-12-30T04:23:12"/>
    <d v="2024-07-16T19:47:54"/>
    <n v="0.20166666666045785"/>
    <x v="0"/>
    <m/>
    <m/>
    <x v="1"/>
    <x v="4"/>
    <x v="0"/>
    <x v="5"/>
    <x v="4"/>
    <n v="3"/>
    <s v=""/>
    <d v="1900-01-03T09:16:48"/>
    <n v="92.211111111092222"/>
    <n v="48"/>
    <n v="44.211111111092222"/>
  </r>
  <r>
    <s v="E002"/>
    <s v="EO66"/>
    <x v="6670"/>
    <x v="0"/>
    <s v="E4"/>
    <s v="0100053467"/>
    <s v="COSTA ANTELO, JOSE MANUEL"/>
    <s v="0084000265"/>
    <s v="BARRANCOS"/>
    <s v="000000000000003230"/>
    <x v="57"/>
    <d v="2024-07-15T00:00:00"/>
    <d v="1899-12-30T15:56:09"/>
    <s v="17/07 RECOGER PALETS"/>
    <d v="2024-07-18T00:00:00"/>
    <x v="6"/>
    <x v="12"/>
    <x v="6901"/>
    <d v="2024-07-18T00:00:00"/>
    <d v="1899-12-30T09:01:50"/>
    <n v="65"/>
    <s v="E00065"/>
    <s v="RUTA KMS.065"/>
    <x v="160"/>
    <x v="0"/>
    <x v="0"/>
    <x v="8"/>
    <x v="1"/>
    <d v="2024-07-15T15:56:09"/>
    <x v="701"/>
    <n v="76.064166666765232"/>
    <d v="2024-07-18T09:01:50"/>
    <d v="1899-12-30T00:52:00"/>
    <d v="2024-07-18T09:53:50"/>
    <n v="10.102777777821757"/>
    <x v="0"/>
    <m/>
    <m/>
    <x v="1"/>
    <x v="5"/>
    <x v="0"/>
    <x v="5"/>
    <x v="6"/>
    <n v="5"/>
    <s v="ALMACENES SAN BLAS CORTEGANA, S.L."/>
    <d v="1899-12-30T20:48:00"/>
    <n v="74.197500000098572"/>
    <n v="36"/>
    <n v="38.197500000098572"/>
  </r>
  <r>
    <s v="E002"/>
    <s v="EO66"/>
    <x v="6671"/>
    <x v="0"/>
    <s v="E4"/>
    <s v="0100059131"/>
    <s v="QUITERIO MATERIAIS DE CONTRUÇAO"/>
    <s v="0084000601"/>
    <s v="MARINHAIS-QUITERIO MAT CONST."/>
    <s v="000000000000003230"/>
    <x v="57"/>
    <d v="2024-07-17T00:00:00"/>
    <d v="1899-12-30T08:18:22"/>
    <s v="19/07 nº 2847"/>
    <d v="2024-07-19T00:00:00"/>
    <x v="6"/>
    <x v="12"/>
    <x v="6902"/>
    <d v="2024-07-18T00:00:00"/>
    <d v="1899-12-30T11:59:00"/>
    <n v="329"/>
    <s v="E00329"/>
    <s v="RUTA KMS.329"/>
    <x v="336"/>
    <x v="0"/>
    <x v="0"/>
    <x v="8"/>
    <x v="1"/>
    <d v="2024-07-17T08:18:22"/>
    <x v="669"/>
    <n v="59.693888888927177"/>
    <d v="2024-07-18T11:59:00"/>
    <d v="1899-12-30T04:23:12"/>
    <d v="2024-07-18T16:22:12"/>
    <n v="27.630000000062864"/>
    <x v="0"/>
    <m/>
    <m/>
    <x v="1"/>
    <x v="5"/>
    <x v="0"/>
    <x v="5"/>
    <x v="2"/>
    <n v="5"/>
    <s v=""/>
    <d v="1900-01-03T09:16:48"/>
    <n v="54.307222222260506"/>
    <n v="24"/>
    <n v="30.307222222260506"/>
  </r>
  <r>
    <s v="E002"/>
    <s v="EO11"/>
    <x v="6672"/>
    <x v="0"/>
    <s v="E3"/>
    <s v="0100018925"/>
    <s v="TRAVIESAS DEL NORTE, S.A."/>
    <s v="0022001250"/>
    <s v="VILLAFRANCA"/>
    <s v="000000000000001054"/>
    <x v="1"/>
    <d v="2024-07-12T00:00:00"/>
    <d v="1899-12-30T10:32:00"/>
    <s v="19/07 14h-16h C03"/>
    <d v="2024-07-19T00:00:00"/>
    <x v="12"/>
    <x v="1"/>
    <x v="6903"/>
    <d v="2024-07-19T00:00:00"/>
    <d v="1899-12-30T12:40:44"/>
    <n v="100"/>
    <s v="E00100"/>
    <s v="RUTA KMS.100"/>
    <x v="16"/>
    <x v="0"/>
    <x v="0"/>
    <x v="1"/>
    <x v="0"/>
    <d v="2024-07-12T10:32:00"/>
    <x v="766"/>
    <n v="173.46666666667443"/>
    <d v="2024-07-19T12:40:44"/>
    <d v="1899-12-30T01:20:00"/>
    <d v="2024-07-19T14:00:44"/>
    <n v="1.9877777777728625"/>
    <x v="0"/>
    <m/>
    <m/>
    <x v="1"/>
    <x v="6"/>
    <x v="0"/>
    <x v="5"/>
    <x v="3"/>
    <n v="6"/>
    <s v=""/>
    <d v="1899-12-31T08:00:00"/>
    <n v="171.13333333334108"/>
    <n v="60"/>
    <n v="111.13333333334108"/>
  </r>
  <r>
    <s v="E002"/>
    <s v="EO11"/>
    <x v="6673"/>
    <x v="0"/>
    <s v="E3"/>
    <s v="0100018925"/>
    <s v="TRAVIESAS DEL NORTE, S.A."/>
    <s v="0022001250"/>
    <s v="VILLAFRANCA"/>
    <s v="000000000000003218"/>
    <x v="7"/>
    <d v="2024-07-17T00:00:00"/>
    <d v="1899-12-30T08:24:32"/>
    <s v="22/07 10:00h"/>
    <d v="2024-07-22T00:00:00"/>
    <x v="17"/>
    <x v="2"/>
    <x v="6904"/>
    <d v="2024-07-22T00:00:00"/>
    <d v="1899-12-30T08:56:42"/>
    <n v="10"/>
    <s v="E00010"/>
    <s v="RUTA KMS.010"/>
    <x v="21"/>
    <x v="0"/>
    <x v="0"/>
    <x v="2"/>
    <x v="0"/>
    <d v="2024-07-17T08:24:32"/>
    <x v="767"/>
    <n v="121.59111111110542"/>
    <d v="2024-07-22T08:56:42"/>
    <d v="1899-12-30T00:08:00"/>
    <d v="2024-07-22T09:04:42"/>
    <n v="0.92166666645789519"/>
    <x v="0"/>
    <m/>
    <m/>
    <x v="1"/>
    <x v="10"/>
    <x v="0"/>
    <x v="6"/>
    <x v="0"/>
    <n v="2"/>
    <s v=""/>
    <d v="1899-12-30T03:12:00"/>
    <n v="120.45777777777208"/>
    <n v="60"/>
    <n v="60.45777777777208"/>
  </r>
  <r>
    <s v="E002"/>
    <s v="EO11"/>
    <x v="6674"/>
    <x v="0"/>
    <s v="E4"/>
    <s v="0100030725"/>
    <s v="ALMACENES OTERO, S. L."/>
    <s v="0019000463"/>
    <s v="MONDOÑEDO"/>
    <s v="000000000000002906"/>
    <x v="4"/>
    <d v="2024-07-18T00:00:00"/>
    <d v="1899-12-30T09:01:07"/>
    <s v="22/07 /descarga 9-13"/>
    <d v="2024-07-22T00:00:00"/>
    <x v="6"/>
    <x v="2"/>
    <x v="6905"/>
    <d v="2024-07-20T00:00:00"/>
    <d v="1899-12-30T11:20:28"/>
    <n v="180"/>
    <s v="E00180"/>
    <s v="RUTA KMS.180"/>
    <x v="215"/>
    <x v="0"/>
    <x v="0"/>
    <x v="2"/>
    <x v="1"/>
    <d v="2024-07-18T09:01:07"/>
    <x v="740"/>
    <n v="106.9813888889621"/>
    <d v="2024-07-20T11:20:28"/>
    <d v="1899-12-30T02:24:00"/>
    <d v="2024-07-20T13:44:28"/>
    <n v="54.258888888987713"/>
    <x v="0"/>
    <m/>
    <m/>
    <x v="1"/>
    <x v="7"/>
    <x v="0"/>
    <x v="5"/>
    <x v="2"/>
    <n v="7"/>
    <s v=""/>
    <d v="1900-01-01T09:36:00"/>
    <n v="103.5813888889621"/>
    <n v="48"/>
    <n v="55.581388888962096"/>
  </r>
  <r>
    <s v="E002"/>
    <s v="EO11"/>
    <x v="6675"/>
    <x v="0"/>
    <s v="E4"/>
    <s v="0100042299"/>
    <s v="B.FANDIÑO LADO, S.L"/>
    <s v="0020002995"/>
    <s v="VALDEPEÑAS"/>
    <s v="000000000000002906"/>
    <x v="4"/>
    <d v="2024-07-18T00:00:00"/>
    <d v="1899-12-30T10:16:55"/>
    <s v="19/07CEM+MORT AVISAR"/>
    <d v="2024-07-19T00:00:00"/>
    <x v="6"/>
    <x v="4"/>
    <x v="6906"/>
    <d v="2024-07-19T00:00:00"/>
    <d v="1899-12-30T11:45:26"/>
    <n v="70"/>
    <s v="E00070"/>
    <s v="RUTA KMS.070"/>
    <x v="42"/>
    <x v="0"/>
    <x v="0"/>
    <x v="0"/>
    <x v="1"/>
    <d v="2024-07-18T10:16:55"/>
    <x v="669"/>
    <n v="33.718055555596948"/>
    <d v="2024-07-19T11:45:26"/>
    <d v="1899-12-30T00:56:00"/>
    <d v="2024-07-19T12:41:26"/>
    <n v="7.3094444444286637"/>
    <x v="0"/>
    <m/>
    <m/>
    <x v="1"/>
    <x v="6"/>
    <x v="0"/>
    <x v="5"/>
    <x v="2"/>
    <n v="6"/>
    <s v=""/>
    <d v="1899-12-30T22:24:00"/>
    <n v="31.784722222263618"/>
    <n v="12"/>
    <n v="19.784722222263618"/>
  </r>
  <r>
    <s v="E002"/>
    <s v="EO11"/>
    <x v="6676"/>
    <x v="0"/>
    <s v="E3"/>
    <s v="0100048420"/>
    <s v="RODIÑAS PRETENSADOS, S. L."/>
    <s v="0022002397"/>
    <s v="TEIXEIRO"/>
    <s v="000000000000003218"/>
    <x v="7"/>
    <d v="2024-07-18T00:00:00"/>
    <d v="1899-12-30T10:42:08"/>
    <s v="19/07 16:00h TEIXEIR"/>
    <d v="2024-07-19T00:00:00"/>
    <x v="12"/>
    <x v="2"/>
    <x v="6907"/>
    <d v="2024-07-19T00:00:00"/>
    <d v="1899-12-30T13:01:04"/>
    <n v="151"/>
    <s v="E00151"/>
    <s v="RUTA KMS.151"/>
    <x v="9"/>
    <x v="0"/>
    <x v="0"/>
    <x v="2"/>
    <x v="0"/>
    <d v="2024-07-18T10:42:08"/>
    <x v="766"/>
    <n v="29.297777777770534"/>
    <d v="2024-07-19T13:01:04"/>
    <d v="1899-12-30T02:00:48"/>
    <d v="2024-07-19T15:01:52"/>
    <n v="0.96888888871762902"/>
    <x v="0"/>
    <m/>
    <m/>
    <x v="1"/>
    <x v="6"/>
    <x v="0"/>
    <x v="5"/>
    <x v="7"/>
    <n v="6"/>
    <s v=""/>
    <d v="1900-01-01T00:19:12"/>
    <n v="26.284444444437202"/>
    <n v="12"/>
    <n v="14.284444444437202"/>
  </r>
  <r>
    <s v="E002"/>
    <s v="EO11"/>
    <x v="6677"/>
    <x v="0"/>
    <s v="E3"/>
    <s v="0432000110"/>
    <s v="PREBETONG HORMIGONES, S.A."/>
    <s v="0021000011"/>
    <s v="MEIXOEIRO"/>
    <s v="000000000000000055"/>
    <x v="3"/>
    <d v="2024-07-18T00:00:00"/>
    <d v="1899-12-30T12:41:06"/>
    <s v="19/07 ya"/>
    <d v="2024-07-19T00:00:00"/>
    <x v="16"/>
    <x v="3"/>
    <x v="6908"/>
    <d v="2024-07-19T00:00:00"/>
    <d v="1899-12-30T09:33:47"/>
    <n v="18"/>
    <s v="E00018"/>
    <s v="RUTA KMS.018"/>
    <x v="15"/>
    <x v="0"/>
    <x v="0"/>
    <x v="0"/>
    <x v="0"/>
    <d v="2024-07-18T12:41:06"/>
    <x v="735"/>
    <n v="22.814999999944121"/>
    <d v="2024-07-19T09:33:47"/>
    <d v="1899-12-30T00:14:24"/>
    <d v="2024-07-19T09:48:11"/>
    <n v="1.6969444443820976"/>
    <x v="0"/>
    <m/>
    <m/>
    <x v="1"/>
    <x v="6"/>
    <x v="0"/>
    <x v="5"/>
    <x v="6"/>
    <n v="6"/>
    <s v=""/>
    <d v="1899-12-30T05:45:36"/>
    <n v="21.574999999944122"/>
    <n v="12"/>
    <n v="9.5749999999441222"/>
  </r>
  <r>
    <s v="E002"/>
    <s v="EO11"/>
    <x v="6678"/>
    <x v="0"/>
    <s v="E3"/>
    <s v="0432000110"/>
    <s v="PREBETONG HORMIGONES, S.A."/>
    <s v="0021000011"/>
    <s v="MEIXOEIRO"/>
    <s v="000000000000000055"/>
    <x v="3"/>
    <d v="2024-07-18T00:00:00"/>
    <d v="1899-12-30T12:41:33"/>
    <s v="19/07 12:00h"/>
    <d v="2024-07-19T00:00:00"/>
    <x v="8"/>
    <x v="3"/>
    <x v="6909"/>
    <d v="2024-07-19T00:00:00"/>
    <d v="1899-12-30T11:18:37"/>
    <n v="18"/>
    <s v="E00018"/>
    <s v="RUTA KMS.018"/>
    <x v="15"/>
    <x v="0"/>
    <x v="0"/>
    <x v="0"/>
    <x v="0"/>
    <d v="2024-07-18T12:41:33"/>
    <x v="757"/>
    <n v="23.307499999995343"/>
    <d v="2024-07-19T11:18:37"/>
    <d v="1899-12-30T00:14:24"/>
    <d v="2024-07-19T11:33:01"/>
    <n v="0.44972222222713754"/>
    <x v="0"/>
    <m/>
    <m/>
    <x v="1"/>
    <x v="6"/>
    <x v="0"/>
    <x v="5"/>
    <x v="2"/>
    <n v="6"/>
    <s v=""/>
    <d v="1899-12-30T05:45:36"/>
    <n v="22.067499999995345"/>
    <n v="12"/>
    <n v="10.067499999995345"/>
  </r>
  <r>
    <s v="E002"/>
    <s v="EO11"/>
    <x v="6679"/>
    <x v="0"/>
    <s v="E3"/>
    <s v="0432000110"/>
    <s v="PREBETONG HORMIGONES, S.A."/>
    <s v="0021000011"/>
    <s v="MEIXOEIRO"/>
    <s v="000000000000000055"/>
    <x v="3"/>
    <d v="2024-07-18T00:00:00"/>
    <d v="1899-12-30T12:45:12"/>
    <s v="19/07 15:00h"/>
    <d v="2024-07-19T00:00:00"/>
    <x v="7"/>
    <x v="3"/>
    <x v="6910"/>
    <d v="2024-07-19T00:00:00"/>
    <d v="1899-12-30T12:32:21"/>
    <n v="18"/>
    <s v="E00018"/>
    <s v="RUTA KMS.018"/>
    <x v="10"/>
    <x v="0"/>
    <x v="0"/>
    <x v="0"/>
    <x v="0"/>
    <d v="2024-07-18T12:45:12"/>
    <x v="753"/>
    <n v="26.246666666585952"/>
    <d v="2024-07-19T12:32:21"/>
    <d v="1899-12-30T00:14:24"/>
    <d v="2024-07-19T12:46:45"/>
    <n v="2.2208333333255723"/>
    <x v="0"/>
    <m/>
    <m/>
    <x v="1"/>
    <x v="6"/>
    <x v="0"/>
    <x v="5"/>
    <x v="3"/>
    <n v="6"/>
    <s v=""/>
    <d v="1899-12-30T05:45:36"/>
    <n v="25.006666666585954"/>
    <n v="12"/>
    <n v="13.006666666585954"/>
  </r>
  <r>
    <s v="E002"/>
    <s v="EO11"/>
    <x v="6680"/>
    <x v="0"/>
    <s v="E3"/>
    <s v="0100048420"/>
    <s v="RODIÑAS PRETENSADOS, S. L."/>
    <s v="0022002398"/>
    <s v="CALO"/>
    <s v="000000000000003042"/>
    <x v="0"/>
    <d v="2024-07-18T00:00:00"/>
    <d v="1899-12-30T12:46:13"/>
    <s v="19/07 10:30h SILO 3"/>
    <d v="2024-07-19T00:00:00"/>
    <x v="15"/>
    <x v="4"/>
    <x v="6911"/>
    <d v="2024-07-19T00:00:00"/>
    <d v="1899-12-30T09:30:43"/>
    <n v="15"/>
    <s v="E00015"/>
    <s v="RUTA KMS.015"/>
    <x v="2"/>
    <x v="0"/>
    <x v="0"/>
    <x v="0"/>
    <x v="0"/>
    <d v="2024-07-18T12:46:13"/>
    <x v="732"/>
    <n v="20.22972222219687"/>
    <d v="2024-07-19T09:30:43"/>
    <d v="1899-12-30T00:12:00"/>
    <d v="2024-07-19T09:42:43"/>
    <n v="-0.71194444445427507"/>
    <x v="0"/>
    <m/>
    <m/>
    <x v="1"/>
    <x v="6"/>
    <x v="0"/>
    <x v="5"/>
    <x v="6"/>
    <n v="6"/>
    <s v=""/>
    <d v="1899-12-30T04:48:00"/>
    <n v="19.02972222219687"/>
    <n v="12"/>
    <n v="7.0297222221968703"/>
  </r>
  <r>
    <s v="E002"/>
    <s v="EO11"/>
    <x v="6681"/>
    <x v="0"/>
    <s v="E3"/>
    <s v="0100048420"/>
    <s v="RODIÑAS PRETENSADOS, S. L."/>
    <s v="0022002398"/>
    <s v="CALO"/>
    <s v="000000000000000055"/>
    <x v="3"/>
    <d v="2024-07-18T00:00:00"/>
    <d v="1899-12-30T12:46:40"/>
    <s v="19/07 12:00h SILO 1"/>
    <d v="2024-07-19T00:00:00"/>
    <x v="8"/>
    <x v="4"/>
    <x v="6912"/>
    <d v="2024-07-19T00:00:00"/>
    <d v="1899-12-30T11:32:37"/>
    <n v="15"/>
    <s v="E00015"/>
    <s v="RUTA KMS.015"/>
    <x v="2"/>
    <x v="0"/>
    <x v="0"/>
    <x v="0"/>
    <x v="0"/>
    <d v="2024-07-18T12:46:40"/>
    <x v="757"/>
    <n v="23.222222222189885"/>
    <d v="2024-07-19T11:32:37"/>
    <d v="1899-12-30T00:12:00"/>
    <d v="2024-07-19T11:44:37"/>
    <n v="0.25638888892717659"/>
    <x v="0"/>
    <m/>
    <m/>
    <x v="1"/>
    <x v="6"/>
    <x v="0"/>
    <x v="5"/>
    <x v="2"/>
    <n v="6"/>
    <s v=""/>
    <d v="1899-12-30T04:48:00"/>
    <n v="22.022222222189885"/>
    <n v="12"/>
    <n v="10.022222222189885"/>
  </r>
  <r>
    <s v="E002"/>
    <s v="EO11"/>
    <x v="6682"/>
    <x v="0"/>
    <s v="E4"/>
    <s v="0100029597"/>
    <s v="RECAREY MAT. CONSTRUCCIÓN S.L."/>
    <s v="0020002332"/>
    <s v="PADREIRO DESTINO"/>
    <s v="000000000000002906"/>
    <x v="4"/>
    <d v="2024-07-18T00:00:00"/>
    <d v="1899-12-30T13:10:58"/>
    <s v="19/07"/>
    <d v="2024-07-19T00:00:00"/>
    <x v="6"/>
    <x v="2"/>
    <x v="6913"/>
    <d v="2024-07-19T00:00:00"/>
    <d v="1899-12-30T11:08:32"/>
    <n v="247"/>
    <s v="E00247"/>
    <s v="RUTA KMS.247"/>
    <x v="34"/>
    <x v="0"/>
    <x v="0"/>
    <x v="2"/>
    <x v="1"/>
    <d v="2024-07-18T13:10:58"/>
    <x v="669"/>
    <n v="30.817222222220153"/>
    <d v="2024-07-19T11:08:32"/>
    <d v="1899-12-30T03:17:36"/>
    <d v="2024-07-19T14:26:08"/>
    <n v="5.5644444446079433"/>
    <x v="0"/>
    <m/>
    <m/>
    <x v="1"/>
    <x v="6"/>
    <x v="0"/>
    <x v="5"/>
    <x v="2"/>
    <n v="6"/>
    <s v=""/>
    <d v="1900-01-02T07:02:24"/>
    <n v="26.52388888888682"/>
    <n v="12"/>
    <n v="14.52388888888682"/>
  </r>
  <r>
    <s v="E002"/>
    <s v="EO11"/>
    <x v="6683"/>
    <x v="0"/>
    <s v="E3"/>
    <s v="0100022350"/>
    <s v="LUSO GALAICA DE TRAVIESAS, S.A."/>
    <s v="0022001365"/>
    <s v="O CARBALLIÑO"/>
    <s v="000000000000001054"/>
    <x v="1"/>
    <d v="2024-07-18T00:00:00"/>
    <d v="1899-12-30T14:10:46"/>
    <s v="19/07 9:30h C03"/>
    <d v="2024-07-19T00:00:00"/>
    <x v="21"/>
    <x v="1"/>
    <x v="6914"/>
    <d v="2024-07-19T00:00:00"/>
    <d v="1899-12-30T08:32:57"/>
    <n v="90"/>
    <s v="E00090"/>
    <s v="RUTA KMS.090"/>
    <x v="16"/>
    <x v="0"/>
    <x v="0"/>
    <x v="1"/>
    <x v="0"/>
    <d v="2024-07-18T14:10:46"/>
    <x v="765"/>
    <n v="19.320555555692408"/>
    <d v="2024-07-19T08:32:57"/>
    <d v="1899-12-30T01:12:00"/>
    <d v="2024-07-19T09:44:57"/>
    <n v="-0.24916666676290333"/>
    <x v="0"/>
    <m/>
    <m/>
    <x v="1"/>
    <x v="6"/>
    <x v="0"/>
    <x v="5"/>
    <x v="0"/>
    <n v="6"/>
    <s v=""/>
    <d v="1899-12-31T04:48:00"/>
    <n v="17.120555555692409"/>
    <n v="12"/>
    <n v="5.1205555556924089"/>
  </r>
  <r>
    <s v="E002"/>
    <s v="EO11"/>
    <x v="6684"/>
    <x v="0"/>
    <s v="E3"/>
    <s v="0100051530"/>
    <s v="MYHNOR MORTEROS Y HORMIGONES DEL"/>
    <s v="0022002573"/>
    <s v="MONTESALGUEIRO"/>
    <s v="000000000000000055"/>
    <x v="3"/>
    <d v="2024-07-18T00:00:00"/>
    <d v="1899-12-30T14:18:58"/>
    <s v="19/07 14:30h"/>
    <d v="2024-07-19T00:00:00"/>
    <x v="13"/>
    <x v="2"/>
    <x v="6915"/>
    <d v="2024-07-19T00:00:00"/>
    <d v="1899-12-30T11:06:56"/>
    <n v="153"/>
    <s v="E00153"/>
    <s v="RUTA KMS.153"/>
    <x v="6"/>
    <x v="0"/>
    <x v="0"/>
    <x v="2"/>
    <x v="0"/>
    <d v="2024-07-18T14:18:58"/>
    <x v="768"/>
    <n v="24.183888888917863"/>
    <d v="2024-07-19T11:06:56"/>
    <d v="1899-12-30T02:02:24"/>
    <d v="2024-07-19T13:09:20"/>
    <n v="1.3444444444030523"/>
    <x v="0"/>
    <m/>
    <m/>
    <x v="1"/>
    <x v="6"/>
    <x v="0"/>
    <x v="5"/>
    <x v="2"/>
    <n v="6"/>
    <s v=""/>
    <d v="1900-01-01T00:57:36"/>
    <n v="21.143888888917864"/>
    <n v="12"/>
    <n v="9.1438888889178642"/>
  </r>
  <r>
    <s v="E002"/>
    <s v="EO11"/>
    <x v="6685"/>
    <x v="0"/>
    <s v="E3"/>
    <s v="0432000110"/>
    <s v="PREBETONG HORMIGONES, S.A."/>
    <s v="0022002920"/>
    <s v="PLANTA MOVIL OURAL"/>
    <s v="000000000000003043"/>
    <x v="5"/>
    <d v="2024-07-18T00:00:00"/>
    <d v="1899-12-30T14:50:02"/>
    <s v="19/07 14:30 CARGAR"/>
    <d v="2024-07-19T00:00:00"/>
    <x v="13"/>
    <x v="2"/>
    <x v="6916"/>
    <d v="2024-07-19T00:00:00"/>
    <d v="1899-12-30T11:51:40"/>
    <n v="123"/>
    <s v="E00123"/>
    <s v="RUTA KMS.123"/>
    <x v="4"/>
    <x v="0"/>
    <x v="0"/>
    <x v="2"/>
    <x v="0"/>
    <d v="2024-07-18T14:50:02"/>
    <x v="768"/>
    <n v="23.666111111117061"/>
    <d v="2024-07-19T11:51:40"/>
    <d v="1899-12-30T01:38:24"/>
    <d v="2024-07-19T13:30:04"/>
    <n v="0.99888888874556869"/>
    <x v="0"/>
    <m/>
    <m/>
    <x v="1"/>
    <x v="6"/>
    <x v="0"/>
    <x v="5"/>
    <x v="2"/>
    <n v="6"/>
    <s v=""/>
    <d v="1899-12-31T15:21:36"/>
    <n v="21.026111111117061"/>
    <n v="12"/>
    <n v="9.0261111111170607"/>
  </r>
  <r>
    <s v="E002"/>
    <s v="EO11"/>
    <x v="6686"/>
    <x v="0"/>
    <s v="E3"/>
    <s v="0100022370"/>
    <s v="PREFABRICADOS LUIS BARROS S.L."/>
    <s v="0022002536"/>
    <s v="PUXEIROS"/>
    <s v="000000000000000055"/>
    <x v="3"/>
    <d v="2024-07-18T00:00:00"/>
    <d v="1899-12-30T15:43:43"/>
    <s v="22/07 11:00h Silo. 3"/>
    <d v="2024-07-22T00:00:00"/>
    <x v="24"/>
    <x v="3"/>
    <x v="6917"/>
    <d v="2024-07-22T00:00:00"/>
    <d v="1899-12-30T10:15:02"/>
    <n v="15"/>
    <s v="E00015"/>
    <s v="RUTA KMS.015"/>
    <x v="15"/>
    <x v="0"/>
    <x v="0"/>
    <x v="0"/>
    <x v="0"/>
    <d v="2024-07-18T15:43:43"/>
    <x v="769"/>
    <n v="91.271388888882939"/>
    <d v="2024-07-22T10:15:02"/>
    <d v="1899-12-30T00:12:00"/>
    <d v="2024-07-22T10:27:02"/>
    <n v="0.5494444445357658"/>
    <x v="0"/>
    <m/>
    <m/>
    <x v="1"/>
    <x v="10"/>
    <x v="0"/>
    <x v="6"/>
    <x v="1"/>
    <n v="2"/>
    <s v=""/>
    <d v="1899-12-30T04:48:00"/>
    <n v="90.071388888882936"/>
    <n v="48"/>
    <n v="42.071388888882936"/>
  </r>
  <r>
    <s v="E002"/>
    <s v="EO11"/>
    <x v="6687"/>
    <x v="0"/>
    <s v="E3"/>
    <s v="0100022370"/>
    <s v="PREFABRICADOS LUIS BARROS S.L."/>
    <s v="0022002536"/>
    <s v="PUXEIROS"/>
    <s v="000000000000000055"/>
    <x v="3"/>
    <d v="2024-07-18T00:00:00"/>
    <d v="1899-12-30T15:44:12"/>
    <s v="22/07 15:00h Silo. 3"/>
    <d v="2024-07-22T00:00:00"/>
    <x v="7"/>
    <x v="3"/>
    <x v="6918"/>
    <d v="2024-07-22T00:00:00"/>
    <d v="1899-12-30T16:41:41"/>
    <n v="15"/>
    <s v="E00015"/>
    <s v="RUTA KMS.015"/>
    <x v="10"/>
    <x v="0"/>
    <x v="0"/>
    <x v="0"/>
    <x v="0"/>
    <d v="2024-07-18T15:44:12"/>
    <x v="770"/>
    <n v="95.263333333306946"/>
    <d v="2024-07-22T16:41:41"/>
    <d v="1899-12-30T00:12:00"/>
    <d v="2024-07-22T16:53:41"/>
    <n v="-1.8947222221177071"/>
    <x v="1"/>
    <m/>
    <m/>
    <x v="1"/>
    <x v="10"/>
    <x v="2"/>
    <x v="6"/>
    <x v="8"/>
    <n v="2"/>
    <s v=""/>
    <d v="1899-12-30T04:48:00"/>
    <n v="94.063333333306943"/>
    <n v="48"/>
    <n v="46.063333333306943"/>
  </r>
  <r>
    <s v="E002"/>
    <s v="EO11"/>
    <x v="6688"/>
    <x v="0"/>
    <s v="E3"/>
    <s v="0100000764"/>
    <s v="HORMIGONES BERGANTIÑOS S.A."/>
    <s v="0022000268"/>
    <s v="ESPIRITU SANTO"/>
    <s v="000000000000000055"/>
    <x v="3"/>
    <d v="2024-07-18T00:00:00"/>
    <d v="1899-12-30T15:56:35"/>
    <s v="19/07 x la mañana"/>
    <d v="2024-07-19T00:00:00"/>
    <x v="8"/>
    <x v="0"/>
    <x v="6919"/>
    <d v="2024-07-19T00:00:00"/>
    <d v="1899-12-30T10:12:04"/>
    <n v="15"/>
    <s v="E00015"/>
    <s v="RUTA KMS.015"/>
    <x v="7"/>
    <x v="0"/>
    <x v="0"/>
    <x v="0"/>
    <x v="0"/>
    <d v="2024-07-18T15:56:35"/>
    <x v="757"/>
    <n v="20.056944444368128"/>
    <d v="2024-07-19T10:12:04"/>
    <d v="1899-12-30T00:12:00"/>
    <d v="2024-07-19T10:24:04"/>
    <n v="1.5988888889551163"/>
    <x v="0"/>
    <m/>
    <m/>
    <x v="1"/>
    <x v="6"/>
    <x v="0"/>
    <x v="5"/>
    <x v="1"/>
    <n v="6"/>
    <s v=""/>
    <d v="1899-12-30T04:48:00"/>
    <n v="18.856944444368128"/>
    <n v="12"/>
    <n v="6.8569444443681284"/>
  </r>
  <r>
    <s v="E002"/>
    <s v="EO11"/>
    <x v="6689"/>
    <x v="0"/>
    <s v="E3"/>
    <s v="0100051530"/>
    <s v="MYHNOR MORTEROS Y HORMIGONES DEL"/>
    <s v="0022002945"/>
    <s v="ESTACION INTERMODAL - A CORUÑA"/>
    <s v="000000000000000055"/>
    <x v="3"/>
    <d v="2024-07-18T00:00:00"/>
    <d v="1899-12-30T16:09:02"/>
    <s v="19/07 12:00h"/>
    <d v="2024-07-19T00:00:00"/>
    <x v="8"/>
    <x v="0"/>
    <x v="6920"/>
    <d v="2024-07-19T00:00:00"/>
    <d v="1899-12-30T11:44:54"/>
    <n v="7"/>
    <s v="E00007"/>
    <s v="RUTA KMS.007"/>
    <x v="1"/>
    <x v="0"/>
    <x v="0"/>
    <x v="0"/>
    <x v="0"/>
    <d v="2024-07-18T16:09:02"/>
    <x v="757"/>
    <n v="19.849444444407709"/>
    <d v="2024-07-19T11:44:54"/>
    <d v="1899-12-30T00:05:36"/>
    <d v="2024-07-19T11:50:30"/>
    <n v="0.15833333332557231"/>
    <x v="0"/>
    <m/>
    <m/>
    <x v="1"/>
    <x v="6"/>
    <x v="0"/>
    <x v="5"/>
    <x v="2"/>
    <n v="6"/>
    <s v=""/>
    <d v="1899-12-30T02:14:24"/>
    <n v="18.756111111074375"/>
    <n v="12"/>
    <n v="6.7561111110743752"/>
  </r>
  <r>
    <s v="E002"/>
    <s v="EO11"/>
    <x v="6690"/>
    <x v="0"/>
    <s v="E4"/>
    <s v="0100000106"/>
    <s v="ALMACENES CASTILLO DE MUROS S.L."/>
    <s v="0019000152"/>
    <s v="MUROS"/>
    <s v="000000000000003320"/>
    <x v="153"/>
    <d v="2024-07-18T00:00:00"/>
    <d v="1899-12-30T16:09:58"/>
    <s v="22/07 su pedido nº29"/>
    <d v="2024-07-22T00:00:00"/>
    <x v="6"/>
    <x v="2"/>
    <x v="6921"/>
    <d v="2024-07-20T00:00:00"/>
    <d v="1899-12-30T13:05:36"/>
    <n v="303"/>
    <s v="E00303"/>
    <s v="RUTA KMS.303"/>
    <x v="33"/>
    <x v="0"/>
    <x v="0"/>
    <x v="2"/>
    <x v="1"/>
    <d v="2024-07-18T16:09:58"/>
    <x v="740"/>
    <n v="99.833888888941146"/>
    <d v="2024-07-20T13:05:36"/>
    <d v="1899-12-30T04:02:24"/>
    <d v="2024-07-20T17:08:00"/>
    <n v="50.866666666755918"/>
    <x v="0"/>
    <m/>
    <m/>
    <x v="1"/>
    <x v="7"/>
    <x v="0"/>
    <x v="5"/>
    <x v="7"/>
    <n v="7"/>
    <s v=""/>
    <d v="1900-01-03T00:57:36"/>
    <n v="94.79388888894114"/>
    <n v="48"/>
    <n v="46.79388888894114"/>
  </r>
  <r>
    <s v="E002"/>
    <s v="EO11"/>
    <x v="6691"/>
    <x v="0"/>
    <s v="E3"/>
    <s v="0100000865"/>
    <s v="HORMIGONES SINDO CASTRO S.L."/>
    <s v="0022000428"/>
    <s v="VILLAMARTIN A."/>
    <s v="000000000000003042"/>
    <x v="0"/>
    <d v="2024-07-18T00:00:00"/>
    <d v="1899-12-30T16:32:04"/>
    <s v="19/07 16H"/>
    <d v="2024-07-19T00:00:00"/>
    <x v="12"/>
    <x v="2"/>
    <x v="6922"/>
    <d v="2024-07-19T00:00:00"/>
    <d v="1899-12-30T15:50:02"/>
    <n v="4"/>
    <s v="E00004"/>
    <s v="RUTA KMS.004"/>
    <x v="348"/>
    <x v="0"/>
    <x v="0"/>
    <x v="2"/>
    <x v="0"/>
    <d v="2024-07-18T16:32:04"/>
    <x v="766"/>
    <n v="23.465555555478204"/>
    <d v="2024-07-19T15:50:02"/>
    <d v="1899-12-30T00:03:12"/>
    <d v="2024-07-19T15:53:14"/>
    <n v="0.11277777759823948"/>
    <x v="0"/>
    <m/>
    <m/>
    <x v="1"/>
    <x v="6"/>
    <x v="0"/>
    <x v="5"/>
    <x v="4"/>
    <n v="6"/>
    <s v=""/>
    <d v="1899-12-30T01:16:48"/>
    <n v="22.412222222144869"/>
    <n v="12"/>
    <n v="10.412222222144869"/>
  </r>
  <r>
    <s v="E002"/>
    <s v="EO11"/>
    <x v="6692"/>
    <x v="0"/>
    <s v="E3"/>
    <s v="0100000865"/>
    <s v="HORMIGONES SINDO CASTRO S.L."/>
    <s v="0022000428"/>
    <s v="VILLAMARTIN A."/>
    <s v="000000000000003042"/>
    <x v="0"/>
    <d v="2024-07-18T00:00:00"/>
    <d v="1899-12-30T16:32:45"/>
    <s v="19/07 18H-"/>
    <d v="2024-07-19T00:00:00"/>
    <x v="2"/>
    <x v="2"/>
    <x v="6923"/>
    <d v="2024-07-19T00:00:00"/>
    <d v="1899-12-30T16:20:23"/>
    <n v="4"/>
    <s v="E00004"/>
    <s v="RUTA KMS.004"/>
    <x v="20"/>
    <x v="0"/>
    <x v="0"/>
    <x v="2"/>
    <x v="0"/>
    <d v="2024-07-18T16:32:45"/>
    <x v="763"/>
    <n v="25.454166666604578"/>
    <d v="2024-07-19T16:20:23"/>
    <d v="1899-12-30T00:03:12"/>
    <d v="2024-07-19T16:23:35"/>
    <n v="1.6069444442982785"/>
    <x v="0"/>
    <m/>
    <m/>
    <x v="1"/>
    <x v="6"/>
    <x v="0"/>
    <x v="5"/>
    <x v="8"/>
    <n v="6"/>
    <s v=""/>
    <d v="1899-12-30T01:16:48"/>
    <n v="24.400833333271244"/>
    <n v="12"/>
    <n v="12.400833333271244"/>
  </r>
  <r>
    <s v="E002"/>
    <s v="EO11"/>
    <x v="6693"/>
    <x v="0"/>
    <s v="E3"/>
    <s v="0432000110"/>
    <s v="PREBETONG HORMIGONES, S.A."/>
    <s v="0022001012"/>
    <s v="FENE"/>
    <s v="000000000000000055"/>
    <x v="3"/>
    <d v="2024-07-18T00:00:00"/>
    <d v="1899-12-30T16:52:58"/>
    <s v="19/07 11:00h"/>
    <d v="2024-07-19T00:00:00"/>
    <x v="24"/>
    <x v="2"/>
    <x v="6924"/>
    <d v="2024-07-19T00:00:00"/>
    <d v="1899-12-30T08:36:43"/>
    <n v="192"/>
    <s v="E00192"/>
    <s v="RUTA KMS.192"/>
    <x v="5"/>
    <x v="0"/>
    <x v="0"/>
    <x v="2"/>
    <x v="0"/>
    <d v="2024-07-18T16:52:58"/>
    <x v="737"/>
    <n v="18.117222222208511"/>
    <d v="2024-07-19T08:36:43"/>
    <d v="1899-12-30T02:33:36"/>
    <d v="2024-07-19T11:10:19"/>
    <n v="-0.17194444430060685"/>
    <x v="0"/>
    <m/>
    <m/>
    <x v="1"/>
    <x v="6"/>
    <x v="0"/>
    <x v="5"/>
    <x v="0"/>
    <n v="6"/>
    <s v=""/>
    <d v="1900-01-01T13:26:24"/>
    <n v="14.557222222208511"/>
    <n v="12"/>
    <n v="2.5572222222085106"/>
  </r>
  <r>
    <s v="E002"/>
    <s v="EO11"/>
    <x v="6694"/>
    <x v="0"/>
    <s v="E3"/>
    <s v="0432000110"/>
    <s v="PREBETONG HORMIGONES, S.A."/>
    <s v="0021000042"/>
    <s v="REIGOSA"/>
    <s v="000000000000000055"/>
    <x v="3"/>
    <d v="2024-07-18T00:00:00"/>
    <d v="1899-12-30T17:01:58"/>
    <s v="19/07 11:00h"/>
    <d v="2024-07-19T00:00:00"/>
    <x v="24"/>
    <x v="5"/>
    <x v="6925"/>
    <d v="2024-07-19T00:00:00"/>
    <d v="1899-12-30T08:55:59"/>
    <n v="123"/>
    <s v="E00123"/>
    <s v="RUTA KMS.123"/>
    <x v="11"/>
    <x v="0"/>
    <x v="0"/>
    <x v="0"/>
    <x v="0"/>
    <d v="2024-07-18T17:01:58"/>
    <x v="737"/>
    <n v="17.967222222243436"/>
    <d v="2024-07-19T08:55:59"/>
    <d v="1899-12-30T01:38:24"/>
    <d v="2024-07-19T10:34:23"/>
    <n v="0.42694444436347112"/>
    <x v="0"/>
    <m/>
    <m/>
    <x v="1"/>
    <x v="6"/>
    <x v="0"/>
    <x v="5"/>
    <x v="0"/>
    <n v="6"/>
    <s v=""/>
    <d v="1899-12-31T15:21:36"/>
    <n v="15.327222222243435"/>
    <n v="12"/>
    <n v="3.3272222222434351"/>
  </r>
  <r>
    <s v="E002"/>
    <s v="EO11"/>
    <x v="6695"/>
    <x v="0"/>
    <s v="E3"/>
    <s v="0100000764"/>
    <s v="HORMIGONES BERGANTIÑOS S.A."/>
    <s v="0022000267"/>
    <s v="CARBALLO"/>
    <s v="000000000000000055"/>
    <x v="3"/>
    <d v="2024-07-18T00:00:00"/>
    <d v="1899-12-30T17:06:58"/>
    <s v="19/07 x DIA"/>
    <d v="2024-07-19T00:00:00"/>
    <x v="9"/>
    <x v="2"/>
    <x v="6926"/>
    <d v="2024-07-19T00:00:00"/>
    <d v="1899-12-30T12:28:52"/>
    <n v="220"/>
    <s v="E00220"/>
    <s v="RUTA KMS.220"/>
    <x v="41"/>
    <x v="0"/>
    <x v="0"/>
    <x v="2"/>
    <x v="0"/>
    <d v="2024-07-18T17:06:58"/>
    <x v="771"/>
    <n v="23.883888888987713"/>
    <d v="2024-07-19T12:28:52"/>
    <d v="1899-12-30T02:56:00"/>
    <d v="2024-07-19T15:24:52"/>
    <n v="1.5855555556481704"/>
    <x v="0"/>
    <m/>
    <m/>
    <x v="1"/>
    <x v="6"/>
    <x v="0"/>
    <x v="5"/>
    <x v="3"/>
    <n v="6"/>
    <s v=""/>
    <d v="1900-01-01T22:24:00"/>
    <n v="19.950555555654379"/>
    <n v="12"/>
    <n v="7.950555555654379"/>
  </r>
  <r>
    <s v="E002"/>
    <s v="EO11"/>
    <x v="6696"/>
    <x v="0"/>
    <s v="E3"/>
    <s v="0100000764"/>
    <s v="HORMIGONES BERGANTIÑOS S.A."/>
    <s v="0022000267"/>
    <s v="CARBALLO"/>
    <s v="000000000000000055"/>
    <x v="3"/>
    <d v="2024-07-18T00:00:00"/>
    <d v="1899-12-30T17:07:06"/>
    <s v="22/07 x MAÑANA"/>
    <d v="2024-07-22T00:00:00"/>
    <x v="1"/>
    <x v="2"/>
    <x v="6927"/>
    <d v="2024-07-19T00:00:00"/>
    <d v="1899-12-30T19:04:14"/>
    <n v="220"/>
    <s v="E00220"/>
    <s v="RUTA KMS.220"/>
    <x v="29"/>
    <x v="0"/>
    <x v="0"/>
    <x v="2"/>
    <x v="0"/>
    <d v="2024-07-18T17:07:06"/>
    <x v="764"/>
    <n v="92.881666666769888"/>
    <d v="2024-07-19T19:04:14"/>
    <d v="1899-12-30T02:56:00"/>
    <d v="2024-07-19T22:00:14"/>
    <n v="63.996111111191567"/>
    <x v="0"/>
    <m/>
    <m/>
    <x v="1"/>
    <x v="6"/>
    <x v="0"/>
    <x v="5"/>
    <x v="10"/>
    <n v="6"/>
    <s v=""/>
    <d v="1900-01-01T22:24:00"/>
    <n v="88.948333333436551"/>
    <n v="48"/>
    <n v="40.948333333436551"/>
  </r>
  <r>
    <s v="E002"/>
    <s v="EO11"/>
    <x v="6697"/>
    <x v="0"/>
    <s v="E3"/>
    <s v="0100028413"/>
    <s v="HORMIGONES CARRAL, S.L."/>
    <s v="0022002990"/>
    <s v="PUERTO EXTERIOR DE FERROL"/>
    <s v="000000000000003042"/>
    <x v="0"/>
    <d v="2024-07-18T00:00:00"/>
    <d v="1899-12-30T17:11:15"/>
    <s v="19/07 10H 2º"/>
    <d v="2024-07-19T00:00:00"/>
    <x v="17"/>
    <x v="0"/>
    <x v="6928"/>
    <d v="2024-07-19T00:00:00"/>
    <d v="1899-12-30T09:04:55"/>
    <n v="71"/>
    <s v="E00071"/>
    <s v="RUTA KMS.071"/>
    <x v="1"/>
    <x v="0"/>
    <x v="0"/>
    <x v="0"/>
    <x v="0"/>
    <d v="2024-07-18T17:11:15"/>
    <x v="733"/>
    <n v="16.812499999883585"/>
    <d v="2024-07-19T09:04:55"/>
    <d v="1899-12-30T00:56:48"/>
    <d v="2024-07-19T10:01:43"/>
    <n v="-2.8611111163627356E-2"/>
    <x v="0"/>
    <m/>
    <m/>
    <x v="1"/>
    <x v="6"/>
    <x v="0"/>
    <x v="5"/>
    <x v="6"/>
    <n v="6"/>
    <s v=""/>
    <d v="1899-12-30T22:43:12"/>
    <n v="14.865833333216917"/>
    <n v="12"/>
    <n v="2.8658333332169175"/>
  </r>
  <r>
    <s v="E002"/>
    <s v="EO11"/>
    <x v="6698"/>
    <x v="0"/>
    <s v="E3"/>
    <s v="0100028413"/>
    <s v="HORMIGONES CARRAL, S.L."/>
    <s v="0022002990"/>
    <s v="PUERTO EXTERIOR DE FERROL"/>
    <s v="000000000000003042"/>
    <x v="0"/>
    <d v="2024-07-18T00:00:00"/>
    <d v="1899-12-30T17:11:48"/>
    <s v="19/07 13h 3º"/>
    <d v="2024-07-19T00:00:00"/>
    <x v="14"/>
    <x v="2"/>
    <x v="6929"/>
    <d v="2024-07-19T00:00:00"/>
    <d v="1899-12-30T08:49:01"/>
    <n v="212"/>
    <s v="E00212"/>
    <s v="RUTA KMS.212"/>
    <x v="23"/>
    <x v="0"/>
    <x v="0"/>
    <x v="2"/>
    <x v="0"/>
    <d v="2024-07-18T17:11:48"/>
    <x v="752"/>
    <n v="19.803333333344199"/>
    <d v="2024-07-19T08:49:01"/>
    <d v="1899-12-30T02:49:36"/>
    <d v="2024-07-19T11:38:37"/>
    <n v="1.3563888888456859"/>
    <x v="0"/>
    <m/>
    <m/>
    <x v="1"/>
    <x v="6"/>
    <x v="0"/>
    <x v="5"/>
    <x v="0"/>
    <n v="6"/>
    <s v=""/>
    <d v="1900-01-01T19:50:24"/>
    <n v="15.976666666677531"/>
    <n v="12"/>
    <n v="3.9766666666775308"/>
  </r>
  <r>
    <s v="E002"/>
    <s v="EO11"/>
    <x v="6699"/>
    <x v="0"/>
    <s v="E3"/>
    <s v="0100028413"/>
    <s v="HORMIGONES CARRAL, S.L."/>
    <s v="0022002990"/>
    <s v="PUERTO EXTERIOR DE FERROL"/>
    <s v="000000000000003042"/>
    <x v="0"/>
    <d v="2024-07-18T00:00:00"/>
    <d v="1899-12-30T17:12:31"/>
    <s v="19/07 15h 4º"/>
    <d v="2024-07-19T00:00:00"/>
    <x v="7"/>
    <x v="2"/>
    <x v="6930"/>
    <d v="2024-07-19T00:00:00"/>
    <d v="1899-12-30T10:08:14"/>
    <n v="212"/>
    <s v="E00212"/>
    <s v="RUTA KMS.212"/>
    <x v="0"/>
    <x v="0"/>
    <x v="0"/>
    <x v="2"/>
    <x v="0"/>
    <d v="2024-07-18T17:12:31"/>
    <x v="753"/>
    <n v="21.791388888959773"/>
    <d v="2024-07-19T10:08:14"/>
    <d v="1899-12-30T02:49:36"/>
    <d v="2024-07-19T12:57:50"/>
    <n v="2.036111111054197"/>
    <x v="0"/>
    <m/>
    <m/>
    <x v="1"/>
    <x v="6"/>
    <x v="0"/>
    <x v="5"/>
    <x v="1"/>
    <n v="6"/>
    <s v=""/>
    <d v="1900-01-01T19:50:24"/>
    <n v="17.964722222293105"/>
    <n v="12"/>
    <n v="5.9647222222931049"/>
  </r>
  <r>
    <s v="E002"/>
    <s v="EO11"/>
    <x v="6700"/>
    <x v="0"/>
    <s v="E3"/>
    <s v="0100028413"/>
    <s v="HORMIGONES CARRAL, S.L."/>
    <s v="0022002990"/>
    <s v="PUERTO EXTERIOR DE FERROL"/>
    <s v="000000000000003042"/>
    <x v="0"/>
    <d v="2024-07-18T00:00:00"/>
    <d v="1899-12-30T17:13:01"/>
    <s v="19/07 16h 5º"/>
    <d v="2024-07-19T00:00:00"/>
    <x v="12"/>
    <x v="0"/>
    <x v="6931"/>
    <d v="2024-07-19T00:00:00"/>
    <d v="1899-12-30T13:08:06"/>
    <n v="71"/>
    <s v="E00071"/>
    <s v="RUTA KMS.071"/>
    <x v="1"/>
    <x v="0"/>
    <x v="0"/>
    <x v="0"/>
    <x v="0"/>
    <d v="2024-07-18T17:13:01"/>
    <x v="766"/>
    <n v="22.783055555541068"/>
    <d v="2024-07-19T13:08:06"/>
    <d v="1899-12-30T00:56:48"/>
    <d v="2024-07-19T14:04:54"/>
    <n v="1.9183333331602626"/>
    <x v="0"/>
    <m/>
    <m/>
    <x v="1"/>
    <x v="6"/>
    <x v="0"/>
    <x v="5"/>
    <x v="7"/>
    <n v="6"/>
    <s v=""/>
    <d v="1899-12-30T22:43:12"/>
    <n v="20.836388888874403"/>
    <n v="12"/>
    <n v="8.8363888888744029"/>
  </r>
  <r>
    <s v="E002"/>
    <s v="EO11"/>
    <x v="6701"/>
    <x v="0"/>
    <s v="E3"/>
    <s v="0100028413"/>
    <s v="HORMIGONES CARRAL, S.L."/>
    <s v="0022002990"/>
    <s v="PUERTO EXTERIOR DE FERROL"/>
    <s v="000000000000003042"/>
    <x v="0"/>
    <d v="2024-07-18T00:00:00"/>
    <d v="1899-12-30T17:13:42"/>
    <s v="19/07 18h 6º"/>
    <d v="2024-07-19T00:00:00"/>
    <x v="2"/>
    <x v="2"/>
    <x v="6932"/>
    <d v="2024-07-19T00:00:00"/>
    <d v="1899-12-30T12:40:23"/>
    <n v="212"/>
    <s v="E00212"/>
    <s v="RUTA KMS.212"/>
    <x v="3"/>
    <x v="0"/>
    <x v="0"/>
    <x v="2"/>
    <x v="0"/>
    <d v="2024-07-18T17:13:42"/>
    <x v="763"/>
    <n v="24.771666666667443"/>
    <d v="2024-07-19T12:40:23"/>
    <d v="1899-12-30T02:49:36"/>
    <d v="2024-07-19T15:29:59"/>
    <n v="2.500277777784504"/>
    <x v="0"/>
    <m/>
    <m/>
    <x v="1"/>
    <x v="6"/>
    <x v="0"/>
    <x v="5"/>
    <x v="3"/>
    <n v="6"/>
    <s v=""/>
    <d v="1900-01-01T19:50:24"/>
    <n v="20.945000000000775"/>
    <n v="12"/>
    <n v="8.9450000000007748"/>
  </r>
  <r>
    <s v="E002"/>
    <s v="EO11"/>
    <x v="6702"/>
    <x v="0"/>
    <s v="E3"/>
    <s v="0100028413"/>
    <s v="HORMIGONES CARRAL, S.L."/>
    <s v="0022002990"/>
    <s v="PUERTO EXTERIOR DE FERROL"/>
    <s v="000000000000003042"/>
    <x v="0"/>
    <d v="2024-07-18T00:00:00"/>
    <d v="1899-12-30T17:14:23"/>
    <s v="19/07 19h 7º"/>
    <d v="2024-07-19T00:00:00"/>
    <x v="4"/>
    <x v="0"/>
    <x v="6933"/>
    <d v="2024-07-19T00:00:00"/>
    <d v="1899-12-30T15:36:56"/>
    <n v="71"/>
    <s v="E00071"/>
    <s v="RUTA KMS.071"/>
    <x v="7"/>
    <x v="0"/>
    <x v="0"/>
    <x v="0"/>
    <x v="0"/>
    <d v="2024-07-18T17:14:23"/>
    <x v="772"/>
    <n v="25.760277777677402"/>
    <d v="2024-07-19T15:36:56"/>
    <d v="1899-12-30T00:56:48"/>
    <d v="2024-07-19T16:33:44"/>
    <n v="2.4377777776680887"/>
    <x v="0"/>
    <m/>
    <m/>
    <x v="1"/>
    <x v="6"/>
    <x v="0"/>
    <x v="5"/>
    <x v="4"/>
    <n v="6"/>
    <s v=""/>
    <d v="1899-12-30T22:43:12"/>
    <n v="23.813611111010736"/>
    <n v="12"/>
    <n v="11.813611111010736"/>
  </r>
  <r>
    <s v="E002"/>
    <s v="EO11"/>
    <x v="6703"/>
    <x v="0"/>
    <s v="E3"/>
    <s v="0100059274"/>
    <s v="UTE O BARCO"/>
    <s v="0022002995"/>
    <s v="O BARCO"/>
    <s v="000000000000000055"/>
    <x v="3"/>
    <d v="2024-07-18T00:00:00"/>
    <d v="1899-12-30T17:30:32"/>
    <s v="19/07  x tarde"/>
    <d v="2024-07-19T00:00:00"/>
    <x v="11"/>
    <x v="2"/>
    <x v="6934"/>
    <d v="2024-07-19T00:00:00"/>
    <d v="1899-12-30T16:34:34"/>
    <n v="32"/>
    <s v="E00032"/>
    <s v="RUTA KMS.032"/>
    <x v="16"/>
    <x v="0"/>
    <x v="0"/>
    <x v="2"/>
    <x v="0"/>
    <d v="2024-07-18T17:30:32"/>
    <x v="773"/>
    <n v="22.99111111118691"/>
    <d v="2024-07-19T16:34:34"/>
    <d v="1899-12-30T00:25:36"/>
    <d v="2024-07-19T17:00:10"/>
    <n v="-0.5027777777868323"/>
    <x v="0"/>
    <m/>
    <m/>
    <x v="1"/>
    <x v="6"/>
    <x v="0"/>
    <x v="5"/>
    <x v="8"/>
    <n v="6"/>
    <s v=""/>
    <d v="1899-12-30T10:14:24"/>
    <n v="21.564444444520245"/>
    <n v="12"/>
    <n v="9.5644444445202446"/>
  </r>
  <r>
    <s v="E002"/>
    <s v="EO11"/>
    <x v="6704"/>
    <x v="0"/>
    <s v="E3"/>
    <s v="0100059105"/>
    <s v="TUNEL DE RANTE UTE"/>
    <s v="0022002985"/>
    <s v="SAN CIBRAO - UTE TUNEL DE RANTE"/>
    <s v="000000000000003042"/>
    <x v="0"/>
    <d v="2024-07-18T00:00:00"/>
    <d v="1899-12-30T18:25:38"/>
    <s v="confirmo telefónicam"/>
    <d v="2024-07-19T00:00:00"/>
    <x v="0"/>
    <x v="5"/>
    <x v="6935"/>
    <d v="2024-07-19T00:00:00"/>
    <d v="1899-12-30T09:10:51"/>
    <n v="12"/>
    <s v="E00012"/>
    <s v="RUTA KMS.012"/>
    <x v="14"/>
    <x v="0"/>
    <x v="0"/>
    <x v="0"/>
    <x v="0"/>
    <d v="2024-07-18T18:25:38"/>
    <x v="774"/>
    <n v="19.072777777793817"/>
    <d v="2024-07-19T09:10:51"/>
    <d v="1899-12-30T00:09:36"/>
    <d v="2024-07-19T09:20:27"/>
    <n v="4.1591666666208766"/>
    <x v="0"/>
    <m/>
    <m/>
    <x v="1"/>
    <x v="6"/>
    <x v="0"/>
    <x v="5"/>
    <x v="6"/>
    <n v="6"/>
    <s v=""/>
    <d v="1899-12-30T03:50:24"/>
    <n v="17.912777777793817"/>
    <n v="12"/>
    <n v="5.9127777777938171"/>
  </r>
  <r>
    <s v="E002"/>
    <s v="EO11"/>
    <x v="6705"/>
    <x v="0"/>
    <s v="E3"/>
    <s v="0100059105"/>
    <s v="TUNEL DE RANTE UTE"/>
    <s v="0022002985"/>
    <s v="SAN CIBRAO - UTE TUNEL DE RANTE"/>
    <s v="000000000000003042"/>
    <x v="0"/>
    <d v="2024-07-18T00:00:00"/>
    <d v="1899-12-30T18:26:00"/>
    <s v="confirmo telefónicam"/>
    <d v="2024-07-19T00:00:00"/>
    <x v="19"/>
    <x v="5"/>
    <x v="6936"/>
    <d v="2024-07-19T00:00:00"/>
    <d v="1899-12-30T10:38:17"/>
    <n v="12"/>
    <s v="E00012"/>
    <s v="RUTA KMS.012"/>
    <x v="14"/>
    <x v="0"/>
    <x v="0"/>
    <x v="0"/>
    <x v="0"/>
    <d v="2024-07-18T18:26:00"/>
    <x v="775"/>
    <n v="18.066666666709352"/>
    <d v="2024-07-19T10:38:17"/>
    <d v="1899-12-30T00:09:36"/>
    <d v="2024-07-19T10:47:53"/>
    <n v="1.7019444445031695"/>
    <x v="0"/>
    <m/>
    <m/>
    <x v="1"/>
    <x v="6"/>
    <x v="0"/>
    <x v="5"/>
    <x v="1"/>
    <n v="6"/>
    <s v=""/>
    <d v="1899-12-30T03:50:24"/>
    <n v="16.906666666709352"/>
    <n v="12"/>
    <n v="4.9066666667093521"/>
  </r>
  <r>
    <s v="E002"/>
    <s v="EO11"/>
    <x v="6706"/>
    <x v="0"/>
    <s v="E3"/>
    <s v="0100013649"/>
    <s v="HORMIGONES MARBE HISPANIA, S.L."/>
    <s v="0022002481"/>
    <s v="PLANTA LALIN"/>
    <s v="000000000000000055"/>
    <x v="3"/>
    <d v="2024-07-18T00:00:00"/>
    <d v="1899-12-30T18:26:48"/>
    <s v="19/07 14:30"/>
    <d v="2024-07-19T00:00:00"/>
    <x v="13"/>
    <x v="2"/>
    <x v="6937"/>
    <d v="2024-07-19T00:00:00"/>
    <d v="1899-12-30T11:46:38"/>
    <n v="170"/>
    <s v="E00170"/>
    <s v="RUTA KMS.170"/>
    <x v="266"/>
    <x v="0"/>
    <x v="0"/>
    <x v="2"/>
    <x v="0"/>
    <d v="2024-07-18T18:26:48"/>
    <x v="768"/>
    <n v="20.053333333285991"/>
    <d v="2024-07-19T11:46:38"/>
    <d v="1899-12-30T02:16:00"/>
    <d v="2024-07-19T14:02:38"/>
    <n v="0.45611111103789881"/>
    <x v="0"/>
    <m/>
    <m/>
    <x v="1"/>
    <x v="6"/>
    <x v="0"/>
    <x v="5"/>
    <x v="2"/>
    <n v="6"/>
    <s v=""/>
    <d v="1900-01-01T06:24:00"/>
    <n v="16.786666666619325"/>
    <n v="12"/>
    <n v="4.7866666666193254"/>
  </r>
  <r>
    <s v="E002"/>
    <s v="EO11"/>
    <x v="6707"/>
    <x v="0"/>
    <s v="E3"/>
    <s v="0100022674"/>
    <s v="COMERCIAL SILOS DE GALICIA, S.L."/>
    <s v="0022002149"/>
    <s v="SALVATERRA DE MIÑO"/>
    <s v="000000000000003218"/>
    <x v="7"/>
    <d v="2024-07-18T00:00:00"/>
    <d v="1899-12-30T18:43:36"/>
    <s v="19/07 15 a 17h"/>
    <d v="2024-07-19T00:00:00"/>
    <x v="22"/>
    <x v="2"/>
    <x v="6938"/>
    <d v="2024-07-19T00:00:00"/>
    <d v="1899-12-30T10:11:05"/>
    <n v="205"/>
    <s v="E00205"/>
    <s v="RUTA KMS.205"/>
    <x v="27"/>
    <x v="0"/>
    <x v="0"/>
    <x v="2"/>
    <x v="0"/>
    <d v="2024-07-18T18:43:36"/>
    <x v="776"/>
    <n v="20.773333333432674"/>
    <d v="2024-07-19T10:11:05"/>
    <d v="1899-12-30T02:44:00"/>
    <d v="2024-07-19T12:55:05"/>
    <n v="2.5819444445078261"/>
    <x v="0"/>
    <m/>
    <m/>
    <x v="1"/>
    <x v="6"/>
    <x v="0"/>
    <x v="5"/>
    <x v="1"/>
    <n v="6"/>
    <s v=""/>
    <d v="1900-01-01T17:36:00"/>
    <n v="17.04000000009934"/>
    <n v="12"/>
    <n v="5.0400000000993401"/>
  </r>
  <r>
    <s v="E002"/>
    <s v="EO11"/>
    <x v="6708"/>
    <x v="0"/>
    <s v="E4"/>
    <s v="0100028236"/>
    <s v="SANEAMIENTOS SARRIA, S. L."/>
    <s v="0020002275"/>
    <s v="SARRIA"/>
    <s v="000000000000002906"/>
    <x v="4"/>
    <d v="2024-07-18T00:00:00"/>
    <d v="1899-12-30T19:00:04"/>
    <s v="19/07 far/palet serv"/>
    <d v="2024-07-18T00:00:00"/>
    <x v="6"/>
    <x v="2"/>
    <x v="6939"/>
    <d v="2024-07-20T00:00:00"/>
    <d v="1899-12-30T13:23:52"/>
    <n v="104"/>
    <s v="E00104"/>
    <s v="RUTA KMS.104"/>
    <x v="457"/>
    <x v="0"/>
    <x v="0"/>
    <x v="2"/>
    <x v="1"/>
    <d v="2024-07-18T19:00:04"/>
    <x v="701"/>
    <n v="0.99888888892019168"/>
    <d v="2024-07-20T13:23:52"/>
    <d v="1899-12-30T01:23:12"/>
    <d v="2024-07-20T14:47:04"/>
    <n v="-42.784444444463588"/>
    <x v="1"/>
    <m/>
    <m/>
    <x v="1"/>
    <x v="7"/>
    <x v="3"/>
    <x v="5"/>
    <x v="7"/>
    <n v="7"/>
    <s v=""/>
    <d v="1899-12-31T09:16:48"/>
    <n v="-1.387777777746475"/>
    <n v="0"/>
    <n v="-1.387777777746475"/>
  </r>
  <r>
    <s v="E002"/>
    <s v="EO11"/>
    <x v="6708"/>
    <x v="0"/>
    <s v="E4"/>
    <s v="0100028236"/>
    <s v="SANEAMIENTOS SARRIA, S. L."/>
    <s v="0020002275"/>
    <s v="SARRIA"/>
    <s v="000000000000003320"/>
    <x v="153"/>
    <d v="2024-07-18T00:00:00"/>
    <d v="1899-12-30T19:00:04"/>
    <s v="19/07 far/palet serv"/>
    <d v="2024-07-18T00:00:00"/>
    <x v="6"/>
    <x v="2"/>
    <x v="6939"/>
    <d v="2024-07-20T00:00:00"/>
    <d v="1899-12-30T13:23:52"/>
    <n v="104"/>
    <s v="E00104"/>
    <s v="RUTA KMS.104"/>
    <x v="457"/>
    <x v="0"/>
    <x v="1"/>
    <x v="2"/>
    <x v="1"/>
    <d v="2024-07-18T19:00:04"/>
    <x v="701"/>
    <n v="0.99888888892019168"/>
    <d v="2024-07-20T13:23:52"/>
    <d v="1899-12-30T01:23:12"/>
    <d v="2024-07-20T14:47:04"/>
    <n v="-42.784444444463588"/>
    <x v="1"/>
    <m/>
    <m/>
    <x v="1"/>
    <x v="7"/>
    <x v="3"/>
    <x v="5"/>
    <x v="7"/>
    <n v="7"/>
    <s v=""/>
    <d v="1899-12-31T09:16:48"/>
    <n v="-1.387777777746475"/>
    <n v="0"/>
    <n v="-1.387777777746475"/>
  </r>
  <r>
    <s v="E002"/>
    <s v="EO11"/>
    <x v="6709"/>
    <x v="0"/>
    <s v="E3"/>
    <s v="0100010248"/>
    <s v="HORMIGONES MONTERROSO, S.L."/>
    <s v="0022000630"/>
    <s v="MONTERROSO"/>
    <s v="000000000000000055"/>
    <x v="3"/>
    <d v="2024-07-18T00:00:00"/>
    <d v="1899-12-30T19:42:50"/>
    <s v="19/07 14:30h"/>
    <d v="2024-07-19T00:00:00"/>
    <x v="13"/>
    <x v="2"/>
    <x v="6940"/>
    <d v="2024-07-19T00:00:00"/>
    <d v="1899-12-30T12:48:21"/>
    <n v="138"/>
    <s v="E00138"/>
    <s v="RUTA KMS.138"/>
    <x v="22"/>
    <x v="0"/>
    <x v="0"/>
    <x v="2"/>
    <x v="0"/>
    <d v="2024-07-18T19:42:50"/>
    <x v="768"/>
    <n v="18.786111110995989"/>
    <d v="2024-07-19T12:48:21"/>
    <d v="1899-12-30T01:50:24"/>
    <d v="2024-07-19T14:38:45"/>
    <n v="-0.14583333337213844"/>
    <x v="0"/>
    <m/>
    <m/>
    <x v="1"/>
    <x v="6"/>
    <x v="0"/>
    <x v="5"/>
    <x v="3"/>
    <n v="6"/>
    <s v=""/>
    <d v="1899-12-31T20:09:36"/>
    <n v="15.946111110995989"/>
    <n v="12"/>
    <n v="3.9461111109959894"/>
  </r>
  <r>
    <s v="E002"/>
    <s v="EO11"/>
    <x v="6710"/>
    <x v="0"/>
    <s v="E3"/>
    <s v="0100053398"/>
    <s v="HORMIGONES ANPASA, S.L.U."/>
    <s v="0022002666"/>
    <s v="OUTARIZ"/>
    <s v="000000000000003218"/>
    <x v="7"/>
    <d v="2024-07-19T00:00:00"/>
    <d v="1899-12-30T07:32:18"/>
    <s v="19/07 urge"/>
    <d v="2024-07-19T00:00:00"/>
    <x v="18"/>
    <x v="2"/>
    <x v="6941"/>
    <d v="2024-07-19T00:00:00"/>
    <d v="1899-12-30T09:45:22"/>
    <n v="145"/>
    <s v="E00145"/>
    <s v="RUTA KMS.145"/>
    <x v="21"/>
    <x v="0"/>
    <x v="0"/>
    <x v="2"/>
    <x v="0"/>
    <d v="2024-07-19T07:32:18"/>
    <x v="777"/>
    <n v="9.9616666665533558"/>
    <d v="2024-07-19T09:45:22"/>
    <d v="1899-12-30T01:56:00"/>
    <d v="2024-07-19T11:41:22"/>
    <n v="5.8105555554502644"/>
    <x v="0"/>
    <m/>
    <m/>
    <x v="1"/>
    <x v="6"/>
    <x v="0"/>
    <x v="5"/>
    <x v="6"/>
    <n v="6"/>
    <s v=""/>
    <d v="1899-12-31T22:24:00"/>
    <n v="7.0283333332200222"/>
    <n v="0"/>
    <n v="7.0283333332200222"/>
  </r>
  <r>
    <s v="E002"/>
    <s v="EO11"/>
    <x v="6711"/>
    <x v="0"/>
    <s v="E3"/>
    <s v="0432000110"/>
    <s v="PREBETONG HORMIGONES, S.A."/>
    <s v="0022002920"/>
    <s v="PLANTA MOVIL OURAL"/>
    <s v="000000000000003043"/>
    <x v="5"/>
    <d v="2024-07-19T00:00:00"/>
    <d v="1899-12-30T07:33:13"/>
    <s v="19/07 18:30 CARGAR E"/>
    <d v="2024-07-19T00:00:00"/>
    <x v="3"/>
    <x v="2"/>
    <x v="6942"/>
    <d v="2024-07-19T00:00:00"/>
    <d v="1899-12-30T16:06:35"/>
    <n v="123"/>
    <s v="E00123"/>
    <s v="RUTA KMS.123"/>
    <x v="21"/>
    <x v="0"/>
    <x v="0"/>
    <x v="2"/>
    <x v="0"/>
    <d v="2024-07-19T07:33:13"/>
    <x v="778"/>
    <n v="10.946388888987713"/>
    <d v="2024-07-19T16:06:35"/>
    <d v="1899-12-30T01:38:24"/>
    <d v="2024-07-19T17:44:59"/>
    <n v="0.75027777784271166"/>
    <x v="0"/>
    <m/>
    <m/>
    <x v="1"/>
    <x v="6"/>
    <x v="0"/>
    <x v="5"/>
    <x v="8"/>
    <n v="6"/>
    <s v=""/>
    <d v="1899-12-31T15:21:36"/>
    <n v="8.306388888987712"/>
    <n v="0"/>
    <n v="8.306388888987712"/>
  </r>
  <r>
    <s v="E002"/>
    <s v="EO11"/>
    <x v="6712"/>
    <x v="0"/>
    <s v="E4"/>
    <s v="0100058931"/>
    <s v="CIM. ESP. Y ESTRUCT. CIMSSA S.A"/>
    <s v="0019001515"/>
    <s v="MALP.PLSC-CN680-2024CN68000217"/>
    <s v="000000000000003320"/>
    <x v="153"/>
    <d v="2024-07-19T00:00:00"/>
    <d v="1899-12-30T07:55:23"/>
    <s v="22/07  T.661 73 55 2"/>
    <d v="2024-07-22T00:00:00"/>
    <x v="6"/>
    <x v="2"/>
    <x v="6943"/>
    <d v="2024-07-22T00:00:00"/>
    <d v="1899-12-30T15:52:47"/>
    <n v="420"/>
    <s v="E00420"/>
    <s v="RUTA KMS.420"/>
    <x v="34"/>
    <x v="0"/>
    <x v="0"/>
    <x v="2"/>
    <x v="1"/>
    <d v="2024-07-19T07:55:23"/>
    <x v="740"/>
    <n v="84.076944444444962"/>
    <d v="2024-07-22T15:52:47"/>
    <d v="1899-12-30T05:36:00"/>
    <d v="2024-07-22T21:28:47"/>
    <n v="-1.4797222220222466"/>
    <x v="1"/>
    <m/>
    <m/>
    <x v="1"/>
    <x v="10"/>
    <x v="1"/>
    <x v="6"/>
    <x v="4"/>
    <n v="2"/>
    <s v=""/>
    <d v="1900-01-04T14:24:00"/>
    <n v="77.476944444444968"/>
    <n v="36"/>
    <n v="41.476944444444968"/>
  </r>
  <r>
    <s v="E002"/>
    <s v="EO11"/>
    <x v="6713"/>
    <x v="0"/>
    <s v="E3"/>
    <s v="0432000110"/>
    <s v="PREBETONG HORMIGONES, S.A."/>
    <s v="0021000012"/>
    <s v="OURENSE"/>
    <s v="000000000000000055"/>
    <x v="3"/>
    <d v="2024-07-19T00:00:00"/>
    <d v="1899-12-30T08:23:25"/>
    <s v="19/07 12h"/>
    <d v="2024-07-19T00:00:00"/>
    <x v="8"/>
    <x v="5"/>
    <x v="6944"/>
    <d v="2024-07-19T00:00:00"/>
    <d v="1899-12-30T12:08:53"/>
    <n v="14"/>
    <s v="E00014"/>
    <s v="RUTA KMS.014"/>
    <x v="14"/>
    <x v="0"/>
    <x v="0"/>
    <x v="0"/>
    <x v="0"/>
    <d v="2024-07-19T08:23:25"/>
    <x v="757"/>
    <n v="3.6097222222597338"/>
    <d v="2024-07-19T12:08:53"/>
    <d v="1899-12-30T00:11:12"/>
    <d v="2024-07-19T12:20:05"/>
    <n v="-0.33472222223645076"/>
    <x v="0"/>
    <m/>
    <m/>
    <x v="1"/>
    <x v="6"/>
    <x v="0"/>
    <x v="5"/>
    <x v="3"/>
    <n v="6"/>
    <s v=""/>
    <d v="1899-12-30T04:28:48"/>
    <n v="2.4230555555930673"/>
    <n v="0"/>
    <n v="2.4230555555930673"/>
  </r>
  <r>
    <s v="E002"/>
    <s v="EO11"/>
    <x v="6714"/>
    <x v="0"/>
    <s v="E3"/>
    <s v="0100022674"/>
    <s v="COMERCIAL SILOS DE GALICIA, S.L."/>
    <s v="0022002564"/>
    <s v="LOMBA"/>
    <s v="000000000000000055"/>
    <x v="3"/>
    <d v="2024-07-19T00:00:00"/>
    <d v="1899-12-30T08:53:06"/>
    <s v="19/07 11:00h o antes"/>
    <d v="2024-07-19T00:00:00"/>
    <x v="24"/>
    <x v="3"/>
    <x v="6945"/>
    <d v="2024-07-19T00:00:00"/>
    <d v="1899-12-30T10:47:19"/>
    <n v="15"/>
    <s v="E00015"/>
    <s v="RUTA KMS.015"/>
    <x v="348"/>
    <x v="0"/>
    <x v="0"/>
    <x v="0"/>
    <x v="0"/>
    <d v="2024-07-19T08:53:06"/>
    <x v="737"/>
    <n v="2.1150000000488944"/>
    <d v="2024-07-19T10:47:19"/>
    <d v="1899-12-30T00:12:00"/>
    <d v="2024-07-19T10:59:19"/>
    <n v="1.1388888931833208E-2"/>
    <x v="0"/>
    <m/>
    <m/>
    <x v="1"/>
    <x v="6"/>
    <x v="0"/>
    <x v="5"/>
    <x v="1"/>
    <n v="6"/>
    <s v=""/>
    <d v="1899-12-30T04:48:00"/>
    <n v="0.91500000004889448"/>
    <n v="0"/>
    <n v="0.91500000004889448"/>
  </r>
  <r>
    <s v="E002"/>
    <s v="EO11"/>
    <x v="6715"/>
    <x v="0"/>
    <s v="E3"/>
    <s v="0100022370"/>
    <s v="PREFABRICADOS LUIS BARROS S.L."/>
    <s v="0022002691"/>
    <s v="BUEU"/>
    <s v="000000000000000055"/>
    <x v="3"/>
    <d v="2024-07-19T00:00:00"/>
    <d v="1899-12-30T09:17:31"/>
    <s v="19/07 URGE Silo. 1"/>
    <d v="2024-07-19T00:00:00"/>
    <x v="2"/>
    <x v="3"/>
    <x v="6946"/>
    <d v="2024-07-19T00:00:00"/>
    <d v="1899-12-30T16:15:53"/>
    <n v="59"/>
    <s v="E00059"/>
    <s v="RUTA KMS.059"/>
    <x v="19"/>
    <x v="0"/>
    <x v="0"/>
    <x v="0"/>
    <x v="0"/>
    <d v="2024-07-19T09:17:31"/>
    <x v="763"/>
    <n v="8.7080555555876344"/>
    <d v="2024-07-19T16:15:53"/>
    <d v="1899-12-30T00:47:12"/>
    <d v="2024-07-19T17:03:05"/>
    <n v="0.94861111108912155"/>
    <x v="0"/>
    <m/>
    <m/>
    <x v="1"/>
    <x v="6"/>
    <x v="0"/>
    <x v="5"/>
    <x v="8"/>
    <n v="6"/>
    <s v=""/>
    <d v="1899-12-30T18:52:48"/>
    <n v="6.9213888889209674"/>
    <n v="0"/>
    <n v="6.9213888889209674"/>
  </r>
  <r>
    <s v="E002"/>
    <s v="EO11"/>
    <x v="6716"/>
    <x v="0"/>
    <s v="E4"/>
    <s v="0100000549"/>
    <s v="COMUCA S. L."/>
    <s v="0020000454"/>
    <s v="MARROZOS"/>
    <s v="000000000000002906"/>
    <x v="4"/>
    <d v="2024-07-19T00:00:00"/>
    <d v="1899-12-30T09:45:20"/>
    <s v="22/07 su pedido nº 8"/>
    <d v="2024-07-22T00:00:00"/>
    <x v="6"/>
    <x v="2"/>
    <x v="6947"/>
    <d v="2024-07-20T00:00:00"/>
    <d v="1899-12-30T12:48:50"/>
    <n v="197"/>
    <s v="E00197"/>
    <s v="RUTA KMS.197"/>
    <x v="34"/>
    <x v="0"/>
    <x v="0"/>
    <x v="2"/>
    <x v="1"/>
    <d v="2024-07-19T09:45:20"/>
    <x v="740"/>
    <n v="82.244444444426335"/>
    <d v="2024-07-20T12:48:50"/>
    <d v="1899-12-30T02:37:36"/>
    <d v="2024-07-20T15:26:26"/>
    <n v="52.559444444545079"/>
    <x v="0"/>
    <m/>
    <m/>
    <x v="1"/>
    <x v="7"/>
    <x v="0"/>
    <x v="5"/>
    <x v="3"/>
    <n v="7"/>
    <s v=""/>
    <d v="1900-01-01T15:02:24"/>
    <n v="78.61777777775967"/>
    <n v="36"/>
    <n v="42.61777777775967"/>
  </r>
  <r>
    <s v="E002"/>
    <s v="EO11"/>
    <x v="6717"/>
    <x v="0"/>
    <s v="E3"/>
    <s v="0432000110"/>
    <s v="PREBETONG HORMIGONES, S.A."/>
    <s v="0021000010"/>
    <s v="LA GRELA"/>
    <s v="000000000000000055"/>
    <x v="3"/>
    <d v="2024-07-19T00:00:00"/>
    <d v="1899-12-30T10:19:54"/>
    <s v="19/07 15:30h"/>
    <d v="2024-07-19T00:00:00"/>
    <x v="22"/>
    <x v="0"/>
    <x v="6948"/>
    <d v="2024-07-19T00:00:00"/>
    <d v="1899-12-30T11:55:20"/>
    <n v="2"/>
    <s v="E00002"/>
    <s v="RUTA KMS.0002"/>
    <x v="7"/>
    <x v="0"/>
    <x v="0"/>
    <x v="0"/>
    <x v="0"/>
    <d v="2024-07-19T10:19:54"/>
    <x v="776"/>
    <n v="5.1683333334513009"/>
    <d v="2024-07-19T11:55:20"/>
    <d v="1899-12-30T00:01:36"/>
    <d v="2024-07-19T11:56:56"/>
    <n v="3.5511111112427898"/>
    <x v="0"/>
    <m/>
    <m/>
    <x v="1"/>
    <x v="6"/>
    <x v="0"/>
    <x v="5"/>
    <x v="2"/>
    <n v="6"/>
    <s v=""/>
    <d v="1899-12-30T00:38:24"/>
    <n v="4.1416666667846345"/>
    <n v="0"/>
    <n v="4.1416666667846345"/>
  </r>
  <r>
    <s v="E002"/>
    <s v="EO11"/>
    <x v="6718"/>
    <x v="0"/>
    <s v="E3"/>
    <s v="0100055329"/>
    <s v="PRETENSADOS MONTALBAN, S.L."/>
    <s v="0022002750"/>
    <s v="RAIRIZ DE VEIGA"/>
    <s v="000000000000000055"/>
    <x v="3"/>
    <d v="2024-07-19T00:00:00"/>
    <d v="1899-12-30T10:49:49"/>
    <s v="19/07 entre 13h y 15"/>
    <d v="2024-07-19T00:00:00"/>
    <x v="7"/>
    <x v="5"/>
    <x v="6949"/>
    <d v="2024-07-19T00:00:00"/>
    <d v="1899-12-30T15:34:24"/>
    <n v="42"/>
    <s v="E00042"/>
    <s v="RUTA KMS.042"/>
    <x v="14"/>
    <x v="0"/>
    <x v="0"/>
    <x v="0"/>
    <x v="0"/>
    <d v="2024-07-19T10:49:49"/>
    <x v="753"/>
    <n v="4.1697222221991979"/>
    <d v="2024-07-19T15:34:24"/>
    <d v="1899-12-30T00:33:36"/>
    <d v="2024-07-19T16:08:00"/>
    <n v="-1.1333333331858739"/>
    <x v="1"/>
    <m/>
    <m/>
    <x v="1"/>
    <x v="6"/>
    <x v="1"/>
    <x v="5"/>
    <x v="4"/>
    <n v="6"/>
    <s v=""/>
    <d v="1899-12-30T13:26:24"/>
    <n v="2.6097222221991978"/>
    <n v="0"/>
    <n v="2.6097222221991978"/>
  </r>
  <r>
    <s v="E002"/>
    <s v="EO11"/>
    <x v="6719"/>
    <x v="0"/>
    <s v="E3"/>
    <s v="0100055428"/>
    <s v="HORMIGONES DEZA, S.L.U."/>
    <s v="0022002767"/>
    <s v="LALIN"/>
    <s v="000000000000000055"/>
    <x v="3"/>
    <d v="2024-07-19T00:00:00"/>
    <d v="1899-12-30T11:00:44"/>
    <s v="19/07 15:00h"/>
    <d v="2024-07-19T00:00:00"/>
    <x v="7"/>
    <x v="2"/>
    <x v="6950"/>
    <d v="2024-07-19T00:00:00"/>
    <d v="1899-12-30T12:05:26"/>
    <n v="170"/>
    <s v="E00170"/>
    <s v="RUTA KMS.170"/>
    <x v="13"/>
    <x v="0"/>
    <x v="0"/>
    <x v="2"/>
    <x v="0"/>
    <d v="2024-07-19T11:00:44"/>
    <x v="753"/>
    <n v="3.9877777778310701"/>
    <d v="2024-07-19T12:05:26"/>
    <d v="1899-12-30T02:16:00"/>
    <d v="2024-07-19T14:21:26"/>
    <n v="0.64277777768438682"/>
    <x v="0"/>
    <m/>
    <m/>
    <x v="1"/>
    <x v="6"/>
    <x v="0"/>
    <x v="5"/>
    <x v="3"/>
    <n v="6"/>
    <s v=""/>
    <d v="1900-01-01T06:24:00"/>
    <n v="0.72111111116440352"/>
    <n v="0"/>
    <n v="0.72111111116440352"/>
  </r>
  <r>
    <s v="E002"/>
    <s v="EO11"/>
    <x v="6720"/>
    <x v="0"/>
    <s v="E3"/>
    <s v="0100056816"/>
    <s v="EXPL. Y HORMIGONES LANCARA, S.L."/>
    <s v="0022002860"/>
    <s v="PUEBLA DE SAN JULIAN (LANCARA)"/>
    <s v="000000000000000055"/>
    <x v="3"/>
    <d v="2024-07-19T00:00:00"/>
    <d v="1899-12-30T11:01:07"/>
    <s v="22/07 09h"/>
    <d v="2024-07-22T00:00:00"/>
    <x v="15"/>
    <x v="2"/>
    <x v="6951"/>
    <d v="2024-07-19T00:00:00"/>
    <d v="1899-12-30T17:45:30"/>
    <n v="100"/>
    <s v="E00100"/>
    <s v="RUTA KMS.100"/>
    <x v="37"/>
    <x v="0"/>
    <x v="0"/>
    <x v="2"/>
    <x v="0"/>
    <d v="2024-07-19T11:01:07"/>
    <x v="779"/>
    <n v="69.981388888845686"/>
    <d v="2024-07-19T17:45:30"/>
    <d v="1899-12-30T01:20:00"/>
    <d v="2024-07-19T19:05:30"/>
    <n v="61.908333333267365"/>
    <x v="0"/>
    <m/>
    <m/>
    <x v="1"/>
    <x v="6"/>
    <x v="0"/>
    <x v="5"/>
    <x v="5"/>
    <n v="6"/>
    <s v=""/>
    <d v="1899-12-31T08:00:00"/>
    <n v="67.648055555512357"/>
    <n v="36"/>
    <n v="31.648055555512357"/>
  </r>
  <r>
    <s v="E002"/>
    <s v="EO11"/>
    <x v="6721"/>
    <x v="0"/>
    <s v="E3"/>
    <s v="0432000181"/>
    <s v="PREBETONG LUGO HORMIGONES, S.A."/>
    <s v="0022001450"/>
    <s v="LUGO"/>
    <s v="000000000000000055"/>
    <x v="3"/>
    <d v="2024-07-19T00:00:00"/>
    <d v="1899-12-30T11:01:38"/>
    <s v="19/07 16:00h"/>
    <d v="2024-07-19T00:00:00"/>
    <x v="12"/>
    <x v="2"/>
    <x v="6952"/>
    <d v="2024-07-19T00:00:00"/>
    <d v="1899-12-30T14:18:28"/>
    <n v="108"/>
    <s v="E00108"/>
    <s v="RUTA KMS.108"/>
    <x v="380"/>
    <x v="0"/>
    <x v="0"/>
    <x v="2"/>
    <x v="0"/>
    <d v="2024-07-19T11:01:38"/>
    <x v="766"/>
    <n v="4.9727777777588926"/>
    <d v="2024-07-19T14:18:28"/>
    <d v="1899-12-30T01:26:24"/>
    <d v="2024-07-19T15:44:52"/>
    <n v="0.25222222215961665"/>
    <x v="0"/>
    <m/>
    <m/>
    <x v="1"/>
    <x v="6"/>
    <x v="0"/>
    <x v="5"/>
    <x v="13"/>
    <n v="6"/>
    <s v=""/>
    <d v="1899-12-31T10:33:36"/>
    <n v="2.5327777777588927"/>
    <n v="0"/>
    <n v="2.5327777777588927"/>
  </r>
  <r>
    <s v="E002"/>
    <s v="EO11"/>
    <x v="6722"/>
    <x v="0"/>
    <s v="E3"/>
    <s v="0100004325"/>
    <s v="HIJOS DE JOSE LOSADA CANCELO S.A."/>
    <s v="0022002181"/>
    <s v="NEDA"/>
    <s v="000000000000000055"/>
    <x v="3"/>
    <d v="2024-07-19T00:00:00"/>
    <d v="1899-12-30T11:02:11"/>
    <s v="19/07 X LA TARDE"/>
    <d v="2024-07-19T00:00:00"/>
    <x v="18"/>
    <x v="2"/>
    <x v="6953"/>
    <d v="2024-07-19T00:00:00"/>
    <d v="1899-12-30T15:17:18"/>
    <n v="204"/>
    <s v="E00204"/>
    <s v="RUTA KMS.204"/>
    <x v="5"/>
    <x v="0"/>
    <x v="0"/>
    <x v="2"/>
    <x v="0"/>
    <d v="2024-07-19T11:02:11"/>
    <x v="777"/>
    <n v="6.4636111110448837"/>
    <d v="2024-07-19T15:17:18"/>
    <d v="1899-12-30T02:43:12"/>
    <d v="2024-07-19T18:00:30"/>
    <n v="-0.50833333341870457"/>
    <x v="0"/>
    <m/>
    <m/>
    <x v="1"/>
    <x v="6"/>
    <x v="0"/>
    <x v="5"/>
    <x v="4"/>
    <n v="6"/>
    <s v=""/>
    <d v="1900-01-01T17:16:48"/>
    <n v="2.7436111110448835"/>
    <n v="0"/>
    <n v="2.7436111110448835"/>
  </r>
  <r>
    <s v="E002"/>
    <s v="EO11"/>
    <x v="6723"/>
    <x v="0"/>
    <s v="E3"/>
    <s v="0100018925"/>
    <s v="TRAVIESAS DEL NORTE, S.A."/>
    <s v="0022001250"/>
    <s v="VILLAFRANCA"/>
    <s v="000000000000001054"/>
    <x v="1"/>
    <d v="2024-07-19T00:00:00"/>
    <d v="1899-12-30T11:04:14"/>
    <s v="22/07 DE 14 -  17 HO"/>
    <d v="2024-07-22T00:00:00"/>
    <x v="1"/>
    <x v="1"/>
    <x v="6954"/>
    <d v="2024-07-22T00:00:00"/>
    <d v="1899-12-30T12:10:52"/>
    <n v="100"/>
    <s v="E00100"/>
    <s v="RUTA KMS.100"/>
    <x v="16"/>
    <x v="0"/>
    <x v="0"/>
    <x v="1"/>
    <x v="0"/>
    <d v="2024-07-19T11:04:14"/>
    <x v="764"/>
    <n v="74.929444444540422"/>
    <d v="2024-07-22T12:10:52"/>
    <d v="1899-12-30T01:20:00"/>
    <d v="2024-07-22T13:30:52"/>
    <n v="0.48555555555503815"/>
    <x v="0"/>
    <m/>
    <m/>
    <x v="1"/>
    <x v="10"/>
    <x v="0"/>
    <x v="6"/>
    <x v="3"/>
    <n v="2"/>
    <s v=""/>
    <d v="1899-12-31T08:00:00"/>
    <n v="72.596111111207094"/>
    <n v="36"/>
    <n v="36.596111111207094"/>
  </r>
  <r>
    <s v="E002"/>
    <s v="EO11"/>
    <x v="6724"/>
    <x v="0"/>
    <s v="E3"/>
    <s v="0100000749"/>
    <s v="PREFABRICADOS PAREDES, S.L."/>
    <s v="0022000251"/>
    <s v="RABADE"/>
    <s v="000000000000000055"/>
    <x v="3"/>
    <d v="2024-07-19T00:00:00"/>
    <d v="1899-12-30T11:08:34"/>
    <s v="19/07 x la tarde"/>
    <d v="2024-07-19T00:00:00"/>
    <x v="9"/>
    <x v="2"/>
    <x v="6955"/>
    <d v="2024-07-19T00:00:00"/>
    <d v="1899-12-30T13:34:44"/>
    <n v="115"/>
    <s v="E00115"/>
    <s v="RUTA KMS.115"/>
    <x v="29"/>
    <x v="0"/>
    <x v="0"/>
    <x v="2"/>
    <x v="0"/>
    <d v="2024-07-19T11:08:34"/>
    <x v="771"/>
    <n v="5.8572222221991979"/>
    <d v="2024-07-19T13:34:44"/>
    <d v="1899-12-30T01:32:00"/>
    <d v="2024-07-19T15:06:44"/>
    <n v="1.8877777779707685"/>
    <x v="0"/>
    <m/>
    <m/>
    <x v="1"/>
    <x v="6"/>
    <x v="0"/>
    <x v="5"/>
    <x v="7"/>
    <n v="6"/>
    <s v=""/>
    <d v="1899-12-31T12:48:00"/>
    <n v="3.3238888888658646"/>
    <n v="0"/>
    <n v="3.3238888888658646"/>
  </r>
  <r>
    <s v="E002"/>
    <s v="EO11"/>
    <x v="6725"/>
    <x v="0"/>
    <s v="E3"/>
    <s v="0100046984"/>
    <s v="TRANSP. Y CEMENTOS HIDALGO, S.L."/>
    <s v="0022002955"/>
    <s v="VILLARES DE LA REINA - ARIDOS ARELS"/>
    <s v="000000000000003218"/>
    <x v="7"/>
    <d v="2024-07-19T00:00:00"/>
    <d v="1899-12-30T11:11:44"/>
    <s v="22/07 8h"/>
    <d v="2024-07-22T00:00:00"/>
    <x v="10"/>
    <x v="2"/>
    <x v="6956"/>
    <d v="2024-07-19T00:00:00"/>
    <d v="1899-12-30T16:44:31"/>
    <n v="274"/>
    <s v="E00274"/>
    <s v="RUTA KMS.274"/>
    <x v="39"/>
    <x v="0"/>
    <x v="0"/>
    <x v="2"/>
    <x v="0"/>
    <d v="2024-07-19T11:11:44"/>
    <x v="780"/>
    <n v="68.804444444482215"/>
    <d v="2024-07-19T16:44:31"/>
    <d v="1899-12-30T03:39:12"/>
    <d v="2024-07-19T20:23:43"/>
    <n v="59.604722222371493"/>
    <x v="0"/>
    <m/>
    <m/>
    <x v="1"/>
    <x v="6"/>
    <x v="0"/>
    <x v="5"/>
    <x v="8"/>
    <n v="6"/>
    <s v=""/>
    <d v="1900-01-02T15:40:48"/>
    <n v="64.151111111148879"/>
    <n v="36"/>
    <n v="28.151111111148879"/>
  </r>
  <r>
    <s v="E002"/>
    <s v="EO11"/>
    <x v="6726"/>
    <x v="0"/>
    <s v="E3"/>
    <s v="0100046984"/>
    <s v="TRANSP. Y CEMENTOS HIDALGO, S.L."/>
    <s v="0022002955"/>
    <s v="VILLARES DE LA REINA - ARIDOS ARELS"/>
    <s v="000000000000003218"/>
    <x v="7"/>
    <d v="2024-07-19T00:00:00"/>
    <d v="1899-12-30T11:12:26"/>
    <s v="22/07 10:30h"/>
    <d v="2024-07-22T00:00:00"/>
    <x v="20"/>
    <x v="2"/>
    <x v="6957"/>
    <d v="2024-07-19T00:00:00"/>
    <d v="1899-12-30T18:36:38"/>
    <n v="274"/>
    <s v="E00274"/>
    <s v="RUTA KMS.274"/>
    <x v="26"/>
    <x v="0"/>
    <x v="0"/>
    <x v="2"/>
    <x v="0"/>
    <d v="2024-07-19T11:12:26"/>
    <x v="781"/>
    <n v="71.292777777824085"/>
    <d v="2024-07-19T18:36:38"/>
    <d v="1899-12-30T03:39:12"/>
    <d v="2024-07-19T22:15:50"/>
    <n v="60.236111111124046"/>
    <x v="0"/>
    <m/>
    <m/>
    <x v="1"/>
    <x v="6"/>
    <x v="0"/>
    <x v="5"/>
    <x v="9"/>
    <n v="6"/>
    <s v=""/>
    <d v="1900-01-02T15:40:48"/>
    <n v="66.639444444490749"/>
    <n v="36"/>
    <n v="30.639444444490749"/>
  </r>
  <r>
    <s v="E002"/>
    <s v="EO11"/>
    <x v="6727"/>
    <x v="0"/>
    <s v="E4"/>
    <s v="0100037460"/>
    <s v="CASA ARSENIO Y 9 MAS, S. L."/>
    <s v="0019000546"/>
    <s v="SAN AMARO (CARBALLIÑO)"/>
    <s v="000000000000002906"/>
    <x v="4"/>
    <d v="2024-07-19T00:00:00"/>
    <d v="1899-12-30T11:46:47"/>
    <s v="22/07 15fardos"/>
    <d v="2024-07-22T00:00:00"/>
    <x v="6"/>
    <x v="2"/>
    <x v="6958"/>
    <d v="2024-07-22T00:00:00"/>
    <d v="1899-12-30T12:16:53"/>
    <n v="167"/>
    <s v="E00167"/>
    <s v="RUTA KMS.167"/>
    <x v="457"/>
    <x v="0"/>
    <x v="0"/>
    <x v="2"/>
    <x v="1"/>
    <d v="2024-07-19T11:46:47"/>
    <x v="740"/>
    <n v="80.220277777814772"/>
    <d v="2024-07-22T12:16:53"/>
    <d v="1899-12-30T02:13:36"/>
    <d v="2024-07-22T14:30:29"/>
    <n v="5.4919444445986301"/>
    <x v="0"/>
    <m/>
    <m/>
    <x v="1"/>
    <x v="10"/>
    <x v="0"/>
    <x v="6"/>
    <x v="3"/>
    <n v="2"/>
    <s v=""/>
    <d v="1900-01-01T05:26:24"/>
    <n v="76.993611111148113"/>
    <n v="36"/>
    <n v="40.993611111148113"/>
  </r>
  <r>
    <s v="E002"/>
    <s v="EO11"/>
    <x v="6728"/>
    <x v="0"/>
    <s v="E4"/>
    <s v="0100000207"/>
    <s v="ROPAZ S.L."/>
    <s v="0020000084"/>
    <s v="A GOULLA"/>
    <s v="000000000000002906"/>
    <x v="4"/>
    <d v="2024-07-19T00:00:00"/>
    <d v="1899-12-30T11:47:53"/>
    <s v="22/07 cem+mort"/>
    <d v="2024-07-22T00:00:00"/>
    <x v="6"/>
    <x v="4"/>
    <x v="6959"/>
    <d v="2024-07-22T00:00:00"/>
    <d v="1899-12-30T10:21:24"/>
    <n v="0"/>
    <s v="E00000"/>
    <s v="RUTA KMS.0000"/>
    <x v="213"/>
    <x v="0"/>
    <x v="0"/>
    <x v="0"/>
    <x v="1"/>
    <d v="2024-07-19T11:47:53"/>
    <x v="740"/>
    <n v="80.201944444561377"/>
    <d v="2024-07-22T10:21:24"/>
    <d v="1899-12-30T00:00:00"/>
    <d v="2024-07-22T10:21:24"/>
    <n v="9.6433333333698101"/>
    <x v="0"/>
    <m/>
    <m/>
    <x v="1"/>
    <x v="10"/>
    <x v="0"/>
    <x v="6"/>
    <x v="1"/>
    <n v="2"/>
    <s v=""/>
    <d v="1899-12-30T00:00:00"/>
    <n v="79.201944444561377"/>
    <n v="36"/>
    <n v="43.201944444561377"/>
  </r>
  <r>
    <s v="E002"/>
    <s v="EO11"/>
    <x v="6729"/>
    <x v="0"/>
    <s v="E3"/>
    <s v="0100059105"/>
    <s v="TUNEL DE RANTE UTE"/>
    <s v="0022002985"/>
    <s v="SAN CIBRAO - UTE TUNEL DE RANTE"/>
    <s v="000000000000003042"/>
    <x v="0"/>
    <d v="2024-07-19T00:00:00"/>
    <d v="1899-12-30T11:56:09"/>
    <s v="19/07 17:00h"/>
    <d v="2024-07-19T00:00:00"/>
    <x v="9"/>
    <x v="5"/>
    <x v="6960"/>
    <d v="2024-07-19T00:00:00"/>
    <d v="1899-12-30T17:27:10"/>
    <n v="12"/>
    <s v="E00012"/>
    <s v="RUTA KMS.012"/>
    <x v="11"/>
    <x v="0"/>
    <x v="0"/>
    <x v="0"/>
    <x v="0"/>
    <d v="2024-07-19T11:56:09"/>
    <x v="771"/>
    <n v="5.064166666707024"/>
    <d v="2024-07-19T17:27:10"/>
    <d v="1899-12-30T00:09:36"/>
    <d v="2024-07-19T17:36:46"/>
    <n v="-0.61277777783107013"/>
    <x v="0"/>
    <m/>
    <m/>
    <x v="1"/>
    <x v="6"/>
    <x v="0"/>
    <x v="5"/>
    <x v="5"/>
    <n v="6"/>
    <s v=""/>
    <d v="1899-12-30T03:50:24"/>
    <n v="3.9041666667070238"/>
    <n v="0"/>
    <n v="3.9041666667070238"/>
  </r>
  <r>
    <s v="E002"/>
    <s v="EO11"/>
    <x v="6730"/>
    <x v="0"/>
    <s v="E3"/>
    <s v="0100049226"/>
    <s v="ALMACENES MIRANDA CELANOVA, S.L."/>
    <s v="0022002476"/>
    <s v="CELANOVA (GRANEL)"/>
    <s v="000000000000000055"/>
    <x v="3"/>
    <d v="2024-07-19T00:00:00"/>
    <d v="1899-12-30T12:00:13"/>
    <s v="19/07 17h silo 2"/>
    <d v="2024-07-19T00:00:00"/>
    <x v="9"/>
    <x v="5"/>
    <x v="6961"/>
    <d v="2024-07-19T00:00:00"/>
    <d v="1899-12-30T15:20:06"/>
    <n v="28"/>
    <s v="E00028"/>
    <s v="RUTA KMS.028"/>
    <x v="11"/>
    <x v="0"/>
    <x v="0"/>
    <x v="0"/>
    <x v="0"/>
    <d v="2024-07-19T12:00:13"/>
    <x v="771"/>
    <n v="4.996388888976071"/>
    <d v="2024-07-19T15:20:06"/>
    <d v="1899-12-30T00:22:24"/>
    <d v="2024-07-19T15:42:30"/>
    <n v="1.2916666666860692"/>
    <x v="0"/>
    <m/>
    <m/>
    <x v="1"/>
    <x v="6"/>
    <x v="0"/>
    <x v="5"/>
    <x v="4"/>
    <n v="6"/>
    <s v=""/>
    <d v="1899-12-30T08:57:36"/>
    <n v="3.623055555642738"/>
    <n v="0"/>
    <n v="3.623055555642738"/>
  </r>
  <r>
    <s v="E002"/>
    <s v="EO11"/>
    <x v="6731"/>
    <x v="0"/>
    <s v="E3"/>
    <s v="0100049226"/>
    <s v="ALMACENES MIRANDA CELANOVA, S.L."/>
    <s v="0022002476"/>
    <s v="CELANOVA (GRANEL)"/>
    <s v="000000000000000055"/>
    <x v="3"/>
    <d v="2024-07-19T00:00:00"/>
    <d v="1899-12-30T12:00:50"/>
    <s v="22/07 11:30h silo 2"/>
    <d v="2024-07-22T00:00:00"/>
    <x v="16"/>
    <x v="5"/>
    <x v="6962"/>
    <d v="2024-07-22T00:00:00"/>
    <d v="1899-12-30T10:57:45"/>
    <n v="28"/>
    <s v="E00028"/>
    <s v="RUTA KMS.028"/>
    <x v="14"/>
    <x v="0"/>
    <x v="0"/>
    <x v="0"/>
    <x v="0"/>
    <d v="2024-07-19T12:00:50"/>
    <x v="782"/>
    <n v="71.486111111124046"/>
    <d v="2024-07-22T10:57:45"/>
    <d v="1899-12-30T00:22:24"/>
    <d v="2024-07-22T11:20:09"/>
    <n v="0.16416666662553325"/>
    <x v="0"/>
    <m/>
    <m/>
    <x v="1"/>
    <x v="10"/>
    <x v="0"/>
    <x v="6"/>
    <x v="1"/>
    <n v="2"/>
    <s v=""/>
    <d v="1899-12-30T08:57:36"/>
    <n v="70.112777777790711"/>
    <n v="36"/>
    <n v="34.112777777790711"/>
  </r>
  <r>
    <s v="E002"/>
    <s v="EO11"/>
    <x v="6732"/>
    <x v="0"/>
    <s v="E3"/>
    <s v="0100049226"/>
    <s v="ALMACENES MIRANDA CELANOVA, S.L."/>
    <s v="0022002476"/>
    <s v="CELANOVA (GRANEL)"/>
    <s v="000000000000000055"/>
    <x v="3"/>
    <d v="2024-07-19T00:00:00"/>
    <d v="1899-12-30T12:01:33"/>
    <s v="22/07 de tarde"/>
    <d v="2024-07-22T00:00:00"/>
    <x v="9"/>
    <x v="5"/>
    <x v="6963"/>
    <d v="2024-07-22T00:00:00"/>
    <d v="1899-12-30T15:36:04"/>
    <n v="28"/>
    <s v="E00028"/>
    <s v="RUTA KMS.028"/>
    <x v="14"/>
    <x v="0"/>
    <x v="0"/>
    <x v="0"/>
    <x v="0"/>
    <d v="2024-07-19T12:01:33"/>
    <x v="783"/>
    <n v="76.974166666797828"/>
    <d v="2024-07-22T15:36:04"/>
    <d v="1899-12-30T00:22:24"/>
    <d v="2024-07-22T15:58:28"/>
    <n v="1.0255555557087064"/>
    <x v="0"/>
    <m/>
    <m/>
    <x v="1"/>
    <x v="10"/>
    <x v="0"/>
    <x v="6"/>
    <x v="4"/>
    <n v="2"/>
    <s v=""/>
    <d v="1899-12-30T08:57:36"/>
    <n v="75.600833333464493"/>
    <n v="36"/>
    <n v="39.600833333464493"/>
  </r>
  <r>
    <s v="E002"/>
    <s v="EO11"/>
    <x v="6733"/>
    <x v="0"/>
    <s v="E3"/>
    <s v="0432000110"/>
    <s v="PREBETONG HORMIGONES, S.A."/>
    <s v="0021000023"/>
    <s v="TREMOEDO"/>
    <s v="000000000000000055"/>
    <x v="3"/>
    <d v="2024-07-19T00:00:00"/>
    <d v="1899-12-30T12:02:16"/>
    <s v="22/07 08:30h silo 2"/>
    <d v="2024-07-22T00:00:00"/>
    <x v="23"/>
    <x v="3"/>
    <x v="6964"/>
    <d v="2024-07-19T00:00:00"/>
    <d v="1899-12-30T16:58:54"/>
    <n v="72"/>
    <s v="E00072"/>
    <s v="RUTA KMS.072"/>
    <x v="10"/>
    <x v="0"/>
    <x v="0"/>
    <x v="0"/>
    <x v="0"/>
    <d v="2024-07-19T12:02:16"/>
    <x v="784"/>
    <n v="68.462222222238779"/>
    <d v="2024-07-19T16:58:54"/>
    <d v="1899-12-30T00:57:36"/>
    <d v="2024-07-19T17:56:30"/>
    <n v="62.558333333290648"/>
    <x v="0"/>
    <m/>
    <m/>
    <x v="1"/>
    <x v="6"/>
    <x v="0"/>
    <x v="5"/>
    <x v="8"/>
    <n v="6"/>
    <s v=""/>
    <d v="1899-12-30T23:02:24"/>
    <n v="66.502222222238785"/>
    <n v="36"/>
    <n v="30.502222222238785"/>
  </r>
  <r>
    <s v="E002"/>
    <s v="EO11"/>
    <x v="6734"/>
    <x v="0"/>
    <s v="E3"/>
    <s v="0432000110"/>
    <s v="PREBETONG HORMIGONES, S.A."/>
    <s v="0021000010"/>
    <s v="LA GRELA"/>
    <s v="000000000000003043"/>
    <x v="5"/>
    <d v="2024-07-19T00:00:00"/>
    <d v="1899-12-30T12:03:09"/>
    <s v="19/07 18h especial"/>
    <d v="2024-07-19T00:00:00"/>
    <x v="2"/>
    <x v="2"/>
    <x v="6965"/>
    <d v="2024-07-19T00:00:00"/>
    <d v="1899-12-30T14:46:19"/>
    <n v="211"/>
    <s v="E00211"/>
    <s v="RUTA KMS.211"/>
    <x v="30"/>
    <x v="0"/>
    <x v="0"/>
    <x v="2"/>
    <x v="0"/>
    <d v="2024-07-19T12:03:09"/>
    <x v="763"/>
    <n v="5.9474999999511056"/>
    <d v="2024-07-19T14:46:19"/>
    <d v="1899-12-30T02:48:48"/>
    <d v="2024-07-19T17:35:07"/>
    <n v="0.41472222225274891"/>
    <x v="0"/>
    <m/>
    <m/>
    <x v="1"/>
    <x v="6"/>
    <x v="0"/>
    <x v="5"/>
    <x v="13"/>
    <n v="6"/>
    <s v=""/>
    <d v="1900-01-01T19:31:12"/>
    <n v="2.1341666666177721"/>
    <n v="0"/>
    <n v="2.1341666666177721"/>
  </r>
  <r>
    <s v="E002"/>
    <s v="EO11"/>
    <x v="6735"/>
    <x v="0"/>
    <s v="E3"/>
    <s v="0432000110"/>
    <s v="PREBETONG HORMIGONES, S.A."/>
    <s v="0021000010"/>
    <s v="LA GRELA"/>
    <s v="000000000000003043"/>
    <x v="5"/>
    <d v="2024-07-19T00:00:00"/>
    <d v="1899-12-30T12:15:43"/>
    <s v="22/07 08:00h CEM ESP"/>
    <d v="2024-07-22T00:00:00"/>
    <x v="10"/>
    <x v="2"/>
    <x v="6966"/>
    <d v="2024-07-19T00:00:00"/>
    <d v="1899-12-30T17:27:04"/>
    <n v="211"/>
    <s v="E00211"/>
    <s v="RUTA KMS.211"/>
    <x v="6"/>
    <x v="0"/>
    <x v="0"/>
    <x v="2"/>
    <x v="0"/>
    <d v="2024-07-19T12:15:43"/>
    <x v="780"/>
    <n v="67.738055555673782"/>
    <d v="2024-07-19T17:27:04"/>
    <d v="1899-12-30T02:48:48"/>
    <d v="2024-07-19T20:15:52"/>
    <n v="59.735555555555038"/>
    <x v="0"/>
    <m/>
    <m/>
    <x v="1"/>
    <x v="6"/>
    <x v="0"/>
    <x v="5"/>
    <x v="5"/>
    <n v="6"/>
    <s v=""/>
    <d v="1900-01-01T19:31:12"/>
    <n v="63.924722222340449"/>
    <n v="36"/>
    <n v="27.924722222340449"/>
  </r>
  <r>
    <s v="E002"/>
    <s v="EO11"/>
    <x v="6736"/>
    <x v="0"/>
    <s v="E3"/>
    <s v="0100059274"/>
    <s v="UTE O BARCO"/>
    <s v="0022002995"/>
    <s v="O BARCO"/>
    <s v="000000000000003044"/>
    <x v="2"/>
    <d v="2024-07-19T00:00:00"/>
    <d v="1899-12-30T12:36:44"/>
    <s v="22/07 09h"/>
    <d v="2024-07-22T00:00:00"/>
    <x v="15"/>
    <x v="2"/>
    <x v="6967"/>
    <d v="2024-07-19T00:00:00"/>
    <d v="1899-12-30T17:37:28"/>
    <n v="32"/>
    <s v="E00032"/>
    <s v="RUTA KMS.032"/>
    <x v="348"/>
    <x v="0"/>
    <x v="0"/>
    <x v="2"/>
    <x v="0"/>
    <d v="2024-07-19T12:36:44"/>
    <x v="779"/>
    <n v="68.387777777854353"/>
    <d v="2024-07-19T17:37:28"/>
    <d v="1899-12-30T00:25:36"/>
    <d v="2024-07-19T18:03:04"/>
    <n v="62.948888888815418"/>
    <x v="0"/>
    <m/>
    <m/>
    <x v="1"/>
    <x v="6"/>
    <x v="0"/>
    <x v="5"/>
    <x v="5"/>
    <n v="6"/>
    <s v=""/>
    <d v="1899-12-30T10:14:24"/>
    <n v="66.961111111187691"/>
    <n v="36"/>
    <n v="30.961111111187691"/>
  </r>
  <r>
    <s v="E002"/>
    <s v="EO11"/>
    <x v="6737"/>
    <x v="0"/>
    <s v="E3"/>
    <s v="0100053492"/>
    <s v="HORMIGONES Y MINERALES S.L."/>
    <s v="0022002722"/>
    <s v="MONFORTE"/>
    <s v="000000000000000055"/>
    <x v="3"/>
    <d v="2024-07-19T00:00:00"/>
    <d v="1899-12-30T12:46:57"/>
    <s v="22/07 08h"/>
    <d v="2024-07-22T00:00:00"/>
    <x v="23"/>
    <x v="2"/>
    <x v="6968"/>
    <d v="2024-07-19T00:00:00"/>
    <d v="1899-12-30T18:45:29"/>
    <n v="102"/>
    <s v="E00102"/>
    <s v="RUTA KMS.102"/>
    <x v="20"/>
    <x v="0"/>
    <x v="0"/>
    <x v="2"/>
    <x v="0"/>
    <d v="2024-07-19T12:46:57"/>
    <x v="784"/>
    <n v="67.71750000002794"/>
    <d v="2024-07-19T18:45:29"/>
    <d v="1899-12-30T01:21:36"/>
    <d v="2024-07-19T20:07:05"/>
    <n v="60.381944444496185"/>
    <x v="0"/>
    <m/>
    <m/>
    <x v="1"/>
    <x v="6"/>
    <x v="0"/>
    <x v="5"/>
    <x v="9"/>
    <n v="6"/>
    <s v=""/>
    <d v="1899-12-31T08:38:24"/>
    <n v="65.35750000002794"/>
    <n v="36"/>
    <n v="29.35750000002794"/>
  </r>
  <r>
    <s v="E002"/>
    <s v="EO11"/>
    <x v="6738"/>
    <x v="0"/>
    <s v="E3"/>
    <s v="0100051530"/>
    <s v="MYHNOR MORTEROS Y HORMIGONES DEL"/>
    <s v="0022002572"/>
    <s v="MELIDE"/>
    <s v="000000000000000055"/>
    <x v="3"/>
    <d v="2024-07-19T00:00:00"/>
    <d v="1899-12-30T15:16:42"/>
    <s v="22/07 10:00h"/>
    <d v="2024-07-22T00:00:00"/>
    <x v="17"/>
    <x v="2"/>
    <x v="6969"/>
    <d v="2024-07-19T00:00:00"/>
    <d v="1899-12-30T18:26:38"/>
    <n v="160"/>
    <s v="E00160"/>
    <s v="RUTA KMS.160"/>
    <x v="266"/>
    <x v="0"/>
    <x v="0"/>
    <x v="2"/>
    <x v="0"/>
    <d v="2024-07-19T15:16:42"/>
    <x v="767"/>
    <n v="66.721666666679084"/>
    <d v="2024-07-19T18:26:38"/>
    <d v="1899-12-30T02:08:00"/>
    <d v="2024-07-19T20:34:38"/>
    <n v="61.422777777712326"/>
    <x v="0"/>
    <m/>
    <m/>
    <x v="1"/>
    <x v="6"/>
    <x v="0"/>
    <x v="5"/>
    <x v="9"/>
    <n v="6"/>
    <s v=""/>
    <d v="1900-01-01T03:12:00"/>
    <n v="63.588333333345744"/>
    <n v="36"/>
    <n v="27.588333333345744"/>
  </r>
  <r>
    <s v="E002"/>
    <s v="EO11"/>
    <x v="6739"/>
    <x v="0"/>
    <s v="E3"/>
    <s v="0100051530"/>
    <s v="MYHNOR MORTEROS Y HORMIGONES DEL"/>
    <s v="0022002572"/>
    <s v="MELIDE"/>
    <s v="000000000000000055"/>
    <x v="3"/>
    <d v="2024-07-19T00:00:00"/>
    <d v="1899-12-30T15:17:06"/>
    <s v="22/07 x tarde antes"/>
    <d v="2024-07-22T00:00:00"/>
    <x v="9"/>
    <x v="2"/>
    <x v="6970"/>
    <d v="2024-07-22T00:00:00"/>
    <d v="1899-12-30T13:04:38"/>
    <n v="160"/>
    <s v="E00160"/>
    <s v="RUTA KMS.160"/>
    <x v="13"/>
    <x v="0"/>
    <x v="0"/>
    <x v="2"/>
    <x v="0"/>
    <d v="2024-07-19T15:17:06"/>
    <x v="783"/>
    <n v="73.715000000142027"/>
    <d v="2024-07-22T13:04:38"/>
    <d v="1899-12-30T02:08:00"/>
    <d v="2024-07-22T15:12:38"/>
    <n v="1.7894444445264526"/>
    <x v="0"/>
    <m/>
    <m/>
    <x v="1"/>
    <x v="10"/>
    <x v="0"/>
    <x v="6"/>
    <x v="7"/>
    <n v="2"/>
    <s v=""/>
    <d v="1900-01-01T03:12:00"/>
    <n v="70.581666666808687"/>
    <n v="36"/>
    <n v="34.581666666808687"/>
  </r>
  <r>
    <s v="E002"/>
    <s v="EO11"/>
    <x v="6740"/>
    <x v="0"/>
    <s v="E3"/>
    <s v="0432000165"/>
    <s v="MORTEROS DE GALICIA S.L."/>
    <s v="0022001550"/>
    <s v="SUSANA"/>
    <s v="000000000000000055"/>
    <x v="3"/>
    <d v="2024-07-19T00:00:00"/>
    <d v="1899-12-30T15:21:48"/>
    <s v="Por la mañana"/>
    <d v="2024-07-22T00:00:00"/>
    <x v="10"/>
    <x v="4"/>
    <x v="6971"/>
    <d v="2024-07-19T00:00:00"/>
    <d v="1899-12-30T16:52:09"/>
    <n v="1"/>
    <s v="E00001"/>
    <s v="RUTA KMS.0001"/>
    <x v="38"/>
    <x v="0"/>
    <x v="0"/>
    <x v="0"/>
    <x v="0"/>
    <d v="2024-07-19T15:21:48"/>
    <x v="780"/>
    <n v="64.63666666665813"/>
    <d v="2024-07-19T16:52:09"/>
    <d v="1899-12-30T00:00:48"/>
    <d v="2024-07-19T16:52:57"/>
    <n v="63.117500000051223"/>
    <x v="0"/>
    <m/>
    <m/>
    <x v="1"/>
    <x v="6"/>
    <x v="0"/>
    <x v="5"/>
    <x v="8"/>
    <n v="6"/>
    <s v=""/>
    <d v="1899-12-30T00:19:12"/>
    <n v="63.623333333324794"/>
    <n v="36"/>
    <n v="27.623333333324794"/>
  </r>
  <r>
    <s v="E002"/>
    <s v="EO11"/>
    <x v="6741"/>
    <x v="0"/>
    <s v="E3"/>
    <s v="0432000165"/>
    <s v="MORTEROS DE GALICIA S.L."/>
    <s v="0022001550"/>
    <s v="SUSANA"/>
    <s v="000000000000000055"/>
    <x v="3"/>
    <d v="2024-07-19T00:00:00"/>
    <d v="1899-12-30T15:22:11"/>
    <s v="22/07 Por la mañana"/>
    <d v="2024-07-22T00:00:00"/>
    <x v="10"/>
    <x v="4"/>
    <x v="6972"/>
    <d v="2024-07-22T00:00:00"/>
    <d v="1899-12-30T08:44:07"/>
    <n v="1"/>
    <s v="E00001"/>
    <s v="RUTA KMS.0001"/>
    <x v="38"/>
    <x v="0"/>
    <x v="0"/>
    <x v="0"/>
    <x v="0"/>
    <d v="2024-07-19T15:22:11"/>
    <x v="780"/>
    <n v="64.630277777847368"/>
    <d v="2024-07-22T08:44:07"/>
    <d v="1899-12-30T00:00:48"/>
    <d v="2024-07-22T08:44:55"/>
    <n v="-0.7486111109610647"/>
    <x v="0"/>
    <m/>
    <m/>
    <x v="1"/>
    <x v="10"/>
    <x v="0"/>
    <x v="6"/>
    <x v="0"/>
    <n v="2"/>
    <s v=""/>
    <d v="1899-12-30T00:19:12"/>
    <n v="63.616944444514033"/>
    <n v="36"/>
    <n v="27.616944444514033"/>
  </r>
  <r>
    <s v="E002"/>
    <s v="EO11"/>
    <x v="6742"/>
    <x v="0"/>
    <s v="E3"/>
    <s v="0432000165"/>
    <s v="MORTEROS DE GALICIA S.L."/>
    <s v="0022001550"/>
    <s v="SUSANA"/>
    <s v="000000000000000055"/>
    <x v="3"/>
    <d v="2024-07-19T00:00:00"/>
    <d v="1899-12-30T15:22:39"/>
    <s v="22/7 Por la mañana"/>
    <d v="2024-07-22T00:00:00"/>
    <x v="10"/>
    <x v="4"/>
    <x v="6973"/>
    <d v="2024-07-22T00:00:00"/>
    <d v="1899-12-30T10:46:16"/>
    <n v="1"/>
    <s v="E00001"/>
    <s v="RUTA KMS.0001"/>
    <x v="38"/>
    <x v="0"/>
    <x v="0"/>
    <x v="0"/>
    <x v="0"/>
    <d v="2024-07-19T15:22:39"/>
    <x v="780"/>
    <n v="64.622499999997672"/>
    <d v="2024-07-22T10:46:16"/>
    <d v="1899-12-30T00:00:48"/>
    <d v="2024-07-22T10:47:04"/>
    <n v="-2.784444444347173"/>
    <x v="1"/>
    <m/>
    <m/>
    <x v="1"/>
    <x v="10"/>
    <x v="2"/>
    <x v="6"/>
    <x v="1"/>
    <n v="2"/>
    <s v=""/>
    <d v="1899-12-30T00:19:12"/>
    <n v="63.609166666664336"/>
    <n v="36"/>
    <n v="27.609166666664336"/>
  </r>
  <r>
    <s v="E002"/>
    <s v="EO11"/>
    <x v="6743"/>
    <x v="0"/>
    <s v="E3"/>
    <s v="0100028413"/>
    <s v="HORMIGONES CARRAL, S.L."/>
    <s v="0022002990"/>
    <s v="PUERTO EXTERIOR DE FERROL"/>
    <s v="000000000000003042"/>
    <x v="0"/>
    <d v="2024-07-19T00:00:00"/>
    <d v="1899-12-30T15:37:52"/>
    <s v="19/07 18:30h - 8º"/>
    <d v="2024-07-19T00:00:00"/>
    <x v="3"/>
    <x v="0"/>
    <x v="6974"/>
    <d v="2024-07-19T00:00:00"/>
    <d v="1899-12-30T16:18:32"/>
    <n v="71"/>
    <s v="E00071"/>
    <s v="RUTA KMS.071"/>
    <x v="2"/>
    <x v="0"/>
    <x v="0"/>
    <x v="0"/>
    <x v="0"/>
    <d v="2024-07-19T15:37:52"/>
    <x v="778"/>
    <n v="2.8688888889737427"/>
    <d v="2024-07-19T16:18:32"/>
    <d v="1899-12-30T00:56:48"/>
    <d v="2024-07-19T17:15:20"/>
    <n v="1.2444444444263354"/>
    <x v="0"/>
    <m/>
    <m/>
    <x v="1"/>
    <x v="6"/>
    <x v="0"/>
    <x v="5"/>
    <x v="8"/>
    <n v="6"/>
    <s v=""/>
    <d v="1899-12-30T22:43:12"/>
    <n v="0.92222222230707618"/>
    <n v="0"/>
    <n v="0.92222222230707618"/>
  </r>
  <r>
    <s v="E002"/>
    <s v="EO11"/>
    <x v="6744"/>
    <x v="0"/>
    <s v="E3"/>
    <s v="0100010280"/>
    <s v="ANLLACO, S.A."/>
    <s v="0022000631"/>
    <s v="CABAÑINAS"/>
    <s v="000000000000000055"/>
    <x v="3"/>
    <d v="2024-07-19T00:00:00"/>
    <d v="1899-12-30T15:41:18"/>
    <s v="22/07 08:30h"/>
    <d v="2024-07-22T00:00:00"/>
    <x v="23"/>
    <x v="2"/>
    <x v="6975"/>
    <d v="2024-07-22T00:00:00"/>
    <d v="1899-12-30T07:31:02"/>
    <n v="32"/>
    <s v="E00032"/>
    <s v="RUTA KMS.032"/>
    <x v="13"/>
    <x v="0"/>
    <x v="0"/>
    <x v="2"/>
    <x v="0"/>
    <d v="2024-07-19T15:41:18"/>
    <x v="784"/>
    <n v="64.811666666530073"/>
    <d v="2024-07-22T07:31:02"/>
    <d v="1899-12-30T00:25:36"/>
    <d v="2024-07-22T07:56:38"/>
    <n v="0.55611111101461574"/>
    <x v="0"/>
    <m/>
    <m/>
    <x v="1"/>
    <x v="10"/>
    <x v="0"/>
    <x v="6"/>
    <x v="11"/>
    <n v="2"/>
    <s v=""/>
    <d v="1899-12-30T10:14:24"/>
    <n v="63.38499999986341"/>
    <n v="36"/>
    <n v="27.38499999986341"/>
  </r>
  <r>
    <s v="E002"/>
    <s v="EO11"/>
    <x v="6745"/>
    <x v="0"/>
    <s v="E3"/>
    <s v="0100010280"/>
    <s v="ANLLACO, S.A."/>
    <s v="0022000631"/>
    <s v="CABAÑINAS"/>
    <s v="000000000000000055"/>
    <x v="3"/>
    <d v="2024-07-19T00:00:00"/>
    <d v="1899-12-30T15:41:53"/>
    <s v="22/07 14:30h"/>
    <d v="2024-07-22T00:00:00"/>
    <x v="13"/>
    <x v="2"/>
    <x v="6976"/>
    <d v="2024-07-22T00:00:00"/>
    <d v="1899-12-30T13:29:45"/>
    <n v="32"/>
    <s v="E00032"/>
    <s v="RUTA KMS.032"/>
    <x v="29"/>
    <x v="0"/>
    <x v="0"/>
    <x v="2"/>
    <x v="0"/>
    <d v="2024-07-19T15:41:53"/>
    <x v="785"/>
    <n v="70.801944444305263"/>
    <d v="2024-07-22T13:29:45"/>
    <d v="1899-12-30T00:25:36"/>
    <d v="2024-07-22T13:55:21"/>
    <n v="0.57749999983934686"/>
    <x v="0"/>
    <m/>
    <m/>
    <x v="1"/>
    <x v="10"/>
    <x v="0"/>
    <x v="6"/>
    <x v="7"/>
    <n v="2"/>
    <s v=""/>
    <d v="1899-12-30T10:14:24"/>
    <n v="69.375277777638601"/>
    <n v="36"/>
    <n v="33.375277777638601"/>
  </r>
  <r>
    <s v="E002"/>
    <s v="EO11"/>
    <x v="6746"/>
    <x v="0"/>
    <s v="E3"/>
    <s v="0432000110"/>
    <s v="PREBETONG HORMIGONES, S.A."/>
    <s v="0021000011"/>
    <s v="MEIXOEIRO"/>
    <s v="000000000000000055"/>
    <x v="3"/>
    <d v="2024-07-19T00:00:00"/>
    <d v="1899-12-30T15:42:43"/>
    <s v="22/07 09:00h"/>
    <d v="2024-07-22T00:00:00"/>
    <x v="15"/>
    <x v="3"/>
    <x v="6977"/>
    <d v="2024-07-19T00:00:00"/>
    <d v="1899-12-30T16:37:42"/>
    <n v="18"/>
    <s v="E00018"/>
    <s v="RUTA KMS.018"/>
    <x v="15"/>
    <x v="0"/>
    <x v="0"/>
    <x v="0"/>
    <x v="0"/>
    <d v="2024-07-19T15:42:43"/>
    <x v="779"/>
    <n v="65.288055555545725"/>
    <d v="2024-07-19T16:37:42"/>
    <d v="1899-12-30T00:14:24"/>
    <d v="2024-07-19T16:52:06"/>
    <n v="64.131666666653473"/>
    <x v="0"/>
    <m/>
    <m/>
    <x v="1"/>
    <x v="6"/>
    <x v="0"/>
    <x v="5"/>
    <x v="8"/>
    <n v="6"/>
    <s v=""/>
    <d v="1899-12-30T05:45:36"/>
    <n v="64.04805555554573"/>
    <n v="36"/>
    <n v="28.04805555554573"/>
  </r>
  <r>
    <s v="E002"/>
    <s v="EO11"/>
    <x v="6747"/>
    <x v="0"/>
    <s v="E3"/>
    <s v="0100000865"/>
    <s v="HORMIGONES SINDO CASTRO S.L."/>
    <s v="0022000426"/>
    <s v="VENTA ALBARES"/>
    <s v="000000000000000055"/>
    <x v="3"/>
    <d v="2024-07-19T00:00:00"/>
    <d v="1899-12-30T15:53:38"/>
    <s v="22/07 12:00h"/>
    <d v="2024-07-22T00:00:00"/>
    <x v="8"/>
    <x v="2"/>
    <x v="6978"/>
    <d v="2024-07-22T00:00:00"/>
    <d v="1899-12-30T09:51:06"/>
    <n v="39"/>
    <s v="E00039"/>
    <s v="RUTA KMS.039"/>
    <x v="13"/>
    <x v="0"/>
    <x v="0"/>
    <x v="2"/>
    <x v="0"/>
    <d v="2024-07-19T15:53:38"/>
    <x v="786"/>
    <n v="68.106111111177597"/>
    <d v="2024-07-22T09:51:06"/>
    <d v="1899-12-30T00:31:12"/>
    <d v="2024-07-22T10:22:18"/>
    <n v="1.6283333332976326"/>
    <x v="0"/>
    <m/>
    <m/>
    <x v="1"/>
    <x v="10"/>
    <x v="0"/>
    <x v="6"/>
    <x v="6"/>
    <n v="2"/>
    <s v=""/>
    <d v="1899-12-30T12:28:48"/>
    <n v="66.586111111177601"/>
    <n v="36"/>
    <n v="30.586111111177601"/>
  </r>
  <r>
    <s v="E002"/>
    <s v="EO11"/>
    <x v="6747"/>
    <x v="0"/>
    <s v="E3"/>
    <s v="0100000865"/>
    <s v="HORMIGONES SINDO CASTRO S.L."/>
    <s v="0022000426"/>
    <s v="VENTA ALBARES"/>
    <s v="000000000000000055"/>
    <x v="3"/>
    <d v="2024-07-19T00:00:00"/>
    <d v="1899-12-30T15:53:38"/>
    <s v="22/07 12:00h"/>
    <d v="2024-07-22T00:00:00"/>
    <x v="8"/>
    <x v="2"/>
    <x v="6979"/>
    <d v="2024-07-22T00:00:00"/>
    <d v="1899-12-30T10:15:18"/>
    <n v="39"/>
    <s v="E00039"/>
    <s v="RUTA KMS.039"/>
    <x v="348"/>
    <x v="0"/>
    <x v="0"/>
    <x v="2"/>
    <x v="0"/>
    <d v="2024-07-19T15:53:38"/>
    <x v="786"/>
    <n v="68.106111111177597"/>
    <d v="2024-07-22T10:15:18"/>
    <d v="1899-12-30T00:31:12"/>
    <d v="2024-07-22T10:46:30"/>
    <n v="1.2249999999767169"/>
    <x v="0"/>
    <m/>
    <m/>
    <x v="1"/>
    <x v="10"/>
    <x v="0"/>
    <x v="6"/>
    <x v="1"/>
    <n v="2"/>
    <s v=""/>
    <d v="1899-12-30T12:28:48"/>
    <n v="66.586111111177601"/>
    <n v="36"/>
    <n v="30.586111111177601"/>
  </r>
  <r>
    <s v="E002"/>
    <s v="EO11"/>
    <x v="6748"/>
    <x v="0"/>
    <s v="E3"/>
    <s v="0100022674"/>
    <s v="COMERCIAL SILOS DE GALICIA, S.L."/>
    <s v="0022002564"/>
    <s v="LOMBA"/>
    <s v="000000000000000055"/>
    <x v="3"/>
    <d v="2024-07-19T00:00:00"/>
    <d v="1899-12-30T16:01:23"/>
    <s v="22/07 09:30h"/>
    <d v="2024-07-22T00:00:00"/>
    <x v="21"/>
    <x v="3"/>
    <x v="6980"/>
    <d v="2024-07-19T00:00:00"/>
    <d v="1899-12-30T18:06:25"/>
    <n v="15"/>
    <s v="E00015"/>
    <s v="RUTA KMS.015"/>
    <x v="15"/>
    <x v="0"/>
    <x v="0"/>
    <x v="0"/>
    <x v="0"/>
    <d v="2024-07-19T16:01:23"/>
    <x v="787"/>
    <n v="65.47694444458466"/>
    <d v="2024-07-19T18:06:25"/>
    <d v="1899-12-30T00:12:00"/>
    <d v="2024-07-19T18:18:25"/>
    <n v="63.193055555631872"/>
    <x v="0"/>
    <m/>
    <m/>
    <x v="1"/>
    <x v="6"/>
    <x v="0"/>
    <x v="5"/>
    <x v="9"/>
    <n v="6"/>
    <s v=""/>
    <d v="1899-12-30T04:48:00"/>
    <n v="64.276944444584657"/>
    <n v="36"/>
    <n v="28.276944444584657"/>
  </r>
  <r>
    <s v="E002"/>
    <s v="EO11"/>
    <x v="6749"/>
    <x v="0"/>
    <s v="E3"/>
    <s v="0100028413"/>
    <s v="HORMIGONES CARRAL, S.L."/>
    <s v="0022002990"/>
    <s v="PUERTO EXTERIOR DE FERROL"/>
    <s v="000000000000003042"/>
    <x v="0"/>
    <d v="2024-07-19T00:00:00"/>
    <d v="1899-12-30T16:02:40"/>
    <s v="22/07 08:00h  -1º"/>
    <d v="2024-07-22T00:00:00"/>
    <x v="10"/>
    <x v="0"/>
    <x v="6981"/>
    <d v="2024-07-19T00:00:00"/>
    <d v="1899-12-30T17:45:36"/>
    <n v="71"/>
    <s v="E00071"/>
    <s v="RUTA KMS.071"/>
    <x v="1"/>
    <x v="0"/>
    <x v="0"/>
    <x v="0"/>
    <x v="0"/>
    <d v="2024-07-19T16:02:40"/>
    <x v="780"/>
    <n v="63.955555555585306"/>
    <d v="2024-07-19T17:45:36"/>
    <d v="1899-12-30T00:56:48"/>
    <d v="2024-07-19T18:42:24"/>
    <n v="61.293333333393093"/>
    <x v="0"/>
    <m/>
    <m/>
    <x v="1"/>
    <x v="6"/>
    <x v="0"/>
    <x v="5"/>
    <x v="5"/>
    <n v="6"/>
    <s v=""/>
    <d v="1899-12-30T22:43:12"/>
    <n v="62.008888888918641"/>
    <n v="36"/>
    <n v="26.008888888918641"/>
  </r>
  <r>
    <s v="E002"/>
    <s v="EO11"/>
    <x v="6750"/>
    <x v="0"/>
    <s v="E3"/>
    <s v="0100028413"/>
    <s v="HORMIGONES CARRAL, S.L."/>
    <s v="0022002990"/>
    <s v="PUERTO EXTERIOR DE FERROL"/>
    <s v="000000000000003042"/>
    <x v="0"/>
    <d v="2024-07-19T00:00:00"/>
    <d v="1899-12-30T16:03:16"/>
    <s v="22/07 09:00h - 2º"/>
    <d v="2024-07-22T00:00:00"/>
    <x v="15"/>
    <x v="2"/>
    <x v="6982"/>
    <d v="2024-07-19T00:00:00"/>
    <d v="1899-12-30T19:07:41"/>
    <n v="212"/>
    <s v="E00212"/>
    <s v="RUTA KMS.212"/>
    <x v="0"/>
    <x v="0"/>
    <x v="0"/>
    <x v="2"/>
    <x v="0"/>
    <d v="2024-07-19T16:03:16"/>
    <x v="779"/>
    <n v="64.945555555634201"/>
    <d v="2024-07-19T19:07:41"/>
    <d v="1899-12-30T02:49:36"/>
    <d v="2024-07-19T21:57:17"/>
    <n v="59.045277777768206"/>
    <x v="0"/>
    <m/>
    <m/>
    <x v="1"/>
    <x v="6"/>
    <x v="0"/>
    <x v="5"/>
    <x v="10"/>
    <n v="6"/>
    <s v=""/>
    <d v="1900-01-01T19:50:24"/>
    <n v="61.118888888967533"/>
    <n v="36"/>
    <n v="25.118888888967533"/>
  </r>
  <r>
    <s v="E002"/>
    <s v="EO11"/>
    <x v="6751"/>
    <x v="0"/>
    <s v="E3"/>
    <s v="0100022674"/>
    <s v="COMERCIAL SILOS DE GALICIA, S.L."/>
    <s v="0022001795"/>
    <s v="LEIRO"/>
    <s v="000000000000000055"/>
    <x v="3"/>
    <d v="2024-07-19T00:00:00"/>
    <d v="1899-12-30T16:03:33"/>
    <s v="22/07 10h"/>
    <d v="2024-07-22T00:00:00"/>
    <x v="17"/>
    <x v="2"/>
    <x v="6983"/>
    <d v="2024-07-19T00:00:00"/>
    <d v="1899-12-30T19:25:50"/>
    <n v="173"/>
    <s v="E00173"/>
    <s v="RUTA KMS.173"/>
    <x v="16"/>
    <x v="0"/>
    <x v="0"/>
    <x v="2"/>
    <x v="0"/>
    <d v="2024-07-19T16:03:33"/>
    <x v="767"/>
    <n v="65.940833333297633"/>
    <d v="2024-07-19T19:25:50"/>
    <d v="1899-12-30T02:18:24"/>
    <d v="2024-07-19T21:44:14"/>
    <n v="60.262777777737938"/>
    <x v="0"/>
    <m/>
    <m/>
    <x v="1"/>
    <x v="6"/>
    <x v="0"/>
    <x v="5"/>
    <x v="10"/>
    <n v="6"/>
    <s v=""/>
    <d v="1900-01-01T07:21:36"/>
    <n v="62.634166666630968"/>
    <n v="36"/>
    <n v="26.634166666630968"/>
  </r>
  <r>
    <s v="E002"/>
    <s v="EO11"/>
    <x v="6752"/>
    <x v="0"/>
    <s v="E3"/>
    <s v="0100028413"/>
    <s v="HORMIGONES CARRAL, S.L."/>
    <s v="0022002990"/>
    <s v="PUERTO EXTERIOR DE FERROL"/>
    <s v="000000000000003042"/>
    <x v="0"/>
    <d v="2024-07-19T00:00:00"/>
    <d v="1899-12-30T16:05:32"/>
    <s v="22/07 08:00h - 3º"/>
    <d v="2024-07-22T00:00:00"/>
    <x v="10"/>
    <x v="2"/>
    <x v="6984"/>
    <d v="2024-07-19T00:00:00"/>
    <d v="1899-12-30T16:51:54"/>
    <n v="212"/>
    <s v="E00212"/>
    <s v="RUTA KMS.212"/>
    <x v="23"/>
    <x v="0"/>
    <x v="0"/>
    <x v="2"/>
    <x v="0"/>
    <d v="2024-07-19T16:05:32"/>
    <x v="780"/>
    <n v="63.907777777814772"/>
    <d v="2024-07-19T16:51:54"/>
    <d v="1899-12-30T02:49:36"/>
    <d v="2024-07-19T19:41:30"/>
    <n v="60.308333333465271"/>
    <x v="0"/>
    <m/>
    <m/>
    <x v="1"/>
    <x v="6"/>
    <x v="0"/>
    <x v="5"/>
    <x v="8"/>
    <n v="6"/>
    <s v=""/>
    <d v="1900-01-01T19:50:24"/>
    <n v="60.081111111148104"/>
    <n v="36"/>
    <n v="24.081111111148104"/>
  </r>
  <r>
    <s v="E002"/>
    <s v="EO11"/>
    <x v="6753"/>
    <x v="0"/>
    <s v="E3"/>
    <s v="0100028413"/>
    <s v="HORMIGONES CARRAL, S.L."/>
    <s v="0022002990"/>
    <s v="PUERTO EXTERIOR DE FERROL"/>
    <s v="000000000000003042"/>
    <x v="0"/>
    <d v="2024-07-19T00:00:00"/>
    <d v="1899-12-30T16:07:04"/>
    <s v="22/07 10:00h - 4º"/>
    <d v="2024-07-22T00:00:00"/>
    <x v="17"/>
    <x v="0"/>
    <x v="6985"/>
    <d v="2024-07-22T00:00:00"/>
    <d v="1899-12-30T08:44:03"/>
    <n v="71"/>
    <s v="E00071"/>
    <s v="RUTA KMS.071"/>
    <x v="2"/>
    <x v="0"/>
    <x v="0"/>
    <x v="0"/>
    <x v="0"/>
    <d v="2024-07-19T16:07:04"/>
    <x v="767"/>
    <n v="65.882222222106066"/>
    <d v="2024-07-22T08:44:03"/>
    <d v="1899-12-30T00:56:48"/>
    <d v="2024-07-22T09:40:51"/>
    <n v="0.31916666653705761"/>
    <x v="0"/>
    <m/>
    <m/>
    <x v="1"/>
    <x v="10"/>
    <x v="0"/>
    <x v="6"/>
    <x v="0"/>
    <n v="2"/>
    <s v=""/>
    <d v="1899-12-30T22:43:12"/>
    <n v="63.935555555439393"/>
    <n v="36"/>
    <n v="27.935555555439393"/>
  </r>
  <r>
    <s v="E002"/>
    <s v="EO11"/>
    <x v="6754"/>
    <x v="0"/>
    <s v="E3"/>
    <s v="0100028413"/>
    <s v="HORMIGONES CARRAL, S.L."/>
    <s v="0022002990"/>
    <s v="PUERTO EXTERIOR DE FERROL"/>
    <s v="000000000000003042"/>
    <x v="0"/>
    <d v="2024-07-19T00:00:00"/>
    <d v="1899-12-30T16:08:11"/>
    <s v="22/07 11:00h - 5º"/>
    <d v="2024-07-22T00:00:00"/>
    <x v="24"/>
    <x v="0"/>
    <x v="6986"/>
    <d v="2024-07-22T00:00:00"/>
    <d v="1899-12-30T09:19:20"/>
    <n v="71"/>
    <s v="E00071"/>
    <s v="RUTA KMS.071"/>
    <x v="1"/>
    <x v="0"/>
    <x v="0"/>
    <x v="0"/>
    <x v="0"/>
    <d v="2024-07-19T16:08:11"/>
    <x v="769"/>
    <n v="66.863611111126374"/>
    <d v="2024-07-22T09:19:20"/>
    <d v="1899-12-30T00:56:48"/>
    <d v="2024-07-22T10:16:08"/>
    <n v="0.73111111106118187"/>
    <x v="0"/>
    <m/>
    <m/>
    <x v="1"/>
    <x v="10"/>
    <x v="0"/>
    <x v="6"/>
    <x v="6"/>
    <n v="2"/>
    <s v=""/>
    <d v="1899-12-30T22:43:12"/>
    <n v="64.916944444459702"/>
    <n v="36"/>
    <n v="28.916944444459702"/>
  </r>
  <r>
    <s v="E002"/>
    <s v="EO11"/>
    <x v="6755"/>
    <x v="0"/>
    <s v="E3"/>
    <s v="0100028413"/>
    <s v="HORMIGONES CARRAL, S.L."/>
    <s v="0022002990"/>
    <s v="PUERTO EXTERIOR DE FERROL"/>
    <s v="000000000000003042"/>
    <x v="0"/>
    <d v="2024-07-19T00:00:00"/>
    <d v="1899-12-30T16:08:56"/>
    <s v="22/07 15:30h - 6º"/>
    <d v="2024-07-22T00:00:00"/>
    <x v="22"/>
    <x v="2"/>
    <x v="6987"/>
    <d v="2024-07-22T00:00:00"/>
    <d v="1899-12-30T11:28:34"/>
    <n v="212"/>
    <s v="E00212"/>
    <s v="RUTA KMS.212"/>
    <x v="3"/>
    <x v="0"/>
    <x v="0"/>
    <x v="2"/>
    <x v="0"/>
    <d v="2024-07-19T16:08:56"/>
    <x v="788"/>
    <n v="71.351111111172941"/>
    <d v="2024-07-22T11:28:34"/>
    <d v="1899-12-30T02:49:36"/>
    <d v="2024-07-22T14:18:10"/>
    <n v="1.1972222223412246"/>
    <x v="0"/>
    <m/>
    <m/>
    <x v="1"/>
    <x v="10"/>
    <x v="0"/>
    <x v="6"/>
    <x v="2"/>
    <n v="2"/>
    <s v=""/>
    <d v="1900-01-01T19:50:24"/>
    <n v="67.524444444506273"/>
    <n v="36"/>
    <n v="31.524444444506273"/>
  </r>
  <r>
    <s v="E002"/>
    <s v="EO11"/>
    <x v="6756"/>
    <x v="0"/>
    <s v="E3"/>
    <s v="0100028413"/>
    <s v="HORMIGONES CARRAL, S.L."/>
    <s v="0022002990"/>
    <s v="PUERTO EXTERIOR DE FERROL"/>
    <s v="000000000000003042"/>
    <x v="0"/>
    <d v="2024-07-19T00:00:00"/>
    <d v="1899-12-30T16:10:23"/>
    <s v="22/07 16:00h - 7º"/>
    <d v="2024-07-22T00:00:00"/>
    <x v="12"/>
    <x v="0"/>
    <x v="6988"/>
    <d v="2024-07-22T00:00:00"/>
    <d v="1899-12-30T12:49:08"/>
    <n v="71"/>
    <s v="E00071"/>
    <s v="RUTA KMS.071"/>
    <x v="2"/>
    <x v="0"/>
    <x v="0"/>
    <x v="0"/>
    <x v="0"/>
    <d v="2024-07-19T16:10:23"/>
    <x v="789"/>
    <n v="71.826944444328547"/>
    <d v="2024-07-22T12:49:08"/>
    <d v="1899-12-30T00:56:48"/>
    <d v="2024-07-22T13:45:56"/>
    <n v="2.2344444443006068"/>
    <x v="0"/>
    <m/>
    <m/>
    <x v="1"/>
    <x v="10"/>
    <x v="0"/>
    <x v="6"/>
    <x v="3"/>
    <n v="2"/>
    <s v=""/>
    <d v="1899-12-30T22:43:12"/>
    <n v="69.880277777661874"/>
    <n v="36"/>
    <n v="33.880277777661874"/>
  </r>
  <r>
    <s v="E002"/>
    <s v="EO11"/>
    <x v="6757"/>
    <x v="0"/>
    <s v="E3"/>
    <s v="0100028413"/>
    <s v="HORMIGONES CARRAL, S.L."/>
    <s v="0022002990"/>
    <s v="PUERTO EXTERIOR DE FERROL"/>
    <s v="000000000000003042"/>
    <x v="0"/>
    <d v="2024-07-19T00:00:00"/>
    <d v="1899-12-30T16:11:29"/>
    <s v="22/07 17:00h - 8º"/>
    <d v="2024-07-22T00:00:00"/>
    <x v="9"/>
    <x v="2"/>
    <x v="6989"/>
    <d v="2024-07-22T00:00:00"/>
    <d v="1899-12-30T12:33:02"/>
    <n v="212"/>
    <s v="E00212"/>
    <s v="RUTA KMS.212"/>
    <x v="23"/>
    <x v="0"/>
    <x v="0"/>
    <x v="2"/>
    <x v="0"/>
    <d v="2024-07-19T16:11:29"/>
    <x v="783"/>
    <n v="72.808611111191567"/>
    <d v="2024-07-22T12:33:02"/>
    <d v="1899-12-30T02:49:36"/>
    <d v="2024-07-22T15:22:38"/>
    <n v="1.6227777778403834"/>
    <x v="0"/>
    <m/>
    <m/>
    <x v="1"/>
    <x v="10"/>
    <x v="0"/>
    <x v="6"/>
    <x v="3"/>
    <n v="2"/>
    <s v=""/>
    <d v="1900-01-01T19:50:24"/>
    <n v="68.981944444524899"/>
    <n v="36"/>
    <n v="32.981944444524899"/>
  </r>
  <r>
    <s v="E002"/>
    <s v="EO11"/>
    <x v="6758"/>
    <x v="0"/>
    <s v="E3"/>
    <s v="0100028413"/>
    <s v="HORMIGONES CARRAL, S.L."/>
    <s v="0022002990"/>
    <s v="PUERTO EXTERIOR DE FERROL"/>
    <s v="000000000000003042"/>
    <x v="0"/>
    <d v="2024-07-19T00:00:00"/>
    <d v="1899-12-30T16:11:53"/>
    <s v="22/07 19:00h - 9º"/>
    <d v="2024-07-22T00:00:00"/>
    <x v="4"/>
    <x v="2"/>
    <x v="6990"/>
    <d v="2024-07-22T00:00:00"/>
    <d v="1899-12-30T14:20:00"/>
    <n v="212"/>
    <s v="E00212"/>
    <s v="RUTA KMS.212"/>
    <x v="0"/>
    <x v="0"/>
    <x v="0"/>
    <x v="2"/>
    <x v="0"/>
    <d v="2024-07-19T16:11:53"/>
    <x v="790"/>
    <n v="74.801944444421679"/>
    <d v="2024-07-22T14:20:00"/>
    <d v="1899-12-30T02:49:36"/>
    <d v="2024-07-22T17:09:36"/>
    <n v="1.8400000000256114"/>
    <x v="0"/>
    <m/>
    <m/>
    <x v="1"/>
    <x v="10"/>
    <x v="0"/>
    <x v="6"/>
    <x v="13"/>
    <n v="2"/>
    <s v=""/>
    <d v="1900-01-01T19:50:24"/>
    <n v="70.975277777755011"/>
    <n v="36"/>
    <n v="34.975277777755011"/>
  </r>
  <r>
    <s v="E002"/>
    <s v="EO11"/>
    <x v="6759"/>
    <x v="0"/>
    <s v="E3"/>
    <s v="0432000110"/>
    <s v="PREBETONG HORMIGONES, S.A."/>
    <s v="0021000042"/>
    <s v="REIGOSA"/>
    <s v="000000000000000055"/>
    <x v="3"/>
    <d v="2024-07-19T00:00:00"/>
    <d v="1899-12-30T16:13:12"/>
    <s v="22/07 10h"/>
    <d v="2024-07-22T00:00:00"/>
    <x v="17"/>
    <x v="2"/>
    <x v="6991"/>
    <d v="2024-07-19T00:00:00"/>
    <d v="1899-12-30T17:24:18"/>
    <n v="262"/>
    <s v="E00262"/>
    <s v="RUTA KMS.262"/>
    <x v="22"/>
    <x v="0"/>
    <x v="0"/>
    <x v="2"/>
    <x v="0"/>
    <d v="2024-07-19T16:13:12"/>
    <x v="767"/>
    <n v="65.779999999911524"/>
    <d v="2024-07-19T17:24:18"/>
    <d v="1899-12-30T03:29:36"/>
    <d v="2024-07-19T20:53:54"/>
    <n v="61.10166666645091"/>
    <x v="0"/>
    <m/>
    <m/>
    <x v="1"/>
    <x v="6"/>
    <x v="0"/>
    <x v="5"/>
    <x v="5"/>
    <n v="6"/>
    <s v=""/>
    <d v="1900-01-02T11:50:24"/>
    <n v="61.286666666578192"/>
    <n v="36"/>
    <n v="25.286666666578192"/>
  </r>
  <r>
    <s v="E002"/>
    <s v="EO11"/>
    <x v="6760"/>
    <x v="0"/>
    <s v="E3"/>
    <s v="0100051530"/>
    <s v="MYHNOR MORTEROS Y HORMIGONES DEL"/>
    <s v="0022002573"/>
    <s v="MONTESALGUEIRO"/>
    <s v="000000000000000055"/>
    <x v="3"/>
    <d v="2024-07-19T00:00:00"/>
    <d v="1899-12-30T17:34:16"/>
    <s v="22/07 10:30h"/>
    <d v="2024-07-22T00:00:00"/>
    <x v="20"/>
    <x v="2"/>
    <x v="6992"/>
    <d v="2024-07-19T00:00:00"/>
    <d v="1899-12-30T19:48:37"/>
    <n v="153"/>
    <s v="E00153"/>
    <s v="RUTA KMS.153"/>
    <x v="8"/>
    <x v="0"/>
    <x v="0"/>
    <x v="2"/>
    <x v="0"/>
    <d v="2024-07-19T17:34:16"/>
    <x v="781"/>
    <n v="64.928888888913207"/>
    <d v="2024-07-19T19:48:37"/>
    <d v="1899-12-30T02:02:24"/>
    <d v="2024-07-19T21:51:01"/>
    <n v="60.649722222180571"/>
    <x v="0"/>
    <m/>
    <m/>
    <x v="1"/>
    <x v="6"/>
    <x v="0"/>
    <x v="5"/>
    <x v="10"/>
    <n v="6"/>
    <s v=""/>
    <d v="1900-01-01T00:57:36"/>
    <n v="61.888888888913208"/>
    <n v="36"/>
    <n v="25.888888888913208"/>
  </r>
  <r>
    <s v="E002"/>
    <s v="EO11"/>
    <x v="6761"/>
    <x v="0"/>
    <s v="E3"/>
    <s v="0432000110"/>
    <s v="PREBETONG HORMIGONES, S.A."/>
    <s v="0021000010"/>
    <s v="LA GRELA"/>
    <s v="000000000000000055"/>
    <x v="3"/>
    <d v="2024-07-19T00:00:00"/>
    <d v="1899-12-30T17:38:23"/>
    <s v="22/07 09h"/>
    <d v="2024-07-22T00:00:00"/>
    <x v="15"/>
    <x v="0"/>
    <x v="6993"/>
    <d v="2024-07-22T00:00:00"/>
    <d v="1899-12-30T08:34:56"/>
    <n v="2"/>
    <s v="E00002"/>
    <s v="RUTA KMS.0002"/>
    <x v="7"/>
    <x v="0"/>
    <x v="0"/>
    <x v="0"/>
    <x v="0"/>
    <d v="2024-07-19T17:38:23"/>
    <x v="779"/>
    <n v="63.360277777828742"/>
    <d v="2024-07-22T08:34:56"/>
    <d v="1899-12-30T00:01:36"/>
    <d v="2024-07-22T08:36:32"/>
    <n v="0.39111111121019349"/>
    <x v="0"/>
    <m/>
    <m/>
    <x v="1"/>
    <x v="10"/>
    <x v="0"/>
    <x v="6"/>
    <x v="0"/>
    <n v="2"/>
    <s v=""/>
    <d v="1899-12-30T00:38:24"/>
    <n v="62.333611111162078"/>
    <n v="36"/>
    <n v="26.333611111162078"/>
  </r>
  <r>
    <s v="E002"/>
    <s v="EO11"/>
    <x v="6762"/>
    <x v="0"/>
    <s v="E3"/>
    <s v="0100000865"/>
    <s v="HORMIGONES SINDO CASTRO S.L."/>
    <s v="0022000428"/>
    <s v="VILLAMARTIN A."/>
    <s v="000000000000000055"/>
    <x v="3"/>
    <d v="2024-07-19T00:00:00"/>
    <d v="1899-12-30T18:03:55"/>
    <s v="22/07 URGE"/>
    <d v="2024-07-22T00:00:00"/>
    <x v="22"/>
    <x v="2"/>
    <x v="6994"/>
    <d v="2024-07-22T00:00:00"/>
    <d v="1899-12-30T15:06:33"/>
    <n v="4"/>
    <s v="E00004"/>
    <s v="RUTA KMS.004"/>
    <x v="22"/>
    <x v="0"/>
    <x v="0"/>
    <x v="2"/>
    <x v="0"/>
    <d v="2024-07-19T18:03:55"/>
    <x v="788"/>
    <n v="69.434722222213168"/>
    <d v="2024-07-22T15:06:33"/>
    <d v="1899-12-30T00:03:12"/>
    <d v="2024-07-22T15:09:45"/>
    <n v="0.3374999999650754"/>
    <x v="0"/>
    <m/>
    <m/>
    <x v="1"/>
    <x v="10"/>
    <x v="0"/>
    <x v="6"/>
    <x v="4"/>
    <n v="2"/>
    <s v=""/>
    <d v="1899-12-30T01:16:48"/>
    <n v="68.38138888887984"/>
    <n v="36"/>
    <n v="32.38138888887984"/>
  </r>
  <r>
    <s v="E002"/>
    <s v="EO11"/>
    <x v="6763"/>
    <x v="0"/>
    <s v="E3"/>
    <s v="0100000761"/>
    <s v="GRANITOS DE XALLAS S.L."/>
    <s v="0022000263"/>
    <s v="SANTA COMBA"/>
    <s v="000000000000000055"/>
    <x v="3"/>
    <d v="2024-07-19T00:00:00"/>
    <d v="1899-12-30T18:42:02"/>
    <s v="22/07 08h 348/2024"/>
    <d v="2024-07-22T00:00:00"/>
    <x v="10"/>
    <x v="2"/>
    <x v="6995"/>
    <d v="2024-07-19T00:00:00"/>
    <d v="1899-12-30T20:07:17"/>
    <n v="239"/>
    <s v="E00239"/>
    <s v="RUTA KMS.239"/>
    <x v="9"/>
    <x v="0"/>
    <x v="0"/>
    <x v="2"/>
    <x v="0"/>
    <d v="2024-07-19T18:42:02"/>
    <x v="780"/>
    <n v="61.299444444535766"/>
    <d v="2024-07-19T20:07:17"/>
    <d v="1899-12-30T03:11:12"/>
    <d v="2024-07-19T23:18:29"/>
    <n v="56.691944444552064"/>
    <x v="0"/>
    <m/>
    <m/>
    <x v="1"/>
    <x v="6"/>
    <x v="0"/>
    <x v="5"/>
    <x v="14"/>
    <n v="6"/>
    <s v=""/>
    <d v="1900-01-02T04:28:48"/>
    <n v="57.112777777869098"/>
    <n v="36"/>
    <n v="21.112777777869098"/>
  </r>
  <r>
    <s v="E002"/>
    <s v="EO11"/>
    <x v="6764"/>
    <x v="0"/>
    <s v="E3"/>
    <s v="0100059105"/>
    <s v="TUNEL DE RANTE UTE"/>
    <s v="0022002985"/>
    <s v="SAN CIBRAO - UTE TUNEL DE RANTE"/>
    <s v="000000000000003042"/>
    <x v="0"/>
    <d v="2024-07-19T00:00:00"/>
    <d v="1899-12-30T18:42:41"/>
    <s v="22/07 1ºhora"/>
    <d v="2024-07-22T00:00:00"/>
    <x v="21"/>
    <x v="5"/>
    <x v="6996"/>
    <d v="2024-07-22T00:00:00"/>
    <d v="1899-12-30T09:19:28"/>
    <n v="12"/>
    <s v="E00012"/>
    <s v="RUTA KMS.012"/>
    <x v="14"/>
    <x v="0"/>
    <x v="0"/>
    <x v="0"/>
    <x v="0"/>
    <d v="2024-07-19T18:42:41"/>
    <x v="787"/>
    <n v="62.788611111114733"/>
    <d v="2024-07-22T09:19:28"/>
    <d v="1899-12-30T00:09:36"/>
    <d v="2024-07-22T09:29:04"/>
    <n v="1.555555552477017E-2"/>
    <x v="0"/>
    <m/>
    <m/>
    <x v="1"/>
    <x v="10"/>
    <x v="0"/>
    <x v="6"/>
    <x v="6"/>
    <n v="2"/>
    <s v=""/>
    <d v="1899-12-30T03:50:24"/>
    <n v="61.628611111114736"/>
    <n v="36"/>
    <n v="25.628611111114736"/>
  </r>
  <r>
    <s v="E002"/>
    <s v="EO11"/>
    <x v="6765"/>
    <x v="0"/>
    <s v="E3"/>
    <s v="0100059105"/>
    <s v="TUNEL DE RANTE UTE"/>
    <s v="0022002985"/>
    <s v="SAN CIBRAO - UTE TUNEL DE RANTE"/>
    <s v="000000000000003042"/>
    <x v="0"/>
    <d v="2024-07-19T00:00:00"/>
    <d v="1899-12-30T18:43:15"/>
    <s v="22/07 18:00h"/>
    <d v="2024-07-22T00:00:00"/>
    <x v="2"/>
    <x v="5"/>
    <x v="6997"/>
    <d v="2024-07-22T00:00:00"/>
    <d v="1899-12-30T17:10:36"/>
    <n v="12"/>
    <s v="E00012"/>
    <s v="RUTA KMS.012"/>
    <x v="11"/>
    <x v="0"/>
    <x v="0"/>
    <x v="0"/>
    <x v="0"/>
    <d v="2024-07-19T18:43:15"/>
    <x v="791"/>
    <n v="71.279166666674428"/>
    <d v="2024-07-22T17:10:36"/>
    <d v="1899-12-30T00:09:36"/>
    <d v="2024-07-22T17:20:12"/>
    <n v="0.66333333333022892"/>
    <x v="0"/>
    <m/>
    <m/>
    <x v="1"/>
    <x v="10"/>
    <x v="0"/>
    <x v="6"/>
    <x v="5"/>
    <n v="2"/>
    <s v=""/>
    <d v="1899-12-30T03:50:24"/>
    <n v="70.119166666674431"/>
    <n v="36"/>
    <n v="34.119166666674431"/>
  </r>
  <r>
    <s v="E002"/>
    <s v="EO11"/>
    <x v="6766"/>
    <x v="0"/>
    <s v="E3"/>
    <s v="0100000785"/>
    <s v="ARIDOS DO MENDO S.L."/>
    <s v="0022000297"/>
    <s v="SALVATERRA"/>
    <s v="000000000000000055"/>
    <x v="3"/>
    <d v="2024-07-19T00:00:00"/>
    <d v="1899-12-30T19:17:23"/>
    <s v="22/07 x la mañana"/>
    <d v="2024-07-22T00:00:00"/>
    <x v="8"/>
    <x v="5"/>
    <x v="6998"/>
    <d v="2024-07-22T00:00:00"/>
    <d v="1899-12-30T09:02:42"/>
    <n v="76"/>
    <s v="E00076"/>
    <s v="RUTA KMS.076"/>
    <x v="11"/>
    <x v="0"/>
    <x v="0"/>
    <x v="0"/>
    <x v="0"/>
    <d v="2024-07-19T19:17:23"/>
    <x v="786"/>
    <n v="64.710277777863666"/>
    <d v="2024-07-22T09:02:42"/>
    <d v="1899-12-30T01:00:48"/>
    <d v="2024-07-22T10:03:30"/>
    <n v="1.9416666667093523"/>
    <x v="0"/>
    <m/>
    <m/>
    <x v="1"/>
    <x v="10"/>
    <x v="0"/>
    <x v="6"/>
    <x v="6"/>
    <n v="2"/>
    <s v=""/>
    <d v="1899-12-31T00:19:12"/>
    <n v="62.696944444530331"/>
    <n v="36"/>
    <n v="26.696944444530331"/>
  </r>
  <r>
    <s v="E002"/>
    <s v="EO11"/>
    <x v="6767"/>
    <x v="0"/>
    <s v="E3"/>
    <s v="0100022370"/>
    <s v="PREFABRICADOS LUIS BARROS S.L."/>
    <s v="0022002532"/>
    <s v="NIGRAN"/>
    <s v="000000000000000055"/>
    <x v="3"/>
    <d v="2024-07-22T00:00:00"/>
    <d v="1899-12-30T07:46:29"/>
    <s v="22/07 URGE Silo gran"/>
    <d v="2024-07-22T00:00:00"/>
    <x v="1"/>
    <x v="3"/>
    <x v="6999"/>
    <d v="2024-07-22T00:00:00"/>
    <d v="1899-12-30T12:19:55"/>
    <n v="25"/>
    <s v="E00025"/>
    <s v="RUTA KMS.025"/>
    <x v="19"/>
    <x v="0"/>
    <x v="0"/>
    <x v="0"/>
    <x v="0"/>
    <d v="2024-07-22T07:46:29"/>
    <x v="764"/>
    <n v="6.2252777778776363"/>
    <d v="2024-07-22T12:19:55"/>
    <d v="1899-12-30T00:20:00"/>
    <d v="2024-07-22T12:39:55"/>
    <n v="1.3347222221782431"/>
    <x v="0"/>
    <m/>
    <m/>
    <x v="1"/>
    <x v="10"/>
    <x v="0"/>
    <x v="6"/>
    <x v="3"/>
    <n v="2"/>
    <s v=""/>
    <d v="1899-12-30T08:00:00"/>
    <n v="4.8919444445443032"/>
    <n v="0"/>
    <n v="4.8919444445443032"/>
  </r>
  <r>
    <s v="E002"/>
    <s v="EO11"/>
    <x v="6768"/>
    <x v="0"/>
    <s v="E3"/>
    <s v="0100022370"/>
    <s v="PREFABRICADOS LUIS BARROS S.L."/>
    <s v="0022002704"/>
    <s v="TOMIÑO"/>
    <s v="000000000000000055"/>
    <x v="3"/>
    <d v="2024-07-22T00:00:00"/>
    <d v="1899-12-30T07:47:35"/>
    <s v="22/07 URGE Silo. 1"/>
    <d v="2024-07-22T00:00:00"/>
    <x v="8"/>
    <x v="3"/>
    <x v="7000"/>
    <d v="2024-07-22T00:00:00"/>
    <d v="1899-12-30T10:26:48"/>
    <n v="26"/>
    <s v="E00026"/>
    <s v="RUTA KMS.026"/>
    <x v="10"/>
    <x v="0"/>
    <x v="0"/>
    <x v="0"/>
    <x v="0"/>
    <d v="2024-07-22T07:47:35"/>
    <x v="786"/>
    <n v="4.2069444443914108"/>
    <d v="2024-07-22T10:26:48"/>
    <d v="1899-12-30T00:20:48"/>
    <d v="2024-07-22T10:47:36"/>
    <n v="1.2066666667233221"/>
    <x v="0"/>
    <m/>
    <m/>
    <x v="1"/>
    <x v="10"/>
    <x v="0"/>
    <x v="6"/>
    <x v="1"/>
    <n v="2"/>
    <s v=""/>
    <d v="1899-12-30T08:19:12"/>
    <n v="2.8602777777247441"/>
    <n v="0"/>
    <n v="2.8602777777247441"/>
  </r>
  <r>
    <s v="E002"/>
    <s v="EO11"/>
    <x v="6769"/>
    <x v="0"/>
    <s v="E3"/>
    <s v="0432000110"/>
    <s v="PREBETONG HORMIGONES, S.A."/>
    <s v="0022001685"/>
    <s v="O CRUCEIRO"/>
    <s v="000000000000000055"/>
    <x v="3"/>
    <d v="2024-07-22T00:00:00"/>
    <d v="1899-12-30T07:49:28"/>
    <s v="22/07 URGE"/>
    <d v="2024-07-22T00:00:00"/>
    <x v="8"/>
    <x v="2"/>
    <x v="7001"/>
    <d v="2024-07-22T00:00:00"/>
    <d v="1899-12-30T08:33:13"/>
    <n v="204"/>
    <s v="E00204"/>
    <s v="RUTA KMS.204"/>
    <x v="18"/>
    <x v="0"/>
    <x v="0"/>
    <x v="2"/>
    <x v="0"/>
    <d v="2024-07-22T07:49:28"/>
    <x v="786"/>
    <n v="4.1755555554991588"/>
    <d v="2024-07-22T08:33:13"/>
    <d v="1899-12-30T02:43:12"/>
    <d v="2024-07-22T11:16:25"/>
    <n v="0.7263888887828216"/>
    <x v="0"/>
    <m/>
    <m/>
    <x v="1"/>
    <x v="10"/>
    <x v="0"/>
    <x v="6"/>
    <x v="0"/>
    <n v="2"/>
    <s v=""/>
    <d v="1900-01-01T17:16:48"/>
    <n v="0.4555555554991586"/>
    <n v="0"/>
    <n v="0.4555555554991586"/>
  </r>
  <r>
    <s v="E002"/>
    <s v="EO11"/>
    <x v="6770"/>
    <x v="0"/>
    <s v="E3"/>
    <s v="0432000110"/>
    <s v="PREBETONG HORMIGONES, S.A."/>
    <s v="0022001522"/>
    <s v="SAN COSME DE BARREIRO"/>
    <s v="000000000000000055"/>
    <x v="3"/>
    <d v="2024-07-22T00:00:00"/>
    <d v="1899-12-30T07:51:37"/>
    <s v="22/07 16h"/>
    <d v="2024-07-22T00:00:00"/>
    <x v="12"/>
    <x v="2"/>
    <x v="7002"/>
    <d v="2024-07-22T00:00:00"/>
    <d v="1899-12-30T12:06:49"/>
    <n v="205"/>
    <s v="E00205"/>
    <s v="RUTA KMS.205"/>
    <x v="20"/>
    <x v="0"/>
    <x v="0"/>
    <x v="2"/>
    <x v="0"/>
    <d v="2024-07-22T07:51:37"/>
    <x v="789"/>
    <n v="8.1397222221130505"/>
    <d v="2024-07-22T12:06:49"/>
    <d v="1899-12-30T02:44:00"/>
    <d v="2024-07-22T14:50:49"/>
    <n v="1.153055555478204"/>
    <x v="0"/>
    <m/>
    <m/>
    <x v="1"/>
    <x v="10"/>
    <x v="0"/>
    <x v="6"/>
    <x v="3"/>
    <n v="2"/>
    <s v=""/>
    <d v="1900-01-01T17:36:00"/>
    <n v="4.4063888887797171"/>
    <n v="0"/>
    <n v="4.4063888887797171"/>
  </r>
  <r>
    <s v="E002"/>
    <s v="EO11"/>
    <x v="6771"/>
    <x v="0"/>
    <s v="E3"/>
    <s v="0100058086"/>
    <s v="BETONVAL HORMIGONES, S.L."/>
    <s v="0022002936"/>
    <s v="BARCO DE VALDEORRAS"/>
    <s v="000000000000000055"/>
    <x v="3"/>
    <d v="2024-07-22T00:00:00"/>
    <d v="1899-12-30T08:14:29"/>
    <s v="22/07 x la mañana"/>
    <d v="2024-07-22T00:00:00"/>
    <x v="8"/>
    <x v="2"/>
    <x v="7003"/>
    <d v="2024-07-22T00:00:00"/>
    <d v="1899-12-30T10:59:41"/>
    <n v="31"/>
    <s v="E00031"/>
    <s v="RUTA KMS.031"/>
    <x v="21"/>
    <x v="0"/>
    <x v="0"/>
    <x v="2"/>
    <x v="0"/>
    <d v="2024-07-22T08:14:29"/>
    <x v="786"/>
    <n v="3.7586111110285856"/>
    <d v="2024-07-22T10:59:41"/>
    <d v="1899-12-30T00:24:48"/>
    <d v="2024-07-22T11:24:29"/>
    <n v="0.59194444434251636"/>
    <x v="0"/>
    <m/>
    <m/>
    <x v="1"/>
    <x v="10"/>
    <x v="0"/>
    <x v="6"/>
    <x v="1"/>
    <n v="2"/>
    <s v=""/>
    <d v="1899-12-30T09:55:12"/>
    <n v="2.3452777776952525"/>
    <n v="0"/>
    <n v="2.3452777776952525"/>
  </r>
  <r>
    <s v="E002"/>
    <s v="EO11"/>
    <x v="6772"/>
    <x v="0"/>
    <s v="E3"/>
    <s v="0432000110"/>
    <s v="PREBETONG HORMIGONES, S.A."/>
    <s v="0022002920"/>
    <s v="PLANTA MOVIL OURAL"/>
    <s v="000000000000003043"/>
    <x v="5"/>
    <d v="2024-07-22T00:00:00"/>
    <d v="1899-12-30T09:02:45"/>
    <s v="22/07 17:00h CARGAR"/>
    <d v="2024-07-22T00:00:00"/>
    <x v="18"/>
    <x v="2"/>
    <x v="7004"/>
    <d v="2024-07-22T00:00:00"/>
    <d v="1899-12-30T14:42:33"/>
    <n v="123"/>
    <s v="E00123"/>
    <s v="RUTA KMS.123"/>
    <x v="39"/>
    <x v="0"/>
    <x v="0"/>
    <x v="2"/>
    <x v="0"/>
    <d v="2024-07-22T09:02:45"/>
    <x v="792"/>
    <n v="8.4541666665463708"/>
    <d v="2024-07-22T14:42:33"/>
    <d v="1899-12-30T01:38:24"/>
    <d v="2024-07-22T16:20:57"/>
    <n v="1.1508333332603797"/>
    <x v="0"/>
    <m/>
    <m/>
    <x v="1"/>
    <x v="10"/>
    <x v="0"/>
    <x v="6"/>
    <x v="13"/>
    <n v="2"/>
    <s v=""/>
    <d v="1899-12-31T15:21:36"/>
    <n v="5.8141666665463712"/>
    <n v="0"/>
    <n v="5.8141666665463712"/>
  </r>
  <r>
    <s v="E002"/>
    <s v="EO11"/>
    <x v="6773"/>
    <x v="0"/>
    <s v="E3"/>
    <s v="0432000110"/>
    <s v="PREBETONG HORMIGONES, S.A."/>
    <s v="0022001012"/>
    <s v="FENE"/>
    <s v="000000000000000055"/>
    <x v="3"/>
    <d v="2024-07-22T00:00:00"/>
    <d v="1899-12-30T09:03:32"/>
    <s v="22/07 15:00h"/>
    <d v="2024-07-22T00:00:00"/>
    <x v="7"/>
    <x v="2"/>
    <x v="7005"/>
    <d v="2024-07-22T00:00:00"/>
    <d v="1899-12-30T10:34:04"/>
    <n v="192"/>
    <s v="E00192"/>
    <s v="RUTA KMS.192"/>
    <x v="37"/>
    <x v="0"/>
    <x v="0"/>
    <x v="2"/>
    <x v="0"/>
    <d v="2024-07-22T09:03:32"/>
    <x v="770"/>
    <n v="5.9411111111403443"/>
    <d v="2024-07-22T10:34:04"/>
    <d v="1899-12-30T02:33:36"/>
    <d v="2024-07-22T13:07:40"/>
    <n v="1.8722222222713754"/>
    <x v="0"/>
    <m/>
    <m/>
    <x v="1"/>
    <x v="10"/>
    <x v="0"/>
    <x v="6"/>
    <x v="1"/>
    <n v="2"/>
    <s v=""/>
    <d v="1900-01-01T13:26:24"/>
    <n v="2.3811111111403442"/>
    <n v="0"/>
    <n v="2.3811111111403442"/>
  </r>
  <r>
    <s v="E002"/>
    <s v="EO11"/>
    <x v="6774"/>
    <x v="0"/>
    <s v="E3"/>
    <s v="0100022370"/>
    <s v="PREFABRICADOS LUIS BARROS S.L."/>
    <s v="0022002532"/>
    <s v="NIGRAN"/>
    <s v="000000000000000055"/>
    <x v="3"/>
    <d v="2024-07-22T00:00:00"/>
    <d v="1899-12-30T09:03:59"/>
    <s v="22/07 17:00h Silo Gr"/>
    <d v="2024-07-22T00:00:00"/>
    <x v="9"/>
    <x v="3"/>
    <x v="7006"/>
    <d v="2024-07-22T00:00:00"/>
    <d v="1899-12-30T15:50:24"/>
    <n v="25"/>
    <s v="E00025"/>
    <s v="RUTA KMS.025"/>
    <x v="15"/>
    <x v="0"/>
    <x v="0"/>
    <x v="0"/>
    <x v="0"/>
    <d v="2024-07-22T09:03:59"/>
    <x v="783"/>
    <n v="7.933611111191567"/>
    <d v="2024-07-22T15:50:24"/>
    <d v="1899-12-30T00:20:00"/>
    <d v="2024-07-22T16:10:24"/>
    <n v="0.82666666660225019"/>
    <x v="0"/>
    <m/>
    <m/>
    <x v="1"/>
    <x v="10"/>
    <x v="0"/>
    <x v="6"/>
    <x v="4"/>
    <n v="2"/>
    <s v=""/>
    <d v="1899-12-30T08:00:00"/>
    <n v="6.600277777858234"/>
    <n v="0"/>
    <n v="6.600277777858234"/>
  </r>
  <r>
    <s v="E002"/>
    <s v="EO11"/>
    <x v="6775"/>
    <x v="0"/>
    <s v="E3"/>
    <s v="0432000110"/>
    <s v="PREBETONG HORMIGONES, S.A."/>
    <s v="0022001685"/>
    <s v="O CRUCEIRO"/>
    <s v="000000000000000055"/>
    <x v="3"/>
    <d v="2024-07-22T00:00:00"/>
    <d v="1899-12-30T09:04:36"/>
    <s v="23/07 08:30h"/>
    <d v="2024-07-23T00:00:00"/>
    <x v="15"/>
    <x v="2"/>
    <x v="7007"/>
    <d v="2024-07-22T00:00:00"/>
    <d v="1899-12-30T18:52:56"/>
    <n v="204"/>
    <s v="E00204"/>
    <s v="RUTA KMS.204"/>
    <x v="266"/>
    <x v="0"/>
    <x v="0"/>
    <x v="2"/>
    <x v="0"/>
    <d v="2024-07-22T09:04:36"/>
    <x v="793"/>
    <n v="23.92333333339775"/>
    <d v="2024-07-22T18:52:56"/>
    <d v="1899-12-30T02:43:12"/>
    <d v="2024-07-22T21:36:08"/>
    <n v="11.397777777747251"/>
    <x v="0"/>
    <m/>
    <m/>
    <x v="1"/>
    <x v="10"/>
    <x v="0"/>
    <x v="6"/>
    <x v="9"/>
    <n v="2"/>
    <s v=""/>
    <d v="1900-01-01T17:16:48"/>
    <n v="20.203333333397751"/>
    <n v="12"/>
    <n v="8.2033333333977509"/>
  </r>
  <r>
    <s v="E002"/>
    <s v="EO11"/>
    <x v="6776"/>
    <x v="0"/>
    <s v="E3"/>
    <s v="0100000455"/>
    <s v="FORJADOS HERMANOS DURAN S.L."/>
    <s v="0022000130"/>
    <s v="AS NEVES (GRANEL)"/>
    <s v="000000000000002853"/>
    <x v="6"/>
    <d v="2024-07-22T00:00:00"/>
    <d v="1899-12-30T09:15:34"/>
    <s v="23/07 09:00h"/>
    <d v="2024-07-23T00:00:00"/>
    <x v="15"/>
    <x v="2"/>
    <x v="7008"/>
    <d v="2024-07-22T00:00:00"/>
    <d v="1899-12-30T16:34:03"/>
    <n v="205"/>
    <s v="E00205"/>
    <s v="RUTA KMS.205"/>
    <x v="22"/>
    <x v="0"/>
    <x v="0"/>
    <x v="2"/>
    <x v="0"/>
    <d v="2024-07-22T09:15:34"/>
    <x v="793"/>
    <n v="23.740555555501487"/>
    <d v="2024-07-22T16:34:03"/>
    <d v="1899-12-30T02:44:00"/>
    <d v="2024-07-22T19:18:03"/>
    <n v="13.699166666599922"/>
    <x v="0"/>
    <m/>
    <m/>
    <x v="1"/>
    <x v="10"/>
    <x v="0"/>
    <x v="6"/>
    <x v="8"/>
    <n v="2"/>
    <s v=""/>
    <d v="1900-01-01T17:36:00"/>
    <n v="20.007222222168153"/>
    <n v="12"/>
    <n v="8.0072222221681528"/>
  </r>
  <r>
    <s v="E002"/>
    <s v="EO11"/>
    <x v="6777"/>
    <x v="0"/>
    <s v="E3"/>
    <s v="0432000110"/>
    <s v="PREBETONG HORMIGONES, S.A."/>
    <s v="0021000010"/>
    <s v="LA GRELA"/>
    <s v="000000000000003043"/>
    <x v="5"/>
    <d v="2024-07-22T00:00:00"/>
    <d v="1899-12-30T09:17:12"/>
    <s v="22/07 15:00h SILO 2"/>
    <d v="2024-07-22T00:00:00"/>
    <x v="7"/>
    <x v="2"/>
    <x v="7009"/>
    <d v="2024-07-22T00:00:00"/>
    <d v="1899-12-30T10:37:44"/>
    <n v="211"/>
    <s v="E00211"/>
    <s v="RUTA KMS.211"/>
    <x v="214"/>
    <x v="0"/>
    <x v="0"/>
    <x v="2"/>
    <x v="0"/>
    <d v="2024-07-22T09:17:12"/>
    <x v="770"/>
    <n v="5.7133333333767951"/>
    <d v="2024-07-22T10:37:44"/>
    <d v="1899-12-30T02:48:48"/>
    <d v="2024-07-22T13:26:32"/>
    <n v="1.557777777838055"/>
    <x v="0"/>
    <m/>
    <m/>
    <x v="1"/>
    <x v="10"/>
    <x v="0"/>
    <x v="6"/>
    <x v="1"/>
    <n v="2"/>
    <s v=""/>
    <d v="1900-01-01T19:31:12"/>
    <n v="1.9000000000434616"/>
    <n v="0"/>
    <n v="1.9000000000434616"/>
  </r>
  <r>
    <s v="E002"/>
    <s v="EO11"/>
    <x v="6778"/>
    <x v="0"/>
    <s v="E3"/>
    <s v="0100000834"/>
    <s v="AGLOMERADOS Y CNES. VALDEORRAS S.A."/>
    <s v="0022000369"/>
    <s v="QUIROGA"/>
    <s v="000000000000000055"/>
    <x v="3"/>
    <d v="2024-07-22T00:00:00"/>
    <d v="1899-12-30T09:44:26"/>
    <s v="23/07 8H S/PED 70026"/>
    <d v="2024-07-23T00:00:00"/>
    <x v="10"/>
    <x v="2"/>
    <x v="7010"/>
    <d v="2024-07-23T00:00:00"/>
    <d v="1899-12-30T07:28:30"/>
    <n v="68"/>
    <s v="E00068"/>
    <s v="RUTA KMS.068"/>
    <x v="21"/>
    <x v="0"/>
    <x v="0"/>
    <x v="2"/>
    <x v="0"/>
    <d v="2024-07-22T09:44:26"/>
    <x v="794"/>
    <n v="22.259444444440305"/>
    <d v="2024-07-23T07:28:30"/>
    <d v="1899-12-30T00:54:24"/>
    <d v="2024-07-23T08:22:54"/>
    <n v="-0.38166666647884995"/>
    <x v="0"/>
    <m/>
    <m/>
    <x v="1"/>
    <x v="12"/>
    <x v="0"/>
    <x v="6"/>
    <x v="11"/>
    <n v="3"/>
    <s v=""/>
    <d v="1899-12-30T21:45:36"/>
    <n v="20.352777777773639"/>
    <n v="12"/>
    <n v="8.3527777777736389"/>
  </r>
  <r>
    <s v="E002"/>
    <s v="EO11"/>
    <x v="6779"/>
    <x v="0"/>
    <s v="E3"/>
    <s v="0100051530"/>
    <s v="MYHNOR MORTEROS Y HORMIGONES DEL"/>
    <s v="0022002574"/>
    <s v="A CORUÑA"/>
    <s v="000000000000000055"/>
    <x v="3"/>
    <d v="2024-07-22T00:00:00"/>
    <d v="1899-12-30T09:54:46"/>
    <s v="22/07 x la mañana"/>
    <d v="2024-07-22T00:00:00"/>
    <x v="8"/>
    <x v="0"/>
    <x v="7011"/>
    <d v="2024-07-22T00:00:00"/>
    <d v="1899-12-30T10:08:18"/>
    <n v="2"/>
    <s v="E00002"/>
    <s v="RUTA KMS.0002"/>
    <x v="7"/>
    <x v="0"/>
    <x v="0"/>
    <x v="0"/>
    <x v="0"/>
    <d v="2024-07-22T09:54:46"/>
    <x v="786"/>
    <n v="2.0872222222387791"/>
    <d v="2024-07-22T10:08:18"/>
    <d v="1899-12-30T00:01:36"/>
    <d v="2024-07-22T10:09:54"/>
    <n v="1.8350000000791624"/>
    <x v="0"/>
    <m/>
    <m/>
    <x v="1"/>
    <x v="10"/>
    <x v="0"/>
    <x v="6"/>
    <x v="1"/>
    <n v="2"/>
    <s v=""/>
    <d v="1899-12-30T00:38:24"/>
    <n v="1.0605555555721122"/>
    <n v="0"/>
    <n v="1.0605555555721122"/>
  </r>
  <r>
    <s v="E002"/>
    <s v="EO11"/>
    <x v="6780"/>
    <x v="0"/>
    <s v="E3"/>
    <s v="0100056297"/>
    <s v="HORMIGONES HORPASA, S.L."/>
    <s v="0022002815"/>
    <s v="BARRO (SEQUEIROS)"/>
    <s v="000000000000000055"/>
    <x v="3"/>
    <d v="2024-07-22T00:00:00"/>
    <d v="1899-12-30T10:59:55"/>
    <s v="22/07  urge"/>
    <d v="2024-07-22T00:00:00"/>
    <x v="7"/>
    <x v="3"/>
    <x v="7012"/>
    <d v="2024-07-22T00:00:00"/>
    <d v="1899-12-30T11:51:07"/>
    <n v="58"/>
    <s v="E00058"/>
    <s v="RUTA KMS.058"/>
    <x v="15"/>
    <x v="0"/>
    <x v="0"/>
    <x v="0"/>
    <x v="0"/>
    <d v="2024-07-22T10:59:55"/>
    <x v="770"/>
    <n v="4.0013888888061047"/>
    <d v="2024-07-22T11:51:07"/>
    <d v="1899-12-30T00:46:24"/>
    <d v="2024-07-22T12:37:31"/>
    <n v="2.374722222215496"/>
    <x v="0"/>
    <m/>
    <m/>
    <x v="1"/>
    <x v="10"/>
    <x v="0"/>
    <x v="6"/>
    <x v="2"/>
    <n v="2"/>
    <s v=""/>
    <d v="1899-12-30T18:33:36"/>
    <n v="2.2280555554727712"/>
    <n v="0"/>
    <n v="2.2280555554727712"/>
  </r>
  <r>
    <s v="E002"/>
    <s v="EO11"/>
    <x v="6781"/>
    <x v="0"/>
    <s v="E3"/>
    <s v="0100000764"/>
    <s v="HORMIGONES BERGANTIÑOS S.A."/>
    <s v="0022000268"/>
    <s v="ESPIRITU SANTO"/>
    <s v="000000000000000055"/>
    <x v="3"/>
    <d v="2024-07-22T00:00:00"/>
    <d v="1899-12-30T11:07:27"/>
    <s v="22/07 18:00h"/>
    <d v="2024-07-22T00:00:00"/>
    <x v="2"/>
    <x v="0"/>
    <x v="7013"/>
    <d v="2024-07-22T00:00:00"/>
    <d v="1899-12-30T15:56:11"/>
    <n v="15"/>
    <s v="E00015"/>
    <s v="RUTA KMS.015"/>
    <x v="7"/>
    <x v="0"/>
    <x v="0"/>
    <x v="0"/>
    <x v="0"/>
    <d v="2024-07-22T11:07:27"/>
    <x v="791"/>
    <n v="6.8758333334117197"/>
    <d v="2024-07-22T15:56:11"/>
    <d v="1899-12-30T00:12:00"/>
    <d v="2024-07-22T16:08:11"/>
    <n v="1.8636111112427898"/>
    <x v="0"/>
    <m/>
    <m/>
    <x v="1"/>
    <x v="10"/>
    <x v="0"/>
    <x v="6"/>
    <x v="4"/>
    <n v="2"/>
    <s v=""/>
    <d v="1899-12-30T04:48:00"/>
    <n v="5.6758333334117195"/>
    <n v="0"/>
    <n v="5.6758333334117195"/>
  </r>
  <r>
    <s v="E002"/>
    <s v="EO11"/>
    <x v="6782"/>
    <x v="0"/>
    <s v="E3"/>
    <s v="0432000110"/>
    <s v="PREBETONG HORMIGONES, S.A."/>
    <s v="0021000012"/>
    <s v="OURENSE"/>
    <s v="000000000000000055"/>
    <x v="3"/>
    <d v="2024-07-22T00:00:00"/>
    <d v="1899-12-30T11:53:49"/>
    <s v="22/07 urge"/>
    <d v="2024-07-22T00:00:00"/>
    <x v="9"/>
    <x v="5"/>
    <x v="7014"/>
    <d v="2024-07-22T00:00:00"/>
    <d v="1899-12-30T12:23:26"/>
    <n v="14"/>
    <s v="E00014"/>
    <s v="RUTA KMS.014"/>
    <x v="11"/>
    <x v="0"/>
    <x v="0"/>
    <x v="0"/>
    <x v="0"/>
    <d v="2024-07-22T11:53:49"/>
    <x v="783"/>
    <n v="5.1030555556062609"/>
    <d v="2024-07-22T12:23:26"/>
    <d v="1899-12-30T00:11:12"/>
    <d v="2024-07-22T12:34:38"/>
    <n v="4.4227777778869495"/>
    <x v="0"/>
    <m/>
    <m/>
    <x v="1"/>
    <x v="10"/>
    <x v="0"/>
    <x v="6"/>
    <x v="3"/>
    <n v="2"/>
    <s v=""/>
    <d v="1899-12-30T04:28:48"/>
    <n v="3.9163888889395944"/>
    <n v="0"/>
    <n v="3.9163888889395944"/>
  </r>
  <r>
    <s v="E002"/>
    <s v="EO11"/>
    <x v="6783"/>
    <x v="0"/>
    <s v="E3"/>
    <s v="0100028413"/>
    <s v="HORMIGONES CARRAL, S.L."/>
    <s v="0022003021"/>
    <s v="RANTE-TABOADELA"/>
    <s v="000000000000003042"/>
    <x v="0"/>
    <d v="2024-07-22T00:00:00"/>
    <d v="1899-12-30T11:54:07"/>
    <s v="22/07 URGE"/>
    <d v="2024-07-22T00:00:00"/>
    <x v="11"/>
    <x v="5"/>
    <x v="7015"/>
    <d v="2024-07-22T00:00:00"/>
    <d v="1899-12-30T15:14:05"/>
    <n v="20"/>
    <s v="E00020"/>
    <s v="RUTA KMS.020"/>
    <x v="11"/>
    <x v="0"/>
    <x v="0"/>
    <x v="0"/>
    <x v="0"/>
    <d v="2024-07-22T11:54:07"/>
    <x v="795"/>
    <n v="4.5980555556016043"/>
    <d v="2024-07-22T15:14:05"/>
    <d v="1899-12-30T00:16:00"/>
    <d v="2024-07-22T15:30:05"/>
    <n v="0.99861111107748002"/>
    <x v="0"/>
    <m/>
    <m/>
    <x v="1"/>
    <x v="10"/>
    <x v="0"/>
    <x v="6"/>
    <x v="4"/>
    <n v="2"/>
    <s v=""/>
    <d v="1899-12-30T06:24:00"/>
    <n v="3.3313888889349377"/>
    <n v="0"/>
    <n v="3.3313888889349377"/>
  </r>
  <r>
    <s v="E002"/>
    <s v="EO11"/>
    <x v="6784"/>
    <x v="0"/>
    <s v="E3"/>
    <s v="0432000110"/>
    <s v="PREBETONG HORMIGONES, S.A."/>
    <s v="0022002920"/>
    <s v="PLANTA MOVIL OURAL"/>
    <s v="000000000000003043"/>
    <x v="5"/>
    <d v="2024-07-22T00:00:00"/>
    <d v="1899-12-30T11:57:07"/>
    <s v="22/07 18:30h"/>
    <d v="2024-07-22T00:00:00"/>
    <x v="3"/>
    <x v="2"/>
    <x v="7016"/>
    <d v="2024-07-22T00:00:00"/>
    <d v="1899-12-30T16:18:17"/>
    <n v="123"/>
    <s v="E00123"/>
    <s v="RUTA KMS.123"/>
    <x v="16"/>
    <x v="0"/>
    <x v="0"/>
    <x v="2"/>
    <x v="0"/>
    <d v="2024-07-22T11:57:07"/>
    <x v="796"/>
    <n v="6.5480555556714535"/>
    <d v="2024-07-22T16:18:17"/>
    <d v="1899-12-30T01:38:24"/>
    <d v="2024-07-22T17:56:41"/>
    <n v="0.55527777783572674"/>
    <x v="0"/>
    <m/>
    <m/>
    <x v="1"/>
    <x v="10"/>
    <x v="0"/>
    <x v="6"/>
    <x v="8"/>
    <n v="2"/>
    <s v=""/>
    <d v="1899-12-31T15:21:36"/>
    <n v="3.9080555556714538"/>
    <n v="0"/>
    <n v="3.9080555556714538"/>
  </r>
  <r>
    <s v="E002"/>
    <s v="EO11"/>
    <x v="6785"/>
    <x v="0"/>
    <s v="E3"/>
    <s v="0100059291"/>
    <s v="REPORICELO S.L."/>
    <s v="0022002996"/>
    <s v="O BARCO DE VALDEORRAS"/>
    <s v="000000000000000055"/>
    <x v="3"/>
    <d v="2024-07-22T00:00:00"/>
    <d v="1899-12-30T12:22:39"/>
    <s v="22/07 x la tarde"/>
    <d v="2024-07-22T00:00:00"/>
    <x v="4"/>
    <x v="2"/>
    <x v="7017"/>
    <d v="2024-07-22T00:00:00"/>
    <d v="1899-12-30T13:46:20"/>
    <n v="32"/>
    <s v="E00032"/>
    <s v="RUTA KMS.032"/>
    <x v="8"/>
    <x v="0"/>
    <x v="0"/>
    <x v="2"/>
    <x v="0"/>
    <d v="2024-07-22T12:22:39"/>
    <x v="790"/>
    <n v="6.6224999998812564"/>
    <d v="2024-07-22T13:46:20"/>
    <d v="1899-12-30T00:25:36"/>
    <d v="2024-07-22T14:11:56"/>
    <n v="4.8011111109517515"/>
    <x v="0"/>
    <m/>
    <m/>
    <x v="1"/>
    <x v="10"/>
    <x v="0"/>
    <x v="6"/>
    <x v="7"/>
    <n v="2"/>
    <s v=""/>
    <d v="1899-12-30T10:14:24"/>
    <n v="5.1958333332145896"/>
    <n v="0"/>
    <n v="5.1958333332145896"/>
  </r>
  <r>
    <s v="E002"/>
    <s v="EO11"/>
    <x v="6786"/>
    <x v="0"/>
    <s v="E3"/>
    <s v="0100000865"/>
    <s v="HORMIGONES SINDO CASTRO S.L."/>
    <s v="0022000428"/>
    <s v="VILLAMARTIN A."/>
    <s v="000000000000000922"/>
    <x v="2"/>
    <d v="2024-07-22T00:00:00"/>
    <d v="1899-12-30T12:32:04"/>
    <s v="23/07 09:00h R07"/>
    <d v="2024-07-23T00:00:00"/>
    <x v="15"/>
    <x v="1"/>
    <x v="7018"/>
    <d v="2024-07-22T00:00:00"/>
    <d v="1899-12-30T17:17:21"/>
    <n v="114"/>
    <s v="E00114"/>
    <s v="RUTA KMS.114"/>
    <x v="39"/>
    <x v="0"/>
    <x v="0"/>
    <x v="1"/>
    <x v="0"/>
    <d v="2024-07-22T12:32:04"/>
    <x v="793"/>
    <n v="20.465555555478204"/>
    <d v="2024-07-22T17:17:21"/>
    <d v="1899-12-30T01:31:12"/>
    <d v="2024-07-22T18:48:33"/>
    <n v="14.190833333297633"/>
    <x v="0"/>
    <m/>
    <m/>
    <x v="1"/>
    <x v="10"/>
    <x v="0"/>
    <x v="6"/>
    <x v="5"/>
    <n v="2"/>
    <s v=""/>
    <d v="1899-12-31T12:28:48"/>
    <n v="17.945555555478204"/>
    <n v="12"/>
    <n v="5.9455555554782045"/>
  </r>
  <r>
    <s v="E002"/>
    <s v="EO11"/>
    <x v="6787"/>
    <x v="0"/>
    <s v="E3"/>
    <s v="0100000005"/>
    <s v="MAGAN HORCO S.L."/>
    <s v="0022000143"/>
    <s v="SANTIAGO DE COMPOSTELA (GRANEL)"/>
    <s v="000000000000000055"/>
    <x v="3"/>
    <d v="2024-07-22T00:00:00"/>
    <d v="1899-12-30T12:32:50"/>
    <s v="22/07 x TARDE"/>
    <d v="2024-07-22T00:00:00"/>
    <x v="2"/>
    <x v="4"/>
    <x v="7019"/>
    <d v="2024-07-22T00:00:00"/>
    <d v="1899-12-30T15:21:37"/>
    <n v="15"/>
    <s v="E00015"/>
    <s v="RUTA KMS.015"/>
    <x v="38"/>
    <x v="0"/>
    <x v="0"/>
    <x v="0"/>
    <x v="0"/>
    <d v="2024-07-22T12:32:50"/>
    <x v="791"/>
    <n v="5.4527777778566815"/>
    <d v="2024-07-22T15:21:37"/>
    <d v="1899-12-30T00:12:00"/>
    <d v="2024-07-22T15:33:37"/>
    <n v="2.4397222222178243"/>
    <x v="0"/>
    <m/>
    <m/>
    <x v="1"/>
    <x v="10"/>
    <x v="0"/>
    <x v="6"/>
    <x v="4"/>
    <n v="2"/>
    <s v=""/>
    <d v="1899-12-30T04:48:00"/>
    <n v="4.2527777778566813"/>
    <n v="0"/>
    <n v="4.2527777778566813"/>
  </r>
  <r>
    <s v="E002"/>
    <s v="EO11"/>
    <x v="6788"/>
    <x v="0"/>
    <s v="E3"/>
    <s v="0100000865"/>
    <s v="HORMIGONES SINDO CASTRO S.L."/>
    <s v="0022000428"/>
    <s v="VILLAMARTIN A."/>
    <s v="000000000000003042"/>
    <x v="0"/>
    <d v="2024-07-22T00:00:00"/>
    <d v="1899-12-30T12:34:15"/>
    <s v="22/07 16:00h"/>
    <d v="2024-07-22T00:00:00"/>
    <x v="12"/>
    <x v="2"/>
    <x v="7020"/>
    <d v="2024-07-22T00:00:00"/>
    <d v="1899-12-30T15:16:23"/>
    <n v="4"/>
    <s v="E00004"/>
    <s v="RUTA KMS.004"/>
    <x v="9"/>
    <x v="0"/>
    <x v="0"/>
    <x v="2"/>
    <x v="0"/>
    <d v="2024-07-22T12:34:15"/>
    <x v="789"/>
    <n v="3.4291666665812954"/>
    <d v="2024-07-22T15:16:23"/>
    <d v="1899-12-30T00:03:12"/>
    <d v="2024-07-22T15:19:35"/>
    <n v="0.67361111106583849"/>
    <x v="0"/>
    <m/>
    <m/>
    <x v="1"/>
    <x v="10"/>
    <x v="0"/>
    <x v="6"/>
    <x v="4"/>
    <n v="2"/>
    <s v=""/>
    <d v="1899-12-30T01:16:48"/>
    <n v="2.3758333332479622"/>
    <n v="0"/>
    <n v="2.3758333332479622"/>
  </r>
  <r>
    <s v="E002"/>
    <s v="EO11"/>
    <x v="6789"/>
    <x v="0"/>
    <s v="E3"/>
    <s v="0432000110"/>
    <s v="PREBETONG HORMIGONES, S.A."/>
    <s v="0021000011"/>
    <s v="MEIXOEIRO"/>
    <s v="000000000000000055"/>
    <x v="3"/>
    <d v="2024-07-22T00:00:00"/>
    <d v="1899-12-30T13:10:31"/>
    <s v="22/07 17:00h"/>
    <d v="2024-07-22T00:00:00"/>
    <x v="9"/>
    <x v="3"/>
    <x v="7021"/>
    <d v="2024-07-22T00:00:00"/>
    <d v="1899-12-30T17:59:11"/>
    <n v="18"/>
    <s v="E00018"/>
    <s v="RUTA KMS.018"/>
    <x v="15"/>
    <x v="0"/>
    <x v="0"/>
    <x v="0"/>
    <x v="0"/>
    <d v="2024-07-22T13:10:31"/>
    <x v="783"/>
    <n v="3.8247222222271375"/>
    <d v="2024-07-22T17:59:11"/>
    <d v="1899-12-30T00:14:24"/>
    <d v="2024-07-22T18:13:35"/>
    <n v="-1.2263888888410293"/>
    <x v="1"/>
    <m/>
    <m/>
    <x v="1"/>
    <x v="10"/>
    <x v="1"/>
    <x v="6"/>
    <x v="5"/>
    <n v="2"/>
    <s v=""/>
    <d v="1899-12-30T05:45:36"/>
    <n v="2.5847222222271373"/>
    <n v="0"/>
    <n v="2.5847222222271373"/>
  </r>
  <r>
    <s v="E002"/>
    <s v="EO11"/>
    <x v="6790"/>
    <x v="0"/>
    <s v="E3"/>
    <s v="0432000110"/>
    <s v="PREBETONG HORMIGONES, S.A."/>
    <s v="0021000011"/>
    <s v="MEIXOEIRO"/>
    <s v="000000000000000055"/>
    <x v="3"/>
    <d v="2024-07-22T00:00:00"/>
    <d v="1899-12-30T13:11:09"/>
    <s v="23/07 10:00h"/>
    <d v="2024-07-23T00:00:00"/>
    <x v="17"/>
    <x v="5"/>
    <x v="7022"/>
    <d v="2024-07-22T00:00:00"/>
    <d v="1899-12-30T18:26:36"/>
    <n v="89"/>
    <s v="E00089"/>
    <s v="RUTA KMS.089"/>
    <x v="14"/>
    <x v="0"/>
    <x v="0"/>
    <x v="0"/>
    <x v="0"/>
    <d v="2024-07-22T13:11:09"/>
    <x v="797"/>
    <n v="20.814166666532401"/>
    <d v="2024-07-22T18:26:36"/>
    <d v="1899-12-30T01:11:12"/>
    <d v="2024-07-22T19:37:48"/>
    <n v="14.369999999937136"/>
    <x v="0"/>
    <m/>
    <m/>
    <x v="1"/>
    <x v="10"/>
    <x v="0"/>
    <x v="6"/>
    <x v="9"/>
    <n v="2"/>
    <s v=""/>
    <d v="1899-12-31T04:28:48"/>
    <n v="18.627499999865734"/>
    <n v="12"/>
    <n v="6.6274999998657336"/>
  </r>
  <r>
    <s v="E002"/>
    <s v="EO11"/>
    <x v="6791"/>
    <x v="0"/>
    <s v="E3"/>
    <s v="0100053492"/>
    <s v="HORMIGONES Y MINERALES S.L."/>
    <s v="0022002720"/>
    <s v="DEHESAS"/>
    <s v="000000000000000055"/>
    <x v="3"/>
    <d v="2024-07-22T00:00:00"/>
    <d v="1899-12-30T13:12:39"/>
    <s v="22/07 URGENTE"/>
    <d v="2024-07-22T00:00:00"/>
    <x v="18"/>
    <x v="2"/>
    <x v="7023"/>
    <d v="2024-07-22T00:00:00"/>
    <d v="1899-12-30T16:25:53"/>
    <n v="20"/>
    <s v="E00020"/>
    <s v="RUTA KMS.020"/>
    <x v="26"/>
    <x v="0"/>
    <x v="0"/>
    <x v="2"/>
    <x v="0"/>
    <d v="2024-07-22T13:12:39"/>
    <x v="792"/>
    <n v="4.2891666666255333"/>
    <d v="2024-07-22T16:25:53"/>
    <d v="1899-12-30T00:16:00"/>
    <d v="2024-07-22T16:41:53"/>
    <n v="0.80194444436347112"/>
    <x v="0"/>
    <m/>
    <m/>
    <x v="1"/>
    <x v="10"/>
    <x v="0"/>
    <x v="6"/>
    <x v="8"/>
    <n v="2"/>
    <s v=""/>
    <d v="1899-12-30T06:24:00"/>
    <n v="3.0224999999588666"/>
    <n v="0"/>
    <n v="3.0224999999588666"/>
  </r>
  <r>
    <s v="E002"/>
    <s v="EO11"/>
    <x v="6792"/>
    <x v="0"/>
    <s v="E3"/>
    <s v="0432000110"/>
    <s v="PREBETONG HORMIGONES, S.A."/>
    <s v="0021000011"/>
    <s v="MEIXOEIRO"/>
    <s v="000000000000000055"/>
    <x v="3"/>
    <d v="2024-07-22T00:00:00"/>
    <d v="1899-12-30T13:13:12"/>
    <s v="22/07 19:00h"/>
    <d v="2024-07-22T00:00:00"/>
    <x v="4"/>
    <x v="3"/>
    <x v="7024"/>
    <d v="2024-07-22T00:00:00"/>
    <d v="1899-12-30T18:13:42"/>
    <n v="18"/>
    <s v="E00018"/>
    <s v="RUTA KMS.018"/>
    <x v="10"/>
    <x v="0"/>
    <x v="0"/>
    <x v="0"/>
    <x v="0"/>
    <d v="2024-07-22T13:13:12"/>
    <x v="790"/>
    <n v="5.7799999999115244"/>
    <d v="2024-07-22T18:13:42"/>
    <d v="1899-12-30T00:14:24"/>
    <d v="2024-07-22T18:28:06"/>
    <n v="0.53166666661854833"/>
    <x v="0"/>
    <m/>
    <m/>
    <x v="1"/>
    <x v="10"/>
    <x v="0"/>
    <x v="6"/>
    <x v="9"/>
    <n v="2"/>
    <s v=""/>
    <d v="1899-12-30T05:45:36"/>
    <n v="4.5399999999115241"/>
    <n v="0"/>
    <n v="4.5399999999115241"/>
  </r>
  <r>
    <s v="E002"/>
    <s v="EO11"/>
    <x v="6793"/>
    <x v="0"/>
    <s v="E3"/>
    <s v="0100022370"/>
    <s v="PREFABRICADOS LUIS BARROS S.L."/>
    <s v="0022002691"/>
    <s v="BUEU"/>
    <s v="000000000000000055"/>
    <x v="3"/>
    <d v="2024-07-22T00:00:00"/>
    <d v="1899-12-30T13:14:41"/>
    <s v="23/07 URGE Preguntar"/>
    <d v="2024-07-23T00:00:00"/>
    <x v="17"/>
    <x v="3"/>
    <x v="7025"/>
    <d v="2024-07-23T00:00:00"/>
    <d v="1899-12-30T08:49:17"/>
    <n v="59"/>
    <s v="E00059"/>
    <s v="RUTA KMS.059"/>
    <x v="19"/>
    <x v="0"/>
    <x v="0"/>
    <x v="0"/>
    <x v="0"/>
    <d v="2024-07-22T13:14:41"/>
    <x v="797"/>
    <n v="20.755277777672745"/>
    <d v="2024-07-23T08:49:17"/>
    <d v="1899-12-30T00:47:12"/>
    <d v="2024-07-23T09:36:29"/>
    <n v="0.39194444438908249"/>
    <x v="0"/>
    <m/>
    <m/>
    <x v="1"/>
    <x v="12"/>
    <x v="0"/>
    <x v="6"/>
    <x v="0"/>
    <n v="3"/>
    <s v=""/>
    <d v="1899-12-30T18:52:48"/>
    <n v="18.96861111100608"/>
    <n v="12"/>
    <n v="6.96861111100608"/>
  </r>
  <r>
    <s v="E002"/>
    <s v="EO11"/>
    <x v="6794"/>
    <x v="0"/>
    <s v="E3"/>
    <s v="0100000764"/>
    <s v="HORMIGONES BERGANTIÑOS S.A."/>
    <s v="0022000267"/>
    <s v="CARBALLO"/>
    <s v="000000000000000055"/>
    <x v="3"/>
    <d v="2024-07-22T00:00:00"/>
    <d v="1899-12-30T14:27:35"/>
    <s v="23/07 DE MAÑANA"/>
    <d v="2024-07-23T00:00:00"/>
    <x v="20"/>
    <x v="2"/>
    <x v="7026"/>
    <d v="2024-07-22T00:00:00"/>
    <d v="1899-12-30T15:46:50"/>
    <n v="220"/>
    <s v="E00220"/>
    <s v="RUTA KMS.220"/>
    <x v="41"/>
    <x v="0"/>
    <x v="0"/>
    <x v="2"/>
    <x v="0"/>
    <d v="2024-07-22T14:27:35"/>
    <x v="798"/>
    <n v="20.040277777821757"/>
    <d v="2024-07-22T15:46:50"/>
    <d v="1899-12-30T02:56:00"/>
    <d v="2024-07-22T18:42:50"/>
    <n v="15.786111111170612"/>
    <x v="0"/>
    <m/>
    <m/>
    <x v="1"/>
    <x v="10"/>
    <x v="0"/>
    <x v="6"/>
    <x v="4"/>
    <n v="2"/>
    <s v=""/>
    <d v="1900-01-01T22:24:00"/>
    <n v="16.106944444488423"/>
    <n v="12"/>
    <n v="4.1069444444884233"/>
  </r>
  <r>
    <s v="E002"/>
    <s v="EO11"/>
    <x v="6795"/>
    <x v="0"/>
    <s v="E3"/>
    <s v="0100000764"/>
    <s v="HORMIGONES BERGANTIÑOS S.A."/>
    <s v="0022000267"/>
    <s v="CARBALLO"/>
    <s v="000000000000000055"/>
    <x v="3"/>
    <d v="2024-07-22T00:00:00"/>
    <d v="1899-12-30T14:27:54"/>
    <s v="23/07 X LA MAÑANA"/>
    <d v="2024-07-23T00:00:00"/>
    <x v="21"/>
    <x v="2"/>
    <x v="7027"/>
    <d v="2024-07-22T00:00:00"/>
    <d v="1899-12-30T16:05:59"/>
    <n v="220"/>
    <s v="E00220"/>
    <s v="RUTA KMS.220"/>
    <x v="29"/>
    <x v="0"/>
    <x v="0"/>
    <x v="2"/>
    <x v="0"/>
    <d v="2024-07-22T14:27:54"/>
    <x v="799"/>
    <n v="19.035000000090804"/>
    <d v="2024-07-22T16:05:59"/>
    <d v="1899-12-30T02:56:00"/>
    <d v="2024-07-22T19:01:59"/>
    <n v="14.466944444517139"/>
    <x v="0"/>
    <m/>
    <m/>
    <x v="1"/>
    <x v="10"/>
    <x v="0"/>
    <x v="6"/>
    <x v="8"/>
    <n v="2"/>
    <s v=""/>
    <d v="1900-01-01T22:24:00"/>
    <n v="15.10166666675747"/>
    <n v="12"/>
    <n v="3.1016666667574704"/>
  </r>
  <r>
    <s v="E002"/>
    <s v="EO11"/>
    <x v="6796"/>
    <x v="0"/>
    <s v="E4"/>
    <s v="0100000136"/>
    <s v="CONSTRUDECO NORTE S.L."/>
    <s v="0019000805"/>
    <s v="ORTIGUEIRA"/>
    <s v="000000000000002906"/>
    <x v="4"/>
    <d v="2024-07-22T00:00:00"/>
    <d v="1899-12-30T14:37:14"/>
    <s v="23/07 servir"/>
    <d v="2024-07-23T00:00:00"/>
    <x v="6"/>
    <x v="2"/>
    <x v="7028"/>
    <d v="2024-07-22T00:00:00"/>
    <d v="1899-12-30T19:23:40"/>
    <n v="199"/>
    <s v="E00199"/>
    <s v="RUTA KMS.199"/>
    <x v="32"/>
    <x v="0"/>
    <x v="0"/>
    <x v="2"/>
    <x v="1"/>
    <d v="2024-07-22T14:37:14"/>
    <x v="800"/>
    <n v="29.379444444493856"/>
    <d v="2024-07-22T19:23:40"/>
    <d v="1899-12-30T02:39:12"/>
    <d v="2024-07-22T22:02:52"/>
    <n v="21.952222222345881"/>
    <x v="0"/>
    <m/>
    <m/>
    <x v="1"/>
    <x v="10"/>
    <x v="0"/>
    <x v="6"/>
    <x v="10"/>
    <n v="2"/>
    <s v=""/>
    <d v="1900-01-01T15:40:48"/>
    <n v="25.726111111160524"/>
    <n v="12"/>
    <n v="13.726111111160524"/>
  </r>
  <r>
    <s v="E002"/>
    <s v="EO11"/>
    <x v="6797"/>
    <x v="0"/>
    <s v="E3"/>
    <s v="0100046984"/>
    <s v="TRANSP. Y CEMENTOS HIDALGO, S.L."/>
    <s v="0022002955"/>
    <s v="VILLARES DE LA REINA - ARIDOS ARELS"/>
    <s v="000000000000003218"/>
    <x v="7"/>
    <d v="2024-07-22T00:00:00"/>
    <d v="1899-12-30T14:55:21"/>
    <s v="23/07 8h ARELSA VILL"/>
    <d v="2024-07-23T00:00:00"/>
    <x v="10"/>
    <x v="2"/>
    <x v="7029"/>
    <d v="2024-07-22T00:00:00"/>
    <d v="1899-12-30T16:31:15"/>
    <n v="274"/>
    <s v="E00274"/>
    <s v="RUTA KMS.274"/>
    <x v="18"/>
    <x v="0"/>
    <x v="0"/>
    <x v="2"/>
    <x v="0"/>
    <d v="2024-07-22T14:55:21"/>
    <x v="794"/>
    <n v="17.07750000001397"/>
    <d v="2024-07-22T16:31:15"/>
    <d v="1899-12-30T03:39:12"/>
    <d v="2024-07-22T20:10:27"/>
    <n v="11.825833333481569"/>
    <x v="0"/>
    <m/>
    <m/>
    <x v="1"/>
    <x v="10"/>
    <x v="0"/>
    <x v="6"/>
    <x v="8"/>
    <n v="2"/>
    <s v=""/>
    <d v="1900-01-02T15:40:48"/>
    <n v="12.424166666680637"/>
    <n v="12"/>
    <n v="0.42416666668063741"/>
  </r>
  <r>
    <s v="E002"/>
    <s v="EO11"/>
    <x v="6798"/>
    <x v="0"/>
    <s v="E3"/>
    <s v="0100051530"/>
    <s v="MYHNOR MORTEROS Y HORMIGONES DEL"/>
    <s v="0022002574"/>
    <s v="A CORUÑA"/>
    <s v="000000000000000055"/>
    <x v="3"/>
    <d v="2024-07-22T00:00:00"/>
    <d v="1899-12-30T15:30:57"/>
    <s v="22/07 x TARDE"/>
    <d v="2024-07-22T00:00:00"/>
    <x v="2"/>
    <x v="0"/>
    <x v="7030"/>
    <d v="2024-07-22T00:00:00"/>
    <d v="1899-12-30T16:18:12"/>
    <n v="2"/>
    <s v="E00002"/>
    <s v="RUTA KMS.0002"/>
    <x v="1"/>
    <x v="0"/>
    <x v="0"/>
    <x v="0"/>
    <x v="0"/>
    <d v="2024-07-22T15:30:57"/>
    <x v="791"/>
    <n v="2.4841666667489335"/>
    <d v="2024-07-22T16:18:12"/>
    <d v="1899-12-30T00:01:36"/>
    <d v="2024-07-22T16:19:48"/>
    <n v="1.6700000001001172"/>
    <x v="0"/>
    <m/>
    <m/>
    <x v="1"/>
    <x v="10"/>
    <x v="0"/>
    <x v="6"/>
    <x v="8"/>
    <n v="2"/>
    <s v=""/>
    <d v="1899-12-30T00:38:24"/>
    <n v="1.4575000000822667"/>
    <n v="0"/>
    <n v="1.4575000000822667"/>
  </r>
  <r>
    <s v="E002"/>
    <s v="EO11"/>
    <x v="6799"/>
    <x v="0"/>
    <s v="E3"/>
    <s v="0432000110"/>
    <s v="PREBETONG HORMIGONES, S.A."/>
    <s v="0022001685"/>
    <s v="O CRUCEIRO"/>
    <s v="000000000000000055"/>
    <x v="3"/>
    <d v="2024-07-22T00:00:00"/>
    <d v="1899-12-30T15:38:37"/>
    <s v="23/07 11h"/>
    <d v="2024-07-23T00:00:00"/>
    <x v="24"/>
    <x v="2"/>
    <x v="7031"/>
    <d v="2024-07-22T00:00:00"/>
    <d v="1899-12-30T19:58:45"/>
    <n v="204"/>
    <s v="E00204"/>
    <s v="RUTA KMS.204"/>
    <x v="5"/>
    <x v="0"/>
    <x v="0"/>
    <x v="2"/>
    <x v="0"/>
    <d v="2024-07-22T15:38:37"/>
    <x v="801"/>
    <n v="19.356388889020309"/>
    <d v="2024-07-22T19:58:45"/>
    <d v="1899-12-30T02:43:12"/>
    <d v="2024-07-22T22:41:57"/>
    <n v="12.300833333283663"/>
    <x v="0"/>
    <m/>
    <m/>
    <x v="1"/>
    <x v="10"/>
    <x v="0"/>
    <x v="6"/>
    <x v="10"/>
    <n v="2"/>
    <s v=""/>
    <d v="1900-01-01T17:16:48"/>
    <n v="15.63638888902031"/>
    <n v="12"/>
    <n v="3.63638888902031"/>
  </r>
  <r>
    <s v="E002"/>
    <s v="EO11"/>
    <x v="6800"/>
    <x v="0"/>
    <s v="E3"/>
    <s v="0100022674"/>
    <s v="COMERCIAL SILOS DE GALICIA, S.L."/>
    <s v="0022002150"/>
    <s v="SILLEDA"/>
    <s v="000000000000003043"/>
    <x v="5"/>
    <d v="2024-07-22T00:00:00"/>
    <d v="1899-12-30T16:49:26"/>
    <s v="23/07 08:00"/>
    <d v="2024-07-23T00:00:00"/>
    <x v="17"/>
    <x v="2"/>
    <x v="7032"/>
    <d v="2024-07-22T00:00:00"/>
    <d v="1899-12-30T17:58:17"/>
    <n v="198"/>
    <s v="E00198"/>
    <s v="RUTA KMS.198"/>
    <x v="8"/>
    <x v="0"/>
    <x v="0"/>
    <x v="2"/>
    <x v="0"/>
    <d v="2024-07-22T16:49:26"/>
    <x v="797"/>
    <n v="17.176111111126374"/>
    <d v="2024-07-22T17:58:17"/>
    <d v="1899-12-30T02:38:24"/>
    <d v="2024-07-22T20:36:41"/>
    <n v="13.38861111109145"/>
    <x v="0"/>
    <m/>
    <m/>
    <x v="1"/>
    <x v="10"/>
    <x v="0"/>
    <x v="6"/>
    <x v="5"/>
    <n v="2"/>
    <s v=""/>
    <d v="1900-01-01T15:21:36"/>
    <n v="13.536111111126374"/>
    <n v="12"/>
    <n v="1.5361111111263739"/>
  </r>
  <r>
    <s v="E002"/>
    <s v="EO11"/>
    <x v="6801"/>
    <x v="0"/>
    <s v="E3"/>
    <s v="0100016138"/>
    <s v="PREFABRICADOS BUXAN, S.L."/>
    <s v="0022001071"/>
    <s v="CESPON"/>
    <s v="000000000000000055"/>
    <x v="3"/>
    <d v="2024-07-22T00:00:00"/>
    <d v="1899-12-30T16:57:22"/>
    <s v="23/07 x MAÑANA"/>
    <d v="2024-07-23T00:00:00"/>
    <x v="1"/>
    <x v="2"/>
    <x v="7033"/>
    <d v="2024-07-22T00:00:00"/>
    <d v="1899-12-30T19:14:44"/>
    <n v="255"/>
    <s v="E00255"/>
    <s v="RUTA KMS.255"/>
    <x v="6"/>
    <x v="0"/>
    <x v="0"/>
    <x v="2"/>
    <x v="0"/>
    <d v="2024-07-22T16:57:22"/>
    <x v="802"/>
    <n v="21.043888889020309"/>
    <d v="2024-07-22T19:14:44"/>
    <d v="1899-12-30T03:24:00"/>
    <d v="2024-07-22T22:38:44"/>
    <n v="15.354444444354158"/>
    <x v="0"/>
    <m/>
    <m/>
    <x v="1"/>
    <x v="10"/>
    <x v="0"/>
    <x v="6"/>
    <x v="10"/>
    <n v="2"/>
    <s v=""/>
    <d v="1900-01-02T09:36:00"/>
    <n v="16.64388888902031"/>
    <n v="12"/>
    <n v="4.6438888890203103"/>
  </r>
  <r>
    <s v="E002"/>
    <s v="EO11"/>
    <x v="6802"/>
    <x v="0"/>
    <s v="E3"/>
    <s v="0100051530"/>
    <s v="MYHNOR MORTEROS Y HORMIGONES DEL"/>
    <s v="0022002573"/>
    <s v="MONTESALGUEIRO"/>
    <s v="000000000000000055"/>
    <x v="3"/>
    <d v="2024-07-22T00:00:00"/>
    <d v="1899-12-30T17:03:04"/>
    <s v="23/07 09:00h"/>
    <d v="2024-07-23T00:00:00"/>
    <x v="15"/>
    <x v="2"/>
    <x v="7034"/>
    <d v="2024-07-22T00:00:00"/>
    <d v="1899-12-30T18:31:16"/>
    <n v="153"/>
    <s v="E00153"/>
    <s v="RUTA KMS.153"/>
    <x v="26"/>
    <x v="0"/>
    <x v="0"/>
    <x v="2"/>
    <x v="0"/>
    <d v="2024-07-22T17:03:04"/>
    <x v="793"/>
    <n v="15.948888888931833"/>
    <d v="2024-07-22T18:31:16"/>
    <d v="1899-12-30T02:02:24"/>
    <d v="2024-07-22T20:33:40"/>
    <n v="12.438888888980728"/>
    <x v="0"/>
    <m/>
    <m/>
    <x v="1"/>
    <x v="10"/>
    <x v="0"/>
    <x v="6"/>
    <x v="9"/>
    <n v="2"/>
    <s v=""/>
    <d v="1900-01-01T00:57:36"/>
    <n v="12.908888888931834"/>
    <n v="12"/>
    <n v="0.90888888893183406"/>
  </r>
  <r>
    <s v="E002"/>
    <s v="EO11"/>
    <x v="6803"/>
    <x v="0"/>
    <s v="E3"/>
    <s v="0432000110"/>
    <s v="PREBETONG HORMIGONES, S.A."/>
    <s v="0021000010"/>
    <s v="LA GRELA"/>
    <s v="000000000000003043"/>
    <x v="5"/>
    <d v="2024-07-22T00:00:00"/>
    <d v="1899-12-30T17:05:12"/>
    <s v="23/07 08:30h Silo 2"/>
    <d v="2024-07-23T00:00:00"/>
    <x v="23"/>
    <x v="2"/>
    <x v="7035"/>
    <d v="2024-07-22T00:00:00"/>
    <d v="1899-12-30T18:26:14"/>
    <n v="211"/>
    <s v="E00211"/>
    <s v="RUTA KMS.211"/>
    <x v="30"/>
    <x v="0"/>
    <x v="0"/>
    <x v="2"/>
    <x v="0"/>
    <d v="2024-07-22T17:05:12"/>
    <x v="803"/>
    <n v="15.413333333213814"/>
    <d v="2024-07-22T18:26:14"/>
    <d v="1899-12-30T02:48:48"/>
    <d v="2024-07-22T21:15:02"/>
    <n v="11.249444444314577"/>
    <x v="0"/>
    <m/>
    <m/>
    <x v="1"/>
    <x v="10"/>
    <x v="0"/>
    <x v="6"/>
    <x v="9"/>
    <n v="2"/>
    <s v=""/>
    <d v="1900-01-01T19:31:12"/>
    <n v="11.599999999880481"/>
    <n v="12"/>
    <n v="-0.40000000011951897"/>
  </r>
  <r>
    <s v="E002"/>
    <s v="EO11"/>
    <x v="6804"/>
    <x v="0"/>
    <s v="E3"/>
    <s v="0432000110"/>
    <s v="PREBETONG HORMIGONES, S.A."/>
    <s v="0021000010"/>
    <s v="LA GRELA"/>
    <s v="000000000000000055"/>
    <x v="3"/>
    <d v="2024-07-22T00:00:00"/>
    <d v="1899-12-30T17:05:26"/>
    <s v="23/07 09:30h"/>
    <d v="2024-07-23T00:00:00"/>
    <x v="21"/>
    <x v="0"/>
    <x v="7036"/>
    <d v="2024-07-23T00:00:00"/>
    <d v="1899-12-30T08:18:40"/>
    <n v="2"/>
    <s v="E00002"/>
    <s v="RUTA KMS.0002"/>
    <x v="1"/>
    <x v="0"/>
    <x v="0"/>
    <x v="0"/>
    <x v="0"/>
    <d v="2024-07-22T17:05:26"/>
    <x v="799"/>
    <n v="16.409444444580004"/>
    <d v="2024-07-23T08:18:40"/>
    <d v="1899-12-30T00:01:36"/>
    <d v="2024-07-23T08:20:16"/>
    <n v="1.1622222223668359"/>
    <x v="0"/>
    <m/>
    <m/>
    <x v="1"/>
    <x v="12"/>
    <x v="0"/>
    <x v="6"/>
    <x v="0"/>
    <n v="3"/>
    <s v=""/>
    <d v="1899-12-30T00:38:24"/>
    <n v="15.382777777913336"/>
    <n v="12"/>
    <n v="3.3827777779133363"/>
  </r>
  <r>
    <s v="E002"/>
    <s v="EO11"/>
    <x v="6805"/>
    <x v="0"/>
    <s v="E3"/>
    <s v="0100048420"/>
    <s v="RODIÑAS PRETENSADOS, S. L."/>
    <s v="0022002397"/>
    <s v="TEIXEIRO"/>
    <s v="000000000000003218"/>
    <x v="7"/>
    <d v="2024-07-22T00:00:00"/>
    <d v="1899-12-30T17:19:07"/>
    <s v="23/07 10:30h"/>
    <d v="2024-07-23T00:00:00"/>
    <x v="20"/>
    <x v="2"/>
    <x v="7037"/>
    <d v="2024-07-22T00:00:00"/>
    <d v="1899-12-30T18:13:09"/>
    <n v="151"/>
    <s v="E00151"/>
    <s v="RUTA KMS.151"/>
    <x v="37"/>
    <x v="0"/>
    <x v="0"/>
    <x v="2"/>
    <x v="0"/>
    <d v="2024-07-22T17:19:07"/>
    <x v="798"/>
    <n v="17.181388888915535"/>
    <d v="2024-07-22T18:13:09"/>
    <d v="1899-12-30T02:00:48"/>
    <d v="2024-07-22T20:13:57"/>
    <n v="14.267499999899883"/>
    <x v="0"/>
    <m/>
    <m/>
    <x v="1"/>
    <x v="10"/>
    <x v="0"/>
    <x v="6"/>
    <x v="9"/>
    <n v="2"/>
    <s v=""/>
    <d v="1900-01-01T00:19:12"/>
    <n v="14.168055555582201"/>
    <n v="12"/>
    <n v="2.1680555555822014"/>
  </r>
  <r>
    <s v="E002"/>
    <s v="EO11"/>
    <x v="6806"/>
    <x v="0"/>
    <s v="E3"/>
    <s v="0100028413"/>
    <s v="HORMIGONES CARRAL, S.L."/>
    <s v="0022002990"/>
    <s v="PUERTO EXTERIOR DE FERROL"/>
    <s v="000000000000003042"/>
    <x v="0"/>
    <d v="2024-07-22T00:00:00"/>
    <d v="1899-12-30T17:31:26"/>
    <s v="23/07 09:30h - 1º"/>
    <d v="2024-07-23T00:00:00"/>
    <x v="21"/>
    <x v="0"/>
    <x v="7038"/>
    <d v="2024-07-22T00:00:00"/>
    <d v="1899-12-30T18:01:11"/>
    <n v="71"/>
    <s v="E00071"/>
    <s v="RUTA KMS.071"/>
    <x v="2"/>
    <x v="0"/>
    <x v="0"/>
    <x v="0"/>
    <x v="0"/>
    <d v="2024-07-22T17:31:26"/>
    <x v="799"/>
    <n v="15.976111111231148"/>
    <d v="2024-07-22T18:01:11"/>
    <d v="1899-12-30T00:56:48"/>
    <d v="2024-07-22T18:57:59"/>
    <n v="14.533611111051869"/>
    <x v="0"/>
    <m/>
    <m/>
    <x v="1"/>
    <x v="10"/>
    <x v="0"/>
    <x v="6"/>
    <x v="9"/>
    <n v="2"/>
    <s v=""/>
    <d v="1899-12-30T22:43:12"/>
    <n v="14.029444444564481"/>
    <n v="12"/>
    <n v="2.029444444564481"/>
  </r>
  <r>
    <s v="E002"/>
    <s v="EO11"/>
    <x v="6807"/>
    <x v="0"/>
    <s v="E3"/>
    <s v="0100028413"/>
    <s v="HORMIGONES CARRAL, S.L."/>
    <s v="0022002990"/>
    <s v="PUERTO EXTERIOR DE FERROL"/>
    <s v="000000000000003042"/>
    <x v="0"/>
    <d v="2024-07-22T00:00:00"/>
    <d v="1899-12-30T17:32:26"/>
    <s v="23/07 10:30h - 2º"/>
    <d v="2024-07-23T00:00:00"/>
    <x v="20"/>
    <x v="2"/>
    <x v="7039"/>
    <d v="2024-07-22T00:00:00"/>
    <d v="1899-12-30T19:12:04"/>
    <n v="212"/>
    <s v="E00212"/>
    <s v="RUTA KMS.212"/>
    <x v="20"/>
    <x v="0"/>
    <x v="0"/>
    <x v="2"/>
    <x v="0"/>
    <d v="2024-07-22T17:32:26"/>
    <x v="798"/>
    <n v="16.959444444451947"/>
    <d v="2024-07-22T19:12:04"/>
    <d v="1899-12-30T02:49:36"/>
    <d v="2024-07-22T22:01:40"/>
    <n v="12.472222222248092"/>
    <x v="0"/>
    <m/>
    <m/>
    <x v="1"/>
    <x v="10"/>
    <x v="0"/>
    <x v="6"/>
    <x v="10"/>
    <n v="2"/>
    <s v=""/>
    <d v="1900-01-01T19:50:24"/>
    <n v="13.132777777785281"/>
    <n v="12"/>
    <n v="1.1327777777852805"/>
  </r>
  <r>
    <s v="E002"/>
    <s v="EO11"/>
    <x v="6808"/>
    <x v="0"/>
    <s v="E3"/>
    <s v="0100028413"/>
    <s v="HORMIGONES CARRAL, S.L."/>
    <s v="0022002990"/>
    <s v="PUERTO EXTERIOR DE FERROL"/>
    <s v="000000000000003042"/>
    <x v="0"/>
    <d v="2024-07-22T00:00:00"/>
    <d v="1899-12-30T17:35:08"/>
    <s v="23/07 12:30h - 3º"/>
    <d v="2024-07-23T00:00:00"/>
    <x v="19"/>
    <x v="2"/>
    <x v="7040"/>
    <d v="2024-07-23T00:00:00"/>
    <d v="1899-12-30T08:53:14"/>
    <n v="212"/>
    <s v="E00212"/>
    <s v="RUTA KMS.212"/>
    <x v="23"/>
    <x v="0"/>
    <x v="0"/>
    <x v="2"/>
    <x v="0"/>
    <d v="2024-07-22T17:35:08"/>
    <x v="804"/>
    <n v="18.914444444468245"/>
    <d v="2024-07-23T08:53:14"/>
    <d v="1899-12-30T02:49:36"/>
    <d v="2024-07-23T11:42:50"/>
    <n v="0.78611111117061228"/>
    <x v="0"/>
    <m/>
    <m/>
    <x v="1"/>
    <x v="12"/>
    <x v="0"/>
    <x v="6"/>
    <x v="0"/>
    <n v="3"/>
    <s v=""/>
    <d v="1900-01-01T19:50:24"/>
    <n v="15.087777777801577"/>
    <n v="12"/>
    <n v="3.0877777778015769"/>
  </r>
  <r>
    <s v="E002"/>
    <s v="EO11"/>
    <x v="6809"/>
    <x v="0"/>
    <s v="E3"/>
    <s v="0100000835"/>
    <s v="HORMIGONES DE OROSO S.A."/>
    <s v="0022000370"/>
    <s v="OROSO"/>
    <s v="000000000000000055"/>
    <x v="3"/>
    <d v="2024-07-22T00:00:00"/>
    <d v="1899-12-30T18:39:00"/>
    <s v="23/07 10:30h 350/202"/>
    <d v="2024-07-23T00:00:00"/>
    <x v="20"/>
    <x v="2"/>
    <x v="7041"/>
    <d v="2024-07-22T00:00:00"/>
    <d v="1899-12-30T20:19:08"/>
    <n v="210"/>
    <s v="E00210"/>
    <s v="RUTA KMS.210"/>
    <x v="13"/>
    <x v="0"/>
    <x v="0"/>
    <x v="2"/>
    <x v="0"/>
    <d v="2024-07-22T18:39:00"/>
    <x v="798"/>
    <n v="15.849999999976717"/>
    <d v="2024-07-22T20:19:08"/>
    <d v="1899-12-30T02:48:00"/>
    <d v="2024-07-22T23:07:08"/>
    <n v="11.381111111026257"/>
    <x v="0"/>
    <m/>
    <m/>
    <x v="1"/>
    <x v="10"/>
    <x v="0"/>
    <x v="6"/>
    <x v="14"/>
    <n v="2"/>
    <s v=""/>
    <d v="1900-01-01T19:12:00"/>
    <n v="12.049999999976716"/>
    <n v="12"/>
    <n v="4.9999999976716225E-2"/>
  </r>
  <r>
    <s v="E002"/>
    <s v="EO21"/>
    <x v="6810"/>
    <x v="0"/>
    <s v="E3"/>
    <s v="0100050338"/>
    <s v="PRISMOTEPI, LDA."/>
    <s v="0022002522"/>
    <s v="FAMALIÇÃO"/>
    <s v="000000000000000055"/>
    <x v="3"/>
    <d v="2024-07-18T00:00:00"/>
    <d v="1899-12-30T11:39:02"/>
    <s v="19/07 14h"/>
    <d v="2024-07-19T00:00:00"/>
    <x v="1"/>
    <x v="3"/>
    <x v="7042"/>
    <d v="2024-07-19T00:00:00"/>
    <d v="1899-12-30T11:42:54"/>
    <n v="103"/>
    <s v="E00103"/>
    <s v="RUTA KMS.103"/>
    <x v="19"/>
    <x v="0"/>
    <x v="0"/>
    <x v="0"/>
    <x v="0"/>
    <d v="2024-07-18T11:39:02"/>
    <x v="738"/>
    <n v="26.349444444465917"/>
    <d v="2024-07-19T11:42:54"/>
    <d v="1899-12-30T01:22:24"/>
    <d v="2024-07-19T13:05:18"/>
    <n v="0.91166666656499729"/>
    <x v="0"/>
    <m/>
    <m/>
    <x v="1"/>
    <x v="6"/>
    <x v="0"/>
    <x v="5"/>
    <x v="2"/>
    <n v="6"/>
    <s v=""/>
    <d v="1899-12-31T08:57:36"/>
    <n v="23.976111111132582"/>
    <n v="12"/>
    <n v="11.976111111132582"/>
  </r>
  <r>
    <s v="E002"/>
    <s v="EO21"/>
    <x v="6811"/>
    <x v="0"/>
    <s v="E3"/>
    <s v="0100053327"/>
    <s v="ABTF BETAO, LDA."/>
    <s v="0022002997"/>
    <s v="MACEDO DE CAVALEIROS"/>
    <s v="000000000000000055"/>
    <x v="3"/>
    <d v="2024-07-19T00:00:00"/>
    <d v="1899-12-30T12:13:39"/>
    <s v="22/07 14h"/>
    <d v="2024-07-22T00:00:00"/>
    <x v="1"/>
    <x v="2"/>
    <x v="7043"/>
    <d v="2024-07-22T00:00:00"/>
    <d v="1899-12-30T08:53:45"/>
    <n v="223"/>
    <s v="E00223"/>
    <s v="RUTA KMS.223"/>
    <x v="5"/>
    <x v="0"/>
    <x v="0"/>
    <x v="2"/>
    <x v="0"/>
    <d v="2024-07-19T12:13:39"/>
    <x v="764"/>
    <n v="73.77250000013737"/>
    <d v="2024-07-22T08:53:45"/>
    <d v="1899-12-30T02:58:24"/>
    <d v="2024-07-22T11:52:09"/>
    <n v="2.1308333334163763"/>
    <x v="0"/>
    <m/>
    <m/>
    <x v="1"/>
    <x v="10"/>
    <x v="0"/>
    <x v="6"/>
    <x v="0"/>
    <n v="2"/>
    <s v=""/>
    <d v="1900-01-01T23:21:36"/>
    <n v="69.799166666804041"/>
    <n v="36"/>
    <n v="33.799166666804041"/>
  </r>
  <r>
    <s v="E002"/>
    <s v="EO21"/>
    <x v="6812"/>
    <x v="0"/>
    <s v="E3"/>
    <s v="0100050338"/>
    <s v="PRISMOTEPI, LDA."/>
    <s v="0022002522"/>
    <s v="FAMALIÇÃO"/>
    <s v="000000000000000055"/>
    <x v="3"/>
    <d v="2024-07-19T00:00:00"/>
    <d v="1899-12-30T15:39:39"/>
    <s v="22/07 08:00h"/>
    <d v="2024-07-22T00:00:00"/>
    <x v="10"/>
    <x v="3"/>
    <x v="7044"/>
    <d v="2024-07-19T00:00:00"/>
    <d v="1899-12-30T18:23:25"/>
    <n v="103"/>
    <s v="E00103"/>
    <s v="RUTA KMS.103"/>
    <x v="19"/>
    <x v="0"/>
    <x v="0"/>
    <x v="0"/>
    <x v="0"/>
    <d v="2024-07-19T15:39:39"/>
    <x v="780"/>
    <n v="64.339166666788515"/>
    <d v="2024-07-19T18:23:25"/>
    <d v="1899-12-30T01:22:24"/>
    <d v="2024-07-19T19:45:49"/>
    <n v="60.236388888792135"/>
    <x v="0"/>
    <m/>
    <m/>
    <x v="1"/>
    <x v="6"/>
    <x v="0"/>
    <x v="5"/>
    <x v="9"/>
    <n v="6"/>
    <s v=""/>
    <d v="1899-12-31T08:57:36"/>
    <n v="61.96583333345518"/>
    <n v="36"/>
    <n v="25.96583333345518"/>
  </r>
  <r>
    <s v="E002"/>
    <s v="EO21"/>
    <x v="6813"/>
    <x v="0"/>
    <s v="E3"/>
    <s v="0100050338"/>
    <s v="PRISMOTEPI, LDA."/>
    <s v="0022002522"/>
    <s v="FAMALIÇÃO"/>
    <s v="000000000000000055"/>
    <x v="3"/>
    <d v="2024-07-19T00:00:00"/>
    <d v="1899-12-30T15:40:20"/>
    <s v="22/07 14:00h"/>
    <d v="2024-07-22T00:00:00"/>
    <x v="1"/>
    <x v="3"/>
    <x v="7045"/>
    <d v="2024-07-22T00:00:00"/>
    <d v="1899-12-30T12:52:19"/>
    <n v="103"/>
    <s v="E00103"/>
    <s v="RUTA KMS.103"/>
    <x v="10"/>
    <x v="0"/>
    <x v="0"/>
    <x v="0"/>
    <x v="0"/>
    <d v="2024-07-19T15:40:20"/>
    <x v="764"/>
    <n v="70.327777777856681"/>
    <d v="2024-07-22T12:52:19"/>
    <d v="1899-12-30T01:22:24"/>
    <d v="2024-07-22T14:14:43"/>
    <n v="-0.24527777783805504"/>
    <x v="0"/>
    <m/>
    <m/>
    <x v="1"/>
    <x v="10"/>
    <x v="0"/>
    <x v="6"/>
    <x v="3"/>
    <n v="2"/>
    <s v=""/>
    <d v="1899-12-31T08:57:36"/>
    <n v="67.954444444523347"/>
    <n v="36"/>
    <n v="31.954444444523347"/>
  </r>
  <r>
    <s v="E002"/>
    <s v="EO21"/>
    <x v="6814"/>
    <x v="0"/>
    <s v="E3"/>
    <s v="0100050338"/>
    <s v="PRISMOTEPI, LDA."/>
    <s v="0022002522"/>
    <s v="FAMALIÇÃO"/>
    <s v="000000000000000055"/>
    <x v="3"/>
    <d v="2024-07-19T00:00:00"/>
    <d v="1899-12-30T15:40:47"/>
    <s v="22/07 URGE"/>
    <d v="2024-07-22T00:00:00"/>
    <x v="18"/>
    <x v="3"/>
    <x v="7046"/>
    <d v="2024-07-22T00:00:00"/>
    <d v="1899-12-30T15:10:52"/>
    <n v="103"/>
    <s v="E00103"/>
    <s v="RUTA KMS.103"/>
    <x v="19"/>
    <x v="0"/>
    <x v="0"/>
    <x v="0"/>
    <x v="0"/>
    <d v="2024-07-19T15:40:47"/>
    <x v="792"/>
    <n v="73.820277777733281"/>
    <d v="2024-07-22T15:10:52"/>
    <d v="1899-12-30T01:22:24"/>
    <d v="2024-07-22T16:33:16"/>
    <n v="0.94555555534316227"/>
    <x v="0"/>
    <m/>
    <m/>
    <x v="1"/>
    <x v="10"/>
    <x v="0"/>
    <x v="6"/>
    <x v="4"/>
    <n v="2"/>
    <s v=""/>
    <d v="1899-12-31T08:57:36"/>
    <n v="71.446944444399946"/>
    <n v="36"/>
    <n v="35.446944444399946"/>
  </r>
  <r>
    <s v="E002"/>
    <s v="EO21"/>
    <x v="6815"/>
    <x v="0"/>
    <s v="E3"/>
    <s v="0100050338"/>
    <s v="PRISMOTEPI, LDA."/>
    <s v="0022002522"/>
    <s v="FAMALIÇÃO"/>
    <s v="000000000000000055"/>
    <x v="3"/>
    <d v="2024-07-22T00:00:00"/>
    <d v="1899-12-30T12:52:30"/>
    <s v="23/07 11:00h"/>
    <d v="2024-07-23T00:00:00"/>
    <x v="24"/>
    <x v="2"/>
    <x v="7047"/>
    <d v="2024-07-22T00:00:00"/>
    <d v="1899-12-30T19:37:39"/>
    <n v="273"/>
    <s v="E00273"/>
    <s v="RUTA KMS.273"/>
    <x v="10"/>
    <x v="0"/>
    <x v="0"/>
    <x v="2"/>
    <x v="0"/>
    <d v="2024-07-22T12:52:30"/>
    <x v="801"/>
    <n v="22.125"/>
    <d v="2024-07-22T19:37:39"/>
    <d v="1899-12-30T03:38:24"/>
    <d v="2024-07-22T23:16:03"/>
    <n v="11.732500000158325"/>
    <x v="0"/>
    <m/>
    <m/>
    <x v="1"/>
    <x v="10"/>
    <x v="0"/>
    <x v="6"/>
    <x v="10"/>
    <n v="2"/>
    <s v=""/>
    <d v="1900-01-02T15:21:36"/>
    <n v="17.484999999999999"/>
    <n v="12"/>
    <n v="5.4849999999999994"/>
  </r>
  <r>
    <s v="E002"/>
    <s v="EO21"/>
    <x v="6816"/>
    <x v="0"/>
    <s v="E3"/>
    <s v="0100050338"/>
    <s v="PRISMOTEPI, LDA."/>
    <s v="0022002522"/>
    <s v="FAMALIÇÃO"/>
    <s v="000000000000000055"/>
    <x v="3"/>
    <d v="2024-07-22T00:00:00"/>
    <d v="1899-12-30T12:53:45"/>
    <s v="23/07 11:00h"/>
    <d v="2024-07-23T00:00:00"/>
    <x v="8"/>
    <x v="2"/>
    <x v="7048"/>
    <d v="2024-07-22T00:00:00"/>
    <d v="1899-12-30T17:10:15"/>
    <n v="273"/>
    <s v="E00273"/>
    <s v="RUTA KMS.273"/>
    <x v="9"/>
    <x v="0"/>
    <x v="0"/>
    <x v="2"/>
    <x v="0"/>
    <d v="2024-07-22T12:53:45"/>
    <x v="805"/>
    <n v="23.104166666627862"/>
    <d v="2024-07-22T17:10:15"/>
    <d v="1899-12-30T03:38:24"/>
    <d v="2024-07-22T20:48:39"/>
    <n v="15.189166666707024"/>
    <x v="0"/>
    <m/>
    <m/>
    <x v="1"/>
    <x v="10"/>
    <x v="0"/>
    <x v="6"/>
    <x v="5"/>
    <n v="2"/>
    <s v=""/>
    <d v="1900-01-02T15:21:36"/>
    <n v="18.464166666627861"/>
    <n v="12"/>
    <n v="6.464166666627861"/>
  </r>
  <r>
    <s v="E026"/>
    <s v="EO79"/>
    <x v="6817"/>
    <x v="0"/>
    <s v="E4"/>
    <s v="0433000279"/>
    <s v="CEMENTOS DE GRANADILLA, S.L."/>
    <s v="0068001793"/>
    <s v="POLIGONO"/>
    <s v="000000000000003145"/>
    <x v="62"/>
    <d v="2024-07-18T00:00:00"/>
    <d v="1899-12-30T16:12:52"/>
    <s v="PEDIDO 23/07 ENSACAD"/>
    <d v="2024-07-23T00:00:00"/>
    <x v="1"/>
    <x v="13"/>
    <x v="7049"/>
    <d v="2024-07-22T00:00:00"/>
    <d v="1899-12-30T06:51:32"/>
    <n v="2"/>
    <s v="E0053G"/>
    <s v="Entorno Fábrica"/>
    <x v="151"/>
    <x v="0"/>
    <x v="0"/>
    <x v="7"/>
    <x v="1"/>
    <d v="2024-07-18T16:12:52"/>
    <x v="802"/>
    <n v="117.78555555565981"/>
    <d v="2024-07-22T06:51:32"/>
    <d v="1899-12-30T00:01:36"/>
    <d v="2024-07-22T06:53:08"/>
    <n v="31.114444444596302"/>
    <x v="0"/>
    <m/>
    <m/>
    <x v="1"/>
    <x v="10"/>
    <x v="0"/>
    <x v="6"/>
    <x v="12"/>
    <n v="2"/>
    <s v=""/>
    <d v="1899-12-30T00:38:24"/>
    <n v="116.75888888899314"/>
    <n v="60"/>
    <n v="56.758888888993141"/>
  </r>
  <r>
    <s v="E026"/>
    <s v="EO79"/>
    <x v="6818"/>
    <x v="0"/>
    <s v="E4"/>
    <s v="0433000279"/>
    <s v="CEMENTOS DE GRANADILLA, S.L."/>
    <s v="0068001793"/>
    <s v="POLIGONO"/>
    <s v="000000000000003145"/>
    <x v="62"/>
    <d v="2024-07-18T00:00:00"/>
    <d v="1899-12-30T16:13:05"/>
    <s v="PEDIDO 23/07 ENSACAD"/>
    <d v="2024-07-23T00:00:00"/>
    <x v="1"/>
    <x v="13"/>
    <x v="7050"/>
    <d v="2024-07-22T00:00:00"/>
    <d v="1899-12-30T07:05:12"/>
    <n v="2"/>
    <s v="E0053G"/>
    <s v="Entorno Fábrica"/>
    <x v="156"/>
    <x v="0"/>
    <x v="0"/>
    <x v="7"/>
    <x v="1"/>
    <d v="2024-07-18T16:13:05"/>
    <x v="802"/>
    <n v="117.78194444457768"/>
    <d v="2024-07-22T07:05:12"/>
    <d v="1899-12-30T00:01:36"/>
    <d v="2024-07-22T07:06:48"/>
    <n v="30.886666666832753"/>
    <x v="0"/>
    <m/>
    <m/>
    <x v="1"/>
    <x v="10"/>
    <x v="0"/>
    <x v="6"/>
    <x v="11"/>
    <n v="2"/>
    <s v=""/>
    <d v="1899-12-30T00:38:24"/>
    <n v="116.755277777911"/>
    <n v="60"/>
    <n v="56.755277777911004"/>
  </r>
  <r>
    <s v="E026"/>
    <s v="EO79"/>
    <x v="6819"/>
    <x v="0"/>
    <s v="E4"/>
    <s v="0433000279"/>
    <s v="CEMENTOS DE GRANADILLA, S.L."/>
    <s v="0068001793"/>
    <s v="POLIGONO"/>
    <s v="000000000000003145"/>
    <x v="62"/>
    <d v="2024-07-18T00:00:00"/>
    <d v="1899-12-30T16:13:17"/>
    <s v="PEDIDO 23/07 ENSACAD"/>
    <d v="2024-07-23T00:00:00"/>
    <x v="1"/>
    <x v="13"/>
    <x v="7051"/>
    <d v="2024-07-22T00:00:00"/>
    <d v="1899-12-30T08:55:38"/>
    <n v="2"/>
    <s v="E0053G"/>
    <s v="Entorno Fábrica"/>
    <x v="151"/>
    <x v="0"/>
    <x v="0"/>
    <x v="7"/>
    <x v="1"/>
    <d v="2024-07-18T16:13:17"/>
    <x v="802"/>
    <n v="117.77861111116363"/>
    <d v="2024-07-22T08:55:38"/>
    <d v="1899-12-30T00:01:36"/>
    <d v="2024-07-22T08:57:14"/>
    <n v="29.046111111296341"/>
    <x v="0"/>
    <m/>
    <m/>
    <x v="1"/>
    <x v="10"/>
    <x v="0"/>
    <x v="6"/>
    <x v="0"/>
    <n v="2"/>
    <s v=""/>
    <d v="1899-12-30T00:38:24"/>
    <n v="116.75194444449696"/>
    <n v="60"/>
    <n v="56.751944444496957"/>
  </r>
  <r>
    <s v="E016"/>
    <s v="EM11"/>
    <x v="6238"/>
    <x v="0"/>
    <s v="E2"/>
    <s v="0100049233"/>
    <s v="POMBO ARTEIXO, S. L."/>
    <s v="0017007642"/>
    <s v="CALLE VISTA ALEGRE A CORUÑA"/>
    <s v="000000000008000742"/>
    <x v="160"/>
    <d v="2024-07-17T00:00:00"/>
    <d v="1899-12-30T16:30:07"/>
    <s v="19/07"/>
    <d v="2024-07-19T00:00:00"/>
    <x v="6"/>
    <x v="6"/>
    <x v="7052"/>
    <d v="2024-07-19T00:00:00"/>
    <d v="1899-12-30T16:59:08"/>
    <n v="68"/>
    <s v="E00068"/>
    <s v="RUTA KMS.068"/>
    <x v="12"/>
    <x v="0"/>
    <x v="3"/>
    <x v="3"/>
    <x v="0"/>
    <d v="2024-07-17T16:30:07"/>
    <x v="669"/>
    <n v="51.498055555683095"/>
    <d v="2024-07-19T16:59:08"/>
    <d v="1899-12-30T00:54:24"/>
    <d v="2024-07-19T17:53:32"/>
    <n v="2.1077777778846212"/>
    <x v="0"/>
    <m/>
    <m/>
    <x v="1"/>
    <x v="6"/>
    <x v="0"/>
    <x v="5"/>
    <x v="8"/>
    <n v="6"/>
    <s v=""/>
    <d v="1899-12-30T21:45:36"/>
    <n v="49.591388889016429"/>
    <n v="24"/>
    <n v="25.591388889016429"/>
  </r>
  <r>
    <s v="E016"/>
    <s v="EM11"/>
    <x v="6238"/>
    <x v="0"/>
    <s v="E2"/>
    <s v="0100049233"/>
    <s v="POMBO ARTEIXO, S. L."/>
    <s v="0017007642"/>
    <s v="CALLE VISTA ALEGRE A CORUÑA"/>
    <s v="000000000000210556"/>
    <x v="161"/>
    <d v="2024-07-17T00:00:00"/>
    <d v="1899-12-30T16:30:07"/>
    <s v="19/07"/>
    <d v="2024-07-19T00:00:00"/>
    <x v="6"/>
    <x v="6"/>
    <x v="7052"/>
    <d v="2024-07-19T00:00:00"/>
    <d v="1899-12-30T16:59:08"/>
    <n v="68"/>
    <s v="E00068"/>
    <s v="RUTA KMS.068"/>
    <x v="12"/>
    <x v="0"/>
    <x v="7"/>
    <x v="3"/>
    <x v="0"/>
    <d v="2024-07-17T16:30:07"/>
    <x v="669"/>
    <n v="51.498055555683095"/>
    <d v="2024-07-19T16:59:08"/>
    <d v="1899-12-30T00:54:24"/>
    <d v="2024-07-19T17:53:32"/>
    <n v="2.1077777778846212"/>
    <x v="0"/>
    <m/>
    <m/>
    <x v="1"/>
    <x v="6"/>
    <x v="0"/>
    <x v="5"/>
    <x v="8"/>
    <n v="6"/>
    <s v=""/>
    <d v="1899-12-30T21:45:36"/>
    <n v="49.591388889016429"/>
    <n v="24"/>
    <n v="25.591388889016429"/>
  </r>
  <r>
    <s v="E016"/>
    <s v="EM11"/>
    <x v="6820"/>
    <x v="0"/>
    <s v="E2"/>
    <s v="0100042299"/>
    <s v="B.FANDIÑO LADO, S.L"/>
    <s v="0017006048"/>
    <s v="DESTINO VALDEPEÑAS"/>
    <s v="000000000000191212"/>
    <x v="18"/>
    <d v="2024-07-18T00:00:00"/>
    <d v="1899-12-30T10:16:24"/>
    <s v="19/07CEM+MORT AVISAR"/>
    <d v="2024-07-19T00:00:00"/>
    <x v="6"/>
    <x v="6"/>
    <x v="7053"/>
    <d v="2024-07-19T00:00:00"/>
    <d v="1899-12-30T11:39:44"/>
    <n v="86"/>
    <s v="E00086"/>
    <s v="RUTA KMS.086"/>
    <x v="42"/>
    <x v="0"/>
    <x v="0"/>
    <x v="3"/>
    <x v="0"/>
    <d v="2024-07-18T10:16:24"/>
    <x v="669"/>
    <n v="33.726666666800156"/>
    <d v="2024-07-19T11:39:44"/>
    <d v="1899-12-30T01:08:48"/>
    <d v="2024-07-19T12:48:32"/>
    <n v="7.191111111198552"/>
    <x v="0"/>
    <m/>
    <m/>
    <x v="1"/>
    <x v="6"/>
    <x v="0"/>
    <x v="5"/>
    <x v="2"/>
    <n v="6"/>
    <s v=""/>
    <d v="1899-12-31T03:31:12"/>
    <n v="31.580000000133488"/>
    <n v="12"/>
    <n v="19.580000000133488"/>
  </r>
  <r>
    <s v="E016"/>
    <s v="EM11"/>
    <x v="6820"/>
    <x v="0"/>
    <s v="E2"/>
    <s v="0100042299"/>
    <s v="B.FANDIÑO LADO, S.L"/>
    <s v="0017006048"/>
    <s v="DESTINO VALDEPEÑAS"/>
    <s v="000000000000190870"/>
    <x v="19"/>
    <d v="2024-07-18T00:00:00"/>
    <d v="1899-12-30T10:16:24"/>
    <s v="19/07CEM+MORT AVISAR"/>
    <d v="2024-07-19T00:00:00"/>
    <x v="6"/>
    <x v="6"/>
    <x v="7053"/>
    <d v="2024-07-19T00:00:00"/>
    <d v="1899-12-30T11:39:44"/>
    <n v="86"/>
    <s v="E00086"/>
    <s v="RUTA KMS.086"/>
    <x v="42"/>
    <x v="0"/>
    <x v="1"/>
    <x v="3"/>
    <x v="0"/>
    <d v="2024-07-18T10:16:24"/>
    <x v="669"/>
    <n v="33.726666666800156"/>
    <d v="2024-07-19T11:39:44"/>
    <d v="1899-12-30T01:08:48"/>
    <d v="2024-07-19T12:48:32"/>
    <n v="7.191111111198552"/>
    <x v="0"/>
    <m/>
    <m/>
    <x v="1"/>
    <x v="6"/>
    <x v="0"/>
    <x v="5"/>
    <x v="2"/>
    <n v="6"/>
    <s v=""/>
    <d v="1899-12-31T03:31:12"/>
    <n v="31.580000000133488"/>
    <n v="12"/>
    <n v="19.580000000133488"/>
  </r>
  <r>
    <s v="E016"/>
    <s v="EM11"/>
    <x v="6821"/>
    <x v="0"/>
    <s v="E2"/>
    <s v="0100000029"/>
    <s v="PREFABRICADOS CANDIDO S.A."/>
    <s v="0020000026"/>
    <s v="CARBALLINO"/>
    <s v="000000000000190140"/>
    <x v="21"/>
    <d v="2024-07-18T00:00:00"/>
    <d v="1899-12-30T11:08:28"/>
    <s v="19/07 + ORENSE+ARSEN"/>
    <d v="2024-07-19T00:00:00"/>
    <x v="6"/>
    <x v="6"/>
    <x v="7054"/>
    <d v="2024-07-19T00:00:00"/>
    <d v="1899-12-30T08:32:36"/>
    <n v="76"/>
    <s v="E00076"/>
    <s v="RUTA KMS.076"/>
    <x v="17"/>
    <x v="0"/>
    <x v="0"/>
    <x v="3"/>
    <x v="0"/>
    <d v="2024-07-18T11:08:28"/>
    <x v="669"/>
    <n v="32.858888888906222"/>
    <d v="2024-07-19T08:32:36"/>
    <d v="1899-12-30T01:00:48"/>
    <d v="2024-07-19T09:33:24"/>
    <n v="10.443333333532792"/>
    <x v="0"/>
    <m/>
    <m/>
    <x v="1"/>
    <x v="6"/>
    <x v="0"/>
    <x v="5"/>
    <x v="0"/>
    <n v="6"/>
    <s v=""/>
    <d v="1899-12-31T00:19:12"/>
    <n v="30.84555555557289"/>
    <n v="12"/>
    <n v="18.84555555557289"/>
  </r>
  <r>
    <s v="E016"/>
    <s v="EM11"/>
    <x v="6821"/>
    <x v="0"/>
    <s v="E2"/>
    <s v="0100000029"/>
    <s v="PREFABRICADOS CANDIDO S.A."/>
    <s v="0020000026"/>
    <s v="CARBALLINO"/>
    <s v="000000000000190010"/>
    <x v="20"/>
    <d v="2024-07-18T00:00:00"/>
    <d v="1899-12-30T11:08:28"/>
    <s v="19/07 + ORENSE+ARSEN"/>
    <d v="2024-07-19T00:00:00"/>
    <x v="6"/>
    <x v="6"/>
    <x v="7054"/>
    <d v="2024-07-19T00:00:00"/>
    <d v="1899-12-30T08:32:36"/>
    <n v="76"/>
    <s v="E00076"/>
    <s v="RUTA KMS.076"/>
    <x v="17"/>
    <x v="0"/>
    <x v="1"/>
    <x v="3"/>
    <x v="0"/>
    <d v="2024-07-18T11:08:28"/>
    <x v="669"/>
    <n v="32.858888888906222"/>
    <d v="2024-07-19T08:32:36"/>
    <d v="1899-12-30T01:00:48"/>
    <d v="2024-07-19T09:33:24"/>
    <n v="10.443333333532792"/>
    <x v="0"/>
    <m/>
    <m/>
    <x v="1"/>
    <x v="6"/>
    <x v="0"/>
    <x v="5"/>
    <x v="0"/>
    <n v="6"/>
    <s v=""/>
    <d v="1899-12-31T00:19:12"/>
    <n v="30.84555555557289"/>
    <n v="12"/>
    <n v="18.84555555557289"/>
  </r>
  <r>
    <s v="E016"/>
    <s v="EM11"/>
    <x v="6821"/>
    <x v="0"/>
    <s v="E2"/>
    <s v="0100000029"/>
    <s v="PREFABRICADOS CANDIDO S.A."/>
    <s v="0020000026"/>
    <s v="CARBALLINO"/>
    <s v="000000000000191212"/>
    <x v="18"/>
    <d v="2024-07-18T00:00:00"/>
    <d v="1899-12-30T11:08:28"/>
    <s v="19/07 + ORENSE+ARSEN"/>
    <d v="2024-07-19T00:00:00"/>
    <x v="6"/>
    <x v="6"/>
    <x v="7054"/>
    <d v="2024-07-19T00:00:00"/>
    <d v="1899-12-30T08:32:36"/>
    <n v="76"/>
    <s v="E00076"/>
    <s v="RUTA KMS.076"/>
    <x v="17"/>
    <x v="0"/>
    <x v="2"/>
    <x v="3"/>
    <x v="0"/>
    <d v="2024-07-18T11:08:28"/>
    <x v="669"/>
    <n v="32.858888888906222"/>
    <d v="2024-07-19T08:32:36"/>
    <d v="1899-12-30T01:00:48"/>
    <d v="2024-07-19T09:33:24"/>
    <n v="10.443333333532792"/>
    <x v="0"/>
    <m/>
    <m/>
    <x v="1"/>
    <x v="6"/>
    <x v="0"/>
    <x v="5"/>
    <x v="0"/>
    <n v="6"/>
    <s v=""/>
    <d v="1899-12-31T00:19:12"/>
    <n v="30.84555555557289"/>
    <n v="12"/>
    <n v="18.84555555557289"/>
  </r>
  <r>
    <s v="E016"/>
    <s v="EM11"/>
    <x v="6822"/>
    <x v="0"/>
    <s v="E2"/>
    <s v="0100037460"/>
    <s v="CASA ARSENIO Y 9 MAS, S. L."/>
    <s v="0017005759"/>
    <s v="DESTINO CARBALLIÑO"/>
    <s v="000000000000190870"/>
    <x v="19"/>
    <d v="2024-07-18T00:00:00"/>
    <d v="1899-12-30T14:34:04"/>
    <s v="19/07 7P + CANDIDO +"/>
    <d v="2024-07-19T00:00:00"/>
    <x v="6"/>
    <x v="6"/>
    <x v="7055"/>
    <d v="2024-07-19T00:00:00"/>
    <d v="1899-12-30T08:39:01"/>
    <n v="75"/>
    <s v="E00075"/>
    <s v="RUTA KMS.075"/>
    <x v="17"/>
    <x v="0"/>
    <x v="0"/>
    <x v="3"/>
    <x v="0"/>
    <d v="2024-07-18T14:34:04"/>
    <x v="669"/>
    <n v="29.432222222210839"/>
    <d v="2024-07-19T08:39:01"/>
    <d v="1899-12-30T01:00:00"/>
    <d v="2024-07-19T09:39:01"/>
    <n v="10.349722222366836"/>
    <x v="0"/>
    <m/>
    <m/>
    <x v="1"/>
    <x v="6"/>
    <x v="0"/>
    <x v="5"/>
    <x v="0"/>
    <n v="6"/>
    <s v=""/>
    <d v="1899-12-31T00:00:00"/>
    <n v="27.432222222210839"/>
    <n v="12"/>
    <n v="15.432222222210839"/>
  </r>
  <r>
    <s v="E016"/>
    <s v="EM11"/>
    <x v="6822"/>
    <x v="0"/>
    <s v="E2"/>
    <s v="0100037460"/>
    <s v="CASA ARSENIO Y 9 MAS, S. L."/>
    <s v="0017005759"/>
    <s v="DESTINO CARBALLIÑO"/>
    <s v="000000000000190140"/>
    <x v="21"/>
    <d v="2024-07-18T00:00:00"/>
    <d v="1899-12-30T14:34:04"/>
    <s v="19/07 7P + CANDIDO +"/>
    <d v="2024-07-19T00:00:00"/>
    <x v="6"/>
    <x v="6"/>
    <x v="7055"/>
    <d v="2024-07-19T00:00:00"/>
    <d v="1899-12-30T08:39:01"/>
    <n v="75"/>
    <s v="E00075"/>
    <s v="RUTA KMS.075"/>
    <x v="17"/>
    <x v="0"/>
    <x v="1"/>
    <x v="3"/>
    <x v="0"/>
    <d v="2024-07-18T14:34:04"/>
    <x v="669"/>
    <n v="29.432222222210839"/>
    <d v="2024-07-19T08:39:01"/>
    <d v="1899-12-30T01:00:00"/>
    <d v="2024-07-19T09:39:01"/>
    <n v="10.349722222366836"/>
    <x v="0"/>
    <m/>
    <m/>
    <x v="1"/>
    <x v="6"/>
    <x v="0"/>
    <x v="5"/>
    <x v="0"/>
    <n v="6"/>
    <s v=""/>
    <d v="1899-12-31T00:00:00"/>
    <n v="27.432222222210839"/>
    <n v="12"/>
    <n v="15.432222222210839"/>
  </r>
  <r>
    <s v="E016"/>
    <s v="EM11"/>
    <x v="6822"/>
    <x v="0"/>
    <s v="E2"/>
    <s v="0100037460"/>
    <s v="CASA ARSENIO Y 9 MAS, S. L."/>
    <s v="0017005759"/>
    <s v="DESTINO CARBALLIÑO"/>
    <s v="000000000000191212"/>
    <x v="18"/>
    <d v="2024-07-18T00:00:00"/>
    <d v="1899-12-30T14:34:04"/>
    <s v="19/07 7P + CANDIDO +"/>
    <d v="2024-07-19T00:00:00"/>
    <x v="6"/>
    <x v="6"/>
    <x v="7055"/>
    <d v="2024-07-19T00:00:00"/>
    <d v="1899-12-30T08:39:01"/>
    <n v="75"/>
    <s v="E00075"/>
    <s v="RUTA KMS.075"/>
    <x v="17"/>
    <x v="0"/>
    <x v="2"/>
    <x v="3"/>
    <x v="0"/>
    <d v="2024-07-18T14:34:04"/>
    <x v="669"/>
    <n v="29.432222222210839"/>
    <d v="2024-07-19T08:39:01"/>
    <d v="1899-12-30T01:00:00"/>
    <d v="2024-07-19T09:39:01"/>
    <n v="10.349722222366836"/>
    <x v="0"/>
    <m/>
    <m/>
    <x v="1"/>
    <x v="6"/>
    <x v="0"/>
    <x v="5"/>
    <x v="0"/>
    <n v="6"/>
    <s v=""/>
    <d v="1899-12-31T00:00:00"/>
    <n v="27.432222222210839"/>
    <n v="12"/>
    <n v="15.432222222210839"/>
  </r>
  <r>
    <s v="E016"/>
    <s v="EM11"/>
    <x v="6823"/>
    <x v="0"/>
    <s v="E2"/>
    <s v="0100057190"/>
    <s v="BARALLOBRE Y MOSQUERA, S.L."/>
    <s v="0017007362"/>
    <s v="OS CASTROS ANDRADE"/>
    <s v="000000000000210550"/>
    <x v="11"/>
    <d v="2024-07-18T00:00:00"/>
    <d v="1899-12-30T15:17:26"/>
    <s v="19/07 6pal + 30sac"/>
    <d v="2024-07-19T00:00:00"/>
    <x v="6"/>
    <x v="6"/>
    <x v="7056"/>
    <d v="2024-07-19T00:00:00"/>
    <d v="1899-12-30T17:01:39"/>
    <n v="93"/>
    <s v="E00093"/>
    <s v="RUTA KMS.093"/>
    <x v="12"/>
    <x v="0"/>
    <x v="0"/>
    <x v="3"/>
    <x v="0"/>
    <d v="2024-07-18T15:17:26"/>
    <x v="669"/>
    <n v="28.709444444510154"/>
    <d v="2024-07-19T17:01:39"/>
    <d v="1899-12-30T01:14:24"/>
    <d v="2024-07-19T18:16:03"/>
    <n v="1.7325000000419095"/>
    <x v="0"/>
    <m/>
    <m/>
    <x v="1"/>
    <x v="6"/>
    <x v="0"/>
    <x v="5"/>
    <x v="5"/>
    <n v="6"/>
    <s v=""/>
    <d v="1899-12-31T05:45:36"/>
    <n v="26.469444444510156"/>
    <n v="12"/>
    <n v="14.469444444510156"/>
  </r>
  <r>
    <s v="E016"/>
    <s v="EM11"/>
    <x v="6823"/>
    <x v="0"/>
    <s v="E2"/>
    <s v="0100057190"/>
    <s v="BARALLOBRE Y MOSQUERA, S.L."/>
    <s v="0017007362"/>
    <s v="OS CASTROS ANDRADE"/>
    <s v="000000000000210555"/>
    <x v="12"/>
    <d v="2024-07-18T00:00:00"/>
    <d v="1899-12-30T15:17:26"/>
    <s v="19/07 6pal + 30sac"/>
    <d v="2024-07-19T00:00:00"/>
    <x v="6"/>
    <x v="6"/>
    <x v="7056"/>
    <d v="2024-07-19T00:00:00"/>
    <d v="1899-12-30T17:01:39"/>
    <n v="93"/>
    <s v="E00093"/>
    <s v="RUTA KMS.093"/>
    <x v="12"/>
    <x v="0"/>
    <x v="1"/>
    <x v="3"/>
    <x v="0"/>
    <d v="2024-07-18T15:17:26"/>
    <x v="669"/>
    <n v="28.709444444510154"/>
    <d v="2024-07-19T17:01:39"/>
    <d v="1899-12-30T01:14:24"/>
    <d v="2024-07-19T18:16:03"/>
    <n v="1.7325000000419095"/>
    <x v="0"/>
    <m/>
    <m/>
    <x v="1"/>
    <x v="6"/>
    <x v="0"/>
    <x v="5"/>
    <x v="5"/>
    <n v="6"/>
    <s v=""/>
    <d v="1899-12-31T05:45:36"/>
    <n v="26.469444444510156"/>
    <n v="12"/>
    <n v="14.469444444510156"/>
  </r>
  <r>
    <s v="E016"/>
    <s v="EM11"/>
    <x v="6823"/>
    <x v="0"/>
    <s v="E2"/>
    <s v="0100057190"/>
    <s v="BARALLOBRE Y MOSQUERA, S.L."/>
    <s v="0017007362"/>
    <s v="OS CASTROS ANDRADE"/>
    <s v="000000000000191212"/>
    <x v="18"/>
    <d v="2024-07-18T00:00:00"/>
    <d v="1899-12-30T15:17:26"/>
    <s v="19/07 6pal + 30sac"/>
    <d v="2024-07-19T00:00:00"/>
    <x v="6"/>
    <x v="6"/>
    <x v="7056"/>
    <d v="2024-07-19T00:00:00"/>
    <d v="1899-12-30T17:01:39"/>
    <n v="93"/>
    <s v="E00093"/>
    <s v="RUTA KMS.093"/>
    <x v="12"/>
    <x v="0"/>
    <x v="2"/>
    <x v="3"/>
    <x v="0"/>
    <d v="2024-07-18T15:17:26"/>
    <x v="669"/>
    <n v="28.709444444510154"/>
    <d v="2024-07-19T17:01:39"/>
    <d v="1899-12-30T01:14:24"/>
    <d v="2024-07-19T18:16:03"/>
    <n v="1.7325000000419095"/>
    <x v="0"/>
    <m/>
    <m/>
    <x v="1"/>
    <x v="6"/>
    <x v="0"/>
    <x v="5"/>
    <x v="5"/>
    <n v="6"/>
    <s v=""/>
    <d v="1899-12-31T05:45:36"/>
    <n v="26.469444444510156"/>
    <n v="12"/>
    <n v="14.469444444510156"/>
  </r>
  <r>
    <s v="E016"/>
    <s v="EM11"/>
    <x v="6823"/>
    <x v="0"/>
    <s v="E2"/>
    <s v="0100057190"/>
    <s v="BARALLOBRE Y MOSQUERA, S.L."/>
    <s v="0017007362"/>
    <s v="OS CASTROS ANDRADE"/>
    <s v="000000000000191610"/>
    <x v="15"/>
    <d v="2024-07-18T00:00:00"/>
    <d v="1899-12-30T15:17:26"/>
    <s v="19/07 6pal + 30sac"/>
    <d v="2024-07-19T00:00:00"/>
    <x v="6"/>
    <x v="6"/>
    <x v="7056"/>
    <d v="2024-07-19T00:00:00"/>
    <d v="1899-12-30T17:01:39"/>
    <n v="93"/>
    <s v="E00093"/>
    <s v="RUTA KMS.093"/>
    <x v="12"/>
    <x v="0"/>
    <x v="3"/>
    <x v="3"/>
    <x v="0"/>
    <d v="2024-07-18T15:17:26"/>
    <x v="669"/>
    <n v="28.709444444510154"/>
    <d v="2024-07-19T17:01:39"/>
    <d v="1899-12-30T01:14:24"/>
    <d v="2024-07-19T18:16:03"/>
    <n v="1.7325000000419095"/>
    <x v="0"/>
    <m/>
    <m/>
    <x v="1"/>
    <x v="6"/>
    <x v="0"/>
    <x v="5"/>
    <x v="5"/>
    <n v="6"/>
    <s v=""/>
    <d v="1899-12-31T05:45:36"/>
    <n v="26.469444444510156"/>
    <n v="12"/>
    <n v="14.469444444510156"/>
  </r>
  <r>
    <s v="E016"/>
    <s v="EM11"/>
    <x v="6823"/>
    <x v="0"/>
    <s v="E2"/>
    <s v="0100057190"/>
    <s v="BARALLOBRE Y MOSQUERA, S.L."/>
    <s v="0017007362"/>
    <s v="OS CASTROS ANDRADE"/>
    <s v="000000000000191916"/>
    <x v="132"/>
    <d v="2024-07-18T00:00:00"/>
    <d v="1899-12-30T15:17:26"/>
    <s v="19/07 6pal + 30sac"/>
    <d v="2024-07-19T00:00:00"/>
    <x v="6"/>
    <x v="6"/>
    <x v="7056"/>
    <d v="2024-07-19T00:00:00"/>
    <d v="1899-12-30T17:01:39"/>
    <n v="93"/>
    <s v="E00093"/>
    <s v="RUTA KMS.093"/>
    <x v="12"/>
    <x v="0"/>
    <x v="4"/>
    <x v="3"/>
    <x v="0"/>
    <d v="2024-07-18T15:17:26"/>
    <x v="669"/>
    <n v="28.709444444510154"/>
    <d v="2024-07-19T17:01:39"/>
    <d v="1899-12-30T01:14:24"/>
    <d v="2024-07-19T18:16:03"/>
    <n v="1.7325000000419095"/>
    <x v="0"/>
    <m/>
    <m/>
    <x v="1"/>
    <x v="6"/>
    <x v="0"/>
    <x v="5"/>
    <x v="5"/>
    <n v="6"/>
    <s v=""/>
    <d v="1899-12-31T05:45:36"/>
    <n v="26.469444444510156"/>
    <n v="12"/>
    <n v="14.469444444510156"/>
  </r>
  <r>
    <s v="E016"/>
    <s v="EM11"/>
    <x v="6823"/>
    <x v="0"/>
    <s v="E2"/>
    <s v="0100057190"/>
    <s v="BARALLOBRE Y MOSQUERA, S.L."/>
    <s v="0017007362"/>
    <s v="OS CASTROS ANDRADE"/>
    <s v="000000000000003089"/>
    <x v="110"/>
    <d v="2024-07-18T00:00:00"/>
    <d v="1899-12-30T15:17:26"/>
    <s v="19/07 6pal + 30sac"/>
    <d v="2024-07-19T00:00:00"/>
    <x v="6"/>
    <x v="6"/>
    <x v="7056"/>
    <d v="2024-07-19T00:00:00"/>
    <d v="1899-12-30T17:01:39"/>
    <n v="93"/>
    <s v="E00093"/>
    <s v="RUTA KMS.093"/>
    <x v="12"/>
    <x v="0"/>
    <x v="5"/>
    <x v="3"/>
    <x v="0"/>
    <d v="2024-07-18T15:17:26"/>
    <x v="669"/>
    <n v="28.709444444510154"/>
    <d v="2024-07-19T17:01:39"/>
    <d v="1899-12-30T01:14:24"/>
    <d v="2024-07-19T18:16:03"/>
    <n v="1.7325000000419095"/>
    <x v="0"/>
    <m/>
    <m/>
    <x v="1"/>
    <x v="6"/>
    <x v="0"/>
    <x v="5"/>
    <x v="5"/>
    <n v="6"/>
    <s v=""/>
    <d v="1899-12-31T05:45:36"/>
    <n v="26.469444444510156"/>
    <n v="12"/>
    <n v="14.469444444510156"/>
  </r>
  <r>
    <s v="E016"/>
    <s v="EM11"/>
    <x v="6824"/>
    <x v="0"/>
    <s v="E2"/>
    <s v="0100000208"/>
    <s v="PREFABRICADOS DENA S.L."/>
    <s v="0020000085"/>
    <s v="DENA - MEAÑO"/>
    <s v="000000000000191610"/>
    <x v="15"/>
    <d v="2024-07-18T00:00:00"/>
    <d v="1899-12-30T15:30:29"/>
    <s v="22/07 nº 04743"/>
    <d v="2024-07-22T00:00:00"/>
    <x v="6"/>
    <x v="6"/>
    <x v="7057"/>
    <d v="2024-07-19T00:00:00"/>
    <d v="1899-12-30T11:13:28"/>
    <n v="78"/>
    <s v="E00078"/>
    <s v="RUTA KMS.078"/>
    <x v="12"/>
    <x v="0"/>
    <x v="0"/>
    <x v="3"/>
    <x v="0"/>
    <d v="2024-07-18T15:30:29"/>
    <x v="740"/>
    <n v="100.49194444448221"/>
    <d v="2024-07-19T11:13:28"/>
    <d v="1899-12-30T01:02:24"/>
    <d v="2024-07-19T12:15:52"/>
    <n v="79.735555555613246"/>
    <x v="0"/>
    <m/>
    <m/>
    <x v="1"/>
    <x v="6"/>
    <x v="0"/>
    <x v="5"/>
    <x v="2"/>
    <n v="6"/>
    <s v=""/>
    <d v="1899-12-31T00:57:36"/>
    <n v="98.451944444482208"/>
    <n v="48"/>
    <n v="50.451944444482208"/>
  </r>
  <r>
    <s v="E016"/>
    <s v="EM11"/>
    <x v="6824"/>
    <x v="0"/>
    <s v="E2"/>
    <s v="0100000208"/>
    <s v="PREFABRICADOS DENA S.L."/>
    <s v="0020000085"/>
    <s v="DENA - MEAÑO"/>
    <s v="000000000000190870"/>
    <x v="19"/>
    <d v="2024-07-18T00:00:00"/>
    <d v="1899-12-30T15:30:29"/>
    <s v="22/07 nº 04743"/>
    <d v="2024-07-22T00:00:00"/>
    <x v="6"/>
    <x v="6"/>
    <x v="7057"/>
    <d v="2024-07-19T00:00:00"/>
    <d v="1899-12-30T11:13:28"/>
    <n v="78"/>
    <s v="E00078"/>
    <s v="RUTA KMS.078"/>
    <x v="12"/>
    <x v="0"/>
    <x v="1"/>
    <x v="3"/>
    <x v="0"/>
    <d v="2024-07-18T15:30:29"/>
    <x v="740"/>
    <n v="100.49194444448221"/>
    <d v="2024-07-19T11:13:28"/>
    <d v="1899-12-30T01:02:24"/>
    <d v="2024-07-19T12:15:52"/>
    <n v="79.735555555613246"/>
    <x v="0"/>
    <m/>
    <m/>
    <x v="1"/>
    <x v="6"/>
    <x v="0"/>
    <x v="5"/>
    <x v="2"/>
    <n v="6"/>
    <s v=""/>
    <d v="1899-12-31T00:57:36"/>
    <n v="98.451944444482208"/>
    <n v="48"/>
    <n v="50.451944444482208"/>
  </r>
  <r>
    <s v="E016"/>
    <s v="EM11"/>
    <x v="6824"/>
    <x v="0"/>
    <s v="E2"/>
    <s v="0100000208"/>
    <s v="PREFABRICADOS DENA S.L."/>
    <s v="0020000085"/>
    <s v="DENA - MEAÑO"/>
    <s v="000000000000190010"/>
    <x v="20"/>
    <d v="2024-07-18T00:00:00"/>
    <d v="1899-12-30T15:30:29"/>
    <s v="22/07 nº 04743"/>
    <d v="2024-07-22T00:00:00"/>
    <x v="6"/>
    <x v="6"/>
    <x v="7057"/>
    <d v="2024-07-19T00:00:00"/>
    <d v="1899-12-30T11:13:28"/>
    <n v="78"/>
    <s v="E00078"/>
    <s v="RUTA KMS.078"/>
    <x v="12"/>
    <x v="0"/>
    <x v="2"/>
    <x v="3"/>
    <x v="0"/>
    <d v="2024-07-18T15:30:29"/>
    <x v="740"/>
    <n v="100.49194444448221"/>
    <d v="2024-07-19T11:13:28"/>
    <d v="1899-12-30T01:02:24"/>
    <d v="2024-07-19T12:15:52"/>
    <n v="79.735555555613246"/>
    <x v="0"/>
    <m/>
    <m/>
    <x v="1"/>
    <x v="6"/>
    <x v="0"/>
    <x v="5"/>
    <x v="2"/>
    <n v="6"/>
    <s v=""/>
    <d v="1899-12-31T00:57:36"/>
    <n v="98.451944444482208"/>
    <n v="48"/>
    <n v="50.451944444482208"/>
  </r>
  <r>
    <s v="E016"/>
    <s v="EM11"/>
    <x v="6824"/>
    <x v="0"/>
    <s v="E2"/>
    <s v="0100000208"/>
    <s v="PREFABRICADOS DENA S.L."/>
    <s v="0020000085"/>
    <s v="DENA - MEAÑO"/>
    <s v="000000000000190191"/>
    <x v="13"/>
    <d v="2024-07-18T00:00:00"/>
    <d v="1899-12-30T15:30:29"/>
    <s v="22/07 nº 04743"/>
    <d v="2024-07-22T00:00:00"/>
    <x v="6"/>
    <x v="6"/>
    <x v="7057"/>
    <d v="2024-07-19T00:00:00"/>
    <d v="1899-12-30T11:13:28"/>
    <n v="78"/>
    <s v="E00078"/>
    <s v="RUTA KMS.078"/>
    <x v="12"/>
    <x v="0"/>
    <x v="3"/>
    <x v="3"/>
    <x v="0"/>
    <d v="2024-07-18T15:30:29"/>
    <x v="740"/>
    <n v="100.49194444448221"/>
    <d v="2024-07-19T11:13:28"/>
    <d v="1899-12-30T01:02:24"/>
    <d v="2024-07-19T12:15:52"/>
    <n v="79.735555555613246"/>
    <x v="0"/>
    <m/>
    <m/>
    <x v="1"/>
    <x v="6"/>
    <x v="0"/>
    <x v="5"/>
    <x v="2"/>
    <n v="6"/>
    <s v=""/>
    <d v="1899-12-31T00:57:36"/>
    <n v="98.451944444482208"/>
    <n v="48"/>
    <n v="50.451944444482208"/>
  </r>
  <r>
    <s v="E016"/>
    <s v="EM11"/>
    <x v="6824"/>
    <x v="0"/>
    <s v="E2"/>
    <s v="0100000208"/>
    <s v="PREFABRICADOS DENA S.L."/>
    <s v="0020000085"/>
    <s v="DENA - MEAÑO"/>
    <s v="000000000000191212"/>
    <x v="18"/>
    <d v="2024-07-18T00:00:00"/>
    <d v="1899-12-30T15:30:29"/>
    <s v="22/07 nº 04743"/>
    <d v="2024-07-22T00:00:00"/>
    <x v="6"/>
    <x v="6"/>
    <x v="7057"/>
    <d v="2024-07-19T00:00:00"/>
    <d v="1899-12-30T11:13:28"/>
    <n v="78"/>
    <s v="E00078"/>
    <s v="RUTA KMS.078"/>
    <x v="12"/>
    <x v="0"/>
    <x v="4"/>
    <x v="3"/>
    <x v="0"/>
    <d v="2024-07-18T15:30:29"/>
    <x v="740"/>
    <n v="100.49194444448221"/>
    <d v="2024-07-19T11:13:28"/>
    <d v="1899-12-30T01:02:24"/>
    <d v="2024-07-19T12:15:52"/>
    <n v="79.735555555613246"/>
    <x v="0"/>
    <m/>
    <m/>
    <x v="1"/>
    <x v="6"/>
    <x v="0"/>
    <x v="5"/>
    <x v="2"/>
    <n v="6"/>
    <s v=""/>
    <d v="1899-12-31T00:57:36"/>
    <n v="98.451944444482208"/>
    <n v="48"/>
    <n v="50.451944444482208"/>
  </r>
  <r>
    <s v="E016"/>
    <s v="EM11"/>
    <x v="6824"/>
    <x v="0"/>
    <s v="E2"/>
    <s v="0100000208"/>
    <s v="PREFABRICADOS DENA S.L."/>
    <s v="0020000085"/>
    <s v="DENA - MEAÑO"/>
    <s v="000000000000191073"/>
    <x v="148"/>
    <d v="2024-07-18T00:00:00"/>
    <d v="1899-12-30T15:30:29"/>
    <s v="22/07 nº 04743"/>
    <d v="2024-07-22T00:00:00"/>
    <x v="6"/>
    <x v="6"/>
    <x v="7057"/>
    <d v="2024-07-19T00:00:00"/>
    <d v="1899-12-30T11:13:28"/>
    <n v="78"/>
    <s v="E00078"/>
    <s v="RUTA KMS.078"/>
    <x v="12"/>
    <x v="0"/>
    <x v="5"/>
    <x v="3"/>
    <x v="0"/>
    <d v="2024-07-18T15:30:29"/>
    <x v="740"/>
    <n v="100.49194444448221"/>
    <d v="2024-07-19T11:13:28"/>
    <d v="1899-12-30T01:02:24"/>
    <d v="2024-07-19T12:15:52"/>
    <n v="79.735555555613246"/>
    <x v="0"/>
    <m/>
    <m/>
    <x v="1"/>
    <x v="6"/>
    <x v="0"/>
    <x v="5"/>
    <x v="2"/>
    <n v="6"/>
    <s v=""/>
    <d v="1899-12-31T00:57:36"/>
    <n v="98.451944444482208"/>
    <n v="48"/>
    <n v="50.451944444482208"/>
  </r>
  <r>
    <s v="E016"/>
    <s v="EM11"/>
    <x v="6825"/>
    <x v="0"/>
    <s v="E2"/>
    <s v="0100053436"/>
    <s v="IMAGAL CERAMICA Y BAÑO, S.L."/>
    <s v="0017006616"/>
    <s v="ALMACEN CEAO LUGO"/>
    <s v="000000000000210550"/>
    <x v="11"/>
    <d v="2024-07-18T00:00:00"/>
    <d v="1899-12-30T19:06:31"/>
    <s v="18/07 9 PAL"/>
    <d v="2024-07-18T00:00:00"/>
    <x v="6"/>
    <x v="6"/>
    <x v="7058"/>
    <d v="2024-07-19T00:00:00"/>
    <d v="1899-12-30T17:08:10"/>
    <n v="111"/>
    <s v="E00111"/>
    <s v="RUTA KMS.111"/>
    <x v="43"/>
    <x v="0"/>
    <x v="0"/>
    <x v="3"/>
    <x v="0"/>
    <d v="2024-07-18T19:06:31"/>
    <x v="701"/>
    <n v="0.89138888893648982"/>
    <d v="2024-07-19T17:08:10"/>
    <d v="1899-12-30T01:28:48"/>
    <d v="2024-07-19T18:36:58"/>
    <n v="-22.616111111012287"/>
    <x v="1"/>
    <m/>
    <m/>
    <x v="1"/>
    <x v="6"/>
    <x v="3"/>
    <x v="5"/>
    <x v="5"/>
    <n v="6"/>
    <s v=""/>
    <d v="1899-12-31T11:31:12"/>
    <n v="-1.5886111110635102"/>
    <n v="0"/>
    <n v="-1.5886111110635102"/>
  </r>
  <r>
    <s v="E016"/>
    <s v="EM11"/>
    <x v="6825"/>
    <x v="0"/>
    <s v="E2"/>
    <s v="0100053436"/>
    <s v="IMAGAL CERAMICA Y BAÑO, S.L."/>
    <s v="0017006616"/>
    <s v="ALMACEN CEAO LUGO"/>
    <s v="000000000000191212"/>
    <x v="18"/>
    <d v="2024-07-18T00:00:00"/>
    <d v="1899-12-30T19:06:31"/>
    <s v="18/07 9 PAL"/>
    <d v="2024-07-18T00:00:00"/>
    <x v="6"/>
    <x v="6"/>
    <x v="7058"/>
    <d v="2024-07-19T00:00:00"/>
    <d v="1899-12-30T17:08:10"/>
    <n v="111"/>
    <s v="E00111"/>
    <s v="RUTA KMS.111"/>
    <x v="43"/>
    <x v="0"/>
    <x v="1"/>
    <x v="3"/>
    <x v="0"/>
    <d v="2024-07-18T19:06:31"/>
    <x v="701"/>
    <n v="0.89138888893648982"/>
    <d v="2024-07-19T17:08:10"/>
    <d v="1899-12-30T01:28:48"/>
    <d v="2024-07-19T18:36:58"/>
    <n v="-22.616111111012287"/>
    <x v="1"/>
    <m/>
    <m/>
    <x v="1"/>
    <x v="6"/>
    <x v="3"/>
    <x v="5"/>
    <x v="5"/>
    <n v="6"/>
    <s v=""/>
    <d v="1899-12-31T11:31:12"/>
    <n v="-1.5886111110635102"/>
    <n v="0"/>
    <n v="-1.5886111110635102"/>
  </r>
  <r>
    <s v="E016"/>
    <s v="EM11"/>
    <x v="6825"/>
    <x v="0"/>
    <s v="E2"/>
    <s v="0100053436"/>
    <s v="IMAGAL CERAMICA Y BAÑO, S.L."/>
    <s v="0017006616"/>
    <s v="ALMACEN CEAO LUGO"/>
    <s v="000000000000190010"/>
    <x v="20"/>
    <d v="2024-07-18T00:00:00"/>
    <d v="1899-12-30T19:06:31"/>
    <s v="18/07 9 PAL"/>
    <d v="2024-07-18T00:00:00"/>
    <x v="6"/>
    <x v="6"/>
    <x v="7058"/>
    <d v="2024-07-19T00:00:00"/>
    <d v="1899-12-30T17:08:10"/>
    <n v="111"/>
    <s v="E00111"/>
    <s v="RUTA KMS.111"/>
    <x v="43"/>
    <x v="0"/>
    <x v="2"/>
    <x v="3"/>
    <x v="0"/>
    <d v="2024-07-18T19:06:31"/>
    <x v="701"/>
    <n v="0.89138888893648982"/>
    <d v="2024-07-19T17:08:10"/>
    <d v="1899-12-30T01:28:48"/>
    <d v="2024-07-19T18:36:58"/>
    <n v="-22.616111111012287"/>
    <x v="1"/>
    <m/>
    <m/>
    <x v="1"/>
    <x v="6"/>
    <x v="3"/>
    <x v="5"/>
    <x v="5"/>
    <n v="6"/>
    <s v=""/>
    <d v="1899-12-31T11:31:12"/>
    <n v="-1.5886111110635102"/>
    <n v="0"/>
    <n v="-1.5886111110635102"/>
  </r>
  <r>
    <s v="E016"/>
    <s v="EM11"/>
    <x v="6825"/>
    <x v="0"/>
    <s v="E2"/>
    <s v="0100053436"/>
    <s v="IMAGAL CERAMICA Y BAÑO, S.L."/>
    <s v="0017006616"/>
    <s v="ALMACEN CEAO LUGO"/>
    <s v="000000000000190191"/>
    <x v="13"/>
    <d v="2024-07-18T00:00:00"/>
    <d v="1899-12-30T19:06:31"/>
    <s v="18/07 9 PAL"/>
    <d v="2024-07-18T00:00:00"/>
    <x v="6"/>
    <x v="6"/>
    <x v="7058"/>
    <d v="2024-07-19T00:00:00"/>
    <d v="1899-12-30T17:08:10"/>
    <n v="111"/>
    <s v="E00111"/>
    <s v="RUTA KMS.111"/>
    <x v="43"/>
    <x v="0"/>
    <x v="3"/>
    <x v="3"/>
    <x v="0"/>
    <d v="2024-07-18T19:06:31"/>
    <x v="701"/>
    <n v="0.89138888893648982"/>
    <d v="2024-07-19T17:08:10"/>
    <d v="1899-12-30T01:28:48"/>
    <d v="2024-07-19T18:36:58"/>
    <n v="-22.616111111012287"/>
    <x v="1"/>
    <m/>
    <m/>
    <x v="1"/>
    <x v="6"/>
    <x v="3"/>
    <x v="5"/>
    <x v="5"/>
    <n v="6"/>
    <s v=""/>
    <d v="1899-12-31T11:31:12"/>
    <n v="-1.5886111110635102"/>
    <n v="0"/>
    <n v="-1.5886111110635102"/>
  </r>
  <r>
    <s v="E016"/>
    <s v="EM11"/>
    <x v="6825"/>
    <x v="0"/>
    <s v="E2"/>
    <s v="0100053436"/>
    <s v="IMAGAL CERAMICA Y BAÑO, S.L."/>
    <s v="0017006616"/>
    <s v="ALMACEN CEAO LUGO"/>
    <s v="000000000000191921"/>
    <x v="137"/>
    <d v="2024-07-18T00:00:00"/>
    <d v="1899-12-30T19:06:31"/>
    <s v="18/07 9 PAL"/>
    <d v="2024-07-18T00:00:00"/>
    <x v="6"/>
    <x v="6"/>
    <x v="7058"/>
    <d v="2024-07-19T00:00:00"/>
    <d v="1899-12-30T17:08:10"/>
    <n v="111"/>
    <s v="E00111"/>
    <s v="RUTA KMS.111"/>
    <x v="43"/>
    <x v="0"/>
    <x v="4"/>
    <x v="3"/>
    <x v="0"/>
    <d v="2024-07-18T19:06:31"/>
    <x v="701"/>
    <n v="0.89138888893648982"/>
    <d v="2024-07-19T17:08:10"/>
    <d v="1899-12-30T01:28:48"/>
    <d v="2024-07-19T18:36:58"/>
    <n v="-22.616111111012287"/>
    <x v="1"/>
    <m/>
    <m/>
    <x v="1"/>
    <x v="6"/>
    <x v="3"/>
    <x v="5"/>
    <x v="5"/>
    <n v="6"/>
    <s v=""/>
    <d v="1899-12-31T11:31:12"/>
    <n v="-1.5886111110635102"/>
    <n v="0"/>
    <n v="-1.5886111110635102"/>
  </r>
  <r>
    <s v="E016"/>
    <s v="EM11"/>
    <x v="6825"/>
    <x v="0"/>
    <s v="E2"/>
    <s v="0100053436"/>
    <s v="IMAGAL CERAMICA Y BAÑO, S.L."/>
    <s v="0017006616"/>
    <s v="ALMACEN CEAO LUGO"/>
    <s v="000000000000192133"/>
    <x v="87"/>
    <d v="2024-07-18T00:00:00"/>
    <d v="1899-12-30T19:06:31"/>
    <s v="18/07 9 PAL"/>
    <d v="2024-07-18T00:00:00"/>
    <x v="6"/>
    <x v="6"/>
    <x v="7058"/>
    <d v="2024-07-19T00:00:00"/>
    <d v="1899-12-30T17:08:10"/>
    <n v="111"/>
    <s v="E00111"/>
    <s v="RUTA KMS.111"/>
    <x v="43"/>
    <x v="0"/>
    <x v="5"/>
    <x v="3"/>
    <x v="0"/>
    <d v="2024-07-18T19:06:31"/>
    <x v="701"/>
    <n v="0.89138888893648982"/>
    <d v="2024-07-19T17:08:10"/>
    <d v="1899-12-30T01:28:48"/>
    <d v="2024-07-19T18:36:58"/>
    <n v="-22.616111111012287"/>
    <x v="1"/>
    <m/>
    <m/>
    <x v="1"/>
    <x v="6"/>
    <x v="3"/>
    <x v="5"/>
    <x v="5"/>
    <n v="6"/>
    <s v=""/>
    <d v="1899-12-31T11:31:12"/>
    <n v="-1.5886111110635102"/>
    <n v="0"/>
    <n v="-1.5886111110635102"/>
  </r>
  <r>
    <s v="E016"/>
    <s v="EM11"/>
    <x v="6825"/>
    <x v="0"/>
    <s v="E2"/>
    <s v="0100053436"/>
    <s v="IMAGAL CERAMICA Y BAÑO, S.L."/>
    <s v="0017006616"/>
    <s v="ALMACEN CEAO LUGO"/>
    <s v="000000000000191921"/>
    <x v="137"/>
    <d v="2024-07-18T00:00:00"/>
    <d v="1899-12-30T19:06:31"/>
    <s v="18/07 9 PAL"/>
    <d v="2024-07-18T00:00:00"/>
    <x v="6"/>
    <x v="6"/>
    <x v="7058"/>
    <d v="2024-07-19T00:00:00"/>
    <d v="1899-12-30T17:08:10"/>
    <n v="111"/>
    <s v="E00111"/>
    <s v="RUTA KMS.111"/>
    <x v="43"/>
    <x v="0"/>
    <x v="6"/>
    <x v="3"/>
    <x v="0"/>
    <d v="2024-07-18T19:06:31"/>
    <x v="701"/>
    <n v="0.89138888893648982"/>
    <d v="2024-07-19T17:08:10"/>
    <d v="1899-12-30T01:28:48"/>
    <d v="2024-07-19T18:36:58"/>
    <n v="-22.616111111012287"/>
    <x v="1"/>
    <m/>
    <m/>
    <x v="1"/>
    <x v="6"/>
    <x v="3"/>
    <x v="5"/>
    <x v="5"/>
    <n v="6"/>
    <s v=""/>
    <d v="1899-12-31T11:31:12"/>
    <n v="-1.5886111110635102"/>
    <n v="0"/>
    <n v="-1.5886111110635102"/>
  </r>
  <r>
    <s v="E016"/>
    <s v="EM11"/>
    <x v="6826"/>
    <x v="0"/>
    <s v="E2"/>
    <s v="0100000207"/>
    <s v="ROPAZ S.L."/>
    <s v="0020000084"/>
    <s v="A GOULLA"/>
    <s v="000000000000190190"/>
    <x v="16"/>
    <d v="2024-07-19T00:00:00"/>
    <d v="1899-12-30T11:47:30"/>
    <s v="22/07 cem+mort"/>
    <d v="2024-07-22T00:00:00"/>
    <x v="6"/>
    <x v="6"/>
    <x v="7059"/>
    <d v="2024-07-22T00:00:00"/>
    <d v="1899-12-30T10:18:39"/>
    <n v="54"/>
    <s v="E00054"/>
    <s v="RUTA KMS.054"/>
    <x v="213"/>
    <x v="0"/>
    <x v="0"/>
    <x v="3"/>
    <x v="0"/>
    <d v="2024-07-19T11:47:30"/>
    <x v="740"/>
    <n v="80.208333333372138"/>
    <d v="2024-07-22T10:18:39"/>
    <d v="1899-12-30T00:43:12"/>
    <d v="2024-07-22T11:01:51"/>
    <n v="8.9691666667931713"/>
    <x v="0"/>
    <m/>
    <m/>
    <x v="1"/>
    <x v="10"/>
    <x v="0"/>
    <x v="6"/>
    <x v="1"/>
    <n v="2"/>
    <s v=""/>
    <d v="1899-12-30T17:16:48"/>
    <n v="78.48833333337214"/>
    <n v="36"/>
    <n v="42.48833333337214"/>
  </r>
  <r>
    <s v="E016"/>
    <s v="EM11"/>
    <x v="6826"/>
    <x v="0"/>
    <s v="E2"/>
    <s v="0100000207"/>
    <s v="ROPAZ S.L."/>
    <s v="0020000084"/>
    <s v="A GOULLA"/>
    <s v="000000000000190010"/>
    <x v="20"/>
    <d v="2024-07-19T00:00:00"/>
    <d v="1899-12-30T11:47:30"/>
    <s v="22/07 cem+mort"/>
    <d v="2024-07-22T00:00:00"/>
    <x v="6"/>
    <x v="6"/>
    <x v="7059"/>
    <d v="2024-07-22T00:00:00"/>
    <d v="1899-12-30T10:18:39"/>
    <n v="54"/>
    <s v="E00054"/>
    <s v="RUTA KMS.054"/>
    <x v="213"/>
    <x v="0"/>
    <x v="1"/>
    <x v="3"/>
    <x v="0"/>
    <d v="2024-07-19T11:47:30"/>
    <x v="740"/>
    <n v="80.208333333372138"/>
    <d v="2024-07-22T10:18:39"/>
    <d v="1899-12-30T00:43:12"/>
    <d v="2024-07-22T11:01:51"/>
    <n v="8.9691666667931713"/>
    <x v="0"/>
    <m/>
    <m/>
    <x v="1"/>
    <x v="10"/>
    <x v="0"/>
    <x v="6"/>
    <x v="1"/>
    <n v="2"/>
    <s v=""/>
    <d v="1899-12-30T17:16:48"/>
    <n v="78.48833333337214"/>
    <n v="36"/>
    <n v="42.48833333337214"/>
  </r>
  <r>
    <s v="E016"/>
    <s v="EM11"/>
    <x v="6826"/>
    <x v="0"/>
    <s v="E2"/>
    <s v="0100000207"/>
    <s v="ROPAZ S.L."/>
    <s v="0020000084"/>
    <s v="A GOULLA"/>
    <s v="000000000000191212"/>
    <x v="18"/>
    <d v="2024-07-19T00:00:00"/>
    <d v="1899-12-30T11:47:30"/>
    <s v="22/07 cem+mort"/>
    <d v="2024-07-22T00:00:00"/>
    <x v="6"/>
    <x v="6"/>
    <x v="7059"/>
    <d v="2024-07-22T00:00:00"/>
    <d v="1899-12-30T10:18:39"/>
    <n v="54"/>
    <s v="E00054"/>
    <s v="RUTA KMS.054"/>
    <x v="213"/>
    <x v="0"/>
    <x v="2"/>
    <x v="3"/>
    <x v="0"/>
    <d v="2024-07-19T11:47:30"/>
    <x v="740"/>
    <n v="80.208333333372138"/>
    <d v="2024-07-22T10:18:39"/>
    <d v="1899-12-30T00:43:12"/>
    <d v="2024-07-22T11:01:51"/>
    <n v="8.9691666667931713"/>
    <x v="0"/>
    <m/>
    <m/>
    <x v="1"/>
    <x v="10"/>
    <x v="0"/>
    <x v="6"/>
    <x v="1"/>
    <n v="2"/>
    <s v=""/>
    <d v="1899-12-30T17:16:48"/>
    <n v="78.48833333337214"/>
    <n v="36"/>
    <n v="42.48833333337214"/>
  </r>
  <r>
    <s v="E016"/>
    <s v="EM11"/>
    <x v="6826"/>
    <x v="0"/>
    <s v="E2"/>
    <s v="0100000207"/>
    <s v="ROPAZ S.L."/>
    <s v="0020000084"/>
    <s v="A GOULLA"/>
    <s v="000000000000190870"/>
    <x v="19"/>
    <d v="2024-07-19T00:00:00"/>
    <d v="1899-12-30T11:47:30"/>
    <s v="22/07 cem+mort"/>
    <d v="2024-07-22T00:00:00"/>
    <x v="6"/>
    <x v="6"/>
    <x v="7059"/>
    <d v="2024-07-22T00:00:00"/>
    <d v="1899-12-30T10:18:39"/>
    <n v="54"/>
    <s v="E00054"/>
    <s v="RUTA KMS.054"/>
    <x v="213"/>
    <x v="0"/>
    <x v="3"/>
    <x v="3"/>
    <x v="0"/>
    <d v="2024-07-19T11:47:30"/>
    <x v="740"/>
    <n v="80.208333333372138"/>
    <d v="2024-07-22T10:18:39"/>
    <d v="1899-12-30T00:43:12"/>
    <d v="2024-07-22T11:01:51"/>
    <n v="8.9691666667931713"/>
    <x v="0"/>
    <m/>
    <m/>
    <x v="1"/>
    <x v="10"/>
    <x v="0"/>
    <x v="6"/>
    <x v="1"/>
    <n v="2"/>
    <s v=""/>
    <d v="1899-12-30T17:16:48"/>
    <n v="78.48833333337214"/>
    <n v="36"/>
    <n v="42.48833333337214"/>
  </r>
  <r>
    <s v="E016"/>
    <s v="EM11"/>
    <x v="6826"/>
    <x v="0"/>
    <s v="E2"/>
    <s v="0100000207"/>
    <s v="ROPAZ S.L."/>
    <s v="0020000084"/>
    <s v="A GOULLA"/>
    <s v="000000000000210253"/>
    <x v="102"/>
    <d v="2024-07-19T00:00:00"/>
    <d v="1899-12-30T11:47:30"/>
    <s v="22/07 cem+mort"/>
    <d v="2024-07-22T00:00:00"/>
    <x v="6"/>
    <x v="6"/>
    <x v="7059"/>
    <d v="2024-07-22T00:00:00"/>
    <d v="1899-12-30T10:18:39"/>
    <n v="54"/>
    <s v="E00054"/>
    <s v="RUTA KMS.054"/>
    <x v="213"/>
    <x v="0"/>
    <x v="4"/>
    <x v="3"/>
    <x v="0"/>
    <d v="2024-07-19T11:47:30"/>
    <x v="740"/>
    <n v="80.208333333372138"/>
    <d v="2024-07-22T10:18:39"/>
    <d v="1899-12-30T00:43:12"/>
    <d v="2024-07-22T11:01:51"/>
    <n v="8.9691666667931713"/>
    <x v="0"/>
    <m/>
    <m/>
    <x v="1"/>
    <x v="10"/>
    <x v="0"/>
    <x v="6"/>
    <x v="1"/>
    <n v="2"/>
    <s v=""/>
    <d v="1899-12-30T17:16:48"/>
    <n v="78.48833333337214"/>
    <n v="36"/>
    <n v="42.48833333337214"/>
  </r>
  <r>
    <s v="E016"/>
    <s v="EM11"/>
    <x v="6826"/>
    <x v="0"/>
    <s v="E2"/>
    <s v="0100000207"/>
    <s v="ROPAZ S.L."/>
    <s v="0020000084"/>
    <s v="A GOULLA"/>
    <s v="000000000000210216"/>
    <x v="130"/>
    <d v="2024-07-19T00:00:00"/>
    <d v="1899-12-30T11:47:30"/>
    <s v="22/07 cem+mort"/>
    <d v="2024-07-22T00:00:00"/>
    <x v="6"/>
    <x v="6"/>
    <x v="7059"/>
    <d v="2024-07-22T00:00:00"/>
    <d v="1899-12-30T10:18:39"/>
    <n v="54"/>
    <s v="E00054"/>
    <s v="RUTA KMS.054"/>
    <x v="213"/>
    <x v="2"/>
    <x v="5"/>
    <x v="3"/>
    <x v="0"/>
    <d v="2024-07-19T11:47:30"/>
    <x v="740"/>
    <n v="80.208333333372138"/>
    <d v="2024-07-22T10:18:39"/>
    <d v="1899-12-30T00:43:12"/>
    <d v="2024-07-22T11:01:51"/>
    <n v="8.9691666667931713"/>
    <x v="0"/>
    <m/>
    <m/>
    <x v="1"/>
    <x v="10"/>
    <x v="0"/>
    <x v="6"/>
    <x v="1"/>
    <n v="2"/>
    <s v=""/>
    <d v="1899-12-30T17:16:48"/>
    <n v="78.48833333337214"/>
    <n v="36"/>
    <n v="42.48833333337214"/>
  </r>
  <r>
    <s v="E016"/>
    <s v="EM11"/>
    <x v="6826"/>
    <x v="0"/>
    <s v="E2"/>
    <s v="0100000207"/>
    <s v="ROPAZ S.L."/>
    <s v="0020000084"/>
    <s v="A GOULLA"/>
    <s v="000000000000210550"/>
    <x v="11"/>
    <d v="2024-07-19T00:00:00"/>
    <d v="1899-12-30T11:47:30"/>
    <s v="22/07 cem+mort"/>
    <d v="2024-07-22T00:00:00"/>
    <x v="6"/>
    <x v="6"/>
    <x v="7059"/>
    <d v="2024-07-22T00:00:00"/>
    <d v="1899-12-30T10:18:39"/>
    <n v="54"/>
    <s v="E00054"/>
    <s v="RUTA KMS.054"/>
    <x v="213"/>
    <x v="2"/>
    <x v="6"/>
    <x v="3"/>
    <x v="0"/>
    <d v="2024-07-19T11:47:30"/>
    <x v="740"/>
    <n v="80.208333333372138"/>
    <d v="2024-07-22T10:18:39"/>
    <d v="1899-12-30T00:43:12"/>
    <d v="2024-07-22T11:01:51"/>
    <n v="8.9691666667931713"/>
    <x v="0"/>
    <m/>
    <m/>
    <x v="1"/>
    <x v="10"/>
    <x v="0"/>
    <x v="6"/>
    <x v="1"/>
    <n v="2"/>
    <s v=""/>
    <d v="1899-12-30T17:16:48"/>
    <n v="78.48833333337214"/>
    <n v="36"/>
    <n v="42.48833333337214"/>
  </r>
  <r>
    <s v="E016"/>
    <s v="EM11"/>
    <x v="6827"/>
    <x v="0"/>
    <s v="E2"/>
    <s v="0100049233"/>
    <s v="POMBO ARTEIXO, S. L."/>
    <s v="0017007642"/>
    <s v="CALLE VISTA ALEGRE A CORUÑA"/>
    <s v="000000000000190194"/>
    <x v="73"/>
    <d v="2024-07-19T00:00:00"/>
    <d v="1899-12-30T12:03:47"/>
    <s v="Devol sacos PBH Pdte"/>
    <d v="2024-07-19T00:00:00"/>
    <x v="6"/>
    <x v="17"/>
    <x v="7060"/>
    <d v="2024-07-22T00:00:00"/>
    <d v="1899-12-30T09:08:45"/>
    <n v="0"/>
    <s v="E00000"/>
    <s v="RUTA KMS.0000"/>
    <x v="12"/>
    <x v="1"/>
    <x v="0"/>
    <x v="3"/>
    <x v="0"/>
    <d v="2024-07-19T12:03:47"/>
    <x v="669"/>
    <n v="7.936944444430992"/>
    <d v="2024-07-22T09:08:45"/>
    <d v="1899-12-30T00:00:00"/>
    <d v="2024-07-22T09:08:45"/>
    <n v="-61.145833333313931"/>
    <x v="1"/>
    <m/>
    <m/>
    <x v="1"/>
    <x v="10"/>
    <x v="3"/>
    <x v="6"/>
    <x v="6"/>
    <n v="2"/>
    <s v=""/>
    <d v="1899-12-30T00:00:00"/>
    <n v="6.936944444430992"/>
    <n v="0"/>
    <n v="6.936944444430992"/>
  </r>
  <r>
    <s v="E016"/>
    <s v="EM11"/>
    <x v="6828"/>
    <x v="0"/>
    <s v="E2"/>
    <s v="0100008819"/>
    <s v="DIYESCA S.L."/>
    <s v="0020001515"/>
    <s v="SANTIAGO"/>
    <s v="000000000000190069"/>
    <x v="78"/>
    <d v="2024-07-19T00:00:00"/>
    <d v="1899-12-30T12:10:56"/>
    <s v="22/07.1436544476"/>
    <d v="2024-07-22T00:00:00"/>
    <x v="6"/>
    <x v="6"/>
    <x v="7061"/>
    <d v="2024-07-22T00:00:00"/>
    <d v="1899-12-30T13:11:18"/>
    <n v="20"/>
    <s v="E00020"/>
    <s v="RUTA KMS.020"/>
    <x v="12"/>
    <x v="0"/>
    <x v="0"/>
    <x v="3"/>
    <x v="0"/>
    <d v="2024-07-19T12:10:56"/>
    <x v="740"/>
    <n v="79.817777777847368"/>
    <d v="2024-07-22T13:11:18"/>
    <d v="1899-12-30T00:16:00"/>
    <d v="2024-07-22T13:27:18"/>
    <n v="6.5450000001001172"/>
    <x v="0"/>
    <m/>
    <m/>
    <x v="1"/>
    <x v="10"/>
    <x v="0"/>
    <x v="6"/>
    <x v="7"/>
    <n v="2"/>
    <s v=""/>
    <d v="1899-12-30T06:24:00"/>
    <n v="78.551111111180703"/>
    <n v="36"/>
    <n v="42.551111111180703"/>
  </r>
  <r>
    <s v="E016"/>
    <s v="EM11"/>
    <x v="6828"/>
    <x v="0"/>
    <s v="E2"/>
    <s v="0100008819"/>
    <s v="DIYESCA S.L."/>
    <s v="0020001515"/>
    <s v="SANTIAGO"/>
    <s v="000000000000190194"/>
    <x v="73"/>
    <d v="2024-07-19T00:00:00"/>
    <d v="1899-12-30T12:10:56"/>
    <s v="22/07.1436544476"/>
    <d v="2024-07-22T00:00:00"/>
    <x v="6"/>
    <x v="6"/>
    <x v="7061"/>
    <d v="2024-07-22T00:00:00"/>
    <d v="1899-12-30T13:11:18"/>
    <n v="20"/>
    <s v="E00020"/>
    <s v="RUTA KMS.020"/>
    <x v="12"/>
    <x v="0"/>
    <x v="1"/>
    <x v="3"/>
    <x v="0"/>
    <d v="2024-07-19T12:10:56"/>
    <x v="740"/>
    <n v="79.817777777847368"/>
    <d v="2024-07-22T13:11:18"/>
    <d v="1899-12-30T00:16:00"/>
    <d v="2024-07-22T13:27:18"/>
    <n v="6.5450000001001172"/>
    <x v="0"/>
    <m/>
    <m/>
    <x v="1"/>
    <x v="10"/>
    <x v="0"/>
    <x v="6"/>
    <x v="7"/>
    <n v="2"/>
    <s v=""/>
    <d v="1899-12-30T06:24:00"/>
    <n v="78.551111111180703"/>
    <n v="36"/>
    <n v="42.551111111180703"/>
  </r>
  <r>
    <s v="E016"/>
    <s v="EM11"/>
    <x v="6828"/>
    <x v="0"/>
    <s v="E2"/>
    <s v="0100008819"/>
    <s v="DIYESCA S.L."/>
    <s v="0020001515"/>
    <s v="SANTIAGO"/>
    <s v="000000000000191254"/>
    <x v="71"/>
    <d v="2024-07-19T00:00:00"/>
    <d v="1899-12-30T12:10:56"/>
    <s v="22/07.1436544476"/>
    <d v="2024-07-22T00:00:00"/>
    <x v="6"/>
    <x v="6"/>
    <x v="7061"/>
    <d v="2024-07-22T00:00:00"/>
    <d v="1899-12-30T13:11:18"/>
    <n v="20"/>
    <s v="E00020"/>
    <s v="RUTA KMS.020"/>
    <x v="12"/>
    <x v="0"/>
    <x v="2"/>
    <x v="3"/>
    <x v="0"/>
    <d v="2024-07-19T12:10:56"/>
    <x v="740"/>
    <n v="79.817777777847368"/>
    <d v="2024-07-22T13:11:18"/>
    <d v="1899-12-30T00:16:00"/>
    <d v="2024-07-22T13:27:18"/>
    <n v="6.5450000001001172"/>
    <x v="0"/>
    <m/>
    <m/>
    <x v="1"/>
    <x v="10"/>
    <x v="0"/>
    <x v="6"/>
    <x v="7"/>
    <n v="2"/>
    <s v=""/>
    <d v="1899-12-30T06:24:00"/>
    <n v="78.551111111180703"/>
    <n v="36"/>
    <n v="42.551111111180703"/>
  </r>
  <r>
    <s v="E016"/>
    <s v="EM11"/>
    <x v="6829"/>
    <x v="0"/>
    <s v="E2"/>
    <s v="0100044865"/>
    <s v="DESARROLLA OBRAS Y SERVICIOS, S.L."/>
    <s v="0017007643"/>
    <s v="ESG.19.101-C/ROSALÍA DE CASTRO-VIGO"/>
    <s v="000000000000190023"/>
    <x v="32"/>
    <d v="2024-07-19T00:00:00"/>
    <d v="1899-12-30T13:59:55"/>
    <s v="22/07 5966DNB"/>
    <d v="2024-07-22T00:00:00"/>
    <x v="6"/>
    <x v="6"/>
    <x v="7062"/>
    <d v="2024-07-22T00:00:00"/>
    <d v="1899-12-30T08:42:18"/>
    <n v="97"/>
    <s v="E00097"/>
    <s v="RUTA KMS.097"/>
    <x v="44"/>
    <x v="0"/>
    <x v="0"/>
    <x v="3"/>
    <x v="0"/>
    <d v="2024-07-19T13:59:55"/>
    <x v="740"/>
    <n v="78.001388888864312"/>
    <d v="2024-07-22T08:42:18"/>
    <d v="1899-12-30T01:17:36"/>
    <d v="2024-07-22T09:59:54"/>
    <n v="10.001666666648816"/>
    <x v="0"/>
    <m/>
    <m/>
    <x v="1"/>
    <x v="10"/>
    <x v="0"/>
    <x v="6"/>
    <x v="0"/>
    <n v="2"/>
    <s v=""/>
    <d v="1899-12-31T07:02:24"/>
    <n v="75.708055555530976"/>
    <n v="36"/>
    <n v="39.708055555530976"/>
  </r>
  <r>
    <s v="E016"/>
    <s v="EM11"/>
    <x v="6830"/>
    <x v="0"/>
    <s v="E2"/>
    <s v="0100000029"/>
    <s v="PREFABRICADOS CANDIDO S.A."/>
    <s v="0020000026"/>
    <s v="CARBALLINO"/>
    <s v="000000000000191610"/>
    <x v="15"/>
    <d v="2024-07-22T00:00:00"/>
    <d v="1899-12-30T08:44:39"/>
    <s v="23/07 6ALS + OURENSE"/>
    <d v="2024-07-23T00:00:00"/>
    <x v="6"/>
    <x v="6"/>
    <x v="7063"/>
    <d v="2024-07-22T00:00:00"/>
    <d v="1899-12-30T17:40:19"/>
    <n v="76"/>
    <s v="E00076"/>
    <s v="RUTA KMS.076"/>
    <x v="42"/>
    <x v="0"/>
    <x v="0"/>
    <x v="3"/>
    <x v="0"/>
    <d v="2024-07-22T08:44:39"/>
    <x v="800"/>
    <n v="35.255833333474584"/>
    <d v="2024-07-22T17:40:19"/>
    <d v="1899-12-30T01:00:48"/>
    <d v="2024-07-22T18:41:07"/>
    <n v="25.314722222392447"/>
    <x v="0"/>
    <m/>
    <m/>
    <x v="1"/>
    <x v="10"/>
    <x v="0"/>
    <x v="6"/>
    <x v="5"/>
    <n v="2"/>
    <s v=""/>
    <d v="1899-12-31T00:19:12"/>
    <n v="33.242500000141249"/>
    <n v="12"/>
    <n v="21.242500000141249"/>
  </r>
  <r>
    <s v="E016"/>
    <s v="EM11"/>
    <x v="6830"/>
    <x v="0"/>
    <s v="E2"/>
    <s v="0100000029"/>
    <s v="PREFABRICADOS CANDIDO S.A."/>
    <s v="0020000026"/>
    <s v="CARBALLINO"/>
    <s v="000000000000190010"/>
    <x v="20"/>
    <d v="2024-07-22T00:00:00"/>
    <d v="1899-12-30T08:44:39"/>
    <s v="23/07 6ALS + OURENSE"/>
    <d v="2024-07-23T00:00:00"/>
    <x v="6"/>
    <x v="6"/>
    <x v="7063"/>
    <d v="2024-07-22T00:00:00"/>
    <d v="1899-12-30T17:40:19"/>
    <n v="76"/>
    <s v="E00076"/>
    <s v="RUTA KMS.076"/>
    <x v="42"/>
    <x v="0"/>
    <x v="1"/>
    <x v="3"/>
    <x v="0"/>
    <d v="2024-07-22T08:44:39"/>
    <x v="800"/>
    <n v="35.255833333474584"/>
    <d v="2024-07-22T17:40:19"/>
    <d v="1899-12-30T01:00:48"/>
    <d v="2024-07-22T18:41:07"/>
    <n v="25.314722222392447"/>
    <x v="0"/>
    <m/>
    <m/>
    <x v="1"/>
    <x v="10"/>
    <x v="0"/>
    <x v="6"/>
    <x v="5"/>
    <n v="2"/>
    <s v=""/>
    <d v="1899-12-31T00:19:12"/>
    <n v="33.242500000141249"/>
    <n v="12"/>
    <n v="21.242500000141249"/>
  </r>
  <r>
    <s v="E016"/>
    <s v="EM11"/>
    <x v="6830"/>
    <x v="0"/>
    <s v="E2"/>
    <s v="0100000029"/>
    <s v="PREFABRICADOS CANDIDO S.A."/>
    <s v="0020000026"/>
    <s v="CARBALLINO"/>
    <s v="000000000000191212"/>
    <x v="18"/>
    <d v="2024-07-22T00:00:00"/>
    <d v="1899-12-30T08:44:39"/>
    <s v="23/07 6ALS + OURENSE"/>
    <d v="2024-07-23T00:00:00"/>
    <x v="6"/>
    <x v="6"/>
    <x v="7063"/>
    <d v="2024-07-22T00:00:00"/>
    <d v="1899-12-30T17:40:19"/>
    <n v="76"/>
    <s v="E00076"/>
    <s v="RUTA KMS.076"/>
    <x v="42"/>
    <x v="0"/>
    <x v="2"/>
    <x v="3"/>
    <x v="0"/>
    <d v="2024-07-22T08:44:39"/>
    <x v="800"/>
    <n v="35.255833333474584"/>
    <d v="2024-07-22T17:40:19"/>
    <d v="1899-12-30T01:00:48"/>
    <d v="2024-07-22T18:41:07"/>
    <n v="25.314722222392447"/>
    <x v="0"/>
    <m/>
    <m/>
    <x v="1"/>
    <x v="10"/>
    <x v="0"/>
    <x v="6"/>
    <x v="5"/>
    <n v="2"/>
    <s v=""/>
    <d v="1899-12-31T00:19:12"/>
    <n v="33.242500000141249"/>
    <n v="12"/>
    <n v="21.242500000141249"/>
  </r>
  <r>
    <s v="E016"/>
    <s v="EM11"/>
    <x v="6831"/>
    <x v="0"/>
    <s v="E2"/>
    <s v="0100053065"/>
    <s v="AVANZA GESTION INTEGRAL DE"/>
    <s v="0017007551"/>
    <s v="40 VIVIENDAS EN ARTEIXO"/>
    <s v="000000000000190023"/>
    <x v="32"/>
    <d v="2024-07-22T00:00:00"/>
    <d v="1899-12-30T08:59:25"/>
    <s v="22/07 8167FKL"/>
    <d v="2024-07-22T00:00:00"/>
    <x v="6"/>
    <x v="6"/>
    <x v="7064"/>
    <d v="2024-07-22T00:00:00"/>
    <d v="1899-12-30T12:33:13"/>
    <n v="90"/>
    <s v="E00090"/>
    <s v="RUTA KMS.090"/>
    <x v="44"/>
    <x v="0"/>
    <x v="0"/>
    <x v="3"/>
    <x v="0"/>
    <d v="2024-07-22T08:59:25"/>
    <x v="740"/>
    <n v="11.009722222283017"/>
    <d v="2024-07-22T12:33:13"/>
    <d v="1899-12-30T01:12:00"/>
    <d v="2024-07-22T13:45:13"/>
    <n v="6.2463888888596557"/>
    <x v="0"/>
    <m/>
    <m/>
    <x v="1"/>
    <x v="10"/>
    <x v="0"/>
    <x v="6"/>
    <x v="3"/>
    <n v="2"/>
    <s v=""/>
    <d v="1899-12-31T04:48:00"/>
    <n v="8.8097222222830176"/>
    <n v="0"/>
    <n v="8.8097222222830176"/>
  </r>
  <r>
    <s v="E016"/>
    <s v="EM11"/>
    <x v="6832"/>
    <x v="0"/>
    <s v="E2"/>
    <s v="0100057524"/>
    <s v="NOA DESIGN AND ARCHITECTURE SL"/>
    <s v="0017007728"/>
    <s v="90 VIV.MIRADOR MATOGRANDE-A CORUÑA"/>
    <s v="000000000000190023"/>
    <x v="32"/>
    <d v="2024-07-22T00:00:00"/>
    <d v="1899-12-30T09:05:50"/>
    <s v="23/07 8167FXL"/>
    <d v="2024-07-23T00:00:00"/>
    <x v="6"/>
    <x v="6"/>
    <x v="7065"/>
    <d v="2024-07-23T00:00:00"/>
    <d v="1899-12-30T08:27:50"/>
    <n v="86"/>
    <s v="E00086"/>
    <s v="RUTA KMS.086"/>
    <x v="44"/>
    <x v="0"/>
    <x v="0"/>
    <x v="3"/>
    <x v="0"/>
    <d v="2024-07-22T09:05:50"/>
    <x v="800"/>
    <n v="34.902777777810115"/>
    <d v="2024-07-23T08:27:50"/>
    <d v="1899-12-30T01:08:48"/>
    <d v="2024-07-23T09:36:38"/>
    <n v="10.389444444444962"/>
    <x v="0"/>
    <m/>
    <m/>
    <x v="1"/>
    <x v="12"/>
    <x v="0"/>
    <x v="6"/>
    <x v="0"/>
    <n v="3"/>
    <s v=""/>
    <d v="1899-12-31T03:31:12"/>
    <n v="32.756111111143447"/>
    <n v="12"/>
    <n v="20.756111111143447"/>
  </r>
  <r>
    <s v="E016"/>
    <s v="EM11"/>
    <x v="6833"/>
    <x v="0"/>
    <s v="E2"/>
    <s v="0100049233"/>
    <s v="POMBO ARTEIXO, S. L."/>
    <s v="0017006044"/>
    <s v="ARTEIXO"/>
    <s v="000000000000191212"/>
    <x v="18"/>
    <d v="2024-07-22T00:00:00"/>
    <d v="1899-12-30T10:57:14"/>
    <s v="23/07 MARINEDA-LUCKI"/>
    <d v="2024-07-23T00:00:00"/>
    <x v="6"/>
    <x v="6"/>
    <x v="7066"/>
    <d v="2024-07-22T00:00:00"/>
    <d v="1899-12-30T16:57:23"/>
    <n v="68"/>
    <s v="E00068"/>
    <s v="RUTA KMS.068"/>
    <x v="12"/>
    <x v="0"/>
    <x v="0"/>
    <x v="3"/>
    <x v="0"/>
    <d v="2024-07-22T10:57:14"/>
    <x v="800"/>
    <n v="33.046111111238133"/>
    <d v="2024-07-22T16:57:23"/>
    <d v="1899-12-30T00:54:24"/>
    <d v="2024-07-22T17:51:47"/>
    <n v="26.136944444559049"/>
    <x v="0"/>
    <m/>
    <m/>
    <x v="1"/>
    <x v="10"/>
    <x v="0"/>
    <x v="6"/>
    <x v="8"/>
    <n v="2"/>
    <s v=""/>
    <d v="1899-12-30T21:45:36"/>
    <n v="31.139444444571467"/>
    <n v="12"/>
    <n v="19.139444444571467"/>
  </r>
  <r>
    <s v="E016"/>
    <s v="EM11"/>
    <x v="6834"/>
    <x v="0"/>
    <s v="E2"/>
    <s v="0100027852"/>
    <s v="GONZALEZ MADARRO S.L."/>
    <s v="0020002260"/>
    <s v="BECERREA"/>
    <s v="000000000000190194"/>
    <x v="73"/>
    <d v="2024-07-22T00:00:00"/>
    <d v="1899-12-30T11:05:36"/>
    <s v="24/07 4 pal"/>
    <d v="2024-07-24T00:00:00"/>
    <x v="6"/>
    <x v="6"/>
    <x v="7067"/>
    <d v="2024-07-22T00:00:00"/>
    <d v="1899-12-30T11:38:49"/>
    <n v="156"/>
    <s v="E00156"/>
    <s v="RUTA KMS.156"/>
    <x v="36"/>
    <x v="0"/>
    <x v="0"/>
    <x v="3"/>
    <x v="0"/>
    <d v="2024-07-22T11:05:36"/>
    <x v="739"/>
    <n v="56.906666666676756"/>
    <d v="2024-07-22T11:38:49"/>
    <d v="1899-12-30T02:04:48"/>
    <d v="2024-07-22T13:43:37"/>
    <n v="54.273055555473547"/>
    <x v="0"/>
    <m/>
    <m/>
    <x v="1"/>
    <x v="10"/>
    <x v="0"/>
    <x v="6"/>
    <x v="2"/>
    <n v="2"/>
    <s v=""/>
    <d v="1900-01-01T01:55:12"/>
    <n v="53.826666666676758"/>
    <n v="24"/>
    <n v="29.826666666676758"/>
  </r>
  <r>
    <s v="E016"/>
    <s v="EM11"/>
    <x v="6835"/>
    <x v="0"/>
    <s v="E2"/>
    <s v="0100057640"/>
    <s v="PRODUCTOS MIÑO SL"/>
    <s v="0017007796"/>
    <s v="SATE - PLAZA SANTA ANA (CHANTADA)"/>
    <s v="000000000000192129"/>
    <x v="64"/>
    <d v="2024-07-22T00:00:00"/>
    <d v="1899-12-30T13:50:47"/>
    <s v="23/07 SERVIR 1PAL"/>
    <d v="2024-07-23T00:00:00"/>
    <x v="6"/>
    <x v="6"/>
    <x v="7068"/>
    <d v="2024-07-22T00:00:00"/>
    <d v="1899-12-30T17:42:10"/>
    <n v="0"/>
    <s v="E00000"/>
    <s v="RUTA KMS.0000"/>
    <x v="42"/>
    <x v="0"/>
    <x v="0"/>
    <x v="3"/>
    <x v="0"/>
    <d v="2024-07-22T13:50:47"/>
    <x v="800"/>
    <n v="30.153611111221835"/>
    <d v="2024-07-22T17:42:10"/>
    <d v="1899-12-30T00:00:00"/>
    <d v="2024-07-22T17:42:10"/>
    <n v="26.297222222259734"/>
    <x v="0"/>
    <m/>
    <m/>
    <x v="1"/>
    <x v="10"/>
    <x v="0"/>
    <x v="6"/>
    <x v="5"/>
    <n v="2"/>
    <s v=""/>
    <d v="1899-12-30T00:00:00"/>
    <n v="29.153611111221835"/>
    <n v="12"/>
    <n v="17.153611111221835"/>
  </r>
  <r>
    <s v="E016"/>
    <s v="EM11"/>
    <x v="6836"/>
    <x v="0"/>
    <s v="E2"/>
    <s v="0100035939"/>
    <s v="SUMINISTROS LA RONDA, S.L.U."/>
    <s v="0017005924"/>
    <s v="LUGO"/>
    <s v="000000000000190191"/>
    <x v="13"/>
    <d v="2024-07-22T00:00:00"/>
    <d v="1899-12-30T13:56:11"/>
    <s v="23/07 pe70156240"/>
    <d v="2024-07-23T00:00:00"/>
    <x v="6"/>
    <x v="6"/>
    <x v="7069"/>
    <d v="2024-07-22T00:00:00"/>
    <d v="1899-12-30T16:40:07"/>
    <n v="105"/>
    <s v="E00105"/>
    <s v="RUTA KMS.105"/>
    <x v="43"/>
    <x v="0"/>
    <x v="0"/>
    <x v="3"/>
    <x v="0"/>
    <d v="2024-07-22T13:56:11"/>
    <x v="800"/>
    <n v="30.063611111138016"/>
    <d v="2024-07-22T16:40:07"/>
    <d v="1899-12-30T01:24:00"/>
    <d v="2024-07-22T18:04:07"/>
    <n v="25.931388888973743"/>
    <x v="0"/>
    <m/>
    <m/>
    <x v="1"/>
    <x v="10"/>
    <x v="0"/>
    <x v="6"/>
    <x v="8"/>
    <n v="2"/>
    <s v=""/>
    <d v="1899-12-31T09:36:00"/>
    <n v="27.663611111138017"/>
    <n v="12"/>
    <n v="15.663611111138017"/>
  </r>
  <r>
    <s v="E016"/>
    <s v="EM11"/>
    <x v="6836"/>
    <x v="0"/>
    <s v="E2"/>
    <s v="0100035939"/>
    <s v="SUMINISTROS LA RONDA, S.L.U."/>
    <s v="0017005924"/>
    <s v="LUGO"/>
    <s v="000000000000190870"/>
    <x v="19"/>
    <d v="2024-07-22T00:00:00"/>
    <d v="1899-12-30T13:56:11"/>
    <s v="23/07 pe70156240"/>
    <d v="2024-07-23T00:00:00"/>
    <x v="6"/>
    <x v="6"/>
    <x v="7069"/>
    <d v="2024-07-22T00:00:00"/>
    <d v="1899-12-30T16:40:07"/>
    <n v="105"/>
    <s v="E00105"/>
    <s v="RUTA KMS.105"/>
    <x v="43"/>
    <x v="0"/>
    <x v="1"/>
    <x v="3"/>
    <x v="0"/>
    <d v="2024-07-22T13:56:11"/>
    <x v="800"/>
    <n v="30.063611111138016"/>
    <d v="2024-07-22T16:40:07"/>
    <d v="1899-12-30T01:24:00"/>
    <d v="2024-07-22T18:04:07"/>
    <n v="25.931388888973743"/>
    <x v="0"/>
    <m/>
    <m/>
    <x v="1"/>
    <x v="10"/>
    <x v="0"/>
    <x v="6"/>
    <x v="8"/>
    <n v="2"/>
    <s v=""/>
    <d v="1899-12-31T09:36:00"/>
    <n v="27.663611111138017"/>
    <n v="12"/>
    <n v="15.663611111138017"/>
  </r>
  <r>
    <s v="E016"/>
    <s v="EM11"/>
    <x v="6836"/>
    <x v="0"/>
    <s v="E2"/>
    <s v="0100035939"/>
    <s v="SUMINISTROS LA RONDA, S.L.U."/>
    <s v="0017005924"/>
    <s v="LUGO"/>
    <s v="000000000000190140"/>
    <x v="21"/>
    <d v="2024-07-22T00:00:00"/>
    <d v="1899-12-30T13:56:11"/>
    <s v="23/07 pe70156240"/>
    <d v="2024-07-23T00:00:00"/>
    <x v="6"/>
    <x v="6"/>
    <x v="7069"/>
    <d v="2024-07-22T00:00:00"/>
    <d v="1899-12-30T16:40:07"/>
    <n v="105"/>
    <s v="E00105"/>
    <s v="RUTA KMS.105"/>
    <x v="43"/>
    <x v="0"/>
    <x v="2"/>
    <x v="3"/>
    <x v="0"/>
    <d v="2024-07-22T13:56:11"/>
    <x v="800"/>
    <n v="30.063611111138016"/>
    <d v="2024-07-22T16:40:07"/>
    <d v="1899-12-30T01:24:00"/>
    <d v="2024-07-22T18:04:07"/>
    <n v="25.931388888973743"/>
    <x v="0"/>
    <m/>
    <m/>
    <x v="1"/>
    <x v="10"/>
    <x v="0"/>
    <x v="6"/>
    <x v="8"/>
    <n v="2"/>
    <s v=""/>
    <d v="1899-12-31T09:36:00"/>
    <n v="27.663611111138017"/>
    <n v="12"/>
    <n v="15.663611111138017"/>
  </r>
  <r>
    <s v="E016"/>
    <s v="EM11"/>
    <x v="6836"/>
    <x v="0"/>
    <s v="E2"/>
    <s v="0100035939"/>
    <s v="SUMINISTROS LA RONDA, S.L.U."/>
    <s v="0017005924"/>
    <s v="LUGO"/>
    <s v="000000000000191212"/>
    <x v="18"/>
    <d v="2024-07-22T00:00:00"/>
    <d v="1899-12-30T13:56:11"/>
    <s v="23/07 pe70156240"/>
    <d v="2024-07-23T00:00:00"/>
    <x v="6"/>
    <x v="6"/>
    <x v="7069"/>
    <d v="2024-07-22T00:00:00"/>
    <d v="1899-12-30T16:40:07"/>
    <n v="105"/>
    <s v="E00105"/>
    <s v="RUTA KMS.105"/>
    <x v="43"/>
    <x v="0"/>
    <x v="3"/>
    <x v="3"/>
    <x v="0"/>
    <d v="2024-07-22T13:56:11"/>
    <x v="800"/>
    <n v="30.063611111138016"/>
    <d v="2024-07-22T16:40:07"/>
    <d v="1899-12-30T01:24:00"/>
    <d v="2024-07-22T18:04:07"/>
    <n v="25.931388888973743"/>
    <x v="0"/>
    <m/>
    <m/>
    <x v="1"/>
    <x v="10"/>
    <x v="0"/>
    <x v="6"/>
    <x v="8"/>
    <n v="2"/>
    <s v=""/>
    <d v="1899-12-31T09:36:00"/>
    <n v="27.663611111138017"/>
    <n v="12"/>
    <n v="15.663611111138017"/>
  </r>
  <r>
    <s v="E016"/>
    <s v="EM11"/>
    <x v="6837"/>
    <x v="0"/>
    <s v="E2"/>
    <s v="0100053340"/>
    <s v="FARO DE CORRUBEDO S.L."/>
    <s v="0017007789"/>
    <s v="CRUCEIRO SAR - SANTIAGO DE COMPOSTE"/>
    <s v="000000000000190023"/>
    <x v="32"/>
    <d v="2024-07-22T00:00:00"/>
    <d v="1899-12-30T16:14:58"/>
    <s v="23/07 1ºhora 5966DNB"/>
    <d v="2024-07-23T00:00:00"/>
    <x v="6"/>
    <x v="6"/>
    <x v="7070"/>
    <d v="2024-07-22T00:00:00"/>
    <d v="1899-12-30T17:49:46"/>
    <n v="12"/>
    <s v="E00012"/>
    <s v="RUTA KMS.012"/>
    <x v="38"/>
    <x v="0"/>
    <x v="0"/>
    <x v="3"/>
    <x v="0"/>
    <d v="2024-07-22T16:14:58"/>
    <x v="800"/>
    <n v="27.750555555685423"/>
    <d v="2024-07-22T17:49:46"/>
    <d v="1899-12-30T00:09:36"/>
    <d v="2024-07-22T17:59:22"/>
    <n v="26.010555555636529"/>
    <x v="0"/>
    <m/>
    <m/>
    <x v="1"/>
    <x v="10"/>
    <x v="0"/>
    <x v="6"/>
    <x v="5"/>
    <n v="2"/>
    <s v=""/>
    <d v="1899-12-30T03:50:24"/>
    <n v="26.590555555685423"/>
    <n v="12"/>
    <n v="14.590555555685423"/>
  </r>
  <r>
    <s v="E002"/>
    <s v="EO55"/>
    <x v="6838"/>
    <x v="0"/>
    <s v="E3"/>
    <s v="0100058482"/>
    <s v="CEMENSOL TRADING, S.L."/>
    <s v="0046005209"/>
    <s v="MALAGA"/>
    <s v="000000000000200225"/>
    <x v="38"/>
    <d v="2024-07-11T00:00:00"/>
    <d v="1899-12-30T17:24:54"/>
    <s v="CLINKER CEMENSOL"/>
    <d v="2024-07-22T00:00:00"/>
    <x v="6"/>
    <x v="8"/>
    <x v="7071"/>
    <d v="2024-07-22T00:00:00"/>
    <d v="1899-12-30T07:33:24"/>
    <n v="29"/>
    <s v="E00029"/>
    <s v="RUTA KMS.029"/>
    <x v="321"/>
    <x v="0"/>
    <x v="0"/>
    <x v="4"/>
    <x v="0"/>
    <d v="2024-07-11T17:24:54"/>
    <x v="740"/>
    <n v="266.58500000007916"/>
    <d v="2024-07-22T07:33:24"/>
    <d v="1899-12-30T00:23:12"/>
    <d v="2024-07-22T07:56:36"/>
    <n v="12.056666666816454"/>
    <x v="0"/>
    <m/>
    <m/>
    <x v="1"/>
    <x v="10"/>
    <x v="0"/>
    <x v="6"/>
    <x v="11"/>
    <n v="2"/>
    <s v=""/>
    <d v="1899-12-30T09:16:48"/>
    <n v="265.19833333341251"/>
    <n v="60"/>
    <n v="205.19833333341251"/>
  </r>
  <r>
    <s v="E002"/>
    <s v="EO55"/>
    <x v="6838"/>
    <x v="0"/>
    <s v="E3"/>
    <s v="0100058482"/>
    <s v="CEMENSOL TRADING, S.L."/>
    <s v="0046005209"/>
    <s v="MALAGA"/>
    <s v="000000000000200225"/>
    <x v="38"/>
    <d v="2024-07-11T00:00:00"/>
    <d v="1899-12-30T17:24:54"/>
    <s v="CLINKER CEMENSOL"/>
    <d v="2024-07-22T00:00:00"/>
    <x v="6"/>
    <x v="8"/>
    <x v="7072"/>
    <d v="2024-07-22T00:00:00"/>
    <d v="1899-12-30T07:54:05"/>
    <n v="29"/>
    <s v="E00029"/>
    <s v="RUTA KMS.029"/>
    <x v="295"/>
    <x v="0"/>
    <x v="0"/>
    <x v="4"/>
    <x v="0"/>
    <d v="2024-07-11T17:24:54"/>
    <x v="740"/>
    <n v="266.58500000007916"/>
    <d v="2024-07-22T07:54:05"/>
    <d v="1899-12-30T00:23:12"/>
    <d v="2024-07-22T08:17:17"/>
    <n v="11.711944444512483"/>
    <x v="0"/>
    <m/>
    <m/>
    <x v="1"/>
    <x v="10"/>
    <x v="0"/>
    <x v="6"/>
    <x v="11"/>
    <n v="2"/>
    <s v=""/>
    <d v="1899-12-30T09:16:48"/>
    <n v="265.19833333341251"/>
    <n v="60"/>
    <n v="205.19833333341251"/>
  </r>
  <r>
    <s v="E002"/>
    <s v="EO55"/>
    <x v="6838"/>
    <x v="0"/>
    <s v="E3"/>
    <s v="0100058482"/>
    <s v="CEMENSOL TRADING, S.L."/>
    <s v="0046005209"/>
    <s v="MALAGA"/>
    <s v="000000000000200225"/>
    <x v="38"/>
    <d v="2024-07-11T00:00:00"/>
    <d v="1899-12-30T17:24:54"/>
    <s v="CLINKER CEMENSOL"/>
    <d v="2024-07-22T00:00:00"/>
    <x v="6"/>
    <x v="8"/>
    <x v="7073"/>
    <d v="2024-07-22T00:00:00"/>
    <d v="1899-12-30T09:48:49"/>
    <n v="29"/>
    <s v="E00029"/>
    <s v="RUTA KMS.029"/>
    <x v="295"/>
    <x v="0"/>
    <x v="0"/>
    <x v="4"/>
    <x v="0"/>
    <d v="2024-07-11T17:24:54"/>
    <x v="740"/>
    <n v="266.58500000007916"/>
    <d v="2024-07-22T09:48:49"/>
    <d v="1899-12-30T00:23:12"/>
    <d v="2024-07-22T10:12:01"/>
    <n v="9.7997222223202698"/>
    <x v="0"/>
    <m/>
    <m/>
    <x v="1"/>
    <x v="10"/>
    <x v="0"/>
    <x v="6"/>
    <x v="6"/>
    <n v="2"/>
    <s v=""/>
    <d v="1899-12-30T09:16:48"/>
    <n v="265.19833333341251"/>
    <n v="60"/>
    <n v="205.19833333341251"/>
  </r>
  <r>
    <s v="E002"/>
    <s v="EO55"/>
    <x v="6838"/>
    <x v="0"/>
    <s v="E3"/>
    <s v="0100058482"/>
    <s v="CEMENSOL TRADING, S.L."/>
    <s v="0046005209"/>
    <s v="MALAGA"/>
    <s v="000000000000200225"/>
    <x v="38"/>
    <d v="2024-07-11T00:00:00"/>
    <d v="1899-12-30T17:24:54"/>
    <s v="CLINKER CEMENSOL"/>
    <d v="2024-07-22T00:00:00"/>
    <x v="6"/>
    <x v="8"/>
    <x v="7074"/>
    <d v="2024-07-22T00:00:00"/>
    <d v="1899-12-30T10:39:57"/>
    <n v="29"/>
    <s v="E00029"/>
    <s v="RUTA KMS.029"/>
    <x v="321"/>
    <x v="0"/>
    <x v="0"/>
    <x v="4"/>
    <x v="0"/>
    <d v="2024-07-11T17:24:54"/>
    <x v="740"/>
    <n v="266.58500000007916"/>
    <d v="2024-07-22T10:39:57"/>
    <d v="1899-12-30T00:23:12"/>
    <d v="2024-07-22T11:03:09"/>
    <n v="8.9475000001257285"/>
    <x v="0"/>
    <m/>
    <m/>
    <x v="1"/>
    <x v="10"/>
    <x v="0"/>
    <x v="6"/>
    <x v="1"/>
    <n v="2"/>
    <s v=""/>
    <d v="1899-12-30T09:16:48"/>
    <n v="265.19833333341251"/>
    <n v="60"/>
    <n v="205.19833333341251"/>
  </r>
  <r>
    <s v="E002"/>
    <s v="EO55"/>
    <x v="6838"/>
    <x v="0"/>
    <s v="E3"/>
    <s v="0100058482"/>
    <s v="CEMENSOL TRADING, S.L."/>
    <s v="0046005209"/>
    <s v="MALAGA"/>
    <s v="000000000000200225"/>
    <x v="38"/>
    <d v="2024-07-11T00:00:00"/>
    <d v="1899-12-30T17:24:54"/>
    <s v="CLINKER CEMENSOL"/>
    <d v="2024-07-22T00:00:00"/>
    <x v="6"/>
    <x v="8"/>
    <x v="7075"/>
    <d v="2024-07-22T00:00:00"/>
    <d v="1899-12-30T11:15:52"/>
    <n v="29"/>
    <s v="E00029"/>
    <s v="RUTA KMS.029"/>
    <x v="295"/>
    <x v="0"/>
    <x v="0"/>
    <x v="4"/>
    <x v="0"/>
    <d v="2024-07-11T17:24:54"/>
    <x v="740"/>
    <n v="266.58500000007916"/>
    <d v="2024-07-22T11:15:52"/>
    <d v="1899-12-30T00:23:12"/>
    <d v="2024-07-22T11:39:04"/>
    <n v="8.3488888889551163"/>
    <x v="0"/>
    <m/>
    <m/>
    <x v="1"/>
    <x v="10"/>
    <x v="0"/>
    <x v="6"/>
    <x v="2"/>
    <n v="2"/>
    <s v=""/>
    <d v="1899-12-30T09:16:48"/>
    <n v="265.19833333341251"/>
    <n v="60"/>
    <n v="205.19833333341251"/>
  </r>
  <r>
    <s v="E002"/>
    <s v="EO55"/>
    <x v="6838"/>
    <x v="0"/>
    <s v="E3"/>
    <s v="0100058482"/>
    <s v="CEMENSOL TRADING, S.L."/>
    <s v="0046005209"/>
    <s v="MALAGA"/>
    <s v="000000000000200225"/>
    <x v="38"/>
    <d v="2024-07-11T00:00:00"/>
    <d v="1899-12-30T17:24:54"/>
    <s v="CLINKER CEMENSOL"/>
    <d v="2024-07-22T00:00:00"/>
    <x v="6"/>
    <x v="8"/>
    <x v="7076"/>
    <d v="2024-07-22T00:00:00"/>
    <d v="1899-12-30T12:16:18"/>
    <n v="29"/>
    <s v="E00029"/>
    <s v="RUTA KMS.029"/>
    <x v="321"/>
    <x v="0"/>
    <x v="0"/>
    <x v="4"/>
    <x v="0"/>
    <d v="2024-07-11T17:24:54"/>
    <x v="740"/>
    <n v="266.58500000007916"/>
    <d v="2024-07-22T12:16:18"/>
    <d v="1899-12-30T00:23:12"/>
    <d v="2024-07-22T12:39:30"/>
    <n v="7.3416666668490507"/>
    <x v="0"/>
    <m/>
    <m/>
    <x v="1"/>
    <x v="10"/>
    <x v="0"/>
    <x v="6"/>
    <x v="3"/>
    <n v="2"/>
    <s v=""/>
    <d v="1899-12-30T09:16:48"/>
    <n v="265.19833333341251"/>
    <n v="60"/>
    <n v="205.19833333341251"/>
  </r>
  <r>
    <s v="E002"/>
    <s v="EO55"/>
    <x v="6838"/>
    <x v="0"/>
    <s v="E3"/>
    <s v="0100058482"/>
    <s v="CEMENSOL TRADING, S.L."/>
    <s v="0046005209"/>
    <s v="MALAGA"/>
    <s v="000000000000200225"/>
    <x v="38"/>
    <d v="2024-07-11T00:00:00"/>
    <d v="1899-12-30T17:24:54"/>
    <s v="CLINKER CEMENSOL"/>
    <d v="2024-07-22T00:00:00"/>
    <x v="6"/>
    <x v="8"/>
    <x v="7077"/>
    <d v="2024-07-22T00:00:00"/>
    <d v="1899-12-30T13:02:56"/>
    <n v="29"/>
    <s v="E00029"/>
    <s v="RUTA KMS.029"/>
    <x v="295"/>
    <x v="0"/>
    <x v="0"/>
    <x v="4"/>
    <x v="0"/>
    <d v="2024-07-11T17:24:54"/>
    <x v="740"/>
    <n v="266.58500000007916"/>
    <d v="2024-07-22T13:02:56"/>
    <d v="1899-12-30T00:23:12"/>
    <d v="2024-07-22T13:26:08"/>
    <n v="6.5644444445497356"/>
    <x v="0"/>
    <m/>
    <m/>
    <x v="1"/>
    <x v="10"/>
    <x v="0"/>
    <x v="6"/>
    <x v="7"/>
    <n v="2"/>
    <s v=""/>
    <d v="1899-12-30T09:16:48"/>
    <n v="265.19833333341251"/>
    <n v="60"/>
    <n v="205.19833333341251"/>
  </r>
  <r>
    <s v="E002"/>
    <s v="EO55"/>
    <x v="6838"/>
    <x v="0"/>
    <s v="E3"/>
    <s v="0100058482"/>
    <s v="CEMENSOL TRADING, S.L."/>
    <s v="0046005209"/>
    <s v="MALAGA"/>
    <s v="000000000000200225"/>
    <x v="38"/>
    <d v="2024-07-11T00:00:00"/>
    <d v="1899-12-30T17:24:54"/>
    <s v="CLINKER CEMENSOL"/>
    <d v="2024-07-22T00:00:00"/>
    <x v="6"/>
    <x v="8"/>
    <x v="7078"/>
    <d v="2024-07-22T00:00:00"/>
    <d v="1899-12-30T13:35:50"/>
    <n v="29"/>
    <s v="E00029"/>
    <s v="RUTA KMS.029"/>
    <x v="321"/>
    <x v="0"/>
    <x v="0"/>
    <x v="4"/>
    <x v="0"/>
    <d v="2024-07-11T17:24:54"/>
    <x v="740"/>
    <n v="266.58500000007916"/>
    <d v="2024-07-22T13:35:50"/>
    <d v="1899-12-30T00:23:12"/>
    <d v="2024-07-22T13:59:02"/>
    <n v="6.0161111112101935"/>
    <x v="0"/>
    <m/>
    <m/>
    <x v="1"/>
    <x v="10"/>
    <x v="0"/>
    <x v="6"/>
    <x v="7"/>
    <n v="2"/>
    <s v=""/>
    <d v="1899-12-30T09:16:48"/>
    <n v="265.19833333341251"/>
    <n v="60"/>
    <n v="205.19833333341251"/>
  </r>
  <r>
    <s v="E002"/>
    <s v="EO55"/>
    <x v="6838"/>
    <x v="0"/>
    <s v="E3"/>
    <s v="0100058482"/>
    <s v="CEMENSOL TRADING, S.L."/>
    <s v="0046005209"/>
    <s v="MALAGA"/>
    <s v="000000000000200225"/>
    <x v="38"/>
    <d v="2024-07-11T00:00:00"/>
    <d v="1899-12-30T17:24:54"/>
    <s v="CLINKER CEMENSOL"/>
    <d v="2024-07-22T00:00:00"/>
    <x v="6"/>
    <x v="8"/>
    <x v="7079"/>
    <d v="2024-07-22T00:00:00"/>
    <d v="1899-12-30T14:29:19"/>
    <n v="29"/>
    <s v="E00029"/>
    <s v="RUTA KMS.029"/>
    <x v="295"/>
    <x v="0"/>
    <x v="0"/>
    <x v="4"/>
    <x v="0"/>
    <d v="2024-07-11T17:24:54"/>
    <x v="740"/>
    <n v="266.58500000007916"/>
    <d v="2024-07-22T14:29:19"/>
    <d v="1899-12-30T00:23:12"/>
    <d v="2024-07-22T14:52:31"/>
    <n v="5.1247222222737037"/>
    <x v="0"/>
    <m/>
    <m/>
    <x v="1"/>
    <x v="10"/>
    <x v="0"/>
    <x v="6"/>
    <x v="13"/>
    <n v="2"/>
    <s v=""/>
    <d v="1899-12-30T09:16:48"/>
    <n v="265.19833333341251"/>
    <n v="60"/>
    <n v="205.19833333341251"/>
  </r>
  <r>
    <s v="E002"/>
    <s v="EO55"/>
    <x v="6838"/>
    <x v="0"/>
    <s v="E3"/>
    <s v="0100058482"/>
    <s v="CEMENSOL TRADING, S.L."/>
    <s v="0046005209"/>
    <s v="MALAGA"/>
    <s v="000000000000200225"/>
    <x v="38"/>
    <d v="2024-07-11T00:00:00"/>
    <d v="1899-12-30T17:24:54"/>
    <s v="CLINKER CEMENSOL"/>
    <d v="2024-07-22T00:00:00"/>
    <x v="6"/>
    <x v="8"/>
    <x v="7080"/>
    <d v="2024-07-22T00:00:00"/>
    <d v="1899-12-30T14:50:43"/>
    <n v="29"/>
    <s v="E00029"/>
    <s v="RUTA KMS.029"/>
    <x v="321"/>
    <x v="0"/>
    <x v="0"/>
    <x v="4"/>
    <x v="0"/>
    <d v="2024-07-11T17:24:54"/>
    <x v="740"/>
    <n v="266.58500000007916"/>
    <d v="2024-07-22T14:50:43"/>
    <d v="1899-12-30T00:23:12"/>
    <d v="2024-07-22T15:13:55"/>
    <n v="4.7680555557017215"/>
    <x v="0"/>
    <m/>
    <m/>
    <x v="1"/>
    <x v="10"/>
    <x v="0"/>
    <x v="6"/>
    <x v="13"/>
    <n v="2"/>
    <s v=""/>
    <d v="1899-12-30T09:16:48"/>
    <n v="265.19833333341251"/>
    <n v="60"/>
    <n v="205.19833333341251"/>
  </r>
  <r>
    <s v="E002"/>
    <s v="EO55"/>
    <x v="6838"/>
    <x v="0"/>
    <s v="E3"/>
    <s v="0100058482"/>
    <s v="CEMENSOL TRADING, S.L."/>
    <s v="0046005209"/>
    <s v="MALAGA"/>
    <s v="000000000000200225"/>
    <x v="38"/>
    <d v="2024-07-11T00:00:00"/>
    <d v="1899-12-30T17:24:54"/>
    <s v="CLINKER CEMENSOL"/>
    <d v="2024-07-22T00:00:00"/>
    <x v="6"/>
    <x v="8"/>
    <x v="7081"/>
    <d v="2024-07-22T00:00:00"/>
    <d v="1899-12-30T15:37:02"/>
    <n v="29"/>
    <s v="E00029"/>
    <s v="RUTA KMS.029"/>
    <x v="295"/>
    <x v="0"/>
    <x v="0"/>
    <x v="4"/>
    <x v="0"/>
    <d v="2024-07-11T17:24:54"/>
    <x v="740"/>
    <n v="266.58500000007916"/>
    <d v="2024-07-22T15:37:02"/>
    <d v="1899-12-30T00:23:12"/>
    <d v="2024-07-22T16:00:14"/>
    <n v="3.996111111191567"/>
    <x v="0"/>
    <m/>
    <m/>
    <x v="1"/>
    <x v="10"/>
    <x v="0"/>
    <x v="6"/>
    <x v="4"/>
    <n v="2"/>
    <s v=""/>
    <d v="1899-12-30T09:16:48"/>
    <n v="265.19833333341251"/>
    <n v="60"/>
    <n v="205.19833333341251"/>
  </r>
  <r>
    <s v="E002"/>
    <s v="EO55"/>
    <x v="6838"/>
    <x v="0"/>
    <s v="E3"/>
    <s v="0100058482"/>
    <s v="CEMENSOL TRADING, S.L."/>
    <s v="0046005209"/>
    <s v="MALAGA"/>
    <s v="000000000000200225"/>
    <x v="38"/>
    <d v="2024-07-11T00:00:00"/>
    <d v="1899-12-30T17:24:54"/>
    <s v="CLINKER CEMENSOL"/>
    <d v="2024-07-22T00:00:00"/>
    <x v="6"/>
    <x v="8"/>
    <x v="7082"/>
    <d v="2024-07-22T00:00:00"/>
    <d v="1899-12-30T16:22:44"/>
    <n v="29"/>
    <s v="E00029"/>
    <s v="RUTA KMS.029"/>
    <x v="321"/>
    <x v="0"/>
    <x v="0"/>
    <x v="4"/>
    <x v="0"/>
    <d v="2024-07-11T17:24:54"/>
    <x v="740"/>
    <n v="266.58500000007916"/>
    <d v="2024-07-22T16:22:44"/>
    <d v="1899-12-30T00:23:12"/>
    <d v="2024-07-22T16:45:56"/>
    <n v="3.2344444445916452"/>
    <x v="0"/>
    <m/>
    <m/>
    <x v="1"/>
    <x v="10"/>
    <x v="0"/>
    <x v="6"/>
    <x v="8"/>
    <n v="2"/>
    <s v=""/>
    <d v="1899-12-30T09:16:48"/>
    <n v="265.19833333341251"/>
    <n v="60"/>
    <n v="205.19833333341251"/>
  </r>
  <r>
    <s v="E002"/>
    <s v="EO55"/>
    <x v="6838"/>
    <x v="0"/>
    <s v="E3"/>
    <s v="0100058482"/>
    <s v="CEMENSOL TRADING, S.L."/>
    <s v="0046005209"/>
    <s v="MALAGA"/>
    <s v="000000000000200225"/>
    <x v="38"/>
    <d v="2024-07-11T00:00:00"/>
    <d v="1899-12-30T17:24:54"/>
    <s v="CLINKER CEMENSOL"/>
    <d v="2024-07-22T00:00:00"/>
    <x v="6"/>
    <x v="8"/>
    <x v="7083"/>
    <d v="2024-07-22T00:00:00"/>
    <d v="1899-12-30T16:47:26"/>
    <n v="29"/>
    <s v="E00029"/>
    <s v="RUTA KMS.029"/>
    <x v="295"/>
    <x v="0"/>
    <x v="0"/>
    <x v="4"/>
    <x v="0"/>
    <d v="2024-07-11T17:24:54"/>
    <x v="740"/>
    <n v="266.58500000007916"/>
    <d v="2024-07-22T16:47:26"/>
    <d v="1899-12-30T00:23:12"/>
    <d v="2024-07-22T17:10:38"/>
    <n v="2.8227777779102325"/>
    <x v="0"/>
    <m/>
    <m/>
    <x v="1"/>
    <x v="10"/>
    <x v="0"/>
    <x v="6"/>
    <x v="8"/>
    <n v="2"/>
    <s v=""/>
    <d v="1899-12-30T09:16:48"/>
    <n v="265.19833333341251"/>
    <n v="60"/>
    <n v="205.19833333341251"/>
  </r>
  <r>
    <s v="E002"/>
    <s v="EO55"/>
    <x v="6838"/>
    <x v="0"/>
    <s v="E3"/>
    <s v="0100058482"/>
    <s v="CEMENSOL TRADING, S.L."/>
    <s v="0046005209"/>
    <s v="MALAGA"/>
    <s v="000000000000200225"/>
    <x v="38"/>
    <d v="2024-07-11T00:00:00"/>
    <d v="1899-12-30T17:24:54"/>
    <s v="CLINKER CEMENSOL"/>
    <d v="2024-07-22T00:00:00"/>
    <x v="6"/>
    <x v="8"/>
    <x v="7084"/>
    <d v="2024-07-23T00:00:00"/>
    <d v="1899-12-30T06:19:06"/>
    <n v="29"/>
    <s v="E00029"/>
    <s v="RUTA KMS.029"/>
    <x v="48"/>
    <x v="0"/>
    <x v="0"/>
    <x v="4"/>
    <x v="0"/>
    <d v="2024-07-11T17:24:54"/>
    <x v="740"/>
    <n v="266.58500000007916"/>
    <d v="2024-07-23T06:19:06"/>
    <d v="1899-12-30T00:23:12"/>
    <d v="2024-07-23T06:42:18"/>
    <n v="-10.704999999899883"/>
    <x v="1"/>
    <m/>
    <m/>
    <x v="1"/>
    <x v="12"/>
    <x v="3"/>
    <x v="6"/>
    <x v="12"/>
    <n v="3"/>
    <s v=""/>
    <d v="1899-12-30T09:16:48"/>
    <n v="265.19833333341251"/>
    <n v="60"/>
    <n v="205.19833333341251"/>
  </r>
  <r>
    <s v="E002"/>
    <s v="EO55"/>
    <x v="6838"/>
    <x v="0"/>
    <s v="E3"/>
    <s v="0100058482"/>
    <s v="CEMENSOL TRADING, S.L."/>
    <s v="0046005209"/>
    <s v="MALAGA"/>
    <s v="000000000000200225"/>
    <x v="38"/>
    <d v="2024-07-11T00:00:00"/>
    <d v="1899-12-30T17:24:54"/>
    <s v="CLINKER CEMENSOL"/>
    <d v="2024-07-22T00:00:00"/>
    <x v="6"/>
    <x v="8"/>
    <x v="7085"/>
    <d v="2024-07-23T00:00:00"/>
    <d v="1899-12-30T06:31:56"/>
    <n v="29"/>
    <s v="E00029"/>
    <s v="RUTA KMS.029"/>
    <x v="47"/>
    <x v="0"/>
    <x v="0"/>
    <x v="4"/>
    <x v="0"/>
    <d v="2024-07-11T17:24:54"/>
    <x v="740"/>
    <n v="266.58500000007916"/>
    <d v="2024-07-23T06:31:56"/>
    <d v="1899-12-30T00:23:12"/>
    <d v="2024-07-23T06:55:08"/>
    <n v="-10.918888888845686"/>
    <x v="1"/>
    <m/>
    <m/>
    <x v="1"/>
    <x v="12"/>
    <x v="3"/>
    <x v="6"/>
    <x v="12"/>
    <n v="3"/>
    <s v=""/>
    <d v="1899-12-30T09:16:48"/>
    <n v="265.19833333341251"/>
    <n v="60"/>
    <n v="205.19833333341251"/>
  </r>
  <r>
    <s v="E002"/>
    <s v="EO55"/>
    <x v="6838"/>
    <x v="0"/>
    <s v="E3"/>
    <s v="0100058482"/>
    <s v="CEMENSOL TRADING, S.L."/>
    <s v="0046005209"/>
    <s v="MALAGA"/>
    <s v="000000000000200225"/>
    <x v="38"/>
    <d v="2024-07-11T00:00:00"/>
    <d v="1899-12-30T17:24:54"/>
    <s v="CLINKER CEMENSOL"/>
    <d v="2024-07-22T00:00:00"/>
    <x v="6"/>
    <x v="8"/>
    <x v="7086"/>
    <d v="2024-07-23T00:00:00"/>
    <d v="1899-12-30T07:39:19"/>
    <n v="29"/>
    <s v="E00029"/>
    <s v="RUTA KMS.029"/>
    <x v="48"/>
    <x v="0"/>
    <x v="0"/>
    <x v="4"/>
    <x v="0"/>
    <d v="2024-07-11T17:24:54"/>
    <x v="740"/>
    <n v="266.58500000007916"/>
    <d v="2024-07-23T07:39:19"/>
    <d v="1899-12-30T00:23:12"/>
    <d v="2024-07-23T08:02:31"/>
    <n v="-12.04194444429595"/>
    <x v="1"/>
    <m/>
    <m/>
    <x v="1"/>
    <x v="12"/>
    <x v="3"/>
    <x v="6"/>
    <x v="11"/>
    <n v="3"/>
    <s v=""/>
    <d v="1899-12-30T09:16:48"/>
    <n v="265.19833333341251"/>
    <n v="60"/>
    <n v="205.19833333341251"/>
  </r>
  <r>
    <s v="E002"/>
    <s v="EO55"/>
    <x v="6838"/>
    <x v="0"/>
    <s v="E3"/>
    <s v="0100058482"/>
    <s v="CEMENSOL TRADING, S.L."/>
    <s v="0046005209"/>
    <s v="MALAGA"/>
    <s v="000000000000200225"/>
    <x v="38"/>
    <d v="2024-07-11T00:00:00"/>
    <d v="1899-12-30T17:24:54"/>
    <s v="CLINKER CEMENSOL"/>
    <d v="2024-07-22T00:00:00"/>
    <x v="6"/>
    <x v="8"/>
    <x v="7087"/>
    <d v="2024-07-23T00:00:00"/>
    <d v="1899-12-30T07:45:43"/>
    <n v="29"/>
    <s v="E00029"/>
    <s v="RUTA KMS.029"/>
    <x v="295"/>
    <x v="0"/>
    <x v="0"/>
    <x v="4"/>
    <x v="0"/>
    <d v="2024-07-11T17:24:54"/>
    <x v="740"/>
    <n v="266.58500000007916"/>
    <d v="2024-07-23T07:45:43"/>
    <d v="1899-12-30T00:23:12"/>
    <d v="2024-07-23T08:08:55"/>
    <n v="-12.14861111092614"/>
    <x v="1"/>
    <m/>
    <m/>
    <x v="1"/>
    <x v="12"/>
    <x v="3"/>
    <x v="6"/>
    <x v="11"/>
    <n v="3"/>
    <s v=""/>
    <d v="1899-12-30T09:16:48"/>
    <n v="265.19833333341251"/>
    <n v="60"/>
    <n v="205.19833333341251"/>
  </r>
  <r>
    <s v="E002"/>
    <s v="EO55"/>
    <x v="6838"/>
    <x v="0"/>
    <s v="E3"/>
    <s v="0100058482"/>
    <s v="CEMENSOL TRADING, S.L."/>
    <s v="0046005209"/>
    <s v="MALAGA"/>
    <s v="000000000000200225"/>
    <x v="38"/>
    <d v="2024-07-11T00:00:00"/>
    <d v="1899-12-30T17:24:54"/>
    <s v="CLINKER CEMENSOL"/>
    <d v="2024-07-22T00:00:00"/>
    <x v="6"/>
    <x v="8"/>
    <x v="7088"/>
    <d v="2024-07-23T00:00:00"/>
    <d v="1899-12-30T07:59:37"/>
    <n v="29"/>
    <s v="E00029"/>
    <s v="RUTA KMS.029"/>
    <x v="47"/>
    <x v="0"/>
    <x v="0"/>
    <x v="4"/>
    <x v="0"/>
    <d v="2024-07-11T17:24:54"/>
    <x v="740"/>
    <n v="266.58500000007916"/>
    <d v="2024-07-23T07:59:37"/>
    <d v="1899-12-30T00:23:12"/>
    <d v="2024-07-23T08:22:49"/>
    <n v="-12.380277777614538"/>
    <x v="1"/>
    <m/>
    <m/>
    <x v="1"/>
    <x v="12"/>
    <x v="3"/>
    <x v="6"/>
    <x v="11"/>
    <n v="3"/>
    <s v=""/>
    <d v="1899-12-30T09:16:48"/>
    <n v="265.19833333341251"/>
    <n v="60"/>
    <n v="205.19833333341251"/>
  </r>
  <r>
    <s v="E002"/>
    <s v="EO55"/>
    <x v="6838"/>
    <x v="0"/>
    <s v="E3"/>
    <s v="0100058482"/>
    <s v="CEMENSOL TRADING, S.L."/>
    <s v="0046005209"/>
    <s v="MALAGA"/>
    <s v="000000000000200225"/>
    <x v="38"/>
    <d v="2024-07-11T00:00:00"/>
    <d v="1899-12-30T17:24:54"/>
    <s v="CLINKER CEMENSOL"/>
    <d v="2024-07-22T00:00:00"/>
    <x v="6"/>
    <x v="8"/>
    <x v="7089"/>
    <d v="2024-07-23T00:00:00"/>
    <d v="1899-12-30T08:47:55"/>
    <n v="29"/>
    <s v="E00029"/>
    <s v="RUTA KMS.029"/>
    <x v="48"/>
    <x v="0"/>
    <x v="0"/>
    <x v="4"/>
    <x v="0"/>
    <d v="2024-07-11T17:24:54"/>
    <x v="740"/>
    <n v="266.58500000007916"/>
    <d v="2024-07-23T08:47:55"/>
    <d v="1899-12-30T00:23:12"/>
    <d v="2024-07-23T09:11:07"/>
    <n v="-13.185277777723968"/>
    <x v="1"/>
    <m/>
    <m/>
    <x v="1"/>
    <x v="12"/>
    <x v="3"/>
    <x v="6"/>
    <x v="0"/>
    <n v="3"/>
    <s v=""/>
    <d v="1899-12-30T09:16:48"/>
    <n v="265.19833333341251"/>
    <n v="60"/>
    <n v="205.19833333341251"/>
  </r>
  <r>
    <s v="E002"/>
    <s v="EO55"/>
    <x v="6839"/>
    <x v="0"/>
    <s v="E4"/>
    <s v="0100058411"/>
    <s v="BRICOLAJE BRICOMAN, S.L.U."/>
    <s v="0046005391"/>
    <s v="BRICOMART 008 -PDU HISPASUR MALAGA"/>
    <s v="000000000000003283"/>
    <x v="39"/>
    <d v="2024-07-16T00:00:00"/>
    <d v="1899-12-30T07:59:49"/>
    <s v="1761331865 19/07"/>
    <d v="2024-07-19T00:00:00"/>
    <x v="6"/>
    <x v="8"/>
    <x v="7090"/>
    <d v="2024-07-19T00:00:00"/>
    <d v="1899-12-30T15:07:16"/>
    <n v="33"/>
    <s v="E00033"/>
    <s v="RUTA KMS.033"/>
    <x v="55"/>
    <x v="0"/>
    <x v="0"/>
    <x v="4"/>
    <x v="1"/>
    <d v="2024-07-16T07:59:49"/>
    <x v="669"/>
    <n v="84.003055555571336"/>
    <d v="2024-07-19T15:07:16"/>
    <d v="1899-12-30T00:26:24"/>
    <d v="2024-07-19T15:33:40"/>
    <n v="4.43888888892252"/>
    <x v="0"/>
    <m/>
    <m/>
    <x v="1"/>
    <x v="6"/>
    <x v="0"/>
    <x v="5"/>
    <x v="4"/>
    <n v="6"/>
    <s v=""/>
    <d v="1899-12-30T10:33:36"/>
    <n v="82.563055555571339"/>
    <n v="36"/>
    <n v="46.563055555571339"/>
  </r>
  <r>
    <s v="E002"/>
    <s v="EO55"/>
    <x v="6840"/>
    <x v="0"/>
    <s v="E4"/>
    <s v="0100018498"/>
    <s v="MATCON HNOS. GAMEZ DOMINGUEZ, S.L."/>
    <s v="0046000431"/>
    <s v="MALAGA (CNO. MEDIOAMBIENTAL Nº29)"/>
    <s v="000000000000003283"/>
    <x v="39"/>
    <d v="2024-07-16T00:00:00"/>
    <d v="1899-12-30T09:18:03"/>
    <s v="19/07 13:00h"/>
    <d v="2024-07-19T00:00:00"/>
    <x v="14"/>
    <x v="8"/>
    <x v="7091"/>
    <d v="2024-07-19T00:00:00"/>
    <d v="1899-12-30T13:01:31"/>
    <n v="22"/>
    <s v="E00022"/>
    <s v="RUTA KMS.022"/>
    <x v="55"/>
    <x v="0"/>
    <x v="0"/>
    <x v="4"/>
    <x v="1"/>
    <d v="2024-07-16T09:18:03"/>
    <x v="752"/>
    <n v="75.69916666665813"/>
    <d v="2024-07-19T13:01:31"/>
    <d v="1899-12-30T00:17:36"/>
    <d v="2024-07-19T13:19:07"/>
    <n v="-0.31861111102625728"/>
    <x v="0"/>
    <m/>
    <m/>
    <x v="1"/>
    <x v="6"/>
    <x v="0"/>
    <x v="5"/>
    <x v="7"/>
    <n v="6"/>
    <s v=""/>
    <d v="1899-12-30T07:02:24"/>
    <n v="74.405833333324793"/>
    <n v="36"/>
    <n v="38.405833333324793"/>
  </r>
  <r>
    <s v="E002"/>
    <s v="EO55"/>
    <x v="6841"/>
    <x v="0"/>
    <s v="E4"/>
    <s v="0100018498"/>
    <s v="MATCON HNOS. GAMEZ DOMINGUEZ, S.L."/>
    <s v="0046000431"/>
    <s v="MALAGA (CNO. MEDIOAMBIENTAL Nº29)"/>
    <s v="000000000000003283"/>
    <x v="39"/>
    <d v="2024-07-16T00:00:00"/>
    <d v="1899-12-30T09:18:11"/>
    <s v="22/07 13:30h"/>
    <d v="2024-07-22T00:00:00"/>
    <x v="0"/>
    <x v="8"/>
    <x v="7092"/>
    <d v="2024-07-22T00:00:00"/>
    <d v="1899-12-30T09:52:35"/>
    <n v="22"/>
    <s v="E00022"/>
    <s v="RUTA KMS.022"/>
    <x v="51"/>
    <x v="0"/>
    <x v="0"/>
    <x v="4"/>
    <x v="1"/>
    <d v="2024-07-16T09:18:11"/>
    <x v="806"/>
    <n v="148.19694444449851"/>
    <d v="2024-07-22T09:52:35"/>
    <d v="1899-12-30T00:17:36"/>
    <d v="2024-07-22T10:10:11"/>
    <n v="3.3302777778008021"/>
    <x v="0"/>
    <m/>
    <m/>
    <x v="1"/>
    <x v="10"/>
    <x v="0"/>
    <x v="6"/>
    <x v="6"/>
    <n v="2"/>
    <s v=""/>
    <d v="1899-12-30T07:02:24"/>
    <n v="146.90361111116519"/>
    <n v="60"/>
    <n v="86.903611111165191"/>
  </r>
  <r>
    <s v="E002"/>
    <s v="EO55"/>
    <x v="6842"/>
    <x v="0"/>
    <s v="E4"/>
    <s v="0100058375"/>
    <s v="GRUPO PUYA 68, S.L."/>
    <s v="0046005786"/>
    <s v="B. SOLIS LA QUINTA-BENAHAVIS"/>
    <s v="000000000000003283"/>
    <x v="39"/>
    <d v="2024-07-16T00:00:00"/>
    <d v="1899-12-30T11:03:43"/>
    <s v="22/07 Lo antes posib"/>
    <d v="2024-07-22T00:00:00"/>
    <x v="6"/>
    <x v="8"/>
    <x v="7093"/>
    <d v="2024-07-22T00:00:00"/>
    <d v="1899-12-30T06:18:45"/>
    <n v="93"/>
    <s v="E00093"/>
    <s v="RUTA KMS.093"/>
    <x v="55"/>
    <x v="0"/>
    <x v="0"/>
    <x v="4"/>
    <x v="1"/>
    <d v="2024-07-16T11:03:43"/>
    <x v="740"/>
    <n v="152.93805555556901"/>
    <d v="2024-07-22T06:18:45"/>
    <d v="1899-12-30T01:14:24"/>
    <d v="2024-07-22T07:33:09"/>
    <n v="12.447500000009313"/>
    <x v="0"/>
    <m/>
    <m/>
    <x v="1"/>
    <x v="10"/>
    <x v="0"/>
    <x v="6"/>
    <x v="12"/>
    <n v="2"/>
    <s v=""/>
    <d v="1899-12-31T05:45:36"/>
    <n v="150.698055555569"/>
    <n v="60"/>
    <n v="90.698055555568999"/>
  </r>
  <r>
    <s v="E002"/>
    <s v="EO55"/>
    <x v="6843"/>
    <x v="0"/>
    <s v="E4"/>
    <s v="0100056469"/>
    <s v="EXC. Y MAT. DE CONST. JOMA S.L."/>
    <s v="0046005774"/>
    <s v="BILBA EL HIGUERON"/>
    <s v="000000000000003283"/>
    <x v="39"/>
    <d v="2024-07-17T00:00:00"/>
    <d v="1899-12-30T09:51:00"/>
    <s v="JAVIER TRUJILLO 6990"/>
    <d v="2024-07-19T00:00:00"/>
    <x v="1"/>
    <x v="8"/>
    <x v="7094"/>
    <d v="2024-07-19T00:00:00"/>
    <d v="1899-12-30T10:02:42"/>
    <n v="39"/>
    <s v="E00039"/>
    <s v="RUTA KMS.039"/>
    <x v="52"/>
    <x v="0"/>
    <x v="0"/>
    <x v="4"/>
    <x v="1"/>
    <d v="2024-07-17T09:51:00"/>
    <x v="738"/>
    <n v="52.150000000081491"/>
    <d v="2024-07-19T10:02:42"/>
    <d v="1899-12-30T00:31:12"/>
    <d v="2024-07-19T10:33:54"/>
    <n v="3.4350000000558794"/>
    <x v="0"/>
    <m/>
    <m/>
    <x v="1"/>
    <x v="6"/>
    <x v="0"/>
    <x v="5"/>
    <x v="1"/>
    <n v="6"/>
    <s v=""/>
    <d v="1899-12-30T12:28:48"/>
    <n v="50.630000000081488"/>
    <n v="24"/>
    <n v="26.630000000081488"/>
  </r>
  <r>
    <s v="E002"/>
    <s v="EO55"/>
    <x v="6844"/>
    <x v="0"/>
    <s v="E4"/>
    <s v="0100056469"/>
    <s v="EXC. Y MAT. DE CONST. JOMA S.L."/>
    <s v="0046004733"/>
    <s v="TORRE DE BENAGALBON (ALMACEN)"/>
    <s v="000000000000003283"/>
    <x v="39"/>
    <d v="2024-07-17T00:00:00"/>
    <d v="1899-12-30T09:59:08"/>
    <s v="22/07 antes de 13h"/>
    <d v="2024-07-22T00:00:00"/>
    <x v="14"/>
    <x v="8"/>
    <x v="7095"/>
    <d v="2024-07-22T00:00:00"/>
    <d v="1899-12-30T09:41:48"/>
    <n v="12"/>
    <s v="E00012"/>
    <s v="RUTA KMS.012"/>
    <x v="52"/>
    <x v="0"/>
    <x v="0"/>
    <x v="4"/>
    <x v="1"/>
    <d v="2024-07-17T09:59:08"/>
    <x v="807"/>
    <n v="123.01444444432855"/>
    <d v="2024-07-22T09:41:48"/>
    <d v="1899-12-30T00:09:36"/>
    <d v="2024-07-22T09:51:24"/>
    <n v="3.1433333333116025"/>
    <x v="0"/>
    <m/>
    <m/>
    <x v="1"/>
    <x v="10"/>
    <x v="0"/>
    <x v="6"/>
    <x v="6"/>
    <n v="2"/>
    <s v=""/>
    <d v="1899-12-30T03:50:24"/>
    <n v="121.85444444432855"/>
    <n v="60"/>
    <n v="61.85444444432855"/>
  </r>
  <r>
    <s v="E002"/>
    <s v="EO55"/>
    <x v="6845"/>
    <x v="0"/>
    <s v="E4"/>
    <s v="0100058351"/>
    <s v="PALACIOS GUERRERO, VANESA"/>
    <s v="0046005231"/>
    <s v="ALMACEN SAYALONGA"/>
    <s v="000000000000003283"/>
    <x v="39"/>
    <d v="2024-07-17T00:00:00"/>
    <d v="1899-12-30T10:47:08"/>
    <s v="18/07-19/07 63924666"/>
    <d v="2024-07-19T00:00:00"/>
    <x v="1"/>
    <x v="8"/>
    <x v="7096"/>
    <d v="2024-07-19T00:00:00"/>
    <d v="1899-12-30T10:46:33"/>
    <n v="40"/>
    <s v="E00040"/>
    <s v="RUTA KMS.040"/>
    <x v="55"/>
    <x v="0"/>
    <x v="0"/>
    <x v="4"/>
    <x v="1"/>
    <d v="2024-07-17T10:47:08"/>
    <x v="738"/>
    <n v="51.214444444456603"/>
    <d v="2024-07-19T10:46:33"/>
    <d v="1899-12-30T00:32:00"/>
    <d v="2024-07-19T11:18:33"/>
    <n v="2.6908333333558403"/>
    <x v="0"/>
    <m/>
    <m/>
    <x v="1"/>
    <x v="6"/>
    <x v="0"/>
    <x v="5"/>
    <x v="1"/>
    <n v="6"/>
    <s v=""/>
    <d v="1899-12-30T12:48:00"/>
    <n v="49.681111111123272"/>
    <n v="24"/>
    <n v="25.681111111123272"/>
  </r>
  <r>
    <s v="E002"/>
    <s v="EO55"/>
    <x v="6846"/>
    <x v="0"/>
    <s v="E4"/>
    <s v="0100058375"/>
    <s v="GRUPO PUYA 68, S.L."/>
    <s v="0046005796"/>
    <s v="ESTEPONA ALMACEN"/>
    <s v="000000000000003283"/>
    <x v="39"/>
    <d v="2024-07-17T00:00:00"/>
    <d v="1899-12-30T12:35:35"/>
    <s v="Pedido Estepona 09:0"/>
    <d v="2024-07-22T00:00:00"/>
    <x v="6"/>
    <x v="8"/>
    <x v="7097"/>
    <d v="2024-07-22T00:00:00"/>
    <d v="1899-12-30T16:30:43"/>
    <n v="110"/>
    <s v="E00110"/>
    <s v="RUTA KMS.110"/>
    <x v="51"/>
    <x v="0"/>
    <x v="0"/>
    <x v="4"/>
    <x v="1"/>
    <d v="2024-07-17T12:35:35"/>
    <x v="740"/>
    <n v="127.40694444451947"/>
    <d v="2024-07-22T16:30:43"/>
    <d v="1899-12-30T01:28:00"/>
    <d v="2024-07-22T17:58:43"/>
    <n v="2.0213888888829388"/>
    <x v="0"/>
    <m/>
    <m/>
    <x v="1"/>
    <x v="10"/>
    <x v="0"/>
    <x v="6"/>
    <x v="8"/>
    <n v="2"/>
    <s v=""/>
    <d v="1899-12-31T11:12:00"/>
    <n v="124.9402777778528"/>
    <n v="60"/>
    <n v="64.940277777852799"/>
  </r>
  <r>
    <s v="E002"/>
    <s v="EO55"/>
    <x v="6847"/>
    <x v="0"/>
    <s v="E4"/>
    <s v="0100058375"/>
    <s v="GRUPO PUYA 68, S.L."/>
    <s v="0046005331"/>
    <s v="ALMACEN-S.PEDRO ALCANTARA"/>
    <s v="000000000000003283"/>
    <x v="39"/>
    <d v="2024-07-17T00:00:00"/>
    <d v="1899-12-30T12:37:08"/>
    <s v="Pedido diario 13:00"/>
    <d v="2024-07-22T00:00:00"/>
    <x v="6"/>
    <x v="8"/>
    <x v="7098"/>
    <d v="2024-07-22T00:00:00"/>
    <d v="1899-12-30T12:32:48"/>
    <n v="84"/>
    <s v="E00084"/>
    <s v="RUTA KMS.084"/>
    <x v="51"/>
    <x v="0"/>
    <x v="0"/>
    <x v="4"/>
    <x v="1"/>
    <d v="2024-07-17T12:37:08"/>
    <x v="740"/>
    <n v="127.38111111108446"/>
    <d v="2024-07-22T12:32:48"/>
    <d v="1899-12-30T01:07:12"/>
    <d v="2024-07-22T13:40:00"/>
    <n v="6.3333333333721384"/>
    <x v="0"/>
    <m/>
    <m/>
    <x v="1"/>
    <x v="10"/>
    <x v="0"/>
    <x v="6"/>
    <x v="3"/>
    <n v="2"/>
    <s v=""/>
    <d v="1899-12-31T02:52:48"/>
    <n v="125.26111111108446"/>
    <n v="60"/>
    <n v="65.26111111108446"/>
  </r>
  <r>
    <s v="E002"/>
    <s v="EO55"/>
    <x v="6848"/>
    <x v="0"/>
    <s v="E3"/>
    <s v="0100049685"/>
    <s v="HORMIGONES CASTRO DEL RIO, S. L."/>
    <s v="0046004155"/>
    <s v="CASTRO DEL RIO"/>
    <s v="000000000000003264"/>
    <x v="41"/>
    <d v="2024-07-18T00:00:00"/>
    <d v="1899-12-30T09:41:54"/>
    <s v="19/07 12:00h"/>
    <d v="2024-07-19T00:00:00"/>
    <x v="8"/>
    <x v="8"/>
    <x v="7099"/>
    <d v="2024-07-19T00:00:00"/>
    <d v="1899-12-30T11:35:39"/>
    <n v="149"/>
    <s v="E00149"/>
    <s v="RUTA KMS.149"/>
    <x v="54"/>
    <x v="0"/>
    <x v="0"/>
    <x v="4"/>
    <x v="0"/>
    <d v="2024-07-18T09:41:54"/>
    <x v="757"/>
    <n v="26.301666666695382"/>
    <d v="2024-07-19T11:35:39"/>
    <d v="1899-12-30T01:59:12"/>
    <d v="2024-07-19T13:34:51"/>
    <n v="-1.5808333333698101"/>
    <x v="1"/>
    <m/>
    <m/>
    <x v="1"/>
    <x v="6"/>
    <x v="2"/>
    <x v="5"/>
    <x v="2"/>
    <n v="6"/>
    <s v=""/>
    <d v="1899-12-31T23:40:48"/>
    <n v="23.315000000028718"/>
    <n v="12"/>
    <n v="11.315000000028718"/>
  </r>
  <r>
    <s v="E002"/>
    <s v="EO55"/>
    <x v="6849"/>
    <x v="0"/>
    <s v="E3"/>
    <s v="0100018390"/>
    <s v="FORJADOS TOR S.L."/>
    <s v="0046005202"/>
    <s v="VILLANUEVA DEL TRABUCO"/>
    <s v="000000000000003262"/>
    <x v="42"/>
    <d v="2024-07-18T00:00:00"/>
    <d v="1899-12-30T09:57:58"/>
    <s v="19/07 12:00h"/>
    <d v="2024-07-19T00:00:00"/>
    <x v="8"/>
    <x v="8"/>
    <x v="7100"/>
    <d v="2024-07-19T00:00:00"/>
    <d v="1899-12-30T10:55:14"/>
    <n v="62"/>
    <s v="E00062"/>
    <s v="RUTA KMS.062"/>
    <x v="77"/>
    <x v="0"/>
    <x v="0"/>
    <x v="4"/>
    <x v="0"/>
    <d v="2024-07-18T09:57:58"/>
    <x v="757"/>
    <n v="26.033888888836373"/>
    <d v="2024-07-19T10:55:14"/>
    <d v="1899-12-30T00:49:36"/>
    <d v="2024-07-19T11:44:50"/>
    <n v="0.25277777784503996"/>
    <x v="0"/>
    <m/>
    <m/>
    <x v="1"/>
    <x v="6"/>
    <x v="0"/>
    <x v="5"/>
    <x v="1"/>
    <n v="6"/>
    <s v="TRANSPORTES FRANCISCO CASTILLA E HI"/>
    <d v="1899-12-30T19:50:24"/>
    <n v="24.207222222169705"/>
    <n v="12"/>
    <n v="12.207222222169705"/>
  </r>
  <r>
    <s v="E002"/>
    <s v="EO55"/>
    <x v="6850"/>
    <x v="0"/>
    <s v="E3"/>
    <s v="0100018456"/>
    <s v="HORMIGONES PREBESUR S.A."/>
    <s v="0046004055"/>
    <s v="LA CARLOTA"/>
    <s v="000000000000003269"/>
    <x v="44"/>
    <d v="2024-07-18T00:00:00"/>
    <d v="1899-12-30T10:48:33"/>
    <s v="19/07 De 7 a 13"/>
    <d v="2024-07-19T00:00:00"/>
    <x v="14"/>
    <x v="8"/>
    <x v="7101"/>
    <d v="2024-07-19T00:00:00"/>
    <d v="1899-12-30T12:05:06"/>
    <n v="158"/>
    <s v="E00158"/>
    <s v="RUTA KMS.158"/>
    <x v="271"/>
    <x v="0"/>
    <x v="0"/>
    <x v="4"/>
    <x v="0"/>
    <d v="2024-07-18T10:48:33"/>
    <x v="752"/>
    <n v="26.190833333297633"/>
    <d v="2024-07-19T12:05:06"/>
    <d v="1899-12-30T02:06:24"/>
    <d v="2024-07-19T14:11:30"/>
    <n v="-1.1916666667093523"/>
    <x v="1"/>
    <m/>
    <m/>
    <x v="1"/>
    <x v="6"/>
    <x v="1"/>
    <x v="5"/>
    <x v="3"/>
    <n v="6"/>
    <s v="TRANSPORTES FRANCISCO CASTILLA E HI"/>
    <d v="1900-01-01T02:33:36"/>
    <n v="23.084166666630967"/>
    <n v="12"/>
    <n v="11.084166666630967"/>
  </r>
  <r>
    <s v="E002"/>
    <s v="EO55"/>
    <x v="6851"/>
    <x v="0"/>
    <s v="E3"/>
    <s v="0100058414"/>
    <s v="REYALFIL, S.L."/>
    <s v="0046005189"/>
    <s v="PTA DE PREF- RODA  ANDALUCIA"/>
    <s v="000000000000003264"/>
    <x v="41"/>
    <d v="2024-07-18T00:00:00"/>
    <d v="1899-12-30T11:08:59"/>
    <s v="19/07 07:00h"/>
    <d v="2024-07-19T00:00:00"/>
    <x v="14"/>
    <x v="8"/>
    <x v="7102"/>
    <d v="2024-07-19T00:00:00"/>
    <d v="1899-12-30T10:17:44"/>
    <n v="90"/>
    <s v="E00090"/>
    <s v="RUTA KMS.090"/>
    <x v="64"/>
    <x v="0"/>
    <x v="0"/>
    <x v="4"/>
    <x v="0"/>
    <d v="2024-07-18T11:08:59"/>
    <x v="752"/>
    <n v="25.850277777761221"/>
    <d v="2024-07-19T10:17:44"/>
    <d v="1899-12-30T01:12:00"/>
    <d v="2024-07-19T11:29:44"/>
    <n v="1.5044444442610256"/>
    <x v="0"/>
    <m/>
    <m/>
    <x v="1"/>
    <x v="6"/>
    <x v="0"/>
    <x v="5"/>
    <x v="1"/>
    <n v="6"/>
    <s v=""/>
    <d v="1899-12-31T04:48:00"/>
    <n v="23.650277777761222"/>
    <n v="12"/>
    <n v="11.650277777761222"/>
  </r>
  <r>
    <s v="E002"/>
    <s v="EO55"/>
    <x v="6852"/>
    <x v="0"/>
    <s v="E3"/>
    <s v="0100058414"/>
    <s v="REYALFIL, S.L."/>
    <s v="0046005189"/>
    <s v="PTA DE PREF- RODA  ANDALUCIA"/>
    <s v="000000000000003264"/>
    <x v="41"/>
    <d v="2024-07-18T00:00:00"/>
    <d v="1899-12-30T11:09:26"/>
    <s v="19/07 12:30h"/>
    <d v="2024-07-19T00:00:00"/>
    <x v="19"/>
    <x v="8"/>
    <x v="7103"/>
    <d v="2024-07-19T00:00:00"/>
    <d v="1899-12-30T09:59:22"/>
    <n v="90"/>
    <s v="E00090"/>
    <s v="RUTA KMS.090"/>
    <x v="144"/>
    <x v="0"/>
    <x v="0"/>
    <x v="4"/>
    <x v="0"/>
    <d v="2024-07-18T11:09:26"/>
    <x v="775"/>
    <n v="25.342777777870651"/>
    <d v="2024-07-19T09:59:22"/>
    <d v="1899-12-30T01:12:00"/>
    <d v="2024-07-19T11:11:22"/>
    <n v="1.3105555556248873"/>
    <x v="0"/>
    <m/>
    <m/>
    <x v="1"/>
    <x v="6"/>
    <x v="0"/>
    <x v="5"/>
    <x v="6"/>
    <n v="6"/>
    <s v=""/>
    <d v="1899-12-31T04:48:00"/>
    <n v="23.142777777870652"/>
    <n v="12"/>
    <n v="11.142777777870652"/>
  </r>
  <r>
    <s v="E002"/>
    <s v="EO55"/>
    <x v="6853"/>
    <x v="0"/>
    <s v="E3"/>
    <s v="0100018445"/>
    <s v="HORMIGONES ESTEPA, S.A."/>
    <s v="0046000354"/>
    <s v="ESTEPA"/>
    <s v="000000000000003269"/>
    <x v="44"/>
    <d v="2024-07-18T00:00:00"/>
    <d v="1899-12-30T11:18:31"/>
    <s v="19/07 12:00h"/>
    <d v="2024-07-19T00:00:00"/>
    <x v="8"/>
    <x v="8"/>
    <x v="7104"/>
    <d v="2024-07-19T00:00:00"/>
    <d v="1899-12-30T11:40:51"/>
    <n v="104"/>
    <s v="E00104"/>
    <s v="RUTA KMS.104"/>
    <x v="119"/>
    <x v="0"/>
    <x v="0"/>
    <x v="4"/>
    <x v="0"/>
    <d v="2024-07-18T11:18:31"/>
    <x v="757"/>
    <n v="24.691388888808433"/>
    <d v="2024-07-19T11:40:51"/>
    <d v="1899-12-30T01:23:12"/>
    <d v="2024-07-19T13:04:03"/>
    <n v="-1.0675000000046566"/>
    <x v="1"/>
    <m/>
    <m/>
    <x v="1"/>
    <x v="6"/>
    <x v="1"/>
    <x v="5"/>
    <x v="2"/>
    <n v="6"/>
    <s v=""/>
    <d v="1899-12-31T09:16:48"/>
    <n v="22.304722222141766"/>
    <n v="12"/>
    <n v="10.304722222141766"/>
  </r>
  <r>
    <s v="E002"/>
    <s v="EO55"/>
    <x v="6854"/>
    <x v="0"/>
    <s v="E3"/>
    <s v="0100018311"/>
    <s v="ANDALUZA DE MORTEROS, SA (ANDEMOSA)"/>
    <s v="0046005100"/>
    <s v="PLANTA VILLA ROSA (CON TTE) MALAGA"/>
    <s v="000000000000003264"/>
    <x v="41"/>
    <d v="2024-07-18T00:00:00"/>
    <d v="1899-12-30T12:15:49"/>
    <s v="19/07 09:30h"/>
    <d v="2024-07-19T00:00:00"/>
    <x v="21"/>
    <x v="8"/>
    <x v="7105"/>
    <d v="2024-07-19T00:00:00"/>
    <d v="1899-12-30T08:46:16"/>
    <n v="24"/>
    <s v="E00024"/>
    <s v="RUTA KMS.024"/>
    <x v="85"/>
    <x v="0"/>
    <x v="0"/>
    <x v="4"/>
    <x v="0"/>
    <d v="2024-07-18T12:15:49"/>
    <x v="765"/>
    <n v="21.236388888966758"/>
    <d v="2024-07-19T08:46:16"/>
    <d v="1899-12-30T00:19:12"/>
    <d v="2024-07-19T09:05:28"/>
    <n v="0.40888888895278797"/>
    <x v="0"/>
    <m/>
    <m/>
    <x v="1"/>
    <x v="6"/>
    <x v="0"/>
    <x v="5"/>
    <x v="0"/>
    <n v="6"/>
    <s v=""/>
    <d v="1899-12-30T07:40:48"/>
    <n v="19.916388888966758"/>
    <n v="12"/>
    <n v="7.9163888889667575"/>
  </r>
  <r>
    <s v="E002"/>
    <s v="EO55"/>
    <x v="6855"/>
    <x v="0"/>
    <s v="E3"/>
    <s v="0100033645"/>
    <s v="HORMIALIA 2007 S.L."/>
    <s v="0046005122"/>
    <s v="PLANTA SAN ROQUE"/>
    <s v="000000000000003262"/>
    <x v="42"/>
    <d v="2024-07-18T00:00:00"/>
    <d v="1899-12-30T12:36:06"/>
    <s v="19/07 11:30h"/>
    <d v="2024-07-19T00:00:00"/>
    <x v="16"/>
    <x v="8"/>
    <x v="7106"/>
    <d v="2024-07-19T00:00:00"/>
    <d v="1899-12-30T08:49:41"/>
    <n v="144"/>
    <s v="E00144"/>
    <s v="RUTA KMS.144"/>
    <x v="101"/>
    <x v="0"/>
    <x v="0"/>
    <x v="4"/>
    <x v="0"/>
    <d v="2024-07-18T12:36:06"/>
    <x v="735"/>
    <n v="22.898333333199844"/>
    <d v="2024-07-19T08:49:41"/>
    <d v="1899-12-30T01:55:12"/>
    <d v="2024-07-19T10:44:53"/>
    <n v="0.75194444437511265"/>
    <x v="0"/>
    <m/>
    <m/>
    <x v="1"/>
    <x v="6"/>
    <x v="0"/>
    <x v="5"/>
    <x v="0"/>
    <n v="6"/>
    <s v=""/>
    <d v="1899-12-31T22:04:48"/>
    <n v="19.978333333199842"/>
    <n v="12"/>
    <n v="7.9783333331998421"/>
  </r>
  <r>
    <s v="E002"/>
    <s v="EO55"/>
    <x v="6856"/>
    <x v="0"/>
    <s v="E3"/>
    <s v="0100057843"/>
    <s v="ANDOSER OBRAS Y SERVICIOS S.L."/>
    <s v="0046005203"/>
    <s v="RUTE"/>
    <s v="000000000000003264"/>
    <x v="41"/>
    <d v="2024-07-18T00:00:00"/>
    <d v="1899-12-30T12:43:36"/>
    <s v="19/07 De 7 a 14"/>
    <d v="2024-07-19T00:00:00"/>
    <x v="1"/>
    <x v="8"/>
    <x v="7107"/>
    <d v="2024-07-19T00:00:00"/>
    <d v="1899-12-30T10:32:41"/>
    <n v="101"/>
    <s v="E00101"/>
    <s v="RUTA KMS.101"/>
    <x v="241"/>
    <x v="0"/>
    <x v="0"/>
    <x v="4"/>
    <x v="0"/>
    <d v="2024-07-18T12:43:36"/>
    <x v="738"/>
    <n v="25.273333333432674"/>
    <d v="2024-07-19T10:32:41"/>
    <d v="1899-12-30T01:20:48"/>
    <d v="2024-07-19T11:53:29"/>
    <n v="2.1086111112381332"/>
    <x v="0"/>
    <m/>
    <m/>
    <x v="1"/>
    <x v="6"/>
    <x v="0"/>
    <x v="5"/>
    <x v="1"/>
    <n v="6"/>
    <s v=""/>
    <d v="1899-12-31T08:19:12"/>
    <n v="22.926666666766007"/>
    <n v="12"/>
    <n v="10.926666666766007"/>
  </r>
  <r>
    <s v="E002"/>
    <s v="EO55"/>
    <x v="6857"/>
    <x v="0"/>
    <s v="E3"/>
    <s v="0100058036"/>
    <s v="HORMI CONTADO, S.L."/>
    <s v="0046005771"/>
    <s v="PLANTA DE MARBELLA"/>
    <s v="000000000000003269"/>
    <x v="44"/>
    <d v="2024-07-18T00:00:00"/>
    <d v="1899-12-30T13:06:32"/>
    <s v="11:00"/>
    <d v="2024-07-19T00:00:00"/>
    <x v="24"/>
    <x v="8"/>
    <x v="7108"/>
    <d v="2024-07-19T00:00:00"/>
    <d v="1899-12-30T09:33:54"/>
    <n v="79"/>
    <s v="E00079"/>
    <s v="RUTA KMS.079"/>
    <x v="133"/>
    <x v="0"/>
    <x v="0"/>
    <x v="4"/>
    <x v="0"/>
    <d v="2024-07-18T13:06:32"/>
    <x v="737"/>
    <n v="21.891111111093778"/>
    <d v="2024-07-19T09:33:54"/>
    <d v="1899-12-30T01:03:12"/>
    <d v="2024-07-19T10:37:06"/>
    <n v="0.38166666665347293"/>
    <x v="0"/>
    <m/>
    <m/>
    <x v="1"/>
    <x v="6"/>
    <x v="0"/>
    <x v="5"/>
    <x v="6"/>
    <n v="6"/>
    <s v=""/>
    <d v="1899-12-31T01:16:48"/>
    <n v="19.837777777760444"/>
    <n v="12"/>
    <n v="7.8377777777604436"/>
  </r>
  <r>
    <s v="E002"/>
    <s v="EO55"/>
    <x v="6858"/>
    <x v="0"/>
    <s v="E3"/>
    <s v="0100058036"/>
    <s v="HORMI CONTADO, S.L."/>
    <s v="0046005771"/>
    <s v="PLANTA DE MARBELLA"/>
    <s v="000000000000003269"/>
    <x v="44"/>
    <d v="2024-07-18T00:00:00"/>
    <d v="1899-12-30T13:06:55"/>
    <s v="13:00"/>
    <d v="2024-07-19T00:00:00"/>
    <x v="14"/>
    <x v="8"/>
    <x v="7109"/>
    <d v="2024-07-19T00:00:00"/>
    <d v="1899-12-30T13:09:01"/>
    <n v="79"/>
    <s v="E00079"/>
    <s v="RUTA KMS.079"/>
    <x v="133"/>
    <x v="0"/>
    <x v="0"/>
    <x v="4"/>
    <x v="0"/>
    <d v="2024-07-18T13:06:55"/>
    <x v="752"/>
    <n v="23.884722222166602"/>
    <d v="2024-07-19T13:09:01"/>
    <d v="1899-12-30T01:03:12"/>
    <d v="2024-07-19T14:12:13"/>
    <n v="-1.2036111111519858"/>
    <x v="1"/>
    <m/>
    <m/>
    <x v="1"/>
    <x v="6"/>
    <x v="1"/>
    <x v="5"/>
    <x v="7"/>
    <n v="6"/>
    <s v=""/>
    <d v="1899-12-31T01:16:48"/>
    <n v="21.831388888833267"/>
    <n v="12"/>
    <n v="9.831388888833267"/>
  </r>
  <r>
    <s v="E002"/>
    <s v="EO55"/>
    <x v="6859"/>
    <x v="0"/>
    <s v="E3"/>
    <s v="0100050050"/>
    <s v="ESPINAL DE BOMBEOS, S. L."/>
    <s v="0046005060"/>
    <s v="UTRERA"/>
    <s v="000000000000000837"/>
    <x v="43"/>
    <d v="2024-07-18T00:00:00"/>
    <d v="1899-12-30T13:13:27"/>
    <s v="19/07 11:00h"/>
    <d v="2024-07-19T00:00:00"/>
    <x v="24"/>
    <x v="9"/>
    <x v="7110"/>
    <d v="2024-07-19T00:00:00"/>
    <d v="1899-12-30T10:01:13"/>
    <n v="105"/>
    <s v="E00105"/>
    <s v="RUTA KMS.105"/>
    <x v="105"/>
    <x v="0"/>
    <x v="0"/>
    <x v="5"/>
    <x v="0"/>
    <d v="2024-07-18T13:13:27"/>
    <x v="737"/>
    <n v="21.775833333435003"/>
    <d v="2024-07-19T10:01:13"/>
    <d v="1899-12-30T01:24:00"/>
    <d v="2024-07-19T11:25:13"/>
    <n v="-0.42027777770999819"/>
    <x v="0"/>
    <m/>
    <m/>
    <x v="1"/>
    <x v="6"/>
    <x v="0"/>
    <x v="5"/>
    <x v="1"/>
    <n v="6"/>
    <s v=""/>
    <d v="1899-12-31T09:36:00"/>
    <n v="19.375833333435004"/>
    <n v="12"/>
    <n v="7.3758333334350041"/>
  </r>
  <r>
    <s v="E002"/>
    <s v="EO55"/>
    <x v="6860"/>
    <x v="0"/>
    <s v="E3"/>
    <s v="0100058036"/>
    <s v="HORMI CONTADO, S.L."/>
    <s v="0046005174"/>
    <s v="PLANTA DE MANILVA E/O 56"/>
    <s v="000000000000003269"/>
    <x v="44"/>
    <d v="2024-07-18T00:00:00"/>
    <d v="1899-12-30T13:15:52"/>
    <s v="12:00"/>
    <d v="2024-07-19T00:00:00"/>
    <x v="8"/>
    <x v="8"/>
    <x v="7111"/>
    <d v="2024-07-19T00:00:00"/>
    <d v="1899-12-30T10:28:31"/>
    <n v="118"/>
    <s v="E00118"/>
    <s v="RUTA KMS.118"/>
    <x v="79"/>
    <x v="0"/>
    <x v="0"/>
    <x v="4"/>
    <x v="0"/>
    <d v="2024-07-18T13:15:52"/>
    <x v="757"/>
    <n v="22.735555555613246"/>
    <d v="2024-07-19T10:28:31"/>
    <d v="1899-12-30T01:34:24"/>
    <d v="2024-07-19T12:02:55"/>
    <n v="-4.8611111124046147E-2"/>
    <x v="0"/>
    <m/>
    <m/>
    <x v="1"/>
    <x v="6"/>
    <x v="0"/>
    <x v="5"/>
    <x v="1"/>
    <n v="6"/>
    <s v=""/>
    <d v="1899-12-31T13:45:36"/>
    <n v="20.162222222279912"/>
    <n v="12"/>
    <n v="8.1622222222799117"/>
  </r>
  <r>
    <s v="E002"/>
    <s v="EO55"/>
    <x v="6861"/>
    <x v="0"/>
    <s v="E3"/>
    <s v="0100021981"/>
    <s v="CEMENTOS CAPA, S.L."/>
    <s v="0046005184"/>
    <s v="FABRICA SALINAS-ARCHIDONA (MALAGA)"/>
    <s v="000000000000003260"/>
    <x v="90"/>
    <d v="2024-07-18T00:00:00"/>
    <d v="1899-12-30T13:16:17"/>
    <s v="19/07 8 a 13h"/>
    <d v="2024-07-19T00:00:00"/>
    <x v="14"/>
    <x v="8"/>
    <x v="7112"/>
    <d v="2024-07-19T00:00:00"/>
    <d v="1899-12-30T12:08:59"/>
    <n v="69"/>
    <s v="E00069"/>
    <s v="RUTA KMS.069"/>
    <x v="364"/>
    <x v="0"/>
    <x v="0"/>
    <x v="4"/>
    <x v="0"/>
    <d v="2024-07-18T13:16:17"/>
    <x v="752"/>
    <n v="23.728611111058854"/>
    <d v="2024-07-19T12:08:59"/>
    <d v="1899-12-30T00:55:12"/>
    <d v="2024-07-19T13:04:11"/>
    <n v="-6.9722222280688584E-2"/>
    <x v="0"/>
    <m/>
    <m/>
    <x v="1"/>
    <x v="6"/>
    <x v="0"/>
    <x v="5"/>
    <x v="3"/>
    <n v="6"/>
    <s v=""/>
    <d v="1899-12-30T22:04:48"/>
    <n v="21.808611111058852"/>
    <n v="12"/>
    <n v="9.8086111110588519"/>
  </r>
  <r>
    <s v="E002"/>
    <s v="EO55"/>
    <x v="6862"/>
    <x v="0"/>
    <s v="E3"/>
    <s v="0100057966"/>
    <s v="HORPRESOL, SRL"/>
    <s v="0046005112"/>
    <s v="PLANTA ALMERIA"/>
    <s v="000000000000003269"/>
    <x v="44"/>
    <d v="2024-07-18T00:00:00"/>
    <d v="1899-12-30T13:21:40"/>
    <s v="votorantim 15:00"/>
    <d v="2024-07-19T00:00:00"/>
    <x v="7"/>
    <x v="8"/>
    <x v="7113"/>
    <d v="2024-07-19T00:00:00"/>
    <d v="1899-12-30T11:25:14"/>
    <n v="195"/>
    <s v="E00195"/>
    <s v="RUTA KMS.195"/>
    <x v="118"/>
    <x v="0"/>
    <x v="0"/>
    <x v="4"/>
    <x v="0"/>
    <d v="2024-07-18T13:21:40"/>
    <x v="753"/>
    <n v="25.638888888875954"/>
    <d v="2024-07-19T11:25:14"/>
    <d v="1899-12-30T02:36:00"/>
    <d v="2024-07-19T14:01:14"/>
    <n v="0.97944444447057322"/>
    <x v="0"/>
    <m/>
    <m/>
    <x v="1"/>
    <x v="6"/>
    <x v="0"/>
    <x v="5"/>
    <x v="2"/>
    <n v="6"/>
    <s v=""/>
    <d v="1900-01-01T14:24:00"/>
    <n v="22.038888888875952"/>
    <n v="12"/>
    <n v="10.038888888875952"/>
  </r>
  <r>
    <s v="E002"/>
    <s v="EO55"/>
    <x v="6863"/>
    <x v="0"/>
    <s v="E3"/>
    <s v="0100057966"/>
    <s v="HORPRESOL, SRL"/>
    <s v="0046005112"/>
    <s v="PLANTA ALMERIA"/>
    <s v="000000000000003269"/>
    <x v="44"/>
    <d v="2024-07-18T00:00:00"/>
    <d v="1899-12-30T13:21:55"/>
    <s v="votorantim 12:00"/>
    <d v="2024-07-19T00:00:00"/>
    <x v="8"/>
    <x v="8"/>
    <x v="7114"/>
    <d v="2024-07-19T00:00:00"/>
    <d v="1899-12-30T09:09:17"/>
    <n v="195"/>
    <s v="E00195"/>
    <s v="RUTA KMS.195"/>
    <x v="122"/>
    <x v="0"/>
    <x v="0"/>
    <x v="4"/>
    <x v="0"/>
    <d v="2024-07-18T13:21:55"/>
    <x v="757"/>
    <n v="22.634722222283017"/>
    <d v="2024-07-19T09:09:17"/>
    <d v="1899-12-30T02:36:00"/>
    <d v="2024-07-19T11:45:17"/>
    <n v="0.24527777783805504"/>
    <x v="0"/>
    <m/>
    <m/>
    <x v="1"/>
    <x v="6"/>
    <x v="0"/>
    <x v="5"/>
    <x v="6"/>
    <n v="6"/>
    <s v=""/>
    <d v="1900-01-01T14:24:00"/>
    <n v="19.034722222283015"/>
    <n v="12"/>
    <n v="7.0347222222830155"/>
  </r>
  <r>
    <s v="E002"/>
    <s v="EO55"/>
    <x v="6864"/>
    <x v="0"/>
    <s v="E3"/>
    <s v="0100057966"/>
    <s v="HORPRESOL, SRL"/>
    <s v="0046005111"/>
    <s v="PLANTA FUENGIROLA"/>
    <s v="000000000000003269"/>
    <x v="44"/>
    <d v="2024-07-18T00:00:00"/>
    <d v="1899-12-30T13:22:54"/>
    <s v="GESTRANS"/>
    <d v="2024-07-19T00:00:00"/>
    <x v="5"/>
    <x v="8"/>
    <x v="7115"/>
    <d v="2024-07-19T00:00:00"/>
    <d v="1899-12-30T09:03:40"/>
    <n v="57"/>
    <s v="E00057"/>
    <s v="RUTA KMS.057"/>
    <x v="74"/>
    <x v="0"/>
    <x v="0"/>
    <x v="4"/>
    <x v="0"/>
    <d v="2024-07-18T13:22:54"/>
    <x v="754"/>
    <n v="30.118333333404735"/>
    <d v="2024-07-19T09:03:40"/>
    <d v="1899-12-30T00:45:36"/>
    <d v="2024-07-19T09:49:16"/>
    <n v="9.6788888888549991"/>
    <x v="0"/>
    <m/>
    <m/>
    <x v="1"/>
    <x v="6"/>
    <x v="0"/>
    <x v="5"/>
    <x v="6"/>
    <n v="6"/>
    <s v=""/>
    <d v="1899-12-30T18:14:24"/>
    <n v="28.358333333404733"/>
    <n v="12"/>
    <n v="16.358333333404733"/>
  </r>
  <r>
    <s v="E002"/>
    <s v="EO55"/>
    <x v="6865"/>
    <x v="0"/>
    <s v="E3"/>
    <s v="0100057966"/>
    <s v="HORPRESOL, SRL"/>
    <s v="0046005111"/>
    <s v="PLANTA FUENGIROLA"/>
    <s v="000000000000003269"/>
    <x v="44"/>
    <d v="2024-07-18T00:00:00"/>
    <d v="1899-12-30T13:23:11"/>
    <s v="GESTRANS"/>
    <d v="2024-07-19T00:00:00"/>
    <x v="5"/>
    <x v="8"/>
    <x v="7116"/>
    <d v="2024-07-19T00:00:00"/>
    <d v="1899-12-30T12:23:01"/>
    <n v="57"/>
    <s v="E00057"/>
    <s v="RUTA KMS.057"/>
    <x v="74"/>
    <x v="0"/>
    <x v="0"/>
    <x v="4"/>
    <x v="0"/>
    <d v="2024-07-18T13:23:11"/>
    <x v="754"/>
    <n v="30.113611111126374"/>
    <d v="2024-07-19T12:23:01"/>
    <d v="1899-12-30T00:45:36"/>
    <d v="2024-07-19T13:08:37"/>
    <n v="6.3563888889038935"/>
    <x v="0"/>
    <m/>
    <m/>
    <x v="1"/>
    <x v="6"/>
    <x v="0"/>
    <x v="5"/>
    <x v="3"/>
    <n v="6"/>
    <s v=""/>
    <d v="1899-12-30T18:14:24"/>
    <n v="28.353611111126373"/>
    <n v="12"/>
    <n v="16.353611111126373"/>
  </r>
  <r>
    <s v="E002"/>
    <s v="EO55"/>
    <x v="6866"/>
    <x v="0"/>
    <s v="E3"/>
    <s v="0100057966"/>
    <s v="HORPRESOL, SRL"/>
    <s v="0046005111"/>
    <s v="PLANTA FUENGIROLA"/>
    <s v="000000000000003269"/>
    <x v="44"/>
    <d v="2024-07-18T00:00:00"/>
    <d v="1899-12-30T13:23:27"/>
    <s v="votorantim 13:00"/>
    <d v="2024-07-19T00:00:00"/>
    <x v="14"/>
    <x v="8"/>
    <x v="7117"/>
    <d v="2024-07-19T00:00:00"/>
    <d v="1899-12-30T10:53:26"/>
    <n v="57"/>
    <s v="E00057"/>
    <s v="RUTA KMS.057"/>
    <x v="63"/>
    <x v="0"/>
    <x v="0"/>
    <x v="4"/>
    <x v="0"/>
    <d v="2024-07-18T13:23:27"/>
    <x v="752"/>
    <n v="23.609166666632518"/>
    <d v="2024-07-19T10:53:26"/>
    <d v="1899-12-30T00:45:36"/>
    <d v="2024-07-19T11:39:02"/>
    <n v="1.3494444443495013"/>
    <x v="0"/>
    <m/>
    <m/>
    <x v="1"/>
    <x v="6"/>
    <x v="0"/>
    <x v="5"/>
    <x v="1"/>
    <n v="6"/>
    <s v=""/>
    <d v="1899-12-30T18:14:24"/>
    <n v="21.849166666632517"/>
    <n v="12"/>
    <n v="9.8491666666325166"/>
  </r>
  <r>
    <s v="E002"/>
    <s v="EO55"/>
    <x v="6867"/>
    <x v="0"/>
    <s v="E3"/>
    <s v="0100057966"/>
    <s v="HORPRESOL, SRL"/>
    <s v="0046005111"/>
    <s v="PLANTA FUENGIROLA"/>
    <s v="000000000000003269"/>
    <x v="44"/>
    <d v="2024-07-18T00:00:00"/>
    <d v="1899-12-30T13:23:42"/>
    <s v="votorantim 11:00"/>
    <d v="2024-07-19T00:00:00"/>
    <x v="24"/>
    <x v="8"/>
    <x v="7118"/>
    <d v="2024-07-19T00:00:00"/>
    <d v="1899-12-30T10:11:04"/>
    <n v="57"/>
    <s v="E00057"/>
    <s v="RUTA KMS.057"/>
    <x v="65"/>
    <x v="0"/>
    <x v="0"/>
    <x v="4"/>
    <x v="0"/>
    <d v="2024-07-18T13:23:42"/>
    <x v="737"/>
    <n v="21.604999999981374"/>
    <d v="2024-07-19T10:11:04"/>
    <d v="1899-12-30T00:45:36"/>
    <d v="2024-07-19T10:56:40"/>
    <n v="5.5555555620230734E-2"/>
    <x v="0"/>
    <m/>
    <m/>
    <x v="1"/>
    <x v="6"/>
    <x v="0"/>
    <x v="5"/>
    <x v="1"/>
    <n v="6"/>
    <s v=""/>
    <d v="1899-12-30T18:14:24"/>
    <n v="19.844999999981372"/>
    <n v="12"/>
    <n v="7.844999999981372"/>
  </r>
  <r>
    <s v="E002"/>
    <s v="EO55"/>
    <x v="6868"/>
    <x v="0"/>
    <s v="E3"/>
    <s v="0100057966"/>
    <s v="HORPRESOL, SRL"/>
    <s v="0046005105"/>
    <s v="PLANTA MALAGA"/>
    <s v="000000000000003269"/>
    <x v="44"/>
    <d v="2024-07-18T00:00:00"/>
    <d v="1899-12-30T13:24:32"/>
    <s v="votorantim 12:00"/>
    <d v="2024-07-19T00:00:00"/>
    <x v="8"/>
    <x v="8"/>
    <x v="7119"/>
    <d v="2024-07-19T00:00:00"/>
    <d v="1899-12-30T12:45:21"/>
    <n v="24"/>
    <s v="E00024"/>
    <s v="RUTA KMS.024"/>
    <x v="394"/>
    <x v="0"/>
    <x v="0"/>
    <x v="4"/>
    <x v="0"/>
    <d v="2024-07-18T13:24:32"/>
    <x v="757"/>
    <n v="22.59111111110542"/>
    <d v="2024-07-19T12:45:21"/>
    <d v="1899-12-30T00:19:12"/>
    <d v="2024-07-19T13:04:33"/>
    <n v="-1.0758333333651535"/>
    <x v="1"/>
    <m/>
    <m/>
    <x v="1"/>
    <x v="6"/>
    <x v="1"/>
    <x v="5"/>
    <x v="3"/>
    <n v="6"/>
    <s v=""/>
    <d v="1899-12-30T07:40:48"/>
    <n v="21.271111111105419"/>
    <n v="12"/>
    <n v="9.2711111111054194"/>
  </r>
  <r>
    <s v="E002"/>
    <s v="EO55"/>
    <x v="6869"/>
    <x v="0"/>
    <s v="E3"/>
    <s v="0100057966"/>
    <s v="HORPRESOL, SRL"/>
    <s v="0046005105"/>
    <s v="PLANTA MALAGA"/>
    <s v="000000000000003269"/>
    <x v="44"/>
    <d v="2024-07-18T00:00:00"/>
    <d v="1899-12-30T13:26:00"/>
    <s v="GESTRANS"/>
    <d v="2024-07-19T00:00:00"/>
    <x v="5"/>
    <x v="8"/>
    <x v="7120"/>
    <d v="2024-07-19T00:00:00"/>
    <d v="1899-12-30T09:55:23"/>
    <n v="24"/>
    <s v="E00024"/>
    <s v="RUTA KMS.024"/>
    <x v="76"/>
    <x v="0"/>
    <x v="0"/>
    <x v="4"/>
    <x v="0"/>
    <d v="2024-07-18T13:26:00"/>
    <x v="754"/>
    <n v="30.066666666709352"/>
    <d v="2024-07-19T09:55:23"/>
    <d v="1899-12-30T00:19:12"/>
    <d v="2024-07-19T10:14:35"/>
    <n v="9.2569444444379769"/>
    <x v="0"/>
    <m/>
    <m/>
    <x v="1"/>
    <x v="6"/>
    <x v="0"/>
    <x v="5"/>
    <x v="6"/>
    <n v="6"/>
    <s v=""/>
    <d v="1899-12-30T07:40:48"/>
    <n v="28.746666666709352"/>
    <n v="12"/>
    <n v="16.746666666709352"/>
  </r>
  <r>
    <s v="E002"/>
    <s v="EO55"/>
    <x v="6870"/>
    <x v="0"/>
    <s v="E3"/>
    <s v="0100057966"/>
    <s v="HORPRESOL, SRL"/>
    <s v="0046005105"/>
    <s v="PLANTA MALAGA"/>
    <s v="000000000000003269"/>
    <x v="44"/>
    <d v="2024-07-18T00:00:00"/>
    <d v="1899-12-30T13:26:17"/>
    <s v="GESTRANS"/>
    <d v="2024-07-19T00:00:00"/>
    <x v="5"/>
    <x v="8"/>
    <x v="7121"/>
    <d v="2024-07-19T00:00:00"/>
    <d v="1899-12-30T12:42:49"/>
    <n v="24"/>
    <s v="E00024"/>
    <s v="RUTA KMS.024"/>
    <x v="76"/>
    <x v="0"/>
    <x v="0"/>
    <x v="4"/>
    <x v="0"/>
    <d v="2024-07-18T13:26:17"/>
    <x v="754"/>
    <n v="30.061944444430992"/>
    <d v="2024-07-19T12:42:49"/>
    <d v="1899-12-30T00:19:12"/>
    <d v="2024-07-19T13:02:01"/>
    <n v="6.4663888887735084"/>
    <x v="0"/>
    <m/>
    <m/>
    <x v="1"/>
    <x v="6"/>
    <x v="0"/>
    <x v="5"/>
    <x v="3"/>
    <n v="6"/>
    <s v=""/>
    <d v="1899-12-30T07:40:48"/>
    <n v="28.741944444430992"/>
    <n v="12"/>
    <n v="16.741944444430992"/>
  </r>
  <r>
    <s v="E002"/>
    <s v="EO55"/>
    <x v="6871"/>
    <x v="0"/>
    <s v="E3"/>
    <s v="0100057966"/>
    <s v="HORPRESOL, SRL"/>
    <s v="0046005107"/>
    <s v="PLANTA RIO GUI-TORROX COSTA"/>
    <s v="000000000000003269"/>
    <x v="44"/>
    <d v="2024-07-18T00:00:00"/>
    <d v="1899-12-30T14:26:36"/>
    <s v="GESTRANS"/>
    <d v="2024-07-19T00:00:00"/>
    <x v="5"/>
    <x v="8"/>
    <x v="7122"/>
    <d v="2024-07-19T00:00:00"/>
    <d v="1899-12-30T15:08:14"/>
    <n v="40"/>
    <s v="E00040"/>
    <s v="RUTA KMS.040"/>
    <x v="76"/>
    <x v="0"/>
    <x v="0"/>
    <x v="4"/>
    <x v="0"/>
    <d v="2024-07-18T14:26:36"/>
    <x v="754"/>
    <n v="29.056666666700039"/>
    <d v="2024-07-19T15:08:14"/>
    <d v="1899-12-30T00:32:00"/>
    <d v="2024-07-19T15:40:14"/>
    <n v="3.8294444445054978"/>
    <x v="0"/>
    <m/>
    <m/>
    <x v="1"/>
    <x v="6"/>
    <x v="0"/>
    <x v="5"/>
    <x v="4"/>
    <n v="6"/>
    <s v=""/>
    <d v="1899-12-30T12:48:00"/>
    <n v="27.523333333366704"/>
    <n v="12"/>
    <n v="15.523333333366704"/>
  </r>
  <r>
    <s v="E002"/>
    <s v="EO55"/>
    <x v="6872"/>
    <x v="0"/>
    <s v="E3"/>
    <s v="0432000110"/>
    <s v="PREBETONG HORMIGONES, S.A."/>
    <s v="0046001414"/>
    <s v="HUELVA (F.MONTENEGRO)"/>
    <s v="000000000000001782"/>
    <x v="46"/>
    <d v="2024-07-18T00:00:00"/>
    <d v="1899-12-30T14:26:58"/>
    <s v="19/07 11:00h"/>
    <d v="2024-07-19T00:00:00"/>
    <x v="24"/>
    <x v="9"/>
    <x v="7123"/>
    <d v="2024-07-19T00:00:00"/>
    <d v="1899-12-30T09:36:43"/>
    <n v="29"/>
    <s v="E00029"/>
    <s v="RUTA KMS.029"/>
    <x v="59"/>
    <x v="0"/>
    <x v="0"/>
    <x v="5"/>
    <x v="0"/>
    <d v="2024-07-18T14:26:58"/>
    <x v="737"/>
    <n v="20.550555555615574"/>
    <d v="2024-07-19T09:36:43"/>
    <d v="1899-12-30T00:23:12"/>
    <d v="2024-07-19T09:59:55"/>
    <n v="1.0013888889807276"/>
    <x v="0"/>
    <m/>
    <m/>
    <x v="1"/>
    <x v="6"/>
    <x v="0"/>
    <x v="5"/>
    <x v="6"/>
    <n v="6"/>
    <s v=""/>
    <d v="1899-12-30T09:16:48"/>
    <n v="19.163888888948907"/>
    <n v="12"/>
    <n v="7.1638888889489074"/>
  </r>
  <r>
    <s v="E002"/>
    <s v="EO55"/>
    <x v="6873"/>
    <x v="0"/>
    <s v="E3"/>
    <s v="0100052254"/>
    <s v="COTUBO PREFABRICADOS S.L.U."/>
    <s v="0046004326"/>
    <s v="LA CARLOTA"/>
    <s v="000000000000003263"/>
    <x v="49"/>
    <d v="2024-07-18T00:00:00"/>
    <d v="1899-12-30T14:51:41"/>
    <s v="19/07 13:00h"/>
    <d v="2024-07-19T00:00:00"/>
    <x v="14"/>
    <x v="8"/>
    <x v="7124"/>
    <d v="2024-07-19T00:00:00"/>
    <d v="1899-12-30T10:06:38"/>
    <n v="158"/>
    <s v="E00158"/>
    <s v="RUTA KMS.158"/>
    <x v="60"/>
    <x v="0"/>
    <x v="0"/>
    <x v="4"/>
    <x v="0"/>
    <d v="2024-07-18T14:51:41"/>
    <x v="752"/>
    <n v="22.138611110975035"/>
    <d v="2024-07-19T10:06:38"/>
    <d v="1899-12-30T02:06:24"/>
    <d v="2024-07-19T12:13:02"/>
    <n v="0.78277777775656432"/>
    <x v="0"/>
    <m/>
    <m/>
    <x v="1"/>
    <x v="6"/>
    <x v="0"/>
    <x v="5"/>
    <x v="1"/>
    <n v="6"/>
    <s v="TRANSPORTES FRANCISCO CASTILLA E HI"/>
    <d v="1900-01-01T02:33:36"/>
    <n v="19.031944444308369"/>
    <n v="12"/>
    <n v="7.031944444308369"/>
  </r>
  <r>
    <s v="E002"/>
    <s v="EO55"/>
    <x v="6874"/>
    <x v="0"/>
    <s v="E3"/>
    <s v="0100058384"/>
    <s v="ADOQUINES Y MARCOS, S.L."/>
    <s v="0046005169"/>
    <s v="PLANTA LA RODA DE ANDALUCIA"/>
    <s v="000000000000003263"/>
    <x v="49"/>
    <d v="2024-07-18T00:00:00"/>
    <d v="1899-12-30T14:56:50"/>
    <s v="11:00"/>
    <d v="2024-07-19T00:00:00"/>
    <x v="24"/>
    <x v="8"/>
    <x v="7125"/>
    <d v="2024-07-19T00:00:00"/>
    <d v="1899-12-30T11:07:21"/>
    <n v="90"/>
    <s v="E00090"/>
    <s v="RUTA KMS.090"/>
    <x v="113"/>
    <x v="0"/>
    <x v="0"/>
    <x v="4"/>
    <x v="0"/>
    <d v="2024-07-18T14:56:50"/>
    <x v="737"/>
    <n v="20.052777777775191"/>
    <d v="2024-07-19T11:07:21"/>
    <d v="1899-12-30T01:12:00"/>
    <d v="2024-07-19T12:19:21"/>
    <n v="-1.3225000000675209"/>
    <x v="1"/>
    <m/>
    <m/>
    <x v="1"/>
    <x v="6"/>
    <x v="1"/>
    <x v="5"/>
    <x v="2"/>
    <n v="6"/>
    <s v=""/>
    <d v="1899-12-31T04:48:00"/>
    <n v="17.852777777775191"/>
    <n v="12"/>
    <n v="5.8527777777751915"/>
  </r>
  <r>
    <s v="E002"/>
    <s v="EO55"/>
    <x v="6875"/>
    <x v="0"/>
    <s v="E3"/>
    <s v="0100018390"/>
    <s v="FORJADOS TOR S.L."/>
    <s v="0046005202"/>
    <s v="VILLANUEVA DEL TRABUCO"/>
    <s v="000000000000003262"/>
    <x v="42"/>
    <d v="2024-07-18T00:00:00"/>
    <d v="1899-12-30T15:24:23"/>
    <s v="19/07 11:00h"/>
    <d v="2024-07-19T00:00:00"/>
    <x v="24"/>
    <x v="8"/>
    <x v="7126"/>
    <d v="2024-07-19T00:00:00"/>
    <d v="1899-12-30T09:11:35"/>
    <n v="62"/>
    <s v="E00062"/>
    <s v="RUTA KMS.062"/>
    <x v="327"/>
    <x v="0"/>
    <x v="0"/>
    <x v="4"/>
    <x v="0"/>
    <d v="2024-07-18T15:24:23"/>
    <x v="737"/>
    <n v="19.593611111165956"/>
    <d v="2024-07-19T09:11:35"/>
    <d v="1899-12-30T00:49:36"/>
    <d v="2024-07-19T10:01:11"/>
    <n v="0.98027777782408521"/>
    <x v="0"/>
    <m/>
    <m/>
    <x v="1"/>
    <x v="6"/>
    <x v="0"/>
    <x v="5"/>
    <x v="6"/>
    <n v="6"/>
    <s v=""/>
    <d v="1899-12-30T19:50:24"/>
    <n v="17.766944444499288"/>
    <n v="12"/>
    <n v="5.7669444444992877"/>
  </r>
  <r>
    <s v="E002"/>
    <s v="EO55"/>
    <x v="6876"/>
    <x v="0"/>
    <s v="E3"/>
    <s v="0100018590"/>
    <s v="STEEL GRANADA, S.L."/>
    <s v="0046004297"/>
    <s v="GRANADA (H. LASTRA)"/>
    <s v="000000000000003269"/>
    <x v="44"/>
    <d v="2024-07-18T00:00:00"/>
    <d v="1899-12-30T15:37:12"/>
    <s v="19/07 12:00h sin fal"/>
    <d v="2024-07-19T00:00:00"/>
    <x v="8"/>
    <x v="8"/>
    <x v="7127"/>
    <d v="2024-07-19T00:00:00"/>
    <d v="1899-12-30T11:36:05"/>
    <n v="124"/>
    <s v="E00124"/>
    <s v="RUTA KMS.124"/>
    <x v="484"/>
    <x v="0"/>
    <x v="0"/>
    <x v="4"/>
    <x v="0"/>
    <d v="2024-07-18T15:37:12"/>
    <x v="757"/>
    <n v="20.380000000004657"/>
    <d v="2024-07-19T11:36:05"/>
    <d v="1899-12-30T01:39:12"/>
    <d v="2024-07-19T13:15:17"/>
    <n v="-1.2547222223365679"/>
    <x v="1"/>
    <m/>
    <m/>
    <x v="1"/>
    <x v="6"/>
    <x v="1"/>
    <x v="5"/>
    <x v="2"/>
    <n v="6"/>
    <s v=""/>
    <d v="1899-12-31T15:40:48"/>
    <n v="17.726666666671324"/>
    <n v="12"/>
    <n v="5.7266666666713242"/>
  </r>
  <r>
    <s v="E002"/>
    <s v="EO55"/>
    <x v="6877"/>
    <x v="0"/>
    <s v="E3"/>
    <s v="0100057966"/>
    <s v="HORPRESOL, SRL"/>
    <s v="0046005105"/>
    <s v="PLANTA MALAGA"/>
    <s v="000000000000003269"/>
    <x v="44"/>
    <d v="2024-07-18T00:00:00"/>
    <d v="1899-12-30T15:41:40"/>
    <s v="votorantim 13:00"/>
    <d v="2024-07-19T00:00:00"/>
    <x v="14"/>
    <x v="8"/>
    <x v="7128"/>
    <d v="2024-07-19T00:00:00"/>
    <d v="1899-12-30T12:25:57"/>
    <n v="24"/>
    <s v="E00024"/>
    <s v="RUTA KMS.024"/>
    <x v="85"/>
    <x v="0"/>
    <x v="0"/>
    <x v="4"/>
    <x v="0"/>
    <d v="2024-07-18T15:41:40"/>
    <x v="752"/>
    <n v="21.305555555562023"/>
    <d v="2024-07-19T12:25:57"/>
    <d v="1899-12-30T00:19:12"/>
    <d v="2024-07-19T12:45:09"/>
    <n v="0.24749999988125637"/>
    <x v="0"/>
    <m/>
    <m/>
    <x v="1"/>
    <x v="6"/>
    <x v="0"/>
    <x v="5"/>
    <x v="3"/>
    <n v="6"/>
    <s v=""/>
    <d v="1899-12-30T07:40:48"/>
    <n v="19.985555555562023"/>
    <n v="12"/>
    <n v="7.9855555555620228"/>
  </r>
  <r>
    <s v="E002"/>
    <s v="EO55"/>
    <x v="6878"/>
    <x v="0"/>
    <s v="E3"/>
    <s v="0100018406"/>
    <s v="GRAVAS Y SUMINISTROS S.A.(GRAVISUM)"/>
    <s v="0046005682"/>
    <s v="TRAMO ADIF JABUGO (LOS MARINES)"/>
    <s v="000000000000000837"/>
    <x v="43"/>
    <d v="2024-07-18T00:00:00"/>
    <d v="1899-12-30T15:56:03"/>
    <s v="19/07 10:00h"/>
    <d v="2024-07-19T00:00:00"/>
    <x v="17"/>
    <x v="9"/>
    <x v="7129"/>
    <d v="2024-07-19T00:00:00"/>
    <d v="1899-12-30T09:20:32"/>
    <n v="92"/>
    <s v="E00092"/>
    <s v="RUTA KMS.092"/>
    <x v="89"/>
    <x v="0"/>
    <x v="0"/>
    <x v="5"/>
    <x v="0"/>
    <d v="2024-07-18T15:56:03"/>
    <x v="733"/>
    <n v="18.06583333335584"/>
    <d v="2024-07-19T09:20:32"/>
    <d v="1899-12-30T01:13:36"/>
    <d v="2024-07-19T10:34:08"/>
    <n v="-0.56888888898538426"/>
    <x v="0"/>
    <m/>
    <m/>
    <x v="1"/>
    <x v="6"/>
    <x v="0"/>
    <x v="5"/>
    <x v="6"/>
    <n v="6"/>
    <s v=""/>
    <d v="1899-12-31T05:26:24"/>
    <n v="15.839166666689174"/>
    <n v="12"/>
    <n v="3.8391666666891737"/>
  </r>
  <r>
    <s v="E002"/>
    <s v="EO55"/>
    <x v="6879"/>
    <x v="0"/>
    <s v="E3"/>
    <s v="0100037768"/>
    <s v="MINAS DE AGUAS TEÑIDAS, S.A.U. (MAT"/>
    <s v="0046003118"/>
    <s v="ZREP4500031988_1 VALDELAMUSA PASTA"/>
    <s v="000000000000001782"/>
    <x v="46"/>
    <d v="2024-07-18T00:00:00"/>
    <d v="1899-12-30T16:30:24"/>
    <s v="19/07 06:00h"/>
    <d v="2024-07-19T00:00:00"/>
    <x v="6"/>
    <x v="9"/>
    <x v="7130"/>
    <d v="2024-07-19T00:00:00"/>
    <d v="1899-12-30T11:13:23"/>
    <n v="85"/>
    <s v="E00085"/>
    <s v="RUTA KMS.085"/>
    <x v="90"/>
    <x v="0"/>
    <x v="0"/>
    <x v="5"/>
    <x v="0"/>
    <d v="2024-07-18T16:30:24"/>
    <x v="669"/>
    <n v="27.493333333404735"/>
    <d v="2024-07-19T11:13:23"/>
    <d v="1899-12-30T01:08:00"/>
    <d v="2024-07-19T12:21:23"/>
    <n v="7.6436111111543141"/>
    <x v="0"/>
    <m/>
    <m/>
    <x v="1"/>
    <x v="6"/>
    <x v="0"/>
    <x v="5"/>
    <x v="2"/>
    <n v="6"/>
    <s v=""/>
    <d v="1899-12-31T03:12:00"/>
    <n v="25.360000000071402"/>
    <n v="12"/>
    <n v="13.360000000071402"/>
  </r>
  <r>
    <s v="E002"/>
    <s v="EO55"/>
    <x v="6880"/>
    <x v="0"/>
    <s v="E3"/>
    <s v="0100037768"/>
    <s v="MINAS DE AGUAS TEÑIDAS, S.A.U. (MAT"/>
    <s v="0046003118"/>
    <s v="ZREP4500031988_1 VALDELAMUSA PASTA"/>
    <s v="000000000000001782"/>
    <x v="46"/>
    <d v="2024-07-18T00:00:00"/>
    <d v="1899-12-30T16:30:49"/>
    <s v="19/07 09:00h"/>
    <d v="2024-07-19T00:00:00"/>
    <x v="6"/>
    <x v="9"/>
    <x v="7131"/>
    <d v="2024-07-19T00:00:00"/>
    <d v="1899-12-30T09:58:06"/>
    <n v="85"/>
    <s v="E00085"/>
    <s v="RUTA KMS.085"/>
    <x v="94"/>
    <x v="0"/>
    <x v="0"/>
    <x v="5"/>
    <x v="0"/>
    <d v="2024-07-18T16:30:49"/>
    <x v="669"/>
    <n v="27.48638888890855"/>
    <d v="2024-07-19T09:58:06"/>
    <d v="1899-12-30T01:08:00"/>
    <d v="2024-07-19T11:06:06"/>
    <n v="8.8983333333162591"/>
    <x v="0"/>
    <m/>
    <m/>
    <x v="1"/>
    <x v="6"/>
    <x v="0"/>
    <x v="5"/>
    <x v="6"/>
    <n v="6"/>
    <s v=""/>
    <d v="1899-12-31T03:12:00"/>
    <n v="25.353055555575217"/>
    <n v="12"/>
    <n v="13.353055555575217"/>
  </r>
  <r>
    <s v="E002"/>
    <s v="EO55"/>
    <x v="6881"/>
    <x v="0"/>
    <s v="E3"/>
    <s v="0100037768"/>
    <s v="MINAS DE AGUAS TEÑIDAS, S.A.U. (MAT"/>
    <s v="0046003118"/>
    <s v="ZREP4500031988_1 VALDELAMUSA PASTA"/>
    <s v="000000000000001782"/>
    <x v="46"/>
    <d v="2024-07-18T00:00:00"/>
    <d v="1899-12-30T16:31:21"/>
    <s v="19/07 12:00h"/>
    <d v="2024-07-19T00:00:00"/>
    <x v="6"/>
    <x v="9"/>
    <x v="7132"/>
    <d v="2024-07-19T00:00:00"/>
    <d v="1899-12-30T10:33:32"/>
    <n v="85"/>
    <s v="E00085"/>
    <s v="RUTA KMS.085"/>
    <x v="92"/>
    <x v="0"/>
    <x v="0"/>
    <x v="5"/>
    <x v="0"/>
    <d v="2024-07-18T16:31:21"/>
    <x v="669"/>
    <n v="27.477500000037253"/>
    <d v="2024-07-19T10:33:32"/>
    <d v="1899-12-30T01:08:00"/>
    <d v="2024-07-19T11:41:32"/>
    <n v="8.307777777838055"/>
    <x v="0"/>
    <m/>
    <m/>
    <x v="1"/>
    <x v="6"/>
    <x v="0"/>
    <x v="5"/>
    <x v="1"/>
    <n v="6"/>
    <s v=""/>
    <d v="1899-12-31T03:12:00"/>
    <n v="25.34416666670392"/>
    <n v="12"/>
    <n v="13.34416666670392"/>
  </r>
  <r>
    <s v="E002"/>
    <s v="EO55"/>
    <x v="6882"/>
    <x v="0"/>
    <s v="E3"/>
    <s v="0100037768"/>
    <s v="MINAS DE AGUAS TEÑIDAS, S.A.U. (MAT"/>
    <s v="0046003118"/>
    <s v="ZREP4500031988_1 VALDELAMUSA PASTA"/>
    <s v="000000000000001782"/>
    <x v="46"/>
    <d v="2024-07-18T00:00:00"/>
    <d v="1899-12-30T16:31:43"/>
    <s v="19/07 14:00h"/>
    <d v="2024-07-19T00:00:00"/>
    <x v="6"/>
    <x v="9"/>
    <x v="7133"/>
    <d v="2024-07-19T00:00:00"/>
    <d v="1899-12-30T16:12:20"/>
    <n v="85"/>
    <s v="E00085"/>
    <s v="RUTA KMS.085"/>
    <x v="129"/>
    <x v="0"/>
    <x v="0"/>
    <x v="5"/>
    <x v="0"/>
    <d v="2024-07-18T16:31:43"/>
    <x v="669"/>
    <n v="27.47138888889458"/>
    <d v="2024-07-19T16:12:20"/>
    <d v="1899-12-30T01:08:00"/>
    <d v="2024-07-19T17:20:20"/>
    <n v="2.6611111111706123"/>
    <x v="0"/>
    <m/>
    <m/>
    <x v="1"/>
    <x v="6"/>
    <x v="0"/>
    <x v="5"/>
    <x v="8"/>
    <n v="6"/>
    <s v=""/>
    <d v="1899-12-31T03:12:00"/>
    <n v="25.338055555561247"/>
    <n v="12"/>
    <n v="13.338055555561247"/>
  </r>
  <r>
    <s v="E002"/>
    <s v="EO55"/>
    <x v="6883"/>
    <x v="0"/>
    <s v="E3"/>
    <s v="0100037768"/>
    <s v="MINAS DE AGUAS TEÑIDAS, S.A.U. (MAT"/>
    <s v="0046004267"/>
    <s v="ZREP4500031988_2 MAGDALENA PASTA"/>
    <s v="000000000000001782"/>
    <x v="46"/>
    <d v="2024-07-18T00:00:00"/>
    <d v="1899-12-30T16:33:30"/>
    <s v="19/07 09:00h"/>
    <d v="2024-07-19T00:00:00"/>
    <x v="6"/>
    <x v="9"/>
    <x v="7134"/>
    <d v="2024-07-19T00:00:00"/>
    <d v="1899-12-30T11:28:11"/>
    <n v="85"/>
    <s v="E00085"/>
    <s v="RUTA KMS.085"/>
    <x v="129"/>
    <x v="0"/>
    <x v="0"/>
    <x v="5"/>
    <x v="0"/>
    <d v="2024-07-18T16:33:30"/>
    <x v="669"/>
    <n v="27.441666666709352"/>
    <d v="2024-07-19T11:28:11"/>
    <d v="1899-12-30T01:08:00"/>
    <d v="2024-07-19T12:36:11"/>
    <n v="7.3969444444519468"/>
    <x v="0"/>
    <m/>
    <m/>
    <x v="1"/>
    <x v="6"/>
    <x v="0"/>
    <x v="5"/>
    <x v="2"/>
    <n v="6"/>
    <s v=""/>
    <d v="1899-12-31T03:12:00"/>
    <n v="25.308333333376019"/>
    <n v="12"/>
    <n v="13.308333333376019"/>
  </r>
  <r>
    <s v="E002"/>
    <s v="EO55"/>
    <x v="6884"/>
    <x v="0"/>
    <s v="E3"/>
    <s v="0100037768"/>
    <s v="MINAS DE AGUAS TEÑIDAS, S.A.U. (MAT"/>
    <s v="0046004267"/>
    <s v="ZREP4500031988_2 MAGDALENA PASTA"/>
    <s v="000000000000001782"/>
    <x v="46"/>
    <d v="2024-07-18T00:00:00"/>
    <d v="1899-12-30T16:38:07"/>
    <s v="19/07 11:00h"/>
    <d v="2024-07-19T00:00:00"/>
    <x v="6"/>
    <x v="9"/>
    <x v="7135"/>
    <d v="2024-07-19T00:00:00"/>
    <d v="1899-12-30T10:55:38"/>
    <n v="85"/>
    <s v="E00085"/>
    <s v="RUTA KMS.085"/>
    <x v="91"/>
    <x v="0"/>
    <x v="0"/>
    <x v="5"/>
    <x v="0"/>
    <d v="2024-07-18T16:38:07"/>
    <x v="669"/>
    <n v="27.36472222226439"/>
    <d v="2024-07-19T10:55:38"/>
    <d v="1899-12-30T01:08:00"/>
    <d v="2024-07-19T12:03:38"/>
    <n v="7.939444444491528"/>
    <x v="0"/>
    <m/>
    <m/>
    <x v="1"/>
    <x v="6"/>
    <x v="0"/>
    <x v="5"/>
    <x v="1"/>
    <n v="6"/>
    <s v=""/>
    <d v="1899-12-31T03:12:00"/>
    <n v="25.231388888931058"/>
    <n v="12"/>
    <n v="13.231388888931058"/>
  </r>
  <r>
    <s v="E002"/>
    <s v="EO55"/>
    <x v="6885"/>
    <x v="0"/>
    <s v="E3"/>
    <s v="0100037768"/>
    <s v="MINAS DE AGUAS TEÑIDAS, S.A.U. (MAT"/>
    <s v="0046004267"/>
    <s v="ZREP4500031988_2 MAGDALENA PASTA"/>
    <s v="000000000000001782"/>
    <x v="46"/>
    <d v="2024-07-18T00:00:00"/>
    <d v="1899-12-30T16:38:49"/>
    <s v="19/07 12:00h"/>
    <d v="2024-07-19T00:00:00"/>
    <x v="6"/>
    <x v="9"/>
    <x v="7136"/>
    <d v="2024-07-19T00:00:00"/>
    <d v="1899-12-30T10:28:20"/>
    <n v="85"/>
    <s v="E00085"/>
    <s v="RUTA KMS.085"/>
    <x v="67"/>
    <x v="0"/>
    <x v="0"/>
    <x v="5"/>
    <x v="0"/>
    <d v="2024-07-18T16:38:49"/>
    <x v="669"/>
    <n v="27.353055555664469"/>
    <d v="2024-07-19T10:28:20"/>
    <d v="1899-12-30T01:08:00"/>
    <d v="2024-07-19T11:36:20"/>
    <n v="8.3944444445078261"/>
    <x v="0"/>
    <m/>
    <m/>
    <x v="1"/>
    <x v="6"/>
    <x v="0"/>
    <x v="5"/>
    <x v="1"/>
    <n v="6"/>
    <s v=""/>
    <d v="1899-12-31T03:12:00"/>
    <n v="25.219722222331136"/>
    <n v="12"/>
    <n v="13.219722222331136"/>
  </r>
  <r>
    <s v="E002"/>
    <s v="EO55"/>
    <x v="6886"/>
    <x v="0"/>
    <s v="E3"/>
    <s v="0100037768"/>
    <s v="MINAS DE AGUAS TEÑIDAS, S.A.U. (MAT"/>
    <s v="0046004267"/>
    <s v="ZREP4500031988_2 MAGDALENA PASTA"/>
    <s v="000000000000001782"/>
    <x v="46"/>
    <d v="2024-07-18T00:00:00"/>
    <d v="1899-12-30T16:39:13"/>
    <s v="19/07 14:00h"/>
    <d v="2024-07-19T00:00:00"/>
    <x v="6"/>
    <x v="9"/>
    <x v="7137"/>
    <d v="2024-07-19T00:00:00"/>
    <d v="1899-12-30T12:04:48"/>
    <n v="85"/>
    <s v="E00085"/>
    <s v="RUTA KMS.085"/>
    <x v="227"/>
    <x v="0"/>
    <x v="0"/>
    <x v="5"/>
    <x v="0"/>
    <d v="2024-07-18T16:39:13"/>
    <x v="669"/>
    <n v="27.346388889010996"/>
    <d v="2024-07-19T12:04:48"/>
    <d v="1899-12-30T01:08:00"/>
    <d v="2024-07-19T13:12:48"/>
    <n v="6.7866666666814126"/>
    <x v="0"/>
    <m/>
    <m/>
    <x v="1"/>
    <x v="6"/>
    <x v="0"/>
    <x v="5"/>
    <x v="3"/>
    <n v="6"/>
    <s v=""/>
    <d v="1899-12-31T03:12:00"/>
    <n v="25.213055555677663"/>
    <n v="12"/>
    <n v="13.213055555677663"/>
  </r>
  <r>
    <s v="E002"/>
    <s v="EO55"/>
    <x v="6887"/>
    <x v="0"/>
    <s v="E3"/>
    <s v="0100037768"/>
    <s v="MINAS DE AGUAS TEÑIDAS, S.A.U. (MAT"/>
    <s v="0046004267"/>
    <s v="ZREP4500031988_2 MAGDALENA PASTA"/>
    <s v="000000000000001782"/>
    <x v="46"/>
    <d v="2024-07-18T00:00:00"/>
    <d v="1899-12-30T16:39:37"/>
    <s v="19/07 15:00h"/>
    <d v="2024-07-19T00:00:00"/>
    <x v="6"/>
    <x v="9"/>
    <x v="7138"/>
    <d v="2024-07-19T00:00:00"/>
    <d v="1899-12-30T11:46:40"/>
    <n v="85"/>
    <s v="E00085"/>
    <s v="RUTA KMS.085"/>
    <x v="95"/>
    <x v="0"/>
    <x v="0"/>
    <x v="5"/>
    <x v="0"/>
    <d v="2024-07-18T16:39:37"/>
    <x v="669"/>
    <n v="27.339722222357523"/>
    <d v="2024-07-19T11:46:40"/>
    <d v="1899-12-30T01:08:00"/>
    <d v="2024-07-19T12:54:40"/>
    <n v="7.0888888890040107"/>
    <x v="0"/>
    <m/>
    <m/>
    <x v="1"/>
    <x v="6"/>
    <x v="0"/>
    <x v="5"/>
    <x v="2"/>
    <n v="6"/>
    <s v=""/>
    <d v="1899-12-31T03:12:00"/>
    <n v="25.20638888902419"/>
    <n v="12"/>
    <n v="13.20638888902419"/>
  </r>
  <r>
    <s v="E002"/>
    <s v="EO55"/>
    <x v="6888"/>
    <x v="0"/>
    <s v="E3"/>
    <s v="0100037768"/>
    <s v="MINAS DE AGUAS TEÑIDAS, S.A.U. (MAT"/>
    <s v="0046004267"/>
    <s v="ZREP4500031988_2 MAGDALENA PASTA"/>
    <s v="000000000000001782"/>
    <x v="46"/>
    <d v="2024-07-18T00:00:00"/>
    <d v="1899-12-30T16:40:00"/>
    <s v="19/07 16:00h"/>
    <d v="2024-07-19T00:00:00"/>
    <x v="6"/>
    <x v="9"/>
    <x v="7139"/>
    <d v="2024-07-19T00:00:00"/>
    <d v="1899-12-30T12:27:33"/>
    <n v="85"/>
    <s v="E00085"/>
    <s v="RUTA KMS.085"/>
    <x v="59"/>
    <x v="0"/>
    <x v="0"/>
    <x v="5"/>
    <x v="0"/>
    <d v="2024-07-18T16:40:00"/>
    <x v="669"/>
    <n v="27.333333333372138"/>
    <d v="2024-07-19T12:27:33"/>
    <d v="1899-12-30T01:08:00"/>
    <d v="2024-07-19T13:35:33"/>
    <n v="6.4075000000884756"/>
    <x v="0"/>
    <m/>
    <m/>
    <x v="1"/>
    <x v="6"/>
    <x v="0"/>
    <x v="5"/>
    <x v="3"/>
    <n v="6"/>
    <s v=""/>
    <d v="1899-12-31T03:12:00"/>
    <n v="25.200000000038806"/>
    <n v="12"/>
    <n v="13.200000000038806"/>
  </r>
  <r>
    <s v="E002"/>
    <s v="EO55"/>
    <x v="6889"/>
    <x v="0"/>
    <s v="E3"/>
    <s v="0100050050"/>
    <s v="ESPINAL DE BOMBEOS, S. L."/>
    <s v="0046005060"/>
    <s v="UTRERA"/>
    <s v="000000000000000837"/>
    <x v="43"/>
    <d v="2024-07-18T00:00:00"/>
    <d v="1899-12-30T16:53:53"/>
    <s v="19/07 14:00h"/>
    <d v="2024-07-19T00:00:00"/>
    <x v="12"/>
    <x v="9"/>
    <x v="7140"/>
    <d v="2024-07-19T00:00:00"/>
    <d v="1899-12-30T14:09:00"/>
    <n v="105"/>
    <s v="E00105"/>
    <s v="RUTA KMS.105"/>
    <x v="105"/>
    <x v="0"/>
    <x v="0"/>
    <x v="5"/>
    <x v="0"/>
    <d v="2024-07-18T16:53:53"/>
    <x v="766"/>
    <n v="23.101944444410037"/>
    <d v="2024-07-19T14:09:00"/>
    <d v="1899-12-30T01:24:00"/>
    <d v="2024-07-19T15:33:00"/>
    <n v="0.44999999989522621"/>
    <x v="0"/>
    <m/>
    <m/>
    <x v="1"/>
    <x v="6"/>
    <x v="0"/>
    <x v="5"/>
    <x v="13"/>
    <n v="6"/>
    <s v=""/>
    <d v="1899-12-31T09:36:00"/>
    <n v="20.701944444410039"/>
    <n v="12"/>
    <n v="8.7019444444100387"/>
  </r>
  <r>
    <s v="E002"/>
    <s v="EO55"/>
    <x v="6890"/>
    <x v="0"/>
    <s v="E3"/>
    <s v="0100058399"/>
    <s v="HORMIGONES ESTEBBUNA, S.L."/>
    <s v="0046005172"/>
    <s v="PLANTA ESTEPONA"/>
    <s v="000000000000003264"/>
    <x v="41"/>
    <d v="2024-07-18T00:00:00"/>
    <d v="1899-12-30T16:59:05"/>
    <s v="11:00"/>
    <d v="2024-07-19T00:00:00"/>
    <x v="24"/>
    <x v="8"/>
    <x v="7141"/>
    <d v="2024-07-19T00:00:00"/>
    <d v="1899-12-30T09:54:25"/>
    <n v="110"/>
    <s v="E00110"/>
    <s v="RUTA KMS.110"/>
    <x v="97"/>
    <x v="0"/>
    <x v="0"/>
    <x v="4"/>
    <x v="0"/>
    <d v="2024-07-18T16:59:05"/>
    <x v="737"/>
    <n v="18.015277777856681"/>
    <d v="2024-07-19T09:54:25"/>
    <d v="1899-12-30T01:28:00"/>
    <d v="2024-07-19T11:22:25"/>
    <n v="-0.37361111113568768"/>
    <x v="0"/>
    <m/>
    <m/>
    <x v="1"/>
    <x v="6"/>
    <x v="0"/>
    <x v="5"/>
    <x v="6"/>
    <n v="6"/>
    <s v=""/>
    <d v="1899-12-31T11:12:00"/>
    <n v="15.548611111190016"/>
    <n v="12"/>
    <n v="3.5486111111900165"/>
  </r>
  <r>
    <s v="E002"/>
    <s v="EO55"/>
    <x v="6891"/>
    <x v="0"/>
    <s v="E4"/>
    <s v="0100043756"/>
    <s v="ANTONIO VALLEJO, S.L."/>
    <s v="0046005272"/>
    <s v="ALMACEN CHURRIANA"/>
    <s v="000000000000003283"/>
    <x v="39"/>
    <d v="2024-07-18T00:00:00"/>
    <d v="1899-12-30T17:48:21"/>
    <s v="19/07 en la mañana"/>
    <d v="2024-07-19T00:00:00"/>
    <x v="7"/>
    <x v="8"/>
    <x v="7142"/>
    <d v="2024-07-19T00:00:00"/>
    <d v="1899-12-30T14:56:57"/>
    <n v="137"/>
    <s v="E00137"/>
    <s v="RUTA KMS.137"/>
    <x v="495"/>
    <x v="0"/>
    <x v="0"/>
    <x v="4"/>
    <x v="1"/>
    <d v="2024-07-18T17:48:21"/>
    <x v="753"/>
    <n v="21.194166666653473"/>
    <d v="2024-07-19T14:56:57"/>
    <d v="1899-12-30T01:49:36"/>
    <d v="2024-07-19T16:46:33"/>
    <n v="-1.7758333333767951"/>
    <x v="1"/>
    <m/>
    <m/>
    <x v="1"/>
    <x v="6"/>
    <x v="2"/>
    <x v="5"/>
    <x v="13"/>
    <n v="6"/>
    <s v=""/>
    <d v="1899-12-31T19:50:24"/>
    <n v="18.367499999986805"/>
    <n v="12"/>
    <n v="6.3674999999868049"/>
  </r>
  <r>
    <s v="E002"/>
    <s v="EO55"/>
    <x v="6892"/>
    <x v="0"/>
    <s v="E3"/>
    <s v="0432000110"/>
    <s v="PREBETONG HORMIGONES, S.A."/>
    <s v="0046005596"/>
    <s v="PLANTA ALHAURIN MORTERO SECO"/>
    <s v="000000000000003269"/>
    <x v="44"/>
    <d v="2024-07-19T00:00:00"/>
    <d v="1899-12-30T07:53:57"/>
    <s v="niño silo 4"/>
    <d v="2024-07-19T00:00:00"/>
    <x v="9"/>
    <x v="8"/>
    <x v="7143"/>
    <d v="2024-07-19T00:00:00"/>
    <d v="1899-12-30T11:23:38"/>
    <n v="35"/>
    <s v="E00035"/>
    <s v="RUTA KMS.035"/>
    <x v="107"/>
    <x v="0"/>
    <x v="0"/>
    <x v="4"/>
    <x v="0"/>
    <d v="2024-07-19T07:53:57"/>
    <x v="771"/>
    <n v="9.1008333333302289"/>
    <d v="2024-07-19T11:23:38"/>
    <d v="1899-12-30T00:28:00"/>
    <d v="2024-07-19T11:51:38"/>
    <n v="5.1394444446195848"/>
    <x v="0"/>
    <m/>
    <m/>
    <x v="1"/>
    <x v="6"/>
    <x v="0"/>
    <x v="5"/>
    <x v="2"/>
    <n v="6"/>
    <s v=""/>
    <d v="1899-12-30T11:12:00"/>
    <n v="7.6341666666635621"/>
    <n v="0"/>
    <n v="7.6341666666635621"/>
  </r>
  <r>
    <s v="E002"/>
    <s v="EO55"/>
    <x v="6893"/>
    <x v="0"/>
    <s v="E3"/>
    <s v="0100023188"/>
    <s v="MTOS DE TIERRAS Y ARIDOS DEL TINTO,"/>
    <s v="0046001835"/>
    <s v="NERVA"/>
    <s v="000000000000000837"/>
    <x v="43"/>
    <d v="2024-07-19T00:00:00"/>
    <d v="1899-12-30T08:03:37"/>
    <s v="19/07 Lo antes posib"/>
    <d v="2024-07-19T00:00:00"/>
    <x v="8"/>
    <x v="9"/>
    <x v="7144"/>
    <d v="2024-07-19T00:00:00"/>
    <d v="1899-12-30T09:55:03"/>
    <n v="78"/>
    <s v="E00078"/>
    <s v="RUTA KMS.078"/>
    <x v="358"/>
    <x v="0"/>
    <x v="0"/>
    <x v="5"/>
    <x v="0"/>
    <d v="2024-07-19T08:03:37"/>
    <x v="757"/>
    <n v="3.9397222222178243"/>
    <d v="2024-07-19T09:55:03"/>
    <d v="1899-12-30T01:02:24"/>
    <d v="2024-07-19T10:57:27"/>
    <n v="1.0424999999231659"/>
    <x v="0"/>
    <m/>
    <m/>
    <x v="1"/>
    <x v="6"/>
    <x v="0"/>
    <x v="5"/>
    <x v="6"/>
    <n v="6"/>
    <s v=""/>
    <d v="1899-12-31T00:57:36"/>
    <n v="1.8997222222178243"/>
    <n v="0"/>
    <n v="1.8997222222178243"/>
  </r>
  <r>
    <s v="E002"/>
    <s v="EO55"/>
    <x v="6894"/>
    <x v="0"/>
    <s v="E3"/>
    <s v="0100023188"/>
    <s v="MTOS DE TIERRAS Y ARIDOS DEL TINTO,"/>
    <s v="0046001835"/>
    <s v="NERVA"/>
    <s v="000000000000001782"/>
    <x v="46"/>
    <d v="2024-07-19T00:00:00"/>
    <d v="1899-12-30T08:11:18"/>
    <s v="19/07 URGENTE"/>
    <d v="2024-07-19T00:00:00"/>
    <x v="20"/>
    <x v="9"/>
    <x v="7145"/>
    <d v="2024-07-19T00:00:00"/>
    <d v="1899-12-30T09:03:23"/>
    <n v="78"/>
    <s v="E00078"/>
    <s v="RUTA KMS.078"/>
    <x v="93"/>
    <x v="0"/>
    <x v="0"/>
    <x v="5"/>
    <x v="0"/>
    <d v="2024-07-19T08:11:18"/>
    <x v="731"/>
    <n v="2.3116666665882803"/>
    <d v="2024-07-19T09:03:23"/>
    <d v="1899-12-30T01:02:24"/>
    <d v="2024-07-19T10:05:47"/>
    <n v="0.40361111098900437"/>
    <x v="0"/>
    <m/>
    <m/>
    <x v="1"/>
    <x v="6"/>
    <x v="0"/>
    <x v="5"/>
    <x v="6"/>
    <n v="6"/>
    <s v=""/>
    <d v="1899-12-31T00:57:36"/>
    <n v="0.27166666658828031"/>
    <n v="0"/>
    <n v="0.27166666658828031"/>
  </r>
  <r>
    <s v="E002"/>
    <s v="EO55"/>
    <x v="6895"/>
    <x v="0"/>
    <s v="E3"/>
    <s v="0432000110"/>
    <s v="PREBETONG HORMIGONES, S.A."/>
    <s v="0046001416"/>
    <s v="ALCALA DE GUADAIRA"/>
    <s v="000000000000000837"/>
    <x v="43"/>
    <d v="2024-07-19T00:00:00"/>
    <d v="1899-12-30T08:30:07"/>
    <s v="22/07 8h"/>
    <d v="2024-07-22T00:00:00"/>
    <x v="10"/>
    <x v="9"/>
    <x v="7146"/>
    <d v="2024-07-19T00:00:00"/>
    <d v="1899-12-30T14:52:55"/>
    <n v="83"/>
    <s v="E00083"/>
    <s v="RUTA KMS.083"/>
    <x v="92"/>
    <x v="0"/>
    <x v="0"/>
    <x v="5"/>
    <x v="0"/>
    <d v="2024-07-19T08:30:07"/>
    <x v="780"/>
    <n v="71.49805555556668"/>
    <d v="2024-07-19T14:52:55"/>
    <d v="1899-12-30T01:06:24"/>
    <d v="2024-07-19T15:59:19"/>
    <n v="64.011388888873626"/>
    <x v="0"/>
    <m/>
    <m/>
    <x v="1"/>
    <x v="6"/>
    <x v="0"/>
    <x v="5"/>
    <x v="13"/>
    <n v="6"/>
    <s v=""/>
    <d v="1899-12-31T02:33:36"/>
    <n v="69.391388888900011"/>
    <n v="36"/>
    <n v="33.391388888900011"/>
  </r>
  <r>
    <s v="E002"/>
    <s v="EO55"/>
    <x v="6896"/>
    <x v="0"/>
    <s v="E4"/>
    <s v="0100058357"/>
    <s v="ALMACENES HNOS VALERIANO, S.L."/>
    <s v="0046005244"/>
    <s v="ALM S/C-SAN ENRIQUE DE GUADIARO"/>
    <s v="000000000000003283"/>
    <x v="39"/>
    <d v="2024-07-19T00:00:00"/>
    <d v="1899-12-30T08:31:15"/>
    <s v="19/07 Lo antes posib"/>
    <d v="2024-07-19T00:00:00"/>
    <x v="6"/>
    <x v="8"/>
    <x v="7147"/>
    <d v="2024-07-19T00:00:00"/>
    <d v="1899-12-30T11:44:08"/>
    <n v="125"/>
    <s v="E00125"/>
    <s v="RUTA KMS.125"/>
    <x v="51"/>
    <x v="0"/>
    <x v="0"/>
    <x v="4"/>
    <x v="1"/>
    <d v="2024-07-19T08:31:15"/>
    <x v="669"/>
    <n v="11.479166666802485"/>
    <d v="2024-07-19T11:44:08"/>
    <d v="1899-12-30T01:40:00"/>
    <d v="2024-07-19T13:24:08"/>
    <n v="6.5977777778171003"/>
    <x v="0"/>
    <m/>
    <m/>
    <x v="1"/>
    <x v="6"/>
    <x v="0"/>
    <x v="5"/>
    <x v="2"/>
    <n v="6"/>
    <s v=""/>
    <d v="1899-12-31T16:00:00"/>
    <n v="8.8125000001358185"/>
    <n v="0"/>
    <n v="8.8125000001358185"/>
  </r>
  <r>
    <s v="E002"/>
    <s v="EO55"/>
    <x v="6897"/>
    <x v="0"/>
    <s v="E3"/>
    <s v="0100018406"/>
    <s v="GRAVAS Y SUMINISTROS S.A.(GRAVISUM)"/>
    <s v="0046004922"/>
    <s v="LOS MARINES"/>
    <s v="000000000000000837"/>
    <x v="43"/>
    <d v="2024-07-19T00:00:00"/>
    <d v="1899-12-30T08:41:20"/>
    <s v="22/07 12:00h"/>
    <d v="2024-07-22T00:00:00"/>
    <x v="8"/>
    <x v="9"/>
    <x v="7148"/>
    <d v="2024-07-22T00:00:00"/>
    <d v="1899-12-30T10:08:49"/>
    <n v="92"/>
    <s v="E00092"/>
    <s v="RUTA KMS.092"/>
    <x v="59"/>
    <x v="0"/>
    <x v="0"/>
    <x v="5"/>
    <x v="0"/>
    <d v="2024-07-19T08:41:20"/>
    <x v="786"/>
    <n v="75.311111111193895"/>
    <d v="2024-07-22T10:08:49"/>
    <d v="1899-12-30T01:13:36"/>
    <d v="2024-07-22T11:22:25"/>
    <n v="0.62638888880610466"/>
    <x v="0"/>
    <m/>
    <m/>
    <x v="1"/>
    <x v="10"/>
    <x v="0"/>
    <x v="6"/>
    <x v="1"/>
    <n v="2"/>
    <s v=""/>
    <d v="1899-12-31T05:26:24"/>
    <n v="73.084444444527236"/>
    <n v="36"/>
    <n v="37.084444444527236"/>
  </r>
  <r>
    <s v="E002"/>
    <s v="EO55"/>
    <x v="6898"/>
    <x v="0"/>
    <s v="E3"/>
    <s v="0100018406"/>
    <s v="GRAVAS Y SUMINISTROS S.A.(GRAVISUM)"/>
    <s v="0046005682"/>
    <s v="TRAMO ADIF JABUGO (LOS MARINES)"/>
    <s v="000000000000000837"/>
    <x v="43"/>
    <d v="2024-07-19T00:00:00"/>
    <d v="1899-12-30T08:41:46"/>
    <s v="22/07 08:00h"/>
    <d v="2024-07-22T00:00:00"/>
    <x v="10"/>
    <x v="9"/>
    <x v="7149"/>
    <d v="2024-07-19T00:00:00"/>
    <d v="1899-12-30T20:16:02"/>
    <n v="92"/>
    <s v="E00092"/>
    <s v="RUTA KMS.092"/>
    <x v="86"/>
    <x v="0"/>
    <x v="0"/>
    <x v="5"/>
    <x v="0"/>
    <d v="2024-07-19T08:41:46"/>
    <x v="780"/>
    <n v="71.303888888913207"/>
    <d v="2024-07-19T20:16:02"/>
    <d v="1899-12-30T01:13:36"/>
    <d v="2024-07-19T21:29:38"/>
    <n v="58.506111111142673"/>
    <x v="0"/>
    <m/>
    <m/>
    <x v="1"/>
    <x v="6"/>
    <x v="0"/>
    <x v="5"/>
    <x v="14"/>
    <n v="6"/>
    <s v=""/>
    <d v="1899-12-31T05:26:24"/>
    <n v="69.077222222246547"/>
    <n v="36"/>
    <n v="33.077222222246547"/>
  </r>
  <r>
    <s v="E002"/>
    <s v="EO55"/>
    <x v="6899"/>
    <x v="0"/>
    <s v="E3"/>
    <s v="0100018406"/>
    <s v="GRAVAS Y SUMINISTROS S.A.(GRAVISUM)"/>
    <s v="0046005682"/>
    <s v="TRAMO ADIF JABUGO (LOS MARINES)"/>
    <s v="000000000000000837"/>
    <x v="43"/>
    <d v="2024-07-19T00:00:00"/>
    <d v="1899-12-30T08:41:54"/>
    <s v="22/07 10:00h"/>
    <d v="2024-07-22T00:00:00"/>
    <x v="17"/>
    <x v="9"/>
    <x v="7150"/>
    <d v="2024-07-22T00:00:00"/>
    <d v="1899-12-30T10:39:49"/>
    <n v="92"/>
    <s v="E00092"/>
    <s v="RUTA KMS.092"/>
    <x v="87"/>
    <x v="0"/>
    <x v="0"/>
    <x v="5"/>
    <x v="0"/>
    <d v="2024-07-19T08:41:54"/>
    <x v="767"/>
    <n v="73.301666666578967"/>
    <d v="2024-07-22T10:39:49"/>
    <d v="1899-12-30T01:13:36"/>
    <d v="2024-07-22T11:53:25"/>
    <n v="-1.8902777778566815"/>
    <x v="1"/>
    <m/>
    <m/>
    <x v="1"/>
    <x v="10"/>
    <x v="2"/>
    <x v="6"/>
    <x v="1"/>
    <n v="2"/>
    <s v=""/>
    <d v="1899-12-31T05:26:24"/>
    <n v="71.074999999912308"/>
    <n v="36"/>
    <n v="35.074999999912308"/>
  </r>
  <r>
    <s v="E002"/>
    <s v="EO55"/>
    <x v="6900"/>
    <x v="0"/>
    <s v="E3"/>
    <s v="0100029323"/>
    <s v="HORMIGONES COSTASUR, S.L."/>
    <s v="0046005677"/>
    <s v="ADIF_TRAMO GIBRALEON (ZALAMEA)"/>
    <s v="000000000000000837"/>
    <x v="43"/>
    <d v="2024-07-19T00:00:00"/>
    <d v="1899-12-30T08:42:20"/>
    <s v="22/07 08:00h"/>
    <d v="2024-07-22T00:00:00"/>
    <x v="10"/>
    <x v="9"/>
    <x v="7151"/>
    <d v="2024-07-22T00:00:00"/>
    <d v="1899-12-30T07:07:29"/>
    <n v="47"/>
    <s v="E00047"/>
    <s v="RUTA KMS.047"/>
    <x v="87"/>
    <x v="0"/>
    <x v="0"/>
    <x v="5"/>
    <x v="0"/>
    <d v="2024-07-19T08:42:20"/>
    <x v="780"/>
    <n v="71.294444444531109"/>
    <d v="2024-07-22T07:07:29"/>
    <d v="1899-12-30T00:37:36"/>
    <d v="2024-07-22T07:45:05"/>
    <n v="0.248611111252103"/>
    <x v="0"/>
    <m/>
    <m/>
    <x v="1"/>
    <x v="10"/>
    <x v="0"/>
    <x v="6"/>
    <x v="11"/>
    <n v="2"/>
    <s v=""/>
    <d v="1899-12-30T15:02:24"/>
    <n v="69.667777777864444"/>
    <n v="36"/>
    <n v="33.667777777864444"/>
  </r>
  <r>
    <s v="E002"/>
    <s v="EO55"/>
    <x v="6901"/>
    <x v="0"/>
    <s v="E4"/>
    <s v="0100058378"/>
    <s v="HERMANOS JIMENA, S.L."/>
    <s v="0046005336"/>
    <s v="ALMACEN NERJA"/>
    <s v="000000000000003283"/>
    <x v="39"/>
    <d v="2024-07-19T00:00:00"/>
    <d v="1899-12-30T08:45:29"/>
    <s v="22/07 Ir 7:00 a 14:0"/>
    <d v="2024-07-22T00:00:00"/>
    <x v="1"/>
    <x v="8"/>
    <x v="7152"/>
    <d v="2024-07-22T00:00:00"/>
    <d v="1899-12-30T07:16:10"/>
    <n v="56"/>
    <s v="E00056"/>
    <s v="RUTA KMS.056"/>
    <x v="52"/>
    <x v="0"/>
    <x v="0"/>
    <x v="4"/>
    <x v="1"/>
    <d v="2024-07-19T08:45:29"/>
    <x v="764"/>
    <n v="77.241944444482215"/>
    <d v="2024-07-22T07:16:10"/>
    <d v="1899-12-30T00:44:48"/>
    <d v="2024-07-22T08:00:58"/>
    <n v="5.9838888889644295"/>
    <x v="0"/>
    <m/>
    <m/>
    <x v="1"/>
    <x v="10"/>
    <x v="0"/>
    <x v="6"/>
    <x v="11"/>
    <n v="2"/>
    <s v=""/>
    <d v="1899-12-30T17:55:12"/>
    <n v="75.495277777815545"/>
    <n v="36"/>
    <n v="39.495277777815545"/>
  </r>
  <r>
    <s v="E002"/>
    <s v="EO55"/>
    <x v="6902"/>
    <x v="0"/>
    <s v="E3"/>
    <s v="0100018535"/>
    <s v="PAVIMENTOS DEL GENIL S.A."/>
    <s v="0046005094"/>
    <s v="PTE. GENIL-PREFABRICADOS"/>
    <s v="000000000000003264"/>
    <x v="41"/>
    <d v="2024-07-19T00:00:00"/>
    <d v="1899-12-30T08:54:59"/>
    <s v="19/07 lo antes posib"/>
    <d v="2024-07-19T00:00:00"/>
    <x v="2"/>
    <x v="8"/>
    <x v="7153"/>
    <d v="2024-07-19T00:00:00"/>
    <d v="1899-12-30T13:52:12"/>
    <n v="127"/>
    <s v="E00127"/>
    <s v="RUTA KMS.127"/>
    <x v="77"/>
    <x v="0"/>
    <x v="0"/>
    <x v="4"/>
    <x v="0"/>
    <d v="2024-07-19T08:54:59"/>
    <x v="763"/>
    <n v="9.0836111110984348"/>
    <d v="2024-07-19T13:52:12"/>
    <d v="1899-12-30T01:41:36"/>
    <d v="2024-07-19T15:33:48"/>
    <n v="2.436666666646488"/>
    <x v="0"/>
    <m/>
    <m/>
    <x v="1"/>
    <x v="6"/>
    <x v="0"/>
    <x v="5"/>
    <x v="7"/>
    <n v="6"/>
    <s v="TRANSPORTES FRANCISCO CASTILLA E HI"/>
    <d v="1899-12-31T16:38:24"/>
    <n v="6.3902777777651014"/>
    <n v="0"/>
    <n v="6.3902777777651014"/>
  </r>
  <r>
    <s v="E002"/>
    <s v="EO55"/>
    <x v="6903"/>
    <x v="0"/>
    <s v="E3"/>
    <s v="0100051798"/>
    <s v="SERVICIOS Y TRANSPORTES ALPAMI S.L."/>
    <s v="0046004396"/>
    <s v="CORDOBA (PLANTA DE TORRECILLA)"/>
    <s v="000000000000003264"/>
    <x v="41"/>
    <d v="2024-07-19T00:00:00"/>
    <d v="1899-12-30T08:59:46"/>
    <s v="22/07 07:00h"/>
    <d v="2024-07-22T00:00:00"/>
    <x v="25"/>
    <x v="8"/>
    <x v="7154"/>
    <d v="2024-07-22T00:00:00"/>
    <d v="1899-12-30T06:32:23"/>
    <n v="161"/>
    <s v="E00161"/>
    <s v="RUTA KMS.161"/>
    <x v="54"/>
    <x v="0"/>
    <x v="0"/>
    <x v="4"/>
    <x v="0"/>
    <d v="2024-07-19T08:59:46"/>
    <x v="808"/>
    <n v="70.003888888866641"/>
    <d v="2024-07-22T06:32:23"/>
    <d v="1899-12-30T02:08:48"/>
    <d v="2024-07-22T08:41:11"/>
    <n v="-1.6863888888037764"/>
    <x v="1"/>
    <m/>
    <m/>
    <x v="1"/>
    <x v="10"/>
    <x v="2"/>
    <x v="6"/>
    <x v="12"/>
    <n v="2"/>
    <s v=""/>
    <d v="1900-01-01T03:31:12"/>
    <n v="66.857222222199979"/>
    <n v="36"/>
    <n v="30.857222222199979"/>
  </r>
  <r>
    <s v="E002"/>
    <s v="EO55"/>
    <x v="6904"/>
    <x v="0"/>
    <s v="E3"/>
    <s v="0100058355"/>
    <s v="TRITURADOS MACAEL, S.L."/>
    <s v="0046005103"/>
    <s v="PLANTA DE ALBANCHEZ-ALMERIA"/>
    <s v="000000000000003268"/>
    <x v="2"/>
    <d v="2024-07-19T00:00:00"/>
    <d v="1899-12-30T09:03:05"/>
    <s v="23/07 07:00h"/>
    <d v="2024-07-23T00:00:00"/>
    <x v="25"/>
    <x v="8"/>
    <x v="7155"/>
    <d v="2024-07-22T00:00:00"/>
    <d v="1899-12-30T13:12:44"/>
    <n v="270"/>
    <s v="E00270"/>
    <s v="RUTA KMS.270"/>
    <x v="496"/>
    <x v="0"/>
    <x v="0"/>
    <x v="4"/>
    <x v="0"/>
    <d v="2024-07-19T09:03:05"/>
    <x v="809"/>
    <n v="93.948611111089122"/>
    <d v="2024-07-22T13:12:44"/>
    <d v="1899-12-30T03:36:00"/>
    <d v="2024-07-22T16:48:44"/>
    <n v="14.187777777726296"/>
    <x v="0"/>
    <m/>
    <m/>
    <x v="1"/>
    <x v="10"/>
    <x v="0"/>
    <x v="6"/>
    <x v="7"/>
    <n v="2"/>
    <s v=""/>
    <d v="1900-01-02T14:24:00"/>
    <n v="89.348611111089127"/>
    <n v="48"/>
    <n v="41.348611111089127"/>
  </r>
  <r>
    <s v="E002"/>
    <s v="EO55"/>
    <x v="6905"/>
    <x v="0"/>
    <s v="E3"/>
    <s v="0100058414"/>
    <s v="REYALFIL, S.L."/>
    <s v="0046005189"/>
    <s v="PTA DE PREF- RODA  ANDALUCIA"/>
    <s v="000000000000003264"/>
    <x v="41"/>
    <d v="2024-07-19T00:00:00"/>
    <d v="1899-12-30T09:03:38"/>
    <s v=". 22/07 08:00"/>
    <d v="2024-07-22T00:00:00"/>
    <x v="10"/>
    <x v="8"/>
    <x v="7156"/>
    <d v="2024-07-19T00:00:00"/>
    <d v="1899-12-30T16:14:03"/>
    <n v="90"/>
    <s v="E00090"/>
    <s v="RUTA KMS.090"/>
    <x v="484"/>
    <x v="0"/>
    <x v="0"/>
    <x v="4"/>
    <x v="0"/>
    <d v="2024-07-19T09:03:38"/>
    <x v="780"/>
    <n v="70.939444444491528"/>
    <d v="2024-07-19T16:14:03"/>
    <d v="1899-12-30T01:12:00"/>
    <d v="2024-07-19T17:26:03"/>
    <n v="62.565833333297633"/>
    <x v="0"/>
    <m/>
    <m/>
    <x v="1"/>
    <x v="6"/>
    <x v="0"/>
    <x v="5"/>
    <x v="8"/>
    <n v="6"/>
    <s v=""/>
    <d v="1899-12-31T04:48:00"/>
    <n v="68.739444444491525"/>
    <n v="36"/>
    <n v="32.739444444491525"/>
  </r>
  <r>
    <s v="E002"/>
    <s v="EO55"/>
    <x v="6906"/>
    <x v="0"/>
    <s v="E3"/>
    <s v="0100034349"/>
    <s v="CNES. MAYGAR SL"/>
    <s v="0046005165"/>
    <s v="PTA PREFABRICADOS-SIERRA DE YEGUAS"/>
    <s v="000000000000003264"/>
    <x v="41"/>
    <d v="2024-07-19T00:00:00"/>
    <d v="1899-12-30T09:09:56"/>
    <s v="REROUTING 7022025438"/>
    <d v="2024-07-19T00:00:00"/>
    <x v="6"/>
    <x v="8"/>
    <x v="7157"/>
    <d v="2024-07-19T00:00:00"/>
    <d v="1899-12-30T09:11:50"/>
    <n v="93"/>
    <s v="E00093"/>
    <s v="RUTA KMS.093"/>
    <x v="64"/>
    <x v="0"/>
    <x v="0"/>
    <x v="4"/>
    <x v="0"/>
    <d v="2024-07-19T09:09:56"/>
    <x v="669"/>
    <n v="10.834444444568362"/>
    <d v="2024-07-19T09:11:50"/>
    <d v="1899-12-30T01:14:24"/>
    <d v="2024-07-19T10:26:14"/>
    <n v="9.5627777778427117"/>
    <x v="0"/>
    <m/>
    <m/>
    <x v="1"/>
    <x v="6"/>
    <x v="0"/>
    <x v="5"/>
    <x v="6"/>
    <n v="6"/>
    <s v=""/>
    <d v="1899-12-31T05:45:36"/>
    <n v="8.5944444445683619"/>
    <n v="0"/>
    <n v="8.5944444445683619"/>
  </r>
  <r>
    <s v="E002"/>
    <s v="EO55"/>
    <x v="6907"/>
    <x v="0"/>
    <s v="E4"/>
    <s v="0100052034"/>
    <s v="GRUPO PUMA ESPAÑA S.L."/>
    <s v="0046005181"/>
    <s v="FABRICA - ALMERIA"/>
    <s v="000000000000003277"/>
    <x v="92"/>
    <d v="2024-07-19T00:00:00"/>
    <d v="1899-12-30T09:12:53"/>
    <s v="PC00116758 inst la c"/>
    <d v="2024-07-22T00:00:00"/>
    <x v="24"/>
    <x v="8"/>
    <x v="7158"/>
    <d v="2024-07-22T00:00:00"/>
    <d v="1899-12-30T11:22:51"/>
    <n v="203"/>
    <s v="E00203"/>
    <s v="RUTA KMS.203"/>
    <x v="240"/>
    <x v="0"/>
    <x v="0"/>
    <x v="4"/>
    <x v="1"/>
    <d v="2024-07-19T09:12:53"/>
    <x v="769"/>
    <n v="73.785277777758893"/>
    <d v="2024-07-22T11:22:51"/>
    <d v="1899-12-30T02:42:24"/>
    <d v="2024-07-22T14:05:15"/>
    <n v="-3.0875000000232831"/>
    <x v="1"/>
    <m/>
    <m/>
    <x v="1"/>
    <x v="10"/>
    <x v="3"/>
    <x v="6"/>
    <x v="2"/>
    <n v="2"/>
    <s v=""/>
    <d v="1900-01-01T16:57:36"/>
    <n v="70.078611111092229"/>
    <n v="36"/>
    <n v="34.078611111092229"/>
  </r>
  <r>
    <s v="E002"/>
    <s v="EO55"/>
    <x v="6908"/>
    <x v="0"/>
    <s v="E3"/>
    <s v="0100018407"/>
    <s v="GRUPO UNAMACOR, S.L."/>
    <s v="0046004925"/>
    <s v="HINOJOSA DEL DUQUE (GRANEL)"/>
    <s v="000000000000003264"/>
    <x v="41"/>
    <d v="2024-07-19T00:00:00"/>
    <d v="1899-12-30T09:16:57"/>
    <s v="22/07 08:00h"/>
    <d v="2024-07-22T00:00:00"/>
    <x v="10"/>
    <x v="8"/>
    <x v="7159"/>
    <d v="2024-07-22T00:00:00"/>
    <d v="1899-12-30T06:18:11"/>
    <n v="265"/>
    <s v="E00265"/>
    <s v="RUTA KMS.265"/>
    <x v="437"/>
    <x v="0"/>
    <x v="0"/>
    <x v="4"/>
    <x v="0"/>
    <d v="2024-07-19T09:16:57"/>
    <x v="780"/>
    <n v="70.71750000002794"/>
    <d v="2024-07-22T06:18:11"/>
    <d v="1899-12-30T03:32:00"/>
    <d v="2024-07-22T09:50:11"/>
    <n v="-1.8363888887688518"/>
    <x v="1"/>
    <m/>
    <m/>
    <x v="1"/>
    <x v="10"/>
    <x v="2"/>
    <x v="6"/>
    <x v="12"/>
    <n v="2"/>
    <s v=""/>
    <d v="1900-01-02T12:48:00"/>
    <n v="66.184166666694608"/>
    <n v="36"/>
    <n v="30.184166666694608"/>
  </r>
  <r>
    <s v="E002"/>
    <s v="EO55"/>
    <x v="6909"/>
    <x v="0"/>
    <s v="E3"/>
    <s v="0432000110"/>
    <s v="PREBETONG HORMIGONES, S.A."/>
    <s v="0046001417"/>
    <s v="CORIA DEL RIO"/>
    <s v="000000000000002032"/>
    <x v="47"/>
    <d v="2024-07-19T00:00:00"/>
    <d v="1899-12-30T09:25:32"/>
    <s v="22/07 08:00 SILO 3"/>
    <d v="2024-07-22T00:00:00"/>
    <x v="10"/>
    <x v="9"/>
    <x v="7160"/>
    <d v="2024-07-22T00:00:00"/>
    <d v="1899-12-30T06:59:09"/>
    <n v="85"/>
    <s v="E00085"/>
    <s v="RUTA KMS.085"/>
    <x v="91"/>
    <x v="0"/>
    <x v="0"/>
    <x v="5"/>
    <x v="0"/>
    <d v="2024-07-19T09:25:32"/>
    <x v="780"/>
    <n v="70.574444444559049"/>
    <d v="2024-07-22T06:59:09"/>
    <d v="1899-12-30T01:08:00"/>
    <d v="2024-07-22T08:07:09"/>
    <n v="-0.11916666658362374"/>
    <x v="0"/>
    <m/>
    <m/>
    <x v="1"/>
    <x v="10"/>
    <x v="0"/>
    <x v="6"/>
    <x v="12"/>
    <n v="2"/>
    <s v=""/>
    <d v="1899-12-31T03:12:00"/>
    <n v="68.441111111225709"/>
    <n v="36"/>
    <n v="32.441111111225709"/>
  </r>
  <r>
    <s v="E002"/>
    <s v="EO55"/>
    <x v="6910"/>
    <x v="0"/>
    <s v="E4"/>
    <s v="0100057845"/>
    <s v="INVERSIONES SEGURA SARRIA, S.L."/>
    <s v="0046005625"/>
    <s v="ARROYO MOLINOS-HNOS NADAL"/>
    <s v="000000000000003283"/>
    <x v="39"/>
    <d v="2024-07-19T00:00:00"/>
    <d v="1899-12-30T09:34:58"/>
    <s v="22/07 08:00h"/>
    <d v="2024-07-22T00:00:00"/>
    <x v="10"/>
    <x v="8"/>
    <x v="7161"/>
    <d v="2024-07-19T00:00:00"/>
    <d v="1899-12-30T13:37:21"/>
    <n v="536"/>
    <s v="E00536"/>
    <s v="RUTA KMS.536"/>
    <x v="497"/>
    <x v="0"/>
    <x v="0"/>
    <x v="4"/>
    <x v="1"/>
    <d v="2024-07-19T09:34:58"/>
    <x v="780"/>
    <n v="70.417222222255077"/>
    <d v="2024-07-19T13:37:21"/>
    <d v="1899-12-30T07:08:48"/>
    <d v="2024-07-19T20:46:09"/>
    <n v="59.230833333393093"/>
    <x v="0"/>
    <m/>
    <m/>
    <x v="1"/>
    <x v="6"/>
    <x v="0"/>
    <x v="5"/>
    <x v="7"/>
    <n v="6"/>
    <s v=""/>
    <d v="1900-01-06T03:31:12"/>
    <n v="62.270555555588409"/>
    <n v="36"/>
    <n v="26.270555555588409"/>
  </r>
  <r>
    <s v="E002"/>
    <s v="EO55"/>
    <x v="6911"/>
    <x v="0"/>
    <s v="E3"/>
    <s v="0100037768"/>
    <s v="MINAS DE AGUAS TEÑIDAS, S.A.U. (MAT"/>
    <s v="0046004426"/>
    <s v="ZREP4500031988_3 @ VALDELAMUSA PAST"/>
    <s v="000000000000001782"/>
    <x v="46"/>
    <d v="2024-07-19T00:00:00"/>
    <d v="1899-12-30T09:40:26"/>
    <s v="RESERVA FIN DE SEMAN"/>
    <d v="2024-07-21T00:00:00"/>
    <x v="6"/>
    <x v="9"/>
    <x v="7162"/>
    <d v="2024-07-21T00:00:00"/>
    <d v="1899-12-30T16:32:19"/>
    <n v="85"/>
    <s v="E00085"/>
    <s v="RUTA KMS.085"/>
    <x v="94"/>
    <x v="0"/>
    <x v="0"/>
    <x v="5"/>
    <x v="0"/>
    <d v="2024-07-19T09:40:26"/>
    <x v="810"/>
    <n v="58.326111111149658"/>
    <d v="2024-07-21T16:32:19"/>
    <d v="1899-12-30T01:08:00"/>
    <d v="2024-07-21T17:40:19"/>
    <n v="2.3280555556411855"/>
    <x v="0"/>
    <m/>
    <m/>
    <x v="1"/>
    <x v="8"/>
    <x v="0"/>
    <x v="5"/>
    <x v="8"/>
    <n v="1"/>
    <s v=""/>
    <d v="1899-12-31T03:12:00"/>
    <n v="56.192777777816325"/>
    <n v="24"/>
    <n v="32.192777777816325"/>
  </r>
  <r>
    <s v="E002"/>
    <s v="EO55"/>
    <x v="6912"/>
    <x v="0"/>
    <s v="E3"/>
    <s v="0100022266"/>
    <s v="HORMIGONES PEREZ ESCUDERO, S.L."/>
    <s v="0046001666"/>
    <s v="SANTA BARBARA CASA"/>
    <s v="000000000000000837"/>
    <x v="43"/>
    <d v="2024-07-19T00:00:00"/>
    <d v="1899-12-30T09:42:38"/>
    <s v="22/07 08:00 silo 1"/>
    <d v="2024-07-22T00:00:00"/>
    <x v="10"/>
    <x v="9"/>
    <x v="7163"/>
    <d v="2024-07-22T00:00:00"/>
    <d v="1899-12-30T07:39:35"/>
    <n v="81"/>
    <s v="E00081"/>
    <s v="RUTA KMS.081"/>
    <x v="361"/>
    <x v="0"/>
    <x v="0"/>
    <x v="5"/>
    <x v="0"/>
    <d v="2024-07-19T09:42:38"/>
    <x v="780"/>
    <n v="70.289444444468245"/>
    <d v="2024-07-22T07:39:35"/>
    <d v="1899-12-30T01:04:48"/>
    <d v="2024-07-22T08:44:23"/>
    <n v="-0.73972222208976746"/>
    <x v="0"/>
    <m/>
    <m/>
    <x v="1"/>
    <x v="10"/>
    <x v="0"/>
    <x v="6"/>
    <x v="11"/>
    <n v="2"/>
    <s v=""/>
    <d v="1899-12-31T01:55:12"/>
    <n v="68.209444444468247"/>
    <n v="36"/>
    <n v="32.209444444468247"/>
  </r>
  <r>
    <s v="E002"/>
    <s v="EO55"/>
    <x v="6913"/>
    <x v="0"/>
    <s v="E3"/>
    <s v="0100029323"/>
    <s v="HORMIGONES COSTASUR, S.L."/>
    <s v="0046005677"/>
    <s v="ADIF_TRAMO GIBRALEON (ZALAMEA)"/>
    <s v="000000000000000837"/>
    <x v="43"/>
    <d v="2024-07-19T00:00:00"/>
    <d v="1899-12-30T09:48:25"/>
    <s v="22/07 10:00h"/>
    <d v="2024-07-22T00:00:00"/>
    <x v="17"/>
    <x v="9"/>
    <x v="7164"/>
    <d v="2024-07-22T00:00:00"/>
    <d v="1899-12-30T08:04:53"/>
    <n v="47"/>
    <s v="E00047"/>
    <s v="RUTA KMS.047"/>
    <x v="385"/>
    <x v="0"/>
    <x v="0"/>
    <x v="5"/>
    <x v="0"/>
    <d v="2024-07-19T09:48:25"/>
    <x v="767"/>
    <n v="72.193055555457249"/>
    <d v="2024-07-22T08:04:53"/>
    <d v="1899-12-30T00:37:36"/>
    <d v="2024-07-22T08:42:29"/>
    <n v="1.2919444443541579"/>
    <x v="0"/>
    <m/>
    <m/>
    <x v="1"/>
    <x v="10"/>
    <x v="0"/>
    <x v="6"/>
    <x v="0"/>
    <n v="2"/>
    <s v=""/>
    <d v="1899-12-30T15:02:24"/>
    <n v="70.566388888790584"/>
    <n v="36"/>
    <n v="34.566388888790584"/>
  </r>
  <r>
    <s v="E002"/>
    <s v="EO55"/>
    <x v="6914"/>
    <x v="0"/>
    <s v="E3"/>
    <s v="0100037768"/>
    <s v="MINAS DE AGUAS TEÑIDAS, S.A.U. (MAT"/>
    <s v="0046004428"/>
    <s v="ZREP4500031988_6 @ HORMIGON VALDELA"/>
    <s v="000000000000003236"/>
    <x v="48"/>
    <d v="2024-07-19T00:00:00"/>
    <d v="1899-12-30T10:37:22"/>
    <s v="20/07 8h"/>
    <d v="2024-07-20T00:00:00"/>
    <x v="6"/>
    <x v="9"/>
    <x v="7165"/>
    <d v="2024-07-19T00:00:00"/>
    <d v="1899-12-30T17:12:50"/>
    <n v="85"/>
    <s v="E00085"/>
    <s v="RUTA KMS.085"/>
    <x v="91"/>
    <x v="0"/>
    <x v="0"/>
    <x v="5"/>
    <x v="0"/>
    <d v="2024-07-19T10:37:22"/>
    <x v="811"/>
    <n v="33.377222222217824"/>
    <d v="2024-07-19T17:12:50"/>
    <d v="1899-12-30T01:08:00"/>
    <d v="2024-07-19T18:20:50"/>
    <n v="25.652777777868323"/>
    <x v="0"/>
    <m/>
    <m/>
    <x v="1"/>
    <x v="6"/>
    <x v="0"/>
    <x v="5"/>
    <x v="5"/>
    <n v="6"/>
    <s v=""/>
    <d v="1899-12-31T03:12:00"/>
    <n v="31.243888888884491"/>
    <n v="12"/>
    <n v="19.243888888884491"/>
  </r>
  <r>
    <s v="E002"/>
    <s v="EO55"/>
    <x v="6915"/>
    <x v="0"/>
    <s v="E3"/>
    <s v="0100037768"/>
    <s v="MINAS DE AGUAS TEÑIDAS, S.A.U. (MAT"/>
    <s v="0046004428"/>
    <s v="ZREP4500031988_6 @ HORMIGON VALDELA"/>
    <s v="000000000000003236"/>
    <x v="48"/>
    <d v="2024-07-19T00:00:00"/>
    <d v="1899-12-30T10:38:19"/>
    <s v="20/07 15:00h"/>
    <d v="2024-07-20T00:00:00"/>
    <x v="6"/>
    <x v="9"/>
    <x v="7166"/>
    <d v="2024-07-20T00:00:00"/>
    <d v="1899-12-30T13:49:02"/>
    <n v="85"/>
    <s v="E00085"/>
    <s v="RUTA KMS.085"/>
    <x v="91"/>
    <x v="0"/>
    <x v="0"/>
    <x v="5"/>
    <x v="0"/>
    <d v="2024-07-19T10:38:19"/>
    <x v="811"/>
    <n v="33.361388889024965"/>
    <d v="2024-07-20T13:49:02"/>
    <d v="1899-12-30T01:08:00"/>
    <d v="2024-07-20T14:57:02"/>
    <n v="5.0494444445357658"/>
    <x v="0"/>
    <m/>
    <m/>
    <x v="1"/>
    <x v="7"/>
    <x v="0"/>
    <x v="5"/>
    <x v="7"/>
    <n v="7"/>
    <s v=""/>
    <d v="1899-12-31T03:12:00"/>
    <n v="31.228055555691633"/>
    <n v="12"/>
    <n v="19.228055555691633"/>
  </r>
  <r>
    <s v="E002"/>
    <s v="EO55"/>
    <x v="6916"/>
    <x v="0"/>
    <s v="E3"/>
    <s v="0100037768"/>
    <s v="MINAS DE AGUAS TEÑIDAS, S.A.U. (MAT"/>
    <s v="0046004428"/>
    <s v="ZREP4500031988_6 @ HORMIGON VALDELA"/>
    <s v="000000000000003236"/>
    <x v="48"/>
    <d v="2024-07-19T00:00:00"/>
    <d v="1899-12-30T10:40:07"/>
    <s v="21/07 15:00h"/>
    <d v="2024-07-21T00:00:00"/>
    <x v="6"/>
    <x v="9"/>
    <x v="7167"/>
    <d v="2024-07-21T00:00:00"/>
    <d v="1899-12-30T12:54:14"/>
    <n v="85"/>
    <s v="E00085"/>
    <s v="RUTA KMS.085"/>
    <x v="68"/>
    <x v="0"/>
    <x v="0"/>
    <x v="5"/>
    <x v="0"/>
    <d v="2024-07-19T10:40:07"/>
    <x v="810"/>
    <n v="57.331388888997026"/>
    <d v="2024-07-21T12:54:14"/>
    <d v="1899-12-30T01:08:00"/>
    <d v="2024-07-21T14:02:14"/>
    <n v="5.9627777778077871"/>
    <x v="0"/>
    <m/>
    <m/>
    <x v="1"/>
    <x v="8"/>
    <x v="0"/>
    <x v="5"/>
    <x v="3"/>
    <n v="1"/>
    <s v=""/>
    <d v="1899-12-31T03:12:00"/>
    <n v="55.198055555663693"/>
    <n v="24"/>
    <n v="31.198055555663693"/>
  </r>
  <r>
    <s v="E002"/>
    <s v="EO55"/>
    <x v="6917"/>
    <x v="0"/>
    <s v="E3"/>
    <s v="0100037768"/>
    <s v="MINAS DE AGUAS TEÑIDAS, S.A.U. (MAT"/>
    <s v="0046004165"/>
    <s v="ZREP4500031988_5  HORMIGON VALDELAM"/>
    <s v="000000000000003236"/>
    <x v="48"/>
    <d v="2024-07-19T00:00:00"/>
    <d v="1899-12-30T10:41:19"/>
    <s v="22/07 08:00h"/>
    <d v="2024-07-22T00:00:00"/>
    <x v="6"/>
    <x v="9"/>
    <x v="7168"/>
    <d v="2024-07-19T00:00:00"/>
    <d v="1899-12-30T20:07:08"/>
    <n v="85"/>
    <s v="E00085"/>
    <s v="RUTA KMS.085"/>
    <x v="105"/>
    <x v="0"/>
    <x v="0"/>
    <x v="5"/>
    <x v="0"/>
    <d v="2024-07-19T10:41:19"/>
    <x v="740"/>
    <n v="81.311388888861984"/>
    <d v="2024-07-19T20:07:08"/>
    <d v="1899-12-30T01:08:00"/>
    <d v="2024-07-19T21:15:08"/>
    <n v="70.747777777723968"/>
    <x v="0"/>
    <m/>
    <m/>
    <x v="1"/>
    <x v="6"/>
    <x v="0"/>
    <x v="5"/>
    <x v="14"/>
    <n v="6"/>
    <s v=""/>
    <d v="1899-12-31T03:12:00"/>
    <n v="79.178055555528644"/>
    <n v="36"/>
    <n v="43.178055555528644"/>
  </r>
  <r>
    <s v="E002"/>
    <s v="EO55"/>
    <x v="6918"/>
    <x v="0"/>
    <s v="E3"/>
    <s v="0100037768"/>
    <s v="MINAS DE AGUAS TEÑIDAS, S.A.U. (MAT"/>
    <s v="0046004165"/>
    <s v="ZREP4500031988_5  HORMIGON VALDELAM"/>
    <s v="000000000000003236"/>
    <x v="48"/>
    <d v="2024-07-19T00:00:00"/>
    <d v="1899-12-30T10:41:28"/>
    <s v="22/07 15:00h"/>
    <d v="2024-07-22T00:00:00"/>
    <x v="6"/>
    <x v="9"/>
    <x v="7169"/>
    <d v="2024-07-22T00:00:00"/>
    <d v="1899-12-30T14:31:13"/>
    <n v="85"/>
    <s v="E00085"/>
    <s v="RUTA KMS.085"/>
    <x v="105"/>
    <x v="0"/>
    <x v="0"/>
    <x v="5"/>
    <x v="0"/>
    <d v="2024-07-19T10:41:28"/>
    <x v="740"/>
    <n v="81.308888888976071"/>
    <d v="2024-07-22T14:31:13"/>
    <d v="1899-12-30T01:08:00"/>
    <d v="2024-07-22T15:39:13"/>
    <n v="4.346388888952788"/>
    <x v="0"/>
    <m/>
    <m/>
    <x v="1"/>
    <x v="10"/>
    <x v="0"/>
    <x v="6"/>
    <x v="13"/>
    <n v="2"/>
    <s v=""/>
    <d v="1899-12-31T03:12:00"/>
    <n v="79.175555555642731"/>
    <n v="36"/>
    <n v="43.175555555642731"/>
  </r>
  <r>
    <s v="E002"/>
    <s v="EO55"/>
    <x v="6919"/>
    <x v="0"/>
    <s v="E3"/>
    <s v="0100037768"/>
    <s v="MINAS DE AGUAS TEÑIDAS, S.A.U. (MAT"/>
    <s v="0046004165"/>
    <s v="ZREP4500031988_5  HORMIGON VALDELAM"/>
    <s v="000000000000003236"/>
    <x v="48"/>
    <d v="2024-07-19T00:00:00"/>
    <d v="1899-12-30T10:41:37"/>
    <s v="23/07 08:00h"/>
    <d v="2024-07-23T00:00:00"/>
    <x v="6"/>
    <x v="9"/>
    <x v="7170"/>
    <d v="2024-07-23T00:00:00"/>
    <d v="1899-12-30T07:17:25"/>
    <n v="85"/>
    <s v="E00085"/>
    <s v="RUTA KMS.085"/>
    <x v="231"/>
    <x v="0"/>
    <x v="0"/>
    <x v="5"/>
    <x v="0"/>
    <d v="2024-07-19T10:41:37"/>
    <x v="800"/>
    <n v="105.30638888891554"/>
    <d v="2024-07-23T07:17:25"/>
    <d v="1899-12-30T01:08:00"/>
    <d v="2024-07-23T08:25:25"/>
    <n v="11.576388888875954"/>
    <x v="0"/>
    <m/>
    <m/>
    <x v="1"/>
    <x v="12"/>
    <x v="0"/>
    <x v="6"/>
    <x v="11"/>
    <n v="3"/>
    <s v=""/>
    <d v="1899-12-31T03:12:00"/>
    <n v="103.1730555555822"/>
    <n v="48"/>
    <n v="55.173055555582195"/>
  </r>
  <r>
    <s v="E002"/>
    <s v="EO55"/>
    <x v="6920"/>
    <x v="0"/>
    <s v="E3"/>
    <s v="0100037768"/>
    <s v="MINAS DE AGUAS TEÑIDAS, S.A.U. (MAT"/>
    <s v="0046004267"/>
    <s v="ZREP4500031988_2 MAGDALENA PASTA"/>
    <s v="000000000000001782"/>
    <x v="46"/>
    <d v="2024-07-19T00:00:00"/>
    <d v="1899-12-30T10:48:24"/>
    <s v="19/07 1º aumento"/>
    <d v="2024-07-19T00:00:00"/>
    <x v="6"/>
    <x v="9"/>
    <x v="7171"/>
    <d v="2024-07-19T00:00:00"/>
    <d v="1899-12-30T12:18:52"/>
    <n v="85"/>
    <s v="E00085"/>
    <s v="RUTA KMS.085"/>
    <x v="87"/>
    <x v="0"/>
    <x v="0"/>
    <x v="5"/>
    <x v="0"/>
    <d v="2024-07-19T10:48:24"/>
    <x v="669"/>
    <n v="9.1933333334745839"/>
    <d v="2024-07-19T12:18:52"/>
    <d v="1899-12-30T01:08:00"/>
    <d v="2024-07-19T13:26:52"/>
    <n v="6.5522222222643904"/>
    <x v="0"/>
    <m/>
    <m/>
    <x v="1"/>
    <x v="6"/>
    <x v="0"/>
    <x v="5"/>
    <x v="3"/>
    <n v="6"/>
    <s v=""/>
    <d v="1899-12-31T03:12:00"/>
    <n v="7.0600000001412511"/>
    <n v="0"/>
    <n v="7.0600000001412511"/>
  </r>
  <r>
    <s v="E002"/>
    <s v="EO55"/>
    <x v="6921"/>
    <x v="0"/>
    <s v="E3"/>
    <s v="0100037768"/>
    <s v="MINAS DE AGUAS TEÑIDAS, S.A.U. (MAT"/>
    <s v="0046004267"/>
    <s v="ZREP4500031988_2 MAGDALENA PASTA"/>
    <s v="000000000000001782"/>
    <x v="46"/>
    <d v="2024-07-19T00:00:00"/>
    <d v="1899-12-30T10:49:42"/>
    <s v="19/07 2º aumento"/>
    <d v="2024-07-19T00:00:00"/>
    <x v="6"/>
    <x v="9"/>
    <x v="7172"/>
    <d v="2024-07-19T00:00:00"/>
    <d v="1899-12-30T12:50:10"/>
    <n v="85"/>
    <s v="E00085"/>
    <s v="RUTA KMS.085"/>
    <x v="68"/>
    <x v="0"/>
    <x v="0"/>
    <x v="5"/>
    <x v="0"/>
    <d v="2024-07-19T10:49:42"/>
    <x v="669"/>
    <n v="9.1716666668071412"/>
    <d v="2024-07-19T12:50:10"/>
    <d v="1899-12-30T01:08:00"/>
    <d v="2024-07-19T13:58:10"/>
    <n v="6.03055555553874"/>
    <x v="0"/>
    <m/>
    <m/>
    <x v="1"/>
    <x v="6"/>
    <x v="0"/>
    <x v="5"/>
    <x v="3"/>
    <n v="6"/>
    <s v=""/>
    <d v="1899-12-31T03:12:00"/>
    <n v="7.0383333334738083"/>
    <n v="0"/>
    <n v="7.0383333334738083"/>
  </r>
  <r>
    <s v="E002"/>
    <s v="EO55"/>
    <x v="6922"/>
    <x v="0"/>
    <s v="E3"/>
    <s v="0100057968"/>
    <s v="LOZAC OBRAS Y SERVICIOS, S.L."/>
    <s v="0046005114"/>
    <s v="PLANTA DE PUERTO REAL"/>
    <s v="000000000000003264"/>
    <x v="41"/>
    <d v="2024-07-19T00:00:00"/>
    <d v="1899-12-30T11:02:57"/>
    <s v="22/07 10:00h"/>
    <d v="2024-07-22T00:00:00"/>
    <x v="17"/>
    <x v="8"/>
    <x v="7173"/>
    <d v="2024-07-19T00:00:00"/>
    <d v="1899-12-30T17:16:47"/>
    <n v="232"/>
    <s v="E00232"/>
    <s v="RUTA KMS.232"/>
    <x v="113"/>
    <x v="0"/>
    <x v="0"/>
    <x v="4"/>
    <x v="0"/>
    <d v="2024-07-19T11:02:57"/>
    <x v="767"/>
    <n v="70.950833333248738"/>
    <d v="2024-07-19T17:16:47"/>
    <d v="1899-12-30T03:05:36"/>
    <d v="2024-07-19T20:22:23"/>
    <n v="61.62694444443332"/>
    <x v="0"/>
    <m/>
    <m/>
    <x v="1"/>
    <x v="6"/>
    <x v="0"/>
    <x v="5"/>
    <x v="5"/>
    <n v="6"/>
    <s v=""/>
    <d v="1900-01-02T02:14:24"/>
    <n v="66.857499999915404"/>
    <n v="36"/>
    <n v="30.857499999915404"/>
  </r>
  <r>
    <s v="E002"/>
    <s v="EO55"/>
    <x v="6923"/>
    <x v="0"/>
    <s v="E3"/>
    <s v="0100052945"/>
    <s v="HORMIGONES ROCIO S.L."/>
    <s v="0046004387"/>
    <s v="ALMONTE"/>
    <s v="000000000000000837"/>
    <x v="43"/>
    <d v="2024-07-19T00:00:00"/>
    <d v="1899-12-30T11:08:27"/>
    <s v="22/07 URGENTE 8:00"/>
    <d v="2024-07-22T00:00:00"/>
    <x v="10"/>
    <x v="9"/>
    <x v="7174"/>
    <d v="2024-07-22T00:00:00"/>
    <d v="1899-12-30T07:56:14"/>
    <n v="27"/>
    <s v="E00027"/>
    <s v="RUTA KMS.027"/>
    <x v="59"/>
    <x v="0"/>
    <x v="0"/>
    <x v="5"/>
    <x v="0"/>
    <d v="2024-07-19T11:08:27"/>
    <x v="780"/>
    <n v="68.859166666748933"/>
    <d v="2024-07-22T07:56:14"/>
    <d v="1899-12-30T00:21:36"/>
    <d v="2024-07-22T08:17:50"/>
    <n v="-0.29722222220152617"/>
    <x v="0"/>
    <m/>
    <m/>
    <x v="1"/>
    <x v="10"/>
    <x v="0"/>
    <x v="6"/>
    <x v="11"/>
    <n v="2"/>
    <s v=""/>
    <d v="1899-12-30T08:38:24"/>
    <n v="67.499166666748934"/>
    <n v="36"/>
    <n v="31.499166666748934"/>
  </r>
  <r>
    <s v="E002"/>
    <s v="EO55"/>
    <x v="6924"/>
    <x v="0"/>
    <s v="E3"/>
    <s v="0100018311"/>
    <s v="ANDALUZA DE MORTEROS, SA (ANDEMOSA)"/>
    <s v="0046005100"/>
    <s v="PLANTA VILLA ROSA (CON TTE) MALAGA"/>
    <s v="000000000000003264"/>
    <x v="41"/>
    <d v="2024-07-19T00:00:00"/>
    <d v="1899-12-30T11:10:47"/>
    <s v="22/07 07:00h"/>
    <d v="2024-07-22T00:00:00"/>
    <x v="25"/>
    <x v="8"/>
    <x v="7175"/>
    <d v="2024-07-19T00:00:00"/>
    <d v="1899-12-30T15:24:32"/>
    <n v="24"/>
    <s v="E00024"/>
    <s v="RUTA KMS.024"/>
    <x v="85"/>
    <x v="0"/>
    <x v="0"/>
    <x v="4"/>
    <x v="0"/>
    <d v="2024-07-19T11:10:47"/>
    <x v="808"/>
    <n v="67.820277777733281"/>
    <d v="2024-07-19T15:24:32"/>
    <d v="1899-12-30T00:19:12"/>
    <d v="2024-07-19T15:43:44"/>
    <n v="63.271111110923812"/>
    <x v="0"/>
    <m/>
    <m/>
    <x v="1"/>
    <x v="6"/>
    <x v="0"/>
    <x v="5"/>
    <x v="4"/>
    <n v="6"/>
    <s v=""/>
    <d v="1899-12-30T07:40:48"/>
    <n v="66.500277777733288"/>
    <n v="36"/>
    <n v="30.500277777733288"/>
  </r>
  <r>
    <s v="E002"/>
    <s v="EO55"/>
    <x v="6925"/>
    <x v="0"/>
    <s v="E3"/>
    <s v="0100018311"/>
    <s v="ANDALUZA DE MORTEROS, SA (ANDEMOSA)"/>
    <s v="0046005100"/>
    <s v="PLANTA VILLA ROSA (CON TTE) MALAGA"/>
    <s v="000000000000003264"/>
    <x v="41"/>
    <d v="2024-07-19T00:00:00"/>
    <d v="1899-12-30T11:10:57"/>
    <s v="22/07 09:30h"/>
    <d v="2024-07-22T00:00:00"/>
    <x v="21"/>
    <x v="8"/>
    <x v="7176"/>
    <d v="2024-07-22T00:00:00"/>
    <d v="1899-12-30T08:19:28"/>
    <n v="24"/>
    <s v="E00024"/>
    <s v="RUTA KMS.024"/>
    <x v="85"/>
    <x v="0"/>
    <x v="0"/>
    <x v="4"/>
    <x v="0"/>
    <d v="2024-07-19T11:10:57"/>
    <x v="787"/>
    <n v="70.317500000121072"/>
    <d v="2024-07-22T08:19:28"/>
    <d v="1899-12-30T00:19:12"/>
    <d v="2024-07-22T08:38:40"/>
    <n v="0.8555555556085892"/>
    <x v="0"/>
    <m/>
    <m/>
    <x v="1"/>
    <x v="10"/>
    <x v="0"/>
    <x v="6"/>
    <x v="0"/>
    <n v="2"/>
    <s v=""/>
    <d v="1899-12-30T07:40:48"/>
    <n v="68.997500000121079"/>
    <n v="36"/>
    <n v="32.997500000121079"/>
  </r>
  <r>
    <s v="E002"/>
    <s v="EO55"/>
    <x v="6926"/>
    <x v="0"/>
    <s v="E3"/>
    <s v="0100018311"/>
    <s v="ANDALUZA DE MORTEROS, SA (ANDEMOSA)"/>
    <s v="0046005100"/>
    <s v="PLANTA VILLA ROSA (CON TTE) MALAGA"/>
    <s v="000000000000003264"/>
    <x v="41"/>
    <d v="2024-07-19T00:00:00"/>
    <d v="1899-12-30T11:11:10"/>
    <s v="22/07 12:00h"/>
    <d v="2024-07-22T00:00:00"/>
    <x v="8"/>
    <x v="8"/>
    <x v="7177"/>
    <d v="2024-07-22T00:00:00"/>
    <d v="1899-12-30T11:08:50"/>
    <n v="24"/>
    <s v="E00024"/>
    <s v="RUTA KMS.024"/>
    <x v="85"/>
    <x v="0"/>
    <x v="0"/>
    <x v="4"/>
    <x v="0"/>
    <d v="2024-07-19T11:11:10"/>
    <x v="786"/>
    <n v="72.813888888806105"/>
    <d v="2024-07-22T11:08:50"/>
    <d v="1899-12-30T00:19:12"/>
    <d v="2024-07-22T11:28:02"/>
    <n v="0.532777777640149"/>
    <x v="0"/>
    <m/>
    <m/>
    <x v="1"/>
    <x v="10"/>
    <x v="0"/>
    <x v="6"/>
    <x v="2"/>
    <n v="2"/>
    <s v=""/>
    <d v="1899-12-30T07:40:48"/>
    <n v="71.493888888806111"/>
    <n v="36"/>
    <n v="35.493888888806111"/>
  </r>
  <r>
    <s v="E002"/>
    <s v="EO55"/>
    <x v="6927"/>
    <x v="0"/>
    <s v="E3"/>
    <s v="0100018311"/>
    <s v="ANDALUZA DE MORTEROS, SA (ANDEMOSA)"/>
    <s v="0046005100"/>
    <s v="PLANTA VILLA ROSA (CON TTE) MALAGA"/>
    <s v="000000000000003264"/>
    <x v="41"/>
    <d v="2024-07-19T00:00:00"/>
    <d v="1899-12-30T11:11:18"/>
    <s v="22/07 14:00h"/>
    <d v="2024-07-22T00:00:00"/>
    <x v="1"/>
    <x v="8"/>
    <x v="7178"/>
    <d v="2024-07-22T00:00:00"/>
    <d v="1899-12-30T13:15:45"/>
    <n v="24"/>
    <s v="E00024"/>
    <s v="RUTA KMS.024"/>
    <x v="85"/>
    <x v="0"/>
    <x v="0"/>
    <x v="4"/>
    <x v="0"/>
    <d v="2024-07-19T11:11:18"/>
    <x v="764"/>
    <n v="74.811666666646488"/>
    <d v="2024-07-22T13:15:45"/>
    <d v="1899-12-30T00:19:12"/>
    <d v="2024-07-22T13:34:57"/>
    <n v="0.41749999998137355"/>
    <x v="0"/>
    <m/>
    <m/>
    <x v="1"/>
    <x v="10"/>
    <x v="0"/>
    <x v="6"/>
    <x v="7"/>
    <n v="2"/>
    <s v=""/>
    <d v="1899-12-30T07:40:48"/>
    <n v="73.491666666646495"/>
    <n v="36"/>
    <n v="37.491666666646495"/>
  </r>
  <r>
    <s v="E002"/>
    <s v="EO55"/>
    <x v="6928"/>
    <x v="0"/>
    <s v="E3"/>
    <s v="0100018437"/>
    <s v="HORMIGONES DE OSUNA, S.L."/>
    <s v="0046000342"/>
    <s v="MARTIN DE LA JARA"/>
    <s v="000000000000003269"/>
    <x v="44"/>
    <d v="2024-07-19T00:00:00"/>
    <d v="1899-12-30T11:27:48"/>
    <s v="22/07 09:00h"/>
    <d v="2024-07-22T00:00:00"/>
    <x v="15"/>
    <x v="8"/>
    <x v="7179"/>
    <d v="2024-07-22T00:00:00"/>
    <d v="1899-12-30T07:42:50"/>
    <n v="109"/>
    <s v="E00109"/>
    <s v="RUTA KMS.109"/>
    <x v="117"/>
    <x v="0"/>
    <x v="0"/>
    <x v="4"/>
    <x v="0"/>
    <d v="2024-07-19T11:27:48"/>
    <x v="779"/>
    <n v="69.53666666673962"/>
    <d v="2024-07-22T07:42:50"/>
    <d v="1899-12-30T01:27:12"/>
    <d v="2024-07-22T09:10:02"/>
    <n v="-0.16722222219686955"/>
    <x v="0"/>
    <m/>
    <m/>
    <x v="1"/>
    <x v="10"/>
    <x v="0"/>
    <x v="6"/>
    <x v="11"/>
    <n v="2"/>
    <s v=""/>
    <d v="1899-12-31T10:52:48"/>
    <n v="67.083333333406287"/>
    <n v="36"/>
    <n v="31.083333333406287"/>
  </r>
  <r>
    <s v="E002"/>
    <s v="EO55"/>
    <x v="6929"/>
    <x v="0"/>
    <s v="E3"/>
    <s v="0100018456"/>
    <s v="HORMIGONES PREBESUR S.A."/>
    <s v="0046000872"/>
    <s v="MONTEMAYOR"/>
    <s v="000000000000003269"/>
    <x v="44"/>
    <d v="2024-07-19T00:00:00"/>
    <d v="1899-12-30T11:33:22"/>
    <s v="22/07 08:00h"/>
    <d v="2024-07-22T00:00:00"/>
    <x v="10"/>
    <x v="8"/>
    <x v="7180"/>
    <d v="2024-07-22T00:00:00"/>
    <d v="1899-12-30T06:39:49"/>
    <n v="135"/>
    <s v="E00135"/>
    <s v="RUTA KMS.135"/>
    <x v="241"/>
    <x v="0"/>
    <x v="0"/>
    <x v="4"/>
    <x v="0"/>
    <d v="2024-07-19T11:33:22"/>
    <x v="780"/>
    <n v="68.443888888985384"/>
    <d v="2024-07-22T06:39:49"/>
    <d v="1899-12-30T01:48:00"/>
    <d v="2024-07-22T08:27:49"/>
    <n v="-0.46361111104488373"/>
    <x v="0"/>
    <m/>
    <m/>
    <x v="1"/>
    <x v="10"/>
    <x v="0"/>
    <x v="6"/>
    <x v="12"/>
    <n v="2"/>
    <s v=""/>
    <d v="1899-12-31T19:12:00"/>
    <n v="65.643888888985387"/>
    <n v="36"/>
    <n v="29.643888888985387"/>
  </r>
  <r>
    <s v="E002"/>
    <s v="EO55"/>
    <x v="6930"/>
    <x v="0"/>
    <s v="E3"/>
    <s v="0100018390"/>
    <s v="FORJADOS TOR S.L."/>
    <s v="0046005202"/>
    <s v="VILLANUEVA DEL TRABUCO"/>
    <s v="000000000000003262"/>
    <x v="42"/>
    <d v="2024-07-19T00:00:00"/>
    <d v="1899-12-30T11:35:49"/>
    <s v="22/07 08:00h"/>
    <d v="2024-07-22T00:00:00"/>
    <x v="10"/>
    <x v="8"/>
    <x v="7181"/>
    <d v="2024-07-22T00:00:00"/>
    <d v="1899-12-30T07:38:46"/>
    <n v="62"/>
    <s v="E00062"/>
    <s v="RUTA KMS.062"/>
    <x v="60"/>
    <x v="0"/>
    <x v="0"/>
    <x v="4"/>
    <x v="0"/>
    <d v="2024-07-19T11:35:49"/>
    <x v="780"/>
    <n v="68.403055555536412"/>
    <d v="2024-07-22T07:38:46"/>
    <d v="1899-12-30T00:49:36"/>
    <d v="2024-07-22T08:28:22"/>
    <n v="-0.47277777758426964"/>
    <x v="0"/>
    <m/>
    <m/>
    <x v="1"/>
    <x v="10"/>
    <x v="0"/>
    <x v="6"/>
    <x v="11"/>
    <n v="2"/>
    <s v="TRANSPORTES FRANCISCO CASTILLA E HI"/>
    <d v="1899-12-30T19:50:24"/>
    <n v="66.576388888869744"/>
    <n v="36"/>
    <n v="30.576388888869744"/>
  </r>
  <r>
    <s v="E002"/>
    <s v="EO55"/>
    <x v="6931"/>
    <x v="0"/>
    <s v="E3"/>
    <s v="0432000110"/>
    <s v="PREBETONG HORMIGONES, S.A."/>
    <s v="0046001418"/>
    <s v="SEVILLA (SAN JERONIMO)"/>
    <s v="000000000000000837"/>
    <x v="43"/>
    <d v="2024-07-19T00:00:00"/>
    <d v="1899-12-30T11:50:29"/>
    <s v="22/07 11:00"/>
    <d v="2024-07-22T00:00:00"/>
    <x v="24"/>
    <x v="9"/>
    <x v="7182"/>
    <d v="2024-07-22T00:00:00"/>
    <d v="1899-12-30T09:44:54"/>
    <n v="80"/>
    <s v="E00080"/>
    <s v="RUTA KMS.080"/>
    <x v="89"/>
    <x v="0"/>
    <x v="0"/>
    <x v="5"/>
    <x v="0"/>
    <d v="2024-07-19T11:50:29"/>
    <x v="769"/>
    <n v="71.158611111226492"/>
    <d v="2024-07-22T09:44:54"/>
    <d v="1899-12-30T01:04:00"/>
    <d v="2024-07-22T10:48:54"/>
    <n v="0.18500000011408702"/>
    <x v="0"/>
    <m/>
    <m/>
    <x v="1"/>
    <x v="10"/>
    <x v="0"/>
    <x v="6"/>
    <x v="6"/>
    <n v="2"/>
    <s v=""/>
    <d v="1899-12-31T01:36:00"/>
    <n v="69.091944444559829"/>
    <n v="36"/>
    <n v="33.091944444559829"/>
  </r>
  <r>
    <s v="E002"/>
    <s v="EO55"/>
    <x v="6932"/>
    <x v="0"/>
    <s v="E3"/>
    <s v="0100033645"/>
    <s v="HORMIALIA 2007 S.L."/>
    <s v="0046005122"/>
    <s v="PLANTA SAN ROQUE"/>
    <s v="000000000000003262"/>
    <x v="42"/>
    <d v="2024-07-19T00:00:00"/>
    <d v="1899-12-30T12:01:32"/>
    <s v="22/07 08:00h"/>
    <d v="2024-07-22T00:00:00"/>
    <x v="10"/>
    <x v="8"/>
    <x v="7183"/>
    <d v="2024-07-19T00:00:00"/>
    <d v="1899-12-30T14:27:06"/>
    <n v="144"/>
    <s v="E00144"/>
    <s v="RUTA KMS.144"/>
    <x v="69"/>
    <x v="0"/>
    <x v="0"/>
    <x v="4"/>
    <x v="0"/>
    <d v="2024-07-19T12:01:32"/>
    <x v="780"/>
    <n v="67.974444444465917"/>
    <d v="2024-07-19T14:27:06"/>
    <d v="1899-12-30T01:55:12"/>
    <d v="2024-07-19T16:22:18"/>
    <n v="63.62833333335584"/>
    <x v="0"/>
    <m/>
    <m/>
    <x v="1"/>
    <x v="6"/>
    <x v="0"/>
    <x v="5"/>
    <x v="13"/>
    <n v="6"/>
    <s v=""/>
    <d v="1899-12-31T22:04:48"/>
    <n v="65.054444444465915"/>
    <n v="36"/>
    <n v="29.054444444465915"/>
  </r>
  <r>
    <s v="E002"/>
    <s v="EO55"/>
    <x v="6933"/>
    <x v="0"/>
    <s v="E3"/>
    <s v="0432000110"/>
    <s v="PREBETONG HORMIGONES, S.A."/>
    <s v="0046001416"/>
    <s v="ALCALA DE GUADAIRA"/>
    <s v="000000000000002032"/>
    <x v="47"/>
    <d v="2024-07-19T00:00:00"/>
    <d v="1899-12-30T12:26:59"/>
    <s v="22/07 7:00 Por favor"/>
    <d v="2024-07-22T00:00:00"/>
    <x v="25"/>
    <x v="9"/>
    <x v="7184"/>
    <d v="2024-07-19T00:00:00"/>
    <d v="1899-12-30T16:49:13"/>
    <n v="83"/>
    <s v="E00083"/>
    <s v="RUTA KMS.083"/>
    <x v="95"/>
    <x v="0"/>
    <x v="0"/>
    <x v="5"/>
    <x v="0"/>
    <d v="2024-07-19T12:26:59"/>
    <x v="808"/>
    <n v="66.550277777714655"/>
    <d v="2024-07-19T16:49:13"/>
    <d v="1899-12-30T01:06:24"/>
    <d v="2024-07-19T17:55:37"/>
    <n v="61.073055555461906"/>
    <x v="0"/>
    <m/>
    <m/>
    <x v="1"/>
    <x v="6"/>
    <x v="0"/>
    <x v="5"/>
    <x v="8"/>
    <n v="6"/>
    <s v=""/>
    <d v="1899-12-31T02:33:36"/>
    <n v="64.443611111047986"/>
    <n v="36"/>
    <n v="28.443611111047986"/>
  </r>
  <r>
    <s v="E002"/>
    <s v="EO55"/>
    <x v="6934"/>
    <x v="0"/>
    <s v="E3"/>
    <s v="0100033645"/>
    <s v="HORMIALIA 2007 S.L."/>
    <s v="0046005122"/>
    <s v="PLANTA SAN ROQUE"/>
    <s v="000000000000003262"/>
    <x v="42"/>
    <d v="2024-07-19T00:00:00"/>
    <d v="1899-12-30T12:34:31"/>
    <s v="22/07 11:30"/>
    <d v="2024-07-22T00:00:00"/>
    <x v="16"/>
    <x v="8"/>
    <x v="7185"/>
    <d v="2024-07-22T00:00:00"/>
    <d v="1899-12-30T09:11:12"/>
    <n v="144"/>
    <s v="E00144"/>
    <s v="RUTA KMS.144"/>
    <x v="101"/>
    <x v="0"/>
    <x v="0"/>
    <x v="4"/>
    <x v="0"/>
    <d v="2024-07-19T12:34:31"/>
    <x v="782"/>
    <n v="70.924722222145647"/>
    <d v="2024-07-22T09:11:12"/>
    <d v="1899-12-30T01:55:12"/>
    <d v="2024-07-22T11:06:24"/>
    <n v="0.39333333325339481"/>
    <x v="0"/>
    <m/>
    <m/>
    <x v="1"/>
    <x v="10"/>
    <x v="0"/>
    <x v="6"/>
    <x v="6"/>
    <n v="2"/>
    <s v=""/>
    <d v="1899-12-31T22:04:48"/>
    <n v="68.004722222145645"/>
    <n v="36"/>
    <n v="32.004722222145645"/>
  </r>
  <r>
    <s v="E002"/>
    <s v="EO55"/>
    <x v="6935"/>
    <x v="0"/>
    <s v="E4"/>
    <s v="0100056817"/>
    <s v="ALMACENES MELENDO, S.L."/>
    <s v="0046004796"/>
    <s v="CORDOBA (AVDA. CHINALES, Nº 27)"/>
    <s v="000000000000003283"/>
    <x v="39"/>
    <d v="2024-07-19T00:00:00"/>
    <d v="1899-12-30T12:44:38"/>
    <s v="7 a 13 / 17 a 20"/>
    <d v="2024-07-22T00:00:00"/>
    <x v="2"/>
    <x v="8"/>
    <x v="7186"/>
    <d v="2024-07-22T00:00:00"/>
    <d v="1899-12-30T16:46:19"/>
    <n v="166"/>
    <s v="E00166"/>
    <s v="RUTA KMS.166"/>
    <x v="498"/>
    <x v="0"/>
    <x v="0"/>
    <x v="4"/>
    <x v="1"/>
    <d v="2024-07-19T12:44:38"/>
    <x v="791"/>
    <n v="77.256111111142673"/>
    <d v="2024-07-22T16:46:19"/>
    <d v="1899-12-30T02:12:48"/>
    <d v="2024-07-22T18:59:07"/>
    <n v="-0.98527777777053416"/>
    <x v="1"/>
    <m/>
    <m/>
    <x v="1"/>
    <x v="10"/>
    <x v="1"/>
    <x v="6"/>
    <x v="8"/>
    <n v="2"/>
    <s v=""/>
    <d v="1900-01-01T05:07:12"/>
    <n v="74.042777777809334"/>
    <n v="36"/>
    <n v="38.042777777809334"/>
  </r>
  <r>
    <s v="E002"/>
    <s v="EO55"/>
    <x v="6936"/>
    <x v="0"/>
    <s v="E3"/>
    <s v="0100058399"/>
    <s v="HORMIGONES ESTEBBUNA, S.L."/>
    <s v="0046005172"/>
    <s v="PLANTA ESTEPONA"/>
    <s v="000000000000003264"/>
    <x v="41"/>
    <d v="2024-07-19T00:00:00"/>
    <d v="1899-12-30T12:47:45"/>
    <s v="22/07 07:00h"/>
    <d v="2024-07-22T00:00:00"/>
    <x v="25"/>
    <x v="8"/>
    <x v="7187"/>
    <d v="2024-07-19T00:00:00"/>
    <d v="1899-12-30T15:49:56"/>
    <n v="110"/>
    <s v="E00110"/>
    <s v="RUTA KMS.110"/>
    <x v="64"/>
    <x v="0"/>
    <x v="0"/>
    <x v="4"/>
    <x v="0"/>
    <d v="2024-07-19T12:47:45"/>
    <x v="808"/>
    <n v="66.204166666546371"/>
    <d v="2024-07-19T15:49:56"/>
    <d v="1899-12-30T01:28:00"/>
    <d v="2024-07-19T17:17:56"/>
    <n v="61.701111110975035"/>
    <x v="0"/>
    <m/>
    <m/>
    <x v="1"/>
    <x v="6"/>
    <x v="0"/>
    <x v="5"/>
    <x v="4"/>
    <n v="6"/>
    <s v=""/>
    <d v="1899-12-31T11:12:00"/>
    <n v="63.737499999879702"/>
    <n v="36"/>
    <n v="27.737499999879702"/>
  </r>
  <r>
    <s v="E002"/>
    <s v="EO55"/>
    <x v="6937"/>
    <x v="0"/>
    <s v="E3"/>
    <s v="0100058399"/>
    <s v="HORMIGONES ESTEBBUNA, S.L."/>
    <s v="0046005172"/>
    <s v="PLANTA ESTEPONA"/>
    <s v="000000000000003264"/>
    <x v="41"/>
    <d v="2024-07-19T00:00:00"/>
    <d v="1899-12-30T12:47:52"/>
    <s v="22/07 08:00h"/>
    <d v="2024-07-22T00:00:00"/>
    <x v="10"/>
    <x v="8"/>
    <x v="7188"/>
    <d v="2024-07-19T00:00:00"/>
    <d v="1899-12-30T14:50:36"/>
    <n v="110"/>
    <s v="E00110"/>
    <s v="RUTA KMS.110"/>
    <x v="63"/>
    <x v="0"/>
    <x v="0"/>
    <x v="4"/>
    <x v="0"/>
    <d v="2024-07-19T12:47:52"/>
    <x v="780"/>
    <n v="67.202222222287674"/>
    <d v="2024-07-19T14:50:36"/>
    <d v="1899-12-30T01:28:00"/>
    <d v="2024-07-19T16:18:36"/>
    <n v="63.689999999944121"/>
    <x v="0"/>
    <m/>
    <m/>
    <x v="1"/>
    <x v="6"/>
    <x v="0"/>
    <x v="5"/>
    <x v="13"/>
    <n v="6"/>
    <s v=""/>
    <d v="1899-12-31T11:12:00"/>
    <n v="64.735555555621005"/>
    <n v="36"/>
    <n v="28.735555555621005"/>
  </r>
  <r>
    <s v="E002"/>
    <s v="EO55"/>
    <x v="6938"/>
    <x v="0"/>
    <s v="E3"/>
    <s v="0100041278"/>
    <s v="MOV. DE TIERRAS RIOTINTO, S.L(TINTO"/>
    <s v="0046003387"/>
    <s v="SAN JUAN DEL PUERTO"/>
    <s v="000000000000000837"/>
    <x v="43"/>
    <d v="2024-07-19T00:00:00"/>
    <d v="1899-12-30T12:50:51"/>
    <s v="22/07 08:00h"/>
    <d v="2024-07-22T00:00:00"/>
    <x v="10"/>
    <x v="9"/>
    <x v="7189"/>
    <d v="2024-07-22T00:00:00"/>
    <d v="1899-12-30T07:26:49"/>
    <n v="15"/>
    <s v="E00015"/>
    <s v="RUTA KMS.015"/>
    <x v="368"/>
    <x v="0"/>
    <x v="0"/>
    <x v="5"/>
    <x v="0"/>
    <d v="2024-07-19T12:50:51"/>
    <x v="780"/>
    <n v="67.152500000142027"/>
    <d v="2024-07-22T07:26:49"/>
    <d v="1899-12-30T00:12:00"/>
    <d v="2024-07-22T07:38:49"/>
    <n v="0.35305555566446856"/>
    <x v="0"/>
    <m/>
    <m/>
    <x v="1"/>
    <x v="10"/>
    <x v="0"/>
    <x v="6"/>
    <x v="11"/>
    <n v="2"/>
    <s v="LOGISTICA GALVEZ MARIN, S.L."/>
    <d v="1899-12-30T04:48:00"/>
    <n v="65.952500000142024"/>
    <n v="36"/>
    <n v="29.952500000142024"/>
  </r>
  <r>
    <s v="E002"/>
    <s v="EO55"/>
    <x v="6939"/>
    <x v="0"/>
    <s v="E3"/>
    <s v="0432000110"/>
    <s v="PREBETONG HORMIGONES, S.A."/>
    <s v="0046005597"/>
    <s v="PLANTA MORTERO SECO MANILVA"/>
    <s v="000000000000003269"/>
    <x v="44"/>
    <d v="2024-07-19T00:00:00"/>
    <d v="1899-12-30T12:56:22"/>
    <s v="22/07 S-1 Salvador 0"/>
    <d v="2024-07-22T00:00:00"/>
    <x v="25"/>
    <x v="8"/>
    <x v="7190"/>
    <d v="2024-07-19T00:00:00"/>
    <d v="1899-12-30T16:12:27"/>
    <n v="118"/>
    <s v="E00118"/>
    <s v="RUTA KMS.118"/>
    <x v="142"/>
    <x v="0"/>
    <x v="0"/>
    <x v="4"/>
    <x v="0"/>
    <d v="2024-07-19T12:56:22"/>
    <x v="808"/>
    <n v="66.06055555556668"/>
    <d v="2024-07-19T16:12:27"/>
    <d v="1899-12-30T01:34:24"/>
    <d v="2024-07-19T17:46:51"/>
    <n v="61.219166666502133"/>
    <x v="0"/>
    <m/>
    <m/>
    <x v="1"/>
    <x v="6"/>
    <x v="0"/>
    <x v="5"/>
    <x v="8"/>
    <n v="6"/>
    <s v=""/>
    <d v="1899-12-31T13:45:36"/>
    <n v="63.487222222233342"/>
    <n v="36"/>
    <n v="27.487222222233342"/>
  </r>
  <r>
    <s v="E002"/>
    <s v="EO55"/>
    <x v="6940"/>
    <x v="0"/>
    <s v="E4"/>
    <s v="0100058376"/>
    <s v="TRANSP.Y MAT.CONS.ALEJUL, S.L."/>
    <s v="0046005334"/>
    <s v="ALMACEN-VILLANUEVA TRABUCO"/>
    <s v="000000000000003283"/>
    <x v="39"/>
    <d v="2024-07-19T00:00:00"/>
    <d v="1899-12-30T13:05:03"/>
    <s v="22/07 10:30h"/>
    <d v="2024-07-22T00:00:00"/>
    <x v="20"/>
    <x v="8"/>
    <x v="7191"/>
    <d v="2024-07-22T00:00:00"/>
    <d v="1899-12-30T06:43:38"/>
    <n v="62"/>
    <s v="E00062"/>
    <s v="RUTA KMS.062"/>
    <x v="51"/>
    <x v="0"/>
    <x v="0"/>
    <x v="4"/>
    <x v="1"/>
    <d v="2024-07-19T13:05:03"/>
    <x v="781"/>
    <n v="69.41583333327435"/>
    <d v="2024-07-22T06:43:38"/>
    <d v="1899-12-30T00:49:36"/>
    <d v="2024-07-22T07:33:14"/>
    <n v="2.9461111112614162"/>
    <x v="0"/>
    <m/>
    <m/>
    <x v="1"/>
    <x v="10"/>
    <x v="0"/>
    <x v="6"/>
    <x v="12"/>
    <n v="2"/>
    <s v=""/>
    <d v="1899-12-30T19:50:24"/>
    <n v="67.589166666607682"/>
    <n v="36"/>
    <n v="31.589166666607682"/>
  </r>
  <r>
    <s v="E002"/>
    <s v="EO55"/>
    <x v="6941"/>
    <x v="0"/>
    <s v="E3"/>
    <s v="0100057966"/>
    <s v="HORPRESOL, SRL"/>
    <s v="0046005111"/>
    <s v="PLANTA FUENGIROLA"/>
    <s v="000000000000003269"/>
    <x v="44"/>
    <d v="2024-07-19T00:00:00"/>
    <d v="1899-12-30T13:11:52"/>
    <s v="GESTRANS"/>
    <d v="2024-07-22T00:00:00"/>
    <x v="5"/>
    <x v="8"/>
    <x v="7192"/>
    <d v="2024-07-22T00:00:00"/>
    <d v="1899-12-30T09:45:19"/>
    <n v="57"/>
    <s v="E00057"/>
    <s v="RUTA KMS.057"/>
    <x v="74"/>
    <x v="0"/>
    <x v="0"/>
    <x v="4"/>
    <x v="0"/>
    <d v="2024-07-19T13:11:52"/>
    <x v="812"/>
    <n v="78.302222222147975"/>
    <d v="2024-07-22T09:45:19"/>
    <d v="1899-12-30T00:45:36"/>
    <d v="2024-07-22T10:30:55"/>
    <n v="8.9847222221433185"/>
    <x v="0"/>
    <m/>
    <m/>
    <x v="1"/>
    <x v="10"/>
    <x v="0"/>
    <x v="6"/>
    <x v="6"/>
    <n v="2"/>
    <s v=""/>
    <d v="1899-12-30T18:14:24"/>
    <n v="76.54222222214797"/>
    <n v="36"/>
    <n v="40.54222222214797"/>
  </r>
  <r>
    <s v="E002"/>
    <s v="EO55"/>
    <x v="6942"/>
    <x v="0"/>
    <s v="E3"/>
    <s v="0100057966"/>
    <s v="HORPRESOL, SRL"/>
    <s v="0046005111"/>
    <s v="PLANTA FUENGIROLA"/>
    <s v="000000000000003269"/>
    <x v="44"/>
    <d v="2024-07-19T00:00:00"/>
    <d v="1899-12-30T13:12:04"/>
    <s v="GESTRANS"/>
    <d v="2024-07-22T00:00:00"/>
    <x v="5"/>
    <x v="8"/>
    <x v="7193"/>
    <d v="2024-07-22T00:00:00"/>
    <d v="1899-12-30T13:05:14"/>
    <n v="57"/>
    <s v="E00057"/>
    <s v="RUTA KMS.057"/>
    <x v="74"/>
    <x v="0"/>
    <x v="0"/>
    <x v="4"/>
    <x v="0"/>
    <d v="2024-07-19T13:12:04"/>
    <x v="812"/>
    <n v="78.29888888890855"/>
    <d v="2024-07-22T13:05:14"/>
    <d v="1899-12-30T00:45:36"/>
    <d v="2024-07-22T13:50:50"/>
    <n v="5.6527777776354924"/>
    <x v="0"/>
    <m/>
    <m/>
    <x v="1"/>
    <x v="10"/>
    <x v="0"/>
    <x v="6"/>
    <x v="7"/>
    <n v="2"/>
    <s v=""/>
    <d v="1899-12-30T18:14:24"/>
    <n v="76.538888888908545"/>
    <n v="36"/>
    <n v="40.538888888908545"/>
  </r>
  <r>
    <s v="E002"/>
    <s v="EO55"/>
    <x v="6943"/>
    <x v="0"/>
    <s v="E3"/>
    <s v="0100057966"/>
    <s v="HORPRESOL, SRL"/>
    <s v="0046005108"/>
    <s v="PLANTA VICAR"/>
    <s v="000000000000003269"/>
    <x v="44"/>
    <d v="2024-07-19T00:00:00"/>
    <d v="1899-12-30T13:12:20"/>
    <s v="votorantim 10:00"/>
    <d v="2024-07-22T00:00:00"/>
    <x v="17"/>
    <x v="8"/>
    <x v="7194"/>
    <d v="2024-07-22T00:00:00"/>
    <d v="1899-12-30T08:32:21"/>
    <n v="187"/>
    <s v="E00187"/>
    <s v="RUTA KMS.187"/>
    <x v="72"/>
    <x v="0"/>
    <x v="0"/>
    <x v="4"/>
    <x v="0"/>
    <d v="2024-07-19T13:12:20"/>
    <x v="767"/>
    <n v="68.794444444414694"/>
    <d v="2024-07-22T08:32:21"/>
    <d v="1899-12-30T02:29:36"/>
    <d v="2024-07-22T11:01:57"/>
    <n v="-1.032500000030268"/>
    <x v="1"/>
    <m/>
    <m/>
    <x v="1"/>
    <x v="10"/>
    <x v="1"/>
    <x v="6"/>
    <x v="0"/>
    <n v="2"/>
    <s v=""/>
    <d v="1900-01-01T11:50:24"/>
    <n v="65.301111111081354"/>
    <n v="36"/>
    <n v="29.301111111081354"/>
  </r>
  <r>
    <s v="E002"/>
    <s v="EO55"/>
    <x v="6944"/>
    <x v="0"/>
    <s v="E3"/>
    <s v="0100057966"/>
    <s v="HORPRESOL, SRL"/>
    <s v="0046005108"/>
    <s v="PLANTA VICAR"/>
    <s v="000000000000003269"/>
    <x v="44"/>
    <d v="2024-07-19T00:00:00"/>
    <d v="1899-12-30T13:12:37"/>
    <s v="votorantim 08:00"/>
    <d v="2024-07-22T00:00:00"/>
    <x v="10"/>
    <x v="8"/>
    <x v="7195"/>
    <d v="2024-07-19T00:00:00"/>
    <d v="1899-12-30T16:22:42"/>
    <n v="187"/>
    <s v="E00187"/>
    <s v="RUTA KMS.187"/>
    <x v="120"/>
    <x v="0"/>
    <x v="0"/>
    <x v="4"/>
    <x v="0"/>
    <d v="2024-07-19T13:12:37"/>
    <x v="780"/>
    <n v="66.789722222252749"/>
    <d v="2024-07-19T16:22:42"/>
    <d v="1899-12-30T02:29:36"/>
    <d v="2024-07-19T18:52:18"/>
    <n v="61.128333333414048"/>
    <x v="0"/>
    <m/>
    <m/>
    <x v="1"/>
    <x v="6"/>
    <x v="0"/>
    <x v="5"/>
    <x v="8"/>
    <n v="6"/>
    <s v=""/>
    <d v="1900-01-01T11:50:24"/>
    <n v="63.29638888891941"/>
    <n v="36"/>
    <n v="27.29638888891941"/>
  </r>
  <r>
    <s v="E002"/>
    <s v="EO55"/>
    <x v="6945"/>
    <x v="0"/>
    <s v="E3"/>
    <s v="0100057966"/>
    <s v="HORPRESOL, SRL"/>
    <s v="0046005111"/>
    <s v="PLANTA FUENGIROLA"/>
    <s v="000000000000003269"/>
    <x v="44"/>
    <d v="2024-07-19T00:00:00"/>
    <d v="1899-12-30T13:12:52"/>
    <s v="votorantim 08:00"/>
    <d v="2024-07-22T00:00:00"/>
    <x v="10"/>
    <x v="8"/>
    <x v="7196"/>
    <d v="2024-07-22T00:00:00"/>
    <d v="1899-12-30T07:23:49"/>
    <n v="57"/>
    <s v="E00057"/>
    <s v="RUTA KMS.057"/>
    <x v="79"/>
    <x v="0"/>
    <x v="0"/>
    <x v="4"/>
    <x v="0"/>
    <d v="2024-07-19T13:12:52"/>
    <x v="780"/>
    <n v="66.785555555659812"/>
    <d v="2024-07-22T07:23:49"/>
    <d v="1899-12-30T00:45:36"/>
    <d v="2024-07-22T08:09:25"/>
    <n v="-0.15694444446125999"/>
    <x v="0"/>
    <m/>
    <m/>
    <x v="1"/>
    <x v="10"/>
    <x v="0"/>
    <x v="6"/>
    <x v="11"/>
    <n v="2"/>
    <s v=""/>
    <d v="1899-12-30T18:14:24"/>
    <n v="65.025555555659807"/>
    <n v="36"/>
    <n v="29.025555555659807"/>
  </r>
  <r>
    <s v="E002"/>
    <s v="EO55"/>
    <x v="6946"/>
    <x v="0"/>
    <s v="E3"/>
    <s v="0100043691"/>
    <s v="PAVESUR DERIVADOS, S.A."/>
    <s v="0046005102"/>
    <s v="PLANTA OJEN"/>
    <s v="000000000000003269"/>
    <x v="44"/>
    <d v="2024-07-19T00:00:00"/>
    <d v="1899-12-30T13:13:04"/>
    <s v="10:00"/>
    <d v="2024-07-22T00:00:00"/>
    <x v="17"/>
    <x v="8"/>
    <x v="7197"/>
    <d v="2024-07-22T00:00:00"/>
    <d v="1899-12-30T10:42:14"/>
    <n v="68"/>
    <s v="E00068"/>
    <s v="RUTA KMS.068"/>
    <x v="144"/>
    <x v="0"/>
    <x v="0"/>
    <x v="4"/>
    <x v="0"/>
    <d v="2024-07-19T13:13:04"/>
    <x v="767"/>
    <n v="68.782222222129349"/>
    <d v="2024-07-22T10:42:14"/>
    <d v="1899-12-30T00:54:24"/>
    <d v="2024-07-22T11:36:38"/>
    <n v="-1.6105555555550382"/>
    <x v="1"/>
    <m/>
    <m/>
    <x v="1"/>
    <x v="10"/>
    <x v="2"/>
    <x v="6"/>
    <x v="1"/>
    <n v="2"/>
    <s v=""/>
    <d v="1899-12-30T21:45:36"/>
    <n v="66.875555555462682"/>
    <n v="36"/>
    <n v="30.875555555462682"/>
  </r>
  <r>
    <s v="E002"/>
    <s v="EO55"/>
    <x v="6947"/>
    <x v="0"/>
    <s v="E3"/>
    <s v="0100057966"/>
    <s v="HORPRESOL, SRL"/>
    <s v="0046005104"/>
    <s v="PLANTA JUNCARIL - FYM -ALBOLOTE"/>
    <s v="000000000000003269"/>
    <x v="44"/>
    <d v="2024-07-19T00:00:00"/>
    <d v="1899-12-30T13:13:20"/>
    <s v="votorantim 08:00"/>
    <d v="2024-07-22T00:00:00"/>
    <x v="10"/>
    <x v="8"/>
    <x v="7198"/>
    <d v="2024-07-22T00:00:00"/>
    <d v="1899-12-30T07:48:38"/>
    <n v="141"/>
    <s v="E00141"/>
    <s v="RUTA KMS.141"/>
    <x v="77"/>
    <x v="0"/>
    <x v="0"/>
    <x v="4"/>
    <x v="0"/>
    <d v="2024-07-19T13:13:20"/>
    <x v="780"/>
    <n v="66.777777777810115"/>
    <d v="2024-07-22T07:48:38"/>
    <d v="1899-12-30T01:52:48"/>
    <d v="2024-07-22T09:41:26"/>
    <n v="-1.6905555553967133"/>
    <x v="1"/>
    <m/>
    <m/>
    <x v="1"/>
    <x v="10"/>
    <x v="2"/>
    <x v="6"/>
    <x v="11"/>
    <n v="2"/>
    <s v="TRANSPORTES FRANCISCO CASTILLA E HI"/>
    <d v="1899-12-31T21:07:12"/>
    <n v="63.89777777781012"/>
    <n v="36"/>
    <n v="27.89777777781012"/>
  </r>
  <r>
    <s v="E002"/>
    <s v="EO55"/>
    <x v="6948"/>
    <x v="0"/>
    <s v="E3"/>
    <s v="0100057966"/>
    <s v="HORPRESOL, SRL"/>
    <s v="0046005107"/>
    <s v="PLANTA RIO GUI-TORROX COSTA"/>
    <s v="000000000000003269"/>
    <x v="44"/>
    <d v="2024-07-19T00:00:00"/>
    <d v="1899-12-30T13:13:34"/>
    <s v="votorantim 08:00"/>
    <d v="2024-07-22T00:00:00"/>
    <x v="10"/>
    <x v="8"/>
    <x v="7199"/>
    <d v="2024-07-22T00:00:00"/>
    <d v="1899-12-30T07:06:01"/>
    <n v="40"/>
    <s v="E00040"/>
    <s v="RUTA KMS.040"/>
    <x v="133"/>
    <x v="0"/>
    <x v="0"/>
    <x v="4"/>
    <x v="0"/>
    <d v="2024-07-19T13:13:34"/>
    <x v="780"/>
    <n v="66.773888888885267"/>
    <d v="2024-07-22T07:06:01"/>
    <d v="1899-12-30T00:32:00"/>
    <d v="2024-07-22T07:38:01"/>
    <n v="0.36638888897141442"/>
    <x v="0"/>
    <m/>
    <m/>
    <x v="1"/>
    <x v="10"/>
    <x v="0"/>
    <x v="6"/>
    <x v="11"/>
    <n v="2"/>
    <s v=""/>
    <d v="1899-12-30T12:48:00"/>
    <n v="65.240555555551936"/>
    <n v="36"/>
    <n v="29.240555555551936"/>
  </r>
  <r>
    <s v="E002"/>
    <s v="EO55"/>
    <x v="6949"/>
    <x v="0"/>
    <s v="E3"/>
    <s v="0100057966"/>
    <s v="HORPRESOL, SRL"/>
    <s v="0046005112"/>
    <s v="PLANTA ALMERIA"/>
    <s v="000000000000003269"/>
    <x v="44"/>
    <d v="2024-07-19T00:00:00"/>
    <d v="1899-12-30T13:14:06"/>
    <s v="votorantim 15:00"/>
    <d v="2024-07-22T00:00:00"/>
    <x v="7"/>
    <x v="8"/>
    <x v="7200"/>
    <d v="2024-07-22T00:00:00"/>
    <d v="1899-12-30T09:46:24"/>
    <n v="195"/>
    <s v="E00195"/>
    <s v="RUTA KMS.195"/>
    <x v="118"/>
    <x v="0"/>
    <x v="0"/>
    <x v="4"/>
    <x v="0"/>
    <d v="2024-07-19T13:14:06"/>
    <x v="770"/>
    <n v="73.764999999955762"/>
    <d v="2024-07-22T09:46:24"/>
    <d v="1899-12-30T02:36:00"/>
    <d v="2024-07-22T12:22:24"/>
    <n v="2.626666666707024"/>
    <x v="0"/>
    <m/>
    <m/>
    <x v="1"/>
    <x v="10"/>
    <x v="0"/>
    <x v="6"/>
    <x v="6"/>
    <n v="2"/>
    <s v=""/>
    <d v="1900-01-01T14:24:00"/>
    <n v="70.164999999955768"/>
    <n v="36"/>
    <n v="34.164999999955768"/>
  </r>
  <r>
    <s v="E002"/>
    <s v="EO55"/>
    <x v="6950"/>
    <x v="0"/>
    <s v="E3"/>
    <s v="0100057966"/>
    <s v="HORPRESOL, SRL"/>
    <s v="0046005112"/>
    <s v="PLANTA ALMERIA"/>
    <s v="000000000000003269"/>
    <x v="44"/>
    <d v="2024-07-19T00:00:00"/>
    <d v="1899-12-30T13:14:21"/>
    <s v="votorantim 10:00"/>
    <d v="2024-07-22T00:00:00"/>
    <x v="17"/>
    <x v="8"/>
    <x v="7201"/>
    <d v="2024-07-19T00:00:00"/>
    <d v="1899-12-30T16:30:16"/>
    <n v="195"/>
    <s v="E00195"/>
    <s v="RUTA KMS.195"/>
    <x v="124"/>
    <x v="0"/>
    <x v="0"/>
    <x v="4"/>
    <x v="0"/>
    <d v="2024-07-19T13:14:21"/>
    <x v="767"/>
    <n v="68.760833333304618"/>
    <d v="2024-07-19T16:30:16"/>
    <d v="1899-12-30T02:36:00"/>
    <d v="2024-07-19T19:06:16"/>
    <n v="62.895555555587634"/>
    <x v="0"/>
    <m/>
    <m/>
    <x v="1"/>
    <x v="6"/>
    <x v="0"/>
    <x v="5"/>
    <x v="8"/>
    <n v="6"/>
    <s v=""/>
    <d v="1900-01-01T14:24:00"/>
    <n v="65.160833333304623"/>
    <n v="36"/>
    <n v="29.160833333304623"/>
  </r>
  <r>
    <s v="E002"/>
    <s v="EO55"/>
    <x v="6951"/>
    <x v="0"/>
    <s v="E3"/>
    <s v="0100057966"/>
    <s v="HORPRESOL, SRL"/>
    <s v="0046005112"/>
    <s v="PLANTA ALMERIA"/>
    <s v="000000000000003269"/>
    <x v="44"/>
    <d v="2024-07-19T00:00:00"/>
    <d v="1899-12-30T13:14:37"/>
    <s v="votorantim 12:00"/>
    <d v="2024-07-22T00:00:00"/>
    <x v="8"/>
    <x v="8"/>
    <x v="7202"/>
    <d v="2024-07-22T00:00:00"/>
    <d v="1899-12-30T08:55:29"/>
    <n v="195"/>
    <s v="E00195"/>
    <s v="RUTA KMS.195"/>
    <x v="71"/>
    <x v="0"/>
    <x v="0"/>
    <x v="4"/>
    <x v="0"/>
    <d v="2024-07-19T13:14:37"/>
    <x v="786"/>
    <n v="70.756388888927177"/>
    <d v="2024-07-22T08:55:29"/>
    <d v="1899-12-30T02:36:00"/>
    <d v="2024-07-22T11:31:29"/>
    <n v="0.47527777781942859"/>
    <x v="0"/>
    <m/>
    <m/>
    <x v="1"/>
    <x v="10"/>
    <x v="0"/>
    <x v="6"/>
    <x v="0"/>
    <n v="2"/>
    <s v=""/>
    <d v="1900-01-01T14:24:00"/>
    <n v="67.156388888927182"/>
    <n v="36"/>
    <n v="31.156388888927182"/>
  </r>
  <r>
    <s v="E002"/>
    <s v="EO55"/>
    <x v="6952"/>
    <x v="0"/>
    <s v="E3"/>
    <s v="0100057966"/>
    <s v="HORPRESOL, SRL"/>
    <s v="0046005107"/>
    <s v="PLANTA RIO GUI-TORROX COSTA"/>
    <s v="000000000000003269"/>
    <x v="44"/>
    <d v="2024-07-19T00:00:00"/>
    <d v="1899-12-30T13:14:54"/>
    <s v="GESTRANS"/>
    <d v="2024-07-22T00:00:00"/>
    <x v="5"/>
    <x v="8"/>
    <x v="7203"/>
    <d v="2024-07-22T00:00:00"/>
    <d v="1899-12-30T10:55:42"/>
    <n v="40"/>
    <s v="E00040"/>
    <s v="RUTA KMS.040"/>
    <x v="76"/>
    <x v="0"/>
    <x v="0"/>
    <x v="4"/>
    <x v="0"/>
    <d v="2024-07-19T13:14:54"/>
    <x v="812"/>
    <n v="78.251666666648816"/>
    <d v="2024-07-22T10:55:42"/>
    <d v="1899-12-30T00:32:00"/>
    <d v="2024-07-22T11:27:42"/>
    <n v="8.0383333332720213"/>
    <x v="0"/>
    <m/>
    <m/>
    <x v="1"/>
    <x v="10"/>
    <x v="0"/>
    <x v="6"/>
    <x v="1"/>
    <n v="2"/>
    <s v=""/>
    <d v="1899-12-30T12:48:00"/>
    <n v="76.718333333315485"/>
    <n v="36"/>
    <n v="40.718333333315485"/>
  </r>
  <r>
    <s v="E002"/>
    <s v="EO55"/>
    <x v="6953"/>
    <x v="0"/>
    <s v="E3"/>
    <s v="0100057966"/>
    <s v="HORPRESOL, SRL"/>
    <s v="0046005107"/>
    <s v="PLANTA RIO GUI-TORROX COSTA"/>
    <s v="000000000000003269"/>
    <x v="44"/>
    <d v="2024-07-19T00:00:00"/>
    <d v="1899-12-30T13:15:05"/>
    <s v="GESTRANS"/>
    <d v="2024-07-22T00:00:00"/>
    <x v="5"/>
    <x v="8"/>
    <x v="7204"/>
    <d v="2024-07-22T00:00:00"/>
    <d v="1899-12-30T16:16:05"/>
    <n v="40"/>
    <s v="E00040"/>
    <s v="RUTA KMS.040"/>
    <x v="76"/>
    <x v="0"/>
    <x v="0"/>
    <x v="4"/>
    <x v="0"/>
    <d v="2024-07-19T13:15:05"/>
    <x v="812"/>
    <n v="78.24861111107748"/>
    <d v="2024-07-22T16:16:05"/>
    <d v="1899-12-30T00:32:00"/>
    <d v="2024-07-22T16:48:05"/>
    <n v="2.6986111112055369"/>
    <x v="0"/>
    <m/>
    <m/>
    <x v="1"/>
    <x v="10"/>
    <x v="0"/>
    <x v="6"/>
    <x v="8"/>
    <n v="2"/>
    <s v=""/>
    <d v="1899-12-30T12:48:00"/>
    <n v="76.715277777744149"/>
    <n v="36"/>
    <n v="40.715277777744149"/>
  </r>
  <r>
    <s v="E002"/>
    <s v="EO55"/>
    <x v="6954"/>
    <x v="0"/>
    <s v="E3"/>
    <s v="0100057966"/>
    <s v="HORPRESOL, SRL"/>
    <s v="0046005105"/>
    <s v="PLANTA MALAGA"/>
    <s v="000000000000003269"/>
    <x v="44"/>
    <d v="2024-07-19T00:00:00"/>
    <d v="1899-12-30T13:15:16"/>
    <s v="GESTRANS"/>
    <d v="2024-07-22T00:00:00"/>
    <x v="5"/>
    <x v="8"/>
    <x v="7205"/>
    <d v="2024-07-22T00:00:00"/>
    <d v="1899-12-30T07:33:38"/>
    <n v="24"/>
    <s v="E00024"/>
    <s v="RUTA KMS.024"/>
    <x v="76"/>
    <x v="0"/>
    <x v="0"/>
    <x v="4"/>
    <x v="0"/>
    <d v="2024-07-19T13:15:16"/>
    <x v="812"/>
    <n v="78.245555555506144"/>
    <d v="2024-07-22T07:33:38"/>
    <d v="1899-12-30T00:19:12"/>
    <d v="2024-07-22T07:52:50"/>
    <n v="11.619444444368128"/>
    <x v="0"/>
    <m/>
    <m/>
    <x v="1"/>
    <x v="10"/>
    <x v="0"/>
    <x v="6"/>
    <x v="11"/>
    <n v="2"/>
    <s v=""/>
    <d v="1899-12-30T07:40:48"/>
    <n v="76.925555555506151"/>
    <n v="36"/>
    <n v="40.925555555506151"/>
  </r>
  <r>
    <s v="E002"/>
    <s v="EO55"/>
    <x v="6955"/>
    <x v="0"/>
    <s v="E3"/>
    <s v="0100057966"/>
    <s v="HORPRESOL, SRL"/>
    <s v="0046005105"/>
    <s v="PLANTA MALAGA"/>
    <s v="000000000000003269"/>
    <x v="44"/>
    <d v="2024-07-19T00:00:00"/>
    <d v="1899-12-30T13:15:28"/>
    <s v="GESTRANS"/>
    <d v="2024-07-22T00:00:00"/>
    <x v="5"/>
    <x v="8"/>
    <x v="7206"/>
    <d v="2024-07-22T00:00:00"/>
    <d v="1899-12-30T13:24:17"/>
    <n v="24"/>
    <s v="E00024"/>
    <s v="RUTA KMS.024"/>
    <x v="76"/>
    <x v="0"/>
    <x v="0"/>
    <x v="4"/>
    <x v="0"/>
    <d v="2024-07-19T13:15:28"/>
    <x v="812"/>
    <n v="78.242222222266719"/>
    <d v="2024-07-22T13:24:17"/>
    <d v="1899-12-30T00:19:12"/>
    <d v="2024-07-22T13:43:29"/>
    <n v="5.7752777776331641"/>
    <x v="0"/>
    <m/>
    <m/>
    <x v="1"/>
    <x v="10"/>
    <x v="0"/>
    <x v="6"/>
    <x v="7"/>
    <n v="2"/>
    <s v=""/>
    <d v="1899-12-30T07:40:48"/>
    <n v="76.922222222266726"/>
    <n v="36"/>
    <n v="40.922222222266726"/>
  </r>
  <r>
    <s v="E002"/>
    <s v="EO55"/>
    <x v="6956"/>
    <x v="0"/>
    <s v="E3"/>
    <s v="0100043691"/>
    <s v="PAVESUR DERIVADOS, S.A."/>
    <s v="0046005102"/>
    <s v="PLANTA OJEN"/>
    <s v="000000000000003269"/>
    <x v="44"/>
    <d v="2024-07-19T00:00:00"/>
    <d v="1899-12-30T13:15:43"/>
    <s v="8:00"/>
    <d v="2024-07-22T00:00:00"/>
    <x v="10"/>
    <x v="8"/>
    <x v="7207"/>
    <d v="2024-07-19T00:00:00"/>
    <d v="1899-12-30T14:33:39"/>
    <n v="68"/>
    <s v="E00068"/>
    <s v="RUTA KMS.068"/>
    <x v="144"/>
    <x v="0"/>
    <x v="0"/>
    <x v="4"/>
    <x v="0"/>
    <d v="2024-07-19T13:15:43"/>
    <x v="780"/>
    <n v="66.738055555557366"/>
    <d v="2024-07-19T14:33:39"/>
    <d v="1899-12-30T00:54:24"/>
    <d v="2024-07-19T15:28:03"/>
    <n v="64.532500000088476"/>
    <x v="0"/>
    <m/>
    <m/>
    <x v="1"/>
    <x v="6"/>
    <x v="0"/>
    <x v="5"/>
    <x v="13"/>
    <n v="6"/>
    <s v=""/>
    <d v="1899-12-30T21:45:36"/>
    <n v="64.8313888888907"/>
    <n v="36"/>
    <n v="28.8313888888907"/>
  </r>
  <r>
    <s v="E002"/>
    <s v="EO55"/>
    <x v="6957"/>
    <x v="0"/>
    <s v="E3"/>
    <s v="0100053365"/>
    <s v="WORKBETON, S.L."/>
    <s v="0046004416"/>
    <s v="SALTERAS"/>
    <s v="000000000000000837"/>
    <x v="43"/>
    <d v="2024-07-19T00:00:00"/>
    <d v="1899-12-30T13:16:11"/>
    <s v="22/7_7.00"/>
    <d v="2024-07-22T00:00:00"/>
    <x v="10"/>
    <x v="9"/>
    <x v="7208"/>
    <d v="2024-07-22T00:00:00"/>
    <d v="1899-12-30T08:49:17"/>
    <n v="56"/>
    <s v="E00056"/>
    <s v="RUTA KMS.056"/>
    <x v="93"/>
    <x v="0"/>
    <x v="0"/>
    <x v="5"/>
    <x v="0"/>
    <d v="2024-07-19T13:16:11"/>
    <x v="780"/>
    <n v="66.730277777882293"/>
    <d v="2024-07-22T08:49:17"/>
    <d v="1899-12-30T00:44:48"/>
    <d v="2024-07-22T09:34:05"/>
    <n v="-1.5680555553990416"/>
    <x v="1"/>
    <m/>
    <m/>
    <x v="1"/>
    <x v="10"/>
    <x v="2"/>
    <x v="6"/>
    <x v="0"/>
    <n v="2"/>
    <s v=""/>
    <d v="1899-12-30T17:55:12"/>
    <n v="64.983611111215623"/>
    <n v="36"/>
    <n v="28.983611111215623"/>
  </r>
  <r>
    <s v="E002"/>
    <s v="EO55"/>
    <x v="6958"/>
    <x v="0"/>
    <s v="E3"/>
    <s v="0100053365"/>
    <s v="WORKBETON, S.L."/>
    <s v="0046004416"/>
    <s v="SALTERAS"/>
    <s v="000000000000000837"/>
    <x v="43"/>
    <d v="2024-07-19T00:00:00"/>
    <d v="1899-12-30T13:16:32"/>
    <s v="22/7_9.00"/>
    <d v="2024-07-22T00:00:00"/>
    <x v="15"/>
    <x v="9"/>
    <x v="7209"/>
    <d v="2024-07-22T00:00:00"/>
    <d v="1899-12-30T07:33:20"/>
    <n v="56"/>
    <s v="E00056"/>
    <s v="RUTA KMS.056"/>
    <x v="175"/>
    <x v="0"/>
    <x v="0"/>
    <x v="5"/>
    <x v="0"/>
    <d v="2024-07-19T13:16:32"/>
    <x v="779"/>
    <n v="67.724444444524124"/>
    <d v="2024-07-22T07:33:20"/>
    <d v="1899-12-30T00:44:48"/>
    <d v="2024-07-22T08:18:08"/>
    <n v="0.69777777779381722"/>
    <x v="0"/>
    <m/>
    <m/>
    <x v="1"/>
    <x v="10"/>
    <x v="0"/>
    <x v="6"/>
    <x v="11"/>
    <n v="2"/>
    <s v=""/>
    <d v="1899-12-30T17:55:12"/>
    <n v="65.977777777857455"/>
    <n v="36"/>
    <n v="29.977777777857455"/>
  </r>
  <r>
    <s v="E002"/>
    <s v="EO55"/>
    <x v="6959"/>
    <x v="0"/>
    <s v="E3"/>
    <s v="0100018311"/>
    <s v="ANDALUZA DE MORTEROS, SA (ANDEMOSA)"/>
    <s v="0046005100"/>
    <s v="PLANTA VILLA ROSA (CON TTE) MALAGA"/>
    <s v="000000000000003264"/>
    <x v="41"/>
    <d v="2024-07-19T00:00:00"/>
    <d v="1899-12-30T13:16:39"/>
    <s v="22/07 15:00h"/>
    <d v="2024-07-22T00:00:00"/>
    <x v="7"/>
    <x v="8"/>
    <x v="7210"/>
    <d v="2024-07-22T00:00:00"/>
    <d v="1899-12-30T14:21:36"/>
    <n v="24"/>
    <s v="E00024"/>
    <s v="RUTA KMS.024"/>
    <x v="79"/>
    <x v="0"/>
    <x v="0"/>
    <x v="4"/>
    <x v="0"/>
    <d v="2024-07-19T13:16:39"/>
    <x v="770"/>
    <n v="73.722499999974389"/>
    <d v="2024-07-22T14:21:36"/>
    <d v="1899-12-30T00:19:12"/>
    <d v="2024-07-22T14:40:48"/>
    <n v="0.3199999998905696"/>
    <x v="0"/>
    <m/>
    <m/>
    <x v="1"/>
    <x v="10"/>
    <x v="0"/>
    <x v="6"/>
    <x v="13"/>
    <n v="2"/>
    <s v=""/>
    <d v="1899-12-30T07:40:48"/>
    <n v="72.402499999974395"/>
    <n v="36"/>
    <n v="36.402499999974395"/>
  </r>
  <r>
    <s v="E002"/>
    <s v="EO55"/>
    <x v="6960"/>
    <x v="0"/>
    <s v="E3"/>
    <s v="0100018311"/>
    <s v="ANDALUZA DE MORTEROS, SA (ANDEMOSA)"/>
    <s v="0046005100"/>
    <s v="PLANTA VILLA ROSA (CON TTE) MALAGA"/>
    <s v="000000000000003264"/>
    <x v="41"/>
    <d v="2024-07-19T00:00:00"/>
    <d v="1899-12-30T13:16:47"/>
    <s v="22/07 15h"/>
    <d v="2024-07-22T00:00:00"/>
    <x v="7"/>
    <x v="8"/>
    <x v="7211"/>
    <d v="2024-07-22T00:00:00"/>
    <d v="1899-12-30T11:29:30"/>
    <n v="24"/>
    <s v="E00024"/>
    <s v="RUTA KMS.024"/>
    <x v="327"/>
    <x v="0"/>
    <x v="0"/>
    <x v="4"/>
    <x v="0"/>
    <d v="2024-07-19T13:16:47"/>
    <x v="770"/>
    <n v="73.720277777756564"/>
    <d v="2024-07-22T11:29:30"/>
    <d v="1899-12-30T00:19:12"/>
    <d v="2024-07-22T11:48:42"/>
    <n v="3.188333333353512"/>
    <x v="0"/>
    <m/>
    <m/>
    <x v="1"/>
    <x v="10"/>
    <x v="0"/>
    <x v="6"/>
    <x v="2"/>
    <n v="2"/>
    <s v=""/>
    <d v="1899-12-30T07:40:48"/>
    <n v="72.400277777756571"/>
    <n v="36"/>
    <n v="36.400277777756571"/>
  </r>
  <r>
    <s v="E002"/>
    <s v="EO55"/>
    <x v="6961"/>
    <x v="0"/>
    <s v="E4"/>
    <s v="0100057966"/>
    <s v="HORPRESOL, SRL"/>
    <s v="0046005239"/>
    <s v="ANDPIL - MALAGA"/>
    <s v="000000000000003282"/>
    <x v="40"/>
    <d v="2024-07-19T00:00:00"/>
    <d v="1899-12-30T13:17:12"/>
    <s v="22/07 8 A 14"/>
    <d v="2024-07-22T00:00:00"/>
    <x v="1"/>
    <x v="8"/>
    <x v="7212"/>
    <d v="2024-07-22T00:00:00"/>
    <d v="1899-12-30T14:10:29"/>
    <n v="24"/>
    <s v="E00024"/>
    <s v="RUTA KMS.024"/>
    <x v="52"/>
    <x v="0"/>
    <x v="0"/>
    <x v="4"/>
    <x v="1"/>
    <d v="2024-07-19T13:17:12"/>
    <x v="764"/>
    <n v="72.713333333318587"/>
    <d v="2024-07-22T14:10:29"/>
    <d v="1899-12-30T00:19:12"/>
    <d v="2024-07-22T14:29:41"/>
    <n v="-0.49472222226904705"/>
    <x v="0"/>
    <m/>
    <m/>
    <x v="1"/>
    <x v="10"/>
    <x v="0"/>
    <x v="6"/>
    <x v="13"/>
    <n v="2"/>
    <s v=""/>
    <d v="1899-12-30T07:40:48"/>
    <n v="71.393333333318594"/>
    <n v="36"/>
    <n v="35.393333333318594"/>
  </r>
  <r>
    <s v="E002"/>
    <s v="EO55"/>
    <x v="6962"/>
    <x v="0"/>
    <s v="E4"/>
    <s v="0100057966"/>
    <s v="HORPRESOL, SRL"/>
    <s v="0046005239"/>
    <s v="ANDPIL - MALAGA"/>
    <s v="000000000000003282"/>
    <x v="40"/>
    <d v="2024-07-19T00:00:00"/>
    <d v="1899-12-30T13:17:28"/>
    <s v="22/07 8 A 14"/>
    <d v="2024-07-22T00:00:00"/>
    <x v="1"/>
    <x v="8"/>
    <x v="7213"/>
    <d v="2024-07-22T00:00:00"/>
    <d v="1899-12-30T11:57:54"/>
    <n v="24"/>
    <s v="E00024"/>
    <s v="RUTA KMS.024"/>
    <x v="52"/>
    <x v="0"/>
    <x v="0"/>
    <x v="4"/>
    <x v="1"/>
    <d v="2024-07-19T13:17:28"/>
    <x v="764"/>
    <n v="72.708888888882939"/>
    <d v="2024-07-22T11:57:54"/>
    <d v="1899-12-30T00:19:12"/>
    <d v="2024-07-22T12:17:06"/>
    <n v="1.7149999999674037"/>
    <x v="0"/>
    <m/>
    <m/>
    <x v="1"/>
    <x v="10"/>
    <x v="0"/>
    <x v="6"/>
    <x v="2"/>
    <n v="2"/>
    <s v=""/>
    <d v="1899-12-30T07:40:48"/>
    <n v="71.388888888882946"/>
    <n v="36"/>
    <n v="35.388888888882946"/>
  </r>
  <r>
    <s v="E002"/>
    <s v="EO55"/>
    <x v="6963"/>
    <x v="0"/>
    <s v="E3"/>
    <s v="0100045291"/>
    <s v="INDUSTRIAS ALHAURINAS DEL"/>
    <s v="0046005099"/>
    <s v="PLANTA - ALHAURIN EL GRANDE"/>
    <s v="000000000000003264"/>
    <x v="41"/>
    <d v="2024-07-19T00:00:00"/>
    <d v="1899-12-30T13:22:52"/>
    <s v="22/07 08:00h"/>
    <d v="2024-07-22T00:00:00"/>
    <x v="10"/>
    <x v="8"/>
    <x v="7214"/>
    <d v="2024-07-19T00:00:00"/>
    <d v="1899-12-30T14:38:44"/>
    <n v="47"/>
    <s v="E00047"/>
    <s v="RUTA KMS.047"/>
    <x v="84"/>
    <x v="0"/>
    <x v="0"/>
    <x v="4"/>
    <x v="0"/>
    <d v="2024-07-19T13:22:52"/>
    <x v="780"/>
    <n v="66.618888888973743"/>
    <d v="2024-07-19T14:38:44"/>
    <d v="1899-12-30T00:37:36"/>
    <d v="2024-07-19T15:16:20"/>
    <n v="64.727777777938172"/>
    <x v="0"/>
    <m/>
    <m/>
    <x v="1"/>
    <x v="6"/>
    <x v="0"/>
    <x v="5"/>
    <x v="13"/>
    <n v="6"/>
    <s v=""/>
    <d v="1899-12-30T15:02:24"/>
    <n v="64.992222222307078"/>
    <n v="36"/>
    <n v="28.992222222307078"/>
  </r>
  <r>
    <s v="E002"/>
    <s v="EO55"/>
    <x v="6964"/>
    <x v="0"/>
    <s v="E3"/>
    <s v="0100021981"/>
    <s v="CEMENTOS CAPA, S.L."/>
    <s v="0046005184"/>
    <s v="FABRICA SALINAS-ARCHIDONA (MALAGA)"/>
    <s v="000000000000003264"/>
    <x v="41"/>
    <d v="2024-07-19T00:00:00"/>
    <d v="1899-12-30T13:23:20"/>
    <s v="22/07 Ir de 11 a 13"/>
    <d v="2024-07-22T00:00:00"/>
    <x v="1"/>
    <x v="8"/>
    <x v="7215"/>
    <d v="2024-07-22T00:00:00"/>
    <d v="1899-12-30T11:01:23"/>
    <n v="69"/>
    <s v="E00069"/>
    <s v="RUTA KMS.069"/>
    <x v="60"/>
    <x v="0"/>
    <x v="0"/>
    <x v="4"/>
    <x v="0"/>
    <d v="2024-07-19T13:23:20"/>
    <x v="764"/>
    <n v="72.611111111124046"/>
    <d v="2024-07-22T11:01:23"/>
    <d v="1899-12-30T00:55:12"/>
    <d v="2024-07-22T11:56:35"/>
    <n v="2.0569444445427507"/>
    <x v="0"/>
    <m/>
    <m/>
    <x v="1"/>
    <x v="10"/>
    <x v="0"/>
    <x v="6"/>
    <x v="2"/>
    <n v="2"/>
    <s v="TRANSPORTES FRANCISCO CASTILLA E HI"/>
    <d v="1899-12-30T22:04:48"/>
    <n v="70.691111111124044"/>
    <n v="36"/>
    <n v="34.691111111124044"/>
  </r>
  <r>
    <s v="E002"/>
    <s v="EO55"/>
    <x v="6965"/>
    <x v="0"/>
    <s v="E4"/>
    <s v="0100018565"/>
    <s v="PROVEEDORA DE LA CONSTRUCCION,S.A."/>
    <s v="0046000589"/>
    <s v="VALVERDE DEL CAMINO"/>
    <s v="000000000000003312"/>
    <x v="111"/>
    <d v="2024-07-19T00:00:00"/>
    <d v="1899-12-30T14:00:25"/>
    <s v="22/07 10:00h"/>
    <d v="2024-07-22T00:00:00"/>
    <x v="17"/>
    <x v="9"/>
    <x v="7216"/>
    <d v="2024-07-22T00:00:00"/>
    <d v="1899-12-30T09:48:41"/>
    <n v="43"/>
    <s v="E00043"/>
    <s v="RUTA KMS.043"/>
    <x v="298"/>
    <x v="0"/>
    <x v="0"/>
    <x v="5"/>
    <x v="1"/>
    <d v="2024-07-19T14:00:25"/>
    <x v="767"/>
    <n v="67.993055555562023"/>
    <d v="2024-07-22T09:48:41"/>
    <d v="1899-12-30T00:34:24"/>
    <d v="2024-07-22T10:23:05"/>
    <n v="-0.38472222222480923"/>
    <x v="0"/>
    <m/>
    <m/>
    <x v="1"/>
    <x v="10"/>
    <x v="0"/>
    <x v="6"/>
    <x v="6"/>
    <n v="2"/>
    <s v=""/>
    <d v="1899-12-30T13:45:36"/>
    <n v="66.419722222228685"/>
    <n v="36"/>
    <n v="30.419722222228685"/>
  </r>
  <r>
    <s v="E002"/>
    <s v="EO55"/>
    <x v="6965"/>
    <x v="0"/>
    <s v="E4"/>
    <s v="0100018565"/>
    <s v="PROVEEDORA DE LA CONSTRUCCION,S.A."/>
    <s v="0046000589"/>
    <s v="VALVERDE DEL CAMINO"/>
    <s v="000000000000002882"/>
    <x v="112"/>
    <d v="2024-07-19T00:00:00"/>
    <d v="1899-12-30T14:00:25"/>
    <s v="22/07 10:00h"/>
    <d v="2024-07-22T00:00:00"/>
    <x v="17"/>
    <x v="9"/>
    <x v="7216"/>
    <d v="2024-07-22T00:00:00"/>
    <d v="1899-12-30T09:48:41"/>
    <n v="43"/>
    <s v="E00043"/>
    <s v="RUTA KMS.043"/>
    <x v="298"/>
    <x v="0"/>
    <x v="1"/>
    <x v="5"/>
    <x v="1"/>
    <d v="2024-07-19T14:00:25"/>
    <x v="767"/>
    <n v="67.993055555562023"/>
    <d v="2024-07-22T09:48:41"/>
    <d v="1899-12-30T00:34:24"/>
    <d v="2024-07-22T10:23:05"/>
    <n v="-0.38472222222480923"/>
    <x v="0"/>
    <m/>
    <m/>
    <x v="1"/>
    <x v="10"/>
    <x v="0"/>
    <x v="6"/>
    <x v="6"/>
    <n v="2"/>
    <s v=""/>
    <d v="1899-12-30T13:45:36"/>
    <n v="66.419722222228685"/>
    <n v="36"/>
    <n v="30.419722222228685"/>
  </r>
  <r>
    <s v="E002"/>
    <s v="EO55"/>
    <x v="6966"/>
    <x v="0"/>
    <s v="E3"/>
    <s v="0432000110"/>
    <s v="PREBETONG HORMIGONES, S.A."/>
    <s v="0046001414"/>
    <s v="HUELVA (F.MONTENEGRO)"/>
    <s v="000000000000001782"/>
    <x v="46"/>
    <d v="2024-07-19T00:00:00"/>
    <d v="1899-12-30T14:03:18"/>
    <s v="8:00"/>
    <d v="2024-07-22T00:00:00"/>
    <x v="15"/>
    <x v="9"/>
    <x v="7217"/>
    <d v="2024-07-22T00:00:00"/>
    <d v="1899-12-30T10:17:46"/>
    <n v="29"/>
    <s v="E00029"/>
    <s v="RUTA KMS.029"/>
    <x v="368"/>
    <x v="0"/>
    <x v="0"/>
    <x v="5"/>
    <x v="0"/>
    <d v="2024-07-19T14:03:18"/>
    <x v="779"/>
    <n v="66.945000000006985"/>
    <d v="2024-07-22T10:17:46"/>
    <d v="1899-12-30T00:23:12"/>
    <d v="2024-07-22T10:40:58"/>
    <n v="-1.6827777777216397"/>
    <x v="1"/>
    <m/>
    <m/>
    <x v="1"/>
    <x v="10"/>
    <x v="2"/>
    <x v="6"/>
    <x v="1"/>
    <n v="2"/>
    <s v="LOGISTICA GALVEZ MARIN, S.L."/>
    <d v="1899-12-30T09:16:48"/>
    <n v="65.558333333340315"/>
    <n v="36"/>
    <n v="29.558333333340315"/>
  </r>
  <r>
    <s v="E002"/>
    <s v="EO55"/>
    <x v="6967"/>
    <x v="0"/>
    <s v="E3"/>
    <s v="0432000110"/>
    <s v="PREBETONG HORMIGONES, S.A."/>
    <s v="0046001414"/>
    <s v="HUELVA (F.MONTENEGRO)"/>
    <s v="000000000000001782"/>
    <x v="46"/>
    <d v="2024-07-19T00:00:00"/>
    <d v="1899-12-30T14:03:44"/>
    <s v="8-11 HORAS"/>
    <d v="2024-07-22T00:00:00"/>
    <x v="24"/>
    <x v="9"/>
    <x v="7218"/>
    <d v="2024-07-22T00:00:00"/>
    <d v="1899-12-30T08:07:55"/>
    <n v="29"/>
    <s v="E00029"/>
    <s v="RUTA KMS.029"/>
    <x v="96"/>
    <x v="0"/>
    <x v="0"/>
    <x v="5"/>
    <x v="0"/>
    <d v="2024-07-19T14:03:44"/>
    <x v="769"/>
    <n v="68.937777777900919"/>
    <d v="2024-07-22T08:07:55"/>
    <d v="1899-12-30T00:23:12"/>
    <d v="2024-07-22T08:31:07"/>
    <n v="2.4813888890203089"/>
    <x v="0"/>
    <m/>
    <m/>
    <x v="1"/>
    <x v="10"/>
    <x v="0"/>
    <x v="6"/>
    <x v="0"/>
    <n v="2"/>
    <s v=""/>
    <d v="1899-12-30T09:16:48"/>
    <n v="67.551111111234249"/>
    <n v="36"/>
    <n v="31.551111111234249"/>
  </r>
  <r>
    <s v="E002"/>
    <s v="EO55"/>
    <x v="6968"/>
    <x v="0"/>
    <s v="E3"/>
    <s v="0100058384"/>
    <s v="ADOQUINES Y MARCOS, S.L."/>
    <s v="0046005169"/>
    <s v="PLANTA LA RODA DE ANDALUCIA"/>
    <s v="000000000000003263"/>
    <x v="49"/>
    <d v="2024-07-19T00:00:00"/>
    <d v="1899-12-30T14:04:01"/>
    <s v=".12:00"/>
    <d v="2024-07-22T00:00:00"/>
    <x v="8"/>
    <x v="8"/>
    <x v="7219"/>
    <d v="2024-07-22T00:00:00"/>
    <d v="1899-12-30T11:27:27"/>
    <n v="90"/>
    <s v="E00090"/>
    <s v="RUTA KMS.090"/>
    <x v="143"/>
    <x v="0"/>
    <x v="0"/>
    <x v="4"/>
    <x v="0"/>
    <d v="2024-07-19T14:04:01"/>
    <x v="786"/>
    <n v="69.933055555564351"/>
    <d v="2024-07-22T11:27:27"/>
    <d v="1899-12-30T01:12:00"/>
    <d v="2024-07-22T12:39:27"/>
    <n v="-0.65750000003026798"/>
    <x v="0"/>
    <m/>
    <m/>
    <x v="1"/>
    <x v="10"/>
    <x v="0"/>
    <x v="6"/>
    <x v="2"/>
    <n v="2"/>
    <s v=""/>
    <d v="1899-12-31T04:48:00"/>
    <n v="67.733055555564349"/>
    <n v="36"/>
    <n v="31.733055555564349"/>
  </r>
  <r>
    <s v="E002"/>
    <s v="EO55"/>
    <x v="6969"/>
    <x v="0"/>
    <s v="E3"/>
    <s v="0100058384"/>
    <s v="ADOQUINES Y MARCOS, S.L."/>
    <s v="0046005169"/>
    <s v="PLANTA LA RODA DE ANDALUCIA"/>
    <s v="000000000000003263"/>
    <x v="49"/>
    <d v="2024-07-19T00:00:00"/>
    <d v="1899-12-30T14:04:20"/>
    <s v=".09:00"/>
    <d v="2024-07-22T00:00:00"/>
    <x v="15"/>
    <x v="8"/>
    <x v="7220"/>
    <d v="2024-07-19T00:00:00"/>
    <d v="1899-12-30T15:24:54"/>
    <n v="90"/>
    <s v="E00090"/>
    <s v="RUTA KMS.090"/>
    <x v="143"/>
    <x v="0"/>
    <x v="0"/>
    <x v="4"/>
    <x v="0"/>
    <d v="2024-07-19T14:04:20"/>
    <x v="779"/>
    <n v="66.927777777775191"/>
    <d v="2024-07-19T15:24:54"/>
    <d v="1899-12-30T01:12:00"/>
    <d v="2024-07-19T16:36:54"/>
    <n v="64.385000000009313"/>
    <x v="0"/>
    <m/>
    <m/>
    <x v="1"/>
    <x v="6"/>
    <x v="0"/>
    <x v="5"/>
    <x v="4"/>
    <n v="6"/>
    <s v=""/>
    <d v="1899-12-31T04:48:00"/>
    <n v="64.727777777775188"/>
    <n v="36"/>
    <n v="28.727777777775188"/>
  </r>
  <r>
    <s v="E002"/>
    <s v="EO55"/>
    <x v="6970"/>
    <x v="0"/>
    <s v="E3"/>
    <s v="0100058036"/>
    <s v="HORMI CONTADO, S.L."/>
    <s v="0046005174"/>
    <s v="PLANTA DE MANILVA E/O 56"/>
    <s v="000000000000003269"/>
    <x v="44"/>
    <d v="2024-07-19T00:00:00"/>
    <d v="1899-12-30T14:18:59"/>
    <s v="22/07 10:30h"/>
    <d v="2024-07-22T00:00:00"/>
    <x v="20"/>
    <x v="8"/>
    <x v="7221"/>
    <d v="2024-07-22T00:00:00"/>
    <d v="1899-12-30T07:29:36"/>
    <n v="118"/>
    <s v="E00118"/>
    <s v="RUTA KMS.118"/>
    <x v="496"/>
    <x v="0"/>
    <x v="0"/>
    <x v="4"/>
    <x v="0"/>
    <d v="2024-07-19T14:18:59"/>
    <x v="781"/>
    <n v="68.183611111133359"/>
    <d v="2024-07-22T07:29:36"/>
    <d v="1899-12-30T01:34:24"/>
    <d v="2024-07-22T09:04:00"/>
    <n v="1.4333333332906477"/>
    <x v="0"/>
    <m/>
    <m/>
    <x v="1"/>
    <x v="10"/>
    <x v="0"/>
    <x v="6"/>
    <x v="11"/>
    <n v="2"/>
    <s v=""/>
    <d v="1899-12-31T13:45:36"/>
    <n v="65.610277777800022"/>
    <n v="36"/>
    <n v="29.610277777800022"/>
  </r>
  <r>
    <s v="E002"/>
    <s v="EO55"/>
    <x v="6971"/>
    <x v="0"/>
    <s v="E3"/>
    <s v="0100058036"/>
    <s v="HORMI CONTADO, S.L."/>
    <s v="0046005174"/>
    <s v="PLANTA DE MANILVA E/O 56"/>
    <s v="000000000000003269"/>
    <x v="44"/>
    <d v="2024-07-19T00:00:00"/>
    <d v="1899-12-30T14:19:17"/>
    <s v="22/07 13:00h"/>
    <d v="2024-07-22T00:00:00"/>
    <x v="14"/>
    <x v="8"/>
    <x v="7222"/>
    <d v="2024-07-22T00:00:00"/>
    <d v="1899-12-30T10:01:50"/>
    <n v="118"/>
    <s v="E00118"/>
    <s v="RUTA KMS.118"/>
    <x v="63"/>
    <x v="0"/>
    <x v="0"/>
    <x v="4"/>
    <x v="0"/>
    <d v="2024-07-19T14:19:17"/>
    <x v="807"/>
    <n v="70.678611111128703"/>
    <d v="2024-07-22T10:01:50"/>
    <d v="1899-12-30T01:34:24"/>
    <d v="2024-07-22T11:36:14"/>
    <n v="1.3961111110984348"/>
    <x v="0"/>
    <m/>
    <m/>
    <x v="1"/>
    <x v="10"/>
    <x v="0"/>
    <x v="6"/>
    <x v="1"/>
    <n v="2"/>
    <s v=""/>
    <d v="1899-12-31T13:45:36"/>
    <n v="68.105277777795365"/>
    <n v="36"/>
    <n v="32.105277777795365"/>
  </r>
  <r>
    <s v="E002"/>
    <s v="EO55"/>
    <x v="6972"/>
    <x v="0"/>
    <s v="E3"/>
    <s v="0100058036"/>
    <s v="HORMI CONTADO, S.L."/>
    <s v="0046005174"/>
    <s v="PLANTA DE MANILVA E/O 56"/>
    <s v="000000000000003269"/>
    <x v="44"/>
    <d v="2024-07-19T00:00:00"/>
    <d v="1899-12-30T14:19:33"/>
    <s v="22/07 11:00h"/>
    <d v="2024-07-22T00:00:00"/>
    <x v="24"/>
    <x v="8"/>
    <x v="7223"/>
    <d v="2024-07-22T00:00:00"/>
    <d v="1899-12-30T09:25:16"/>
    <n v="118"/>
    <s v="E00118"/>
    <s v="RUTA KMS.118"/>
    <x v="84"/>
    <x v="0"/>
    <x v="0"/>
    <x v="4"/>
    <x v="0"/>
    <d v="2024-07-19T14:19:33"/>
    <x v="769"/>
    <n v="68.674166666809469"/>
    <d v="2024-07-22T09:25:16"/>
    <d v="1899-12-30T01:34:24"/>
    <d v="2024-07-22T10:59:40"/>
    <n v="5.5555556318722665E-3"/>
    <x v="0"/>
    <m/>
    <m/>
    <x v="1"/>
    <x v="10"/>
    <x v="0"/>
    <x v="6"/>
    <x v="6"/>
    <n v="2"/>
    <s v=""/>
    <d v="1899-12-31T13:45:36"/>
    <n v="66.100833333476132"/>
    <n v="36"/>
    <n v="30.100833333476132"/>
  </r>
  <r>
    <s v="E002"/>
    <s v="EO55"/>
    <x v="6973"/>
    <x v="0"/>
    <s v="E3"/>
    <s v="0100058036"/>
    <s v="HORMI CONTADO, S.L."/>
    <s v="0046005174"/>
    <s v="PLANTA DE MANILVA E/O 56"/>
    <s v="000000000000003269"/>
    <x v="44"/>
    <d v="2024-07-19T00:00:00"/>
    <d v="1899-12-30T14:19:52"/>
    <s v="22/07 13:30h"/>
    <d v="2024-07-22T00:00:00"/>
    <x v="0"/>
    <x v="8"/>
    <x v="7224"/>
    <d v="2024-07-22T00:00:00"/>
    <d v="1899-12-30T10:15:48"/>
    <n v="118"/>
    <s v="E00118"/>
    <s v="RUTA KMS.118"/>
    <x v="133"/>
    <x v="0"/>
    <x v="0"/>
    <x v="4"/>
    <x v="0"/>
    <d v="2024-07-19T14:19:52"/>
    <x v="806"/>
    <n v="71.168888888962101"/>
    <d v="2024-07-22T10:15:48"/>
    <d v="1899-12-30T01:34:24"/>
    <d v="2024-07-22T11:50:12"/>
    <n v="1.6633333332720213"/>
    <x v="0"/>
    <m/>
    <m/>
    <x v="1"/>
    <x v="10"/>
    <x v="0"/>
    <x v="6"/>
    <x v="1"/>
    <n v="2"/>
    <s v=""/>
    <d v="1899-12-31T13:45:36"/>
    <n v="68.595555555628763"/>
    <n v="36"/>
    <n v="32.595555555628763"/>
  </r>
  <r>
    <s v="E002"/>
    <s v="EO55"/>
    <x v="6974"/>
    <x v="0"/>
    <s v="E3"/>
    <s v="0100058036"/>
    <s v="HORMI CONTADO, S.L."/>
    <s v="0046005771"/>
    <s v="PLANTA DE MARBELLA"/>
    <s v="000000000000003269"/>
    <x v="44"/>
    <d v="2024-07-19T00:00:00"/>
    <d v="1899-12-30T14:26:05"/>
    <s v="22/07 11:00h"/>
    <d v="2024-07-22T00:00:00"/>
    <x v="24"/>
    <x v="8"/>
    <x v="7225"/>
    <d v="2024-07-22T00:00:00"/>
    <d v="1899-12-30T09:59:21"/>
    <n v="79"/>
    <s v="E00079"/>
    <s v="RUTA KMS.079"/>
    <x v="98"/>
    <x v="0"/>
    <x v="0"/>
    <x v="4"/>
    <x v="0"/>
    <d v="2024-07-19T14:26:05"/>
    <x v="769"/>
    <n v="68.565277777786832"/>
    <d v="2024-07-22T09:59:21"/>
    <d v="1899-12-30T01:03:12"/>
    <d v="2024-07-22T11:02:33"/>
    <n v="-4.2499999981373549E-2"/>
    <x v="0"/>
    <m/>
    <m/>
    <x v="1"/>
    <x v="10"/>
    <x v="0"/>
    <x v="6"/>
    <x v="6"/>
    <n v="2"/>
    <s v=""/>
    <d v="1899-12-31T01:16:48"/>
    <n v="66.511944444453505"/>
    <n v="36"/>
    <n v="30.511944444453505"/>
  </r>
  <r>
    <s v="E002"/>
    <s v="EO55"/>
    <x v="6975"/>
    <x v="0"/>
    <s v="E3"/>
    <s v="0100055849"/>
    <s v="HORMECO S.L."/>
    <s v="0046005163"/>
    <s v="SUMIN CEMENTO SILO FYM - MELILLA"/>
    <s v="000000000000003264"/>
    <x v="41"/>
    <d v="2024-07-19T00:00:00"/>
    <d v="1899-12-30T14:42:54"/>
    <s v="22/07 1 viajes"/>
    <d v="2024-07-22T00:00:00"/>
    <x v="26"/>
    <x v="8"/>
    <x v="7226"/>
    <d v="2024-07-22T00:00:00"/>
    <d v="1899-12-30T07:06:26"/>
    <n v="264"/>
    <s v="E00264"/>
    <s v="RUTA KMS.264"/>
    <x v="329"/>
    <x v="0"/>
    <x v="0"/>
    <x v="4"/>
    <x v="0"/>
    <d v="2024-07-19T14:42:54"/>
    <x v="813"/>
    <n v="79.284999999857973"/>
    <d v="2024-07-22T07:06:26"/>
    <d v="1899-12-30T03:31:12"/>
    <d v="2024-07-22T10:37:38"/>
    <n v="11.37277777766576"/>
    <x v="0"/>
    <m/>
    <m/>
    <x v="1"/>
    <x v="10"/>
    <x v="0"/>
    <x v="6"/>
    <x v="11"/>
    <n v="2"/>
    <s v=""/>
    <d v="1900-01-02T12:28:48"/>
    <n v="74.764999999857977"/>
    <n v="36"/>
    <n v="38.764999999857977"/>
  </r>
  <r>
    <s v="E002"/>
    <s v="EO55"/>
    <x v="6976"/>
    <x v="0"/>
    <s v="E3"/>
    <s v="0100045043"/>
    <s v="HORMIGONES GUADARRANQUE, S.L."/>
    <s v="0046005161"/>
    <s v="PLANTA DE SAN ROQUE"/>
    <s v="000000000000003269"/>
    <x v="44"/>
    <d v="2024-07-19T00:00:00"/>
    <d v="1899-12-30T14:48:39"/>
    <s v="22/07 12:00h"/>
    <d v="2024-07-22T00:00:00"/>
    <x v="8"/>
    <x v="8"/>
    <x v="7227"/>
    <d v="2024-07-22T00:00:00"/>
    <d v="1899-12-30T09:35:29"/>
    <n v="144"/>
    <s v="E00144"/>
    <s v="RUTA KMS.144"/>
    <x v="64"/>
    <x v="0"/>
    <x v="0"/>
    <x v="4"/>
    <x v="0"/>
    <d v="2024-07-19T14:48:39"/>
    <x v="786"/>
    <n v="69.189166666707024"/>
    <d v="2024-07-22T09:35:29"/>
    <d v="1899-12-30T01:55:12"/>
    <d v="2024-07-22T11:30:41"/>
    <n v="0.48861111112637445"/>
    <x v="0"/>
    <m/>
    <m/>
    <x v="1"/>
    <x v="10"/>
    <x v="0"/>
    <x v="6"/>
    <x v="6"/>
    <n v="2"/>
    <s v=""/>
    <d v="1899-12-31T22:04:48"/>
    <n v="66.269166666707022"/>
    <n v="36"/>
    <n v="30.269166666707022"/>
  </r>
  <r>
    <s v="E002"/>
    <s v="EO55"/>
    <x v="6977"/>
    <x v="0"/>
    <s v="E4"/>
    <s v="0100058375"/>
    <s v="GRUPO PUYA 68, S.L."/>
    <s v="0046005331"/>
    <s v="ALMACEN-S.PEDRO ALCANTARA"/>
    <s v="000000000000003282"/>
    <x v="40"/>
    <d v="2024-07-19T00:00:00"/>
    <d v="1899-12-30T15:07:16"/>
    <s v="22/07 10:00h"/>
    <d v="2024-07-22T00:00:00"/>
    <x v="17"/>
    <x v="8"/>
    <x v="7228"/>
    <d v="2024-07-22T00:00:00"/>
    <d v="1899-12-30T11:45:11"/>
    <n v="84"/>
    <s v="E00084"/>
    <s v="RUTA KMS.084"/>
    <x v="55"/>
    <x v="0"/>
    <x v="0"/>
    <x v="4"/>
    <x v="1"/>
    <d v="2024-07-19T15:07:16"/>
    <x v="767"/>
    <n v="66.878888888808433"/>
    <d v="2024-07-22T11:45:11"/>
    <d v="1899-12-30T01:07:12"/>
    <d v="2024-07-22T12:52:23"/>
    <n v="-2.8730555557413027"/>
    <x v="1"/>
    <m/>
    <m/>
    <x v="1"/>
    <x v="10"/>
    <x v="2"/>
    <x v="6"/>
    <x v="2"/>
    <n v="2"/>
    <s v=""/>
    <d v="1899-12-31T02:52:48"/>
    <n v="64.758888888808428"/>
    <n v="36"/>
    <n v="28.758888888808428"/>
  </r>
  <r>
    <s v="E002"/>
    <s v="EO55"/>
    <x v="6978"/>
    <x v="0"/>
    <s v="E3"/>
    <s v="0100058036"/>
    <s v="HORMI CONTADO, S.L."/>
    <s v="0046005175"/>
    <s v="PLANTA DE LA LINEA"/>
    <s v="000000000000003269"/>
    <x v="44"/>
    <d v="2024-07-19T00:00:00"/>
    <d v="1899-12-30T15:07:20"/>
    <s v="23/07 12:00h"/>
    <d v="2024-07-23T00:00:00"/>
    <x v="8"/>
    <x v="8"/>
    <x v="7229"/>
    <d v="2024-07-23T00:00:00"/>
    <d v="1899-12-30T08:53:49"/>
    <n v="143"/>
    <s v="E00143"/>
    <s v="RUTA KMS.143"/>
    <x v="101"/>
    <x v="0"/>
    <x v="0"/>
    <x v="4"/>
    <x v="0"/>
    <d v="2024-07-19T15:07:20"/>
    <x v="805"/>
    <n v="92.87777777784504"/>
    <d v="2024-07-23T08:53:49"/>
    <d v="1899-12-30T01:54:24"/>
    <d v="2024-07-23T10:48:13"/>
    <n v="1.1963888888130896"/>
    <x v="0"/>
    <m/>
    <m/>
    <x v="1"/>
    <x v="12"/>
    <x v="0"/>
    <x v="6"/>
    <x v="0"/>
    <n v="3"/>
    <s v=""/>
    <d v="1899-12-31T21:45:36"/>
    <n v="89.971111111178374"/>
    <n v="48"/>
    <n v="41.971111111178374"/>
  </r>
  <r>
    <s v="E002"/>
    <s v="EO55"/>
    <x v="6979"/>
    <x v="0"/>
    <s v="E3"/>
    <s v="0100037768"/>
    <s v="MINAS DE AGUAS TEÑIDAS, S.A.U. (MAT"/>
    <s v="0046004426"/>
    <s v="ZREP4500031988_3 @ VALDELAMUSA PAST"/>
    <s v="000000000000001782"/>
    <x v="46"/>
    <d v="2024-07-19T00:00:00"/>
    <d v="1899-12-30T15:57:50"/>
    <s v="20/07 06:00h"/>
    <d v="2024-07-20T00:00:00"/>
    <x v="6"/>
    <x v="9"/>
    <x v="7230"/>
    <d v="2024-07-19T00:00:00"/>
    <d v="1899-12-30T17:18:48"/>
    <n v="85"/>
    <s v="E00085"/>
    <s v="RUTA KMS.085"/>
    <x v="358"/>
    <x v="0"/>
    <x v="0"/>
    <x v="5"/>
    <x v="0"/>
    <d v="2024-07-19T15:57:50"/>
    <x v="811"/>
    <n v="28.036111111112405"/>
    <d v="2024-07-19T17:18:48"/>
    <d v="1899-12-30T01:08:00"/>
    <d v="2024-07-19T18:26:48"/>
    <n v="25.553333333402406"/>
    <x v="0"/>
    <m/>
    <m/>
    <x v="1"/>
    <x v="6"/>
    <x v="0"/>
    <x v="5"/>
    <x v="5"/>
    <n v="6"/>
    <s v=""/>
    <d v="1899-12-31T03:12:00"/>
    <n v="25.902777777779072"/>
    <n v="12"/>
    <n v="13.902777777779072"/>
  </r>
  <r>
    <s v="E002"/>
    <s v="EO55"/>
    <x v="6980"/>
    <x v="0"/>
    <s v="E3"/>
    <s v="0100037768"/>
    <s v="MINAS DE AGUAS TEÑIDAS, S.A.U. (MAT"/>
    <s v="0046004426"/>
    <s v="ZREP4500031988_3 @ VALDELAMUSA PAST"/>
    <s v="000000000000001782"/>
    <x v="46"/>
    <d v="2024-07-19T00:00:00"/>
    <d v="1899-12-30T15:58:29"/>
    <s v="20/07 07:00h"/>
    <d v="2024-07-20T00:00:00"/>
    <x v="6"/>
    <x v="9"/>
    <x v="7231"/>
    <d v="2024-07-19T00:00:00"/>
    <d v="1899-12-30T17:29:25"/>
    <n v="85"/>
    <s v="E00085"/>
    <s v="RUTA KMS.085"/>
    <x v="385"/>
    <x v="0"/>
    <x v="0"/>
    <x v="5"/>
    <x v="0"/>
    <d v="2024-07-19T15:58:29"/>
    <x v="811"/>
    <n v="28.025277777865995"/>
    <d v="2024-07-19T17:29:25"/>
    <d v="1899-12-30T01:08:00"/>
    <d v="2024-07-19T18:37:25"/>
    <n v="25.376388888980728"/>
    <x v="0"/>
    <m/>
    <m/>
    <x v="1"/>
    <x v="6"/>
    <x v="0"/>
    <x v="5"/>
    <x v="5"/>
    <n v="6"/>
    <s v=""/>
    <d v="1899-12-31T03:12:00"/>
    <n v="25.891944444532662"/>
    <n v="12"/>
    <n v="13.891944444532662"/>
  </r>
  <r>
    <s v="E002"/>
    <s v="EO55"/>
    <x v="6981"/>
    <x v="0"/>
    <s v="E3"/>
    <s v="0100037768"/>
    <s v="MINAS DE AGUAS TEÑIDAS, S.A.U. (MAT"/>
    <s v="0046004426"/>
    <s v="ZREP4500031988_3 @ VALDELAMUSA PAST"/>
    <s v="000000000000001782"/>
    <x v="46"/>
    <d v="2024-07-19T00:00:00"/>
    <d v="1899-12-30T15:58:53"/>
    <s v="20/07 08:00h"/>
    <d v="2024-07-20T00:00:00"/>
    <x v="6"/>
    <x v="9"/>
    <x v="7232"/>
    <d v="2024-07-19T00:00:00"/>
    <d v="1899-12-30T18:37:42"/>
    <n v="85"/>
    <s v="E00085"/>
    <s v="RUTA KMS.085"/>
    <x v="87"/>
    <x v="0"/>
    <x v="0"/>
    <x v="5"/>
    <x v="0"/>
    <d v="2024-07-19T15:58:53"/>
    <x v="811"/>
    <n v="28.018611111212522"/>
    <d v="2024-07-19T18:37:42"/>
    <d v="1899-12-30T01:08:00"/>
    <d v="2024-07-19T19:45:42"/>
    <n v="24.23833333334187"/>
    <x v="0"/>
    <m/>
    <m/>
    <x v="1"/>
    <x v="6"/>
    <x v="0"/>
    <x v="5"/>
    <x v="9"/>
    <n v="6"/>
    <s v=""/>
    <d v="1899-12-31T03:12:00"/>
    <n v="25.885277777879189"/>
    <n v="12"/>
    <n v="13.885277777879189"/>
  </r>
  <r>
    <s v="E002"/>
    <s v="EO55"/>
    <x v="6982"/>
    <x v="0"/>
    <s v="E3"/>
    <s v="0100037768"/>
    <s v="MINAS DE AGUAS TEÑIDAS, S.A.U. (MAT"/>
    <s v="0046004426"/>
    <s v="ZREP4500031988_3 @ VALDELAMUSA PAST"/>
    <s v="000000000000001782"/>
    <x v="46"/>
    <d v="2024-07-19T00:00:00"/>
    <d v="1899-12-30T15:59:29"/>
    <s v="20/07 10:00h"/>
    <d v="2024-07-20T00:00:00"/>
    <x v="6"/>
    <x v="9"/>
    <x v="7233"/>
    <d v="2024-07-20T00:00:00"/>
    <d v="1899-12-30T09:06:34"/>
    <n v="85"/>
    <s v="E00085"/>
    <s v="RUTA KMS.085"/>
    <x v="67"/>
    <x v="0"/>
    <x v="0"/>
    <x v="5"/>
    <x v="0"/>
    <d v="2024-07-19T15:59:29"/>
    <x v="811"/>
    <n v="28.008611111145001"/>
    <d v="2024-07-20T09:06:34"/>
    <d v="1899-12-30T01:08:00"/>
    <d v="2024-07-20T10:14:34"/>
    <n v="9.7572222223388962"/>
    <x v="0"/>
    <m/>
    <m/>
    <x v="1"/>
    <x v="7"/>
    <x v="0"/>
    <x v="5"/>
    <x v="6"/>
    <n v="7"/>
    <s v=""/>
    <d v="1899-12-31T03:12:00"/>
    <n v="25.875277777811668"/>
    <n v="12"/>
    <n v="13.875277777811668"/>
  </r>
  <r>
    <s v="E002"/>
    <s v="EO55"/>
    <x v="6983"/>
    <x v="0"/>
    <s v="E3"/>
    <s v="0100037768"/>
    <s v="MINAS DE AGUAS TEÑIDAS, S.A.U. (MAT"/>
    <s v="0046004426"/>
    <s v="ZREP4500031988_3 @ VALDELAMUSA PAST"/>
    <s v="000000000000001782"/>
    <x v="46"/>
    <d v="2024-07-19T00:00:00"/>
    <d v="1899-12-30T15:59:54"/>
    <s v="20/07 11:00h"/>
    <d v="2024-07-20T00:00:00"/>
    <x v="6"/>
    <x v="9"/>
    <x v="7234"/>
    <d v="2024-07-20T00:00:00"/>
    <d v="1899-12-30T10:45:32"/>
    <n v="85"/>
    <s v="E00085"/>
    <s v="RUTA KMS.085"/>
    <x v="129"/>
    <x v="0"/>
    <x v="0"/>
    <x v="5"/>
    <x v="0"/>
    <d v="2024-07-19T15:59:54"/>
    <x v="811"/>
    <n v="28.001666666648816"/>
    <d v="2024-07-20T10:45:32"/>
    <d v="1899-12-30T01:08:00"/>
    <d v="2024-07-20T11:53:32"/>
    <n v="8.1077777778846212"/>
    <x v="0"/>
    <m/>
    <m/>
    <x v="1"/>
    <x v="7"/>
    <x v="0"/>
    <x v="5"/>
    <x v="1"/>
    <n v="7"/>
    <s v=""/>
    <d v="1899-12-31T03:12:00"/>
    <n v="25.868333333315483"/>
    <n v="12"/>
    <n v="13.868333333315483"/>
  </r>
  <r>
    <s v="E002"/>
    <s v="EO55"/>
    <x v="6984"/>
    <x v="0"/>
    <s v="E3"/>
    <s v="0100037768"/>
    <s v="MINAS DE AGUAS TEÑIDAS, S.A.U. (MAT"/>
    <s v="0046004426"/>
    <s v="ZREP4500031988_3 @ VALDELAMUSA PAST"/>
    <s v="000000000000001782"/>
    <x v="46"/>
    <d v="2024-07-19T00:00:00"/>
    <d v="1899-12-30T16:00:18"/>
    <s v="20/07 12:00h"/>
    <d v="2024-07-20T00:00:00"/>
    <x v="6"/>
    <x v="9"/>
    <x v="7235"/>
    <d v="2024-07-20T00:00:00"/>
    <d v="1899-12-30T10:08:30"/>
    <n v="85"/>
    <s v="E00085"/>
    <s v="RUTA KMS.085"/>
    <x v="93"/>
    <x v="0"/>
    <x v="0"/>
    <x v="5"/>
    <x v="0"/>
    <d v="2024-07-19T16:00:18"/>
    <x v="811"/>
    <n v="27.994999999995343"/>
    <d v="2024-07-20T10:08:30"/>
    <d v="1899-12-30T01:08:00"/>
    <d v="2024-07-20T11:16:30"/>
    <n v="8.7249999999767169"/>
    <x v="0"/>
    <m/>
    <m/>
    <x v="1"/>
    <x v="7"/>
    <x v="0"/>
    <x v="5"/>
    <x v="1"/>
    <n v="7"/>
    <s v=""/>
    <d v="1899-12-31T03:12:00"/>
    <n v="25.861666666662011"/>
    <n v="12"/>
    <n v="13.861666666662011"/>
  </r>
  <r>
    <s v="E002"/>
    <s v="EO55"/>
    <x v="6985"/>
    <x v="0"/>
    <s v="E3"/>
    <s v="0100037768"/>
    <s v="MINAS DE AGUAS TEÑIDAS, S.A.U. (MAT"/>
    <s v="0046004426"/>
    <s v="ZREP4500031988_3 @ VALDELAMUSA PAST"/>
    <s v="000000000000001782"/>
    <x v="46"/>
    <d v="2024-07-19T00:00:00"/>
    <d v="1899-12-30T16:01:11"/>
    <s v="20/07 16:00h"/>
    <d v="2024-07-20T00:00:00"/>
    <x v="6"/>
    <x v="9"/>
    <x v="7236"/>
    <d v="2024-07-20T00:00:00"/>
    <d v="1899-12-30T14:41:24"/>
    <n v="85"/>
    <s v="E00085"/>
    <s v="RUTA KMS.085"/>
    <x v="93"/>
    <x v="0"/>
    <x v="0"/>
    <x v="5"/>
    <x v="0"/>
    <d v="2024-07-19T16:01:11"/>
    <x v="811"/>
    <n v="27.980277777824085"/>
    <d v="2024-07-20T14:41:24"/>
    <d v="1899-12-30T01:08:00"/>
    <d v="2024-07-20T15:49:24"/>
    <n v="4.1766666666953824"/>
    <x v="0"/>
    <m/>
    <m/>
    <x v="1"/>
    <x v="7"/>
    <x v="0"/>
    <x v="5"/>
    <x v="13"/>
    <n v="7"/>
    <s v=""/>
    <d v="1899-12-31T03:12:00"/>
    <n v="25.846944444490752"/>
    <n v="12"/>
    <n v="13.846944444490752"/>
  </r>
  <r>
    <s v="E002"/>
    <s v="EO55"/>
    <x v="6986"/>
    <x v="0"/>
    <s v="E3"/>
    <s v="0100037768"/>
    <s v="MINAS DE AGUAS TEÑIDAS, S.A.U. (MAT"/>
    <s v="0046004427"/>
    <s v="ZREP4500031988_4 @ MAGDALENA PASTA"/>
    <s v="000000000000001782"/>
    <x v="46"/>
    <d v="2024-07-19T00:00:00"/>
    <d v="1899-12-30T16:01:56"/>
    <s v="20/07 06:00h"/>
    <d v="2024-07-20T00:00:00"/>
    <x v="6"/>
    <x v="9"/>
    <x v="7237"/>
    <d v="2024-07-19T00:00:00"/>
    <d v="1899-12-30T19:01:27"/>
    <n v="85"/>
    <s v="E00085"/>
    <s v="RUTA KMS.085"/>
    <x v="67"/>
    <x v="0"/>
    <x v="0"/>
    <x v="5"/>
    <x v="0"/>
    <d v="2024-07-19T16:01:56"/>
    <x v="811"/>
    <n v="27.967777777870651"/>
    <d v="2024-07-19T19:01:27"/>
    <d v="1899-12-30T01:08:00"/>
    <d v="2024-07-19T20:09:27"/>
    <n v="23.84250000002794"/>
    <x v="0"/>
    <m/>
    <m/>
    <x v="1"/>
    <x v="6"/>
    <x v="0"/>
    <x v="5"/>
    <x v="10"/>
    <n v="6"/>
    <s v=""/>
    <d v="1899-12-31T03:12:00"/>
    <n v="25.834444444537318"/>
    <n v="12"/>
    <n v="13.834444444537318"/>
  </r>
  <r>
    <s v="E002"/>
    <s v="EO55"/>
    <x v="6987"/>
    <x v="0"/>
    <s v="E3"/>
    <s v="0100037768"/>
    <s v="MINAS DE AGUAS TEÑIDAS, S.A.U. (MAT"/>
    <s v="0046004427"/>
    <s v="ZREP4500031988_4 @ MAGDALENA PASTA"/>
    <s v="000000000000001782"/>
    <x v="46"/>
    <d v="2024-07-19T00:00:00"/>
    <d v="1899-12-30T16:02:17"/>
    <s v="20/07 07:00h"/>
    <d v="2024-07-20T00:00:00"/>
    <x v="6"/>
    <x v="9"/>
    <x v="7238"/>
    <d v="2024-07-19T00:00:00"/>
    <d v="1899-12-30T17:47:33"/>
    <n v="85"/>
    <s v="E00085"/>
    <s v="RUTA KMS.085"/>
    <x v="93"/>
    <x v="0"/>
    <x v="0"/>
    <x v="5"/>
    <x v="0"/>
    <d v="2024-07-19T16:02:17"/>
    <x v="811"/>
    <n v="27.96194444457069"/>
    <d v="2024-07-19T17:47:33"/>
    <d v="1899-12-30T01:08:00"/>
    <d v="2024-07-19T18:55:33"/>
    <n v="25.07416666665813"/>
    <x v="0"/>
    <m/>
    <m/>
    <x v="1"/>
    <x v="6"/>
    <x v="0"/>
    <x v="5"/>
    <x v="5"/>
    <n v="6"/>
    <s v=""/>
    <d v="1899-12-31T03:12:00"/>
    <n v="25.828611111237358"/>
    <n v="12"/>
    <n v="13.828611111237358"/>
  </r>
  <r>
    <s v="E002"/>
    <s v="EO55"/>
    <x v="6988"/>
    <x v="0"/>
    <s v="E3"/>
    <s v="0100037768"/>
    <s v="MINAS DE AGUAS TEÑIDAS, S.A.U. (MAT"/>
    <s v="0046004427"/>
    <s v="ZREP4500031988_4 @ MAGDALENA PASTA"/>
    <s v="000000000000001782"/>
    <x v="46"/>
    <d v="2024-07-19T00:00:00"/>
    <d v="1899-12-30T16:02:51"/>
    <s v="20/07 08:00h"/>
    <d v="2024-07-20T00:00:00"/>
    <x v="6"/>
    <x v="9"/>
    <x v="7239"/>
    <d v="2024-07-19T00:00:00"/>
    <d v="1899-12-30T19:34:17"/>
    <n v="85"/>
    <s v="E00085"/>
    <s v="RUTA KMS.085"/>
    <x v="129"/>
    <x v="0"/>
    <x v="0"/>
    <x v="5"/>
    <x v="0"/>
    <d v="2024-07-19T16:02:51"/>
    <x v="811"/>
    <n v="27.95250000001397"/>
    <d v="2024-07-19T19:34:17"/>
    <d v="1899-12-30T01:08:00"/>
    <d v="2024-07-19T20:42:17"/>
    <n v="23.295277777884621"/>
    <x v="0"/>
    <m/>
    <m/>
    <x v="1"/>
    <x v="6"/>
    <x v="0"/>
    <x v="5"/>
    <x v="10"/>
    <n v="6"/>
    <s v=""/>
    <d v="1899-12-31T03:12:00"/>
    <n v="25.819166666680637"/>
    <n v="12"/>
    <n v="13.819166666680637"/>
  </r>
  <r>
    <s v="E002"/>
    <s v="EO55"/>
    <x v="6989"/>
    <x v="0"/>
    <s v="E3"/>
    <s v="0100037768"/>
    <s v="MINAS DE AGUAS TEÑIDAS, S.A.U. (MAT"/>
    <s v="0046004427"/>
    <s v="ZREP4500031988_4 @ MAGDALENA PASTA"/>
    <s v="000000000000001782"/>
    <x v="46"/>
    <d v="2024-07-19T00:00:00"/>
    <d v="1899-12-30T16:03:26"/>
    <s v="20/07 09:00h"/>
    <d v="2024-07-20T00:00:00"/>
    <x v="6"/>
    <x v="9"/>
    <x v="7240"/>
    <d v="2024-07-20T00:00:00"/>
    <d v="1899-12-30T15:13:23"/>
    <n v="85"/>
    <s v="E00085"/>
    <s v="RUTA KMS.085"/>
    <x v="358"/>
    <x v="0"/>
    <x v="0"/>
    <x v="5"/>
    <x v="0"/>
    <d v="2024-07-19T16:03:26"/>
    <x v="811"/>
    <n v="27.942777777789161"/>
    <d v="2024-07-20T15:13:23"/>
    <d v="1899-12-30T01:08:00"/>
    <d v="2024-07-20T16:21:23"/>
    <n v="3.6436111112125218"/>
    <x v="0"/>
    <m/>
    <m/>
    <x v="1"/>
    <x v="7"/>
    <x v="0"/>
    <x v="5"/>
    <x v="4"/>
    <n v="7"/>
    <s v=""/>
    <d v="1899-12-31T03:12:00"/>
    <n v="25.809444444455828"/>
    <n v="12"/>
    <n v="13.809444444455828"/>
  </r>
  <r>
    <s v="E002"/>
    <s v="EO55"/>
    <x v="6990"/>
    <x v="0"/>
    <s v="E3"/>
    <s v="0100037768"/>
    <s v="MINAS DE AGUAS TEÑIDAS, S.A.U. (MAT"/>
    <s v="0046004427"/>
    <s v="ZREP4500031988_4 @ MAGDALENA PASTA"/>
    <s v="000000000000001782"/>
    <x v="46"/>
    <d v="2024-07-19T00:00:00"/>
    <d v="1899-12-30T16:03:47"/>
    <s v="20/07 10:00h"/>
    <d v="2024-07-20T00:00:00"/>
    <x v="6"/>
    <x v="9"/>
    <x v="7241"/>
    <d v="2024-07-20T00:00:00"/>
    <d v="1899-12-30T10:29:34"/>
    <n v="85"/>
    <s v="E00085"/>
    <s v="RUTA KMS.085"/>
    <x v="358"/>
    <x v="0"/>
    <x v="0"/>
    <x v="5"/>
    <x v="0"/>
    <d v="2024-07-19T16:03:47"/>
    <x v="811"/>
    <n v="27.9369444444892"/>
    <d v="2024-07-20T10:29:34"/>
    <d v="1899-12-30T01:08:00"/>
    <d v="2024-07-20T11:37:34"/>
    <n v="8.373888888861984"/>
    <x v="0"/>
    <m/>
    <m/>
    <x v="1"/>
    <x v="7"/>
    <x v="0"/>
    <x v="5"/>
    <x v="1"/>
    <n v="7"/>
    <s v=""/>
    <d v="1899-12-31T03:12:00"/>
    <n v="25.803611111155867"/>
    <n v="12"/>
    <n v="13.803611111155867"/>
  </r>
  <r>
    <s v="E002"/>
    <s v="EO55"/>
    <x v="6991"/>
    <x v="0"/>
    <s v="E3"/>
    <s v="0100037768"/>
    <s v="MINAS DE AGUAS TEÑIDAS, S.A.U. (MAT"/>
    <s v="0046004427"/>
    <s v="ZREP4500031988_4 @ MAGDALENA PASTA"/>
    <s v="000000000000001782"/>
    <x v="46"/>
    <d v="2024-07-19T00:00:00"/>
    <d v="1899-12-30T16:04:08"/>
    <s v="20/07 11:00h"/>
    <d v="2024-07-20T00:00:00"/>
    <x v="6"/>
    <x v="9"/>
    <x v="7242"/>
    <d v="2024-07-20T00:00:00"/>
    <d v="1899-12-30T09:34:17"/>
    <n v="85"/>
    <s v="E00085"/>
    <s v="RUTA KMS.085"/>
    <x v="91"/>
    <x v="0"/>
    <x v="0"/>
    <x v="5"/>
    <x v="0"/>
    <d v="2024-07-19T16:04:08"/>
    <x v="811"/>
    <n v="27.931111111189239"/>
    <d v="2024-07-20T09:34:17"/>
    <d v="1899-12-30T01:08:00"/>
    <d v="2024-07-20T10:42:17"/>
    <n v="9.2952777778264135"/>
    <x v="0"/>
    <m/>
    <m/>
    <x v="1"/>
    <x v="7"/>
    <x v="0"/>
    <x v="5"/>
    <x v="6"/>
    <n v="7"/>
    <s v=""/>
    <d v="1899-12-31T03:12:00"/>
    <n v="25.797777777855906"/>
    <n v="12"/>
    <n v="13.797777777855906"/>
  </r>
  <r>
    <s v="E002"/>
    <s v="EO55"/>
    <x v="6992"/>
    <x v="0"/>
    <s v="E3"/>
    <s v="0100037768"/>
    <s v="MINAS DE AGUAS TEÑIDAS, S.A.U. (MAT"/>
    <s v="0046004427"/>
    <s v="ZREP4500031988_4 @ MAGDALENA PASTA"/>
    <s v="000000000000001782"/>
    <x v="46"/>
    <d v="2024-07-19T00:00:00"/>
    <d v="1899-12-30T16:04:30"/>
    <s v="20/07 12:00h"/>
    <d v="2024-07-20T00:00:00"/>
    <x v="6"/>
    <x v="9"/>
    <x v="7243"/>
    <d v="2024-07-20T00:00:00"/>
    <d v="1899-12-30T09:50:29"/>
    <n v="85"/>
    <s v="E00085"/>
    <s v="RUTA KMS.085"/>
    <x v="385"/>
    <x v="0"/>
    <x v="0"/>
    <x v="5"/>
    <x v="0"/>
    <d v="2024-07-19T16:04:30"/>
    <x v="811"/>
    <n v="27.925000000046566"/>
    <d v="2024-07-20T09:50:29"/>
    <d v="1899-12-30T01:08:00"/>
    <d v="2024-07-20T10:58:29"/>
    <n v="9.0252777777495794"/>
    <x v="0"/>
    <m/>
    <m/>
    <x v="1"/>
    <x v="7"/>
    <x v="0"/>
    <x v="5"/>
    <x v="6"/>
    <n v="7"/>
    <s v=""/>
    <d v="1899-12-31T03:12:00"/>
    <n v="25.791666666713233"/>
    <n v="12"/>
    <n v="13.791666666713233"/>
  </r>
  <r>
    <s v="E002"/>
    <s v="EO55"/>
    <x v="6993"/>
    <x v="0"/>
    <s v="E3"/>
    <s v="0100037768"/>
    <s v="MINAS DE AGUAS TEÑIDAS, S.A.U. (MAT"/>
    <s v="0046004427"/>
    <s v="ZREP4500031988_4 @ MAGDALENA PASTA"/>
    <s v="000000000000001782"/>
    <x v="46"/>
    <d v="2024-07-19T00:00:00"/>
    <d v="1899-12-30T16:04:53"/>
    <s v="20/07 13:00h"/>
    <d v="2024-07-20T00:00:00"/>
    <x v="6"/>
    <x v="9"/>
    <x v="7244"/>
    <d v="2024-07-20T00:00:00"/>
    <d v="1899-12-30T11:07:43"/>
    <n v="85"/>
    <s v="E00085"/>
    <s v="RUTA KMS.085"/>
    <x v="87"/>
    <x v="0"/>
    <x v="0"/>
    <x v="5"/>
    <x v="0"/>
    <d v="2024-07-19T16:04:53"/>
    <x v="811"/>
    <n v="27.918611111235805"/>
    <d v="2024-07-20T11:07:43"/>
    <d v="1899-12-30T01:08:00"/>
    <d v="2024-07-20T12:15:43"/>
    <n v="7.7380555556737818"/>
    <x v="0"/>
    <m/>
    <m/>
    <x v="1"/>
    <x v="7"/>
    <x v="0"/>
    <x v="5"/>
    <x v="2"/>
    <n v="7"/>
    <s v=""/>
    <d v="1899-12-31T03:12:00"/>
    <n v="25.785277777902472"/>
    <n v="12"/>
    <n v="13.785277777902472"/>
  </r>
  <r>
    <s v="E002"/>
    <s v="EO55"/>
    <x v="6994"/>
    <x v="0"/>
    <s v="E3"/>
    <s v="0100037768"/>
    <s v="MINAS DE AGUAS TEÑIDAS, S.A.U. (MAT"/>
    <s v="0046004427"/>
    <s v="ZREP4500031988_4 @ MAGDALENA PASTA"/>
    <s v="000000000000001782"/>
    <x v="46"/>
    <d v="2024-07-19T00:00:00"/>
    <d v="1899-12-30T16:06:17"/>
    <s v="20/07 14:00h"/>
    <d v="2024-07-20T00:00:00"/>
    <x v="6"/>
    <x v="9"/>
    <x v="7245"/>
    <d v="2024-07-20T00:00:00"/>
    <d v="1899-12-30T14:23:41"/>
    <n v="85"/>
    <s v="E00085"/>
    <s v="RUTA KMS.085"/>
    <x v="385"/>
    <x v="0"/>
    <x v="0"/>
    <x v="5"/>
    <x v="0"/>
    <d v="2024-07-19T16:06:17"/>
    <x v="811"/>
    <n v="27.895277777861338"/>
    <d v="2024-07-20T14:23:41"/>
    <d v="1899-12-30T01:08:00"/>
    <d v="2024-07-20T15:31:41"/>
    <n v="4.471944444521796"/>
    <x v="0"/>
    <m/>
    <m/>
    <x v="1"/>
    <x v="7"/>
    <x v="0"/>
    <x v="5"/>
    <x v="13"/>
    <n v="7"/>
    <s v=""/>
    <d v="1899-12-31T03:12:00"/>
    <n v="25.761944444528005"/>
    <n v="12"/>
    <n v="13.761944444528005"/>
  </r>
  <r>
    <s v="E002"/>
    <s v="EO55"/>
    <x v="6995"/>
    <x v="0"/>
    <s v="E3"/>
    <s v="0100037768"/>
    <s v="MINAS DE AGUAS TEÑIDAS, S.A.U. (MAT"/>
    <s v="0046004427"/>
    <s v="ZREP4500031988_4 @ MAGDALENA PASTA"/>
    <s v="000000000000001782"/>
    <x v="46"/>
    <d v="2024-07-19T00:00:00"/>
    <d v="1899-12-30T16:06:45"/>
    <s v="20/07 15:00h"/>
    <d v="2024-07-20T00:00:00"/>
    <x v="6"/>
    <x v="9"/>
    <x v="7246"/>
    <d v="2024-07-20T00:00:00"/>
    <d v="1899-12-30T15:27:58"/>
    <n v="85"/>
    <s v="E00085"/>
    <s v="RUTA KMS.085"/>
    <x v="129"/>
    <x v="0"/>
    <x v="0"/>
    <x v="5"/>
    <x v="0"/>
    <d v="2024-07-19T16:06:45"/>
    <x v="811"/>
    <n v="27.887500000011642"/>
    <d v="2024-07-20T15:27:58"/>
    <d v="1899-12-30T01:08:00"/>
    <d v="2024-07-20T16:35:58"/>
    <n v="3.4005555555922911"/>
    <x v="0"/>
    <m/>
    <m/>
    <x v="1"/>
    <x v="7"/>
    <x v="0"/>
    <x v="5"/>
    <x v="4"/>
    <n v="7"/>
    <s v=""/>
    <d v="1899-12-31T03:12:00"/>
    <n v="25.754166666678309"/>
    <n v="12"/>
    <n v="13.754166666678309"/>
  </r>
  <r>
    <s v="E002"/>
    <s v="EO55"/>
    <x v="6996"/>
    <x v="0"/>
    <s v="E3"/>
    <s v="0100037768"/>
    <s v="MINAS DE AGUAS TEÑIDAS, S.A.U. (MAT"/>
    <s v="0046004427"/>
    <s v="ZREP4500031988_4 @ MAGDALENA PASTA"/>
    <s v="000000000000001782"/>
    <x v="46"/>
    <d v="2024-07-19T00:00:00"/>
    <d v="1899-12-30T16:07:29"/>
    <s v="20/07 16:00h"/>
    <d v="2024-07-20T00:00:00"/>
    <x v="10"/>
    <x v="9"/>
    <x v="7247"/>
    <d v="2024-07-20T00:00:00"/>
    <d v="1899-12-30T13:17:37"/>
    <n v="85"/>
    <s v="E00085"/>
    <s v="RUTA KMS.085"/>
    <x v="67"/>
    <x v="0"/>
    <x v="0"/>
    <x v="5"/>
    <x v="0"/>
    <d v="2024-07-19T16:07:29"/>
    <x v="814"/>
    <n v="15.875277777900919"/>
    <d v="2024-07-20T13:17:37"/>
    <d v="1899-12-30T01:08:00"/>
    <d v="2024-07-20T14:25:37"/>
    <n v="-6.4269444443634711"/>
    <x v="1"/>
    <m/>
    <m/>
    <x v="1"/>
    <x v="7"/>
    <x v="3"/>
    <x v="5"/>
    <x v="7"/>
    <n v="7"/>
    <s v=""/>
    <d v="1899-12-31T03:12:00"/>
    <n v="13.741944444567586"/>
    <n v="12"/>
    <n v="1.7419444445675865"/>
  </r>
  <r>
    <s v="E002"/>
    <s v="EO55"/>
    <x v="6997"/>
    <x v="0"/>
    <s v="E3"/>
    <s v="0100037768"/>
    <s v="MINAS DE AGUAS TEÑIDAS, S.A.U. (MAT"/>
    <s v="0046004427"/>
    <s v="ZREP4500031988_4 @ MAGDALENA PASTA"/>
    <s v="000000000000001782"/>
    <x v="46"/>
    <d v="2024-07-19T00:00:00"/>
    <d v="1899-12-30T16:07:56"/>
    <s v="20/07 17:00h"/>
    <d v="2024-07-20T00:00:00"/>
    <x v="6"/>
    <x v="9"/>
    <x v="7248"/>
    <d v="2024-07-20T00:00:00"/>
    <d v="1899-12-30T15:50:58"/>
    <n v="85"/>
    <s v="E00085"/>
    <s v="RUTA KMS.085"/>
    <x v="87"/>
    <x v="0"/>
    <x v="0"/>
    <x v="5"/>
    <x v="0"/>
    <d v="2024-07-19T16:07:56"/>
    <x v="811"/>
    <n v="27.867777777893934"/>
    <d v="2024-07-20T15:50:58"/>
    <d v="1899-12-30T01:08:00"/>
    <d v="2024-07-20T16:58:58"/>
    <n v="3.0172222222317941"/>
    <x v="0"/>
    <m/>
    <m/>
    <x v="1"/>
    <x v="7"/>
    <x v="0"/>
    <x v="5"/>
    <x v="4"/>
    <n v="7"/>
    <s v=""/>
    <d v="1899-12-31T03:12:00"/>
    <n v="25.734444444560602"/>
    <n v="12"/>
    <n v="13.734444444560602"/>
  </r>
  <r>
    <s v="E002"/>
    <s v="EO55"/>
    <x v="6998"/>
    <x v="0"/>
    <s v="E3"/>
    <s v="0100037768"/>
    <s v="MINAS DE AGUAS TEÑIDAS, S.A.U. (MAT"/>
    <s v="0046004426"/>
    <s v="ZREP4500031988_3 @ VALDELAMUSA PAST"/>
    <s v="000000000000001782"/>
    <x v="46"/>
    <d v="2024-07-19T00:00:00"/>
    <d v="1899-12-30T16:10:31"/>
    <s v="21/07 07:00h"/>
    <d v="2024-07-21T00:00:00"/>
    <x v="6"/>
    <x v="9"/>
    <x v="7249"/>
    <d v="2024-07-21T00:00:00"/>
    <d v="1899-12-30T10:02:36"/>
    <n v="85"/>
    <s v="E00085"/>
    <s v="RUTA KMS.085"/>
    <x v="175"/>
    <x v="0"/>
    <x v="0"/>
    <x v="5"/>
    <x v="0"/>
    <d v="2024-07-19T16:10:31"/>
    <x v="810"/>
    <n v="51.824722222227138"/>
    <d v="2024-07-21T10:02:36"/>
    <d v="1899-12-30T01:08:00"/>
    <d v="2024-07-21T11:10:36"/>
    <n v="8.8233333334210329"/>
    <x v="0"/>
    <m/>
    <m/>
    <x v="1"/>
    <x v="8"/>
    <x v="0"/>
    <x v="5"/>
    <x v="1"/>
    <n v="1"/>
    <s v=""/>
    <d v="1899-12-31T03:12:00"/>
    <n v="49.691388888893805"/>
    <n v="24"/>
    <n v="25.691388888893805"/>
  </r>
  <r>
    <s v="E002"/>
    <s v="EO55"/>
    <x v="6999"/>
    <x v="0"/>
    <s v="E3"/>
    <s v="0100037768"/>
    <s v="MINAS DE AGUAS TEÑIDAS, S.A.U. (MAT"/>
    <s v="0046004426"/>
    <s v="ZREP4500031988_3 @ VALDELAMUSA PAST"/>
    <s v="000000000000001782"/>
    <x v="46"/>
    <d v="2024-07-19T00:00:00"/>
    <d v="1899-12-30T16:11:19"/>
    <s v="21/07 08:00hCSNB-117"/>
    <d v="2024-07-21T00:00:00"/>
    <x v="6"/>
    <x v="9"/>
    <x v="7250"/>
    <d v="2024-07-21T00:00:00"/>
    <d v="1899-12-30T09:27:26"/>
    <n v="85"/>
    <s v="E00085"/>
    <s v="RUTA KMS.085"/>
    <x v="94"/>
    <x v="0"/>
    <x v="0"/>
    <x v="5"/>
    <x v="0"/>
    <d v="2024-07-19T16:11:19"/>
    <x v="810"/>
    <n v="51.811388888920192"/>
    <d v="2024-07-21T09:27:26"/>
    <d v="1899-12-30T01:08:00"/>
    <d v="2024-07-21T10:35:26"/>
    <n v="9.4094444444635883"/>
    <x v="0"/>
    <m/>
    <m/>
    <x v="1"/>
    <x v="8"/>
    <x v="0"/>
    <x v="5"/>
    <x v="6"/>
    <n v="1"/>
    <s v=""/>
    <d v="1899-12-31T03:12:00"/>
    <n v="49.678055555586859"/>
    <n v="24"/>
    <n v="25.678055555586859"/>
  </r>
  <r>
    <s v="E002"/>
    <s v="EO55"/>
    <x v="7000"/>
    <x v="0"/>
    <s v="E3"/>
    <s v="0100037768"/>
    <s v="MINAS DE AGUAS TEÑIDAS, S.A.U. (MAT"/>
    <s v="0046004426"/>
    <s v="ZREP4500031988_3 @ VALDELAMUSA PAST"/>
    <s v="000000000000001782"/>
    <x v="46"/>
    <d v="2024-07-19T00:00:00"/>
    <d v="1899-12-30T16:11:45"/>
    <s v="21/07 10:00h"/>
    <d v="2024-07-21T00:00:00"/>
    <x v="6"/>
    <x v="9"/>
    <x v="7251"/>
    <d v="2024-07-21T00:00:00"/>
    <d v="1899-12-30T13:07:41"/>
    <n v="85"/>
    <s v="E00085"/>
    <s v="RUTA KMS.085"/>
    <x v="59"/>
    <x v="0"/>
    <x v="0"/>
    <x v="5"/>
    <x v="0"/>
    <d v="2024-07-19T16:11:45"/>
    <x v="810"/>
    <n v="51.804166666755918"/>
    <d v="2024-07-21T13:07:41"/>
    <d v="1899-12-30T01:08:00"/>
    <d v="2024-07-21T14:15:41"/>
    <n v="5.7386111111263745"/>
    <x v="0"/>
    <m/>
    <m/>
    <x v="1"/>
    <x v="8"/>
    <x v="0"/>
    <x v="5"/>
    <x v="7"/>
    <n v="1"/>
    <s v=""/>
    <d v="1899-12-31T03:12:00"/>
    <n v="49.670833333422586"/>
    <n v="24"/>
    <n v="25.670833333422586"/>
  </r>
  <r>
    <s v="E002"/>
    <s v="EO55"/>
    <x v="7001"/>
    <x v="0"/>
    <s v="E3"/>
    <s v="0100037768"/>
    <s v="MINAS DE AGUAS TEÑIDAS, S.A.U. (MAT"/>
    <s v="0046004426"/>
    <s v="ZREP4500031988_3 @ VALDELAMUSA PAST"/>
    <s v="000000000000001782"/>
    <x v="46"/>
    <d v="2024-07-19T00:00:00"/>
    <d v="1899-12-30T16:12:13"/>
    <s v="21/07 11:00h"/>
    <d v="2024-07-21T00:00:00"/>
    <x v="6"/>
    <x v="9"/>
    <x v="7252"/>
    <d v="2024-07-21T00:00:00"/>
    <d v="1899-12-30T11:49:22"/>
    <n v="85"/>
    <s v="E00085"/>
    <s v="RUTA KMS.085"/>
    <x v="67"/>
    <x v="0"/>
    <x v="0"/>
    <x v="5"/>
    <x v="0"/>
    <d v="2024-07-19T16:12:13"/>
    <x v="810"/>
    <n v="51.796388888906222"/>
    <d v="2024-07-21T11:49:22"/>
    <d v="1899-12-30T01:08:00"/>
    <d v="2024-07-21T12:57:22"/>
    <n v="7.0438888889621012"/>
    <x v="0"/>
    <m/>
    <m/>
    <x v="1"/>
    <x v="8"/>
    <x v="0"/>
    <x v="5"/>
    <x v="2"/>
    <n v="1"/>
    <s v=""/>
    <d v="1899-12-31T03:12:00"/>
    <n v="49.663055555572889"/>
    <n v="24"/>
    <n v="25.663055555572889"/>
  </r>
  <r>
    <s v="E002"/>
    <s v="EO55"/>
    <x v="7002"/>
    <x v="0"/>
    <s v="E3"/>
    <s v="0100037768"/>
    <s v="MINAS DE AGUAS TEÑIDAS, S.A.U. (MAT"/>
    <s v="0046004426"/>
    <s v="ZREP4500031988_3 @ VALDELAMUSA PAST"/>
    <s v="000000000000001782"/>
    <x v="46"/>
    <d v="2024-07-19T00:00:00"/>
    <d v="1899-12-30T16:12:37"/>
    <s v="21/07 12:00h"/>
    <d v="2024-07-21T00:00:00"/>
    <x v="6"/>
    <x v="9"/>
    <x v="7253"/>
    <d v="2024-07-21T00:00:00"/>
    <d v="1899-12-30T17:28:43"/>
    <n v="85"/>
    <s v="E00085"/>
    <s v="RUTA KMS.085"/>
    <x v="93"/>
    <x v="0"/>
    <x v="0"/>
    <x v="5"/>
    <x v="0"/>
    <d v="2024-07-19T16:12:37"/>
    <x v="810"/>
    <n v="51.789722222252749"/>
    <d v="2024-07-21T17:28:43"/>
    <d v="1899-12-30T01:08:00"/>
    <d v="2024-07-21T18:36:43"/>
    <n v="1.3880555555806495"/>
    <x v="0"/>
    <m/>
    <m/>
    <x v="1"/>
    <x v="8"/>
    <x v="0"/>
    <x v="5"/>
    <x v="5"/>
    <n v="1"/>
    <s v=""/>
    <d v="1899-12-31T03:12:00"/>
    <n v="49.656388888919416"/>
    <n v="24"/>
    <n v="25.656388888919416"/>
  </r>
  <r>
    <s v="E002"/>
    <s v="EO55"/>
    <x v="7003"/>
    <x v="0"/>
    <s v="E3"/>
    <s v="0100037768"/>
    <s v="MINAS DE AGUAS TEÑIDAS, S.A.U. (MAT"/>
    <s v="0046004426"/>
    <s v="ZREP4500031988_3 @ VALDELAMUSA PAST"/>
    <s v="000000000000001782"/>
    <x v="46"/>
    <d v="2024-07-19T00:00:00"/>
    <d v="1899-12-30T16:13:12"/>
    <s v="21/07 14:00h CSNB-11"/>
    <d v="2024-07-21T00:00:00"/>
    <x v="6"/>
    <x v="9"/>
    <x v="7254"/>
    <d v="2024-07-21T00:00:00"/>
    <d v="1899-12-30T09:33:37"/>
    <n v="85"/>
    <s v="E00085"/>
    <s v="RUTA KMS.085"/>
    <x v="93"/>
    <x v="0"/>
    <x v="0"/>
    <x v="5"/>
    <x v="0"/>
    <d v="2024-07-19T16:13:12"/>
    <x v="810"/>
    <n v="51.78000000002794"/>
    <d v="2024-07-21T09:33:37"/>
    <d v="1899-12-30T01:08:00"/>
    <d v="2024-07-21T10:41:37"/>
    <n v="9.3063888889155351"/>
    <x v="0"/>
    <m/>
    <m/>
    <x v="1"/>
    <x v="8"/>
    <x v="0"/>
    <x v="5"/>
    <x v="6"/>
    <n v="1"/>
    <s v=""/>
    <d v="1899-12-31T03:12:00"/>
    <n v="49.646666666694607"/>
    <n v="24"/>
    <n v="25.646666666694607"/>
  </r>
  <r>
    <s v="E002"/>
    <s v="EO55"/>
    <x v="7004"/>
    <x v="0"/>
    <s v="E3"/>
    <s v="0100037768"/>
    <s v="MINAS DE AGUAS TEÑIDAS, S.A.U. (MAT"/>
    <s v="0046004426"/>
    <s v="ZREP4500031988_3 @ VALDELAMUSA PAST"/>
    <s v="000000000000001782"/>
    <x v="46"/>
    <d v="2024-07-19T00:00:00"/>
    <d v="1899-12-30T16:13:36"/>
    <s v="21/07 15:00h"/>
    <d v="2024-07-21T00:00:00"/>
    <x v="6"/>
    <x v="9"/>
    <x v="7255"/>
    <d v="2024-07-21T00:00:00"/>
    <d v="1899-12-30T16:13:42"/>
    <n v="85"/>
    <s v="E00085"/>
    <s v="RUTA KMS.085"/>
    <x v="175"/>
    <x v="0"/>
    <x v="0"/>
    <x v="5"/>
    <x v="0"/>
    <d v="2024-07-19T16:13:36"/>
    <x v="810"/>
    <n v="51.773333333374467"/>
    <d v="2024-07-21T16:13:42"/>
    <d v="1899-12-30T01:08:00"/>
    <d v="2024-07-21T17:21:42"/>
    <n v="2.6383333333069459"/>
    <x v="0"/>
    <m/>
    <m/>
    <x v="1"/>
    <x v="8"/>
    <x v="0"/>
    <x v="5"/>
    <x v="8"/>
    <n v="1"/>
    <s v=""/>
    <d v="1899-12-31T03:12:00"/>
    <n v="49.640000000041134"/>
    <n v="24"/>
    <n v="25.640000000041134"/>
  </r>
  <r>
    <s v="E002"/>
    <s v="EO55"/>
    <x v="7005"/>
    <x v="0"/>
    <s v="E3"/>
    <s v="0100037768"/>
    <s v="MINAS DE AGUAS TEÑIDAS, S.A.U. (MAT"/>
    <s v="0046004427"/>
    <s v="ZREP4500031988_4 @ MAGDALENA PASTA"/>
    <s v="000000000000001782"/>
    <x v="46"/>
    <d v="2024-07-19T00:00:00"/>
    <d v="1899-12-30T16:14:19"/>
    <s v="21/07 06:00h"/>
    <d v="2024-07-21T00:00:00"/>
    <x v="6"/>
    <x v="9"/>
    <x v="7256"/>
    <d v="2024-07-19T00:00:00"/>
    <d v="1899-12-30T19:27:02"/>
    <n v="85"/>
    <s v="E00085"/>
    <s v="RUTA KMS.085"/>
    <x v="59"/>
    <x v="0"/>
    <x v="0"/>
    <x v="5"/>
    <x v="0"/>
    <d v="2024-07-19T16:14:19"/>
    <x v="810"/>
    <n v="51.761388888931833"/>
    <d v="2024-07-19T19:27:02"/>
    <d v="1899-12-30T01:08:00"/>
    <d v="2024-07-19T20:35:02"/>
    <n v="47.416111111175269"/>
    <x v="0"/>
    <m/>
    <m/>
    <x v="1"/>
    <x v="6"/>
    <x v="0"/>
    <x v="5"/>
    <x v="10"/>
    <n v="6"/>
    <s v=""/>
    <d v="1899-12-31T03:12:00"/>
    <n v="49.6280555555985"/>
    <n v="24"/>
    <n v="25.6280555555985"/>
  </r>
  <r>
    <s v="E002"/>
    <s v="EO55"/>
    <x v="7006"/>
    <x v="0"/>
    <s v="E3"/>
    <s v="0100037768"/>
    <s v="MINAS DE AGUAS TEÑIDAS, S.A.U. (MAT"/>
    <s v="0046004427"/>
    <s v="ZREP4500031988_4 @ MAGDALENA PASTA"/>
    <s v="000000000000001782"/>
    <x v="46"/>
    <d v="2024-07-19T00:00:00"/>
    <d v="1899-12-30T16:14:42"/>
    <s v="21/07 07:00h CSNB-11"/>
    <d v="2024-07-21T00:00:00"/>
    <x v="6"/>
    <x v="9"/>
    <x v="7257"/>
    <d v="2024-07-21T00:00:00"/>
    <d v="1899-12-30T09:24:35"/>
    <n v="85"/>
    <s v="E00085"/>
    <s v="RUTA KMS.085"/>
    <x v="67"/>
    <x v="0"/>
    <x v="0"/>
    <x v="5"/>
    <x v="0"/>
    <d v="2024-07-19T16:14:42"/>
    <x v="810"/>
    <n v="51.755000000121072"/>
    <d v="2024-07-21T09:24:35"/>
    <d v="1899-12-30T01:08:00"/>
    <d v="2024-07-21T10:32:35"/>
    <n v="9.4569444443914108"/>
    <x v="0"/>
    <m/>
    <m/>
    <x v="1"/>
    <x v="8"/>
    <x v="0"/>
    <x v="5"/>
    <x v="6"/>
    <n v="1"/>
    <s v=""/>
    <d v="1899-12-31T03:12:00"/>
    <n v="49.621666666787739"/>
    <n v="24"/>
    <n v="25.621666666787739"/>
  </r>
  <r>
    <s v="E002"/>
    <s v="EO55"/>
    <x v="7007"/>
    <x v="0"/>
    <s v="E3"/>
    <s v="0100037768"/>
    <s v="MINAS DE AGUAS TEÑIDAS, S.A.U. (MAT"/>
    <s v="0046004427"/>
    <s v="ZREP4500031988_4 @ MAGDALENA PASTA"/>
    <s v="000000000000001782"/>
    <x v="46"/>
    <d v="2024-07-19T00:00:00"/>
    <d v="1899-12-30T16:15:05"/>
    <s v="21/07 08:00h CSNB-11"/>
    <d v="2024-07-21T00:00:00"/>
    <x v="6"/>
    <x v="9"/>
    <x v="7258"/>
    <d v="2024-07-21T00:00:00"/>
    <d v="1899-12-30T09:30:06"/>
    <n v="85"/>
    <s v="E00085"/>
    <s v="RUTA KMS.085"/>
    <x v="68"/>
    <x v="0"/>
    <x v="0"/>
    <x v="5"/>
    <x v="0"/>
    <d v="2024-07-19T16:15:05"/>
    <x v="810"/>
    <n v="51.748611111135688"/>
    <d v="2024-07-21T09:30:06"/>
    <d v="1899-12-30T01:08:00"/>
    <d v="2024-07-21T10:38:06"/>
    <n v="9.3650000001071021"/>
    <x v="0"/>
    <m/>
    <m/>
    <x v="1"/>
    <x v="8"/>
    <x v="0"/>
    <x v="5"/>
    <x v="6"/>
    <n v="1"/>
    <s v=""/>
    <d v="1899-12-31T03:12:00"/>
    <n v="49.615277777802355"/>
    <n v="24"/>
    <n v="25.615277777802355"/>
  </r>
  <r>
    <s v="E002"/>
    <s v="EO55"/>
    <x v="7008"/>
    <x v="0"/>
    <s v="E3"/>
    <s v="0100037768"/>
    <s v="MINAS DE AGUAS TEÑIDAS, S.A.U. (MAT"/>
    <s v="0046004427"/>
    <s v="ZREP4500031988_4 @ MAGDALENA PASTA"/>
    <s v="000000000000001782"/>
    <x v="46"/>
    <d v="2024-07-19T00:00:00"/>
    <d v="1899-12-30T16:15:32"/>
    <s v="21/07 09:00h"/>
    <d v="2024-07-21T00:00:00"/>
    <x v="6"/>
    <x v="9"/>
    <x v="7259"/>
    <d v="2024-07-21T00:00:00"/>
    <d v="1899-12-30T10:07:55"/>
    <n v="85"/>
    <s v="E00085"/>
    <s v="RUTA KMS.085"/>
    <x v="368"/>
    <x v="0"/>
    <x v="0"/>
    <x v="5"/>
    <x v="0"/>
    <d v="2024-07-19T16:15:32"/>
    <x v="810"/>
    <n v="51.741111111128703"/>
    <d v="2024-07-21T10:07:55"/>
    <d v="1899-12-30T01:08:00"/>
    <d v="2024-07-21T11:15:55"/>
    <n v="8.7347222222015262"/>
    <x v="0"/>
    <m/>
    <m/>
    <x v="1"/>
    <x v="8"/>
    <x v="0"/>
    <x v="5"/>
    <x v="1"/>
    <n v="1"/>
    <s v="LOGISTICA GALVEZ MARIN, S.L."/>
    <d v="1899-12-31T03:12:00"/>
    <n v="49.60777777779537"/>
    <n v="24"/>
    <n v="25.60777777779537"/>
  </r>
  <r>
    <s v="E002"/>
    <s v="EO55"/>
    <x v="7009"/>
    <x v="0"/>
    <s v="E3"/>
    <s v="0100037768"/>
    <s v="MINAS DE AGUAS TEÑIDAS, S.A.U. (MAT"/>
    <s v="0046004427"/>
    <s v="ZREP4500031988_4 @ MAGDALENA PASTA"/>
    <s v="000000000000001782"/>
    <x v="46"/>
    <d v="2024-07-19T00:00:00"/>
    <d v="1899-12-30T16:16:40"/>
    <s v="21/07 10:00h"/>
    <d v="2024-07-21T00:00:00"/>
    <x v="6"/>
    <x v="9"/>
    <x v="7260"/>
    <d v="2024-07-21T00:00:00"/>
    <d v="1899-12-30T13:04:54"/>
    <n v="85"/>
    <s v="E00085"/>
    <s v="RUTA KMS.085"/>
    <x v="93"/>
    <x v="0"/>
    <x v="0"/>
    <x v="5"/>
    <x v="0"/>
    <d v="2024-07-19T16:16:40"/>
    <x v="810"/>
    <n v="51.722222222364508"/>
    <d v="2024-07-21T13:04:54"/>
    <d v="1899-12-30T01:08:00"/>
    <d v="2024-07-21T14:12:54"/>
    <n v="5.7850000000325963"/>
    <x v="0"/>
    <m/>
    <m/>
    <x v="1"/>
    <x v="8"/>
    <x v="0"/>
    <x v="5"/>
    <x v="7"/>
    <n v="1"/>
    <s v=""/>
    <d v="1899-12-31T03:12:00"/>
    <n v="49.588888889031175"/>
    <n v="24"/>
    <n v="25.588888889031175"/>
  </r>
  <r>
    <s v="E002"/>
    <s v="EO55"/>
    <x v="7010"/>
    <x v="0"/>
    <s v="E3"/>
    <s v="0100037768"/>
    <s v="MINAS DE AGUAS TEÑIDAS, S.A.U. (MAT"/>
    <s v="0046004427"/>
    <s v="ZREP4500031988_4 @ MAGDALENA PASTA"/>
    <s v="000000000000001782"/>
    <x v="46"/>
    <d v="2024-07-19T00:00:00"/>
    <d v="1899-12-30T16:17:05"/>
    <s v="21/07 11:00h"/>
    <d v="2024-07-21T00:00:00"/>
    <x v="6"/>
    <x v="9"/>
    <x v="7261"/>
    <d v="2024-07-21T00:00:00"/>
    <d v="1899-12-30T16:00:12"/>
    <n v="85"/>
    <s v="E00085"/>
    <s v="RUTA KMS.085"/>
    <x v="368"/>
    <x v="0"/>
    <x v="0"/>
    <x v="5"/>
    <x v="0"/>
    <d v="2024-07-19T16:17:05"/>
    <x v="810"/>
    <n v="51.715277777868323"/>
    <d v="2024-07-21T16:00:12"/>
    <d v="1899-12-30T01:08:00"/>
    <d v="2024-07-21T17:08:12"/>
    <n v="2.8633333333418705"/>
    <x v="0"/>
    <m/>
    <m/>
    <x v="1"/>
    <x v="8"/>
    <x v="0"/>
    <x v="5"/>
    <x v="8"/>
    <n v="1"/>
    <s v="LOGISTICA GALVEZ MARIN, S.L."/>
    <d v="1899-12-31T03:12:00"/>
    <n v="49.58194444453499"/>
    <n v="24"/>
    <n v="25.58194444453499"/>
  </r>
  <r>
    <s v="E002"/>
    <s v="EO55"/>
    <x v="7011"/>
    <x v="0"/>
    <s v="E3"/>
    <s v="0100037768"/>
    <s v="MINAS DE AGUAS TEÑIDAS, S.A.U. (MAT"/>
    <s v="0046004427"/>
    <s v="ZREP4500031988_4 @ MAGDALENA PASTA"/>
    <s v="000000000000001782"/>
    <x v="46"/>
    <d v="2024-07-19T00:00:00"/>
    <d v="1899-12-30T16:17:33"/>
    <s v="21/07 12:00h"/>
    <d v="2024-07-21T00:00:00"/>
    <x v="6"/>
    <x v="9"/>
    <x v="7262"/>
    <d v="2024-07-21T00:00:00"/>
    <d v="1899-12-30T11:33:04"/>
    <n v="85"/>
    <s v="E00085"/>
    <s v="RUTA KMS.085"/>
    <x v="94"/>
    <x v="0"/>
    <x v="0"/>
    <x v="5"/>
    <x v="0"/>
    <d v="2024-07-19T16:17:33"/>
    <x v="810"/>
    <n v="51.707500000018626"/>
    <d v="2024-07-21T11:33:04"/>
    <d v="1899-12-30T01:08:00"/>
    <d v="2024-07-21T12:41:04"/>
    <n v="7.3155555555713363"/>
    <x v="0"/>
    <m/>
    <m/>
    <x v="1"/>
    <x v="8"/>
    <x v="0"/>
    <x v="5"/>
    <x v="2"/>
    <n v="1"/>
    <s v=""/>
    <d v="1899-12-31T03:12:00"/>
    <n v="49.574166666685294"/>
    <n v="24"/>
    <n v="25.574166666685294"/>
  </r>
  <r>
    <s v="E002"/>
    <s v="EO55"/>
    <x v="7012"/>
    <x v="0"/>
    <s v="E3"/>
    <s v="0100037768"/>
    <s v="MINAS DE AGUAS TEÑIDAS, S.A.U. (MAT"/>
    <s v="0046004427"/>
    <s v="ZREP4500031988_4 @ MAGDALENA PASTA"/>
    <s v="000000000000001782"/>
    <x v="46"/>
    <d v="2024-07-19T00:00:00"/>
    <d v="1899-12-30T16:22:23"/>
    <s v="21/07 15:00h CSNB-12"/>
    <d v="2024-07-21T00:00:00"/>
    <x v="6"/>
    <x v="9"/>
    <x v="7263"/>
    <d v="2024-07-21T00:00:00"/>
    <d v="1899-12-30T09:35:45"/>
    <n v="85"/>
    <s v="E00085"/>
    <s v="RUTA KMS.085"/>
    <x v="59"/>
    <x v="0"/>
    <x v="0"/>
    <x v="5"/>
    <x v="0"/>
    <d v="2024-07-19T16:22:23"/>
    <x v="810"/>
    <n v="51.626944444491528"/>
    <d v="2024-07-21T09:35:45"/>
    <d v="1899-12-30T01:08:00"/>
    <d v="2024-07-21T10:43:45"/>
    <n v="9.2708333334303461"/>
    <x v="0"/>
    <m/>
    <m/>
    <x v="1"/>
    <x v="8"/>
    <x v="0"/>
    <x v="5"/>
    <x v="6"/>
    <n v="1"/>
    <s v=""/>
    <d v="1899-12-31T03:12:00"/>
    <n v="49.493611111158195"/>
    <n v="24"/>
    <n v="25.493611111158195"/>
  </r>
  <r>
    <s v="E002"/>
    <s v="EO55"/>
    <x v="7013"/>
    <x v="0"/>
    <s v="E3"/>
    <s v="0100037768"/>
    <s v="MINAS DE AGUAS TEÑIDAS, S.A.U. (MAT"/>
    <s v="0046004427"/>
    <s v="ZREP4500031988_4 @ MAGDALENA PASTA"/>
    <s v="000000000000001782"/>
    <x v="46"/>
    <d v="2024-07-19T00:00:00"/>
    <d v="1899-12-30T16:23:02"/>
    <s v="21/07 16:00h"/>
    <d v="2024-07-21T00:00:00"/>
    <x v="6"/>
    <x v="9"/>
    <x v="7264"/>
    <d v="2024-07-21T00:00:00"/>
    <d v="1899-12-30T16:24:55"/>
    <n v="85"/>
    <s v="E00085"/>
    <s v="RUTA KMS.085"/>
    <x v="67"/>
    <x v="0"/>
    <x v="0"/>
    <x v="5"/>
    <x v="0"/>
    <d v="2024-07-19T16:23:02"/>
    <x v="810"/>
    <n v="51.616111111245118"/>
    <d v="2024-07-21T16:24:55"/>
    <d v="1899-12-30T01:08:00"/>
    <d v="2024-07-21T17:32:55"/>
    <n v="2.4513888889923692"/>
    <x v="0"/>
    <m/>
    <m/>
    <x v="1"/>
    <x v="8"/>
    <x v="0"/>
    <x v="5"/>
    <x v="8"/>
    <n v="1"/>
    <s v=""/>
    <d v="1899-12-31T03:12:00"/>
    <n v="49.482777777911785"/>
    <n v="24"/>
    <n v="25.482777777911785"/>
  </r>
  <r>
    <s v="E002"/>
    <s v="EO55"/>
    <x v="7014"/>
    <x v="0"/>
    <s v="E3"/>
    <s v="0100037768"/>
    <s v="MINAS DE AGUAS TEÑIDAS, S.A.U. (MAT"/>
    <s v="0046003118"/>
    <s v="ZREP4500031988_1 VALDELAMUSA PASTA"/>
    <s v="000000000000001782"/>
    <x v="46"/>
    <d v="2024-07-19T00:00:00"/>
    <d v="1899-12-30T16:30:24"/>
    <s v="22/07 06:00 1º"/>
    <d v="2024-07-22T00:00:00"/>
    <x v="6"/>
    <x v="9"/>
    <x v="7265"/>
    <d v="2024-07-22T00:00:00"/>
    <d v="1899-12-30T08:15:46"/>
    <n v="85"/>
    <s v="E00085"/>
    <s v="RUTA KMS.085"/>
    <x v="90"/>
    <x v="0"/>
    <x v="0"/>
    <x v="5"/>
    <x v="0"/>
    <d v="2024-07-19T16:30:24"/>
    <x v="740"/>
    <n v="75.493333333404735"/>
    <d v="2024-07-22T08:15:46"/>
    <d v="1899-12-30T01:08:00"/>
    <d v="2024-07-22T09:23:46"/>
    <n v="10.603888888901565"/>
    <x v="0"/>
    <m/>
    <m/>
    <x v="1"/>
    <x v="10"/>
    <x v="0"/>
    <x v="6"/>
    <x v="0"/>
    <n v="2"/>
    <s v=""/>
    <d v="1899-12-31T03:12:00"/>
    <n v="73.360000000071395"/>
    <n v="36"/>
    <n v="37.360000000071395"/>
  </r>
  <r>
    <s v="E002"/>
    <s v="EO55"/>
    <x v="7015"/>
    <x v="0"/>
    <s v="E3"/>
    <s v="0100037768"/>
    <s v="MINAS DE AGUAS TEÑIDAS, S.A.U. (MAT"/>
    <s v="0046003118"/>
    <s v="ZREP4500031988_1 VALDELAMUSA PASTA"/>
    <s v="000000000000001782"/>
    <x v="46"/>
    <d v="2024-07-19T00:00:00"/>
    <d v="1899-12-30T16:31:17"/>
    <s v="22/07 07:00 2º"/>
    <d v="2024-07-22T00:00:00"/>
    <x v="6"/>
    <x v="9"/>
    <x v="7266"/>
    <d v="2024-07-22T00:00:00"/>
    <d v="1899-12-30T08:45:22"/>
    <n v="85"/>
    <s v="E00085"/>
    <s v="RUTA KMS.085"/>
    <x v="94"/>
    <x v="0"/>
    <x v="0"/>
    <x v="5"/>
    <x v="0"/>
    <d v="2024-07-19T16:31:17"/>
    <x v="740"/>
    <n v="75.478611111233477"/>
    <d v="2024-07-22T08:45:22"/>
    <d v="1899-12-30T01:08:00"/>
    <d v="2024-07-22T09:53:22"/>
    <n v="10.110555555671453"/>
    <x v="0"/>
    <m/>
    <m/>
    <x v="1"/>
    <x v="10"/>
    <x v="0"/>
    <x v="6"/>
    <x v="0"/>
    <n v="2"/>
    <s v=""/>
    <d v="1899-12-31T03:12:00"/>
    <n v="73.345277777900137"/>
    <n v="36"/>
    <n v="37.345277777900137"/>
  </r>
  <r>
    <s v="E002"/>
    <s v="EO55"/>
    <x v="7016"/>
    <x v="0"/>
    <s v="E3"/>
    <s v="0100037768"/>
    <s v="MINAS DE AGUAS TEÑIDAS, S.A.U. (MAT"/>
    <s v="0046003118"/>
    <s v="ZREP4500031988_1 VALDELAMUSA PASTA"/>
    <s v="000000000000001782"/>
    <x v="46"/>
    <d v="2024-07-19T00:00:00"/>
    <d v="1899-12-30T16:32:07"/>
    <s v="22/07 08:00 3º"/>
    <d v="2024-07-22T00:00:00"/>
    <x v="6"/>
    <x v="9"/>
    <x v="7267"/>
    <d v="2024-07-22T00:00:00"/>
    <d v="1899-12-30T13:48:31"/>
    <n v="85"/>
    <s v="E00085"/>
    <s v="RUTA KMS.085"/>
    <x v="68"/>
    <x v="0"/>
    <x v="0"/>
    <x v="5"/>
    <x v="0"/>
    <d v="2024-07-19T16:32:07"/>
    <x v="740"/>
    <n v="75.464722222241107"/>
    <d v="2024-07-22T13:48:31"/>
    <d v="1899-12-30T01:08:00"/>
    <d v="2024-07-22T14:56:31"/>
    <n v="5.0580555555643514"/>
    <x v="0"/>
    <m/>
    <m/>
    <x v="1"/>
    <x v="10"/>
    <x v="0"/>
    <x v="6"/>
    <x v="7"/>
    <n v="2"/>
    <s v=""/>
    <d v="1899-12-31T03:12:00"/>
    <n v="73.331388888907767"/>
    <n v="36"/>
    <n v="37.331388888907767"/>
  </r>
  <r>
    <s v="E002"/>
    <s v="EO55"/>
    <x v="7017"/>
    <x v="0"/>
    <s v="E3"/>
    <s v="0100037768"/>
    <s v="MINAS DE AGUAS TEÑIDAS, S.A.U. (MAT"/>
    <s v="0046003118"/>
    <s v="ZREP4500031988_1 VALDELAMUSA PASTA"/>
    <s v="000000000000001782"/>
    <x v="46"/>
    <d v="2024-07-19T00:00:00"/>
    <d v="1899-12-30T16:32:37"/>
    <s v="22/07 09:00 4º"/>
    <d v="2024-07-22T00:00:00"/>
    <x v="6"/>
    <x v="9"/>
    <x v="7268"/>
    <d v="2024-07-22T00:00:00"/>
    <d v="1899-12-30T14:45:00"/>
    <n v="85"/>
    <s v="E00085"/>
    <s v="RUTA KMS.085"/>
    <x v="59"/>
    <x v="0"/>
    <x v="0"/>
    <x v="5"/>
    <x v="0"/>
    <d v="2024-07-19T16:32:37"/>
    <x v="740"/>
    <n v="75.45638888888061"/>
    <d v="2024-07-22T14:45:00"/>
    <d v="1899-12-30T01:08:00"/>
    <d v="2024-07-22T15:53:00"/>
    <n v="4.1166666666395031"/>
    <x v="0"/>
    <m/>
    <m/>
    <x v="1"/>
    <x v="10"/>
    <x v="0"/>
    <x v="6"/>
    <x v="13"/>
    <n v="2"/>
    <s v=""/>
    <d v="1899-12-31T03:12:00"/>
    <n v="73.323055555547271"/>
    <n v="36"/>
    <n v="37.323055555547271"/>
  </r>
  <r>
    <s v="E002"/>
    <s v="EO55"/>
    <x v="7018"/>
    <x v="0"/>
    <s v="E3"/>
    <s v="0100037768"/>
    <s v="MINAS DE AGUAS TEÑIDAS, S.A.U. (MAT"/>
    <s v="0046003118"/>
    <s v="ZREP4500031988_1 VALDELAMUSA PASTA"/>
    <s v="000000000000001782"/>
    <x v="46"/>
    <d v="2024-07-19T00:00:00"/>
    <d v="1899-12-30T16:33:09"/>
    <s v="22/07 10:00h 5º"/>
    <d v="2024-07-22T00:00:00"/>
    <x v="6"/>
    <x v="9"/>
    <x v="7269"/>
    <d v="2024-07-22T00:00:00"/>
    <d v="1899-12-30T09:52:37"/>
    <n v="85"/>
    <s v="E00085"/>
    <s v="RUTA KMS.085"/>
    <x v="105"/>
    <x v="0"/>
    <x v="0"/>
    <x v="5"/>
    <x v="0"/>
    <d v="2024-07-19T16:33:09"/>
    <x v="740"/>
    <n v="75.447500000009313"/>
    <d v="2024-07-22T09:52:37"/>
    <d v="1899-12-30T01:08:00"/>
    <d v="2024-07-22T11:00:37"/>
    <n v="8.9897222222643904"/>
    <x v="0"/>
    <m/>
    <m/>
    <x v="1"/>
    <x v="10"/>
    <x v="0"/>
    <x v="6"/>
    <x v="6"/>
    <n v="2"/>
    <s v=""/>
    <d v="1899-12-31T03:12:00"/>
    <n v="73.314166666675973"/>
    <n v="36"/>
    <n v="37.314166666675973"/>
  </r>
  <r>
    <s v="E002"/>
    <s v="EO55"/>
    <x v="7019"/>
    <x v="0"/>
    <s v="E3"/>
    <s v="0100037768"/>
    <s v="MINAS DE AGUAS TEÑIDAS, S.A.U. (MAT"/>
    <s v="0046003118"/>
    <s v="ZREP4500031988_1 VALDELAMUSA PASTA"/>
    <s v="000000000000001782"/>
    <x v="46"/>
    <d v="2024-07-19T00:00:00"/>
    <d v="1899-12-30T16:33:44"/>
    <s v="22/07 11:00h 6º"/>
    <d v="2024-07-22T00:00:00"/>
    <x v="6"/>
    <x v="9"/>
    <x v="7270"/>
    <d v="2024-07-22T00:00:00"/>
    <d v="1899-12-30T14:07:49"/>
    <n v="85"/>
    <s v="E00085"/>
    <s v="RUTA KMS.085"/>
    <x v="91"/>
    <x v="0"/>
    <x v="0"/>
    <x v="5"/>
    <x v="0"/>
    <d v="2024-07-19T16:33:44"/>
    <x v="740"/>
    <n v="75.437777777784504"/>
    <d v="2024-07-22T14:07:49"/>
    <d v="1899-12-30T01:08:00"/>
    <d v="2024-07-22T15:15:49"/>
    <n v="4.7363888889667578"/>
    <x v="0"/>
    <m/>
    <m/>
    <x v="1"/>
    <x v="10"/>
    <x v="0"/>
    <x v="6"/>
    <x v="13"/>
    <n v="2"/>
    <s v=""/>
    <d v="1899-12-31T03:12:00"/>
    <n v="73.304444444451164"/>
    <n v="36"/>
    <n v="37.304444444451164"/>
  </r>
  <r>
    <s v="E002"/>
    <s v="EO55"/>
    <x v="7020"/>
    <x v="0"/>
    <s v="E3"/>
    <s v="0100037768"/>
    <s v="MINAS DE AGUAS TEÑIDAS, S.A.U. (MAT"/>
    <s v="0046004267"/>
    <s v="ZREP4500031988_2 MAGDALENA PASTA"/>
    <s v="000000000000001782"/>
    <x v="46"/>
    <d v="2024-07-19T00:00:00"/>
    <d v="1899-12-30T16:34:23"/>
    <s v="22/07 06:00 1º"/>
    <d v="2024-07-22T00:00:00"/>
    <x v="6"/>
    <x v="9"/>
    <x v="7271"/>
    <d v="2024-07-22T00:00:00"/>
    <d v="1899-12-30T06:39:22"/>
    <n v="85"/>
    <s v="E00085"/>
    <s v="RUTA KMS.085"/>
    <x v="129"/>
    <x v="0"/>
    <x v="0"/>
    <x v="5"/>
    <x v="0"/>
    <d v="2024-07-19T16:34:23"/>
    <x v="740"/>
    <n v="75.426944444538094"/>
    <d v="2024-07-22T06:39:22"/>
    <d v="1899-12-30T01:08:00"/>
    <d v="2024-07-22T07:47:22"/>
    <n v="12.210555555531755"/>
    <x v="0"/>
    <m/>
    <m/>
    <x v="1"/>
    <x v="10"/>
    <x v="0"/>
    <x v="6"/>
    <x v="12"/>
    <n v="2"/>
    <s v=""/>
    <d v="1899-12-31T03:12:00"/>
    <n v="73.293611111204754"/>
    <n v="36"/>
    <n v="37.293611111204754"/>
  </r>
  <r>
    <s v="E002"/>
    <s v="EO55"/>
    <x v="7021"/>
    <x v="0"/>
    <s v="E3"/>
    <s v="0100037768"/>
    <s v="MINAS DE AGUAS TEÑIDAS, S.A.U. (MAT"/>
    <s v="0046004267"/>
    <s v="ZREP4500031988_2 MAGDALENA PASTA"/>
    <s v="000000000000001782"/>
    <x v="46"/>
    <d v="2024-07-19T00:00:00"/>
    <d v="1899-12-30T16:35:48"/>
    <s v="22/07 07:00 2º"/>
    <d v="2024-07-22T00:00:00"/>
    <x v="6"/>
    <x v="9"/>
    <x v="7272"/>
    <d v="2024-07-22T00:00:00"/>
    <d v="1899-12-30T07:36:46"/>
    <n v="85"/>
    <s v="E00085"/>
    <s v="RUTA KMS.085"/>
    <x v="68"/>
    <x v="0"/>
    <x v="0"/>
    <x v="5"/>
    <x v="0"/>
    <d v="2024-07-19T16:35:48"/>
    <x v="740"/>
    <n v="75.403333333320916"/>
    <d v="2024-07-22T07:36:46"/>
    <d v="1899-12-30T01:08:00"/>
    <d v="2024-07-22T08:44:46"/>
    <n v="11.253888888924848"/>
    <x v="0"/>
    <m/>
    <m/>
    <x v="1"/>
    <x v="10"/>
    <x v="0"/>
    <x v="6"/>
    <x v="11"/>
    <n v="2"/>
    <s v=""/>
    <d v="1899-12-31T03:12:00"/>
    <n v="73.269999999987576"/>
    <n v="36"/>
    <n v="37.269999999987576"/>
  </r>
  <r>
    <s v="E002"/>
    <s v="EO55"/>
    <x v="7022"/>
    <x v="0"/>
    <s v="E3"/>
    <s v="0100037768"/>
    <s v="MINAS DE AGUAS TEÑIDAS, S.A.U. (MAT"/>
    <s v="0046004267"/>
    <s v="ZREP4500031988_2 MAGDALENA PASTA"/>
    <s v="000000000000001782"/>
    <x v="46"/>
    <d v="2024-07-19T00:00:00"/>
    <d v="1899-12-30T16:37:15"/>
    <s v="22/07 08:00 3º"/>
    <d v="2024-07-22T00:00:00"/>
    <x v="6"/>
    <x v="9"/>
    <x v="7273"/>
    <d v="2024-07-22T00:00:00"/>
    <d v="1899-12-30T12:46:57"/>
    <n v="85"/>
    <s v="E00085"/>
    <s v="RUTA KMS.085"/>
    <x v="90"/>
    <x v="0"/>
    <x v="0"/>
    <x v="5"/>
    <x v="0"/>
    <d v="2024-07-19T16:37:15"/>
    <x v="740"/>
    <n v="75.37916666676756"/>
    <d v="2024-07-22T12:46:57"/>
    <d v="1899-12-30T01:08:00"/>
    <d v="2024-07-22T13:54:57"/>
    <n v="6.0841666667838581"/>
    <x v="0"/>
    <m/>
    <m/>
    <x v="1"/>
    <x v="10"/>
    <x v="0"/>
    <x v="6"/>
    <x v="3"/>
    <n v="2"/>
    <s v=""/>
    <d v="1899-12-31T03:12:00"/>
    <n v="73.24583333343422"/>
    <n v="36"/>
    <n v="37.24583333343422"/>
  </r>
  <r>
    <s v="E002"/>
    <s v="EO55"/>
    <x v="7023"/>
    <x v="0"/>
    <s v="E3"/>
    <s v="0100037768"/>
    <s v="MINAS DE AGUAS TEÑIDAS, S.A.U. (MAT"/>
    <s v="0046004267"/>
    <s v="ZREP4500031988_2 MAGDALENA PASTA"/>
    <s v="000000000000001782"/>
    <x v="46"/>
    <d v="2024-07-19T00:00:00"/>
    <d v="1899-12-30T16:39:34"/>
    <s v="22/07 09:00 4º"/>
    <d v="2024-07-22T00:00:00"/>
    <x v="6"/>
    <x v="9"/>
    <x v="7274"/>
    <d v="2024-07-22T00:00:00"/>
    <d v="1899-12-30T13:14:00"/>
    <n v="85"/>
    <s v="E00085"/>
    <s v="RUTA KMS.085"/>
    <x v="94"/>
    <x v="0"/>
    <x v="0"/>
    <x v="5"/>
    <x v="0"/>
    <d v="2024-07-19T16:39:34"/>
    <x v="740"/>
    <n v="75.340555555536412"/>
    <d v="2024-07-22T13:14:00"/>
    <d v="1899-12-30T01:08:00"/>
    <d v="2024-07-22T14:22:00"/>
    <n v="5.6333333333604969"/>
    <x v="0"/>
    <m/>
    <m/>
    <x v="1"/>
    <x v="10"/>
    <x v="0"/>
    <x v="6"/>
    <x v="7"/>
    <n v="2"/>
    <s v=""/>
    <d v="1899-12-31T03:12:00"/>
    <n v="73.207222222203072"/>
    <n v="36"/>
    <n v="37.207222222203072"/>
  </r>
  <r>
    <s v="E002"/>
    <s v="EO55"/>
    <x v="7024"/>
    <x v="0"/>
    <s v="E3"/>
    <s v="0100037768"/>
    <s v="MINAS DE AGUAS TEÑIDAS, S.A.U. (MAT"/>
    <s v="0046004267"/>
    <s v="ZREP4500031988_2 MAGDALENA PASTA"/>
    <s v="000000000000001782"/>
    <x v="46"/>
    <d v="2024-07-19T00:00:00"/>
    <d v="1899-12-30T16:40:34"/>
    <s v="22/07 10:00h 5º"/>
    <d v="2024-07-22T00:00:00"/>
    <x v="6"/>
    <x v="9"/>
    <x v="7275"/>
    <d v="2024-07-22T00:00:00"/>
    <d v="1899-12-30T11:22:36"/>
    <n v="85"/>
    <s v="E00085"/>
    <s v="RUTA KMS.085"/>
    <x v="129"/>
    <x v="0"/>
    <x v="0"/>
    <x v="5"/>
    <x v="0"/>
    <d v="2024-07-19T16:40:34"/>
    <x v="740"/>
    <n v="75.323888888990041"/>
    <d v="2024-07-22T11:22:36"/>
    <d v="1899-12-30T01:08:00"/>
    <d v="2024-07-22T12:30:36"/>
    <n v="7.4900000001071021"/>
    <x v="0"/>
    <m/>
    <m/>
    <x v="1"/>
    <x v="10"/>
    <x v="0"/>
    <x v="6"/>
    <x v="2"/>
    <n v="2"/>
    <s v=""/>
    <d v="1899-12-31T03:12:00"/>
    <n v="73.190555555656701"/>
    <n v="36"/>
    <n v="37.190555555656701"/>
  </r>
  <r>
    <s v="E002"/>
    <s v="EO55"/>
    <x v="7025"/>
    <x v="0"/>
    <s v="E3"/>
    <s v="0100037768"/>
    <s v="MINAS DE AGUAS TEÑIDAS, S.A.U. (MAT"/>
    <s v="0046004267"/>
    <s v="ZREP4500031988_2 MAGDALENA PASTA"/>
    <s v="000000000000001782"/>
    <x v="46"/>
    <d v="2024-07-19T00:00:00"/>
    <d v="1899-12-30T16:41:10"/>
    <s v="22/07 11:00h 6º"/>
    <d v="2024-07-22T00:00:00"/>
    <x v="6"/>
    <x v="9"/>
    <x v="7276"/>
    <d v="2024-07-22T00:00:00"/>
    <d v="1899-12-30T14:48:58"/>
    <n v="85"/>
    <s v="E00085"/>
    <s v="RUTA KMS.085"/>
    <x v="89"/>
    <x v="0"/>
    <x v="0"/>
    <x v="5"/>
    <x v="0"/>
    <d v="2024-07-19T16:41:10"/>
    <x v="740"/>
    <n v="75.31388888892252"/>
    <d v="2024-07-22T14:48:58"/>
    <d v="1899-12-30T01:08:00"/>
    <d v="2024-07-22T15:56:58"/>
    <n v="4.0505555556155741"/>
    <x v="0"/>
    <m/>
    <m/>
    <x v="1"/>
    <x v="10"/>
    <x v="0"/>
    <x v="6"/>
    <x v="13"/>
    <n v="2"/>
    <s v=""/>
    <d v="1899-12-31T03:12:00"/>
    <n v="73.18055555558918"/>
    <n v="36"/>
    <n v="37.18055555558918"/>
  </r>
  <r>
    <s v="E002"/>
    <s v="EO55"/>
    <x v="7026"/>
    <x v="0"/>
    <s v="E3"/>
    <s v="0100037768"/>
    <s v="MINAS DE AGUAS TEÑIDAS, S.A.U. (MAT"/>
    <s v="0046004267"/>
    <s v="ZREP4500031988_2 MAGDALENA PASTA"/>
    <s v="000000000000001782"/>
    <x v="46"/>
    <d v="2024-07-19T00:00:00"/>
    <d v="1899-12-30T16:42:41"/>
    <s v="22/07 13:00 8º"/>
    <d v="2024-07-22T00:00:00"/>
    <x v="6"/>
    <x v="9"/>
    <x v="7277"/>
    <d v="2024-07-22T00:00:00"/>
    <d v="1899-12-30T11:49:18"/>
    <n v="85"/>
    <s v="E00085"/>
    <s v="RUTA KMS.085"/>
    <x v="385"/>
    <x v="0"/>
    <x v="0"/>
    <x v="5"/>
    <x v="0"/>
    <d v="2024-07-19T16:42:41"/>
    <x v="740"/>
    <n v="75.288611111172941"/>
    <d v="2024-07-22T11:49:18"/>
    <d v="1899-12-30T01:08:00"/>
    <d v="2024-07-22T12:57:18"/>
    <n v="7.0449999999837019"/>
    <x v="0"/>
    <m/>
    <m/>
    <x v="1"/>
    <x v="10"/>
    <x v="0"/>
    <x v="6"/>
    <x v="2"/>
    <n v="2"/>
    <s v=""/>
    <d v="1899-12-31T03:12:00"/>
    <n v="73.155277777839601"/>
    <n v="36"/>
    <n v="37.155277777839601"/>
  </r>
  <r>
    <s v="E002"/>
    <s v="EO55"/>
    <x v="7027"/>
    <x v="0"/>
    <s v="E3"/>
    <s v="0100037768"/>
    <s v="MINAS DE AGUAS TEÑIDAS, S.A.U. (MAT"/>
    <s v="0046004267"/>
    <s v="ZREP4500031988_2 MAGDALENA PASTA"/>
    <s v="000000000000001782"/>
    <x v="46"/>
    <d v="2024-07-19T00:00:00"/>
    <d v="1899-12-30T16:43:47"/>
    <s v="22/07 12:00 7º"/>
    <d v="2024-07-22T00:00:00"/>
    <x v="6"/>
    <x v="9"/>
    <x v="7278"/>
    <d v="2024-07-22T00:00:00"/>
    <d v="1899-12-30T14:23:42"/>
    <n v="85"/>
    <s v="E00085"/>
    <s v="RUTA KMS.085"/>
    <x v="227"/>
    <x v="0"/>
    <x v="0"/>
    <x v="5"/>
    <x v="0"/>
    <d v="2024-07-19T16:43:47"/>
    <x v="740"/>
    <n v="75.270277777919546"/>
    <d v="2024-07-22T14:23:42"/>
    <d v="1899-12-30T01:08:00"/>
    <d v="2024-07-22T15:31:42"/>
    <n v="4.4716666666790843"/>
    <x v="0"/>
    <m/>
    <m/>
    <x v="1"/>
    <x v="10"/>
    <x v="0"/>
    <x v="6"/>
    <x v="13"/>
    <n v="2"/>
    <s v=""/>
    <d v="1899-12-31T03:12:00"/>
    <n v="73.136944444586206"/>
    <n v="36"/>
    <n v="37.136944444586206"/>
  </r>
  <r>
    <s v="E002"/>
    <s v="EO55"/>
    <x v="7028"/>
    <x v="0"/>
    <s v="E3"/>
    <s v="0100037768"/>
    <s v="MINAS DE AGUAS TEÑIDAS, S.A.U. (MAT"/>
    <s v="0046004267"/>
    <s v="ZREP4500031988_2 MAGDALENA PASTA"/>
    <s v="000000000000001782"/>
    <x v="46"/>
    <d v="2024-07-19T00:00:00"/>
    <d v="1899-12-30T16:44:26"/>
    <s v="22/07 14:00 9º"/>
    <d v="2024-07-22T00:00:00"/>
    <x v="6"/>
    <x v="9"/>
    <x v="7279"/>
    <d v="2024-07-22T00:00:00"/>
    <d v="1899-12-30T12:07:46"/>
    <n v="85"/>
    <s v="E00085"/>
    <s v="RUTA KMS.085"/>
    <x v="86"/>
    <x v="0"/>
    <x v="0"/>
    <x v="5"/>
    <x v="0"/>
    <d v="2024-07-19T16:44:26"/>
    <x v="740"/>
    <n v="75.259444444498513"/>
    <d v="2024-07-22T12:07:46"/>
    <d v="1899-12-30T01:08:00"/>
    <d v="2024-07-22T13:15:46"/>
    <n v="6.7372222222038545"/>
    <x v="0"/>
    <m/>
    <m/>
    <x v="1"/>
    <x v="10"/>
    <x v="0"/>
    <x v="6"/>
    <x v="3"/>
    <n v="2"/>
    <s v=""/>
    <d v="1899-12-31T03:12:00"/>
    <n v="73.126111111165173"/>
    <n v="36"/>
    <n v="37.126111111165173"/>
  </r>
  <r>
    <s v="E002"/>
    <s v="EO55"/>
    <x v="7029"/>
    <x v="0"/>
    <s v="E3"/>
    <s v="0100037768"/>
    <s v="MINAS DE AGUAS TEÑIDAS, S.A.U. (MAT"/>
    <s v="0046004267"/>
    <s v="ZREP4500031988_2 MAGDALENA PASTA"/>
    <s v="000000000000001782"/>
    <x v="46"/>
    <d v="2024-07-19T00:00:00"/>
    <d v="1899-12-30T16:45:08"/>
    <s v="22/07 15:00 10º"/>
    <d v="2024-07-22T00:00:00"/>
    <x v="6"/>
    <x v="9"/>
    <x v="7280"/>
    <d v="2024-07-22T00:00:00"/>
    <d v="1899-12-30T12:23:44"/>
    <n v="85"/>
    <s v="E00085"/>
    <s v="RUTA KMS.085"/>
    <x v="361"/>
    <x v="0"/>
    <x v="0"/>
    <x v="5"/>
    <x v="0"/>
    <d v="2024-07-19T16:45:08"/>
    <x v="740"/>
    <n v="75.247777777898591"/>
    <d v="2024-07-22T12:23:44"/>
    <d v="1899-12-30T01:08:00"/>
    <d v="2024-07-22T13:31:44"/>
    <n v="6.4711111112264916"/>
    <x v="0"/>
    <m/>
    <m/>
    <x v="1"/>
    <x v="10"/>
    <x v="0"/>
    <x v="6"/>
    <x v="3"/>
    <n v="2"/>
    <s v=""/>
    <d v="1899-12-31T03:12:00"/>
    <n v="73.114444444565251"/>
    <n v="36"/>
    <n v="37.114444444565251"/>
  </r>
  <r>
    <s v="E002"/>
    <s v="EO55"/>
    <x v="7030"/>
    <x v="0"/>
    <s v="E3"/>
    <s v="0100018624"/>
    <s v="VIPRELUC, S.L."/>
    <s v="0046000748"/>
    <s v="PUENTE GENIL"/>
    <s v="000000000000003264"/>
    <x v="41"/>
    <d v="2024-07-19T00:00:00"/>
    <d v="1899-12-30T17:01:20"/>
    <s v="22/07 08:00h"/>
    <d v="2024-07-22T00:00:00"/>
    <x v="10"/>
    <x v="8"/>
    <x v="7281"/>
    <d v="2024-07-22T00:00:00"/>
    <d v="1899-12-30T06:22:02"/>
    <n v="127"/>
    <s v="E00127"/>
    <s v="RUTA KMS.127"/>
    <x v="53"/>
    <x v="0"/>
    <x v="0"/>
    <x v="4"/>
    <x v="0"/>
    <d v="2024-07-19T17:01:20"/>
    <x v="780"/>
    <n v="62.977777777821757"/>
    <d v="2024-07-22T06:22:02"/>
    <d v="1899-12-30T01:41:36"/>
    <d v="2024-07-22T08:03:38"/>
    <n v="-6.0555555392056704E-2"/>
    <x v="0"/>
    <m/>
    <m/>
    <x v="1"/>
    <x v="10"/>
    <x v="0"/>
    <x v="6"/>
    <x v="12"/>
    <n v="2"/>
    <s v="HIBURSANFRE, S.L.U."/>
    <d v="1899-12-31T16:38:24"/>
    <n v="60.284444444488422"/>
    <n v="36"/>
    <n v="24.284444444488422"/>
  </r>
  <r>
    <s v="E002"/>
    <s v="EO55"/>
    <x v="7031"/>
    <x v="0"/>
    <s v="E4"/>
    <s v="0100049283"/>
    <s v="MAT. DE CONSTR. SAN GREGORIO, S.L."/>
    <s v="0046004122"/>
    <s v="POZOBLANCO(ALMACEN)"/>
    <s v="000000000000003283"/>
    <x v="39"/>
    <d v="2024-07-19T00:00:00"/>
    <d v="1899-12-30T17:33:24"/>
    <s v="22/07 Lo antes posib"/>
    <d v="2024-07-22T00:00:00"/>
    <x v="2"/>
    <x v="8"/>
    <x v="7282"/>
    <d v="2024-07-22T00:00:00"/>
    <d v="1899-12-30T13:30:22"/>
    <n v="259"/>
    <s v="E00259"/>
    <s v="RUTA KMS.259"/>
    <x v="499"/>
    <x v="0"/>
    <x v="0"/>
    <x v="4"/>
    <x v="1"/>
    <d v="2024-07-19T17:33:24"/>
    <x v="791"/>
    <n v="72.443333333416376"/>
    <d v="2024-07-22T13:30:22"/>
    <d v="1899-12-30T03:27:12"/>
    <d v="2024-07-22T16:57:34"/>
    <n v="1.0405555555480532"/>
    <x v="0"/>
    <m/>
    <m/>
    <x v="1"/>
    <x v="10"/>
    <x v="0"/>
    <x v="6"/>
    <x v="7"/>
    <n v="2"/>
    <s v=""/>
    <d v="1900-01-02T10:52:48"/>
    <n v="67.990000000083043"/>
    <n v="36"/>
    <n v="31.990000000083043"/>
  </r>
  <r>
    <s v="E002"/>
    <s v="EO55"/>
    <x v="7032"/>
    <x v="0"/>
    <s v="E3"/>
    <s v="0100018600"/>
    <s v="TEFESA, S.A."/>
    <s v="0046000717"/>
    <s v="PALMA CONDADO (PREFABRICADOS)"/>
    <s v="000000000000000837"/>
    <x v="43"/>
    <d v="2024-07-22T00:00:00"/>
    <d v="1899-12-30T07:52:09"/>
    <s v="A las 15:00 horas ce"/>
    <d v="2024-07-22T00:00:00"/>
    <x v="1"/>
    <x v="9"/>
    <x v="7283"/>
    <d v="2024-07-22T00:00:00"/>
    <d v="1899-12-30T13:25:33"/>
    <n v="12"/>
    <s v="E00012"/>
    <s v="RUTA KMS.012"/>
    <x v="277"/>
    <x v="0"/>
    <x v="0"/>
    <x v="5"/>
    <x v="0"/>
    <d v="2024-07-22T07:52:09"/>
    <x v="764"/>
    <n v="6.1308333333581686"/>
    <d v="2024-07-22T13:25:33"/>
    <d v="1899-12-30T00:09:36"/>
    <d v="2024-07-22T13:35:09"/>
    <n v="0.41416666674194857"/>
    <x v="0"/>
    <m/>
    <m/>
    <x v="1"/>
    <x v="10"/>
    <x v="0"/>
    <x v="6"/>
    <x v="7"/>
    <n v="2"/>
    <s v=""/>
    <d v="1899-12-30T03:50:24"/>
    <n v="4.9708333333581685"/>
    <n v="0"/>
    <n v="4.9708333333581685"/>
  </r>
  <r>
    <s v="E002"/>
    <s v="EO55"/>
    <x v="7033"/>
    <x v="0"/>
    <s v="E4"/>
    <s v="0100018407"/>
    <s v="GRUPO UNAMACOR, S.L."/>
    <s v="0046000831"/>
    <s v="PALMA DEL RIO (MU|OZ ROLDAN)"/>
    <s v="000000000000003283"/>
    <x v="39"/>
    <d v="2024-07-22T00:00:00"/>
    <d v="1899-12-30T07:54:28"/>
    <s v="23/07 2/716"/>
    <d v="2024-07-23T00:00:00"/>
    <x v="6"/>
    <x v="8"/>
    <x v="7284"/>
    <d v="2024-07-22T00:00:00"/>
    <d v="1899-12-30T15:22:11"/>
    <n v="198"/>
    <s v="E00198"/>
    <s v="RUTA KMS.198"/>
    <x v="500"/>
    <x v="0"/>
    <x v="0"/>
    <x v="4"/>
    <x v="1"/>
    <d v="2024-07-22T07:54:28"/>
    <x v="800"/>
    <n v="36.092222222301643"/>
    <d v="2024-07-22T15:22:11"/>
    <d v="1899-12-30T02:38:24"/>
    <d v="2024-07-22T18:00:35"/>
    <n v="25.990277777833398"/>
    <x v="0"/>
    <m/>
    <m/>
    <x v="1"/>
    <x v="10"/>
    <x v="0"/>
    <x v="6"/>
    <x v="4"/>
    <n v="2"/>
    <s v=""/>
    <d v="1900-01-01T15:21:36"/>
    <n v="32.452222222301643"/>
    <n v="12"/>
    <n v="20.452222222301643"/>
  </r>
  <r>
    <s v="E002"/>
    <s v="EO55"/>
    <x v="7034"/>
    <x v="0"/>
    <s v="E3"/>
    <s v="0100037768"/>
    <s v="MINAS DE AGUAS TEÑIDAS, S.A.U. (MAT"/>
    <s v="0046003118"/>
    <s v="ZREP4500031988_1 VALDELAMUSA PASTA"/>
    <s v="000000000000001782"/>
    <x v="46"/>
    <d v="2024-07-22T00:00:00"/>
    <d v="1899-12-30T08:08:27"/>
    <s v="22/07 1ºampliación"/>
    <d v="2024-07-22T00:00:00"/>
    <x v="6"/>
    <x v="9"/>
    <x v="7285"/>
    <d v="2024-07-22T00:00:00"/>
    <d v="1899-12-30T15:51:48"/>
    <n v="85"/>
    <s v="E00085"/>
    <s v="RUTA KMS.085"/>
    <x v="129"/>
    <x v="0"/>
    <x v="0"/>
    <x v="5"/>
    <x v="0"/>
    <d v="2024-07-22T08:08:27"/>
    <x v="740"/>
    <n v="11.859166666748933"/>
    <d v="2024-07-22T15:51:48"/>
    <d v="1899-12-30T01:08:00"/>
    <d v="2024-07-22T16:59:48"/>
    <n v="3.003333333414048"/>
    <x v="0"/>
    <m/>
    <m/>
    <x v="1"/>
    <x v="10"/>
    <x v="0"/>
    <x v="6"/>
    <x v="4"/>
    <n v="2"/>
    <s v=""/>
    <d v="1899-12-31T03:12:00"/>
    <n v="9.7258333334156006"/>
    <n v="0"/>
    <n v="9.7258333334156006"/>
  </r>
  <r>
    <s v="E002"/>
    <s v="EO55"/>
    <x v="7035"/>
    <x v="0"/>
    <s v="E3"/>
    <s v="0100037768"/>
    <s v="MINAS DE AGUAS TEÑIDAS, S.A.U. (MAT"/>
    <s v="0046003118"/>
    <s v="ZREP4500031988_1 VALDELAMUSA PASTA"/>
    <s v="000000000000001782"/>
    <x v="46"/>
    <d v="2024-07-22T00:00:00"/>
    <d v="1899-12-30T08:08:56"/>
    <s v="22/07 2ºampliación"/>
    <d v="2024-07-22T00:00:00"/>
    <x v="6"/>
    <x v="9"/>
    <x v="7286"/>
    <d v="2024-07-22T00:00:00"/>
    <d v="1899-12-30T17:48:47"/>
    <n v="85"/>
    <s v="E00085"/>
    <s v="RUTA KMS.085"/>
    <x v="361"/>
    <x v="0"/>
    <x v="0"/>
    <x v="5"/>
    <x v="0"/>
    <d v="2024-07-22T08:08:56"/>
    <x v="740"/>
    <n v="11.851111111231148"/>
    <d v="2024-07-22T17:48:47"/>
    <d v="1899-12-30T01:08:00"/>
    <d v="2024-07-22T18:56:47"/>
    <n v="1.0536111111869104"/>
    <x v="0"/>
    <m/>
    <m/>
    <x v="1"/>
    <x v="10"/>
    <x v="0"/>
    <x v="6"/>
    <x v="5"/>
    <n v="2"/>
    <s v=""/>
    <d v="1899-12-31T03:12:00"/>
    <n v="9.7177777778978154"/>
    <n v="0"/>
    <n v="9.7177777778978154"/>
  </r>
  <r>
    <s v="E002"/>
    <s v="EO55"/>
    <x v="7036"/>
    <x v="0"/>
    <s v="E3"/>
    <s v="0100037768"/>
    <s v="MINAS DE AGUAS TEÑIDAS, S.A.U. (MAT"/>
    <s v="0046004267"/>
    <s v="ZREP4500031988_2 MAGDALENA PASTA"/>
    <s v="000000000000001782"/>
    <x v="46"/>
    <d v="2024-07-22T00:00:00"/>
    <d v="1899-12-30T08:16:57"/>
    <s v="rerouting 7001172918"/>
    <d v="2024-07-22T00:00:00"/>
    <x v="6"/>
    <x v="9"/>
    <x v="7287"/>
    <d v="2024-07-22T00:00:00"/>
    <d v="1899-12-30T13:47:12"/>
    <n v="85"/>
    <s v="E00085"/>
    <s v="RUTA KMS.085"/>
    <x v="231"/>
    <x v="0"/>
    <x v="0"/>
    <x v="5"/>
    <x v="0"/>
    <d v="2024-07-22T08:16:57"/>
    <x v="740"/>
    <n v="11.717500000144355"/>
    <d v="2024-07-22T13:47:12"/>
    <d v="1899-12-30T01:08:00"/>
    <d v="2024-07-22T14:55:12"/>
    <n v="5.0800000000745058"/>
    <x v="0"/>
    <m/>
    <m/>
    <x v="1"/>
    <x v="10"/>
    <x v="0"/>
    <x v="6"/>
    <x v="7"/>
    <n v="2"/>
    <s v=""/>
    <d v="1899-12-31T03:12:00"/>
    <n v="9.5841666668110221"/>
    <n v="0"/>
    <n v="9.5841666668110221"/>
  </r>
  <r>
    <s v="E002"/>
    <s v="EO55"/>
    <x v="7037"/>
    <x v="0"/>
    <s v="E3"/>
    <s v="0100037768"/>
    <s v="MINAS DE AGUAS TEÑIDAS, S.A.U. (MAT"/>
    <s v="0046004267"/>
    <s v="ZREP4500031988_2 MAGDALENA PASTA"/>
    <s v="000000000000001782"/>
    <x v="46"/>
    <d v="2024-07-22T00:00:00"/>
    <d v="1899-12-30T08:17:05"/>
    <s v="23/07 5h"/>
    <d v="2024-07-23T00:00:00"/>
    <x v="6"/>
    <x v="9"/>
    <x v="7288"/>
    <d v="2024-07-22T00:00:00"/>
    <d v="1899-12-30T16:41:52"/>
    <n v="85"/>
    <s v="E00085"/>
    <s v="RUTA KMS.085"/>
    <x v="92"/>
    <x v="0"/>
    <x v="0"/>
    <x v="5"/>
    <x v="0"/>
    <d v="2024-07-22T08:17:05"/>
    <x v="800"/>
    <n v="35.715277777751908"/>
    <d v="2024-07-22T16:41:52"/>
    <d v="1899-12-30T01:08:00"/>
    <d v="2024-07-22T17:49:52"/>
    <n v="26.168888888962101"/>
    <x v="0"/>
    <m/>
    <m/>
    <x v="1"/>
    <x v="10"/>
    <x v="0"/>
    <x v="6"/>
    <x v="8"/>
    <n v="2"/>
    <s v=""/>
    <d v="1899-12-31T03:12:00"/>
    <n v="33.581944444418575"/>
    <n v="12"/>
    <n v="21.581944444418575"/>
  </r>
  <r>
    <s v="E002"/>
    <s v="EO55"/>
    <x v="7038"/>
    <x v="0"/>
    <s v="E3"/>
    <s v="0100050050"/>
    <s v="ESPINAL DE BOMBEOS, S. L."/>
    <s v="0046005060"/>
    <s v="UTRERA"/>
    <s v="000000000000000837"/>
    <x v="43"/>
    <d v="2024-07-22T00:00:00"/>
    <d v="1899-12-30T08:25:02"/>
    <s v="22/07 sin falta"/>
    <d v="2024-07-22T00:00:00"/>
    <x v="12"/>
    <x v="9"/>
    <x v="7289"/>
    <d v="2024-07-22T00:00:00"/>
    <d v="1899-12-30T15:19:24"/>
    <n v="105"/>
    <s v="E00105"/>
    <s v="RUTA KMS.105"/>
    <x v="95"/>
    <x v="0"/>
    <x v="0"/>
    <x v="5"/>
    <x v="0"/>
    <d v="2024-07-22T08:25:02"/>
    <x v="789"/>
    <n v="7.5827777777449228"/>
    <d v="2024-07-22T15:19:24"/>
    <d v="1899-12-30T01:24:00"/>
    <d v="2024-07-22T16:43:24"/>
    <n v="-0.72333333338610828"/>
    <x v="0"/>
    <m/>
    <m/>
    <x v="1"/>
    <x v="10"/>
    <x v="0"/>
    <x v="6"/>
    <x v="4"/>
    <n v="2"/>
    <s v=""/>
    <d v="1899-12-31T09:36:00"/>
    <n v="5.1827777777449224"/>
    <n v="0"/>
    <n v="5.1827777777449224"/>
  </r>
  <r>
    <s v="E002"/>
    <s v="EO55"/>
    <x v="7039"/>
    <x v="0"/>
    <s v="E3"/>
    <s v="0100050050"/>
    <s v="ESPINAL DE BOMBEOS, S. L."/>
    <s v="0046005060"/>
    <s v="UTRERA"/>
    <s v="000000000000000837"/>
    <x v="43"/>
    <d v="2024-07-22T00:00:00"/>
    <d v="1899-12-30T08:25:36"/>
    <s v="23/07 10:00 sin falt"/>
    <d v="2024-07-23T00:00:00"/>
    <x v="17"/>
    <x v="9"/>
    <x v="7290"/>
    <d v="2024-07-22T00:00:00"/>
    <d v="1899-12-30T17:46:26"/>
    <n v="105"/>
    <s v="E00105"/>
    <s v="RUTA KMS.105"/>
    <x v="68"/>
    <x v="0"/>
    <x v="0"/>
    <x v="5"/>
    <x v="0"/>
    <d v="2024-07-22T08:25:36"/>
    <x v="797"/>
    <n v="25.573333333188202"/>
    <d v="2024-07-22T17:46:26"/>
    <d v="1899-12-30T01:24:00"/>
    <d v="2024-07-22T19:10:26"/>
    <n v="14.826111110975035"/>
    <x v="0"/>
    <m/>
    <m/>
    <x v="1"/>
    <x v="10"/>
    <x v="0"/>
    <x v="6"/>
    <x v="5"/>
    <n v="2"/>
    <s v=""/>
    <d v="1899-12-31T09:36:00"/>
    <n v="23.173333333188204"/>
    <n v="12"/>
    <n v="11.173333333188204"/>
  </r>
  <r>
    <s v="E002"/>
    <s v="EO55"/>
    <x v="7040"/>
    <x v="0"/>
    <s v="E3"/>
    <s v="0100050050"/>
    <s v="ESPINAL DE BOMBEOS, S. L."/>
    <s v="0046005060"/>
    <s v="UTRERA"/>
    <s v="000000000000000837"/>
    <x v="43"/>
    <d v="2024-07-22T00:00:00"/>
    <d v="1899-12-30T08:26:04"/>
    <s v="rerouting 7001172991"/>
    <d v="2024-07-22T00:00:00"/>
    <x v="12"/>
    <x v="9"/>
    <x v="7291"/>
    <d v="2024-07-22T00:00:00"/>
    <d v="1899-12-30T14:46:24"/>
    <n v="105"/>
    <s v="E00105"/>
    <s v="RUTA KMS.105"/>
    <x v="368"/>
    <x v="0"/>
    <x v="0"/>
    <x v="5"/>
    <x v="0"/>
    <d v="2024-07-22T08:26:04"/>
    <x v="789"/>
    <n v="7.5655555555131286"/>
    <d v="2024-07-22T14:46:24"/>
    <d v="1899-12-30T01:24:00"/>
    <d v="2024-07-22T16:10:24"/>
    <n v="-0.17333333333954215"/>
    <x v="0"/>
    <m/>
    <m/>
    <x v="1"/>
    <x v="10"/>
    <x v="0"/>
    <x v="6"/>
    <x v="13"/>
    <n v="2"/>
    <s v="LOGISTICA GALVEZ MARIN, S.L."/>
    <d v="1899-12-31T09:36:00"/>
    <n v="5.1655555555131283"/>
    <n v="0"/>
    <n v="5.1655555555131283"/>
  </r>
  <r>
    <s v="E002"/>
    <s v="EO55"/>
    <x v="7041"/>
    <x v="0"/>
    <s v="E3"/>
    <s v="0432000110"/>
    <s v="PREBETONG HORMIGONES, S.A."/>
    <s v="0046004248"/>
    <s v="CORDOBA (LAS QUEMADILLAS)"/>
    <s v="000000000000003269"/>
    <x v="44"/>
    <d v="2024-07-22T00:00:00"/>
    <d v="1899-12-30T09:52:24"/>
    <s v="23/07 10:00h"/>
    <d v="2024-07-23T00:00:00"/>
    <x v="17"/>
    <x v="8"/>
    <x v="7292"/>
    <d v="2024-07-23T00:00:00"/>
    <d v="1899-12-30T08:04:07"/>
    <n v="170"/>
    <s v="E00170"/>
    <s v="RUTA KMS.170"/>
    <x v="82"/>
    <x v="0"/>
    <x v="0"/>
    <x v="4"/>
    <x v="0"/>
    <d v="2024-07-22T09:52:24"/>
    <x v="797"/>
    <n v="24.126666666590609"/>
    <d v="2024-07-23T08:04:07"/>
    <d v="1899-12-30T02:16:00"/>
    <d v="2024-07-23T10:20:07"/>
    <n v="-0.33527777792187408"/>
    <x v="0"/>
    <m/>
    <m/>
    <x v="1"/>
    <x v="12"/>
    <x v="0"/>
    <x v="6"/>
    <x v="0"/>
    <n v="3"/>
    <s v=""/>
    <d v="1900-01-01T06:24:00"/>
    <n v="20.859999999923943"/>
    <n v="12"/>
    <n v="8.8599999999239429"/>
  </r>
  <r>
    <s v="E002"/>
    <s v="EO55"/>
    <x v="7042"/>
    <x v="0"/>
    <s v="E3"/>
    <s v="0100018456"/>
    <s v="HORMIGONES PREBESUR S.A."/>
    <s v="0046004055"/>
    <s v="LA CARLOTA"/>
    <s v="000000000000003269"/>
    <x v="44"/>
    <d v="2024-07-22T00:00:00"/>
    <d v="1899-12-30T10:06:29"/>
    <s v="23/07 07:00h"/>
    <d v="2024-07-23T00:00:00"/>
    <x v="25"/>
    <x v="8"/>
    <x v="7293"/>
    <d v="2024-07-22T00:00:00"/>
    <d v="1899-12-30T15:09:58"/>
    <n v="158"/>
    <s v="E00158"/>
    <s v="RUTA KMS.158"/>
    <x v="60"/>
    <x v="0"/>
    <x v="0"/>
    <x v="4"/>
    <x v="0"/>
    <d v="2024-07-22T10:06:29"/>
    <x v="809"/>
    <n v="20.891944444330875"/>
    <d v="2024-07-22T15:09:58"/>
    <d v="1899-12-30T02:06:24"/>
    <d v="2024-07-22T17:16:22"/>
    <n v="13.727222222078126"/>
    <x v="0"/>
    <m/>
    <m/>
    <x v="1"/>
    <x v="10"/>
    <x v="0"/>
    <x v="6"/>
    <x v="4"/>
    <n v="2"/>
    <s v="TRANSPORTES FRANCISCO CASTILLA E HI"/>
    <d v="1900-01-01T02:33:36"/>
    <n v="17.785277777664209"/>
    <n v="12"/>
    <n v="5.7852777776642093"/>
  </r>
  <r>
    <s v="E002"/>
    <s v="EO55"/>
    <x v="7043"/>
    <x v="0"/>
    <s v="E4"/>
    <s v="0100052034"/>
    <s v="GRUPO PUMA ESPAÑA S.L."/>
    <s v="0046005384"/>
    <s v="ALMACEN DE LA GINETA - ALBACETE"/>
    <s v="000000000000003277"/>
    <x v="92"/>
    <d v="2024-07-22T00:00:00"/>
    <d v="1899-12-30T10:27:42"/>
    <s v="-00116517-1  PUMA SA"/>
    <d v="2024-07-22T00:00:00"/>
    <x v="6"/>
    <x v="8"/>
    <x v="7294"/>
    <d v="2024-07-22T00:00:00"/>
    <d v="1899-12-30T17:19:23"/>
    <n v="509"/>
    <s v="E00509"/>
    <s v="RUTA KMS.509"/>
    <x v="501"/>
    <x v="0"/>
    <x v="0"/>
    <x v="4"/>
    <x v="1"/>
    <d v="2024-07-22T10:27:42"/>
    <x v="740"/>
    <n v="9.5383333334466442"/>
    <d v="2024-07-22T17:19:23"/>
    <d v="1899-12-30T06:47:12"/>
    <d v="2024-07-23T00:06:35"/>
    <n v="-4.1097222221433185"/>
    <x v="1"/>
    <m/>
    <m/>
    <x v="1"/>
    <x v="10"/>
    <x v="3"/>
    <x v="6"/>
    <x v="5"/>
    <n v="2"/>
    <s v=""/>
    <d v="1900-01-05T18:52:48"/>
    <n v="1.7516666667799772"/>
    <n v="0"/>
    <n v="1.7516666667799772"/>
  </r>
  <r>
    <s v="E002"/>
    <s v="EO55"/>
    <x v="7044"/>
    <x v="0"/>
    <s v="E3"/>
    <s v="0100058413"/>
    <s v="PRETENSADOS MALAGUEÑOS, S.L."/>
    <s v="0046005187"/>
    <s v="PLANTA MALAGA"/>
    <s v="000000000000003264"/>
    <x v="41"/>
    <d v="2024-07-22T00:00:00"/>
    <d v="1899-12-30T10:57:23"/>
    <s v="23/07 08:00h PLANTA"/>
    <d v="2024-07-23T00:00:00"/>
    <x v="10"/>
    <x v="8"/>
    <x v="7295"/>
    <d v="2024-07-22T00:00:00"/>
    <d v="1899-12-30T14:38:33"/>
    <n v="29"/>
    <s v="E00029"/>
    <s v="RUTA KMS.029"/>
    <x v="101"/>
    <x v="0"/>
    <x v="0"/>
    <x v="4"/>
    <x v="0"/>
    <d v="2024-07-22T10:57:23"/>
    <x v="794"/>
    <n v="21.043611111177597"/>
    <d v="2024-07-22T14:38:33"/>
    <d v="1899-12-30T00:23:12"/>
    <d v="2024-07-22T15:01:45"/>
    <n v="16.97083333338378"/>
    <x v="0"/>
    <m/>
    <m/>
    <x v="1"/>
    <x v="10"/>
    <x v="0"/>
    <x v="6"/>
    <x v="13"/>
    <n v="2"/>
    <s v=""/>
    <d v="1899-12-30T09:16:48"/>
    <n v="19.65694444451093"/>
    <n v="12"/>
    <n v="7.6569444445109305"/>
  </r>
  <r>
    <s v="E002"/>
    <s v="EO55"/>
    <x v="7045"/>
    <x v="0"/>
    <s v="E4"/>
    <s v="0100056817"/>
    <s v="ALMACENES MELENDO, S.L."/>
    <s v="0046005503"/>
    <s v="ALMACEN CORDOBA"/>
    <s v="000000000000003283"/>
    <x v="39"/>
    <d v="2024-07-22T00:00:00"/>
    <d v="1899-12-30T11:09:23"/>
    <s v="Susti alb 7022025535"/>
    <d v="2024-07-23T00:00:00"/>
    <x v="10"/>
    <x v="8"/>
    <x v="7296"/>
    <d v="2024-07-19T00:00:00"/>
    <d v="1899-12-30T11:53:14"/>
    <n v="170"/>
    <s v="E00170"/>
    <s v="RUTA KMS.170"/>
    <x v="502"/>
    <x v="0"/>
    <x v="0"/>
    <x v="4"/>
    <x v="1"/>
    <d v="2024-07-22T11:09:23"/>
    <x v="794"/>
    <n v="20.843611111224163"/>
    <d v="2024-07-19T11:53:14"/>
    <d v="1899-12-30T02:16:00"/>
    <d v="2024-07-19T14:09:14"/>
    <n v="89.846111111110076"/>
    <x v="0"/>
    <m/>
    <m/>
    <x v="1"/>
    <x v="6"/>
    <x v="0"/>
    <x v="5"/>
    <x v="2"/>
    <n v="6"/>
    <s v=""/>
    <d v="1900-01-01T06:24:00"/>
    <n v="17.576944444557498"/>
    <n v="12"/>
    <n v="5.5769444445574976"/>
  </r>
  <r>
    <s v="E002"/>
    <s v="EO55"/>
    <x v="7046"/>
    <x v="0"/>
    <s v="E4"/>
    <s v="0100056718"/>
    <s v="SITESUR CIMENTACIONES, S.L."/>
    <s v="0046005872"/>
    <s v="S0958-LA GUARDIA DE JAEN 4-44 SALID"/>
    <s v="000000000000003282"/>
    <x v="40"/>
    <d v="2024-07-22T00:00:00"/>
    <d v="1899-12-30T11:28:22"/>
    <s v="23/07 08:00h"/>
    <d v="2024-07-23T00:00:00"/>
    <x v="10"/>
    <x v="10"/>
    <x v="7297"/>
    <d v="2024-07-22T00:00:00"/>
    <d v="1899-12-30T15:03:51"/>
    <n v="0"/>
    <s v=""/>
    <s v=""/>
    <x v="302"/>
    <x v="0"/>
    <x v="0"/>
    <x v="6"/>
    <x v="1"/>
    <d v="2024-07-22T11:28:22"/>
    <x v="794"/>
    <n v="20.527222222241107"/>
    <d v="2024-07-22T15:03:51"/>
    <d v="1899-12-30T00:00:00"/>
    <d v="2024-07-22T15:03:51"/>
    <n v="16.935833333409391"/>
    <x v="0"/>
    <m/>
    <m/>
    <x v="1"/>
    <x v="10"/>
    <x v="0"/>
    <x v="6"/>
    <x v="4"/>
    <n v="2"/>
    <s v=""/>
    <d v="1899-12-30T00:00:00"/>
    <n v="19.527222222241107"/>
    <n v="12"/>
    <n v="7.5272222222411074"/>
  </r>
  <r>
    <s v="E002"/>
    <s v="EO55"/>
    <x v="7047"/>
    <x v="0"/>
    <s v="E3"/>
    <s v="0100018390"/>
    <s v="FORJADOS TOR S.L."/>
    <s v="0046005202"/>
    <s v="VILLANUEVA DEL TRABUCO"/>
    <s v="000000000000003262"/>
    <x v="42"/>
    <d v="2024-07-22T00:00:00"/>
    <d v="1899-12-30T11:52:31"/>
    <s v="23/07 08:00h"/>
    <d v="2024-07-23T00:00:00"/>
    <x v="10"/>
    <x v="8"/>
    <x v="7298"/>
    <d v="2024-07-23T00:00:00"/>
    <d v="1899-12-30T07:08:41"/>
    <n v="62"/>
    <s v="E00062"/>
    <s v="RUTA KMS.062"/>
    <x v="119"/>
    <x v="0"/>
    <x v="0"/>
    <x v="4"/>
    <x v="0"/>
    <d v="2024-07-22T11:52:31"/>
    <x v="794"/>
    <n v="20.124722222273704"/>
    <d v="2024-07-23T07:08:41"/>
    <d v="1899-12-30T00:49:36"/>
    <d v="2024-07-23T07:58:17"/>
    <n v="2.8611111163627356E-2"/>
    <x v="0"/>
    <m/>
    <m/>
    <x v="1"/>
    <x v="12"/>
    <x v="0"/>
    <x v="6"/>
    <x v="11"/>
    <n v="3"/>
    <s v=""/>
    <d v="1899-12-30T19:50:24"/>
    <n v="18.298055555607036"/>
    <n v="12"/>
    <n v="6.2980555556070357"/>
  </r>
  <r>
    <s v="E002"/>
    <s v="EO55"/>
    <x v="7048"/>
    <x v="0"/>
    <s v="E3"/>
    <s v="0100022266"/>
    <s v="HORMIGONES PEREZ ESCUDERO, S.L."/>
    <s v="0046001666"/>
    <s v="SANTA BARBARA CASA"/>
    <s v="000000000000000837"/>
    <x v="43"/>
    <d v="2024-07-22T00:00:00"/>
    <d v="1899-12-30T12:16:05"/>
    <s v="23/07 08:00h silo 1"/>
    <d v="2024-07-23T00:00:00"/>
    <x v="10"/>
    <x v="9"/>
    <x v="7299"/>
    <d v="2024-07-23T00:00:00"/>
    <d v="1899-12-30T07:07:04"/>
    <n v="81"/>
    <s v="E00081"/>
    <s v="RUTA KMS.081"/>
    <x v="96"/>
    <x v="0"/>
    <x v="0"/>
    <x v="5"/>
    <x v="0"/>
    <d v="2024-07-22T12:16:05"/>
    <x v="794"/>
    <n v="19.731944444531109"/>
    <d v="2024-07-23T07:07:04"/>
    <d v="1899-12-30T01:04:48"/>
    <d v="2024-07-23T08:11:52"/>
    <n v="-0.19777777773560956"/>
    <x v="0"/>
    <m/>
    <m/>
    <x v="1"/>
    <x v="12"/>
    <x v="0"/>
    <x v="6"/>
    <x v="11"/>
    <n v="3"/>
    <s v=""/>
    <d v="1899-12-31T01:55:12"/>
    <n v="17.651944444531111"/>
    <n v="12"/>
    <n v="5.6519444445311109"/>
  </r>
  <r>
    <s v="E002"/>
    <s v="EO55"/>
    <x v="7049"/>
    <x v="0"/>
    <s v="E3"/>
    <s v="0432000110"/>
    <s v="PREBETONG HORMIGONES, S.A."/>
    <s v="0046001416"/>
    <s v="ALCALA DE GUADAIRA"/>
    <s v="000000000000000837"/>
    <x v="43"/>
    <d v="2024-07-22T00:00:00"/>
    <d v="1899-12-30T12:16:21"/>
    <s v="23/07 08:30h"/>
    <d v="2024-07-23T00:00:00"/>
    <x v="23"/>
    <x v="9"/>
    <x v="7300"/>
    <d v="2024-07-22T00:00:00"/>
    <d v="1899-12-30T18:21:11"/>
    <n v="83"/>
    <s v="E00083"/>
    <s v="RUTA KMS.083"/>
    <x v="91"/>
    <x v="0"/>
    <x v="0"/>
    <x v="5"/>
    <x v="0"/>
    <d v="2024-07-22T12:16:21"/>
    <x v="803"/>
    <n v="20.227499999979045"/>
    <d v="2024-07-22T18:21:11"/>
    <d v="1899-12-30T01:06:24"/>
    <d v="2024-07-22T19:27:35"/>
    <n v="13.040277777705342"/>
    <x v="0"/>
    <m/>
    <m/>
    <x v="1"/>
    <x v="10"/>
    <x v="0"/>
    <x v="6"/>
    <x v="9"/>
    <n v="2"/>
    <s v=""/>
    <d v="1899-12-31T02:33:36"/>
    <n v="18.12083333331238"/>
    <n v="12"/>
    <n v="6.1208333333123797"/>
  </r>
  <r>
    <s v="E002"/>
    <s v="EO55"/>
    <x v="7050"/>
    <x v="0"/>
    <s v="E3"/>
    <s v="0432000110"/>
    <s v="PREBETONG HORMIGONES, S.A."/>
    <s v="0046001416"/>
    <s v="ALCALA DE GUADAIRA"/>
    <s v="000000000000002032"/>
    <x v="47"/>
    <d v="2024-07-22T00:00:00"/>
    <d v="1899-12-30T12:16:37"/>
    <s v="23/07 09:30h"/>
    <d v="2024-07-23T00:00:00"/>
    <x v="21"/>
    <x v="9"/>
    <x v="7301"/>
    <d v="2024-07-23T00:00:00"/>
    <d v="1899-12-30T07:03:07"/>
    <n v="83"/>
    <s v="E00083"/>
    <s v="RUTA KMS.083"/>
    <x v="358"/>
    <x v="0"/>
    <x v="0"/>
    <x v="5"/>
    <x v="0"/>
    <d v="2024-07-22T12:16:37"/>
    <x v="799"/>
    <n v="21.223055555659812"/>
    <d v="2024-07-23T07:03:07"/>
    <d v="1899-12-30T01:06:24"/>
    <d v="2024-07-23T08:09:31"/>
    <n v="1.341388888831716"/>
    <x v="0"/>
    <m/>
    <m/>
    <x v="1"/>
    <x v="12"/>
    <x v="0"/>
    <x v="6"/>
    <x v="11"/>
    <n v="3"/>
    <s v=""/>
    <d v="1899-12-31T02:33:36"/>
    <n v="19.116388888993146"/>
    <n v="12"/>
    <n v="7.1163888889931464"/>
  </r>
  <r>
    <s v="E002"/>
    <s v="EO55"/>
    <x v="7051"/>
    <x v="0"/>
    <s v="E3"/>
    <s v="0100024595"/>
    <s v="HORMIGONES ACEDO, S.L."/>
    <s v="0046005223"/>
    <s v="ANTEQUERA 2"/>
    <s v="000000000000003264"/>
    <x v="41"/>
    <d v="2024-07-22T00:00:00"/>
    <d v="1899-12-30T12:16:58"/>
    <s v="23/07 08:00h SILO 2"/>
    <d v="2024-07-23T00:00:00"/>
    <x v="10"/>
    <x v="8"/>
    <x v="7302"/>
    <d v="2024-07-23T00:00:00"/>
    <d v="1899-12-30T07:00:17"/>
    <n v="63"/>
    <s v="E00063"/>
    <s v="RUTA KMS.063"/>
    <x v="78"/>
    <x v="0"/>
    <x v="0"/>
    <x v="4"/>
    <x v="0"/>
    <d v="2024-07-22T12:16:58"/>
    <x v="794"/>
    <n v="19.717222222359851"/>
    <d v="2024-07-23T07:00:17"/>
    <d v="1899-12-30T00:50:24"/>
    <d v="2024-07-23T07:50:41"/>
    <n v="0.15527777775423601"/>
    <x v="0"/>
    <m/>
    <m/>
    <x v="1"/>
    <x v="12"/>
    <x v="0"/>
    <x v="6"/>
    <x v="11"/>
    <n v="3"/>
    <s v="TRANSPORTES FRANCISCO CASTILLA E HI"/>
    <d v="1899-12-30T20:09:36"/>
    <n v="17.877222222359851"/>
    <n v="12"/>
    <n v="5.8772222223598511"/>
  </r>
  <r>
    <s v="E002"/>
    <s v="EO55"/>
    <x v="7052"/>
    <x v="0"/>
    <s v="E3"/>
    <s v="0100058385"/>
    <s v="VIGUETAS UNION, S.L."/>
    <s v="0046005170"/>
    <s v="PTA PREFABRICADOS - LOS CORRALES"/>
    <s v="000000000000000837"/>
    <x v="43"/>
    <d v="2024-07-22T00:00:00"/>
    <d v="1899-12-30T12:17:58"/>
    <s v="23/07 máximo 14:00h"/>
    <d v="2024-07-23T00:00:00"/>
    <x v="1"/>
    <x v="9"/>
    <x v="7303"/>
    <d v="2024-07-22T00:00:00"/>
    <d v="1899-12-30T18:49:28"/>
    <n v="179"/>
    <s v="E00179"/>
    <s v="RUTA KMS.179"/>
    <x v="90"/>
    <x v="0"/>
    <x v="0"/>
    <x v="5"/>
    <x v="0"/>
    <d v="2024-07-22T12:17:58"/>
    <x v="802"/>
    <n v="25.700555555638857"/>
    <d v="2024-07-22T18:49:28"/>
    <d v="1899-12-30T02:23:12"/>
    <d v="2024-07-22T21:12:40"/>
    <n v="16.788888889015652"/>
    <x v="0"/>
    <m/>
    <m/>
    <x v="1"/>
    <x v="10"/>
    <x v="0"/>
    <x v="6"/>
    <x v="9"/>
    <n v="2"/>
    <s v=""/>
    <d v="1900-01-01T09:16:48"/>
    <n v="22.31388888897219"/>
    <n v="12"/>
    <n v="10.31388888897219"/>
  </r>
  <r>
    <s v="E002"/>
    <s v="EO55"/>
    <x v="7053"/>
    <x v="0"/>
    <s v="E3"/>
    <s v="0100018406"/>
    <s v="GRAVAS Y SUMINISTROS S.A.(GRAVISUM)"/>
    <s v="0046005682"/>
    <s v="TRAMO ADIF JABUGO (LOS MARINES)"/>
    <s v="000000000000000837"/>
    <x v="43"/>
    <d v="2024-07-22T00:00:00"/>
    <d v="1899-12-30T12:19:28"/>
    <s v="23/07 08:00h"/>
    <d v="2024-07-23T00:00:00"/>
    <x v="10"/>
    <x v="9"/>
    <x v="7304"/>
    <d v="2024-07-23T00:00:00"/>
    <d v="1899-12-30T06:49:06"/>
    <n v="92"/>
    <s v="E00092"/>
    <s v="RUTA KMS.092"/>
    <x v="131"/>
    <x v="0"/>
    <x v="0"/>
    <x v="5"/>
    <x v="0"/>
    <d v="2024-07-22T12:19:28"/>
    <x v="794"/>
    <n v="19.675555555557366"/>
    <d v="2024-07-23T06:49:06"/>
    <d v="1899-12-30T01:13:36"/>
    <d v="2024-07-23T08:02:42"/>
    <n v="-4.5000000041909516E-2"/>
    <x v="0"/>
    <m/>
    <m/>
    <x v="1"/>
    <x v="12"/>
    <x v="0"/>
    <x v="6"/>
    <x v="12"/>
    <n v="3"/>
    <s v=""/>
    <d v="1899-12-31T05:26:24"/>
    <n v="17.4488888888907"/>
    <n v="12"/>
    <n v="5.4488888888906999"/>
  </r>
  <r>
    <s v="E002"/>
    <s v="EO55"/>
    <x v="7054"/>
    <x v="0"/>
    <s v="E4"/>
    <s v="0100057845"/>
    <s v="INVERSIONES SEGURA SARRIA, S.L."/>
    <s v="0046005625"/>
    <s v="ARROYO MOLINOS-HNOS NADAL"/>
    <s v="000000000000003283"/>
    <x v="39"/>
    <d v="2024-07-22T00:00:00"/>
    <d v="1899-12-30T12:36:07"/>
    <s v="24/07 8h"/>
    <d v="2024-07-23T00:00:00"/>
    <x v="6"/>
    <x v="8"/>
    <x v="7305"/>
    <d v="2024-07-22T00:00:00"/>
    <d v="1899-12-30T15:39:43"/>
    <n v="536"/>
    <s v="E00536"/>
    <s v="RUTA KMS.536"/>
    <x v="355"/>
    <x v="0"/>
    <x v="0"/>
    <x v="4"/>
    <x v="1"/>
    <d v="2024-07-22T12:36:07"/>
    <x v="800"/>
    <n v="31.39805555564817"/>
    <d v="2024-07-22T15:39:43"/>
    <d v="1899-12-30T07:08:48"/>
    <d v="2024-07-22T22:48:31"/>
    <n v="21.191388888924848"/>
    <x v="0"/>
    <m/>
    <m/>
    <x v="1"/>
    <x v="10"/>
    <x v="0"/>
    <x v="6"/>
    <x v="4"/>
    <n v="2"/>
    <s v=""/>
    <d v="1900-01-06T03:31:12"/>
    <n v="23.251388888981502"/>
    <n v="12"/>
    <n v="11.251388888981502"/>
  </r>
  <r>
    <s v="E002"/>
    <s v="EO55"/>
    <x v="7055"/>
    <x v="0"/>
    <s v="E3"/>
    <s v="0100033645"/>
    <s v="HORMIALIA 2007 S.L."/>
    <s v="0046005121"/>
    <s v="PLANTA FUENGIROLA"/>
    <s v="000000000000003264"/>
    <x v="41"/>
    <d v="2024-07-22T00:00:00"/>
    <d v="1899-12-30T12:42:55"/>
    <s v="23/07 08:00h FUENGIR"/>
    <d v="2024-07-23T00:00:00"/>
    <x v="10"/>
    <x v="8"/>
    <x v="7306"/>
    <d v="2024-07-22T00:00:00"/>
    <d v="1899-12-30T15:02:27"/>
    <n v="54"/>
    <s v="E00054"/>
    <s v="RUTA KMS.054"/>
    <x v="144"/>
    <x v="0"/>
    <x v="0"/>
    <x v="4"/>
    <x v="0"/>
    <d v="2024-07-22T12:42:55"/>
    <x v="794"/>
    <n v="19.284722222364508"/>
    <d v="2024-07-22T15:02:27"/>
    <d v="1899-12-30T00:43:12"/>
    <d v="2024-07-22T15:45:39"/>
    <n v="16.239166666811798"/>
    <x v="0"/>
    <m/>
    <m/>
    <x v="1"/>
    <x v="10"/>
    <x v="0"/>
    <x v="6"/>
    <x v="4"/>
    <n v="2"/>
    <s v=""/>
    <d v="1899-12-30T17:16:48"/>
    <n v="17.564722222364509"/>
    <n v="12"/>
    <n v="5.5647222223645088"/>
  </r>
  <r>
    <s v="E002"/>
    <s v="EO55"/>
    <x v="7056"/>
    <x v="0"/>
    <s v="E3"/>
    <s v="0100033645"/>
    <s v="HORMIALIA 2007 S.L."/>
    <s v="0046005117"/>
    <s v="MARBELLA"/>
    <s v="000000000000003264"/>
    <x v="41"/>
    <d v="2024-07-22T00:00:00"/>
    <d v="1899-12-30T12:49:34"/>
    <s v="MARBELLA EXT 08:00"/>
    <d v="2024-07-23T00:00:00"/>
    <x v="10"/>
    <x v="8"/>
    <x v="7307"/>
    <d v="2024-07-22T00:00:00"/>
    <d v="1899-12-30T14:34:37"/>
    <n v="76"/>
    <s v="E00076"/>
    <s v="RUTA KMS.076"/>
    <x v="104"/>
    <x v="0"/>
    <x v="0"/>
    <x v="4"/>
    <x v="0"/>
    <d v="2024-07-22T12:49:34"/>
    <x v="794"/>
    <n v="19.173888888966758"/>
    <d v="2024-07-22T14:34:37"/>
    <d v="1899-12-30T01:00:48"/>
    <d v="2024-07-22T15:35:25"/>
    <n v="16.409722222422715"/>
    <x v="0"/>
    <m/>
    <m/>
    <x v="1"/>
    <x v="10"/>
    <x v="0"/>
    <x v="6"/>
    <x v="13"/>
    <n v="2"/>
    <s v=""/>
    <d v="1899-12-31T00:19:12"/>
    <n v="17.160555555633426"/>
    <n v="12"/>
    <n v="5.1605555556334259"/>
  </r>
  <r>
    <s v="E002"/>
    <s v="EO55"/>
    <x v="7057"/>
    <x v="0"/>
    <s v="E3"/>
    <s v="0100052945"/>
    <s v="HORMIGONES ROCIO S.L."/>
    <s v="0046004387"/>
    <s v="ALMONTE"/>
    <s v="000000000000000837"/>
    <x v="43"/>
    <d v="2024-07-22T00:00:00"/>
    <d v="1899-12-30T12:50:51"/>
    <s v="23/07 8:00h URGE"/>
    <d v="2024-07-23T00:00:00"/>
    <x v="10"/>
    <x v="9"/>
    <x v="7308"/>
    <d v="2024-07-23T00:00:00"/>
    <d v="1899-12-30T07:27:07"/>
    <n v="27"/>
    <s v="E00027"/>
    <s v="RUTA KMS.027"/>
    <x v="129"/>
    <x v="0"/>
    <x v="0"/>
    <x v="5"/>
    <x v="0"/>
    <d v="2024-07-22T12:50:51"/>
    <x v="794"/>
    <n v="19.152500000142027"/>
    <d v="2024-07-23T07:27:07"/>
    <d v="1899-12-30T00:21:36"/>
    <d v="2024-07-23T07:48:43"/>
    <n v="0.18805555568542331"/>
    <x v="0"/>
    <m/>
    <m/>
    <x v="1"/>
    <x v="12"/>
    <x v="0"/>
    <x v="6"/>
    <x v="11"/>
    <n v="3"/>
    <s v=""/>
    <d v="1899-12-30T08:38:24"/>
    <n v="17.792500000142027"/>
    <n v="12"/>
    <n v="5.7925000001420273"/>
  </r>
  <r>
    <s v="E002"/>
    <s v="EO55"/>
    <x v="7058"/>
    <x v="0"/>
    <s v="E3"/>
    <s v="0100033645"/>
    <s v="HORMIALIA 2007 S.L."/>
    <s v="0046005122"/>
    <s v="PLANTA SAN ROQUE"/>
    <s v="000000000000003262"/>
    <x v="42"/>
    <d v="2024-07-22T00:00:00"/>
    <d v="1899-12-30T12:51:36"/>
    <s v="23/07 08:00h"/>
    <d v="2024-07-23T00:00:00"/>
    <x v="10"/>
    <x v="8"/>
    <x v="7309"/>
    <d v="2024-07-22T00:00:00"/>
    <d v="1899-12-30T17:28:43"/>
    <n v="144"/>
    <s v="E00144"/>
    <s v="RUTA KMS.144"/>
    <x v="64"/>
    <x v="0"/>
    <x v="0"/>
    <x v="4"/>
    <x v="0"/>
    <d v="2024-07-22T12:51:36"/>
    <x v="794"/>
    <n v="19.14000000001397"/>
    <d v="2024-07-22T17:28:43"/>
    <d v="1899-12-30T01:55:12"/>
    <d v="2024-07-22T19:23:55"/>
    <n v="12.601388888899237"/>
    <x v="0"/>
    <m/>
    <m/>
    <x v="1"/>
    <x v="10"/>
    <x v="0"/>
    <x v="6"/>
    <x v="5"/>
    <n v="2"/>
    <s v=""/>
    <d v="1899-12-31T22:04:48"/>
    <n v="16.220000000013968"/>
    <n v="12"/>
    <n v="4.2200000000139681"/>
  </r>
  <r>
    <s v="E002"/>
    <s v="EO55"/>
    <x v="7059"/>
    <x v="0"/>
    <s v="E3"/>
    <s v="0100053365"/>
    <s v="WORKBETON, S.L."/>
    <s v="0046004640"/>
    <s v="GERENA (CANTERA EIFFAGE)"/>
    <s v="000000000000000837"/>
    <x v="43"/>
    <d v="2024-07-22T00:00:00"/>
    <d v="1899-12-30T13:12:45"/>
    <s v="23/7 08.00h"/>
    <d v="2024-07-23T00:00:00"/>
    <x v="10"/>
    <x v="9"/>
    <x v="7310"/>
    <d v="2024-07-22T00:00:00"/>
    <d v="1899-12-30T18:26:38"/>
    <n v="90"/>
    <s v="E00090"/>
    <s v="RUTA KMS.090"/>
    <x v="106"/>
    <x v="0"/>
    <x v="0"/>
    <x v="5"/>
    <x v="0"/>
    <d v="2024-07-22T13:12:45"/>
    <x v="794"/>
    <n v="18.787500000034925"/>
    <d v="2024-07-22T18:26:38"/>
    <d v="1899-12-30T01:12:00"/>
    <d v="2024-07-22T19:38:38"/>
    <n v="12.356111111061182"/>
    <x v="0"/>
    <m/>
    <m/>
    <x v="1"/>
    <x v="10"/>
    <x v="0"/>
    <x v="6"/>
    <x v="9"/>
    <n v="2"/>
    <s v=""/>
    <d v="1899-12-31T04:48:00"/>
    <n v="16.587500000034925"/>
    <n v="12"/>
    <n v="4.5875000000349253"/>
  </r>
  <r>
    <s v="E002"/>
    <s v="EO55"/>
    <x v="7060"/>
    <x v="0"/>
    <s v="E3"/>
    <s v="0100053365"/>
    <s v="WORKBETON, S.L."/>
    <s v="0046004416"/>
    <s v="SALTERAS"/>
    <s v="000000000000000837"/>
    <x v="43"/>
    <d v="2024-07-22T00:00:00"/>
    <d v="1899-12-30T13:57:39"/>
    <s v="23/07_08:00h"/>
    <d v="2024-07-23T00:00:00"/>
    <x v="10"/>
    <x v="9"/>
    <x v="7311"/>
    <d v="2024-07-22T00:00:00"/>
    <d v="1899-12-30T17:57:52"/>
    <n v="56"/>
    <s v="E00056"/>
    <s v="RUTA KMS.056"/>
    <x v="87"/>
    <x v="0"/>
    <x v="0"/>
    <x v="5"/>
    <x v="0"/>
    <d v="2024-07-22T13:57:39"/>
    <x v="794"/>
    <n v="18.039166666741949"/>
    <d v="2024-07-22T17:57:52"/>
    <d v="1899-12-30T00:44:48"/>
    <d v="2024-07-22T18:42:40"/>
    <n v="13.288888888957445"/>
    <x v="0"/>
    <m/>
    <m/>
    <x v="1"/>
    <x v="10"/>
    <x v="0"/>
    <x v="6"/>
    <x v="5"/>
    <n v="2"/>
    <s v=""/>
    <d v="1899-12-30T17:55:12"/>
    <n v="16.292500000075282"/>
    <n v="12"/>
    <n v="4.2925000000752824"/>
  </r>
  <r>
    <s v="E002"/>
    <s v="EO55"/>
    <x v="7061"/>
    <x v="0"/>
    <s v="E3"/>
    <s v="0100057966"/>
    <s v="HORPRESOL, SRL"/>
    <s v="0046005112"/>
    <s v="PLANTA ALMERIA"/>
    <s v="000000000000003262"/>
    <x v="42"/>
    <d v="2024-07-22T00:00:00"/>
    <d v="1899-12-30T13:58:32"/>
    <s v="votorantim 08:00"/>
    <d v="2024-07-23T00:00:00"/>
    <x v="10"/>
    <x v="8"/>
    <x v="7312"/>
    <d v="2024-07-22T00:00:00"/>
    <d v="1899-12-30T17:16:09"/>
    <n v="195"/>
    <s v="E00195"/>
    <s v="RUTA KMS.195"/>
    <x v="124"/>
    <x v="0"/>
    <x v="0"/>
    <x v="4"/>
    <x v="0"/>
    <d v="2024-07-22T13:58:32"/>
    <x v="794"/>
    <n v="18.02444444457069"/>
    <d v="2024-07-22T17:16:09"/>
    <d v="1899-12-30T02:36:00"/>
    <d v="2024-07-22T19:52:09"/>
    <n v="12.130833333532792"/>
    <x v="0"/>
    <m/>
    <m/>
    <x v="1"/>
    <x v="10"/>
    <x v="0"/>
    <x v="6"/>
    <x v="5"/>
    <n v="2"/>
    <s v=""/>
    <d v="1900-01-01T14:24:00"/>
    <n v="14.424444444570691"/>
    <n v="12"/>
    <n v="2.4244444445706907"/>
  </r>
  <r>
    <s v="E002"/>
    <s v="EO55"/>
    <x v="7062"/>
    <x v="0"/>
    <s v="E3"/>
    <s v="0100057966"/>
    <s v="HORPRESOL, SRL"/>
    <s v="0046005111"/>
    <s v="PLANTA FUENGIROLA"/>
    <s v="000000000000003269"/>
    <x v="44"/>
    <d v="2024-07-22T00:00:00"/>
    <d v="1899-12-30T14:01:09"/>
    <s v="votorantim 10:00"/>
    <d v="2024-07-23T00:00:00"/>
    <x v="17"/>
    <x v="8"/>
    <x v="7313"/>
    <d v="2024-07-22T00:00:00"/>
    <d v="1899-12-30T16:50:11"/>
    <n v="57"/>
    <s v="E00057"/>
    <s v="RUTA KMS.057"/>
    <x v="130"/>
    <x v="0"/>
    <x v="0"/>
    <x v="4"/>
    <x v="0"/>
    <d v="2024-07-22T14:01:09"/>
    <x v="797"/>
    <n v="19.980833333276678"/>
    <d v="2024-07-22T16:50:11"/>
    <d v="1899-12-30T00:45:36"/>
    <d v="2024-07-22T17:35:47"/>
    <n v="16.403611110930797"/>
    <x v="0"/>
    <m/>
    <m/>
    <x v="1"/>
    <x v="10"/>
    <x v="0"/>
    <x v="6"/>
    <x v="8"/>
    <n v="2"/>
    <s v=""/>
    <d v="1899-12-30T18:14:24"/>
    <n v="18.220833333276676"/>
    <n v="12"/>
    <n v="6.2208333332766763"/>
  </r>
  <r>
    <s v="E002"/>
    <s v="EO55"/>
    <x v="7063"/>
    <x v="0"/>
    <s v="E3"/>
    <s v="0100029323"/>
    <s v="HORMIGONES COSTASUR, S.L."/>
    <s v="0046005677"/>
    <s v="ADIF_TRAMO GIBRALEON (ZALAMEA)"/>
    <s v="000000000000000837"/>
    <x v="43"/>
    <d v="2024-07-22T00:00:00"/>
    <d v="1899-12-30T14:01:54"/>
    <s v="23/07 08:00h"/>
    <d v="2024-07-23T00:00:00"/>
    <x v="10"/>
    <x v="9"/>
    <x v="7314"/>
    <d v="2024-07-23T00:00:00"/>
    <d v="1899-12-30T07:30:40"/>
    <n v="47"/>
    <s v="E00047"/>
    <s v="RUTA KMS.047"/>
    <x v="105"/>
    <x v="0"/>
    <x v="0"/>
    <x v="5"/>
    <x v="0"/>
    <d v="2024-07-22T14:01:54"/>
    <x v="794"/>
    <n v="17.968333333439659"/>
    <d v="2024-07-23T07:30:40"/>
    <d v="1899-12-30T00:37:36"/>
    <d v="2024-07-23T08:08:16"/>
    <n v="-0.13777777767973021"/>
    <x v="0"/>
    <m/>
    <m/>
    <x v="1"/>
    <x v="12"/>
    <x v="0"/>
    <x v="6"/>
    <x v="11"/>
    <n v="3"/>
    <s v=""/>
    <d v="1899-12-30T15:02:24"/>
    <n v="16.341666666772994"/>
    <n v="12"/>
    <n v="4.3416666667729942"/>
  </r>
  <r>
    <s v="E002"/>
    <s v="EO55"/>
    <x v="7064"/>
    <x v="0"/>
    <s v="E3"/>
    <s v="0100058384"/>
    <s v="ADOQUINES Y MARCOS, S.L."/>
    <s v="0046005169"/>
    <s v="PLANTA LA RODA DE ANDALUCIA"/>
    <s v="000000000000003263"/>
    <x v="49"/>
    <d v="2024-07-22T00:00:00"/>
    <d v="1899-12-30T14:02:43"/>
    <s v=". 09:00"/>
    <d v="2024-07-23T00:00:00"/>
    <x v="15"/>
    <x v="8"/>
    <x v="7315"/>
    <d v="2024-07-23T00:00:00"/>
    <d v="1899-12-30T06:46:58"/>
    <n v="90"/>
    <s v="E00090"/>
    <s v="RUTA KMS.090"/>
    <x v="133"/>
    <x v="0"/>
    <x v="0"/>
    <x v="4"/>
    <x v="0"/>
    <d v="2024-07-22T14:02:43"/>
    <x v="793"/>
    <n v="18.954722222231794"/>
    <d v="2024-07-23T06:46:58"/>
    <d v="1899-12-30T01:12:00"/>
    <d v="2024-07-23T07:58:58"/>
    <n v="1.0172222221735865"/>
    <x v="0"/>
    <m/>
    <m/>
    <x v="1"/>
    <x v="12"/>
    <x v="0"/>
    <x v="6"/>
    <x v="12"/>
    <n v="3"/>
    <s v=""/>
    <d v="1899-12-31T04:48:00"/>
    <n v="16.754722222231795"/>
    <n v="12"/>
    <n v="4.7547222222317949"/>
  </r>
  <r>
    <s v="E002"/>
    <s v="EO55"/>
    <x v="7065"/>
    <x v="0"/>
    <s v="E3"/>
    <s v="0100057966"/>
    <s v="HORPRESOL, SRL"/>
    <s v="0046005112"/>
    <s v="PLANTA ALMERIA"/>
    <s v="000000000000003269"/>
    <x v="44"/>
    <d v="2024-07-22T00:00:00"/>
    <d v="1899-12-30T14:06:15"/>
    <s v="votorantim 12h"/>
    <d v="2024-07-23T00:00:00"/>
    <x v="8"/>
    <x v="8"/>
    <x v="7316"/>
    <d v="2024-07-23T00:00:00"/>
    <d v="1899-12-30T08:36:16"/>
    <n v="195"/>
    <s v="E00195"/>
    <s v="RUTA KMS.195"/>
    <x v="121"/>
    <x v="0"/>
    <x v="0"/>
    <x v="4"/>
    <x v="0"/>
    <d v="2024-07-22T14:06:15"/>
    <x v="805"/>
    <n v="21.895833333372138"/>
    <d v="2024-07-23T08:36:16"/>
    <d v="1899-12-30T02:36:00"/>
    <d v="2024-07-23T11:12:16"/>
    <n v="0.79555555555270985"/>
    <x v="0"/>
    <m/>
    <m/>
    <x v="1"/>
    <x v="12"/>
    <x v="0"/>
    <x v="6"/>
    <x v="0"/>
    <n v="3"/>
    <s v=""/>
    <d v="1900-01-01T14:24:00"/>
    <n v="18.295833333372137"/>
    <n v="12"/>
    <n v="6.295833333372137"/>
  </r>
  <r>
    <s v="E002"/>
    <s v="EO55"/>
    <x v="7066"/>
    <x v="0"/>
    <s v="E3"/>
    <s v="0100057966"/>
    <s v="HORPRESOL, SRL"/>
    <s v="0046005105"/>
    <s v="PLANTA MALAGA"/>
    <s v="000000000000003269"/>
    <x v="44"/>
    <d v="2024-07-22T00:00:00"/>
    <d v="1899-12-30T14:06:26"/>
    <s v="votorantim 8h"/>
    <d v="2024-07-23T00:00:00"/>
    <x v="10"/>
    <x v="8"/>
    <x v="7317"/>
    <d v="2024-07-22T00:00:00"/>
    <d v="1899-12-30T15:11:11"/>
    <n v="24"/>
    <s v="E00024"/>
    <s v="RUTA KMS.024"/>
    <x v="63"/>
    <x v="0"/>
    <x v="0"/>
    <x v="4"/>
    <x v="0"/>
    <d v="2024-07-22T14:06:26"/>
    <x v="794"/>
    <n v="17.89277777785901"/>
    <d v="2024-07-22T15:11:11"/>
    <d v="1899-12-30T00:19:12"/>
    <d v="2024-07-22T15:30:23"/>
    <n v="16.493611111189239"/>
    <x v="0"/>
    <m/>
    <m/>
    <x v="1"/>
    <x v="10"/>
    <x v="0"/>
    <x v="6"/>
    <x v="4"/>
    <n v="2"/>
    <s v=""/>
    <d v="1899-12-30T07:40:48"/>
    <n v="16.57277777785901"/>
    <n v="12"/>
    <n v="4.5727777778590095"/>
  </r>
  <r>
    <s v="E002"/>
    <s v="EO55"/>
    <x v="7067"/>
    <x v="0"/>
    <s v="E3"/>
    <s v="0100057966"/>
    <s v="HORPRESOL, SRL"/>
    <s v="0046005105"/>
    <s v="PLANTA MALAGA"/>
    <s v="000000000000003269"/>
    <x v="44"/>
    <d v="2024-07-22T00:00:00"/>
    <d v="1899-12-30T14:06:38"/>
    <s v="votorantim 9h"/>
    <d v="2024-07-23T00:00:00"/>
    <x v="15"/>
    <x v="8"/>
    <x v="7318"/>
    <d v="2024-07-23T00:00:00"/>
    <d v="1899-12-30T08:01:13"/>
    <n v="24"/>
    <s v="E00024"/>
    <s v="RUTA KMS.024"/>
    <x v="113"/>
    <x v="0"/>
    <x v="0"/>
    <x v="4"/>
    <x v="0"/>
    <d v="2024-07-22T14:06:38"/>
    <x v="793"/>
    <n v="18.889444444386754"/>
    <d v="2024-07-23T08:01:13"/>
    <d v="1899-12-30T00:19:12"/>
    <d v="2024-07-23T08:20:25"/>
    <n v="0.65972222207346931"/>
    <x v="0"/>
    <m/>
    <m/>
    <x v="1"/>
    <x v="12"/>
    <x v="0"/>
    <x v="6"/>
    <x v="0"/>
    <n v="3"/>
    <s v=""/>
    <d v="1899-12-30T07:40:48"/>
    <n v="17.569444444386754"/>
    <n v="12"/>
    <n v="5.5694444443867539"/>
  </r>
  <r>
    <s v="E002"/>
    <s v="EO55"/>
    <x v="7068"/>
    <x v="0"/>
    <s v="E3"/>
    <s v="0100057966"/>
    <s v="HORPRESOL, SRL"/>
    <s v="0046005112"/>
    <s v="PLANTA ALMERIA"/>
    <s v="000000000000003269"/>
    <x v="44"/>
    <d v="2024-07-22T00:00:00"/>
    <d v="1899-12-30T14:07:36"/>
    <s v="GESTRANS"/>
    <d v="2024-07-23T00:00:00"/>
    <x v="5"/>
    <x v="8"/>
    <x v="7319"/>
    <d v="2024-07-23T00:00:00"/>
    <d v="1899-12-30T07:55:30"/>
    <n v="195"/>
    <s v="E00195"/>
    <s v="RUTA KMS.195"/>
    <x v="73"/>
    <x v="0"/>
    <x v="0"/>
    <x v="4"/>
    <x v="0"/>
    <d v="2024-07-22T14:07:36"/>
    <x v="815"/>
    <n v="29.373333333351184"/>
    <d v="2024-07-23T07:55:30"/>
    <d v="1899-12-30T02:36:00"/>
    <d v="2024-07-23T10:31:30"/>
    <n v="8.9750000000931323"/>
    <x v="0"/>
    <m/>
    <m/>
    <x v="1"/>
    <x v="12"/>
    <x v="0"/>
    <x v="6"/>
    <x v="11"/>
    <n v="3"/>
    <s v=""/>
    <d v="1900-01-01T14:24:00"/>
    <n v="25.773333333351182"/>
    <n v="12"/>
    <n v="13.773333333351182"/>
  </r>
  <r>
    <s v="E002"/>
    <s v="EO55"/>
    <x v="7069"/>
    <x v="0"/>
    <s v="E3"/>
    <s v="0100057966"/>
    <s v="HORPRESOL, SRL"/>
    <s v="0046005111"/>
    <s v="PLANTA FUENGIROLA"/>
    <s v="000000000000003269"/>
    <x v="44"/>
    <d v="2024-07-22T00:00:00"/>
    <d v="1899-12-30T14:07:47"/>
    <s v="GESTRANS"/>
    <d v="2024-07-23T00:00:00"/>
    <x v="5"/>
    <x v="8"/>
    <x v="7320"/>
    <d v="2024-07-23T00:00:00"/>
    <d v="1899-12-30T06:50:24"/>
    <n v="57"/>
    <s v="E00057"/>
    <s v="RUTA KMS.057"/>
    <x v="76"/>
    <x v="0"/>
    <x v="0"/>
    <x v="4"/>
    <x v="0"/>
    <d v="2024-07-22T14:07:47"/>
    <x v="815"/>
    <n v="29.370277777779847"/>
    <d v="2024-07-23T06:50:24"/>
    <d v="1899-12-30T00:45:36"/>
    <d v="2024-07-23T07:36:00"/>
    <n v="11.89999999984866"/>
    <x v="0"/>
    <m/>
    <m/>
    <x v="1"/>
    <x v="12"/>
    <x v="0"/>
    <x v="6"/>
    <x v="12"/>
    <n v="3"/>
    <s v=""/>
    <d v="1899-12-30T18:14:24"/>
    <n v="27.610277777779846"/>
    <n v="12"/>
    <n v="15.610277777779846"/>
  </r>
  <r>
    <s v="E002"/>
    <s v="EO55"/>
    <x v="7070"/>
    <x v="0"/>
    <s v="E3"/>
    <s v="0100053365"/>
    <s v="WORKBETON, S.L."/>
    <s v="0046004416"/>
    <s v="SALTERAS"/>
    <s v="000000000000000837"/>
    <x v="43"/>
    <d v="2024-07-22T00:00:00"/>
    <d v="1899-12-30T14:14:18"/>
    <s v="23/07 07:00h"/>
    <d v="2024-07-23T00:00:00"/>
    <x v="25"/>
    <x v="9"/>
    <x v="7321"/>
    <d v="2024-07-22T00:00:00"/>
    <d v="1899-12-30T19:02:50"/>
    <n v="56"/>
    <s v="E00056"/>
    <s v="RUTA KMS.056"/>
    <x v="59"/>
    <x v="0"/>
    <x v="0"/>
    <x v="5"/>
    <x v="0"/>
    <d v="2024-07-22T14:14:18"/>
    <x v="809"/>
    <n v="16.761666666541714"/>
    <d v="2024-07-22T19:02:50"/>
    <d v="1899-12-30T00:44:48"/>
    <d v="2024-07-22T19:47:38"/>
    <n v="11.206111111154314"/>
    <x v="0"/>
    <m/>
    <m/>
    <x v="1"/>
    <x v="10"/>
    <x v="0"/>
    <x v="6"/>
    <x v="10"/>
    <n v="2"/>
    <s v=""/>
    <d v="1899-12-30T17:55:12"/>
    <n v="15.014999999875048"/>
    <n v="12"/>
    <n v="3.0149999998750481"/>
  </r>
  <r>
    <s v="E002"/>
    <s v="EO55"/>
    <x v="7071"/>
    <x v="0"/>
    <s v="E4"/>
    <s v="0100019487"/>
    <s v="PEREZ LUPION, S.L."/>
    <s v="0046005342"/>
    <s v="ALMACEN-MIJAS COSTA  (MÁLAGA)"/>
    <s v="000000000000003283"/>
    <x v="39"/>
    <d v="2024-07-22T00:00:00"/>
    <d v="1899-12-30T14:21:58"/>
    <s v="23/07 antes de 15h"/>
    <d v="2024-07-23T00:00:00"/>
    <x v="7"/>
    <x v="8"/>
    <x v="7322"/>
    <d v="2024-07-23T00:00:00"/>
    <d v="1899-12-30T06:38:33"/>
    <n v="57"/>
    <s v="E00057"/>
    <s v="RUTA KMS.057"/>
    <x v="52"/>
    <x v="0"/>
    <x v="0"/>
    <x v="4"/>
    <x v="1"/>
    <d v="2024-07-22T14:21:58"/>
    <x v="816"/>
    <n v="24.63388888881309"/>
    <d v="2024-07-23T06:38:33"/>
    <d v="1899-12-30T00:45:36"/>
    <d v="2024-07-23T07:24:09"/>
    <n v="7.597499999916181"/>
    <x v="0"/>
    <m/>
    <m/>
    <x v="1"/>
    <x v="12"/>
    <x v="0"/>
    <x v="6"/>
    <x v="12"/>
    <n v="3"/>
    <s v=""/>
    <d v="1899-12-30T18:14:24"/>
    <n v="22.873888888813088"/>
    <n v="12"/>
    <n v="10.873888888813088"/>
  </r>
  <r>
    <s v="E002"/>
    <s v="EO55"/>
    <x v="7072"/>
    <x v="0"/>
    <s v="E3"/>
    <s v="0100018624"/>
    <s v="VIPRELUC, S.L."/>
    <s v="0046000748"/>
    <s v="PUENTE GENIL"/>
    <s v="000000000000003264"/>
    <x v="41"/>
    <d v="2024-07-22T00:00:00"/>
    <d v="1899-12-30T14:24:25"/>
    <s v="23/07 08:00h nº250"/>
    <d v="2024-07-23T00:00:00"/>
    <x v="10"/>
    <x v="8"/>
    <x v="7323"/>
    <d v="2024-07-23T00:00:00"/>
    <d v="1899-12-30T06:59:21"/>
    <n v="127"/>
    <s v="E00127"/>
    <s v="RUTA KMS.127"/>
    <x v="54"/>
    <x v="0"/>
    <x v="0"/>
    <x v="4"/>
    <x v="0"/>
    <d v="2024-07-22T14:24:25"/>
    <x v="794"/>
    <n v="17.593055555596948"/>
    <d v="2024-07-23T06:59:21"/>
    <d v="1899-12-30T01:41:36"/>
    <d v="2024-07-23T08:40:57"/>
    <n v="-0.68249999993713573"/>
    <x v="0"/>
    <m/>
    <m/>
    <x v="1"/>
    <x v="12"/>
    <x v="0"/>
    <x v="6"/>
    <x v="12"/>
    <n v="3"/>
    <s v=""/>
    <d v="1899-12-31T16:38:24"/>
    <n v="14.899722222263614"/>
    <n v="12"/>
    <n v="2.8997222222636143"/>
  </r>
  <r>
    <s v="E002"/>
    <s v="EO55"/>
    <x v="7073"/>
    <x v="0"/>
    <s v="E3"/>
    <s v="0100021981"/>
    <s v="CEMENTOS CAPA, S.L."/>
    <s v="0046005184"/>
    <s v="FABRICA SALINAS-ARCHIDONA (MALAGA)"/>
    <s v="000000000000003264"/>
    <x v="41"/>
    <d v="2024-07-22T00:00:00"/>
    <d v="1899-12-30T14:32:07"/>
    <s v="23/07  8  A 13:00"/>
    <d v="2024-07-23T00:00:00"/>
    <x v="14"/>
    <x v="8"/>
    <x v="7324"/>
    <d v="2024-07-22T00:00:00"/>
    <d v="1899-12-30T16:26:33"/>
    <n v="69"/>
    <s v="E00069"/>
    <s v="RUTA KMS.069"/>
    <x v="143"/>
    <x v="0"/>
    <x v="0"/>
    <x v="4"/>
    <x v="0"/>
    <d v="2024-07-22T14:32:07"/>
    <x v="817"/>
    <n v="22.4647222221829"/>
    <d v="2024-07-22T16:26:33"/>
    <d v="1899-12-30T00:55:12"/>
    <d v="2024-07-22T17:21:45"/>
    <n v="19.637500000011642"/>
    <x v="0"/>
    <m/>
    <m/>
    <x v="1"/>
    <x v="10"/>
    <x v="0"/>
    <x v="6"/>
    <x v="8"/>
    <n v="2"/>
    <s v=""/>
    <d v="1899-12-30T22:04:48"/>
    <n v="20.544722222182898"/>
    <n v="12"/>
    <n v="8.544722222182898"/>
  </r>
  <r>
    <s v="E002"/>
    <s v="EO55"/>
    <x v="7074"/>
    <x v="0"/>
    <s v="E3"/>
    <s v="0100018311"/>
    <s v="ANDALUZA DE MORTEROS, SA (ANDEMOSA)"/>
    <s v="0046005100"/>
    <s v="PLANTA VILLA ROSA (CON TTE) MALAGA"/>
    <s v="000000000000003264"/>
    <x v="41"/>
    <d v="2024-07-22T00:00:00"/>
    <d v="1899-12-30T14:32:55"/>
    <s v="23/07 07:00h"/>
    <d v="2024-07-23T00:00:00"/>
    <x v="25"/>
    <x v="8"/>
    <x v="7325"/>
    <d v="2024-07-22T00:00:00"/>
    <d v="1899-12-30T16:03:09"/>
    <n v="24"/>
    <s v="E00024"/>
    <s v="RUTA KMS.024"/>
    <x v="85"/>
    <x v="0"/>
    <x v="0"/>
    <x v="4"/>
    <x v="0"/>
    <d v="2024-07-22T14:32:55"/>
    <x v="809"/>
    <n v="16.451388888875954"/>
    <d v="2024-07-22T16:03:09"/>
    <d v="1899-12-30T00:19:12"/>
    <d v="2024-07-22T16:22:21"/>
    <n v="14.627499999885913"/>
    <x v="0"/>
    <m/>
    <m/>
    <x v="1"/>
    <x v="10"/>
    <x v="0"/>
    <x v="6"/>
    <x v="8"/>
    <n v="2"/>
    <s v=""/>
    <d v="1899-12-30T07:40:48"/>
    <n v="15.131388888875954"/>
    <n v="12"/>
    <n v="3.1313888888759536"/>
  </r>
  <r>
    <s v="E002"/>
    <s v="EO55"/>
    <x v="7075"/>
    <x v="0"/>
    <s v="E3"/>
    <s v="0100018311"/>
    <s v="ANDALUZA DE MORTEROS, SA (ANDEMOSA)"/>
    <s v="0046005100"/>
    <s v="PLANTA VILLA ROSA (CON TTE) MALAGA"/>
    <s v="000000000000003264"/>
    <x v="41"/>
    <d v="2024-07-22T00:00:00"/>
    <d v="1899-12-30T14:33:12"/>
    <s v="23/07 09:00h"/>
    <d v="2024-07-23T00:00:00"/>
    <x v="15"/>
    <x v="8"/>
    <x v="7326"/>
    <d v="2024-07-23T00:00:00"/>
    <d v="1899-12-30T08:53:20"/>
    <n v="24"/>
    <s v="E00024"/>
    <s v="RUTA KMS.024"/>
    <x v="85"/>
    <x v="0"/>
    <x v="0"/>
    <x v="4"/>
    <x v="0"/>
    <d v="2024-07-22T14:33:12"/>
    <x v="793"/>
    <n v="18.446666666655801"/>
    <d v="2024-07-23T08:53:20"/>
    <d v="1899-12-30T00:19:12"/>
    <d v="2024-07-23T09:12:32"/>
    <n v="-0.20888888899935409"/>
    <x v="0"/>
    <m/>
    <m/>
    <x v="1"/>
    <x v="12"/>
    <x v="0"/>
    <x v="6"/>
    <x v="0"/>
    <n v="3"/>
    <s v=""/>
    <d v="1899-12-30T07:40:48"/>
    <n v="17.126666666655801"/>
    <n v="12"/>
    <n v="5.126666666655801"/>
  </r>
  <r>
    <s v="E002"/>
    <s v="EO55"/>
    <x v="7076"/>
    <x v="0"/>
    <s v="E3"/>
    <s v="0100058437"/>
    <s v="SANEAMIENTOS GRANAMAX, SL"/>
    <s v="0046005740"/>
    <s v="PADUL -PREF. HNOS. SANTIAGO"/>
    <s v="000000000000003262"/>
    <x v="42"/>
    <d v="2024-07-22T00:00:00"/>
    <d v="1899-12-30T14:40:17"/>
    <s v="23/07 antes de 11:00"/>
    <d v="2024-07-23T00:00:00"/>
    <x v="24"/>
    <x v="8"/>
    <x v="7327"/>
    <d v="2024-07-23T00:00:00"/>
    <d v="1899-12-30T08:16:29"/>
    <n v="128"/>
    <s v="E00128"/>
    <s v="RUTA KMS.128"/>
    <x v="72"/>
    <x v="0"/>
    <x v="0"/>
    <x v="4"/>
    <x v="0"/>
    <d v="2024-07-22T14:40:17"/>
    <x v="801"/>
    <n v="20.328611111151986"/>
    <d v="2024-07-23T08:16:29"/>
    <d v="1899-12-30T01:42:24"/>
    <d v="2024-07-23T09:58:53"/>
    <n v="1.0186111112125218"/>
    <x v="0"/>
    <m/>
    <m/>
    <x v="1"/>
    <x v="12"/>
    <x v="0"/>
    <x v="6"/>
    <x v="0"/>
    <n v="3"/>
    <s v=""/>
    <d v="1899-12-31T16:57:36"/>
    <n v="17.621944444485319"/>
    <n v="12"/>
    <n v="5.6219444444853188"/>
  </r>
  <r>
    <s v="E002"/>
    <s v="EO55"/>
    <x v="7077"/>
    <x v="0"/>
    <s v="E4"/>
    <s v="0100056718"/>
    <s v="SITESUR CIMENTACIONES, S.L."/>
    <s v="0046005896"/>
    <s v="S0948-ALMUÑECAR SANTA CRUZ"/>
    <s v="000000000000003282"/>
    <x v="40"/>
    <d v="2024-07-22T00:00:00"/>
    <d v="1899-12-30T14:42:47"/>
    <s v="CSMA-82"/>
    <d v="2024-07-22T00:00:00"/>
    <x v="6"/>
    <x v="8"/>
    <x v="7328"/>
    <d v="2024-07-22T00:00:00"/>
    <d v="1899-12-30T14:44:10"/>
    <n v="71"/>
    <s v="E00071"/>
    <s v="RUTA KMS.071"/>
    <x v="332"/>
    <x v="0"/>
    <x v="0"/>
    <x v="4"/>
    <x v="1"/>
    <d v="2024-07-22T14:42:47"/>
    <x v="740"/>
    <n v="5.2869444445241243"/>
    <d v="2024-07-22T14:44:10"/>
    <d v="1899-12-30T00:56:48"/>
    <d v="2024-07-22T15:40:58"/>
    <n v="4.3172222222783603"/>
    <x v="0"/>
    <m/>
    <m/>
    <x v="1"/>
    <x v="10"/>
    <x v="0"/>
    <x v="6"/>
    <x v="13"/>
    <n v="2"/>
    <s v=""/>
    <d v="1899-12-30T22:43:12"/>
    <n v="3.3402777778574579"/>
    <n v="0"/>
    <n v="3.3402777778574579"/>
  </r>
  <r>
    <s v="E002"/>
    <s v="EO55"/>
    <x v="7078"/>
    <x v="0"/>
    <s v="E3"/>
    <s v="0100034349"/>
    <s v="CNES. MAYGAR SL"/>
    <s v="0046005165"/>
    <s v="PTA PREFABRICADOS-SIERRA DE YEGUAS"/>
    <s v="000000000000003264"/>
    <x v="41"/>
    <d v="2024-07-22T00:00:00"/>
    <d v="1899-12-30T14:59:27"/>
    <s v="23/07 08:00h"/>
    <d v="2024-07-23T00:00:00"/>
    <x v="10"/>
    <x v="8"/>
    <x v="7329"/>
    <d v="2024-07-22T00:00:00"/>
    <d v="1899-12-30T16:43:21"/>
    <n v="93"/>
    <s v="E00093"/>
    <s v="RUTA KMS.093"/>
    <x v="84"/>
    <x v="0"/>
    <x v="0"/>
    <x v="4"/>
    <x v="0"/>
    <d v="2024-07-22T14:59:27"/>
    <x v="794"/>
    <n v="17.009166666772217"/>
    <d v="2024-07-22T16:43:21"/>
    <d v="1899-12-30T01:14:24"/>
    <d v="2024-07-22T17:57:45"/>
    <n v="14.037500000093132"/>
    <x v="0"/>
    <m/>
    <m/>
    <x v="1"/>
    <x v="10"/>
    <x v="0"/>
    <x v="6"/>
    <x v="8"/>
    <n v="2"/>
    <s v=""/>
    <d v="1899-12-31T05:45:36"/>
    <n v="14.769166666772216"/>
    <n v="12"/>
    <n v="2.7691666667722163"/>
  </r>
  <r>
    <s v="E002"/>
    <s v="EO55"/>
    <x v="7079"/>
    <x v="0"/>
    <s v="E3"/>
    <s v="0100058036"/>
    <s v="HORMI CONTADO, S.L."/>
    <s v="0046005174"/>
    <s v="PLANTA DE MANILVA E/O 56"/>
    <s v="000000000000003269"/>
    <x v="44"/>
    <d v="2024-07-22T00:00:00"/>
    <d v="1899-12-30T15:06:08"/>
    <s v="23/07 09:00h"/>
    <d v="2024-07-23T00:00:00"/>
    <x v="15"/>
    <x v="8"/>
    <x v="7330"/>
    <d v="2024-07-22T00:00:00"/>
    <d v="1899-12-30T16:53:22"/>
    <n v="118"/>
    <s v="E00118"/>
    <s v="RUTA KMS.118"/>
    <x v="98"/>
    <x v="0"/>
    <x v="0"/>
    <x v="4"/>
    <x v="0"/>
    <d v="2024-07-22T15:06:08"/>
    <x v="793"/>
    <n v="17.897777777805459"/>
    <d v="2024-07-22T16:53:22"/>
    <d v="1899-12-30T01:34:24"/>
    <d v="2024-07-22T18:27:46"/>
    <n v="14.537222222134005"/>
    <x v="0"/>
    <m/>
    <m/>
    <x v="1"/>
    <x v="10"/>
    <x v="0"/>
    <x v="6"/>
    <x v="8"/>
    <n v="2"/>
    <s v=""/>
    <d v="1899-12-31T13:45:36"/>
    <n v="15.324444444472125"/>
    <n v="12"/>
    <n v="3.3244444444721246"/>
  </r>
  <r>
    <s v="E002"/>
    <s v="EO55"/>
    <x v="7080"/>
    <x v="0"/>
    <s v="E3"/>
    <s v="0100058036"/>
    <s v="HORMI CONTADO, S.L."/>
    <s v="0046005174"/>
    <s v="PLANTA DE MANILVA E/O 56"/>
    <s v="000000000000003269"/>
    <x v="44"/>
    <d v="2024-07-22T00:00:00"/>
    <d v="1899-12-30T15:06:25"/>
    <s v="23/07 10:00h"/>
    <d v="2024-07-23T00:00:00"/>
    <x v="17"/>
    <x v="8"/>
    <x v="7331"/>
    <d v="2024-07-22T00:00:00"/>
    <d v="1899-12-30T16:57:08"/>
    <n v="118"/>
    <s v="E00118"/>
    <s v="RUTA KMS.118"/>
    <x v="65"/>
    <x v="0"/>
    <x v="0"/>
    <x v="4"/>
    <x v="0"/>
    <d v="2024-07-22T15:06:25"/>
    <x v="797"/>
    <n v="18.893055555468891"/>
    <d v="2024-07-22T16:57:08"/>
    <d v="1899-12-30T01:34:24"/>
    <d v="2024-07-22T18:31:32"/>
    <n v="15.474444444291294"/>
    <x v="0"/>
    <m/>
    <m/>
    <x v="1"/>
    <x v="10"/>
    <x v="0"/>
    <x v="6"/>
    <x v="8"/>
    <n v="2"/>
    <s v=""/>
    <d v="1899-12-31T13:45:36"/>
    <n v="16.319722222135557"/>
    <n v="12"/>
    <n v="4.3197222221355567"/>
  </r>
  <r>
    <s v="E002"/>
    <s v="EO55"/>
    <x v="7081"/>
    <x v="0"/>
    <s v="E3"/>
    <s v="0100058399"/>
    <s v="HORMIGONES ESTEBBUNA, S.L."/>
    <s v="0046005172"/>
    <s v="PLANTA ESTEPONA"/>
    <s v="000000000000003264"/>
    <x v="41"/>
    <d v="2024-07-22T00:00:00"/>
    <d v="1899-12-30T15:30:36"/>
    <s v="23/07 11:00h"/>
    <d v="2024-07-23T00:00:00"/>
    <x v="24"/>
    <x v="8"/>
    <x v="7332"/>
    <d v="2024-07-23T00:00:00"/>
    <d v="1899-12-30T07:43:30"/>
    <n v="110"/>
    <s v="E00110"/>
    <s v="RUTA KMS.110"/>
    <x v="97"/>
    <x v="0"/>
    <x v="0"/>
    <x v="4"/>
    <x v="0"/>
    <d v="2024-07-22T15:30:36"/>
    <x v="801"/>
    <n v="19.490000000107102"/>
    <d v="2024-07-23T07:43:30"/>
    <d v="1899-12-30T01:28:00"/>
    <d v="2024-07-23T09:11:30"/>
    <n v="1.8083333332906477"/>
    <x v="0"/>
    <m/>
    <m/>
    <x v="1"/>
    <x v="12"/>
    <x v="0"/>
    <x v="6"/>
    <x v="11"/>
    <n v="3"/>
    <s v=""/>
    <d v="1899-12-31T11:12:00"/>
    <n v="17.023333333440437"/>
    <n v="12"/>
    <n v="5.0233333334404371"/>
  </r>
  <r>
    <s v="E002"/>
    <s v="EO55"/>
    <x v="7082"/>
    <x v="0"/>
    <s v="E3"/>
    <s v="0100043691"/>
    <s v="PAVESUR DERIVADOS, S.A."/>
    <s v="0046005102"/>
    <s v="PLANTA OJEN"/>
    <s v="000000000000003269"/>
    <x v="44"/>
    <d v="2024-07-22T00:00:00"/>
    <d v="1899-12-30T15:31:48"/>
    <s v="23/07 10:00h"/>
    <d v="2024-07-23T00:00:00"/>
    <x v="17"/>
    <x v="8"/>
    <x v="7333"/>
    <d v="2024-07-22T00:00:00"/>
    <d v="1899-12-30T16:37:23"/>
    <n v="68"/>
    <s v="E00068"/>
    <s v="RUTA KMS.068"/>
    <x v="327"/>
    <x v="0"/>
    <x v="0"/>
    <x v="4"/>
    <x v="0"/>
    <d v="2024-07-22T15:31:48"/>
    <x v="797"/>
    <n v="18.469999999855645"/>
    <d v="2024-07-22T16:37:23"/>
    <d v="1899-12-30T00:54:24"/>
    <d v="2024-07-22T17:31:47"/>
    <n v="16.470277777814772"/>
    <x v="0"/>
    <m/>
    <m/>
    <x v="1"/>
    <x v="10"/>
    <x v="0"/>
    <x v="6"/>
    <x v="8"/>
    <n v="2"/>
    <s v=""/>
    <d v="1899-12-30T21:45:36"/>
    <n v="16.563333333188979"/>
    <n v="12"/>
    <n v="4.5633333331889787"/>
  </r>
  <r>
    <s v="E002"/>
    <s v="EO55"/>
    <x v="7083"/>
    <x v="0"/>
    <s v="E3"/>
    <s v="0100037768"/>
    <s v="MINAS DE AGUAS TEÑIDAS, S.A.U. (MAT"/>
    <s v="0046003118"/>
    <s v="ZREP4500031988_1 VALDELAMUSA PASTA"/>
    <s v="000000000000001782"/>
    <x v="46"/>
    <d v="2024-07-22T00:00:00"/>
    <d v="1899-12-30T15:39:22"/>
    <s v="23/07 8h"/>
    <d v="2024-07-23T00:00:00"/>
    <x v="6"/>
    <x v="9"/>
    <x v="7334"/>
    <d v="2024-07-22T00:00:00"/>
    <d v="1899-12-30T19:55:24"/>
    <n v="85"/>
    <s v="E00085"/>
    <s v="RUTA KMS.085"/>
    <x v="227"/>
    <x v="0"/>
    <x v="0"/>
    <x v="5"/>
    <x v="0"/>
    <d v="2024-07-22T15:39:22"/>
    <x v="800"/>
    <n v="28.343888888892252"/>
    <d v="2024-07-22T19:55:24"/>
    <d v="1899-12-30T01:08:00"/>
    <d v="2024-07-22T21:03:24"/>
    <n v="22.943333333416376"/>
    <x v="0"/>
    <m/>
    <m/>
    <x v="1"/>
    <x v="10"/>
    <x v="0"/>
    <x v="6"/>
    <x v="10"/>
    <n v="2"/>
    <s v=""/>
    <d v="1899-12-31T03:12:00"/>
    <n v="26.210555555558919"/>
    <n v="12"/>
    <n v="14.210555555558919"/>
  </r>
  <r>
    <s v="E002"/>
    <s v="EO55"/>
    <x v="7084"/>
    <x v="0"/>
    <s v="E3"/>
    <s v="0100050050"/>
    <s v="ESPINAL DE BOMBEOS, S. L."/>
    <s v="0046005060"/>
    <s v="UTRERA"/>
    <s v="000000000000000837"/>
    <x v="43"/>
    <d v="2024-07-22T00:00:00"/>
    <d v="1899-12-30T15:58:54"/>
    <s v="23/07 10:00"/>
    <d v="2024-07-23T00:00:00"/>
    <x v="17"/>
    <x v="9"/>
    <x v="7335"/>
    <d v="2024-07-23T00:00:00"/>
    <d v="1899-12-30T07:59:49"/>
    <n v="105"/>
    <s v="E00105"/>
    <s v="RUTA KMS.105"/>
    <x v="89"/>
    <x v="0"/>
    <x v="0"/>
    <x v="5"/>
    <x v="0"/>
    <d v="2024-07-22T15:58:54"/>
    <x v="797"/>
    <n v="18.018333333253395"/>
    <d v="2024-07-23T07:59:49"/>
    <d v="1899-12-30T01:24:00"/>
    <d v="2024-07-23T09:23:49"/>
    <n v="0.60305555543163791"/>
    <x v="0"/>
    <m/>
    <m/>
    <x v="1"/>
    <x v="12"/>
    <x v="0"/>
    <x v="6"/>
    <x v="11"/>
    <n v="3"/>
    <s v=""/>
    <d v="1899-12-31T09:36:00"/>
    <n v="15.618333333253396"/>
    <n v="12"/>
    <n v="3.6183333332533962"/>
  </r>
  <r>
    <s v="E002"/>
    <s v="EO55"/>
    <x v="7085"/>
    <x v="0"/>
    <s v="E3"/>
    <s v="0100057966"/>
    <s v="HORPRESOL, SRL"/>
    <s v="0046005111"/>
    <s v="PLANTA FUENGIROLA"/>
    <s v="000000000000003269"/>
    <x v="44"/>
    <d v="2024-07-22T00:00:00"/>
    <d v="1899-12-30T16:18:56"/>
    <s v="Sustit.alb 702202561"/>
    <d v="2024-07-22T00:00:00"/>
    <x v="6"/>
    <x v="8"/>
    <x v="7336"/>
    <d v="2024-07-22T00:00:00"/>
    <d v="1899-12-30T16:36:14"/>
    <n v="57"/>
    <s v="E00057"/>
    <s v="RUTA KMS.057"/>
    <x v="79"/>
    <x v="0"/>
    <x v="0"/>
    <x v="4"/>
    <x v="0"/>
    <d v="2024-07-22T16:18:56"/>
    <x v="740"/>
    <n v="3.6844444444868714"/>
    <d v="2024-07-22T16:36:14"/>
    <d v="1899-12-30T00:45:36"/>
    <d v="2024-07-22T17:21:50"/>
    <n v="2.6361111110891216"/>
    <x v="0"/>
    <m/>
    <m/>
    <x v="1"/>
    <x v="10"/>
    <x v="0"/>
    <x v="6"/>
    <x v="8"/>
    <n v="2"/>
    <s v=""/>
    <d v="1899-12-30T18:14:24"/>
    <n v="1.9244444444868716"/>
    <n v="0"/>
    <n v="1.9244444444868716"/>
  </r>
  <r>
    <s v="E002"/>
    <s v="EO55"/>
    <x v="7086"/>
    <x v="0"/>
    <s v="E3"/>
    <s v="0100057966"/>
    <s v="HORPRESOL, SRL"/>
    <s v="0046005105"/>
    <s v="PLANTA MALAGA"/>
    <s v="000000000000003269"/>
    <x v="44"/>
    <d v="2024-07-22T00:00:00"/>
    <d v="1899-12-30T16:23:49"/>
    <s v="23/07 8h votorantim"/>
    <d v="2024-07-23T00:00:00"/>
    <x v="10"/>
    <x v="8"/>
    <x v="7337"/>
    <d v="2024-07-23T00:00:00"/>
    <d v="1899-12-30T07:36:45"/>
    <n v="24"/>
    <s v="E00024"/>
    <s v="RUTA KMS.024"/>
    <x v="99"/>
    <x v="0"/>
    <x v="0"/>
    <x v="4"/>
    <x v="0"/>
    <d v="2024-07-22T16:23:49"/>
    <x v="794"/>
    <n v="15.603055555606261"/>
    <d v="2024-07-23T07:36:45"/>
    <d v="1899-12-30T00:19:12"/>
    <d v="2024-07-23T07:55:57"/>
    <n v="6.7500000062864274E-2"/>
    <x v="0"/>
    <m/>
    <m/>
    <x v="1"/>
    <x v="12"/>
    <x v="0"/>
    <x v="6"/>
    <x v="11"/>
    <n v="3"/>
    <s v=""/>
    <d v="1899-12-30T07:40:48"/>
    <n v="14.283055555606261"/>
    <n v="12"/>
    <n v="2.2830555556062606"/>
  </r>
  <r>
    <s v="E002"/>
    <s v="EO55"/>
    <x v="7087"/>
    <x v="0"/>
    <s v="E4"/>
    <s v="0100058117"/>
    <s v="MAT. CONST CRISTOBAL CASTILLA, S.L."/>
    <s v="0046005376"/>
    <s v="ALMACEN JIMENA DE LA FRONTERA"/>
    <s v="000000000000003283"/>
    <x v="39"/>
    <d v="2024-07-22T00:00:00"/>
    <d v="1899-12-30T16:50:00"/>
    <s v="23/07 8h recog pal"/>
    <d v="2024-07-23T00:00:00"/>
    <x v="10"/>
    <x v="8"/>
    <x v="7338"/>
    <d v="2024-07-22T00:00:00"/>
    <d v="1899-12-30T18:16:02"/>
    <n v="168"/>
    <s v="E00168"/>
    <s v="RUTA KMS.168"/>
    <x v="55"/>
    <x v="0"/>
    <x v="0"/>
    <x v="4"/>
    <x v="1"/>
    <d v="2024-07-22T16:50:00"/>
    <x v="794"/>
    <n v="15.166666666686069"/>
    <d v="2024-07-22T18:16:02"/>
    <d v="1899-12-30T02:14:24"/>
    <d v="2024-07-22T20:30:26"/>
    <n v="11.492777777952142"/>
    <x v="0"/>
    <m/>
    <m/>
    <x v="1"/>
    <x v="10"/>
    <x v="0"/>
    <x v="6"/>
    <x v="9"/>
    <n v="2"/>
    <s v=""/>
    <d v="1900-01-01T05:45:36"/>
    <n v="11.926666666686069"/>
    <n v="12"/>
    <n v="-7.3333333313930993E-2"/>
  </r>
  <r>
    <s v="E002"/>
    <s v="EO56"/>
    <x v="7088"/>
    <x v="0"/>
    <s v="E3"/>
    <s v="0100058154"/>
    <s v="BASEWELL LTD"/>
    <s v="0046005185"/>
    <s v="GIBRALTAR"/>
    <s v="000000000000003268"/>
    <x v="2"/>
    <d v="2024-07-18T00:00:00"/>
    <d v="1899-12-30T15:42:46"/>
    <s v="19/07 De 8 a 14"/>
    <d v="2024-07-19T00:00:00"/>
    <x v="7"/>
    <x v="8"/>
    <x v="7339"/>
    <d v="2024-07-19T00:00:00"/>
    <d v="1899-12-30T10:06:07"/>
    <n v="153"/>
    <s v="E00153"/>
    <s v="RUTA KMS.153"/>
    <x v="99"/>
    <x v="0"/>
    <x v="0"/>
    <x v="4"/>
    <x v="0"/>
    <d v="2024-07-18T15:42:46"/>
    <x v="753"/>
    <n v="23.287222222192213"/>
    <d v="2024-07-19T10:06:07"/>
    <d v="1899-12-30T02:02:24"/>
    <d v="2024-07-19T12:08:31"/>
    <n v="2.8580555555527098"/>
    <x v="0"/>
    <m/>
    <m/>
    <x v="1"/>
    <x v="6"/>
    <x v="0"/>
    <x v="5"/>
    <x v="1"/>
    <n v="6"/>
    <s v=""/>
    <d v="1900-01-01T00:57:36"/>
    <n v="20.247222222192214"/>
    <n v="12"/>
    <n v="8.2472222221922138"/>
  </r>
  <r>
    <s v="E002"/>
    <s v="EO57"/>
    <x v="7089"/>
    <x v="0"/>
    <s v="E4"/>
    <s v="0100037218"/>
    <s v="MESA GONZALEZ, JOSE MANUEL"/>
    <s v="0068002556"/>
    <s v="ICOD EL ALTO"/>
    <s v="000000000000003208"/>
    <x v="52"/>
    <d v="2024-07-17T00:00:00"/>
    <d v="1899-12-30T09:33:15"/>
    <s v="18/07 4 Pal"/>
    <d v="2024-07-18T00:00:00"/>
    <x v="6"/>
    <x v="11"/>
    <x v="7340"/>
    <d v="2024-07-19T00:00:00"/>
    <d v="1899-12-30T11:26:24"/>
    <n v="53"/>
    <s v="E0055E"/>
    <s v="San Juan de la Rambla"/>
    <x v="150"/>
    <x v="0"/>
    <x v="0"/>
    <x v="7"/>
    <x v="1"/>
    <d v="2024-07-17T09:33:15"/>
    <x v="701"/>
    <n v="34.445833333418705"/>
    <d v="2024-07-19T11:26:24"/>
    <d v="1899-12-30T00:42:24"/>
    <d v="2024-07-19T12:08:48"/>
    <n v="-16.146666666667443"/>
    <x v="1"/>
    <m/>
    <m/>
    <x v="1"/>
    <x v="6"/>
    <x v="3"/>
    <x v="5"/>
    <x v="2"/>
    <n v="6"/>
    <s v=""/>
    <d v="1899-12-30T16:57:36"/>
    <n v="32.739166666752041"/>
    <n v="12"/>
    <n v="20.739166666752041"/>
  </r>
  <r>
    <s v="E002"/>
    <s v="EO57"/>
    <x v="7090"/>
    <x v="0"/>
    <s v="E3"/>
    <s v="0100037447"/>
    <s v="ARIDOS Y HORMIGONES GOMERA, S.L."/>
    <s v="0068000073"/>
    <s v="GS POLIGONO DE GUIMAR"/>
    <s v="000000000000003126"/>
    <x v="53"/>
    <d v="2024-07-17T00:00:00"/>
    <d v="1899-12-30T18:00:08"/>
    <s v="23/07 08h POLIGONO"/>
    <d v="2024-07-23T00:00:00"/>
    <x v="8"/>
    <x v="11"/>
    <x v="7341"/>
    <d v="2024-07-23T00:00:00"/>
    <d v="1899-12-30T06:23:57"/>
    <n v="28"/>
    <s v="E0054Q"/>
    <s v="Polig.Industrial de Guimar"/>
    <x v="147"/>
    <x v="0"/>
    <x v="0"/>
    <x v="7"/>
    <x v="0"/>
    <d v="2024-07-17T18:00:08"/>
    <x v="805"/>
    <n v="137.99777777778218"/>
    <d v="2024-07-23T06:23:57"/>
    <d v="1899-12-30T00:22:24"/>
    <d v="2024-07-23T06:46:21"/>
    <n v="5.2274999999790452"/>
    <x v="0"/>
    <m/>
    <m/>
    <x v="1"/>
    <x v="12"/>
    <x v="0"/>
    <x v="6"/>
    <x v="12"/>
    <n v="3"/>
    <s v=""/>
    <d v="1899-12-30T08:57:36"/>
    <n v="136.62444444444884"/>
    <n v="60"/>
    <n v="76.624444444448841"/>
  </r>
  <r>
    <s v="E002"/>
    <s v="EO57"/>
    <x v="7091"/>
    <x v="0"/>
    <s v="E3"/>
    <s v="0100038335"/>
    <s v="CONSTRUCCIONES DARIAS, S.A."/>
    <s v="0068002810"/>
    <s v="LA GOMERA"/>
    <s v="000000000000003126"/>
    <x v="53"/>
    <d v="2024-07-17T00:00:00"/>
    <d v="1899-12-30T19:00:56"/>
    <s v="LA GOMERA 25/07 2º?"/>
    <d v="2024-07-25T00:00:00"/>
    <x v="10"/>
    <x v="11"/>
    <x v="7342"/>
    <d v="2024-07-22T00:00:00"/>
    <d v="1899-12-30T15:54:48"/>
    <n v="0"/>
    <s v=""/>
    <s v=""/>
    <x v="153"/>
    <x v="0"/>
    <x v="0"/>
    <x v="7"/>
    <x v="0"/>
    <d v="2024-07-17T19:00:56"/>
    <x v="818"/>
    <n v="180.98444444441702"/>
    <d v="2024-07-22T15:54:48"/>
    <d v="1899-12-30T00:00:00"/>
    <d v="2024-07-22T15:54:48"/>
    <n v="64.086666666786186"/>
    <x v="0"/>
    <m/>
    <m/>
    <x v="1"/>
    <x v="10"/>
    <x v="0"/>
    <x v="6"/>
    <x v="4"/>
    <n v="2"/>
    <s v=""/>
    <d v="1899-12-30T00:00:00"/>
    <n v="179.98444444441702"/>
    <n v="60"/>
    <n v="119.98444444441702"/>
  </r>
  <r>
    <s v="E002"/>
    <s v="EO57"/>
    <x v="7092"/>
    <x v="0"/>
    <s v="E4"/>
    <s v="0100045862"/>
    <s v="FERRETERIA CASTRO DELGADO S.L."/>
    <s v="0068001328"/>
    <s v="EL CHORRILLO"/>
    <s v="000000000000002693"/>
    <x v="50"/>
    <d v="2024-07-18T00:00:00"/>
    <d v="1899-12-30T10:34:37"/>
    <s v="19/07 16 Pal DE 7:15"/>
    <d v="2024-07-19T00:00:00"/>
    <x v="6"/>
    <x v="11"/>
    <x v="7343"/>
    <d v="2024-07-19T00:00:00"/>
    <d v="1899-12-30T10:06:08"/>
    <n v="17"/>
    <s v="E0053E"/>
    <s v="El Chorrillo"/>
    <x v="156"/>
    <x v="0"/>
    <x v="0"/>
    <x v="7"/>
    <x v="1"/>
    <d v="2024-07-18T10:34:37"/>
    <x v="669"/>
    <n v="33.423055555613246"/>
    <d v="2024-07-19T10:06:08"/>
    <d v="1899-12-30T00:13:36"/>
    <d v="2024-07-19T10:19:44"/>
    <n v="9.6711111111799255"/>
    <x v="0"/>
    <m/>
    <m/>
    <x v="1"/>
    <x v="6"/>
    <x v="0"/>
    <x v="5"/>
    <x v="1"/>
    <n v="6"/>
    <s v=""/>
    <d v="1899-12-30T05:26:24"/>
    <n v="32.196388888946579"/>
    <n v="12"/>
    <n v="20.196388888946579"/>
  </r>
  <r>
    <s v="E002"/>
    <s v="EO57"/>
    <x v="7092"/>
    <x v="0"/>
    <s v="E4"/>
    <s v="0100045862"/>
    <s v="FERRETERIA CASTRO DELGADO S.L."/>
    <s v="0068001328"/>
    <s v="EL CHORRILLO"/>
    <s v="000000000000003208"/>
    <x v="52"/>
    <d v="2024-07-18T00:00:00"/>
    <d v="1899-12-30T10:34:37"/>
    <s v="19/07 16 Pal DE 7:15"/>
    <d v="2024-07-19T00:00:00"/>
    <x v="6"/>
    <x v="11"/>
    <x v="7343"/>
    <d v="2024-07-19T00:00:00"/>
    <d v="1899-12-30T10:06:08"/>
    <n v="17"/>
    <s v="E0053E"/>
    <s v="El Chorrillo"/>
    <x v="156"/>
    <x v="0"/>
    <x v="1"/>
    <x v="7"/>
    <x v="1"/>
    <d v="2024-07-18T10:34:37"/>
    <x v="669"/>
    <n v="33.423055555613246"/>
    <d v="2024-07-19T10:06:08"/>
    <d v="1899-12-30T00:13:36"/>
    <d v="2024-07-19T10:19:44"/>
    <n v="9.6711111111799255"/>
    <x v="0"/>
    <m/>
    <m/>
    <x v="1"/>
    <x v="6"/>
    <x v="0"/>
    <x v="5"/>
    <x v="1"/>
    <n v="6"/>
    <s v=""/>
    <d v="1899-12-30T05:26:24"/>
    <n v="32.196388888946579"/>
    <n v="12"/>
    <n v="20.196388888946579"/>
  </r>
  <r>
    <s v="E002"/>
    <s v="EO57"/>
    <x v="7093"/>
    <x v="0"/>
    <s v="E4"/>
    <s v="0100037255"/>
    <s v="CIAL. FERRETERIA VALLE SUR,S.L"/>
    <s v="0068001928"/>
    <s v="PLANCHA GRANDE GÜIMAR"/>
    <s v="000000000000002693"/>
    <x v="50"/>
    <d v="2024-07-18T00:00:00"/>
    <d v="1899-12-30T11:07:19"/>
    <s v="19/07 4 Pal - recoge"/>
    <d v="2024-07-19T00:00:00"/>
    <x v="6"/>
    <x v="11"/>
    <x v="7344"/>
    <d v="2024-07-19T00:00:00"/>
    <d v="1899-12-30T07:23:37"/>
    <n v="33"/>
    <s v="E0053R"/>
    <s v="Guimar"/>
    <x v="150"/>
    <x v="0"/>
    <x v="0"/>
    <x v="7"/>
    <x v="1"/>
    <d v="2024-07-18T11:07:19"/>
    <x v="669"/>
    <n v="32.878055555687752"/>
    <d v="2024-07-19T07:23:37"/>
    <d v="1899-12-30T00:26:24"/>
    <d v="2024-07-19T07:50:01"/>
    <n v="12.166388889017981"/>
    <x v="0"/>
    <m/>
    <m/>
    <x v="1"/>
    <x v="6"/>
    <x v="0"/>
    <x v="5"/>
    <x v="11"/>
    <n v="6"/>
    <s v=""/>
    <d v="1899-12-30T10:33:36"/>
    <n v="31.438055555687754"/>
    <n v="12"/>
    <n v="19.438055555687754"/>
  </r>
  <r>
    <s v="E002"/>
    <s v="EO57"/>
    <x v="7093"/>
    <x v="0"/>
    <s v="E4"/>
    <s v="0100037255"/>
    <s v="CIAL. FERRETERIA VALLE SUR,S.L"/>
    <s v="0068001928"/>
    <s v="PLANCHA GRANDE GÜIMAR"/>
    <s v="000000000000003208"/>
    <x v="52"/>
    <d v="2024-07-18T00:00:00"/>
    <d v="1899-12-30T11:07:19"/>
    <s v="19/07 4 Pal - recoge"/>
    <d v="2024-07-19T00:00:00"/>
    <x v="6"/>
    <x v="11"/>
    <x v="7344"/>
    <d v="2024-07-19T00:00:00"/>
    <d v="1899-12-30T07:23:37"/>
    <n v="33"/>
    <s v="E0053R"/>
    <s v="Guimar"/>
    <x v="150"/>
    <x v="0"/>
    <x v="1"/>
    <x v="7"/>
    <x v="1"/>
    <d v="2024-07-18T11:07:19"/>
    <x v="669"/>
    <n v="32.878055555687752"/>
    <d v="2024-07-19T07:23:37"/>
    <d v="1899-12-30T00:26:24"/>
    <d v="2024-07-19T07:50:01"/>
    <n v="12.166388889017981"/>
    <x v="0"/>
    <m/>
    <m/>
    <x v="1"/>
    <x v="6"/>
    <x v="0"/>
    <x v="5"/>
    <x v="11"/>
    <n v="6"/>
    <s v=""/>
    <d v="1899-12-30T10:33:36"/>
    <n v="31.438055555687754"/>
    <n v="12"/>
    <n v="19.438055555687754"/>
  </r>
  <r>
    <s v="E002"/>
    <s v="EO57"/>
    <x v="7094"/>
    <x v="0"/>
    <s v="E4"/>
    <s v="0100049137"/>
    <s v="MORALES DIAZ, YONATHAN MAKEY"/>
    <s v="0068001633"/>
    <s v="ALMACEN-ARICO"/>
    <s v="000000000000002693"/>
    <x v="50"/>
    <d v="2024-07-18T00:00:00"/>
    <d v="1899-12-30T11:48:34"/>
    <s v="19/07 4 pal cto + 2"/>
    <d v="2024-07-19T00:00:00"/>
    <x v="6"/>
    <x v="11"/>
    <x v="7345"/>
    <d v="2024-07-19T00:00:00"/>
    <d v="1899-12-30T07:28:37"/>
    <n v="53"/>
    <s v="E00ARI"/>
    <s v="Arico"/>
    <x v="145"/>
    <x v="0"/>
    <x v="0"/>
    <x v="7"/>
    <x v="1"/>
    <d v="2024-07-18T11:48:34"/>
    <x v="669"/>
    <n v="32.190555555629544"/>
    <d v="2024-07-19T07:28:37"/>
    <d v="1899-12-30T00:42:24"/>
    <d v="2024-07-19T08:11:01"/>
    <n v="11.816388888924848"/>
    <x v="0"/>
    <m/>
    <m/>
    <x v="1"/>
    <x v="6"/>
    <x v="0"/>
    <x v="5"/>
    <x v="11"/>
    <n v="6"/>
    <s v=""/>
    <d v="1899-12-30T16:57:36"/>
    <n v="30.483888888962877"/>
    <n v="12"/>
    <n v="18.483888888962877"/>
  </r>
  <r>
    <s v="E002"/>
    <s v="EO57"/>
    <x v="7094"/>
    <x v="0"/>
    <s v="E4"/>
    <s v="0100049137"/>
    <s v="MORALES DIAZ, YONATHAN MAKEY"/>
    <s v="0068001633"/>
    <s v="ALMACEN-ARICO"/>
    <s v="000000000000003208"/>
    <x v="52"/>
    <d v="2024-07-18T00:00:00"/>
    <d v="1899-12-30T11:48:34"/>
    <s v="19/07 4 pal cto + 2"/>
    <d v="2024-07-19T00:00:00"/>
    <x v="6"/>
    <x v="11"/>
    <x v="7345"/>
    <d v="2024-07-19T00:00:00"/>
    <d v="1899-12-30T07:28:37"/>
    <n v="53"/>
    <s v="E00ARI"/>
    <s v="Arico"/>
    <x v="145"/>
    <x v="0"/>
    <x v="1"/>
    <x v="7"/>
    <x v="1"/>
    <d v="2024-07-18T11:48:34"/>
    <x v="669"/>
    <n v="32.190555555629544"/>
    <d v="2024-07-19T07:28:37"/>
    <d v="1899-12-30T00:42:24"/>
    <d v="2024-07-19T08:11:01"/>
    <n v="11.816388888924848"/>
    <x v="0"/>
    <m/>
    <m/>
    <x v="1"/>
    <x v="6"/>
    <x v="0"/>
    <x v="5"/>
    <x v="11"/>
    <n v="6"/>
    <s v=""/>
    <d v="1899-12-30T16:57:36"/>
    <n v="30.483888888962877"/>
    <n v="12"/>
    <n v="18.483888888962877"/>
  </r>
  <r>
    <s v="E002"/>
    <s v="EO57"/>
    <x v="7095"/>
    <x v="0"/>
    <s v="E3"/>
    <s v="0432000110"/>
    <s v="PREBETONG HORMIGONES, S.A."/>
    <s v="0068000485"/>
    <s v="PLANTA LAS GALLETAS II"/>
    <s v="000000000000003207"/>
    <x v="162"/>
    <d v="2024-07-18T00:00:00"/>
    <d v="1899-12-30T12:31:55"/>
    <s v="19/07 12h TORRE 1 S4"/>
    <d v="2024-07-19T00:00:00"/>
    <x v="8"/>
    <x v="11"/>
    <x v="7346"/>
    <d v="2024-07-19T00:00:00"/>
    <d v="1899-12-30T13:10:23"/>
    <n v="78"/>
    <s v="E0054I"/>
    <s v="Las Galletas"/>
    <x v="152"/>
    <x v="0"/>
    <x v="0"/>
    <x v="7"/>
    <x v="0"/>
    <d v="2024-07-18T12:31:55"/>
    <x v="757"/>
    <n v="23.46805555553874"/>
    <d v="2024-07-19T13:10:23"/>
    <d v="1899-12-30T01:02:24"/>
    <d v="2024-07-19T14:12:47"/>
    <n v="-2.2130555556504987"/>
    <x v="1"/>
    <m/>
    <m/>
    <x v="1"/>
    <x v="6"/>
    <x v="2"/>
    <x v="5"/>
    <x v="7"/>
    <n v="6"/>
    <s v=""/>
    <d v="1899-12-31T00:57:36"/>
    <n v="21.428055555538741"/>
    <n v="12"/>
    <n v="9.4280555555387409"/>
  </r>
  <r>
    <s v="E002"/>
    <s v="EO57"/>
    <x v="7096"/>
    <x v="0"/>
    <s v="E4"/>
    <s v="0100054118"/>
    <s v="MARRERO SANCHEZ, PRISCILA"/>
    <s v="0068002101"/>
    <s v="FERRETERIA LAS LUAS"/>
    <s v="000000000000003208"/>
    <x v="52"/>
    <d v="2024-07-18T00:00:00"/>
    <d v="1899-12-30T13:13:17"/>
    <s v="19/07 6 Pal de 7,30"/>
    <d v="2024-07-19T00:00:00"/>
    <x v="6"/>
    <x v="11"/>
    <x v="7347"/>
    <d v="2024-07-19T00:00:00"/>
    <d v="1899-12-30T07:26:03"/>
    <n v="33"/>
    <s v="E0053R"/>
    <s v="Guimar"/>
    <x v="145"/>
    <x v="0"/>
    <x v="0"/>
    <x v="7"/>
    <x v="1"/>
    <d v="2024-07-18T13:13:17"/>
    <x v="669"/>
    <n v="30.778611111163627"/>
    <d v="2024-07-19T07:26:03"/>
    <d v="1899-12-30T00:26:24"/>
    <d v="2024-07-19T07:52:27"/>
    <n v="12.12583333341172"/>
    <x v="0"/>
    <m/>
    <m/>
    <x v="1"/>
    <x v="6"/>
    <x v="0"/>
    <x v="5"/>
    <x v="11"/>
    <n v="6"/>
    <s v=""/>
    <d v="1899-12-30T10:33:36"/>
    <n v="29.338611111163626"/>
    <n v="12"/>
    <n v="17.338611111163626"/>
  </r>
  <r>
    <s v="E002"/>
    <s v="EO57"/>
    <x v="7096"/>
    <x v="0"/>
    <s v="E4"/>
    <s v="0100054118"/>
    <s v="MARRERO SANCHEZ, PRISCILA"/>
    <s v="0068002101"/>
    <s v="FERRETERIA LAS LUAS"/>
    <s v="000000000000002693"/>
    <x v="50"/>
    <d v="2024-07-18T00:00:00"/>
    <d v="1899-12-30T13:13:17"/>
    <s v="19/07 6 Pal de 7,30"/>
    <d v="2024-07-19T00:00:00"/>
    <x v="6"/>
    <x v="11"/>
    <x v="7347"/>
    <d v="2024-07-19T00:00:00"/>
    <d v="1899-12-30T07:26:03"/>
    <n v="33"/>
    <s v="E0053R"/>
    <s v="Guimar"/>
    <x v="145"/>
    <x v="0"/>
    <x v="1"/>
    <x v="7"/>
    <x v="1"/>
    <d v="2024-07-18T13:13:17"/>
    <x v="669"/>
    <n v="30.778611111163627"/>
    <d v="2024-07-19T07:26:03"/>
    <d v="1899-12-30T00:26:24"/>
    <d v="2024-07-19T07:52:27"/>
    <n v="12.12583333341172"/>
    <x v="0"/>
    <m/>
    <m/>
    <x v="1"/>
    <x v="6"/>
    <x v="0"/>
    <x v="5"/>
    <x v="11"/>
    <n v="6"/>
    <s v=""/>
    <d v="1899-12-30T10:33:36"/>
    <n v="29.338611111163626"/>
    <n v="12"/>
    <n v="17.338611111163626"/>
  </r>
  <r>
    <s v="E002"/>
    <s v="EO57"/>
    <x v="7097"/>
    <x v="0"/>
    <s v="E4"/>
    <s v="0100037440"/>
    <s v="FERRETERIA HERNANDEZ, S.L."/>
    <s v="0068000086"/>
    <s v="ALMACEN-LA GUANCHA"/>
    <s v="000000000000002693"/>
    <x v="50"/>
    <d v="2024-07-18T00:00:00"/>
    <d v="1899-12-30T14:26:15"/>
    <s v="19/07 3 pal"/>
    <d v="2024-07-19T00:00:00"/>
    <x v="6"/>
    <x v="11"/>
    <x v="7348"/>
    <d v="2024-07-19T00:00:00"/>
    <d v="1899-12-30T11:23:51"/>
    <n v="57"/>
    <s v="E0054K"/>
    <s v="La Guancha"/>
    <x v="150"/>
    <x v="0"/>
    <x v="0"/>
    <x v="7"/>
    <x v="1"/>
    <d v="2024-07-18T14:26:15"/>
    <x v="669"/>
    <n v="29.562500000058208"/>
    <d v="2024-07-19T11:23:51"/>
    <d v="1899-12-30T00:45:36"/>
    <d v="2024-07-19T12:09:27"/>
    <n v="7.8424999999115244"/>
    <x v="0"/>
    <m/>
    <m/>
    <x v="1"/>
    <x v="6"/>
    <x v="0"/>
    <x v="5"/>
    <x v="2"/>
    <n v="6"/>
    <s v=""/>
    <d v="1899-12-30T18:14:24"/>
    <n v="27.802500000058206"/>
    <n v="12"/>
    <n v="15.802500000058206"/>
  </r>
  <r>
    <s v="E002"/>
    <s v="EO57"/>
    <x v="7098"/>
    <x v="0"/>
    <s v="E4"/>
    <s v="0100000637"/>
    <s v="DRAGADOS, S.A."/>
    <s v="0068002856"/>
    <s v="HOTEL TAORO PUERTO DE LA CRUZ"/>
    <s v="000000000000003208"/>
    <x v="52"/>
    <d v="2024-07-18T00:00:00"/>
    <d v="1899-12-30T14:32:06"/>
    <s v="19/07 16 Pal"/>
    <d v="2024-07-19T00:00:00"/>
    <x v="6"/>
    <x v="11"/>
    <x v="7349"/>
    <d v="2024-07-19T00:00:00"/>
    <d v="1899-12-30T10:18:14"/>
    <n v="42"/>
    <s v="E0054V"/>
    <s v="Puerto de la Cruz"/>
    <x v="245"/>
    <x v="0"/>
    <x v="0"/>
    <x v="7"/>
    <x v="1"/>
    <d v="2024-07-18T14:32:06"/>
    <x v="669"/>
    <n v="29.465000000142027"/>
    <d v="2024-07-19T10:18:14"/>
    <d v="1899-12-30T00:33:36"/>
    <d v="2024-07-19T10:51:50"/>
    <n v="9.1361111111473292"/>
    <x v="0"/>
    <m/>
    <m/>
    <x v="1"/>
    <x v="6"/>
    <x v="0"/>
    <x v="5"/>
    <x v="1"/>
    <n v="6"/>
    <s v=""/>
    <d v="1899-12-30T13:26:24"/>
    <n v="27.905000000142028"/>
    <n v="12"/>
    <n v="15.905000000142028"/>
  </r>
  <r>
    <s v="E002"/>
    <s v="EO57"/>
    <x v="7098"/>
    <x v="0"/>
    <s v="E4"/>
    <s v="0100000637"/>
    <s v="DRAGADOS, S.A."/>
    <s v="0068002856"/>
    <s v="HOTEL TAORO PUERTO DE LA CRUZ"/>
    <s v="000000000000002693"/>
    <x v="50"/>
    <d v="2024-07-18T00:00:00"/>
    <d v="1899-12-30T14:32:06"/>
    <s v="19/07 16 Pal"/>
    <d v="2024-07-19T00:00:00"/>
    <x v="6"/>
    <x v="11"/>
    <x v="7349"/>
    <d v="2024-07-19T00:00:00"/>
    <d v="1899-12-30T10:18:14"/>
    <n v="42"/>
    <s v="E0054V"/>
    <s v="Puerto de la Cruz"/>
    <x v="245"/>
    <x v="0"/>
    <x v="1"/>
    <x v="7"/>
    <x v="1"/>
    <d v="2024-07-18T14:32:06"/>
    <x v="669"/>
    <n v="29.465000000142027"/>
    <d v="2024-07-19T10:18:14"/>
    <d v="1899-12-30T00:33:36"/>
    <d v="2024-07-19T10:51:50"/>
    <n v="9.1361111111473292"/>
    <x v="0"/>
    <m/>
    <m/>
    <x v="1"/>
    <x v="6"/>
    <x v="0"/>
    <x v="5"/>
    <x v="1"/>
    <n v="6"/>
    <s v=""/>
    <d v="1899-12-30T13:26:24"/>
    <n v="27.905000000142028"/>
    <n v="12"/>
    <n v="15.905000000142028"/>
  </r>
  <r>
    <s v="E002"/>
    <s v="EO57"/>
    <x v="7099"/>
    <x v="0"/>
    <s v="E4"/>
    <s v="0100044650"/>
    <s v="FERRETERIA DAMIAN MORALES GONZALEZ"/>
    <s v="0068001215"/>
    <s v="VILAFLOR"/>
    <s v="000000000000002693"/>
    <x v="50"/>
    <d v="2024-07-18T00:00:00"/>
    <d v="1899-12-30T14:38:40"/>
    <s v="19/07 6PAL"/>
    <d v="2024-07-19T00:00:00"/>
    <x v="6"/>
    <x v="11"/>
    <x v="7350"/>
    <d v="2024-07-19T00:00:00"/>
    <d v="1899-12-30T12:01:13"/>
    <n v="83"/>
    <s v="E0055M"/>
    <s v="Vilaflor"/>
    <x v="145"/>
    <x v="0"/>
    <x v="0"/>
    <x v="7"/>
    <x v="1"/>
    <d v="2024-07-18T14:38:40"/>
    <x v="669"/>
    <n v="29.355555555608589"/>
    <d v="2024-07-19T12:01:13"/>
    <d v="1899-12-30T01:06:24"/>
    <d v="2024-07-19T13:07:37"/>
    <n v="6.873055555508472"/>
    <x v="0"/>
    <m/>
    <m/>
    <x v="1"/>
    <x v="6"/>
    <x v="0"/>
    <x v="5"/>
    <x v="3"/>
    <n v="6"/>
    <s v=""/>
    <d v="1899-12-31T02:33:36"/>
    <n v="27.248888888941924"/>
    <n v="12"/>
    <n v="15.248888888941924"/>
  </r>
  <r>
    <s v="E002"/>
    <s v="EO57"/>
    <x v="7100"/>
    <x v="0"/>
    <s v="E3"/>
    <s v="0432000110"/>
    <s v="PREBETONG HORMIGONES, S.A."/>
    <s v="0068000483"/>
    <s v="PLANTA PUERTO SANTA CRUZ"/>
    <s v="000000000000003126"/>
    <x v="53"/>
    <d v="2024-07-18T00:00:00"/>
    <d v="1899-12-30T15:12:40"/>
    <s v="19/07 09:30h Silo2"/>
    <d v="2024-07-19T00:00:00"/>
    <x v="21"/>
    <x v="11"/>
    <x v="7351"/>
    <d v="2024-07-19T00:00:00"/>
    <d v="1899-12-30T09:56:52"/>
    <n v="6"/>
    <s v="E00SCF"/>
    <s v="Santa Cruz de Tenerife"/>
    <x v="153"/>
    <x v="0"/>
    <x v="0"/>
    <x v="7"/>
    <x v="0"/>
    <d v="2024-07-18T15:12:40"/>
    <x v="765"/>
    <n v="18.288888889015652"/>
    <d v="2024-07-19T09:56:52"/>
    <d v="1899-12-30T00:04:48"/>
    <d v="2024-07-19T10:01:40"/>
    <n v="-0.52777777769370005"/>
    <x v="0"/>
    <m/>
    <m/>
    <x v="1"/>
    <x v="6"/>
    <x v="0"/>
    <x v="5"/>
    <x v="6"/>
    <n v="6"/>
    <s v=""/>
    <d v="1899-12-30T01:55:12"/>
    <n v="17.208888889015654"/>
    <n v="12"/>
    <n v="5.2088888890156539"/>
  </r>
  <r>
    <s v="E002"/>
    <s v="EO57"/>
    <x v="7101"/>
    <x v="0"/>
    <s v="E4"/>
    <s v="0100003895"/>
    <s v="COBRA INSTALACIONES Y SERVICIOS S.A"/>
    <s v="0068002821"/>
    <s v="MONTAÑA TACO"/>
    <s v="000000000000003208"/>
    <x v="52"/>
    <d v="2024-07-18T00:00:00"/>
    <d v="1899-12-30T15:32:47"/>
    <s v="22/07.2020P0022124"/>
    <d v="2024-07-22T00:00:00"/>
    <x v="6"/>
    <x v="11"/>
    <x v="7352"/>
    <d v="2024-07-22T00:00:00"/>
    <d v="1899-12-30T07:33:42"/>
    <n v="16"/>
    <s v="E00LGG"/>
    <s v="La Laguna"/>
    <x v="145"/>
    <x v="0"/>
    <x v="0"/>
    <x v="7"/>
    <x v="1"/>
    <d v="2024-07-18T15:32:47"/>
    <x v="740"/>
    <n v="100.45361111109378"/>
    <d v="2024-07-22T07:33:42"/>
    <d v="1899-12-30T00:12:48"/>
    <d v="2024-07-22T07:46:30"/>
    <n v="12.225000000209548"/>
    <x v="0"/>
    <m/>
    <m/>
    <x v="1"/>
    <x v="10"/>
    <x v="0"/>
    <x v="6"/>
    <x v="11"/>
    <n v="2"/>
    <s v=""/>
    <d v="1899-12-30T05:07:12"/>
    <n v="99.24027777776044"/>
    <n v="48"/>
    <n v="51.24027777776044"/>
  </r>
  <r>
    <s v="E002"/>
    <s v="EO57"/>
    <x v="7102"/>
    <x v="0"/>
    <s v="E3"/>
    <s v="0432000110"/>
    <s v="PREBETONG HORMIGONES, S.A."/>
    <s v="0068000488"/>
    <s v="PLANTA LOS REALEJOS"/>
    <s v="000000000000003126"/>
    <x v="53"/>
    <d v="2024-07-18T00:00:00"/>
    <d v="1899-12-30T16:06:43"/>
    <s v="19/07 08h Silo 1"/>
    <d v="2024-07-19T00:00:00"/>
    <x v="10"/>
    <x v="11"/>
    <x v="7353"/>
    <d v="2024-07-19T00:00:00"/>
    <d v="1899-12-30T07:43:38"/>
    <n v="47"/>
    <s v="E00LSE"/>
    <s v="Los Realejos"/>
    <x v="149"/>
    <x v="0"/>
    <x v="0"/>
    <x v="7"/>
    <x v="0"/>
    <d v="2024-07-18T16:06:43"/>
    <x v="730"/>
    <n v="15.888055555697065"/>
    <d v="2024-07-19T07:43:38"/>
    <d v="1899-12-30T00:37:36"/>
    <d v="2024-07-19T08:21:14"/>
    <n v="-0.35388888884335756"/>
    <x v="0"/>
    <m/>
    <m/>
    <x v="1"/>
    <x v="6"/>
    <x v="0"/>
    <x v="5"/>
    <x v="11"/>
    <n v="6"/>
    <s v=""/>
    <d v="1899-12-30T15:02:24"/>
    <n v="14.261388889030398"/>
    <n v="12"/>
    <n v="2.2613888890303979"/>
  </r>
  <r>
    <s v="E002"/>
    <s v="EO57"/>
    <x v="7103"/>
    <x v="0"/>
    <s v="E3"/>
    <s v="0100054334"/>
    <s v="ORGANIZACION SOCAS, S. L."/>
    <s v="0068002135"/>
    <s v="SOCAS NARANJERO"/>
    <s v="000000000000002649"/>
    <x v="51"/>
    <d v="2024-07-18T00:00:00"/>
    <d v="1899-12-30T16:12:16"/>
    <s v="19/07 11h BLOQUES"/>
    <d v="2024-07-19T00:00:00"/>
    <x v="24"/>
    <x v="11"/>
    <x v="7354"/>
    <d v="2024-07-19T00:00:00"/>
    <d v="1899-12-30T11:19:13"/>
    <n v="22"/>
    <s v="E00LSN"/>
    <s v="Naranjeros"/>
    <x v="149"/>
    <x v="0"/>
    <x v="0"/>
    <x v="7"/>
    <x v="0"/>
    <d v="2024-07-18T16:12:16"/>
    <x v="737"/>
    <n v="18.79555555555271"/>
    <d v="2024-07-19T11:19:13"/>
    <d v="1899-12-30T00:17:36"/>
    <d v="2024-07-19T11:36:49"/>
    <n v="-0.61361111100995913"/>
    <x v="0"/>
    <m/>
    <m/>
    <x v="1"/>
    <x v="6"/>
    <x v="0"/>
    <x v="5"/>
    <x v="2"/>
    <n v="6"/>
    <s v=""/>
    <d v="1899-12-30T07:02:24"/>
    <n v="17.502222222219377"/>
    <n v="12"/>
    <n v="5.5022222222193768"/>
  </r>
  <r>
    <s v="E002"/>
    <s v="EO57"/>
    <x v="7104"/>
    <x v="0"/>
    <s v="E3"/>
    <s v="0100037179"/>
    <s v="CANARY CONCRETE, S.A."/>
    <s v="0068000329"/>
    <s v="GS PLANTA ADEJE"/>
    <s v="000000000000003126"/>
    <x v="53"/>
    <d v="2024-07-18T00:00:00"/>
    <d v="1899-12-30T16:27:42"/>
    <s v="19/07 Adeje 10:00"/>
    <d v="2024-07-19T00:00:00"/>
    <x v="20"/>
    <x v="11"/>
    <x v="7355"/>
    <d v="2024-07-19T00:00:00"/>
    <d v="1899-12-30T09:25:34"/>
    <n v="88"/>
    <s v="E00ADE"/>
    <s v="Adeje"/>
    <x v="147"/>
    <x v="0"/>
    <x v="0"/>
    <x v="7"/>
    <x v="0"/>
    <d v="2024-07-18T16:27:42"/>
    <x v="731"/>
    <n v="18.038333333388437"/>
    <d v="2024-07-19T09:25:34"/>
    <d v="1899-12-30T01:10:24"/>
    <d v="2024-07-19T10:35:58"/>
    <n v="-9.9444444465916604E-2"/>
    <x v="0"/>
    <m/>
    <m/>
    <x v="1"/>
    <x v="6"/>
    <x v="0"/>
    <x v="5"/>
    <x v="6"/>
    <n v="6"/>
    <s v=""/>
    <d v="1899-12-31T04:09:36"/>
    <n v="15.865000000055105"/>
    <n v="12"/>
    <n v="3.8650000000551046"/>
  </r>
  <r>
    <s v="E002"/>
    <s v="EO57"/>
    <x v="7105"/>
    <x v="0"/>
    <s v="E4"/>
    <s v="0100037335"/>
    <s v="PREFABRICADOS REALEJOS, S.A."/>
    <s v="0068000500"/>
    <s v="LOS REALEJOS"/>
    <s v="000000000000003208"/>
    <x v="52"/>
    <d v="2024-07-18T00:00:00"/>
    <d v="1899-12-30T16:53:31"/>
    <s v="19/07 16 Pal"/>
    <d v="2024-07-19T00:00:00"/>
    <x v="6"/>
    <x v="11"/>
    <x v="7356"/>
    <d v="2024-07-19T00:00:00"/>
    <d v="1899-12-30T09:29:54"/>
    <n v="47"/>
    <s v="E00LSE"/>
    <s v="Los Realejos"/>
    <x v="154"/>
    <x v="0"/>
    <x v="0"/>
    <x v="7"/>
    <x v="1"/>
    <d v="2024-07-18T16:53:31"/>
    <x v="669"/>
    <n v="27.108055555669125"/>
    <d v="2024-07-19T09:29:54"/>
    <d v="1899-12-30T00:37:36"/>
    <d v="2024-07-19T10:07:30"/>
    <n v="9.8750000000582077"/>
    <x v="0"/>
    <m/>
    <m/>
    <x v="1"/>
    <x v="6"/>
    <x v="0"/>
    <x v="5"/>
    <x v="6"/>
    <n v="6"/>
    <s v=""/>
    <d v="1899-12-30T15:02:24"/>
    <n v="25.48138888900246"/>
    <n v="12"/>
    <n v="13.48138888900246"/>
  </r>
  <r>
    <s v="E002"/>
    <s v="EO57"/>
    <x v="7106"/>
    <x v="0"/>
    <s v="E4"/>
    <s v="0100037182"/>
    <s v="FERRETERIA HERMALAY, S.L"/>
    <s v="0068000169"/>
    <s v="LA CAMELLA-ARONA"/>
    <s v="000000000000003208"/>
    <x v="52"/>
    <d v="2024-07-18T00:00:00"/>
    <d v="1899-12-30T17:32:14"/>
    <s v="19/07 16 Pal"/>
    <d v="2024-07-19T00:00:00"/>
    <x v="6"/>
    <x v="11"/>
    <x v="7357"/>
    <d v="2024-07-19T00:00:00"/>
    <d v="1899-12-30T12:47:53"/>
    <n v="84"/>
    <s v="E0052U"/>
    <s v="Arona"/>
    <x v="154"/>
    <x v="0"/>
    <x v="0"/>
    <x v="7"/>
    <x v="1"/>
    <d v="2024-07-18T17:32:14"/>
    <x v="669"/>
    <n v="26.462777777749579"/>
    <d v="2024-07-19T12:47:53"/>
    <d v="1899-12-30T01:07:12"/>
    <d v="2024-07-19T13:55:05"/>
    <n v="6.0819444443914108"/>
    <x v="0"/>
    <m/>
    <m/>
    <x v="1"/>
    <x v="6"/>
    <x v="0"/>
    <x v="5"/>
    <x v="3"/>
    <n v="6"/>
    <s v=""/>
    <d v="1899-12-31T02:52:48"/>
    <n v="24.342777777749578"/>
    <n v="12"/>
    <n v="12.342777777749578"/>
  </r>
  <r>
    <s v="E002"/>
    <s v="EO57"/>
    <x v="7106"/>
    <x v="0"/>
    <s v="E4"/>
    <s v="0100037182"/>
    <s v="FERRETERIA HERMALAY, S.L"/>
    <s v="0068000169"/>
    <s v="LA CAMELLA-ARONA"/>
    <s v="000000000000002693"/>
    <x v="50"/>
    <d v="2024-07-18T00:00:00"/>
    <d v="1899-12-30T17:32:14"/>
    <s v="19/07 16 Pal"/>
    <d v="2024-07-19T00:00:00"/>
    <x v="6"/>
    <x v="11"/>
    <x v="7357"/>
    <d v="2024-07-19T00:00:00"/>
    <d v="1899-12-30T12:47:53"/>
    <n v="84"/>
    <s v="E0052U"/>
    <s v="Arona"/>
    <x v="154"/>
    <x v="0"/>
    <x v="1"/>
    <x v="7"/>
    <x v="1"/>
    <d v="2024-07-18T17:32:14"/>
    <x v="669"/>
    <n v="26.462777777749579"/>
    <d v="2024-07-19T12:47:53"/>
    <d v="1899-12-30T01:07:12"/>
    <d v="2024-07-19T13:55:05"/>
    <n v="6.0819444443914108"/>
    <x v="0"/>
    <m/>
    <m/>
    <x v="1"/>
    <x v="6"/>
    <x v="0"/>
    <x v="5"/>
    <x v="3"/>
    <n v="6"/>
    <s v=""/>
    <d v="1899-12-31T02:52:48"/>
    <n v="24.342777777749578"/>
    <n v="12"/>
    <n v="12.342777777749578"/>
  </r>
  <r>
    <s v="E002"/>
    <s v="EO57"/>
    <x v="7107"/>
    <x v="0"/>
    <s v="E3"/>
    <s v="0432000110"/>
    <s v="PREBETONG HORMIGONES, S.A."/>
    <s v="0068000485"/>
    <s v="PLANTA LAS GALLETAS II"/>
    <s v="000000000000003126"/>
    <x v="53"/>
    <d v="2024-07-19T00:00:00"/>
    <d v="1899-12-30T09:15:58"/>
    <s v="22/07 9h TORRE 2"/>
    <d v="2024-07-22T00:00:00"/>
    <x v="12"/>
    <x v="11"/>
    <x v="7358"/>
    <d v="2024-07-22T00:00:00"/>
    <d v="1899-12-30T11:19:14"/>
    <n v="78"/>
    <s v="E0054I"/>
    <s v="Las Galletas"/>
    <x v="146"/>
    <x v="0"/>
    <x v="0"/>
    <x v="7"/>
    <x v="0"/>
    <d v="2024-07-19T09:15:58"/>
    <x v="789"/>
    <n v="78.733888888789807"/>
    <d v="2024-07-22T11:19:14"/>
    <d v="1899-12-30T01:02:24"/>
    <d v="2024-07-22T12:21:38"/>
    <n v="3.6394444442703389"/>
    <x v="0"/>
    <m/>
    <m/>
    <x v="1"/>
    <x v="10"/>
    <x v="0"/>
    <x v="6"/>
    <x v="2"/>
    <n v="2"/>
    <s v=""/>
    <d v="1899-12-31T00:57:36"/>
    <n v="76.6938888887898"/>
    <n v="36"/>
    <n v="40.6938888887898"/>
  </r>
  <r>
    <s v="E002"/>
    <s v="EO57"/>
    <x v="7108"/>
    <x v="0"/>
    <s v="E3"/>
    <s v="0432000110"/>
    <s v="PREBETONG HORMIGONES, S.A."/>
    <s v="0068000485"/>
    <s v="PLANTA LAS GALLETAS II"/>
    <s v="000000000000003126"/>
    <x v="53"/>
    <d v="2024-07-19T00:00:00"/>
    <d v="1899-12-30T09:16:35"/>
    <s v="22/07 12h TORRE 1"/>
    <d v="2024-07-22T00:00:00"/>
    <x v="4"/>
    <x v="11"/>
    <x v="7359"/>
    <d v="2024-07-22T00:00:00"/>
    <d v="1899-12-30T13:58:29"/>
    <n v="78"/>
    <s v="E0054I"/>
    <s v="Las Galletas"/>
    <x v="152"/>
    <x v="0"/>
    <x v="0"/>
    <x v="7"/>
    <x v="0"/>
    <d v="2024-07-19T09:16:35"/>
    <x v="790"/>
    <n v="81.723611111054197"/>
    <d v="2024-07-22T13:58:29"/>
    <d v="1899-12-30T01:02:24"/>
    <d v="2024-07-22T15:00:53"/>
    <n v="3.9852777775959112"/>
    <x v="0"/>
    <m/>
    <m/>
    <x v="1"/>
    <x v="10"/>
    <x v="0"/>
    <x v="6"/>
    <x v="7"/>
    <n v="2"/>
    <s v=""/>
    <d v="1899-12-31T00:57:36"/>
    <n v="79.683611111054191"/>
    <n v="36"/>
    <n v="43.683611111054191"/>
  </r>
  <r>
    <s v="E002"/>
    <s v="EO57"/>
    <x v="7109"/>
    <x v="0"/>
    <s v="E4"/>
    <s v="0100050448"/>
    <s v="FERRETERIA TAMAIDE S.L."/>
    <s v="0068001726"/>
    <s v="SAN MIGUEL"/>
    <s v="000000000000003208"/>
    <x v="52"/>
    <d v="2024-07-19T00:00:00"/>
    <d v="1899-12-30T09:18:10"/>
    <s v="19/07 16 Pal - recog"/>
    <d v="2024-07-19T00:00:00"/>
    <x v="6"/>
    <x v="11"/>
    <x v="7360"/>
    <d v="2024-07-22T00:00:00"/>
    <d v="1899-12-30T06:33:13"/>
    <n v="76"/>
    <s v="E00SMG"/>
    <s v="San Miguel"/>
    <x v="154"/>
    <x v="0"/>
    <x v="0"/>
    <x v="7"/>
    <x v="1"/>
    <d v="2024-07-19T09:18:10"/>
    <x v="669"/>
    <n v="10.697222222224809"/>
    <d v="2024-07-22T06:33:13"/>
    <d v="1899-12-30T01:00:48"/>
    <d v="2024-07-22T07:34:01"/>
    <n v="-59.566944444319233"/>
    <x v="1"/>
    <m/>
    <m/>
    <x v="1"/>
    <x v="10"/>
    <x v="3"/>
    <x v="6"/>
    <x v="12"/>
    <n v="2"/>
    <s v=""/>
    <d v="1899-12-31T00:19:12"/>
    <n v="8.6838888888914756"/>
    <n v="0"/>
    <n v="8.6838888888914756"/>
  </r>
  <r>
    <s v="E002"/>
    <s v="EO57"/>
    <x v="7110"/>
    <x v="0"/>
    <s v="E4"/>
    <s v="0100059237"/>
    <s v="FERRETERIA SUCONSAS S.L"/>
    <s v="0068002804"/>
    <s v="EL CHORRILLO"/>
    <s v="000000000000003208"/>
    <x v="52"/>
    <d v="2024-07-19T00:00:00"/>
    <d v="1899-12-30T09:38:49"/>
    <s v="22/07 16 Pal"/>
    <d v="2024-07-22T00:00:00"/>
    <x v="6"/>
    <x v="11"/>
    <x v="7361"/>
    <d v="2024-07-22T00:00:00"/>
    <d v="1899-12-30T11:31:26"/>
    <n v="17"/>
    <s v="E0053E"/>
    <s v="El Chorrillo"/>
    <x v="154"/>
    <x v="0"/>
    <x v="0"/>
    <x v="7"/>
    <x v="1"/>
    <d v="2024-07-19T09:38:49"/>
    <x v="740"/>
    <n v="82.353055555606261"/>
    <d v="2024-07-22T11:31:26"/>
    <d v="1899-12-30T00:13:36"/>
    <d v="2024-07-22T11:45:02"/>
    <n v="8.2494444444891997"/>
    <x v="0"/>
    <m/>
    <m/>
    <x v="1"/>
    <x v="10"/>
    <x v="0"/>
    <x v="6"/>
    <x v="2"/>
    <n v="2"/>
    <s v=""/>
    <d v="1899-12-30T05:26:24"/>
    <n v="81.126388888939587"/>
    <n v="36"/>
    <n v="45.126388888939587"/>
  </r>
  <r>
    <s v="E002"/>
    <s v="EO57"/>
    <x v="7110"/>
    <x v="0"/>
    <s v="E4"/>
    <s v="0100059237"/>
    <s v="FERRETERIA SUCONSAS S.L"/>
    <s v="0068002804"/>
    <s v="EL CHORRILLO"/>
    <s v="000000000000002693"/>
    <x v="50"/>
    <d v="2024-07-19T00:00:00"/>
    <d v="1899-12-30T09:38:49"/>
    <s v="22/07 16 Pal"/>
    <d v="2024-07-22T00:00:00"/>
    <x v="6"/>
    <x v="11"/>
    <x v="7361"/>
    <d v="2024-07-22T00:00:00"/>
    <d v="1899-12-30T11:31:26"/>
    <n v="17"/>
    <s v="E0053E"/>
    <s v="El Chorrillo"/>
    <x v="154"/>
    <x v="0"/>
    <x v="1"/>
    <x v="7"/>
    <x v="1"/>
    <d v="2024-07-19T09:38:49"/>
    <x v="740"/>
    <n v="82.353055555606261"/>
    <d v="2024-07-22T11:31:26"/>
    <d v="1899-12-30T00:13:36"/>
    <d v="2024-07-22T11:45:02"/>
    <n v="8.2494444444891997"/>
    <x v="0"/>
    <m/>
    <m/>
    <x v="1"/>
    <x v="10"/>
    <x v="0"/>
    <x v="6"/>
    <x v="2"/>
    <n v="2"/>
    <s v=""/>
    <d v="1899-12-30T05:26:24"/>
    <n v="81.126388888939587"/>
    <n v="36"/>
    <n v="45.126388888939587"/>
  </r>
  <r>
    <s v="E002"/>
    <s v="EO57"/>
    <x v="7111"/>
    <x v="0"/>
    <s v="E4"/>
    <s v="0100037258"/>
    <s v="LUIS FARIÑA, S.L."/>
    <s v="0068001556"/>
    <s v="ALMACEN CHARCO DEL PINO"/>
    <s v="000000000000003208"/>
    <x v="52"/>
    <d v="2024-07-19T00:00:00"/>
    <d v="1899-12-30T09:44:31"/>
    <s v="22/07 10 Pal Cto + 6"/>
    <d v="2024-07-22T00:00:00"/>
    <x v="6"/>
    <x v="11"/>
    <x v="7362"/>
    <d v="2024-07-19T00:00:00"/>
    <d v="1899-12-30T13:51:31"/>
    <n v="64"/>
    <s v="E0055D"/>
    <s v="San Isidro"/>
    <x v="245"/>
    <x v="0"/>
    <x v="0"/>
    <x v="7"/>
    <x v="1"/>
    <d v="2024-07-19T09:44:31"/>
    <x v="740"/>
    <n v="82.258055555575993"/>
    <d v="2024-07-19T13:51:31"/>
    <d v="1899-12-30T00:51:12"/>
    <d v="2024-07-19T14:42:43"/>
    <n v="77.288055555545725"/>
    <x v="0"/>
    <m/>
    <m/>
    <x v="1"/>
    <x v="6"/>
    <x v="0"/>
    <x v="5"/>
    <x v="7"/>
    <n v="6"/>
    <s v=""/>
    <d v="1899-12-30T20:28:48"/>
    <n v="80.404722222242654"/>
    <n v="36"/>
    <n v="44.404722222242654"/>
  </r>
  <r>
    <s v="E002"/>
    <s v="EO57"/>
    <x v="7112"/>
    <x v="0"/>
    <s v="E3"/>
    <s v="0100037274"/>
    <s v="PREFABRICADOS TEIDE S.L."/>
    <s v="0068000430"/>
    <s v="GS FABRICA LAS ERAS"/>
    <s v="000000000000002649"/>
    <x v="51"/>
    <d v="2024-07-19T00:00:00"/>
    <d v="1899-12-30T11:06:32"/>
    <s v="22/07 08h Silo 1"/>
    <d v="2024-07-22T00:00:00"/>
    <x v="7"/>
    <x v="11"/>
    <x v="7363"/>
    <d v="2024-07-22T00:00:00"/>
    <d v="1899-12-30T08:06:57"/>
    <n v="44"/>
    <s v="E00AZF"/>
    <s v="Las Eras"/>
    <x v="146"/>
    <x v="0"/>
    <x v="0"/>
    <x v="7"/>
    <x v="0"/>
    <d v="2024-07-19T11:06:32"/>
    <x v="770"/>
    <n v="75.891111111093778"/>
    <d v="2024-07-22T08:06:57"/>
    <d v="1899-12-30T00:35:12"/>
    <d v="2024-07-22T08:42:09"/>
    <n v="6.2974999998696148"/>
    <x v="0"/>
    <m/>
    <m/>
    <x v="1"/>
    <x v="10"/>
    <x v="0"/>
    <x v="6"/>
    <x v="0"/>
    <n v="2"/>
    <s v=""/>
    <d v="1899-12-30T14:04:48"/>
    <n v="74.304444444427105"/>
    <n v="36"/>
    <n v="38.304444444427105"/>
  </r>
  <r>
    <s v="E002"/>
    <s v="EO57"/>
    <x v="7113"/>
    <x v="0"/>
    <s v="E3"/>
    <s v="0100037274"/>
    <s v="PREFABRICADOS TEIDE S.L."/>
    <s v="0068000430"/>
    <s v="GS FABRICA LAS ERAS"/>
    <s v="000000000000002649"/>
    <x v="51"/>
    <d v="2024-07-19T00:00:00"/>
    <d v="1899-12-30T11:06:57"/>
    <s v="22/07 11h Silo 2"/>
    <d v="2024-07-22T00:00:00"/>
    <x v="14"/>
    <x v="11"/>
    <x v="7364"/>
    <d v="2024-07-22T00:00:00"/>
    <d v="1899-12-30T11:44:21"/>
    <n v="44"/>
    <s v="E00AZF"/>
    <s v="Las Eras"/>
    <x v="149"/>
    <x v="0"/>
    <x v="0"/>
    <x v="7"/>
    <x v="0"/>
    <d v="2024-07-19T11:06:57"/>
    <x v="807"/>
    <n v="73.884166666539386"/>
    <d v="2024-07-22T11:44:21"/>
    <d v="1899-12-30T00:35:12"/>
    <d v="2024-07-22T12:19:33"/>
    <n v="0.67416666657663882"/>
    <x v="0"/>
    <m/>
    <m/>
    <x v="1"/>
    <x v="10"/>
    <x v="0"/>
    <x v="6"/>
    <x v="2"/>
    <n v="2"/>
    <s v=""/>
    <d v="1899-12-30T14:04:48"/>
    <n v="72.297499999872713"/>
    <n v="36"/>
    <n v="36.297499999872713"/>
  </r>
  <r>
    <s v="E002"/>
    <s v="EO57"/>
    <x v="7114"/>
    <x v="0"/>
    <s v="E3"/>
    <s v="0100059547"/>
    <s v="PREFABRICADOS Y SOLUCIONES TECNICAS"/>
    <s v="0068002850"/>
    <s v="GÜÍMAR"/>
    <s v="000000000000002692"/>
    <x v="54"/>
    <d v="2024-07-19T00:00:00"/>
    <d v="1899-12-30T11:48:48"/>
    <s v="22/07 08:00h"/>
    <d v="2024-07-22T00:00:00"/>
    <x v="24"/>
    <x v="11"/>
    <x v="7365"/>
    <d v="2024-07-22T00:00:00"/>
    <d v="1899-12-30T08:13:20"/>
    <n v="33"/>
    <s v="E0053R"/>
    <s v="Guimar"/>
    <x v="153"/>
    <x v="0"/>
    <x v="0"/>
    <x v="7"/>
    <x v="0"/>
    <d v="2024-07-19T11:48:48"/>
    <x v="769"/>
    <n v="71.186666666704696"/>
    <d v="2024-07-22T08:13:20"/>
    <d v="1899-12-30T00:26:24"/>
    <d v="2024-07-22T08:39:44"/>
    <n v="2.3377777778659947"/>
    <x v="0"/>
    <m/>
    <m/>
    <x v="1"/>
    <x v="10"/>
    <x v="0"/>
    <x v="6"/>
    <x v="0"/>
    <n v="2"/>
    <s v=""/>
    <d v="1899-12-30T10:33:36"/>
    <n v="69.746666666704698"/>
    <n v="36"/>
    <n v="33.746666666704698"/>
  </r>
  <r>
    <s v="E002"/>
    <s v="EO57"/>
    <x v="7115"/>
    <x v="0"/>
    <s v="E3"/>
    <s v="0100037382"/>
    <s v="CHINYERO, S.L."/>
    <s v="0068000053"/>
    <s v="SANTIAGO DEL TEIDE GRANEL"/>
    <s v="000000000000003126"/>
    <x v="53"/>
    <d v="2024-07-19T00:00:00"/>
    <d v="1899-12-30T14:11:58"/>
    <s v="22/07 1ªHORA"/>
    <d v="2024-07-22T00:00:00"/>
    <x v="10"/>
    <x v="11"/>
    <x v="7366"/>
    <d v="2024-07-22T00:00:00"/>
    <d v="1899-12-30T06:28:36"/>
    <n v="114"/>
    <s v="E002ST"/>
    <s v="Santiago del Teide"/>
    <x v="149"/>
    <x v="0"/>
    <x v="0"/>
    <x v="7"/>
    <x v="0"/>
    <d v="2024-07-19T14:11:58"/>
    <x v="780"/>
    <n v="65.800555555557366"/>
    <d v="2024-07-22T06:28:36"/>
    <d v="1899-12-30T01:31:12"/>
    <d v="2024-07-22T07:59:48"/>
    <n v="3.3333334140479565E-3"/>
    <x v="0"/>
    <m/>
    <m/>
    <x v="1"/>
    <x v="10"/>
    <x v="0"/>
    <x v="6"/>
    <x v="12"/>
    <n v="2"/>
    <s v=""/>
    <d v="1899-12-31T12:28:48"/>
    <n v="63.28055555555737"/>
    <n v="36"/>
    <n v="27.28055555555737"/>
  </r>
  <r>
    <s v="E002"/>
    <s v="EO57"/>
    <x v="7116"/>
    <x v="0"/>
    <s v="E3"/>
    <s v="0100056375"/>
    <s v="UTE CIERRE ANILLO INSULAR TFE"/>
    <s v="0068002447"/>
    <s v="ANILLO INSULAR DIV3099"/>
    <s v="000000000000002649"/>
    <x v="51"/>
    <d v="2024-07-19T00:00:00"/>
    <d v="1899-12-30T14:13:15"/>
    <s v="22/07 9H 52,5"/>
    <d v="2024-07-22T00:00:00"/>
    <x v="15"/>
    <x v="11"/>
    <x v="7367"/>
    <d v="2024-07-22T00:00:00"/>
    <d v="1899-12-30T07:02:32"/>
    <n v="114"/>
    <s v="E002ST"/>
    <s v="Santiago del Teide"/>
    <x v="147"/>
    <x v="0"/>
    <x v="0"/>
    <x v="7"/>
    <x v="0"/>
    <d v="2024-07-19T14:13:15"/>
    <x v="779"/>
    <n v="66.779166666674428"/>
    <d v="2024-07-22T07:02:32"/>
    <d v="1899-12-30T01:31:12"/>
    <d v="2024-07-22T08:33:44"/>
    <n v="0.437777777784504"/>
    <x v="0"/>
    <m/>
    <m/>
    <x v="1"/>
    <x v="10"/>
    <x v="0"/>
    <x v="6"/>
    <x v="11"/>
    <n v="2"/>
    <s v=""/>
    <d v="1899-12-31T12:28:48"/>
    <n v="64.259166666674432"/>
    <n v="36"/>
    <n v="28.259166666674432"/>
  </r>
  <r>
    <s v="E002"/>
    <s v="EO57"/>
    <x v="7117"/>
    <x v="0"/>
    <s v="E3"/>
    <s v="0100056375"/>
    <s v="UTE CIERRE ANILLO INSULAR TFE"/>
    <s v="0068002447"/>
    <s v="ANILLO INSULAR DIV3099"/>
    <s v="000000000000002649"/>
    <x v="51"/>
    <d v="2024-07-19T00:00:00"/>
    <d v="1899-12-30T14:13:46"/>
    <s v="22/07 11h"/>
    <d v="2024-07-22T00:00:00"/>
    <x v="2"/>
    <x v="11"/>
    <x v="7368"/>
    <d v="2024-07-22T00:00:00"/>
    <d v="1899-12-30T10:33:31"/>
    <n v="114"/>
    <s v="E002ST"/>
    <s v="Santiago del Teide"/>
    <x v="148"/>
    <x v="0"/>
    <x v="0"/>
    <x v="7"/>
    <x v="0"/>
    <d v="2024-07-19T14:13:46"/>
    <x v="791"/>
    <n v="75.770555555471219"/>
    <d v="2024-07-22T10:33:31"/>
    <d v="1899-12-30T01:31:12"/>
    <d v="2024-07-22T12:04:43"/>
    <n v="5.9213888888480142"/>
    <x v="0"/>
    <m/>
    <m/>
    <x v="1"/>
    <x v="10"/>
    <x v="0"/>
    <x v="6"/>
    <x v="1"/>
    <n v="2"/>
    <s v=""/>
    <d v="1899-12-31T12:28:48"/>
    <n v="73.250555555471223"/>
    <n v="36"/>
    <n v="37.250555555471223"/>
  </r>
  <r>
    <s v="E002"/>
    <s v="EO57"/>
    <x v="7118"/>
    <x v="0"/>
    <s v="E3"/>
    <s v="0432000110"/>
    <s v="PREBETONG HORMIGONES, S.A."/>
    <s v="0068000488"/>
    <s v="PLANTA LOS REALEJOS"/>
    <s v="000000000000003126"/>
    <x v="53"/>
    <d v="2024-07-19T00:00:00"/>
    <d v="1899-12-30T15:18:41"/>
    <s v="22/07 11H Silo 1"/>
    <d v="2024-07-22T00:00:00"/>
    <x v="2"/>
    <x v="11"/>
    <x v="7369"/>
    <d v="2024-07-22T00:00:00"/>
    <d v="1899-12-30T10:50:11"/>
    <n v="47"/>
    <s v="E00LSE"/>
    <s v="Los Realejos"/>
    <x v="153"/>
    <x v="0"/>
    <x v="0"/>
    <x v="7"/>
    <x v="0"/>
    <d v="2024-07-19T15:18:41"/>
    <x v="791"/>
    <n v="74.688611111138016"/>
    <d v="2024-07-22T10:50:11"/>
    <d v="1899-12-30T00:37:36"/>
    <d v="2024-07-22T11:27:47"/>
    <n v="6.5369444444077089"/>
    <x v="0"/>
    <m/>
    <m/>
    <x v="1"/>
    <x v="10"/>
    <x v="0"/>
    <x v="6"/>
    <x v="1"/>
    <n v="2"/>
    <s v=""/>
    <d v="1899-12-30T15:02:24"/>
    <n v="73.061944444471351"/>
    <n v="36"/>
    <n v="37.061944444471351"/>
  </r>
  <r>
    <s v="E002"/>
    <s v="EO57"/>
    <x v="7119"/>
    <x v="0"/>
    <s v="E3"/>
    <s v="0432000110"/>
    <s v="PREBETONG HORMIGONES, S.A."/>
    <s v="0068000488"/>
    <s v="PLANTA LOS REALEJOS"/>
    <s v="000000000000003126"/>
    <x v="53"/>
    <d v="2024-07-19T00:00:00"/>
    <d v="1899-12-30T15:20:42"/>
    <s v="22/07 8H Silo 2"/>
    <d v="2024-07-22T00:00:00"/>
    <x v="10"/>
    <x v="11"/>
    <x v="7370"/>
    <d v="2024-07-22T00:00:00"/>
    <d v="1899-12-30T06:54:59"/>
    <n v="47"/>
    <s v="E00LSE"/>
    <s v="Los Realejos"/>
    <x v="148"/>
    <x v="0"/>
    <x v="0"/>
    <x v="7"/>
    <x v="0"/>
    <d v="2024-07-19T15:20:42"/>
    <x v="780"/>
    <n v="64.655000000086147"/>
    <d v="2024-07-22T06:54:59"/>
    <d v="1899-12-30T00:37:36"/>
    <d v="2024-07-22T07:32:35"/>
    <n v="0.45694444456603378"/>
    <x v="0"/>
    <m/>
    <m/>
    <x v="1"/>
    <x v="10"/>
    <x v="0"/>
    <x v="6"/>
    <x v="12"/>
    <n v="2"/>
    <s v=""/>
    <d v="1899-12-30T15:02:24"/>
    <n v="63.028333333419482"/>
    <n v="36"/>
    <n v="27.028333333419482"/>
  </r>
  <r>
    <s v="E002"/>
    <s v="EO57"/>
    <x v="7120"/>
    <x v="0"/>
    <s v="E3"/>
    <s v="0432000110"/>
    <s v="PREBETONG HORMIGONES, S.A."/>
    <s v="0068000483"/>
    <s v="PLANTA PUERTO SANTA CRUZ"/>
    <s v="000000000000003126"/>
    <x v="53"/>
    <d v="2024-07-19T00:00:00"/>
    <d v="1899-12-30T15:21:27"/>
    <s v="22/07 14h Silo2"/>
    <d v="2024-07-22T00:00:00"/>
    <x v="12"/>
    <x v="11"/>
    <x v="7371"/>
    <d v="2024-07-22T00:00:00"/>
    <d v="1899-12-30T14:19:47"/>
    <n v="6"/>
    <s v="E00SCF"/>
    <s v="Santa Cruz de Tenerife"/>
    <x v="153"/>
    <x v="0"/>
    <x v="0"/>
    <x v="7"/>
    <x v="0"/>
    <d v="2024-07-19T15:21:27"/>
    <x v="789"/>
    <n v="72.642500000016298"/>
    <d v="2024-07-22T14:19:47"/>
    <d v="1899-12-30T00:04:48"/>
    <d v="2024-07-22T14:24:35"/>
    <n v="1.5902777777519077"/>
    <x v="0"/>
    <m/>
    <m/>
    <x v="1"/>
    <x v="10"/>
    <x v="0"/>
    <x v="6"/>
    <x v="13"/>
    <n v="2"/>
    <s v=""/>
    <d v="1899-12-30T01:55:12"/>
    <n v="71.5625000000163"/>
    <n v="36"/>
    <n v="35.5625000000163"/>
  </r>
  <r>
    <s v="E002"/>
    <s v="EO57"/>
    <x v="7121"/>
    <x v="0"/>
    <s v="E3"/>
    <s v="0100054334"/>
    <s v="ORGANIZACION SOCAS, S. L."/>
    <s v="0068002135"/>
    <s v="SOCAS NARANJERO"/>
    <s v="000000000000002649"/>
    <x v="51"/>
    <d v="2024-07-22T00:00:00"/>
    <d v="1899-12-30T08:09:45"/>
    <s v="BLOQUES 22/07"/>
    <d v="2024-07-22T00:00:00"/>
    <x v="12"/>
    <x v="11"/>
    <x v="7372"/>
    <d v="2024-07-22T00:00:00"/>
    <d v="1899-12-30T12:13:20"/>
    <n v="22"/>
    <s v="E00LSN"/>
    <s v="Naranjeros"/>
    <x v="147"/>
    <x v="0"/>
    <x v="0"/>
    <x v="7"/>
    <x v="0"/>
    <d v="2024-07-22T08:09:45"/>
    <x v="789"/>
    <n v="7.8374999999650754"/>
    <d v="2024-07-22T12:13:20"/>
    <d v="1899-12-30T00:17:36"/>
    <d v="2024-07-22T12:30:56"/>
    <n v="3.4844444443588145"/>
    <x v="0"/>
    <m/>
    <m/>
    <x v="1"/>
    <x v="10"/>
    <x v="0"/>
    <x v="6"/>
    <x v="3"/>
    <n v="2"/>
    <s v=""/>
    <d v="1899-12-30T07:02:24"/>
    <n v="6.5441666666317424"/>
    <n v="0"/>
    <n v="6.5441666666317424"/>
  </r>
  <r>
    <s v="E002"/>
    <s v="EO57"/>
    <x v="7122"/>
    <x v="0"/>
    <s v="E4"/>
    <s v="0100037340"/>
    <s v="FRTRIA. LOS DOS CAMINOS, S.L. L."/>
    <s v="0068000058"/>
    <s v="ICOD CTRA. EL AMPARO KM. 2"/>
    <s v="000000000000003208"/>
    <x v="52"/>
    <d v="2024-07-22T00:00:00"/>
    <d v="1899-12-30T08:10:14"/>
    <s v="23/07 16 pal"/>
    <d v="2024-07-23T00:00:00"/>
    <x v="6"/>
    <x v="11"/>
    <x v="7373"/>
    <d v="2024-07-23T00:00:00"/>
    <d v="1899-12-30T07:12:36"/>
    <n v="61"/>
    <s v="E0053T"/>
    <s v="Icod de Los Vinos"/>
    <x v="151"/>
    <x v="0"/>
    <x v="0"/>
    <x v="7"/>
    <x v="1"/>
    <d v="2024-07-22T08:10:14"/>
    <x v="800"/>
    <n v="35.829444444563705"/>
    <d v="2024-07-23T07:12:36"/>
    <d v="1899-12-30T00:48:48"/>
    <d v="2024-07-23T08:01:24"/>
    <n v="11.976666666800156"/>
    <x v="0"/>
    <m/>
    <m/>
    <x v="1"/>
    <x v="12"/>
    <x v="0"/>
    <x v="6"/>
    <x v="11"/>
    <n v="3"/>
    <s v=""/>
    <d v="1899-12-30T19:31:12"/>
    <n v="34.016111111230373"/>
    <n v="12"/>
    <n v="22.016111111230373"/>
  </r>
  <r>
    <s v="E002"/>
    <s v="EO57"/>
    <x v="7123"/>
    <x v="0"/>
    <s v="E4"/>
    <s v="0100037319"/>
    <s v="COM. BNES. FTERIA. GUANIPA"/>
    <s v="0068000092"/>
    <s v="ALMACEN-ICOD DE LOS VINOS"/>
    <s v="000000000000002693"/>
    <x v="50"/>
    <d v="2024-07-22T00:00:00"/>
    <d v="1899-12-30T09:43:54"/>
    <s v="19/07"/>
    <d v="2024-07-22T00:00:00"/>
    <x v="6"/>
    <x v="11"/>
    <x v="7374"/>
    <d v="2024-07-19T00:00:00"/>
    <d v="1899-12-30T09:15:35"/>
    <n v="61"/>
    <s v="E0053T"/>
    <s v="Icod de Los Vinos"/>
    <x v="150"/>
    <x v="0"/>
    <x v="0"/>
    <x v="7"/>
    <x v="1"/>
    <d v="2024-07-22T09:43:54"/>
    <x v="740"/>
    <n v="10.268333333311602"/>
    <d v="2024-07-19T09:15:35"/>
    <d v="1899-12-30T00:48:48"/>
    <d v="2024-07-19T10:04:23"/>
    <n v="81.926944444596302"/>
    <x v="0"/>
    <m/>
    <m/>
    <x v="1"/>
    <x v="6"/>
    <x v="0"/>
    <x v="5"/>
    <x v="6"/>
    <n v="6"/>
    <s v=""/>
    <d v="1899-12-30T19:31:12"/>
    <n v="8.4549999999782699"/>
    <n v="0"/>
    <n v="8.4549999999782699"/>
  </r>
  <r>
    <s v="E002"/>
    <s v="EO57"/>
    <x v="7124"/>
    <x v="0"/>
    <s v="E4"/>
    <s v="0100052515"/>
    <s v="FERRETERIA LOS ALISIOS, S. L."/>
    <s v="0068001932"/>
    <s v="LOS ALISIOS"/>
    <s v="000000000000003208"/>
    <x v="52"/>
    <d v="2024-07-22T00:00:00"/>
    <d v="1899-12-30T10:44:30"/>
    <s v="22/07 12h"/>
    <d v="2024-07-22T00:00:00"/>
    <x v="19"/>
    <x v="11"/>
    <x v="7375"/>
    <d v="2024-07-22T00:00:00"/>
    <d v="1899-12-30T10:18:57"/>
    <n v="13"/>
    <s v="E0055F"/>
    <s v="Santa María del Mar"/>
    <x v="145"/>
    <x v="0"/>
    <x v="0"/>
    <x v="7"/>
    <x v="1"/>
    <d v="2024-07-22T10:44:30"/>
    <x v="819"/>
    <n v="1.7583333334769122"/>
    <d v="2024-07-22T10:18:57"/>
    <d v="1899-12-30T00:10:24"/>
    <d v="2024-07-22T10:29:21"/>
    <n v="2.0108333333046176"/>
    <x v="0"/>
    <m/>
    <m/>
    <x v="1"/>
    <x v="10"/>
    <x v="0"/>
    <x v="6"/>
    <x v="1"/>
    <n v="2"/>
    <s v=""/>
    <d v="1899-12-30T04:09:36"/>
    <n v="0.58500000014357889"/>
    <n v="0"/>
    <n v="0.58500000014357889"/>
  </r>
  <r>
    <s v="E002"/>
    <s v="EO57"/>
    <x v="7125"/>
    <x v="0"/>
    <s v="E4"/>
    <s v="0100052871"/>
    <s v="FERRETERIA Y EFECTOS NAVALES, S. L."/>
    <s v="0068002065"/>
    <s v="FRTRIA MIRAES LOS CRISTIANOS"/>
    <s v="000000000000003208"/>
    <x v="52"/>
    <d v="2024-07-22T00:00:00"/>
    <d v="1899-12-30T11:10:20"/>
    <s v="22/07"/>
    <d v="2024-07-22T00:00:00"/>
    <x v="6"/>
    <x v="11"/>
    <x v="7376"/>
    <d v="2024-07-22T00:00:00"/>
    <d v="1899-12-30T10:22:03"/>
    <n v="82"/>
    <s v="E0054C"/>
    <s v="Los Cristianos"/>
    <x v="145"/>
    <x v="0"/>
    <x v="0"/>
    <x v="7"/>
    <x v="1"/>
    <d v="2024-07-22T11:10:20"/>
    <x v="740"/>
    <n v="8.8277777778566815"/>
    <d v="2024-07-22T10:22:03"/>
    <d v="1899-12-30T01:05:36"/>
    <d v="2024-07-22T11:27:39"/>
    <n v="8.5391666668583639"/>
    <x v="0"/>
    <m/>
    <m/>
    <x v="1"/>
    <x v="10"/>
    <x v="0"/>
    <x v="6"/>
    <x v="1"/>
    <n v="2"/>
    <s v=""/>
    <d v="1899-12-31T02:14:24"/>
    <n v="6.7344444445233478"/>
    <n v="0"/>
    <n v="6.7344444445233478"/>
  </r>
  <r>
    <s v="E002"/>
    <s v="EO57"/>
    <x v="7126"/>
    <x v="0"/>
    <s v="E4"/>
    <s v="0100049540"/>
    <s v="C. B. FERRETERIA HNOS. GONZALEZ"/>
    <s v="0068001662"/>
    <s v="TEJINA"/>
    <s v="000000000000003208"/>
    <x v="52"/>
    <d v="2024-07-22T00:00:00"/>
    <d v="1899-12-30T11:11:07"/>
    <s v="Entrega primera hora"/>
    <d v="2024-07-23T00:00:00"/>
    <x v="17"/>
    <x v="11"/>
    <x v="7377"/>
    <d v="2024-07-23T00:00:00"/>
    <d v="1899-12-30T06:32:32"/>
    <n v="26"/>
    <s v="E0055K"/>
    <s v="Tegueste"/>
    <x v="154"/>
    <x v="0"/>
    <x v="0"/>
    <x v="7"/>
    <x v="1"/>
    <d v="2024-07-22T11:11:07"/>
    <x v="797"/>
    <n v="22.814722222101409"/>
    <d v="2024-07-23T06:32:32"/>
    <d v="1899-12-30T00:20:48"/>
    <d v="2024-07-23T06:53:20"/>
    <n v="3.1111111110658385"/>
    <x v="0"/>
    <m/>
    <m/>
    <x v="1"/>
    <x v="12"/>
    <x v="0"/>
    <x v="6"/>
    <x v="12"/>
    <n v="3"/>
    <s v=""/>
    <d v="1899-12-30T08:19:12"/>
    <n v="21.468055555434741"/>
    <n v="12"/>
    <n v="9.4680555554347414"/>
  </r>
  <r>
    <s v="E002"/>
    <s v="EO57"/>
    <x v="7126"/>
    <x v="0"/>
    <s v="E4"/>
    <s v="0100049540"/>
    <s v="C. B. FERRETERIA HNOS. GONZALEZ"/>
    <s v="0068001662"/>
    <s v="TEJINA"/>
    <s v="000000000000002693"/>
    <x v="50"/>
    <d v="2024-07-22T00:00:00"/>
    <d v="1899-12-30T11:11:07"/>
    <s v="Entrega primera hora"/>
    <d v="2024-07-23T00:00:00"/>
    <x v="17"/>
    <x v="11"/>
    <x v="7377"/>
    <d v="2024-07-23T00:00:00"/>
    <d v="1899-12-30T06:32:32"/>
    <n v="26"/>
    <s v="E0055K"/>
    <s v="Tegueste"/>
    <x v="154"/>
    <x v="0"/>
    <x v="1"/>
    <x v="7"/>
    <x v="1"/>
    <d v="2024-07-22T11:11:07"/>
    <x v="797"/>
    <n v="22.814722222101409"/>
    <d v="2024-07-23T06:32:32"/>
    <d v="1899-12-30T00:20:48"/>
    <d v="2024-07-23T06:53:20"/>
    <n v="3.1111111110658385"/>
    <x v="0"/>
    <m/>
    <m/>
    <x v="1"/>
    <x v="12"/>
    <x v="0"/>
    <x v="6"/>
    <x v="12"/>
    <n v="3"/>
    <s v=""/>
    <d v="1899-12-30T08:19:12"/>
    <n v="21.468055555434741"/>
    <n v="12"/>
    <n v="9.4680555554347414"/>
  </r>
  <r>
    <s v="E002"/>
    <s v="EO57"/>
    <x v="7127"/>
    <x v="0"/>
    <s v="E3"/>
    <s v="0100054334"/>
    <s v="ORGANIZACION SOCAS, S. L."/>
    <s v="0068002135"/>
    <s v="SOCAS NARANJERO"/>
    <s v="000000000000003126"/>
    <x v="53"/>
    <d v="2024-07-22T00:00:00"/>
    <d v="1899-12-30T11:16:33"/>
    <s v="PAVIMENTO 23/07 8h"/>
    <d v="2024-07-23T00:00:00"/>
    <x v="17"/>
    <x v="11"/>
    <x v="7378"/>
    <d v="2024-07-23T00:00:00"/>
    <d v="1899-12-30T06:52:44"/>
    <n v="22"/>
    <s v="E00LSN"/>
    <s v="Naranjeros"/>
    <x v="148"/>
    <x v="0"/>
    <x v="0"/>
    <x v="7"/>
    <x v="0"/>
    <d v="2024-07-22T11:16:33"/>
    <x v="797"/>
    <n v="22.724166666681413"/>
    <d v="2024-07-23T06:52:44"/>
    <d v="1899-12-30T00:17:36"/>
    <d v="2024-07-23T07:10:20"/>
    <n v="2.8277777778566815"/>
    <x v="0"/>
    <m/>
    <m/>
    <x v="1"/>
    <x v="12"/>
    <x v="0"/>
    <x v="6"/>
    <x v="12"/>
    <n v="3"/>
    <s v=""/>
    <d v="1899-12-30T07:02:24"/>
    <n v="21.43083333334808"/>
    <n v="12"/>
    <n v="9.4308333333480796"/>
  </r>
  <r>
    <s v="E002"/>
    <s v="EO57"/>
    <x v="7128"/>
    <x v="0"/>
    <s v="E4"/>
    <s v="0100037260"/>
    <s v="FERRETERIA ANASTASIO HERNANDEZ S.L."/>
    <s v="0068000384"/>
    <s v="EN LA ESPERANZA"/>
    <s v="000000000000002693"/>
    <x v="50"/>
    <d v="2024-07-22T00:00:00"/>
    <d v="1899-12-30T11:17:12"/>
    <s v="23/07"/>
    <d v="2024-07-23T00:00:00"/>
    <x v="20"/>
    <x v="11"/>
    <x v="7379"/>
    <d v="2024-07-22T00:00:00"/>
    <d v="1899-12-30T16:06:56"/>
    <n v="15"/>
    <s v="E0053J"/>
    <s v="El Rosario"/>
    <x v="150"/>
    <x v="0"/>
    <x v="0"/>
    <x v="7"/>
    <x v="1"/>
    <d v="2024-07-22T11:17:12"/>
    <x v="798"/>
    <n v="23.213333333318587"/>
    <d v="2024-07-22T16:06:56"/>
    <d v="1899-12-30T00:12:00"/>
    <d v="2024-07-22T16:18:56"/>
    <n v="18.184444444428664"/>
    <x v="0"/>
    <m/>
    <m/>
    <x v="1"/>
    <x v="10"/>
    <x v="0"/>
    <x v="6"/>
    <x v="8"/>
    <n v="2"/>
    <s v=""/>
    <d v="1899-12-30T04:48:00"/>
    <n v="22.013333333318588"/>
    <n v="12"/>
    <n v="10.013333333318588"/>
  </r>
  <r>
    <s v="E002"/>
    <s v="EO57"/>
    <x v="7128"/>
    <x v="0"/>
    <s v="E4"/>
    <s v="0100037260"/>
    <s v="FERRETERIA ANASTASIO HERNANDEZ S.L."/>
    <s v="0068000384"/>
    <s v="EN LA ESPERANZA"/>
    <s v="000000000000003208"/>
    <x v="52"/>
    <d v="2024-07-22T00:00:00"/>
    <d v="1899-12-30T11:17:12"/>
    <s v="23/07"/>
    <d v="2024-07-23T00:00:00"/>
    <x v="20"/>
    <x v="11"/>
    <x v="7379"/>
    <d v="2024-07-22T00:00:00"/>
    <d v="1899-12-30T16:06:56"/>
    <n v="15"/>
    <s v="E0053J"/>
    <s v="El Rosario"/>
    <x v="150"/>
    <x v="0"/>
    <x v="1"/>
    <x v="7"/>
    <x v="1"/>
    <d v="2024-07-22T11:17:12"/>
    <x v="798"/>
    <n v="23.213333333318587"/>
    <d v="2024-07-22T16:06:56"/>
    <d v="1899-12-30T00:12:00"/>
    <d v="2024-07-22T16:18:56"/>
    <n v="18.184444444428664"/>
    <x v="0"/>
    <m/>
    <m/>
    <x v="1"/>
    <x v="10"/>
    <x v="0"/>
    <x v="6"/>
    <x v="8"/>
    <n v="2"/>
    <s v=""/>
    <d v="1899-12-30T04:48:00"/>
    <n v="22.013333333318588"/>
    <n v="12"/>
    <n v="10.013333333318588"/>
  </r>
  <r>
    <s v="E002"/>
    <s v="EO57"/>
    <x v="7129"/>
    <x v="0"/>
    <s v="E3"/>
    <s v="0100037179"/>
    <s v="CANARY CONCRETE, S.A."/>
    <s v="0068000329"/>
    <s v="GS PLANTA ADEJE"/>
    <s v="000000000000003126"/>
    <x v="53"/>
    <d v="2024-07-22T00:00:00"/>
    <d v="1899-12-30T12:36:50"/>
    <s v="Adeje 8:00  23/07"/>
    <d v="2024-07-23T00:00:00"/>
    <x v="17"/>
    <x v="11"/>
    <x v="7380"/>
    <d v="2024-07-23T00:00:00"/>
    <d v="1899-12-30T06:18:34"/>
    <n v="88"/>
    <s v="E00ADE"/>
    <s v="Adeje"/>
    <x v="152"/>
    <x v="0"/>
    <x v="0"/>
    <x v="7"/>
    <x v="0"/>
    <d v="2024-07-22T12:36:50"/>
    <x v="797"/>
    <n v="21.386111111089122"/>
    <d v="2024-07-23T06:18:34"/>
    <d v="1899-12-30T01:10:24"/>
    <d v="2024-07-23T07:28:58"/>
    <n v="2.5172222221735865"/>
    <x v="0"/>
    <m/>
    <m/>
    <x v="1"/>
    <x v="12"/>
    <x v="0"/>
    <x v="6"/>
    <x v="12"/>
    <n v="3"/>
    <s v=""/>
    <d v="1899-12-31T04:09:36"/>
    <n v="19.21277777775579"/>
    <n v="12"/>
    <n v="7.2127777777557895"/>
  </r>
  <r>
    <s v="E002"/>
    <s v="EO57"/>
    <x v="7130"/>
    <x v="0"/>
    <s v="E3"/>
    <s v="0432000110"/>
    <s v="PREBETONG HORMIGONES, S.A."/>
    <s v="0068000488"/>
    <s v="PLANTA LOS REALEJOS"/>
    <s v="000000000000003126"/>
    <x v="53"/>
    <d v="2024-07-22T00:00:00"/>
    <d v="1899-12-30T15:51:14"/>
    <s v="Silo 2 23/07 8h"/>
    <d v="2024-07-23T00:00:00"/>
    <x v="17"/>
    <x v="11"/>
    <x v="7381"/>
    <d v="2024-07-23T00:00:00"/>
    <d v="1899-12-30T06:57:58"/>
    <n v="47"/>
    <s v="E00LSE"/>
    <s v="Los Realejos"/>
    <x v="146"/>
    <x v="0"/>
    <x v="0"/>
    <x v="7"/>
    <x v="0"/>
    <d v="2024-07-22T15:51:14"/>
    <x v="797"/>
    <n v="18.146111111040227"/>
    <d v="2024-07-23T06:57:58"/>
    <d v="1899-12-30T00:37:36"/>
    <d v="2024-07-23T07:35:34"/>
    <n v="2.4072222221293487"/>
    <x v="0"/>
    <m/>
    <m/>
    <x v="1"/>
    <x v="12"/>
    <x v="0"/>
    <x v="6"/>
    <x v="12"/>
    <n v="3"/>
    <s v=""/>
    <d v="1899-12-30T15:02:24"/>
    <n v="16.519444444373562"/>
    <n v="12"/>
    <n v="4.519444444373562"/>
  </r>
  <r>
    <s v="E002"/>
    <s v="EO57"/>
    <x v="7131"/>
    <x v="0"/>
    <s v="E3"/>
    <s v="0100056375"/>
    <s v="UTE CIERRE ANILLO INSULAR TFE"/>
    <s v="0068002447"/>
    <s v="ANILLO INSULAR DIV3099"/>
    <s v="000000000000002649"/>
    <x v="51"/>
    <d v="2024-07-22T00:00:00"/>
    <d v="1899-12-30T16:31:58"/>
    <s v="23/07"/>
    <d v="2024-07-23T00:00:00"/>
    <x v="22"/>
    <x v="11"/>
    <x v="7382"/>
    <d v="2024-07-23T00:00:00"/>
    <d v="1899-12-30T07:05:50"/>
    <n v="114"/>
    <s v="E002ST"/>
    <s v="Santiago del Teide"/>
    <x v="149"/>
    <x v="0"/>
    <x v="0"/>
    <x v="7"/>
    <x v="0"/>
    <d v="2024-07-22T16:31:58"/>
    <x v="820"/>
    <n v="22.967222222301643"/>
    <d v="2024-07-23T07:05:50"/>
    <d v="1899-12-30T01:31:12"/>
    <d v="2024-07-23T08:37:02"/>
    <n v="6.8827777779079042"/>
    <x v="0"/>
    <m/>
    <m/>
    <x v="1"/>
    <x v="12"/>
    <x v="0"/>
    <x v="6"/>
    <x v="11"/>
    <n v="3"/>
    <s v=""/>
    <d v="1899-12-31T12:28:48"/>
    <n v="20.447222222301644"/>
    <n v="12"/>
    <n v="8.4472222223016438"/>
  </r>
  <r>
    <s v="E002"/>
    <s v="EO65"/>
    <x v="7132"/>
    <x v="0"/>
    <s v="E4"/>
    <s v="0100057829"/>
    <s v="INRECA SL"/>
    <s v="0084000306"/>
    <s v="CACERES"/>
    <s v="000000000000003230"/>
    <x v="57"/>
    <d v="2024-07-16T00:00:00"/>
    <d v="1899-12-30T11:12:05"/>
    <s v="19/07 o 22/07 recog"/>
    <d v="2024-07-22T00:00:00"/>
    <x v="6"/>
    <x v="12"/>
    <x v="7383"/>
    <d v="2024-07-19T00:00:00"/>
    <d v="1899-12-30T12:20:04"/>
    <n v="142"/>
    <s v="E00142"/>
    <s v="RUTA KMS.142"/>
    <x v="197"/>
    <x v="0"/>
    <x v="0"/>
    <x v="8"/>
    <x v="1"/>
    <d v="2024-07-16T11:12:05"/>
    <x v="740"/>
    <n v="152.79861111118225"/>
    <d v="2024-07-19T12:20:04"/>
    <d v="1899-12-30T01:53:36"/>
    <d v="2024-07-19T14:13:40"/>
    <n v="77.772222222411074"/>
    <x v="0"/>
    <m/>
    <m/>
    <x v="1"/>
    <x v="6"/>
    <x v="0"/>
    <x v="5"/>
    <x v="3"/>
    <n v="6"/>
    <s v=""/>
    <d v="1899-12-31T21:26:24"/>
    <n v="149.90527777784891"/>
    <n v="60"/>
    <n v="89.905277777848909"/>
  </r>
  <r>
    <s v="E002"/>
    <s v="EO65"/>
    <x v="7133"/>
    <x v="0"/>
    <s v="E4"/>
    <s v="0100057845"/>
    <s v="INVERSIONES SEGURA SARRIA, S.L."/>
    <s v="0084000611"/>
    <s v="CACERES-PAVIEX CALLE DALIA"/>
    <s v="000000000000003230"/>
    <x v="57"/>
    <d v="2024-07-16T00:00:00"/>
    <d v="1899-12-30T15:44:15"/>
    <s v="22/07 56s camión abi"/>
    <d v="2024-07-22T00:00:00"/>
    <x v="6"/>
    <x v="12"/>
    <x v="7384"/>
    <d v="2024-07-19T00:00:00"/>
    <d v="1899-12-30T20:24:59"/>
    <n v="143"/>
    <s v="E00143"/>
    <s v="RUTA KMS.143"/>
    <x v="197"/>
    <x v="0"/>
    <x v="0"/>
    <x v="8"/>
    <x v="1"/>
    <d v="2024-07-16T15:44:15"/>
    <x v="740"/>
    <n v="148.26250000001164"/>
    <d v="2024-07-19T20:24:59"/>
    <d v="1899-12-30T01:54:24"/>
    <d v="2024-07-19T22:19:23"/>
    <n v="69.676944444479886"/>
    <x v="0"/>
    <m/>
    <m/>
    <x v="1"/>
    <x v="6"/>
    <x v="0"/>
    <x v="5"/>
    <x v="14"/>
    <n v="6"/>
    <s v=""/>
    <d v="1899-12-31T21:45:36"/>
    <n v="145.35583333334498"/>
    <n v="60"/>
    <n v="85.355833333344975"/>
  </r>
  <r>
    <s v="E002"/>
    <s v="EO65"/>
    <x v="7134"/>
    <x v="0"/>
    <s v="E3"/>
    <s v="0100022399"/>
    <s v="GEVORA CONSTRUCCIONES S.A."/>
    <s v="0085000595"/>
    <s v="SORIHUELA-GEVORA CONSTR."/>
    <s v="000000000000003227"/>
    <x v="59"/>
    <d v="2024-07-16T00:00:00"/>
    <d v="1899-12-30T16:09:48"/>
    <s v="22/07 08:00h"/>
    <d v="2024-07-22T00:00:00"/>
    <x v="10"/>
    <x v="12"/>
    <x v="7385"/>
    <d v="2024-07-19T00:00:00"/>
    <d v="1899-12-30T12:25:33"/>
    <n v="0"/>
    <s v=""/>
    <s v=""/>
    <x v="190"/>
    <x v="0"/>
    <x v="0"/>
    <x v="8"/>
    <x v="0"/>
    <d v="2024-07-16T16:09:48"/>
    <x v="780"/>
    <n v="135.83666666666977"/>
    <d v="2024-07-19T12:25:33"/>
    <d v="1899-12-30T00:00:00"/>
    <d v="2024-07-19T12:25:33"/>
    <n v="67.574166666716337"/>
    <x v="0"/>
    <m/>
    <m/>
    <x v="1"/>
    <x v="6"/>
    <x v="0"/>
    <x v="5"/>
    <x v="3"/>
    <n v="6"/>
    <s v="HIBURSANFRE, S.L.U."/>
    <d v="1899-12-30T00:00:00"/>
    <n v="134.83666666666977"/>
    <n v="60"/>
    <n v="74.836666666669771"/>
  </r>
  <r>
    <s v="E002"/>
    <s v="EO65"/>
    <x v="7135"/>
    <x v="0"/>
    <s v="E3"/>
    <s v="0100042375"/>
    <s v="PRETENSADOS DURAN, S.L."/>
    <s v="0085000151"/>
    <s v="ALBUERA LA - PREF. LA ALBUERA"/>
    <s v="000000000000003297"/>
    <x v="56"/>
    <d v="2024-07-17T00:00:00"/>
    <d v="1899-12-30T14:35:57"/>
    <s v="19/07 07:00H URGE"/>
    <d v="2024-07-19T00:00:00"/>
    <x v="24"/>
    <x v="12"/>
    <x v="7386"/>
    <d v="2024-07-19T00:00:00"/>
    <d v="1899-12-30T09:06:54"/>
    <n v="73"/>
    <s v="E00073"/>
    <s v="RUTA KMS.073"/>
    <x v="503"/>
    <x v="0"/>
    <x v="0"/>
    <x v="8"/>
    <x v="0"/>
    <d v="2024-07-17T14:35:57"/>
    <x v="737"/>
    <n v="44.400833333318587"/>
    <d v="2024-07-19T09:06:54"/>
    <d v="1899-12-30T00:58:24"/>
    <d v="2024-07-19T10:05:18"/>
    <n v="0.91166666673962027"/>
    <x v="0"/>
    <m/>
    <m/>
    <x v="1"/>
    <x v="6"/>
    <x v="0"/>
    <x v="5"/>
    <x v="6"/>
    <n v="6"/>
    <s v=""/>
    <d v="1899-12-30T23:21:36"/>
    <n v="42.427499999985251"/>
    <n v="24"/>
    <n v="18.427499999985251"/>
  </r>
  <r>
    <s v="E002"/>
    <s v="EO65"/>
    <x v="7136"/>
    <x v="0"/>
    <s v="E3"/>
    <s v="0432000110"/>
    <s v="PREBETONG HORMIGONES, S.A."/>
    <s v="0085000005"/>
    <s v="BADAJOZ-CAYA Nº 37"/>
    <s v="000000000000003228"/>
    <x v="55"/>
    <d v="2024-07-18T00:00:00"/>
    <d v="1899-12-30T08:24:39"/>
    <s v="19/07 08:00h"/>
    <d v="2024-07-19T00:00:00"/>
    <x v="10"/>
    <x v="12"/>
    <x v="7387"/>
    <d v="2024-07-19T00:00:00"/>
    <d v="1899-12-30T10:47:00"/>
    <n v="94"/>
    <s v="E00094"/>
    <s v="RUTA KMS.094"/>
    <x v="194"/>
    <x v="0"/>
    <x v="0"/>
    <x v="8"/>
    <x v="0"/>
    <d v="2024-07-18T08:24:39"/>
    <x v="730"/>
    <n v="23.589166666672099"/>
    <d v="2024-07-19T10:47:00"/>
    <d v="1899-12-30T01:15:12"/>
    <d v="2024-07-19T12:02:12"/>
    <n v="-4.0366666666232049"/>
    <x v="1"/>
    <m/>
    <m/>
    <x v="1"/>
    <x v="6"/>
    <x v="3"/>
    <x v="5"/>
    <x v="1"/>
    <n v="6"/>
    <s v=""/>
    <d v="1899-12-31T06:04:48"/>
    <n v="21.335833333338766"/>
    <n v="12"/>
    <n v="9.3358333333387655"/>
  </r>
  <r>
    <s v="E002"/>
    <s v="EO65"/>
    <x v="7137"/>
    <x v="0"/>
    <s v="E3"/>
    <s v="0432000110"/>
    <s v="PREBETONG HORMIGONES, S.A."/>
    <s v="0085000004"/>
    <s v="CACERES"/>
    <s v="000000000000003228"/>
    <x v="55"/>
    <d v="2024-07-18T00:00:00"/>
    <d v="1899-12-30T08:27:25"/>
    <s v="19/07 08:00h"/>
    <d v="2024-07-19T00:00:00"/>
    <x v="24"/>
    <x v="12"/>
    <x v="7388"/>
    <d v="2024-07-19T00:00:00"/>
    <d v="1899-12-30T08:42:59"/>
    <n v="147"/>
    <s v="E00147"/>
    <s v="RUTA KMS.147"/>
    <x v="178"/>
    <x v="0"/>
    <x v="0"/>
    <x v="8"/>
    <x v="0"/>
    <d v="2024-07-18T08:27:25"/>
    <x v="737"/>
    <n v="26.543055555608589"/>
    <d v="2024-07-19T08:42:59"/>
    <d v="1899-12-30T01:57:36"/>
    <d v="2024-07-19T10:40:35"/>
    <n v="0.32361111114732921"/>
    <x v="0"/>
    <m/>
    <m/>
    <x v="1"/>
    <x v="6"/>
    <x v="0"/>
    <x v="5"/>
    <x v="0"/>
    <n v="6"/>
    <s v="VILLAR CHAMIZO JUAN Mª"/>
    <d v="1899-12-31T23:02:24"/>
    <n v="23.583055555608588"/>
    <n v="12"/>
    <n v="11.583055555608588"/>
  </r>
  <r>
    <s v="E002"/>
    <s v="EO65"/>
    <x v="7138"/>
    <x v="0"/>
    <s v="E3"/>
    <s v="0100018456"/>
    <s v="HORMIGONES PREBESUR S.A."/>
    <s v="0085000444"/>
    <s v="CORDOBA"/>
    <s v="000000000000003228"/>
    <x v="55"/>
    <d v="2024-07-18T00:00:00"/>
    <d v="1899-12-30T11:22:10"/>
    <s v="19/07 10:00h"/>
    <d v="2024-07-19T00:00:00"/>
    <x v="14"/>
    <x v="12"/>
    <x v="7389"/>
    <d v="2024-07-19T00:00:00"/>
    <d v="1899-12-30T09:26:59"/>
    <n v="200"/>
    <s v="E00200"/>
    <s v="RUTA KMS.200"/>
    <x v="171"/>
    <x v="0"/>
    <x v="0"/>
    <x v="8"/>
    <x v="0"/>
    <d v="2024-07-18T11:22:10"/>
    <x v="752"/>
    <n v="25.630555555515457"/>
    <d v="2024-07-19T09:26:59"/>
    <d v="1899-12-30T02:40:00"/>
    <d v="2024-07-19T12:06:59"/>
    <n v="0.88361111108679324"/>
    <x v="0"/>
    <m/>
    <m/>
    <x v="1"/>
    <x v="6"/>
    <x v="0"/>
    <x v="5"/>
    <x v="6"/>
    <n v="6"/>
    <s v="HIBURSANFRE, S.L.U."/>
    <d v="1900-01-01T16:00:00"/>
    <n v="21.963888888848789"/>
    <n v="12"/>
    <n v="9.9638888888487891"/>
  </r>
  <r>
    <s v="E002"/>
    <s v="EO65"/>
    <x v="7139"/>
    <x v="0"/>
    <s v="E4"/>
    <s v="0100057765"/>
    <s v="MAT. DE CONSTR. DEL TIETAR, S.L."/>
    <s v="0084000284"/>
    <s v="TEJEDA"/>
    <s v="000000000000003230"/>
    <x v="57"/>
    <d v="2024-07-18T00:00:00"/>
    <d v="1899-12-30T11:33:18"/>
    <s v="22/07 Recoger pallet"/>
    <d v="2024-07-22T00:00:00"/>
    <x v="6"/>
    <x v="12"/>
    <x v="7390"/>
    <d v="2024-07-19T00:00:00"/>
    <d v="1899-12-30T18:23:06"/>
    <n v="239"/>
    <s v="E00239"/>
    <s v="RUTA KMS.239"/>
    <x v="258"/>
    <x v="0"/>
    <x v="0"/>
    <x v="8"/>
    <x v="1"/>
    <d v="2024-07-18T11:33:18"/>
    <x v="740"/>
    <n v="104.44500000000698"/>
    <d v="2024-07-19T18:23:06"/>
    <d v="1899-12-30T03:11:12"/>
    <d v="2024-07-19T21:34:18"/>
    <n v="70.428333333344199"/>
    <x v="0"/>
    <m/>
    <m/>
    <x v="1"/>
    <x v="6"/>
    <x v="0"/>
    <x v="5"/>
    <x v="9"/>
    <n v="6"/>
    <s v="VAZQUEZ COTANO, FCO. JAVIER"/>
    <d v="1900-01-02T04:28:48"/>
    <n v="100.25833333334032"/>
    <n v="48"/>
    <n v="52.258333333340317"/>
  </r>
  <r>
    <s v="E002"/>
    <s v="EO65"/>
    <x v="7140"/>
    <x v="0"/>
    <s v="E3"/>
    <s v="0100051755"/>
    <s v="STRATA PAVIMENTOS, S.L.U"/>
    <s v="0085000500"/>
    <s v="NAVALVILLAR DE PELA-STRATA"/>
    <s v="000000000000003297"/>
    <x v="56"/>
    <d v="2024-07-18T00:00:00"/>
    <d v="1899-12-30T12:44:28"/>
    <s v="19/07 08:00h"/>
    <d v="2024-07-19T00:00:00"/>
    <x v="24"/>
    <x v="12"/>
    <x v="7391"/>
    <d v="2024-07-19T00:00:00"/>
    <d v="1899-12-30T08:32:49"/>
    <n v="159"/>
    <s v="E00159"/>
    <s v="RUTA KMS.159"/>
    <x v="170"/>
    <x v="0"/>
    <x v="0"/>
    <x v="8"/>
    <x v="0"/>
    <d v="2024-07-18T12:44:28"/>
    <x v="737"/>
    <n v="22.258888888929505"/>
    <d v="2024-07-19T08:32:49"/>
    <d v="1899-12-30T02:07:12"/>
    <d v="2024-07-19T10:40:01"/>
    <n v="0.33305555570404977"/>
    <x v="0"/>
    <m/>
    <m/>
    <x v="1"/>
    <x v="6"/>
    <x v="0"/>
    <x v="5"/>
    <x v="0"/>
    <n v="6"/>
    <s v="CISTERCEX. S.L.L."/>
    <d v="1900-01-01T02:52:48"/>
    <n v="19.138888888929504"/>
    <n v="12"/>
    <n v="7.1388888889295039"/>
  </r>
  <r>
    <s v="E002"/>
    <s v="EO65"/>
    <x v="7141"/>
    <x v="0"/>
    <s v="E4"/>
    <s v="0100057845"/>
    <s v="INVERSIONES SEGURA SARRIA, S.L."/>
    <s v="0084000019"/>
    <s v="ARROYOMOLINOS"/>
    <s v="000000000000003230"/>
    <x v="57"/>
    <d v="2024-07-18T00:00:00"/>
    <d v="1899-12-30T14:10:44"/>
    <s v="22/07 64s 10h-17h"/>
    <d v="2024-07-22T00:00:00"/>
    <x v="6"/>
    <x v="12"/>
    <x v="7392"/>
    <d v="2024-07-19T00:00:00"/>
    <d v="1899-12-30T15:54:30"/>
    <n v="391"/>
    <s v="E00391"/>
    <s v="RUTA KMS.391"/>
    <x v="442"/>
    <x v="0"/>
    <x v="0"/>
    <x v="8"/>
    <x v="1"/>
    <d v="2024-07-18T14:10:44"/>
    <x v="740"/>
    <n v="101.82111111120321"/>
    <d v="2024-07-19T15:54:30"/>
    <d v="1899-12-30T05:12:48"/>
    <d v="2024-07-19T21:07:18"/>
    <n v="70.878333333414048"/>
    <x v="0"/>
    <m/>
    <m/>
    <x v="1"/>
    <x v="6"/>
    <x v="0"/>
    <x v="5"/>
    <x v="4"/>
    <n v="6"/>
    <s v=""/>
    <d v="1900-01-04T05:07:12"/>
    <n v="95.60777777786987"/>
    <n v="48"/>
    <n v="47.60777777786987"/>
  </r>
  <r>
    <s v="E002"/>
    <s v="EO65"/>
    <x v="7142"/>
    <x v="0"/>
    <s v="E3"/>
    <s v="0100057795"/>
    <s v="SUMINISTROS SANCHEZ, SL"/>
    <s v="0085000037"/>
    <s v="PORZUNA"/>
    <s v="000000000000003297"/>
    <x v="56"/>
    <d v="2024-07-18T00:00:00"/>
    <d v="1899-12-30T18:44:51"/>
    <s v="22/07 09h"/>
    <d v="2024-07-22T00:00:00"/>
    <x v="15"/>
    <x v="12"/>
    <x v="7393"/>
    <d v="2024-07-19T00:00:00"/>
    <d v="1899-12-30T15:40:39"/>
    <n v="309"/>
    <s v="E00309"/>
    <s v="RUTA KMS.309"/>
    <x v="181"/>
    <x v="0"/>
    <x v="0"/>
    <x v="8"/>
    <x v="0"/>
    <d v="2024-07-18T18:44:51"/>
    <x v="779"/>
    <n v="86.252500000060536"/>
    <d v="2024-07-19T15:40:39"/>
    <d v="1899-12-30T04:07:12"/>
    <d v="2024-07-19T19:47:51"/>
    <n v="61.202499999955762"/>
    <x v="0"/>
    <m/>
    <m/>
    <x v="1"/>
    <x v="6"/>
    <x v="0"/>
    <x v="5"/>
    <x v="4"/>
    <n v="6"/>
    <s v="HORMIGONES Y CONTENEDORES JARA"/>
    <d v="1900-01-03T02:52:48"/>
    <n v="81.132500000060531"/>
    <n v="48"/>
    <n v="33.132500000060531"/>
  </r>
  <r>
    <s v="E002"/>
    <s v="EO65"/>
    <x v="7143"/>
    <x v="0"/>
    <s v="E4"/>
    <s v="0100059385"/>
    <s v="SUMINISTROS VILLAVICIOSA, S.L."/>
    <s v="0084000648"/>
    <s v="ALCORCÓN- SUMINISTROS VILLAVICIOSA"/>
    <s v="000000000000003230"/>
    <x v="57"/>
    <d v="2024-07-18T00:00:00"/>
    <d v="1899-12-30T18:45:42"/>
    <s v="22/07 1ºhora pal 56"/>
    <d v="2024-07-22T00:00:00"/>
    <x v="10"/>
    <x v="12"/>
    <x v="7394"/>
    <d v="2024-07-19T00:00:00"/>
    <d v="1899-12-30T17:07:24"/>
    <n v="401"/>
    <s v="E00401"/>
    <s v="RUTA KMS.401"/>
    <x v="504"/>
    <x v="0"/>
    <x v="0"/>
    <x v="8"/>
    <x v="1"/>
    <d v="2024-07-18T18:45:42"/>
    <x v="780"/>
    <n v="85.238333333458286"/>
    <d v="2024-07-19T17:07:24"/>
    <d v="1899-12-30T05:20:48"/>
    <d v="2024-07-19T22:28:12"/>
    <n v="57.529999999911524"/>
    <x v="0"/>
    <m/>
    <m/>
    <x v="1"/>
    <x v="6"/>
    <x v="0"/>
    <x v="5"/>
    <x v="5"/>
    <n v="6"/>
    <s v=""/>
    <d v="1900-01-04T08:19:12"/>
    <n v="78.891666666791622"/>
    <n v="48"/>
    <n v="30.891666666791622"/>
  </r>
  <r>
    <s v="E002"/>
    <s v="EO65"/>
    <x v="7144"/>
    <x v="0"/>
    <s v="E4"/>
    <s v="0100059385"/>
    <s v="SUMINISTROS VILLAVICIOSA, S.L."/>
    <s v="0084000648"/>
    <s v="ALCORCÓN- SUMINISTROS VILLAVICIOSA"/>
    <s v="000000000000003230"/>
    <x v="57"/>
    <d v="2024-07-18T00:00:00"/>
    <d v="1899-12-30T18:46:01"/>
    <s v="24/07 1ºhora pal 56"/>
    <d v="2024-07-24T00:00:00"/>
    <x v="10"/>
    <x v="12"/>
    <x v="7395"/>
    <d v="2024-07-19T00:00:00"/>
    <d v="1899-12-30T13:22:16"/>
    <n v="401"/>
    <s v="E00401"/>
    <s v="RUTA KMS.401"/>
    <x v="448"/>
    <x v="0"/>
    <x v="0"/>
    <x v="8"/>
    <x v="1"/>
    <d v="2024-07-18T18:46:01"/>
    <x v="821"/>
    <n v="133.23305555566913"/>
    <d v="2024-07-19T13:22:16"/>
    <d v="1899-12-30T05:20:48"/>
    <d v="2024-07-19T18:43:04"/>
    <n v="109.28222222212935"/>
    <x v="0"/>
    <m/>
    <m/>
    <x v="1"/>
    <x v="6"/>
    <x v="0"/>
    <x v="5"/>
    <x v="7"/>
    <n v="6"/>
    <s v=""/>
    <d v="1900-01-04T08:19:12"/>
    <n v="126.88638888900246"/>
    <n v="60"/>
    <n v="66.886388889002461"/>
  </r>
  <r>
    <s v="E002"/>
    <s v="EO65"/>
    <x v="7145"/>
    <x v="0"/>
    <s v="E3"/>
    <s v="0100051174"/>
    <s v="HORMIGONES CONO, SL"/>
    <s v="0085000421"/>
    <s v="POZOBLANCO-DEPURADORA"/>
    <s v="000000000000003228"/>
    <x v="55"/>
    <d v="2024-07-19T00:00:00"/>
    <d v="1899-12-30T07:58:02"/>
    <s v="22/07 08:00h"/>
    <d v="2024-07-22T00:00:00"/>
    <x v="10"/>
    <x v="12"/>
    <x v="7396"/>
    <d v="2024-07-19T00:00:00"/>
    <d v="1899-12-30T14:27:08"/>
    <n v="168"/>
    <s v="E00168"/>
    <s v="RUTA KMS.168"/>
    <x v="210"/>
    <x v="0"/>
    <x v="0"/>
    <x v="8"/>
    <x v="0"/>
    <d v="2024-07-19T07:58:02"/>
    <x v="780"/>
    <n v="72.032777777756564"/>
    <d v="2024-07-19T14:27:08"/>
    <d v="1899-12-30T02:14:24"/>
    <d v="2024-07-19T16:41:32"/>
    <n v="63.30777777795447"/>
    <x v="0"/>
    <m/>
    <m/>
    <x v="1"/>
    <x v="6"/>
    <x v="0"/>
    <x v="5"/>
    <x v="13"/>
    <n v="6"/>
    <s v="HORMIGONES Y CONTENEDORES JARA"/>
    <d v="1900-01-01T05:45:36"/>
    <n v="68.792777777756569"/>
    <n v="36"/>
    <n v="32.792777777756569"/>
  </r>
  <r>
    <s v="E002"/>
    <s v="EO65"/>
    <x v="7146"/>
    <x v="0"/>
    <s v="E3"/>
    <s v="0432000110"/>
    <s v="PREBETONG HORMIGONES, S.A."/>
    <s v="0085000005"/>
    <s v="BADAJOZ-CAYA Nº 37"/>
    <s v="000000000000003228"/>
    <x v="55"/>
    <d v="2024-07-19T00:00:00"/>
    <d v="1899-12-30T08:18:48"/>
    <s v="22/07 07:00h"/>
    <d v="2024-07-22T00:00:00"/>
    <x v="25"/>
    <x v="12"/>
    <x v="7397"/>
    <d v="2024-07-19T00:00:00"/>
    <d v="1899-12-30T15:52:47"/>
    <n v="94"/>
    <s v="E00094"/>
    <s v="RUTA KMS.094"/>
    <x v="167"/>
    <x v="0"/>
    <x v="0"/>
    <x v="8"/>
    <x v="0"/>
    <d v="2024-07-19T08:18:48"/>
    <x v="808"/>
    <n v="70.686666666646488"/>
    <d v="2024-07-19T15:52:47"/>
    <d v="1899-12-30T01:15:12"/>
    <d v="2024-07-19T17:07:59"/>
    <n v="61.866944444482215"/>
    <x v="0"/>
    <m/>
    <m/>
    <x v="1"/>
    <x v="6"/>
    <x v="0"/>
    <x v="5"/>
    <x v="4"/>
    <n v="6"/>
    <s v="HIBURSANFRE, S.L.U."/>
    <d v="1899-12-31T06:04:48"/>
    <n v="68.433333333313158"/>
    <n v="36"/>
    <n v="32.433333333313158"/>
  </r>
  <r>
    <s v="E002"/>
    <s v="EO65"/>
    <x v="7147"/>
    <x v="0"/>
    <s v="E3"/>
    <s v="0432000110"/>
    <s v="PREBETONG HORMIGONES, S.A."/>
    <s v="0085000005"/>
    <s v="BADAJOZ-CAYA Nº 37"/>
    <s v="000000000000003228"/>
    <x v="55"/>
    <d v="2024-07-19T00:00:00"/>
    <d v="1899-12-30T08:19:09"/>
    <s v="22/07 09:00h"/>
    <d v="2024-07-22T00:00:00"/>
    <x v="15"/>
    <x v="12"/>
    <x v="7398"/>
    <d v="2024-07-19T00:00:00"/>
    <d v="1899-12-30T13:57:08"/>
    <n v="94"/>
    <s v="E00094"/>
    <s v="RUTA KMS.094"/>
    <x v="503"/>
    <x v="0"/>
    <x v="0"/>
    <x v="8"/>
    <x v="0"/>
    <d v="2024-07-19T08:19:09"/>
    <x v="779"/>
    <n v="72.680833333404735"/>
    <d v="2024-07-19T13:57:08"/>
    <d v="1899-12-30T01:15:12"/>
    <d v="2024-07-19T15:12:20"/>
    <n v="65.794444444414694"/>
    <x v="0"/>
    <m/>
    <m/>
    <x v="1"/>
    <x v="6"/>
    <x v="0"/>
    <x v="5"/>
    <x v="7"/>
    <n v="6"/>
    <s v=""/>
    <d v="1899-12-31T06:04:48"/>
    <n v="70.427500000071404"/>
    <n v="36"/>
    <n v="34.427500000071404"/>
  </r>
  <r>
    <s v="E002"/>
    <s v="EO65"/>
    <x v="7148"/>
    <x v="0"/>
    <s v="E3"/>
    <s v="0432000110"/>
    <s v="PREBETONG HORMIGONES, S.A."/>
    <s v="0085000005"/>
    <s v="BADAJOZ-CAYA Nº 37"/>
    <s v="000000000000003297"/>
    <x v="56"/>
    <d v="2024-07-19T00:00:00"/>
    <d v="1899-12-30T08:19:38"/>
    <s v="22/07 11:00h BM/PL"/>
    <d v="2024-07-22T00:00:00"/>
    <x v="24"/>
    <x v="12"/>
    <x v="7399"/>
    <d v="2024-07-22T00:00:00"/>
    <d v="1899-12-30T09:12:07"/>
    <n v="94"/>
    <s v="E00094"/>
    <s v="RUTA KMS.094"/>
    <x v="207"/>
    <x v="0"/>
    <x v="0"/>
    <x v="8"/>
    <x v="0"/>
    <d v="2024-07-19T08:19:38"/>
    <x v="769"/>
    <n v="74.672777777770534"/>
    <d v="2024-07-22T09:12:07"/>
    <d v="1899-12-30T01:15:12"/>
    <d v="2024-07-22T10:27:19"/>
    <n v="0.54472222225740552"/>
    <x v="0"/>
    <m/>
    <m/>
    <x v="1"/>
    <x v="10"/>
    <x v="0"/>
    <x v="6"/>
    <x v="6"/>
    <n v="2"/>
    <s v=""/>
    <d v="1899-12-31T06:04:48"/>
    <n v="72.419444444437204"/>
    <n v="36"/>
    <n v="36.419444444437204"/>
  </r>
  <r>
    <s v="E002"/>
    <s v="EO65"/>
    <x v="7149"/>
    <x v="0"/>
    <s v="E3"/>
    <s v="0100057885"/>
    <s v="UTE AVE CASATEJADA TORIL"/>
    <s v="0085000217"/>
    <s v="TORIL"/>
    <s v="000000000000003227"/>
    <x v="59"/>
    <d v="2024-07-19T00:00:00"/>
    <d v="1899-12-30T08:27:46"/>
    <s v="22/07 08:00h"/>
    <d v="2024-07-22T00:00:00"/>
    <x v="10"/>
    <x v="12"/>
    <x v="7400"/>
    <d v="2024-07-19T00:00:00"/>
    <d v="1899-12-30T13:13:11"/>
    <n v="244"/>
    <s v="E00244"/>
    <s v="RUTA KMS.244"/>
    <x v="335"/>
    <x v="0"/>
    <x v="0"/>
    <x v="8"/>
    <x v="0"/>
    <d v="2024-07-19T08:27:46"/>
    <x v="780"/>
    <n v="71.537222222308628"/>
    <d v="2024-07-19T13:13:11"/>
    <d v="1899-12-30T03:15:12"/>
    <d v="2024-07-19T16:28:23"/>
    <n v="63.526944444514811"/>
    <x v="0"/>
    <m/>
    <m/>
    <x v="1"/>
    <x v="6"/>
    <x v="0"/>
    <x v="5"/>
    <x v="7"/>
    <n v="6"/>
    <s v="LOGISTICA GALVEZ MARIN, S.L."/>
    <d v="1900-01-02T06:04:48"/>
    <n v="67.283888888975298"/>
    <n v="36"/>
    <n v="31.283888888975298"/>
  </r>
  <r>
    <s v="E002"/>
    <s v="EO65"/>
    <x v="7150"/>
    <x v="0"/>
    <s v="E3"/>
    <s v="0100057885"/>
    <s v="UTE AVE CASATEJADA TORIL"/>
    <s v="0085000217"/>
    <s v="TORIL"/>
    <s v="000000000000003227"/>
    <x v="59"/>
    <d v="2024-07-19T00:00:00"/>
    <d v="1899-12-30T08:27:54"/>
    <s v="22/07 10:30h"/>
    <d v="2024-07-22T00:00:00"/>
    <x v="20"/>
    <x v="12"/>
    <x v="7401"/>
    <d v="2024-07-22T00:00:00"/>
    <d v="1899-12-30T07:02:41"/>
    <n v="244"/>
    <s v="E00244"/>
    <s v="RUTA KMS.244"/>
    <x v="164"/>
    <x v="0"/>
    <x v="0"/>
    <x v="8"/>
    <x v="0"/>
    <d v="2024-07-19T08:27:54"/>
    <x v="781"/>
    <n v="74.035000000032596"/>
    <d v="2024-07-22T07:02:41"/>
    <d v="1899-12-30T03:15:12"/>
    <d v="2024-07-22T10:17:53"/>
    <n v="0.20194444450316951"/>
    <x v="0"/>
    <m/>
    <m/>
    <x v="1"/>
    <x v="10"/>
    <x v="0"/>
    <x v="6"/>
    <x v="11"/>
    <n v="2"/>
    <s v=""/>
    <d v="1900-01-02T06:04:48"/>
    <n v="69.781666666699266"/>
    <n v="36"/>
    <n v="33.781666666699266"/>
  </r>
  <r>
    <s v="E002"/>
    <s v="EO65"/>
    <x v="7151"/>
    <x v="0"/>
    <s v="E3"/>
    <s v="0100057885"/>
    <s v="UTE AVE CASATEJADA TORIL"/>
    <s v="0085000217"/>
    <s v="TORIL"/>
    <s v="000000000000003227"/>
    <x v="59"/>
    <d v="2024-07-19T00:00:00"/>
    <d v="1899-12-30T08:28:01"/>
    <s v="22/07 14:30h"/>
    <d v="2024-07-22T00:00:00"/>
    <x v="9"/>
    <x v="12"/>
    <x v="7402"/>
    <d v="2024-07-22T00:00:00"/>
    <d v="1899-12-30T15:54:20"/>
    <n v="244"/>
    <s v="E00244"/>
    <s v="RUTA KMS.244"/>
    <x v="335"/>
    <x v="0"/>
    <x v="0"/>
    <x v="8"/>
    <x v="0"/>
    <d v="2024-07-19T08:28:01"/>
    <x v="783"/>
    <n v="80.533055555541068"/>
    <d v="2024-07-22T15:54:20"/>
    <d v="1899-12-30T03:15:12"/>
    <d v="2024-07-22T19:09:32"/>
    <n v="-2.1588888888945803"/>
    <x v="1"/>
    <m/>
    <m/>
    <x v="1"/>
    <x v="10"/>
    <x v="2"/>
    <x v="6"/>
    <x v="4"/>
    <n v="2"/>
    <s v="LOGISTICA GALVEZ MARIN, S.L."/>
    <d v="1900-01-02T06:04:48"/>
    <n v="76.279722222207738"/>
    <n v="36"/>
    <n v="40.279722222207738"/>
  </r>
  <r>
    <s v="E002"/>
    <s v="EO65"/>
    <x v="7152"/>
    <x v="0"/>
    <s v="E3"/>
    <s v="0100057885"/>
    <s v="UTE AVE CASATEJADA TORIL"/>
    <s v="0085000217"/>
    <s v="TORIL"/>
    <s v="000000000000003227"/>
    <x v="59"/>
    <d v="2024-07-19T00:00:00"/>
    <d v="1899-12-30T08:28:11"/>
    <s v="23/07 07:30h"/>
    <d v="2024-07-23T00:00:00"/>
    <x v="31"/>
    <x v="12"/>
    <x v="7403"/>
    <d v="2024-07-22T00:00:00"/>
    <d v="1899-12-30T16:36:16"/>
    <n v="244"/>
    <s v="E00244"/>
    <s v="RUTA KMS.244"/>
    <x v="194"/>
    <x v="0"/>
    <x v="0"/>
    <x v="8"/>
    <x v="0"/>
    <d v="2024-07-19T08:28:11"/>
    <x v="822"/>
    <n v="95.030277777754236"/>
    <d v="2024-07-22T16:36:16"/>
    <d v="1899-12-30T03:15:12"/>
    <d v="2024-07-22T19:51:28"/>
    <n v="11.642222222231794"/>
    <x v="0"/>
    <m/>
    <m/>
    <x v="1"/>
    <x v="10"/>
    <x v="0"/>
    <x v="6"/>
    <x v="8"/>
    <n v="2"/>
    <s v=""/>
    <d v="1900-01-02T06:04:48"/>
    <n v="90.776944444420906"/>
    <n v="48"/>
    <n v="42.776944444420906"/>
  </r>
  <r>
    <s v="E002"/>
    <s v="EO65"/>
    <x v="7153"/>
    <x v="0"/>
    <s v="E3"/>
    <s v="0100057885"/>
    <s v="UTE AVE CASATEJADA TORIL"/>
    <s v="0085000217"/>
    <s v="TORIL"/>
    <s v="000000000000003227"/>
    <x v="59"/>
    <d v="2024-07-19T00:00:00"/>
    <d v="1899-12-30T08:28:19"/>
    <s v="23/07 10:00h"/>
    <d v="2024-07-23T00:00:00"/>
    <x v="17"/>
    <x v="12"/>
    <x v="7404"/>
    <d v="2024-07-23T00:00:00"/>
    <d v="1899-12-30T08:40:35"/>
    <n v="244"/>
    <s v="E00244"/>
    <s v="RUTA KMS.244"/>
    <x v="399"/>
    <x v="0"/>
    <x v="0"/>
    <x v="8"/>
    <x v="0"/>
    <d v="2024-07-19T08:28:19"/>
    <x v="797"/>
    <n v="97.528055555478204"/>
    <d v="2024-07-23T08:40:35"/>
    <d v="1899-12-30T03:15:12"/>
    <d v="2024-07-23T11:55:47"/>
    <n v="-1.9297222222667187"/>
    <x v="1"/>
    <m/>
    <m/>
    <x v="1"/>
    <x v="12"/>
    <x v="2"/>
    <x v="6"/>
    <x v="0"/>
    <n v="3"/>
    <s v="CISTERCEX. S.L.L."/>
    <d v="1900-01-02T06:04:48"/>
    <n v="93.274722222144874"/>
    <n v="48"/>
    <n v="45.274722222144874"/>
  </r>
  <r>
    <s v="E002"/>
    <s v="EO65"/>
    <x v="7154"/>
    <x v="0"/>
    <s v="E3"/>
    <s v="0100057858"/>
    <s v="SPECIAL CONCRETE 3, S.L."/>
    <s v="0085000115"/>
    <s v="ALCORCON"/>
    <s v="000000000000003228"/>
    <x v="55"/>
    <d v="2024-07-19T00:00:00"/>
    <d v="1899-12-30T08:44:01"/>
    <s v="22/07 07h"/>
    <d v="2024-07-22T00:00:00"/>
    <x v="25"/>
    <x v="12"/>
    <x v="7405"/>
    <d v="2024-07-19T00:00:00"/>
    <d v="1899-12-30T12:30:58"/>
    <n v="403"/>
    <s v="E00403"/>
    <s v="RUTA KMS.403"/>
    <x v="182"/>
    <x v="0"/>
    <x v="0"/>
    <x v="8"/>
    <x v="0"/>
    <d v="2024-07-19T08:44:01"/>
    <x v="808"/>
    <n v="70.266388888761867"/>
    <d v="2024-07-19T12:30:58"/>
    <d v="1899-12-30T05:22:24"/>
    <d v="2024-07-19T17:53:22"/>
    <n v="61.11055555549683"/>
    <x v="0"/>
    <m/>
    <m/>
    <x v="1"/>
    <x v="6"/>
    <x v="0"/>
    <x v="5"/>
    <x v="3"/>
    <n v="6"/>
    <s v="HORMIGONES Y CONTENEDORES JARA"/>
    <d v="1900-01-04T08:57:36"/>
    <n v="63.893055555428532"/>
    <n v="36"/>
    <n v="27.893055555428532"/>
  </r>
  <r>
    <s v="E002"/>
    <s v="EO65"/>
    <x v="7155"/>
    <x v="0"/>
    <s v="E3"/>
    <s v="0100057858"/>
    <s v="SPECIAL CONCRETE 3, S.L."/>
    <s v="0085000115"/>
    <s v="ALCORCON"/>
    <s v="000000000000003228"/>
    <x v="55"/>
    <d v="2024-07-19T00:00:00"/>
    <d v="1899-12-30T08:44:30"/>
    <s v="22/07 12h"/>
    <d v="2024-07-22T00:00:00"/>
    <x v="8"/>
    <x v="12"/>
    <x v="7406"/>
    <d v="2024-07-19T00:00:00"/>
    <d v="1899-12-30T11:51:01"/>
    <n v="403"/>
    <s v="E00403"/>
    <s v="RUTA KMS.403"/>
    <x v="158"/>
    <x v="0"/>
    <x v="0"/>
    <x v="8"/>
    <x v="0"/>
    <d v="2024-07-19T08:44:30"/>
    <x v="786"/>
    <n v="75.258333333302289"/>
    <d v="2024-07-19T11:51:01"/>
    <d v="1899-12-30T05:22:24"/>
    <d v="2024-07-19T17:13:25"/>
    <n v="66.776388888945803"/>
    <x v="0"/>
    <m/>
    <m/>
    <x v="1"/>
    <x v="6"/>
    <x v="0"/>
    <x v="5"/>
    <x v="2"/>
    <n v="6"/>
    <s v="HORMIGONES Y CONTENEDORES JARA"/>
    <d v="1900-01-04T08:57:36"/>
    <n v="68.884999999968954"/>
    <n v="36"/>
    <n v="32.884999999968954"/>
  </r>
  <r>
    <s v="E002"/>
    <s v="EO65"/>
    <x v="7156"/>
    <x v="0"/>
    <s v="E3"/>
    <s v="0100057809"/>
    <s v="HORM. QUINTANAR, SL"/>
    <s v="0085000092"/>
    <s v="QUINTANAR DE LA ORDEN"/>
    <s v="000000000000003297"/>
    <x v="56"/>
    <d v="2024-07-19T00:00:00"/>
    <d v="1899-12-30T08:56:00"/>
    <s v="22/07 08h BM-PL PUNT"/>
    <d v="2024-07-22T00:00:00"/>
    <x v="10"/>
    <x v="12"/>
    <x v="7407"/>
    <d v="2024-07-19T00:00:00"/>
    <d v="1899-12-30T13:06:37"/>
    <n v="492"/>
    <s v="E00492"/>
    <s v="RUTA KMS.492"/>
    <x v="206"/>
    <x v="0"/>
    <x v="0"/>
    <x v="8"/>
    <x v="0"/>
    <d v="2024-07-19T08:56:00"/>
    <x v="780"/>
    <n v="71.06666666676756"/>
    <d v="2024-07-19T13:06:37"/>
    <d v="1899-12-30T06:33:36"/>
    <d v="2024-07-19T19:40:13"/>
    <n v="60.329722222290002"/>
    <x v="0"/>
    <m/>
    <m/>
    <x v="1"/>
    <x v="6"/>
    <x v="0"/>
    <x v="5"/>
    <x v="7"/>
    <n v="6"/>
    <s v="HORMIGONES Y CONTENEDORES JARA"/>
    <d v="1900-01-05T13:26:24"/>
    <n v="63.506666666767558"/>
    <n v="36"/>
    <n v="27.506666666767558"/>
  </r>
  <r>
    <s v="E002"/>
    <s v="EO65"/>
    <x v="7157"/>
    <x v="0"/>
    <s v="E3"/>
    <s v="0432000110"/>
    <s v="PREBETONG HORMIGONES, S.A."/>
    <s v="0085000333"/>
    <s v="AVE PLASENCIA MOVIL"/>
    <s v="000000000000003229"/>
    <x v="58"/>
    <d v="2024-07-19T00:00:00"/>
    <d v="1899-12-30T09:00:03"/>
    <s v="22/07 8h"/>
    <d v="2024-07-22T00:00:00"/>
    <x v="10"/>
    <x v="12"/>
    <x v="7408"/>
    <d v="2024-07-19T00:00:00"/>
    <d v="1899-12-30T16:28:15"/>
    <n v="222"/>
    <s v="E00222"/>
    <s v="RUTA KMS.222"/>
    <x v="472"/>
    <x v="0"/>
    <x v="0"/>
    <x v="8"/>
    <x v="0"/>
    <d v="2024-07-19T09:00:03"/>
    <x v="780"/>
    <n v="70.999166666704696"/>
    <d v="2024-07-19T16:28:15"/>
    <d v="1899-12-30T02:57:36"/>
    <d v="2024-07-19T19:25:51"/>
    <n v="60.569166666653473"/>
    <x v="0"/>
    <m/>
    <m/>
    <x v="1"/>
    <x v="6"/>
    <x v="0"/>
    <x v="5"/>
    <x v="8"/>
    <n v="6"/>
    <s v="HORMIGONES Y CONTENEDORES JARA"/>
    <d v="1900-01-01T23:02:24"/>
    <n v="67.039166666704702"/>
    <n v="36"/>
    <n v="31.039166666704702"/>
  </r>
  <r>
    <s v="E002"/>
    <s v="EO65"/>
    <x v="7158"/>
    <x v="0"/>
    <s v="E3"/>
    <s v="0432000110"/>
    <s v="PREBETONG HORMIGONES, S.A."/>
    <s v="0085000333"/>
    <s v="AVE PLASENCIA MOVIL"/>
    <s v="000000000000003228"/>
    <x v="55"/>
    <d v="2024-07-19T00:00:00"/>
    <d v="1899-12-30T09:00:46"/>
    <s v="22/07 09:00h"/>
    <d v="2024-07-22T00:00:00"/>
    <x v="15"/>
    <x v="12"/>
    <x v="7409"/>
    <d v="2024-07-19T00:00:00"/>
    <d v="1899-12-30T17:03:52"/>
    <n v="222"/>
    <s v="E00222"/>
    <s v="RUTA KMS.222"/>
    <x v="180"/>
    <x v="0"/>
    <x v="0"/>
    <x v="8"/>
    <x v="0"/>
    <d v="2024-07-19T09:00:46"/>
    <x v="779"/>
    <n v="71.987222222203854"/>
    <d v="2024-07-19T17:03:52"/>
    <d v="1899-12-30T02:57:36"/>
    <d v="2024-07-19T20:01:28"/>
    <n v="60.975555555545725"/>
    <x v="0"/>
    <m/>
    <m/>
    <x v="1"/>
    <x v="6"/>
    <x v="0"/>
    <x v="5"/>
    <x v="5"/>
    <n v="6"/>
    <s v=""/>
    <d v="1900-01-01T23:02:24"/>
    <n v="68.027222222203861"/>
    <n v="36"/>
    <n v="32.027222222203861"/>
  </r>
  <r>
    <s v="E002"/>
    <s v="EO65"/>
    <x v="7159"/>
    <x v="0"/>
    <s v="E3"/>
    <s v="0432000110"/>
    <s v="PREBETONG HORMIGONES, S.A."/>
    <s v="0085000003"/>
    <s v="MERIDA"/>
    <s v="000000000000003297"/>
    <x v="56"/>
    <d v="2024-07-19T00:00:00"/>
    <d v="1899-12-30T09:02:40"/>
    <s v="22/07 8h BM-PL  telf"/>
    <d v="2024-07-22T00:00:00"/>
    <x v="10"/>
    <x v="12"/>
    <x v="7410"/>
    <d v="2024-07-19T00:00:00"/>
    <d v="1899-12-30T11:47:11"/>
    <n v="75"/>
    <s v="E00075"/>
    <s v="RUTA KMS.075"/>
    <x v="169"/>
    <x v="0"/>
    <x v="0"/>
    <x v="8"/>
    <x v="0"/>
    <d v="2024-07-19T09:02:40"/>
    <x v="780"/>
    <n v="70.955555555527098"/>
    <d v="2024-07-19T11:47:11"/>
    <d v="1899-12-30T01:00:00"/>
    <d v="2024-07-19T12:47:11"/>
    <n v="67.213611111219507"/>
    <x v="0"/>
    <m/>
    <m/>
    <x v="1"/>
    <x v="6"/>
    <x v="0"/>
    <x v="5"/>
    <x v="2"/>
    <n v="6"/>
    <s v="TTES COOPERATIVOS ARAGONES S COOP"/>
    <d v="1899-12-31T00:00:00"/>
    <n v="68.955555555527098"/>
    <n v="36"/>
    <n v="32.955555555527098"/>
  </r>
  <r>
    <s v="E002"/>
    <s v="EO65"/>
    <x v="7160"/>
    <x v="0"/>
    <s v="E3"/>
    <s v="0100018456"/>
    <s v="HORMIGONES PREBESUR S.A."/>
    <s v="0085000444"/>
    <s v="CORDOBA"/>
    <s v="000000000000003228"/>
    <x v="55"/>
    <d v="2024-07-19T00:00:00"/>
    <d v="1899-12-30T09:31:23"/>
    <s v="22/07 08:00h"/>
    <d v="2024-07-22T00:00:00"/>
    <x v="10"/>
    <x v="12"/>
    <x v="7411"/>
    <d v="2024-07-19T00:00:00"/>
    <d v="1899-12-30T16:04:22"/>
    <n v="200"/>
    <s v="E00200"/>
    <s v="RUTA KMS.200"/>
    <x v="399"/>
    <x v="0"/>
    <x v="0"/>
    <x v="8"/>
    <x v="0"/>
    <d v="2024-07-19T09:31:23"/>
    <x v="780"/>
    <n v="70.476944444468245"/>
    <d v="2024-07-19T16:04:22"/>
    <d v="1899-12-30T02:40:00"/>
    <d v="2024-07-19T18:44:22"/>
    <n v="61.260555555636529"/>
    <x v="0"/>
    <m/>
    <m/>
    <x v="1"/>
    <x v="6"/>
    <x v="0"/>
    <x v="5"/>
    <x v="8"/>
    <n v="6"/>
    <s v="CISTERCEX. S.L.L."/>
    <d v="1900-01-01T16:00:00"/>
    <n v="66.810277777801574"/>
    <n v="36"/>
    <n v="30.810277777801574"/>
  </r>
  <r>
    <s v="E002"/>
    <s v="EO65"/>
    <x v="7161"/>
    <x v="0"/>
    <s v="E3"/>
    <s v="0100057863"/>
    <s v="UTE TORIL"/>
    <s v="0085000117"/>
    <s v="TORIL"/>
    <s v="000000000000003227"/>
    <x v="59"/>
    <d v="2024-07-19T00:00:00"/>
    <d v="1899-12-30T10:00:42"/>
    <s v="22/07 08:00h"/>
    <d v="2024-07-22T00:00:00"/>
    <x v="10"/>
    <x v="12"/>
    <x v="7412"/>
    <d v="2024-07-19T00:00:00"/>
    <d v="1899-12-30T13:36:49"/>
    <n v="244"/>
    <s v="E00244"/>
    <s v="RUTA KMS.244"/>
    <x v="262"/>
    <x v="0"/>
    <x v="0"/>
    <x v="8"/>
    <x v="0"/>
    <d v="2024-07-19T10:00:42"/>
    <x v="780"/>
    <n v="69.98833333334187"/>
    <d v="2024-07-19T13:36:49"/>
    <d v="1899-12-30T03:15:12"/>
    <d v="2024-07-19T16:52:01"/>
    <n v="63.133055555575993"/>
    <x v="0"/>
    <m/>
    <m/>
    <x v="1"/>
    <x v="6"/>
    <x v="0"/>
    <x v="5"/>
    <x v="7"/>
    <n v="6"/>
    <s v="HORMIGONES Y CONTENEDORES JARA"/>
    <d v="1900-01-02T06:04:48"/>
    <n v="65.73500000000854"/>
    <n v="36"/>
    <n v="29.73500000000854"/>
  </r>
  <r>
    <s v="E002"/>
    <s v="EO65"/>
    <x v="7162"/>
    <x v="0"/>
    <s v="E3"/>
    <s v="0100057863"/>
    <s v="UTE TORIL"/>
    <s v="0085000117"/>
    <s v="TORIL"/>
    <s v="000000000000003227"/>
    <x v="59"/>
    <d v="2024-07-19T00:00:00"/>
    <d v="1899-12-30T10:00:54"/>
    <s v="22/07 09:30h"/>
    <d v="2024-07-22T00:00:00"/>
    <x v="21"/>
    <x v="12"/>
    <x v="7413"/>
    <d v="2024-07-19T00:00:00"/>
    <d v="1899-12-30T15:26:58"/>
    <n v="244"/>
    <s v="E00244"/>
    <s v="RUTA KMS.244"/>
    <x v="169"/>
    <x v="0"/>
    <x v="0"/>
    <x v="8"/>
    <x v="0"/>
    <d v="2024-07-19T10:00:54"/>
    <x v="787"/>
    <n v="71.485000000102445"/>
    <d v="2024-07-19T15:26:58"/>
    <d v="1899-12-30T03:15:12"/>
    <d v="2024-07-19T18:42:10"/>
    <n v="62.797222222317941"/>
    <x v="0"/>
    <m/>
    <m/>
    <x v="1"/>
    <x v="6"/>
    <x v="0"/>
    <x v="5"/>
    <x v="4"/>
    <n v="6"/>
    <s v="TTES COOPERATIVOS ARAGONES S COOP"/>
    <d v="1900-01-02T06:04:48"/>
    <n v="67.231666666769115"/>
    <n v="36"/>
    <n v="31.231666666769115"/>
  </r>
  <r>
    <s v="E002"/>
    <s v="EO65"/>
    <x v="7163"/>
    <x v="0"/>
    <s v="E3"/>
    <s v="0100057863"/>
    <s v="UTE TORIL"/>
    <s v="0085000117"/>
    <s v="TORIL"/>
    <s v="000000000000003227"/>
    <x v="59"/>
    <d v="2024-07-19T00:00:00"/>
    <d v="1899-12-30T10:01:09"/>
    <s v="22/07 09:30h"/>
    <d v="2024-07-22T00:00:00"/>
    <x v="21"/>
    <x v="12"/>
    <x v="7414"/>
    <d v="2024-07-22T00:00:00"/>
    <d v="1899-12-30T06:36:50"/>
    <n v="244"/>
    <s v="E00244"/>
    <s v="RUTA KMS.244"/>
    <x v="211"/>
    <x v="0"/>
    <x v="0"/>
    <x v="8"/>
    <x v="0"/>
    <d v="2024-07-19T10:01:09"/>
    <x v="787"/>
    <n v="71.480833333334886"/>
    <d v="2024-07-22T06:36:50"/>
    <d v="1899-12-30T03:15:12"/>
    <d v="2024-07-22T09:52:02"/>
    <n v="-0.36722222215030342"/>
    <x v="0"/>
    <m/>
    <m/>
    <x v="1"/>
    <x v="10"/>
    <x v="0"/>
    <x v="6"/>
    <x v="12"/>
    <n v="2"/>
    <s v="HORMIGONES Y CONTENEDORES JARA"/>
    <d v="1900-01-02T06:04:48"/>
    <n v="67.227500000001555"/>
    <n v="36"/>
    <n v="31.227500000001555"/>
  </r>
  <r>
    <s v="E002"/>
    <s v="EO65"/>
    <x v="7164"/>
    <x v="0"/>
    <s v="E3"/>
    <s v="0100057863"/>
    <s v="UTE TORIL"/>
    <s v="0085000117"/>
    <s v="TORIL"/>
    <s v="000000000000003227"/>
    <x v="59"/>
    <d v="2024-07-19T00:00:00"/>
    <d v="1899-12-30T10:01:19"/>
    <s v="22/07 10:30h"/>
    <d v="2024-07-22T00:00:00"/>
    <x v="20"/>
    <x v="12"/>
    <x v="7415"/>
    <d v="2024-07-19T00:00:00"/>
    <d v="1899-12-30T19:44:01"/>
    <n v="244"/>
    <s v="E00244"/>
    <s v="RUTA KMS.244"/>
    <x v="171"/>
    <x v="0"/>
    <x v="0"/>
    <x v="8"/>
    <x v="0"/>
    <d v="2024-07-19T10:01:19"/>
    <x v="781"/>
    <n v="72.478055555548053"/>
    <d v="2024-07-19T19:44:01"/>
    <d v="1899-12-30T03:15:12"/>
    <d v="2024-07-19T22:59:13"/>
    <n v="59.51305555558065"/>
    <x v="0"/>
    <m/>
    <m/>
    <x v="1"/>
    <x v="6"/>
    <x v="0"/>
    <x v="5"/>
    <x v="10"/>
    <n v="6"/>
    <s v="HIBURSANFRE, S.L.U."/>
    <d v="1900-01-02T06:04:48"/>
    <n v="68.224722222214723"/>
    <n v="36"/>
    <n v="32.224722222214723"/>
  </r>
  <r>
    <s v="E002"/>
    <s v="EO65"/>
    <x v="7165"/>
    <x v="0"/>
    <s v="E3"/>
    <s v="0100057863"/>
    <s v="UTE TORIL"/>
    <s v="0085000117"/>
    <s v="TORIL"/>
    <s v="000000000000003227"/>
    <x v="59"/>
    <d v="2024-07-19T00:00:00"/>
    <d v="1899-12-30T10:01:30"/>
    <s v="22/07 12:00h"/>
    <d v="2024-07-22T00:00:00"/>
    <x v="8"/>
    <x v="12"/>
    <x v="7416"/>
    <d v="2024-07-22T00:00:00"/>
    <d v="1899-12-30T08:11:22"/>
    <n v="244"/>
    <s v="E00244"/>
    <s v="RUTA KMS.244"/>
    <x v="176"/>
    <x v="0"/>
    <x v="0"/>
    <x v="8"/>
    <x v="0"/>
    <d v="2024-07-19T10:01:30"/>
    <x v="786"/>
    <n v="73.974999999976717"/>
    <d v="2024-07-22T08:11:22"/>
    <d v="1899-12-30T03:15:12"/>
    <d v="2024-07-22T11:26:34"/>
    <n v="0.55722222221083939"/>
    <x v="0"/>
    <m/>
    <m/>
    <x v="1"/>
    <x v="10"/>
    <x v="0"/>
    <x v="6"/>
    <x v="0"/>
    <n v="2"/>
    <s v="MARTINEZ RODRIGUEZ FRANCISCO JAVIER"/>
    <d v="1900-01-02T06:04:48"/>
    <n v="69.721666666643387"/>
    <n v="36"/>
    <n v="33.721666666643387"/>
  </r>
  <r>
    <s v="E002"/>
    <s v="EO65"/>
    <x v="7166"/>
    <x v="0"/>
    <s v="E3"/>
    <s v="0100057863"/>
    <s v="UTE TORIL"/>
    <s v="0085000117"/>
    <s v="TORIL"/>
    <s v="000000000000003227"/>
    <x v="59"/>
    <d v="2024-07-19T00:00:00"/>
    <d v="1899-12-30T10:01:42"/>
    <s v="22/07 13:00h"/>
    <d v="2024-07-22T00:00:00"/>
    <x v="14"/>
    <x v="12"/>
    <x v="7417"/>
    <d v="2024-07-22T00:00:00"/>
    <d v="1899-12-30T08:34:11"/>
    <n v="244"/>
    <s v="E00244"/>
    <s v="RUTA KMS.244"/>
    <x v="170"/>
    <x v="0"/>
    <x v="0"/>
    <x v="8"/>
    <x v="0"/>
    <d v="2024-07-19T10:01:42"/>
    <x v="807"/>
    <n v="74.971666666679084"/>
    <d v="2024-07-22T08:34:11"/>
    <d v="1899-12-30T03:15:12"/>
    <d v="2024-07-22T11:49:23"/>
    <n v="1.1769444443634711"/>
    <x v="0"/>
    <m/>
    <m/>
    <x v="1"/>
    <x v="10"/>
    <x v="0"/>
    <x v="6"/>
    <x v="0"/>
    <n v="2"/>
    <s v="CISTERCEX. S.L.L."/>
    <d v="1900-01-02T06:04:48"/>
    <n v="70.718333333345754"/>
    <n v="36"/>
    <n v="34.718333333345754"/>
  </r>
  <r>
    <s v="E002"/>
    <s v="EO65"/>
    <x v="7167"/>
    <x v="0"/>
    <s v="E3"/>
    <s v="0100057863"/>
    <s v="UTE TORIL"/>
    <s v="0085000117"/>
    <s v="TORIL"/>
    <s v="000000000000003227"/>
    <x v="59"/>
    <d v="2024-07-19T00:00:00"/>
    <d v="1899-12-30T10:01:51"/>
    <s v="22/07 15:00h"/>
    <d v="2024-07-22T00:00:00"/>
    <x v="7"/>
    <x v="12"/>
    <x v="7418"/>
    <d v="2024-07-22T00:00:00"/>
    <d v="1899-12-30T12:38:49"/>
    <n v="244"/>
    <s v="E00244"/>
    <s v="RUTA KMS.244"/>
    <x v="178"/>
    <x v="0"/>
    <x v="0"/>
    <x v="8"/>
    <x v="0"/>
    <d v="2024-07-19T10:01:51"/>
    <x v="770"/>
    <n v="76.969166666676756"/>
    <d v="2024-07-22T12:38:49"/>
    <d v="1899-12-30T03:15:12"/>
    <d v="2024-07-22T15:54:01"/>
    <n v="-0.90027777780778706"/>
    <x v="1"/>
    <m/>
    <m/>
    <x v="1"/>
    <x v="10"/>
    <x v="1"/>
    <x v="6"/>
    <x v="3"/>
    <n v="2"/>
    <s v="VILLAR CHAMIZO JUAN Mª"/>
    <d v="1900-01-02T06:04:48"/>
    <n v="72.715833333343426"/>
    <n v="36"/>
    <n v="36.715833333343426"/>
  </r>
  <r>
    <s v="E002"/>
    <s v="EO65"/>
    <x v="7168"/>
    <x v="0"/>
    <s v="E3"/>
    <s v="0100057863"/>
    <s v="UTE TORIL"/>
    <s v="0085000117"/>
    <s v="TORIL"/>
    <s v="000000000000003227"/>
    <x v="59"/>
    <d v="2024-07-19T00:00:00"/>
    <d v="1899-12-30T10:02:01"/>
    <s v="22/07 16:00h"/>
    <d v="2024-07-22T00:00:00"/>
    <x v="12"/>
    <x v="12"/>
    <x v="7419"/>
    <d v="2024-07-22T00:00:00"/>
    <d v="1899-12-30T14:30:40"/>
    <n v="244"/>
    <s v="E00244"/>
    <s v="RUTA KMS.244"/>
    <x v="166"/>
    <x v="0"/>
    <x v="0"/>
    <x v="8"/>
    <x v="0"/>
    <d v="2024-07-19T10:02:01"/>
    <x v="789"/>
    <n v="77.966388888889924"/>
    <d v="2024-07-22T14:30:40"/>
    <d v="1899-12-30T03:15:12"/>
    <d v="2024-07-22T17:45:52"/>
    <n v="-1.7644444444449618"/>
    <x v="1"/>
    <m/>
    <m/>
    <x v="1"/>
    <x v="10"/>
    <x v="2"/>
    <x v="6"/>
    <x v="13"/>
    <n v="2"/>
    <s v="LOGISTICA GALVEZ MARIN, S.L."/>
    <d v="1900-01-02T06:04:48"/>
    <n v="73.713055555556593"/>
    <n v="36"/>
    <n v="37.713055555556593"/>
  </r>
  <r>
    <s v="E002"/>
    <s v="EO65"/>
    <x v="7169"/>
    <x v="0"/>
    <s v="E3"/>
    <s v="0100028265"/>
    <s v="HORMIG. Y DERIVADOS SANTANO, S.A."/>
    <s v="0085000214"/>
    <s v="TRUJILLO"/>
    <s v="000000000000003228"/>
    <x v="55"/>
    <d v="2024-07-19T00:00:00"/>
    <d v="1899-12-30T10:44:45"/>
    <s v="22/07 08:00h"/>
    <d v="2024-07-22T00:00:00"/>
    <x v="10"/>
    <x v="12"/>
    <x v="7420"/>
    <d v="2024-07-19T00:00:00"/>
    <d v="1899-12-30T15:04:53"/>
    <n v="163"/>
    <s v="E00163"/>
    <s v="RUTA KMS.163"/>
    <x v="178"/>
    <x v="0"/>
    <x v="0"/>
    <x v="8"/>
    <x v="0"/>
    <d v="2024-07-19T10:44:45"/>
    <x v="780"/>
    <n v="69.254166666709352"/>
    <d v="2024-07-19T15:04:53"/>
    <d v="1899-12-30T02:10:24"/>
    <d v="2024-07-19T17:15:17"/>
    <n v="62.745277777779847"/>
    <x v="0"/>
    <m/>
    <m/>
    <x v="1"/>
    <x v="6"/>
    <x v="0"/>
    <x v="5"/>
    <x v="4"/>
    <n v="6"/>
    <s v="VILLAR CHAMIZO JUAN Mª"/>
    <d v="1900-01-01T04:09:36"/>
    <n v="66.08083333337602"/>
    <n v="36"/>
    <n v="30.08083333337602"/>
  </r>
  <r>
    <s v="E002"/>
    <s v="EO65"/>
    <x v="7170"/>
    <x v="0"/>
    <s v="E3"/>
    <s v="0100041604"/>
    <s v="MOVELANA, S.L."/>
    <s v="0085000105"/>
    <s v="GUILLENA"/>
    <s v="000000000000003228"/>
    <x v="55"/>
    <d v="2024-07-19T00:00:00"/>
    <d v="1899-12-30T11:21:34"/>
    <s v="22/07 08:00h"/>
    <d v="2024-07-22T00:00:00"/>
    <x v="10"/>
    <x v="12"/>
    <x v="7421"/>
    <d v="2024-07-22T00:00:00"/>
    <d v="1899-12-30T06:07:17"/>
    <n v="133"/>
    <s v="E00133"/>
    <s v="RUTA KMS.133"/>
    <x v="309"/>
    <x v="0"/>
    <x v="0"/>
    <x v="8"/>
    <x v="0"/>
    <d v="2024-07-19T11:21:34"/>
    <x v="780"/>
    <n v="68.640555555699393"/>
    <d v="2024-07-22T06:07:17"/>
    <d v="1899-12-30T01:46:24"/>
    <d v="2024-07-22T07:53:41"/>
    <n v="0.10527777776587754"/>
    <x v="0"/>
    <m/>
    <m/>
    <x v="1"/>
    <x v="10"/>
    <x v="0"/>
    <x v="6"/>
    <x v="12"/>
    <n v="2"/>
    <s v="LOGISTICA Y CEM. HIDALGO, S.L."/>
    <d v="1899-12-31T18:33:36"/>
    <n v="65.867222222366053"/>
    <n v="36"/>
    <n v="29.867222222366053"/>
  </r>
  <r>
    <s v="E002"/>
    <s v="EO65"/>
    <x v="7171"/>
    <x v="0"/>
    <s v="E3"/>
    <s v="0100057818"/>
    <s v="HORSESA, SL"/>
    <s v="0085000252"/>
    <s v="SERRANILLOS DEL VALLE"/>
    <s v="000000000000003297"/>
    <x v="56"/>
    <d v="2024-07-19T00:00:00"/>
    <d v="1899-12-30T11:28:37"/>
    <s v="22/07 08:00h"/>
    <d v="2024-07-22T00:00:00"/>
    <x v="10"/>
    <x v="12"/>
    <x v="7422"/>
    <d v="2024-07-19T00:00:00"/>
    <d v="1899-12-30T14:03:57"/>
    <n v="401"/>
    <s v="E00401"/>
    <s v="RUTA KMS.401"/>
    <x v="172"/>
    <x v="0"/>
    <x v="0"/>
    <x v="8"/>
    <x v="0"/>
    <d v="2024-07-19T11:28:37"/>
    <x v="780"/>
    <n v="68.52305555564817"/>
    <d v="2024-07-19T14:03:57"/>
    <d v="1899-12-30T05:20:48"/>
    <d v="2024-07-19T19:24:45"/>
    <n v="60.587499999906868"/>
    <x v="0"/>
    <m/>
    <m/>
    <x v="1"/>
    <x v="6"/>
    <x v="0"/>
    <x v="5"/>
    <x v="13"/>
    <n v="6"/>
    <s v="HORMIGONES Y CONTENEDORES JARA"/>
    <d v="1900-01-04T08:19:12"/>
    <n v="62.176388888981506"/>
    <n v="36"/>
    <n v="26.176388888981506"/>
  </r>
  <r>
    <s v="E002"/>
    <s v="EO65"/>
    <x v="7172"/>
    <x v="0"/>
    <s v="E3"/>
    <s v="0100057849"/>
    <s v="HORMIGONES HUELVA Y SEVILLA, S.L."/>
    <s v="0085000023"/>
    <s v="ALMONTE"/>
    <s v="000000000000003228"/>
    <x v="55"/>
    <d v="2024-07-19T00:00:00"/>
    <d v="1899-12-30T11:45:30"/>
    <s v="22/07 08:00h"/>
    <d v="2024-07-22T00:00:00"/>
    <x v="10"/>
    <x v="12"/>
    <x v="7423"/>
    <d v="2024-07-19T00:00:00"/>
    <d v="1899-12-30T13:24:43"/>
    <n v="204"/>
    <s v="E00204"/>
    <s v="RUTA KMS.204"/>
    <x v="193"/>
    <x v="0"/>
    <x v="0"/>
    <x v="8"/>
    <x v="0"/>
    <d v="2024-07-19T11:45:30"/>
    <x v="780"/>
    <n v="68.241666666639503"/>
    <d v="2024-07-19T13:24:43"/>
    <d v="1899-12-30T02:43:12"/>
    <d v="2024-07-19T16:07:55"/>
    <n v="63.868055555562023"/>
    <x v="0"/>
    <m/>
    <m/>
    <x v="1"/>
    <x v="6"/>
    <x v="0"/>
    <x v="5"/>
    <x v="7"/>
    <n v="6"/>
    <s v="TTES COOPERATIVOS ARAGONES S COOP"/>
    <d v="1900-01-01T17:16:48"/>
    <n v="64.521666666639504"/>
    <n v="36"/>
    <n v="28.521666666639504"/>
  </r>
  <r>
    <s v="E002"/>
    <s v="EO65"/>
    <x v="7173"/>
    <x v="0"/>
    <s v="E3"/>
    <s v="0432000110"/>
    <s v="PREBETONG HORMIGONES, S.A."/>
    <s v="0085000004"/>
    <s v="CACERES"/>
    <s v="000000000000003228"/>
    <x v="55"/>
    <d v="2024-07-19T00:00:00"/>
    <d v="1899-12-30T11:50:48"/>
    <s v="22/07 08:00h"/>
    <d v="2024-07-22T00:00:00"/>
    <x v="10"/>
    <x v="12"/>
    <x v="7424"/>
    <d v="2024-07-19T00:00:00"/>
    <d v="1899-12-30T15:22:29"/>
    <n v="147"/>
    <s v="E00147"/>
    <s v="RUTA KMS.147"/>
    <x v="194"/>
    <x v="0"/>
    <x v="0"/>
    <x v="8"/>
    <x v="0"/>
    <d v="2024-07-19T11:50:48"/>
    <x v="780"/>
    <n v="68.153333333437331"/>
    <d v="2024-07-19T15:22:29"/>
    <d v="1899-12-30T01:57:36"/>
    <d v="2024-07-19T17:20:05"/>
    <n v="62.665277777938172"/>
    <x v="0"/>
    <m/>
    <m/>
    <x v="1"/>
    <x v="6"/>
    <x v="0"/>
    <x v="5"/>
    <x v="4"/>
    <n v="6"/>
    <s v=""/>
    <d v="1899-12-31T23:02:24"/>
    <n v="65.193333333437337"/>
    <n v="36"/>
    <n v="29.193333333437337"/>
  </r>
  <r>
    <s v="E002"/>
    <s v="EO65"/>
    <x v="7174"/>
    <x v="0"/>
    <s v="E3"/>
    <s v="0432000110"/>
    <s v="PREBETONG HORMIGONES, S.A."/>
    <s v="0085000461"/>
    <s v="MEDINA DE LAS TORRES-PREBETONG"/>
    <s v="000000000000003297"/>
    <x v="56"/>
    <d v="2024-07-19T00:00:00"/>
    <d v="1899-12-30T12:33:24"/>
    <s v="22/07 de mañana"/>
    <d v="2024-07-22T00:00:00"/>
    <x v="8"/>
    <x v="12"/>
    <x v="7425"/>
    <d v="2024-07-22T00:00:00"/>
    <d v="1899-12-30T13:42:28"/>
    <n v="10"/>
    <s v="E00010"/>
    <s v="RUTA KMS.010"/>
    <x v="180"/>
    <x v="0"/>
    <x v="0"/>
    <x v="8"/>
    <x v="0"/>
    <d v="2024-07-19T12:33:24"/>
    <x v="786"/>
    <n v="71.443333333299961"/>
    <d v="2024-07-22T13:42:28"/>
    <d v="1899-12-30T00:08:00"/>
    <d v="2024-07-22T13:50:28"/>
    <n v="-1.841111111221835"/>
    <x v="1"/>
    <m/>
    <m/>
    <x v="1"/>
    <x v="10"/>
    <x v="2"/>
    <x v="6"/>
    <x v="7"/>
    <n v="2"/>
    <s v=""/>
    <d v="1899-12-30T03:12:00"/>
    <n v="70.309999999966621"/>
    <n v="36"/>
    <n v="34.309999999966621"/>
  </r>
  <r>
    <s v="E002"/>
    <s v="EO65"/>
    <x v="7175"/>
    <x v="0"/>
    <s v="E3"/>
    <s v="0100057807"/>
    <s v="HORMIGONES SANTOS, SL"/>
    <s v="0085000089"/>
    <s v="MARTIN DE YELTES"/>
    <s v="000000000000003297"/>
    <x v="56"/>
    <d v="2024-07-19T00:00:00"/>
    <d v="1899-12-30T12:50:34"/>
    <s v="22/07 08:00h"/>
    <d v="2024-07-22T00:00:00"/>
    <x v="10"/>
    <x v="12"/>
    <x v="7426"/>
    <d v="2024-07-19T00:00:00"/>
    <d v="1899-12-30T14:00:31"/>
    <n v="329"/>
    <s v="E00329"/>
    <s v="RUTA KMS.329"/>
    <x v="311"/>
    <x v="0"/>
    <x v="0"/>
    <x v="8"/>
    <x v="0"/>
    <d v="2024-07-19T12:50:34"/>
    <x v="780"/>
    <n v="67.157222222245764"/>
    <d v="2024-07-19T14:00:31"/>
    <d v="1899-12-30T04:23:12"/>
    <d v="2024-07-19T18:23:43"/>
    <n v="61.604722222255077"/>
    <x v="0"/>
    <m/>
    <m/>
    <x v="1"/>
    <x v="6"/>
    <x v="0"/>
    <x v="5"/>
    <x v="13"/>
    <n v="6"/>
    <s v="HORMIGONES Y CONTENEDORES JARA"/>
    <d v="1900-01-03T09:16:48"/>
    <n v="61.770555555579094"/>
    <n v="36"/>
    <n v="25.770555555579094"/>
  </r>
  <r>
    <s v="E002"/>
    <s v="EO65"/>
    <x v="7176"/>
    <x v="0"/>
    <s v="E3"/>
    <s v="0100057807"/>
    <s v="HORMIGONES SANTOS, SL"/>
    <s v="0085000090"/>
    <s v="VITIGUDINO"/>
    <s v="000000000000003228"/>
    <x v="55"/>
    <d v="2024-07-19T00:00:00"/>
    <d v="1899-12-30T12:50:45"/>
    <s v="22/07 Por el día"/>
    <d v="2024-07-22T00:00:00"/>
    <x v="9"/>
    <x v="12"/>
    <x v="7427"/>
    <d v="2024-07-20T00:00:00"/>
    <d v="1899-12-30T08:57:05"/>
    <n v="408"/>
    <s v="E00408"/>
    <s v="RUTA KMS.408"/>
    <x v="161"/>
    <x v="0"/>
    <x v="0"/>
    <x v="8"/>
    <x v="0"/>
    <d v="2024-07-19T12:50:45"/>
    <x v="783"/>
    <n v="76.154166666674428"/>
    <d v="2024-07-20T08:57:05"/>
    <d v="1899-12-30T05:26:24"/>
    <d v="2024-07-20T14:23:29"/>
    <n v="50.608611111121718"/>
    <x v="0"/>
    <m/>
    <m/>
    <x v="1"/>
    <x v="7"/>
    <x v="0"/>
    <x v="5"/>
    <x v="0"/>
    <n v="7"/>
    <s v=""/>
    <d v="1900-01-04T10:33:36"/>
    <n v="69.71416666667443"/>
    <n v="36"/>
    <n v="33.71416666667443"/>
  </r>
  <r>
    <s v="E002"/>
    <s v="EO65"/>
    <x v="7177"/>
    <x v="0"/>
    <s v="E3"/>
    <s v="0100046984"/>
    <s v="TRANSP. Y CEMENTOS HIDALGO, S.L."/>
    <s v="0085000565"/>
    <s v="TALAVERA DE LA REINA- CÁNDIDO ZAMOR"/>
    <s v="000000000000003297"/>
    <x v="56"/>
    <d v="2024-07-19T00:00:00"/>
    <d v="1899-12-30T14:03:32"/>
    <s v="22/07 CANDIDO ZAMORA"/>
    <d v="2024-07-22T00:00:00"/>
    <x v="10"/>
    <x v="12"/>
    <x v="7428"/>
    <d v="2024-07-22T00:00:00"/>
    <d v="1899-12-30T08:26:45"/>
    <n v="294"/>
    <s v="E00294"/>
    <s v="RUTA KMS.294"/>
    <x v="184"/>
    <x v="0"/>
    <x v="0"/>
    <x v="8"/>
    <x v="0"/>
    <d v="2024-07-19T14:03:32"/>
    <x v="780"/>
    <n v="65.941111111140344"/>
    <d v="2024-07-22T08:26:45"/>
    <d v="1899-12-30T03:55:12"/>
    <d v="2024-07-22T12:21:57"/>
    <n v="-4.3658333332277834"/>
    <x v="1"/>
    <m/>
    <m/>
    <x v="1"/>
    <x v="10"/>
    <x v="3"/>
    <x v="6"/>
    <x v="0"/>
    <n v="2"/>
    <s v="LOGISTICA Y CEM. HIDALGO, S.L."/>
    <d v="1900-01-02T22:04:48"/>
    <n v="61.021111111140343"/>
    <n v="36"/>
    <n v="25.021111111140343"/>
  </r>
  <r>
    <s v="E002"/>
    <s v="EO65"/>
    <x v="7178"/>
    <x v="0"/>
    <s v="E3"/>
    <s v="0100046984"/>
    <s v="TRANSP. Y CEMENTOS HIDALGO, S.L."/>
    <s v="0085000526"/>
    <s v="ALPEDRETE_HORMIGONES PAZ DEL BARRIO"/>
    <s v="000000000000003297"/>
    <x v="56"/>
    <d v="2024-07-19T00:00:00"/>
    <d v="1899-12-30T14:04:03"/>
    <s v="22/07 PAZ DEL BARRIO"/>
    <d v="2024-07-22T00:00:00"/>
    <x v="10"/>
    <x v="12"/>
    <x v="7429"/>
    <d v="2024-07-22T00:00:00"/>
    <d v="1899-12-30T12:00:22"/>
    <n v="439"/>
    <s v="E00439"/>
    <s v="RUTA KMS.439"/>
    <x v="468"/>
    <x v="0"/>
    <x v="0"/>
    <x v="8"/>
    <x v="0"/>
    <d v="2024-07-19T14:04:03"/>
    <x v="780"/>
    <n v="65.932500000111759"/>
    <d v="2024-07-22T12:00:22"/>
    <d v="1899-12-30T05:51:12"/>
    <d v="2024-07-22T17:51:34"/>
    <n v="-9.8594444443588145"/>
    <x v="1"/>
    <m/>
    <m/>
    <x v="1"/>
    <x v="10"/>
    <x v="3"/>
    <x v="6"/>
    <x v="3"/>
    <n v="2"/>
    <s v=""/>
    <d v="1900-01-04T20:28:48"/>
    <n v="59.079166666778427"/>
    <n v="36"/>
    <n v="23.079166666778427"/>
  </r>
  <r>
    <s v="E002"/>
    <s v="EO65"/>
    <x v="7179"/>
    <x v="0"/>
    <s v="E3"/>
    <s v="0100042375"/>
    <s v="PRETENSADOS DURAN, S.L."/>
    <s v="0085000151"/>
    <s v="ALBUERA LA - PREF. LA ALBUERA"/>
    <s v="000000000000003297"/>
    <x v="56"/>
    <d v="2024-07-19T00:00:00"/>
    <d v="1899-12-30T14:09:24"/>
    <s v="22/07 8H CARLOS HS"/>
    <d v="2024-07-22T00:00:00"/>
    <x v="8"/>
    <x v="12"/>
    <x v="7430"/>
    <d v="2024-07-22T00:00:00"/>
    <d v="1899-12-30T10:13:43"/>
    <n v="73"/>
    <s v="E00073"/>
    <s v="RUTA KMS.073"/>
    <x v="167"/>
    <x v="0"/>
    <x v="0"/>
    <x v="8"/>
    <x v="0"/>
    <d v="2024-07-19T14:09:24"/>
    <x v="786"/>
    <n v="69.843333333323244"/>
    <d v="2024-07-22T10:13:43"/>
    <d v="1899-12-30T00:58:24"/>
    <d v="2024-07-22T11:12:07"/>
    <n v="0.79805555561324582"/>
    <x v="0"/>
    <m/>
    <m/>
    <x v="1"/>
    <x v="10"/>
    <x v="0"/>
    <x v="6"/>
    <x v="1"/>
    <n v="2"/>
    <s v="HIBURSANFRE, S.L.U."/>
    <d v="1899-12-30T23:21:36"/>
    <n v="67.869999999989915"/>
    <n v="36"/>
    <n v="31.869999999989915"/>
  </r>
  <r>
    <s v="E002"/>
    <s v="EO65"/>
    <x v="7180"/>
    <x v="0"/>
    <s v="E3"/>
    <s v="0100042375"/>
    <s v="PRETENSADOS DURAN, S.L."/>
    <s v="0085000151"/>
    <s v="ALBUERA LA - PREF. LA ALBUERA"/>
    <s v="000000000000003297"/>
    <x v="56"/>
    <d v="2024-07-19T00:00:00"/>
    <d v="1899-12-30T14:10:44"/>
    <s v="22/07 10H ROBERTO"/>
    <d v="2024-07-22T00:00:00"/>
    <x v="1"/>
    <x v="12"/>
    <x v="7431"/>
    <d v="2024-07-22T00:00:00"/>
    <d v="1899-12-30T12:48:20"/>
    <n v="73"/>
    <s v="E00073"/>
    <s v="RUTA KMS.073"/>
    <x v="503"/>
    <x v="0"/>
    <x v="0"/>
    <x v="8"/>
    <x v="0"/>
    <d v="2024-07-19T14:10:44"/>
    <x v="764"/>
    <n v="71.821111111203209"/>
    <d v="2024-07-22T12:48:20"/>
    <d v="1899-12-30T00:58:24"/>
    <d v="2024-07-22T13:46:44"/>
    <n v="0.22111111111007631"/>
    <x v="0"/>
    <m/>
    <m/>
    <x v="1"/>
    <x v="10"/>
    <x v="0"/>
    <x v="6"/>
    <x v="3"/>
    <n v="2"/>
    <s v=""/>
    <d v="1899-12-30T23:21:36"/>
    <n v="69.847777777869879"/>
    <n v="36"/>
    <n v="33.847777777869879"/>
  </r>
  <r>
    <s v="E002"/>
    <s v="EO65"/>
    <x v="7181"/>
    <x v="0"/>
    <s v="E3"/>
    <s v="0100057885"/>
    <s v="UTE AVE CASATEJADA TORIL"/>
    <s v="0085000400"/>
    <s v="NAVALMORAL DE LA MATA-HORM. MORALOS"/>
    <s v="000000000000003228"/>
    <x v="55"/>
    <d v="2024-07-19T00:00:00"/>
    <d v="1899-12-30T14:48:53"/>
    <s v="22/07 12:00h"/>
    <d v="2024-07-22T00:00:00"/>
    <x v="8"/>
    <x v="12"/>
    <x v="7432"/>
    <d v="2024-07-22T00:00:00"/>
    <d v="1899-12-30T08:12:13"/>
    <n v="233"/>
    <s v="E00233"/>
    <s v="RUTA KMS.233"/>
    <x v="188"/>
    <x v="0"/>
    <x v="0"/>
    <x v="8"/>
    <x v="0"/>
    <d v="2024-07-19T14:48:53"/>
    <x v="786"/>
    <n v="69.185277777782176"/>
    <d v="2024-07-22T08:12:13"/>
    <d v="1899-12-30T03:06:24"/>
    <d v="2024-07-22T11:18:37"/>
    <n v="0.68972222227603197"/>
    <x v="0"/>
    <m/>
    <m/>
    <x v="1"/>
    <x v="10"/>
    <x v="0"/>
    <x v="6"/>
    <x v="0"/>
    <n v="2"/>
    <s v="HORMIGONES Y CONTENEDORES JARA"/>
    <d v="1900-01-02T02:33:36"/>
    <n v="65.078611111115507"/>
    <n v="36"/>
    <n v="29.078611111115507"/>
  </r>
  <r>
    <s v="E002"/>
    <s v="EO65"/>
    <x v="7182"/>
    <x v="0"/>
    <s v="E3"/>
    <s v="0100057885"/>
    <s v="UTE AVE CASATEJADA TORIL"/>
    <s v="0085000400"/>
    <s v="NAVALMORAL DE LA MATA-HORM. MORALOS"/>
    <s v="000000000000003228"/>
    <x v="55"/>
    <d v="2024-07-19T00:00:00"/>
    <d v="1899-12-30T14:49:32"/>
    <s v="23/07 09:00h"/>
    <d v="2024-07-23T00:00:00"/>
    <x v="15"/>
    <x v="12"/>
    <x v="7433"/>
    <d v="2024-07-22T00:00:00"/>
    <d v="1899-12-30T13:13:43"/>
    <n v="233"/>
    <s v="E00233"/>
    <s v="RUTA KMS.233"/>
    <x v="260"/>
    <x v="0"/>
    <x v="0"/>
    <x v="8"/>
    <x v="0"/>
    <d v="2024-07-19T14:49:32"/>
    <x v="793"/>
    <n v="90.174444444361143"/>
    <d v="2024-07-22T13:13:43"/>
    <d v="1899-12-30T03:06:24"/>
    <d v="2024-07-22T16:20:07"/>
    <n v="16.664722222310957"/>
    <x v="0"/>
    <m/>
    <m/>
    <x v="1"/>
    <x v="10"/>
    <x v="0"/>
    <x v="6"/>
    <x v="7"/>
    <n v="2"/>
    <s v=""/>
    <d v="1900-01-02T02:33:36"/>
    <n v="86.067777777694474"/>
    <n v="48"/>
    <n v="38.067777777694474"/>
  </r>
  <r>
    <s v="E002"/>
    <s v="EO65"/>
    <x v="7183"/>
    <x v="0"/>
    <s v="E3"/>
    <s v="0100057885"/>
    <s v="UTE AVE CASATEJADA TORIL"/>
    <s v="0085000400"/>
    <s v="NAVALMORAL DE LA MATA-HORM. MORALOS"/>
    <s v="000000000000003228"/>
    <x v="55"/>
    <d v="2024-07-19T00:00:00"/>
    <d v="1899-12-30T14:49:49"/>
    <s v="23/07 12:00h"/>
    <d v="2024-07-23T00:00:00"/>
    <x v="8"/>
    <x v="12"/>
    <x v="7434"/>
    <d v="2024-07-22T00:00:00"/>
    <d v="1899-12-30T18:45:58"/>
    <n v="233"/>
    <s v="E00233"/>
    <s v="RUTA KMS.233"/>
    <x v="161"/>
    <x v="0"/>
    <x v="0"/>
    <x v="8"/>
    <x v="0"/>
    <d v="2024-07-19T14:49:49"/>
    <x v="805"/>
    <n v="93.169722222257406"/>
    <d v="2024-07-22T18:45:58"/>
    <d v="1899-12-30T03:06:24"/>
    <d v="2024-07-22T21:52:22"/>
    <n v="14.12722222233424"/>
    <x v="0"/>
    <m/>
    <m/>
    <x v="1"/>
    <x v="10"/>
    <x v="0"/>
    <x v="6"/>
    <x v="9"/>
    <n v="2"/>
    <s v=""/>
    <d v="1900-01-02T02:33:36"/>
    <n v="89.063055555590736"/>
    <n v="48"/>
    <n v="41.063055555590736"/>
  </r>
  <r>
    <s v="E002"/>
    <s v="EO65"/>
    <x v="7184"/>
    <x v="0"/>
    <s v="E3"/>
    <s v="0100019775"/>
    <s v="HORMIGONES Y ARIDOS ALCAIDE, S.L."/>
    <s v="0085000010"/>
    <s v="ARACENA"/>
    <s v="000000000000003228"/>
    <x v="55"/>
    <d v="2024-07-19T00:00:00"/>
    <d v="1899-12-30T16:54:10"/>
    <s v="22/07 x DIA max 18h"/>
    <d v="2024-07-22T00:00:00"/>
    <x v="9"/>
    <x v="12"/>
    <x v="7435"/>
    <d v="2024-07-22T00:00:00"/>
    <d v="1899-12-30T11:47:15"/>
    <n v="88"/>
    <s v="E00088"/>
    <s v="RUTA KMS.088"/>
    <x v="194"/>
    <x v="0"/>
    <x v="0"/>
    <x v="8"/>
    <x v="0"/>
    <d v="2024-07-19T16:54:10"/>
    <x v="783"/>
    <n v="72.097222222248092"/>
    <d v="2024-07-22T11:47:15"/>
    <d v="1899-12-30T01:10:24"/>
    <d v="2024-07-22T12:57:39"/>
    <n v="4.0391666668583639"/>
    <x v="0"/>
    <m/>
    <m/>
    <x v="1"/>
    <x v="10"/>
    <x v="0"/>
    <x v="6"/>
    <x v="2"/>
    <n v="2"/>
    <s v=""/>
    <d v="1899-12-31T04:09:36"/>
    <n v="69.92388888891476"/>
    <n v="36"/>
    <n v="33.92388888891476"/>
  </r>
  <r>
    <s v="E002"/>
    <s v="EO65"/>
    <x v="7185"/>
    <x v="0"/>
    <s v="E3"/>
    <s v="0100057773"/>
    <s v="HORM. CASTREJON, S.L."/>
    <s v="0085000251"/>
    <s v="VALDEPEÑAS-CENTRALES HORMIGONERAS"/>
    <s v="000000000000003297"/>
    <x v="56"/>
    <d v="2024-07-19T00:00:00"/>
    <d v="1899-12-30T19:42:17"/>
    <s v="23/07 08:00h"/>
    <d v="2024-07-23T00:00:00"/>
    <x v="10"/>
    <x v="12"/>
    <x v="7436"/>
    <d v="2024-07-22T00:00:00"/>
    <d v="1899-12-30T14:55:24"/>
    <n v="385"/>
    <s v="E00385"/>
    <s v="RUTA KMS.385"/>
    <x v="207"/>
    <x v="0"/>
    <x v="0"/>
    <x v="8"/>
    <x v="0"/>
    <d v="2024-07-19T19:42:17"/>
    <x v="794"/>
    <n v="84.295277777826414"/>
    <d v="2024-07-22T14:55:24"/>
    <d v="1899-12-30T05:08:00"/>
    <d v="2024-07-22T20:03:24"/>
    <n v="11.943333333358169"/>
    <x v="0"/>
    <m/>
    <m/>
    <x v="1"/>
    <x v="10"/>
    <x v="0"/>
    <x v="6"/>
    <x v="13"/>
    <n v="2"/>
    <s v=""/>
    <d v="1900-01-04T03:12:00"/>
    <n v="78.161944444493074"/>
    <n v="48"/>
    <n v="30.161944444493074"/>
  </r>
  <r>
    <s v="E002"/>
    <s v="EO65"/>
    <x v="7186"/>
    <x v="0"/>
    <s v="E3"/>
    <s v="0100057773"/>
    <s v="HORM. CASTREJON, S.L."/>
    <s v="0085000178"/>
    <s v="STA BARBARA CASAS-H.PEREZ ESCUDERO"/>
    <s v="000000000000003228"/>
    <x v="55"/>
    <d v="2024-07-19T00:00:00"/>
    <d v="1899-12-30T19:43:57"/>
    <s v="23/07 Por la mañana"/>
    <d v="2024-07-23T00:00:00"/>
    <x v="8"/>
    <x v="12"/>
    <x v="7437"/>
    <d v="2024-07-22T00:00:00"/>
    <d v="1899-12-30T14:35:36"/>
    <n v="140"/>
    <s v="E00140"/>
    <s v="RUTA KMS.140"/>
    <x v="193"/>
    <x v="0"/>
    <x v="0"/>
    <x v="8"/>
    <x v="0"/>
    <d v="2024-07-19T19:43:57"/>
    <x v="805"/>
    <n v="88.26749999995809"/>
    <d v="2024-07-22T14:35:36"/>
    <d v="1899-12-30T01:52:00"/>
    <d v="2024-07-22T16:27:36"/>
    <n v="19.540000000095461"/>
    <x v="0"/>
    <m/>
    <m/>
    <x v="1"/>
    <x v="10"/>
    <x v="0"/>
    <x v="6"/>
    <x v="13"/>
    <n v="2"/>
    <s v="TTES COOPERATIVOS ARAGONES S COOP"/>
    <d v="1899-12-31T20:48:00"/>
    <n v="85.40083333329143"/>
    <n v="48"/>
    <n v="37.40083333329143"/>
  </r>
  <r>
    <s v="E002"/>
    <s v="EO65"/>
    <x v="7187"/>
    <x v="0"/>
    <s v="E4"/>
    <s v="0100057842"/>
    <s v="TPTES DE CEMENTOS LA CELESTINA, SL"/>
    <s v="0084000050"/>
    <s v="NAMBROCA-ALM. MASADU"/>
    <s v="000000000000003230"/>
    <x v="57"/>
    <d v="2024-07-22T00:00:00"/>
    <d v="1899-12-30T07:47:04"/>
    <s v="23/07 lo antes posib"/>
    <d v="2024-07-23T00:00:00"/>
    <x v="1"/>
    <x v="12"/>
    <x v="7438"/>
    <d v="2024-07-22T00:00:00"/>
    <d v="1899-12-30T18:31:40"/>
    <n v="395"/>
    <s v="E00395"/>
    <s v="RUTA KMS.395"/>
    <x v="505"/>
    <x v="0"/>
    <x v="0"/>
    <x v="8"/>
    <x v="1"/>
    <d v="2024-07-22T07:47:04"/>
    <x v="802"/>
    <n v="30.215555555652827"/>
    <d v="2024-07-22T18:31:40"/>
    <d v="1899-12-30T05:16:00"/>
    <d v="2024-07-22T23:47:40"/>
    <n v="14.205555555643514"/>
    <x v="0"/>
    <m/>
    <m/>
    <x v="1"/>
    <x v="10"/>
    <x v="0"/>
    <x v="6"/>
    <x v="9"/>
    <n v="2"/>
    <s v=""/>
    <d v="1900-01-04T06:24:00"/>
    <n v="23.948888888986161"/>
    <n v="12"/>
    <n v="11.948888888986161"/>
  </r>
  <r>
    <s v="E002"/>
    <s v="EO65"/>
    <x v="7188"/>
    <x v="0"/>
    <s v="E3"/>
    <s v="0100041604"/>
    <s v="MOVELANA, S.L."/>
    <s v="0085000105"/>
    <s v="GUILLENA"/>
    <s v="000000000000003228"/>
    <x v="55"/>
    <d v="2024-07-22T00:00:00"/>
    <d v="1899-12-30T07:52:24"/>
    <s v="22/07 14h"/>
    <d v="2024-07-22T00:00:00"/>
    <x v="13"/>
    <x v="12"/>
    <x v="7439"/>
    <d v="2024-07-22T00:00:00"/>
    <d v="1899-12-30T11:48:07"/>
    <n v="133"/>
    <s v="E00133"/>
    <s v="RUTA KMS.133"/>
    <x v="309"/>
    <x v="0"/>
    <x v="0"/>
    <x v="8"/>
    <x v="0"/>
    <d v="2024-07-22T07:52:24"/>
    <x v="785"/>
    <n v="6.6266666666488163"/>
    <d v="2024-07-22T11:48:07"/>
    <d v="1899-12-30T01:46:24"/>
    <d v="2024-07-22T13:34:31"/>
    <n v="0.92472222220385447"/>
    <x v="0"/>
    <m/>
    <m/>
    <x v="1"/>
    <x v="10"/>
    <x v="0"/>
    <x v="6"/>
    <x v="2"/>
    <n v="2"/>
    <s v="LOGISTICA Y CEM. HIDALGO, S.L."/>
    <d v="1899-12-31T18:33:36"/>
    <n v="3.8533333333154829"/>
    <n v="0"/>
    <n v="3.8533333333154829"/>
  </r>
  <r>
    <s v="E002"/>
    <s v="EO65"/>
    <x v="7189"/>
    <x v="0"/>
    <s v="E3"/>
    <s v="0100051174"/>
    <s v="HORMIGONES CONO, SL"/>
    <s v="0085000421"/>
    <s v="POZOBLANCO-DEPURADORA"/>
    <s v="000000000000003228"/>
    <x v="55"/>
    <d v="2024-07-22T00:00:00"/>
    <d v="1899-12-30T08:33:57"/>
    <s v="23/07 08h"/>
    <d v="2024-07-23T00:00:00"/>
    <x v="10"/>
    <x v="12"/>
    <x v="7440"/>
    <d v="2024-07-23T00:00:00"/>
    <d v="1899-12-30T07:14:36"/>
    <n v="168"/>
    <s v="E00168"/>
    <s v="RUTA KMS.168"/>
    <x v="189"/>
    <x v="0"/>
    <x v="0"/>
    <x v="8"/>
    <x v="0"/>
    <d v="2024-07-22T08:33:57"/>
    <x v="794"/>
    <n v="23.434166666760575"/>
    <d v="2024-07-23T07:14:36"/>
    <d v="1899-12-30T02:14:24"/>
    <d v="2024-07-23T09:29:00"/>
    <n v="-1.4833333332790062"/>
    <x v="1"/>
    <m/>
    <m/>
    <x v="1"/>
    <x v="12"/>
    <x v="1"/>
    <x v="6"/>
    <x v="11"/>
    <n v="3"/>
    <s v="HORMIGONES Y CONTENEDORES JARA"/>
    <d v="1900-01-01T05:45:36"/>
    <n v="20.194166666760573"/>
    <n v="12"/>
    <n v="8.194166666760573"/>
  </r>
  <r>
    <s v="E002"/>
    <s v="EO65"/>
    <x v="7190"/>
    <x v="0"/>
    <s v="E3"/>
    <s v="0100034980"/>
    <s v="ARIDOS EL PRADO, S.L."/>
    <s v="0085000038"/>
    <s v="OLIVA DE LA FRONTERA"/>
    <s v="000000000000003297"/>
    <x v="56"/>
    <d v="2024-07-22T00:00:00"/>
    <d v="1899-12-30T08:51:18"/>
    <s v="22/07 Lo antes posib"/>
    <d v="2024-07-22T00:00:00"/>
    <x v="7"/>
    <x v="12"/>
    <x v="7441"/>
    <d v="2024-07-22T00:00:00"/>
    <d v="1899-12-30T14:48:05"/>
    <n v="47"/>
    <s v="E00047"/>
    <s v="RUTA KMS.047"/>
    <x v="190"/>
    <x v="0"/>
    <x v="0"/>
    <x v="8"/>
    <x v="0"/>
    <d v="2024-07-22T08:51:18"/>
    <x v="770"/>
    <n v="6.1450000000186265"/>
    <d v="2024-07-22T14:48:05"/>
    <d v="1899-12-30T00:37:36"/>
    <d v="2024-07-22T15:25:41"/>
    <n v="-0.42805555555969477"/>
    <x v="0"/>
    <m/>
    <m/>
    <x v="1"/>
    <x v="10"/>
    <x v="0"/>
    <x v="6"/>
    <x v="13"/>
    <n v="2"/>
    <s v="HIBURSANFRE, S.L.U."/>
    <d v="1899-12-30T15:02:24"/>
    <n v="4.5183333333519595"/>
    <n v="0"/>
    <n v="4.5183333333519595"/>
  </r>
  <r>
    <s v="E002"/>
    <s v="EO65"/>
    <x v="7191"/>
    <x v="0"/>
    <s v="E3"/>
    <s v="0432000110"/>
    <s v="PREBETONG HORMIGONES, S.A."/>
    <s v="0085000005"/>
    <s v="BADAJOZ-CAYA Nº 37"/>
    <s v="000000000000003228"/>
    <x v="55"/>
    <d v="2024-07-22T00:00:00"/>
    <d v="1899-12-30T09:13:23"/>
    <s v="23/07 08h"/>
    <d v="2024-07-23T00:00:00"/>
    <x v="10"/>
    <x v="12"/>
    <x v="7442"/>
    <d v="2024-07-23T00:00:00"/>
    <d v="1899-12-30T07:42:34"/>
    <n v="94"/>
    <s v="E00094"/>
    <s v="RUTA KMS.094"/>
    <x v="193"/>
    <x v="0"/>
    <x v="0"/>
    <x v="8"/>
    <x v="0"/>
    <d v="2024-07-22T09:13:23"/>
    <x v="794"/>
    <n v="22.776944444573019"/>
    <d v="2024-07-23T07:42:34"/>
    <d v="1899-12-30T01:15:12"/>
    <d v="2024-07-23T08:57:46"/>
    <n v="-0.9627777777495794"/>
    <x v="1"/>
    <m/>
    <m/>
    <x v="1"/>
    <x v="12"/>
    <x v="1"/>
    <x v="6"/>
    <x v="11"/>
    <n v="3"/>
    <s v="TTES COOPERATIVOS ARAGONES S COOP"/>
    <d v="1899-12-31T06:04:48"/>
    <n v="20.523611111239685"/>
    <n v="12"/>
    <n v="8.5236111112396848"/>
  </r>
  <r>
    <s v="E002"/>
    <s v="EO65"/>
    <x v="7192"/>
    <x v="0"/>
    <s v="E3"/>
    <s v="0100057883"/>
    <s v="MATERIALES Y HORMIGONES, SL"/>
    <s v="0085000198"/>
    <s v="MADRID"/>
    <s v="000000000000003228"/>
    <x v="55"/>
    <d v="2024-07-22T00:00:00"/>
    <d v="1899-12-30T10:27:22"/>
    <s v="23/07"/>
    <d v="2024-07-23T00:00:00"/>
    <x v="2"/>
    <x v="12"/>
    <x v="7443"/>
    <d v="2024-07-22T00:00:00"/>
    <d v="1899-12-30T12:02:18"/>
    <n v="413"/>
    <s v="E00413"/>
    <s v="RUTA KMS.413"/>
    <x v="472"/>
    <x v="0"/>
    <x v="0"/>
    <x v="8"/>
    <x v="0"/>
    <d v="2024-07-22T10:27:22"/>
    <x v="823"/>
    <n v="31.543888888845686"/>
    <d v="2024-07-22T12:02:18"/>
    <d v="1899-12-30T05:30:24"/>
    <d v="2024-07-22T17:32:42"/>
    <n v="24.455000000016298"/>
    <x v="0"/>
    <m/>
    <m/>
    <x v="1"/>
    <x v="10"/>
    <x v="0"/>
    <x v="6"/>
    <x v="3"/>
    <n v="2"/>
    <s v="HORMIGONES Y CONTENEDORES JARA"/>
    <d v="1900-01-04T12:09:36"/>
    <n v="25.037222222179018"/>
    <n v="12"/>
    <n v="13.037222222179018"/>
  </r>
  <r>
    <s v="E002"/>
    <s v="EO65"/>
    <x v="7193"/>
    <x v="0"/>
    <s v="E3"/>
    <s v="0100057883"/>
    <s v="MATERIALES Y HORMIGONES, SL"/>
    <s v="0085000198"/>
    <s v="MADRID"/>
    <s v="000000000000003228"/>
    <x v="55"/>
    <d v="2024-07-22T00:00:00"/>
    <d v="1899-12-30T10:27:46"/>
    <s v="23/07"/>
    <d v="2024-07-23T00:00:00"/>
    <x v="2"/>
    <x v="12"/>
    <x v="7444"/>
    <d v="2024-07-22T00:00:00"/>
    <d v="1899-12-30T14:51:57"/>
    <n v="413"/>
    <s v="E00413"/>
    <s v="RUTA KMS.413"/>
    <x v="437"/>
    <x v="0"/>
    <x v="0"/>
    <x v="8"/>
    <x v="0"/>
    <d v="2024-07-22T10:27:46"/>
    <x v="823"/>
    <n v="31.537222222192213"/>
    <d v="2024-07-22T14:51:57"/>
    <d v="1899-12-30T05:30:24"/>
    <d v="2024-07-22T20:22:21"/>
    <n v="21.627500000002328"/>
    <x v="0"/>
    <m/>
    <m/>
    <x v="1"/>
    <x v="10"/>
    <x v="0"/>
    <x v="6"/>
    <x v="13"/>
    <n v="2"/>
    <s v=""/>
    <d v="1900-01-04T12:09:36"/>
    <n v="25.030555555525545"/>
    <n v="12"/>
    <n v="13.030555555525545"/>
  </r>
  <r>
    <s v="E002"/>
    <s v="EO65"/>
    <x v="7194"/>
    <x v="0"/>
    <s v="E3"/>
    <s v="0100057858"/>
    <s v="SPECIAL CONCRETE 3, S.L."/>
    <s v="0085000115"/>
    <s v="ALCORCON"/>
    <s v="000000000000003228"/>
    <x v="55"/>
    <d v="2024-07-22T00:00:00"/>
    <d v="1899-12-30T10:43:02"/>
    <s v="23/07 08:00h"/>
    <d v="2024-07-23T00:00:00"/>
    <x v="10"/>
    <x v="12"/>
    <x v="7445"/>
    <d v="2024-07-22T00:00:00"/>
    <d v="1899-12-30T12:30:00"/>
    <n v="403"/>
    <s v="E00403"/>
    <s v="RUTA KMS.403"/>
    <x v="186"/>
    <x v="0"/>
    <x v="0"/>
    <x v="8"/>
    <x v="0"/>
    <d v="2024-07-22T10:43:02"/>
    <x v="794"/>
    <n v="21.28277777787298"/>
    <d v="2024-07-22T12:30:00"/>
    <d v="1899-12-30T05:22:24"/>
    <d v="2024-07-22T17:52:24"/>
    <n v="14.126666666648816"/>
    <x v="0"/>
    <m/>
    <m/>
    <x v="1"/>
    <x v="10"/>
    <x v="0"/>
    <x v="6"/>
    <x v="3"/>
    <n v="2"/>
    <s v="HORMIGONES Y CONTENEDORES JARA"/>
    <d v="1900-01-04T08:57:36"/>
    <n v="14.909444444539647"/>
    <n v="12"/>
    <n v="2.9094444445396466"/>
  </r>
  <r>
    <s v="E002"/>
    <s v="EO65"/>
    <x v="7195"/>
    <x v="0"/>
    <s v="E3"/>
    <s v="0100057858"/>
    <s v="SPECIAL CONCRETE 3, S.L."/>
    <s v="0085000115"/>
    <s v="ALCORCON"/>
    <s v="000000000000003228"/>
    <x v="55"/>
    <d v="2024-07-22T00:00:00"/>
    <d v="1899-12-30T10:43:11"/>
    <s v="23/07 10:00h"/>
    <d v="2024-07-23T00:00:00"/>
    <x v="17"/>
    <x v="12"/>
    <x v="7446"/>
    <d v="2024-07-22T00:00:00"/>
    <d v="1899-12-30T14:17:08"/>
    <n v="403"/>
    <s v="E00403"/>
    <s v="RUTA KMS.403"/>
    <x v="165"/>
    <x v="0"/>
    <x v="0"/>
    <x v="8"/>
    <x v="0"/>
    <d v="2024-07-22T10:43:11"/>
    <x v="797"/>
    <n v="23.280277777696028"/>
    <d v="2024-07-22T14:17:08"/>
    <d v="1899-12-30T05:22:24"/>
    <d v="2024-07-22T19:39:32"/>
    <n v="14.34111111110542"/>
    <x v="0"/>
    <m/>
    <m/>
    <x v="1"/>
    <x v="10"/>
    <x v="0"/>
    <x v="6"/>
    <x v="13"/>
    <n v="2"/>
    <s v="HORMIGONES Y CONTENEDORES JARA"/>
    <d v="1900-01-04T08:57:36"/>
    <n v="16.906944444362694"/>
    <n v="12"/>
    <n v="4.9069444443626935"/>
  </r>
  <r>
    <s v="E002"/>
    <s v="EO65"/>
    <x v="7196"/>
    <x v="0"/>
    <s v="E3"/>
    <s v="0432000110"/>
    <s v="PREBETONG HORMIGONES, S.A."/>
    <s v="0085000001"/>
    <s v="DON BENITO"/>
    <s v="000000000000003297"/>
    <x v="56"/>
    <d v="2024-07-22T00:00:00"/>
    <d v="1899-12-30T11:06:24"/>
    <s v="23/07 8h BM-PL"/>
    <d v="2024-07-23T00:00:00"/>
    <x v="10"/>
    <x v="12"/>
    <x v="7447"/>
    <d v="2024-07-22T00:00:00"/>
    <d v="1899-12-30T15:55:09"/>
    <n v="124"/>
    <s v="E00124"/>
    <s v="RUTA KMS.124"/>
    <x v="503"/>
    <x v="0"/>
    <x v="0"/>
    <x v="8"/>
    <x v="0"/>
    <d v="2024-07-22T11:06:24"/>
    <x v="794"/>
    <n v="20.89333333336981"/>
    <d v="2024-07-22T15:55:09"/>
    <d v="1899-12-30T01:39:12"/>
    <d v="2024-07-22T17:34:21"/>
    <n v="14.427499999932479"/>
    <x v="0"/>
    <m/>
    <m/>
    <x v="1"/>
    <x v="10"/>
    <x v="0"/>
    <x v="6"/>
    <x v="4"/>
    <n v="2"/>
    <s v=""/>
    <d v="1899-12-31T15:40:48"/>
    <n v="18.240000000036478"/>
    <n v="12"/>
    <n v="6.2400000000364777"/>
  </r>
  <r>
    <s v="E002"/>
    <s v="EO65"/>
    <x v="7197"/>
    <x v="0"/>
    <s v="E3"/>
    <s v="0100057863"/>
    <s v="UTE TORIL"/>
    <s v="0085000117"/>
    <s v="TORIL"/>
    <s v="000000000000003227"/>
    <x v="59"/>
    <d v="2024-07-22T00:00:00"/>
    <d v="1899-12-30T11:13:35"/>
    <s v="23/07 08:00h"/>
    <d v="2024-07-23T00:00:00"/>
    <x v="10"/>
    <x v="12"/>
    <x v="7448"/>
    <d v="2024-07-22T00:00:00"/>
    <d v="1899-12-30T16:15:22"/>
    <n v="244"/>
    <s v="E00244"/>
    <s v="RUTA KMS.244"/>
    <x v="191"/>
    <x v="0"/>
    <x v="0"/>
    <x v="8"/>
    <x v="0"/>
    <d v="2024-07-22T11:13:35"/>
    <x v="794"/>
    <n v="20.773611111100763"/>
    <d v="2024-07-22T16:15:22"/>
    <d v="1899-12-30T03:15:12"/>
    <d v="2024-07-22T19:30:34"/>
    <n v="12.49055555567611"/>
    <x v="0"/>
    <m/>
    <m/>
    <x v="1"/>
    <x v="10"/>
    <x v="0"/>
    <x v="6"/>
    <x v="8"/>
    <n v="2"/>
    <s v="HORMIGONES Y CONTENEDORES JARA"/>
    <d v="1900-01-02T06:04:48"/>
    <n v="16.520277777767429"/>
    <n v="12"/>
    <n v="4.5202777777674292"/>
  </r>
  <r>
    <s v="E002"/>
    <s v="EO65"/>
    <x v="7198"/>
    <x v="0"/>
    <s v="E3"/>
    <s v="0100057863"/>
    <s v="UTE TORIL"/>
    <s v="0085000117"/>
    <s v="TORIL"/>
    <s v="000000000000003227"/>
    <x v="59"/>
    <d v="2024-07-22T00:00:00"/>
    <d v="1899-12-30T11:13:44"/>
    <s v="23/07 09:15h"/>
    <d v="2024-07-23T00:00:00"/>
    <x v="37"/>
    <x v="12"/>
    <x v="7449"/>
    <d v="2024-07-22T00:00:00"/>
    <d v="1899-12-30T17:17:58"/>
    <n v="244"/>
    <s v="E00244"/>
    <s v="RUTA KMS.244"/>
    <x v="451"/>
    <x v="0"/>
    <x v="0"/>
    <x v="8"/>
    <x v="0"/>
    <d v="2024-07-22T11:13:44"/>
    <x v="824"/>
    <n v="22.021111111098435"/>
    <d v="2024-07-22T17:17:58"/>
    <d v="1899-12-30T03:15:12"/>
    <d v="2024-07-22T20:33:10"/>
    <n v="12.697222222108394"/>
    <x v="0"/>
    <m/>
    <m/>
    <x v="1"/>
    <x v="10"/>
    <x v="0"/>
    <x v="6"/>
    <x v="5"/>
    <n v="2"/>
    <s v="HORMIGONES Y CONTENEDORES JARA"/>
    <d v="1900-01-02T06:04:48"/>
    <n v="17.767777777765101"/>
    <n v="12"/>
    <n v="5.7677777777651009"/>
  </r>
  <r>
    <s v="E002"/>
    <s v="EO65"/>
    <x v="7199"/>
    <x v="0"/>
    <s v="E3"/>
    <s v="0100057863"/>
    <s v="UTE TORIL"/>
    <s v="0085000117"/>
    <s v="TORIL"/>
    <s v="000000000000003227"/>
    <x v="59"/>
    <d v="2024-07-22T00:00:00"/>
    <d v="1899-12-30T11:13:52"/>
    <s v="23/07 09:30h"/>
    <d v="2024-07-23T00:00:00"/>
    <x v="21"/>
    <x v="12"/>
    <x v="7450"/>
    <d v="2024-07-22T00:00:00"/>
    <d v="1899-12-30T17:41:47"/>
    <n v="244"/>
    <s v="E00244"/>
    <s v="RUTA KMS.244"/>
    <x v="164"/>
    <x v="0"/>
    <x v="0"/>
    <x v="8"/>
    <x v="0"/>
    <d v="2024-07-22T11:13:52"/>
    <x v="799"/>
    <n v="22.268888888997026"/>
    <d v="2024-07-22T17:41:47"/>
    <d v="1899-12-30T03:15:12"/>
    <d v="2024-07-22T20:56:59"/>
    <n v="12.550277777889278"/>
    <x v="0"/>
    <m/>
    <m/>
    <x v="1"/>
    <x v="10"/>
    <x v="0"/>
    <x v="6"/>
    <x v="5"/>
    <n v="2"/>
    <s v=""/>
    <d v="1900-01-02T06:04:48"/>
    <n v="18.015555555663692"/>
    <n v="12"/>
    <n v="6.0155555556636919"/>
  </r>
  <r>
    <s v="E002"/>
    <s v="EO65"/>
    <x v="7200"/>
    <x v="0"/>
    <s v="E3"/>
    <s v="0100057863"/>
    <s v="UTE TORIL"/>
    <s v="0085000117"/>
    <s v="TORIL"/>
    <s v="000000000000003227"/>
    <x v="59"/>
    <d v="2024-07-22T00:00:00"/>
    <d v="1899-12-30T11:14:01"/>
    <s v="23/07 10:30h"/>
    <d v="2024-07-23T00:00:00"/>
    <x v="20"/>
    <x v="12"/>
    <x v="7451"/>
    <d v="2024-07-22T00:00:00"/>
    <d v="1899-12-30T17:58:38"/>
    <n v="244"/>
    <s v="E00244"/>
    <s v="RUTA KMS.244"/>
    <x v="190"/>
    <x v="0"/>
    <x v="0"/>
    <x v="8"/>
    <x v="0"/>
    <d v="2024-07-22T11:14:01"/>
    <x v="798"/>
    <n v="23.266388888878282"/>
    <d v="2024-07-22T17:58:38"/>
    <d v="1899-12-30T03:15:12"/>
    <d v="2024-07-22T21:13:50"/>
    <n v="13.269444444507826"/>
    <x v="0"/>
    <m/>
    <m/>
    <x v="1"/>
    <x v="10"/>
    <x v="0"/>
    <x v="6"/>
    <x v="5"/>
    <n v="2"/>
    <s v="HIBURSANFRE, S.L.U."/>
    <d v="1900-01-02T06:04:48"/>
    <n v="19.013055555544948"/>
    <n v="12"/>
    <n v="7.0130555555449483"/>
  </r>
  <r>
    <s v="E002"/>
    <s v="EO65"/>
    <x v="7201"/>
    <x v="0"/>
    <s v="E3"/>
    <s v="0100057788"/>
    <s v="URBANO GARCIA GARCIA E HIJOS, SL"/>
    <s v="0085000033"/>
    <s v="TALAYUELA"/>
    <s v="000000000000003228"/>
    <x v="55"/>
    <d v="2024-07-22T00:00:00"/>
    <d v="1899-12-30T11:17:59"/>
    <s v="23/07 08:30h"/>
    <d v="2024-07-23T00:00:00"/>
    <x v="23"/>
    <x v="12"/>
    <x v="7452"/>
    <d v="2024-07-22T00:00:00"/>
    <d v="1899-12-30T19:19:31"/>
    <n v="241"/>
    <s v="E00241"/>
    <s v="RUTA KMS.241"/>
    <x v="169"/>
    <x v="0"/>
    <x v="0"/>
    <x v="8"/>
    <x v="0"/>
    <d v="2024-07-22T11:17:59"/>
    <x v="803"/>
    <n v="21.200277777796146"/>
    <d v="2024-07-22T19:19:31"/>
    <d v="1899-12-30T03:12:48"/>
    <d v="2024-07-22T22:32:19"/>
    <n v="9.9613888888852671"/>
    <x v="0"/>
    <m/>
    <m/>
    <x v="1"/>
    <x v="10"/>
    <x v="0"/>
    <x v="6"/>
    <x v="10"/>
    <n v="2"/>
    <s v="TTES COOPERATIVOS ARAGONES S COOP"/>
    <d v="1900-01-02T05:07:12"/>
    <n v="16.986944444462811"/>
    <n v="12"/>
    <n v="4.9869444444628108"/>
  </r>
  <r>
    <s v="E002"/>
    <s v="EO65"/>
    <x v="7202"/>
    <x v="0"/>
    <s v="E4"/>
    <s v="0100057842"/>
    <s v="TPTES DE CEMENTOS LA CELESTINA, SL"/>
    <s v="0084000053"/>
    <s v="OCAÑA-HNOS. CARRERO"/>
    <s v="000000000000003230"/>
    <x v="57"/>
    <d v="2024-07-22T00:00:00"/>
    <d v="1899-12-30T11:18:34"/>
    <s v="23/07-24/07 63319221"/>
    <d v="2024-07-24T00:00:00"/>
    <x v="1"/>
    <x v="12"/>
    <x v="7453"/>
    <d v="2024-07-23T00:00:00"/>
    <d v="1899-12-30T07:38:23"/>
    <n v="447"/>
    <s v="E00447"/>
    <s v="RUTA KMS.447"/>
    <x v="506"/>
    <x v="0"/>
    <x v="0"/>
    <x v="8"/>
    <x v="1"/>
    <d v="2024-07-22T11:18:34"/>
    <x v="825"/>
    <n v="50.690555555687752"/>
    <d v="2024-07-23T07:38:23"/>
    <d v="1899-12-30T05:57:36"/>
    <d v="2024-07-23T13:35:59"/>
    <n v="24.400277777749579"/>
    <x v="0"/>
    <m/>
    <m/>
    <x v="1"/>
    <x v="12"/>
    <x v="0"/>
    <x v="6"/>
    <x v="11"/>
    <n v="3"/>
    <s v=""/>
    <d v="1900-01-04T23:02:24"/>
    <n v="43.730555555687751"/>
    <n v="24"/>
    <n v="19.730555555687751"/>
  </r>
  <r>
    <s v="E002"/>
    <s v="EO65"/>
    <x v="7203"/>
    <x v="0"/>
    <s v="E3"/>
    <s v="0432000110"/>
    <s v="PREBETONG HORMIGONES, S.A."/>
    <s v="0085000333"/>
    <s v="AVE PLASENCIA MOVIL"/>
    <s v="000000000000003228"/>
    <x v="55"/>
    <d v="2024-07-22T00:00:00"/>
    <d v="1899-12-30T11:30:49"/>
    <s v="23/07 09:00h"/>
    <d v="2024-07-23T00:00:00"/>
    <x v="15"/>
    <x v="12"/>
    <x v="7454"/>
    <d v="2024-07-22T00:00:00"/>
    <d v="1899-12-30T14:57:48"/>
    <n v="222"/>
    <s v="E00222"/>
    <s v="RUTA KMS.222"/>
    <x v="181"/>
    <x v="0"/>
    <x v="0"/>
    <x v="8"/>
    <x v="0"/>
    <d v="2024-07-22T11:30:49"/>
    <x v="793"/>
    <n v="21.48638888890855"/>
    <d v="2024-07-22T14:57:48"/>
    <d v="1899-12-30T02:57:36"/>
    <d v="2024-07-22T17:55:24"/>
    <n v="15.07666666660225"/>
    <x v="0"/>
    <m/>
    <m/>
    <x v="1"/>
    <x v="10"/>
    <x v="0"/>
    <x v="6"/>
    <x v="13"/>
    <n v="2"/>
    <s v="HORMIGONES Y CONTENEDORES JARA"/>
    <d v="1900-01-01T23:02:24"/>
    <n v="17.526388888908549"/>
    <n v="12"/>
    <n v="5.5263888889085493"/>
  </r>
  <r>
    <s v="E002"/>
    <s v="EO65"/>
    <x v="7204"/>
    <x v="0"/>
    <s v="E3"/>
    <s v="0100018456"/>
    <s v="HORMIGONES PREBESUR S.A."/>
    <s v="0085000444"/>
    <s v="CORDOBA"/>
    <s v="000000000000003228"/>
    <x v="55"/>
    <d v="2024-07-22T00:00:00"/>
    <d v="1899-12-30T11:52:58"/>
    <s v="23/07 6h"/>
    <d v="2024-07-23T00:00:00"/>
    <x v="29"/>
    <x v="12"/>
    <x v="7455"/>
    <d v="2024-07-22T00:00:00"/>
    <d v="1899-12-30T14:37:36"/>
    <n v="200"/>
    <s v="E00200"/>
    <s v="RUTA KMS.200"/>
    <x v="167"/>
    <x v="0"/>
    <x v="0"/>
    <x v="8"/>
    <x v="0"/>
    <d v="2024-07-22T11:52:58"/>
    <x v="826"/>
    <n v="18.117222222208511"/>
    <d v="2024-07-22T14:37:36"/>
    <d v="1899-12-30T02:40:00"/>
    <d v="2024-07-22T17:17:36"/>
    <n v="12.706666666665114"/>
    <x v="0"/>
    <m/>
    <m/>
    <x v="1"/>
    <x v="10"/>
    <x v="0"/>
    <x v="6"/>
    <x v="13"/>
    <n v="2"/>
    <s v="HIBURSANFRE, S.L.U."/>
    <d v="1900-01-01T16:00:00"/>
    <n v="14.450555555541845"/>
    <n v="12"/>
    <n v="2.450555555541845"/>
  </r>
  <r>
    <s v="E002"/>
    <s v="EO65"/>
    <x v="7205"/>
    <x v="0"/>
    <s v="E4"/>
    <s v="0100057845"/>
    <s v="INVERSIONES SEGURA SARRIA, S.L."/>
    <s v="0084000019"/>
    <s v="ARROYOMOLINOS"/>
    <s v="000000000000003230"/>
    <x v="57"/>
    <d v="2024-07-22T00:00:00"/>
    <d v="1899-12-30T12:09:47"/>
    <s v="23/07 64s 10h-17h"/>
    <d v="2024-07-23T00:00:00"/>
    <x v="9"/>
    <x v="12"/>
    <x v="7456"/>
    <d v="2024-07-23T00:00:00"/>
    <d v="1899-12-30T08:21:05"/>
    <n v="391"/>
    <s v="E00391"/>
    <s v="RUTA KMS.391"/>
    <x v="507"/>
    <x v="0"/>
    <x v="0"/>
    <x v="8"/>
    <x v="1"/>
    <d v="2024-07-22T12:09:47"/>
    <x v="827"/>
    <n v="28.836944444454275"/>
    <d v="2024-07-23T08:21:05"/>
    <d v="1899-12-30T05:12:48"/>
    <d v="2024-07-23T13:33:53"/>
    <n v="3.435277777898591"/>
    <x v="0"/>
    <m/>
    <m/>
    <x v="1"/>
    <x v="12"/>
    <x v="0"/>
    <x v="6"/>
    <x v="0"/>
    <n v="3"/>
    <s v=""/>
    <d v="1900-01-04T05:07:12"/>
    <n v="22.623611111120944"/>
    <n v="12"/>
    <n v="10.623611111120944"/>
  </r>
  <r>
    <s v="E002"/>
    <s v="EO65"/>
    <x v="7206"/>
    <x v="0"/>
    <s v="E3"/>
    <s v="0100018456"/>
    <s v="HORMIGONES PREBESUR S.A."/>
    <s v="0085000444"/>
    <s v="CORDOBA"/>
    <s v="000000000000003228"/>
    <x v="55"/>
    <d v="2024-07-22T00:00:00"/>
    <d v="1899-12-30T12:34:54"/>
    <s v="23/07 07:00h"/>
    <d v="2024-07-23T00:00:00"/>
    <x v="25"/>
    <x v="12"/>
    <x v="7457"/>
    <d v="2024-07-22T00:00:00"/>
    <d v="1899-12-30T15:24:30"/>
    <n v="200"/>
    <s v="E00200"/>
    <s v="RUTA KMS.200"/>
    <x v="180"/>
    <x v="0"/>
    <x v="0"/>
    <x v="8"/>
    <x v="0"/>
    <d v="2024-07-22T12:34:54"/>
    <x v="809"/>
    <n v="18.418333333334886"/>
    <d v="2024-07-22T15:24:30"/>
    <d v="1899-12-30T02:40:00"/>
    <d v="2024-07-22T18:04:30"/>
    <n v="12.925000000046566"/>
    <x v="0"/>
    <m/>
    <m/>
    <x v="1"/>
    <x v="10"/>
    <x v="0"/>
    <x v="6"/>
    <x v="4"/>
    <n v="2"/>
    <s v=""/>
    <d v="1900-01-01T16:00:00"/>
    <n v="14.751666666668219"/>
    <n v="12"/>
    <n v="2.7516666666682195"/>
  </r>
  <r>
    <s v="E002"/>
    <s v="EO65"/>
    <x v="7207"/>
    <x v="0"/>
    <s v="E3"/>
    <s v="0100018456"/>
    <s v="HORMIGONES PREBESUR S.A."/>
    <s v="0085000444"/>
    <s v="CORDOBA"/>
    <s v="000000000000003228"/>
    <x v="55"/>
    <d v="2024-07-22T00:00:00"/>
    <d v="1899-12-30T12:35:15"/>
    <s v="23/07 08:00h"/>
    <d v="2024-07-23T00:00:00"/>
    <x v="10"/>
    <x v="12"/>
    <x v="7458"/>
    <d v="2024-07-22T00:00:00"/>
    <d v="1899-12-30T20:42:03"/>
    <n v="200"/>
    <s v="E00200"/>
    <s v="RUTA KMS.200"/>
    <x v="171"/>
    <x v="0"/>
    <x v="0"/>
    <x v="8"/>
    <x v="0"/>
    <d v="2024-07-22T12:35:15"/>
    <x v="794"/>
    <n v="19.412499999976717"/>
    <d v="2024-07-22T20:42:03"/>
    <d v="1899-12-30T02:40:00"/>
    <d v="2024-07-22T23:22:03"/>
    <n v="8.6325000001816079"/>
    <x v="0"/>
    <m/>
    <m/>
    <x v="1"/>
    <x v="10"/>
    <x v="0"/>
    <x v="6"/>
    <x v="14"/>
    <n v="2"/>
    <s v="HIBURSANFRE, S.L.U."/>
    <d v="1900-01-01T16:00:00"/>
    <n v="15.745833333310049"/>
    <n v="12"/>
    <n v="3.7458333333100491"/>
  </r>
  <r>
    <s v="E002"/>
    <s v="EO65"/>
    <x v="7208"/>
    <x v="0"/>
    <s v="E3"/>
    <s v="0100051755"/>
    <s v="STRATA PAVIMENTOS, S.L.U"/>
    <s v="0085000500"/>
    <s v="NAVALVILLAR DE PELA-STRATA"/>
    <s v="000000000000003297"/>
    <x v="56"/>
    <d v="2024-07-22T00:00:00"/>
    <d v="1899-12-30T12:41:33"/>
    <s v="23/07 08:30h"/>
    <d v="2024-07-23T00:00:00"/>
    <x v="23"/>
    <x v="12"/>
    <x v="7459"/>
    <d v="2024-07-22T00:00:00"/>
    <d v="1899-12-30T17:11:57"/>
    <n v="159"/>
    <s v="E00159"/>
    <s v="RUTA KMS.159"/>
    <x v="162"/>
    <x v="0"/>
    <x v="0"/>
    <x v="8"/>
    <x v="0"/>
    <d v="2024-07-22T12:41:33"/>
    <x v="803"/>
    <n v="19.807499999937136"/>
    <d v="2024-07-22T17:11:57"/>
    <d v="1899-12-30T02:07:12"/>
    <d v="2024-07-22T19:19:09"/>
    <n v="13.180833333288319"/>
    <x v="0"/>
    <m/>
    <m/>
    <x v="1"/>
    <x v="10"/>
    <x v="0"/>
    <x v="6"/>
    <x v="5"/>
    <n v="2"/>
    <s v="HORMIGONES Y CONTENEDORES JARA"/>
    <d v="1900-01-01T02:52:48"/>
    <n v="16.687499999937135"/>
    <n v="12"/>
    <n v="4.6874999999371347"/>
  </r>
  <r>
    <s v="E002"/>
    <s v="EO65"/>
    <x v="7209"/>
    <x v="0"/>
    <s v="E3"/>
    <s v="0100057753"/>
    <s v="HORM. Y ARIDOS NUÑEZ, S.L."/>
    <s v="0085000160"/>
    <s v="OBRA AVE PLANTA TORIL"/>
    <s v="000000000000003228"/>
    <x v="55"/>
    <d v="2024-07-22T00:00:00"/>
    <d v="1899-12-30T12:45:02"/>
    <s v="23/07 08:00h"/>
    <d v="2024-07-23T00:00:00"/>
    <x v="10"/>
    <x v="12"/>
    <x v="7460"/>
    <d v="2024-07-22T00:00:00"/>
    <d v="1899-12-30T14:26:16"/>
    <n v="244"/>
    <s v="E00244"/>
    <s v="RUTA KMS.244"/>
    <x v="163"/>
    <x v="0"/>
    <x v="0"/>
    <x v="8"/>
    <x v="0"/>
    <d v="2024-07-22T12:45:02"/>
    <x v="794"/>
    <n v="19.249444444547407"/>
    <d v="2024-07-22T14:26:16"/>
    <d v="1899-12-30T03:15:12"/>
    <d v="2024-07-22T17:41:28"/>
    <n v="14.308888888859656"/>
    <x v="0"/>
    <m/>
    <m/>
    <x v="1"/>
    <x v="10"/>
    <x v="0"/>
    <x v="6"/>
    <x v="13"/>
    <n v="2"/>
    <s v="HORMIGONES Y CONTENEDORES JARA"/>
    <d v="1900-01-02T06:04:48"/>
    <n v="14.996111111214073"/>
    <n v="12"/>
    <n v="2.9961111112140735"/>
  </r>
  <r>
    <s v="E002"/>
    <s v="EO65"/>
    <x v="7210"/>
    <x v="0"/>
    <s v="E3"/>
    <s v="0100057753"/>
    <s v="HORM. Y ARIDOS NUÑEZ, S.L."/>
    <s v="0085000160"/>
    <s v="OBRA AVE PLANTA TORIL"/>
    <s v="000000000000003228"/>
    <x v="55"/>
    <d v="2024-07-22T00:00:00"/>
    <d v="1899-12-30T12:45:11"/>
    <s v="23/07 10:00h"/>
    <d v="2024-07-23T00:00:00"/>
    <x v="17"/>
    <x v="12"/>
    <x v="7461"/>
    <d v="2024-07-22T00:00:00"/>
    <d v="1899-12-30T15:08:27"/>
    <n v="244"/>
    <s v="E00244"/>
    <s v="RUTA KMS.244"/>
    <x v="247"/>
    <x v="0"/>
    <x v="0"/>
    <x v="8"/>
    <x v="0"/>
    <d v="2024-07-22T12:45:11"/>
    <x v="797"/>
    <n v="21.246944444370456"/>
    <d v="2024-07-22T15:08:27"/>
    <d v="1899-12-30T03:15:12"/>
    <d v="2024-07-22T18:23:39"/>
    <n v="15.605833333334886"/>
    <x v="0"/>
    <m/>
    <m/>
    <x v="1"/>
    <x v="10"/>
    <x v="0"/>
    <x v="6"/>
    <x v="4"/>
    <n v="2"/>
    <s v="HORMIGONES Y CONTENEDORES JARA"/>
    <d v="1900-01-02T06:04:48"/>
    <n v="16.993611111037122"/>
    <n v="12"/>
    <n v="4.9936111110371222"/>
  </r>
  <r>
    <s v="E002"/>
    <s v="EO65"/>
    <x v="7211"/>
    <x v="0"/>
    <s v="E3"/>
    <s v="0100046984"/>
    <s v="TRANSP. Y CEMENTOS HIDALGO, S.L."/>
    <s v="0085000526"/>
    <s v="ALPEDRETE_HORMIGONES PAZ DEL BARRIO"/>
    <s v="000000000000003297"/>
    <x v="56"/>
    <d v="2024-07-22T00:00:00"/>
    <d v="1899-12-30T13:09:37"/>
    <s v="23/07 08h PAZ DEL BA"/>
    <d v="2024-07-23T00:00:00"/>
    <x v="10"/>
    <x v="12"/>
    <x v="7462"/>
    <d v="2024-07-22T00:00:00"/>
    <d v="1899-12-30T15:44:10"/>
    <n v="439"/>
    <s v="E00439"/>
    <s v="RUTA KMS.439"/>
    <x v="490"/>
    <x v="0"/>
    <x v="0"/>
    <x v="8"/>
    <x v="0"/>
    <d v="2024-07-22T13:09:37"/>
    <x v="794"/>
    <n v="18.839722222241107"/>
    <d v="2024-07-22T15:44:10"/>
    <d v="1899-12-30T05:51:12"/>
    <d v="2024-07-22T21:35:22"/>
    <n v="10.410555555601604"/>
    <x v="0"/>
    <m/>
    <m/>
    <x v="1"/>
    <x v="10"/>
    <x v="0"/>
    <x v="6"/>
    <x v="4"/>
    <n v="2"/>
    <s v="LOGISTICA Y CEM. HIDALGO, S.L."/>
    <d v="1900-01-04T20:28:48"/>
    <n v="11.986388888907774"/>
    <n v="12"/>
    <n v="-1.3611111092226125E-2"/>
  </r>
  <r>
    <s v="E002"/>
    <s v="EO65"/>
    <x v="7212"/>
    <x v="0"/>
    <s v="E3"/>
    <s v="0100046984"/>
    <s v="TRANSP. Y CEMENTOS HIDALGO, S.L."/>
    <s v="0085000565"/>
    <s v="TALAVERA DE LA REINA- CÁNDIDO ZAMOR"/>
    <s v="000000000000003297"/>
    <x v="56"/>
    <d v="2024-07-22T00:00:00"/>
    <d v="1899-12-30T13:15:55"/>
    <s v="23/07 08h CANDIDO ZA"/>
    <d v="2024-07-23T00:00:00"/>
    <x v="10"/>
    <x v="12"/>
    <x v="7463"/>
    <d v="2024-07-22T00:00:00"/>
    <d v="1899-12-30T16:19:37"/>
    <n v="294"/>
    <s v="E00294"/>
    <s v="RUTA KMS.294"/>
    <x v="400"/>
    <x v="0"/>
    <x v="0"/>
    <x v="10"/>
    <x v="2"/>
    <d v="2024-07-22T13:15:55"/>
    <x v="794"/>
    <n v="18.734722222317941"/>
    <d v="2024-07-22T16:19:37"/>
    <d v="1899-12-30T03:55:12"/>
    <d v="2024-07-22T20:14:49"/>
    <n v="11.753055555629544"/>
    <x v="0"/>
    <m/>
    <m/>
    <x v="1"/>
    <x v="10"/>
    <x v="0"/>
    <x v="6"/>
    <x v="8"/>
    <n v="2"/>
    <s v="LOGISTICA Y CEM. HIDALGO, S.L."/>
    <d v="1900-01-02T22:04:48"/>
    <n v="13.814722222317942"/>
    <n v="12"/>
    <n v="1.8147222223179416"/>
  </r>
  <r>
    <s v="E002"/>
    <s v="EO65"/>
    <x v="7213"/>
    <x v="0"/>
    <s v="E3"/>
    <s v="0100057858"/>
    <s v="SPECIAL CONCRETE 3, S.L."/>
    <s v="0085000115"/>
    <s v="ALCORCON"/>
    <s v="000000000000003228"/>
    <x v="55"/>
    <d v="2024-07-22T00:00:00"/>
    <d v="1899-12-30T15:18:56"/>
    <s v="23/07 12h"/>
    <d v="2024-07-23T00:00:00"/>
    <x v="8"/>
    <x v="12"/>
    <x v="7464"/>
    <d v="2024-07-23T00:00:00"/>
    <d v="1899-12-30T08:32:21"/>
    <n v="403"/>
    <s v="E00403"/>
    <s v="RUTA KMS.403"/>
    <x v="182"/>
    <x v="0"/>
    <x v="0"/>
    <x v="10"/>
    <x v="2"/>
    <d v="2024-07-22T15:18:56"/>
    <x v="805"/>
    <n v="20.684444444370456"/>
    <d v="2024-07-23T08:32:21"/>
    <d v="1899-12-30T05:22:24"/>
    <d v="2024-07-23T13:54:45"/>
    <n v="-1.9125000000349246"/>
    <x v="1"/>
    <m/>
    <m/>
    <x v="1"/>
    <x v="12"/>
    <x v="2"/>
    <x v="6"/>
    <x v="0"/>
    <n v="3"/>
    <s v="HORMIGONES Y CONTENEDORES JARA"/>
    <d v="1900-01-04T08:57:36"/>
    <n v="14.311111111037123"/>
    <n v="12"/>
    <n v="2.311111111037123"/>
  </r>
  <r>
    <s v="E002"/>
    <s v="EO65"/>
    <x v="7214"/>
    <x v="0"/>
    <s v="E3"/>
    <s v="0100057858"/>
    <s v="SPECIAL CONCRETE 3, S.L."/>
    <s v="0085000115"/>
    <s v="ALCORCON"/>
    <s v="000000000000003297"/>
    <x v="56"/>
    <d v="2024-07-22T00:00:00"/>
    <d v="1899-12-30T15:19:50"/>
    <s v="23/07 15h BM"/>
    <d v="2024-07-23T00:00:00"/>
    <x v="7"/>
    <x v="12"/>
    <x v="7465"/>
    <d v="2024-07-23T00:00:00"/>
    <d v="1899-12-30T08:25:41"/>
    <n v="403"/>
    <s v="E00403"/>
    <s v="RUTA KMS.403"/>
    <x v="188"/>
    <x v="0"/>
    <x v="0"/>
    <x v="10"/>
    <x v="2"/>
    <d v="2024-07-22T15:19:50"/>
    <x v="816"/>
    <n v="23.669444444531109"/>
    <d v="2024-07-23T08:25:41"/>
    <d v="1899-12-30T05:22:24"/>
    <d v="2024-07-23T13:48:05"/>
    <n v="1.1986111110309139"/>
    <x v="0"/>
    <m/>
    <m/>
    <x v="1"/>
    <x v="12"/>
    <x v="0"/>
    <x v="6"/>
    <x v="0"/>
    <n v="3"/>
    <s v="HORMIGONES Y CONTENEDORES JARA"/>
    <d v="1900-01-04T08:57:36"/>
    <n v="17.296111111197774"/>
    <n v="12"/>
    <n v="5.2961111111977743"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  <r>
    <m/>
    <m/>
    <x v="7215"/>
    <x v="1"/>
    <m/>
    <m/>
    <m/>
    <m/>
    <m/>
    <m/>
    <x v="163"/>
    <m/>
    <m/>
    <m/>
    <m/>
    <x v="38"/>
    <x v="18"/>
    <x v="7466"/>
    <m/>
    <m/>
    <m/>
    <m/>
    <m/>
    <x v="508"/>
    <x v="3"/>
    <x v="14"/>
    <x v="10"/>
    <x v="2"/>
    <m/>
    <x v="828"/>
    <m/>
    <m/>
    <m/>
    <m/>
    <m/>
    <x v="2"/>
    <m/>
    <m/>
    <x v="2"/>
    <x v="30"/>
    <x v="4"/>
    <x v="7"/>
    <x v="22"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126A6A-7C34-4415-A630-EC488F29F18E}" name="TablaDinámica2" cacheId="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4:AD33" firstHeaderRow="1" firstDataRow="2" firstDataCol="1" rowPageCount="2" colPageCount="1"/>
  <pivotFields count="5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28">
        <item h="1" x="12"/>
        <item h="1" x="0"/>
        <item h="1" x="11"/>
        <item m="1" x="25"/>
        <item m="1" x="23"/>
        <item m="1" x="20"/>
        <item h="1" x="5"/>
        <item h="1" x="1"/>
        <item h="1" x="3"/>
        <item m="1" x="26"/>
        <item h="1" x="14"/>
        <item h="1" x="10"/>
        <item h="1" x="8"/>
        <item h="1" x="9"/>
        <item h="1" m="1" x="21"/>
        <item h="1" x="4"/>
        <item x="2"/>
        <item h="1" x="13"/>
        <item h="1" x="17"/>
        <item h="1" m="1" x="22"/>
        <item h="1" m="1" x="24"/>
        <item h="1" x="6"/>
        <item h="1" x="7"/>
        <item h="1" x="15"/>
        <item h="1" x="18"/>
        <item h="1" m="1" x="19"/>
        <item h="1" x="16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865">
        <item h="1" x="46"/>
        <item x="1"/>
        <item m="1" x="590"/>
        <item x="11"/>
        <item m="1" x="675"/>
        <item x="8"/>
        <item x="37"/>
        <item m="1" x="605"/>
        <item x="40"/>
        <item m="1" x="833"/>
        <item x="25"/>
        <item m="1" x="805"/>
        <item x="9"/>
        <item x="348"/>
        <item x="22"/>
        <item x="213"/>
        <item x="20"/>
        <item x="2"/>
        <item m="1" x="570"/>
        <item x="13"/>
        <item m="1" x="633"/>
        <item m="1" x="568"/>
        <item x="30"/>
        <item x="382"/>
        <item x="23"/>
        <item x="7"/>
        <item m="1" x="768"/>
        <item x="4"/>
        <item x="6"/>
        <item x="214"/>
        <item m="1" x="863"/>
        <item x="26"/>
        <item x="27"/>
        <item m="1" x="798"/>
        <item x="212"/>
        <item m="1" x="828"/>
        <item x="5"/>
        <item m="1" x="704"/>
        <item x="32"/>
        <item m="1" x="770"/>
        <item x="14"/>
        <item x="215"/>
        <item x="39"/>
        <item x="38"/>
        <item m="1" x="842"/>
        <item x="19"/>
        <item m="1" x="815"/>
        <item x="266"/>
        <item x="384"/>
        <item m="1" x="710"/>
        <item x="17"/>
        <item m="1" x="631"/>
        <item m="1" x="687"/>
        <item x="302"/>
        <item x="16"/>
        <item x="350"/>
        <item x="43"/>
        <item x="332"/>
        <item x="44"/>
        <item m="1" x="723"/>
        <item x="35"/>
        <item x="24"/>
        <item x="42"/>
        <item x="12"/>
        <item x="21"/>
        <item m="1" x="580"/>
        <item x="364"/>
        <item x="268"/>
        <item x="451"/>
        <item x="231"/>
        <item x="70"/>
        <item x="241"/>
        <item m="1" x="567"/>
        <item m="1" x="583"/>
        <item x="141"/>
        <item x="359"/>
        <item m="1" x="574"/>
        <item x="56"/>
        <item x="50"/>
        <item x="259"/>
        <item m="1" x="660"/>
        <item m="1" x="652"/>
        <item x="51"/>
        <item x="103"/>
        <item x="353"/>
        <item x="188"/>
        <item x="158"/>
        <item x="104"/>
        <item x="47"/>
        <item m="1" x="696"/>
        <item x="329"/>
        <item x="244"/>
        <item x="113"/>
        <item x="335"/>
        <item x="116"/>
        <item x="62"/>
        <item x="275"/>
        <item x="368"/>
        <item x="168"/>
        <item x="311"/>
        <item x="125"/>
        <item x="237"/>
        <item x="173"/>
        <item x="216"/>
        <item x="75"/>
        <item x="73"/>
        <item x="277"/>
        <item x="182"/>
        <item m="1" x="584"/>
        <item m="1" x="634"/>
        <item x="152"/>
        <item x="102"/>
        <item x="225"/>
        <item x="119"/>
        <item x="175"/>
        <item x="83"/>
        <item m="1" x="533"/>
        <item x="202"/>
        <item m="1" x="862"/>
        <item m="1" x="547"/>
        <item x="243"/>
        <item x="76"/>
        <item m="1" x="788"/>
        <item m="1" x="616"/>
        <item x="253"/>
        <item m="1" x="621"/>
        <item x="69"/>
        <item x="64"/>
        <item x="179"/>
        <item x="406"/>
        <item m="1" x="762"/>
        <item x="163"/>
        <item x="88"/>
        <item m="1" x="538"/>
        <item m="1" x="644"/>
        <item m="1" x="783"/>
        <item x="258"/>
        <item x="61"/>
        <item x="94"/>
        <item m="1" x="561"/>
        <item m="1" x="819"/>
        <item m="1" x="636"/>
        <item x="190"/>
        <item m="1" x="718"/>
        <item x="274"/>
        <item x="166"/>
        <item x="149"/>
        <item x="79"/>
        <item x="342"/>
        <item m="1" x="725"/>
        <item x="92"/>
        <item x="81"/>
        <item m="1" x="680"/>
        <item x="242"/>
        <item x="330"/>
        <item x="247"/>
        <item x="66"/>
        <item x="106"/>
        <item m="1" x="694"/>
        <item x="351"/>
        <item m="1" x="816"/>
        <item m="1" x="650"/>
        <item x="110"/>
        <item x="172"/>
        <item x="57"/>
        <item x="181"/>
        <item m="1" x="575"/>
        <item x="117"/>
        <item x="425"/>
        <item m="1" x="556"/>
        <item x="192"/>
        <item x="100"/>
        <item x="159"/>
        <item m="1" x="531"/>
        <item m="1" x="614"/>
        <item x="206"/>
        <item x="211"/>
        <item x="503"/>
        <item m="1" x="799"/>
        <item x="293"/>
        <item m="1" x="803"/>
        <item x="107"/>
        <item x="365"/>
        <item m="1" x="755"/>
        <item x="436"/>
        <item m="1" x="551"/>
        <item m="1" x="540"/>
        <item m="1" x="810"/>
        <item x="118"/>
        <item m="1" x="595"/>
        <item m="1" x="635"/>
        <item x="96"/>
        <item x="224"/>
        <item x="434"/>
        <item x="262"/>
        <item x="333"/>
        <item x="385"/>
        <item m="1" x="844"/>
        <item x="105"/>
        <item x="226"/>
        <item m="1" x="585"/>
        <item m="1" x="724"/>
        <item x="396"/>
        <item m="1" x="629"/>
        <item x="134"/>
        <item x="49"/>
        <item x="260"/>
        <item x="279"/>
        <item x="250"/>
        <item x="461"/>
        <item m="1" x="856"/>
        <item m="1" x="676"/>
        <item m="1" x="838"/>
        <item x="403"/>
        <item m="1" x="525"/>
        <item x="327"/>
        <item x="195"/>
        <item x="161"/>
        <item x="72"/>
        <item x="169"/>
        <item x="375"/>
        <item x="315"/>
        <item m="1" x="790"/>
        <item x="54"/>
        <item x="281"/>
        <item x="292"/>
        <item m="1" x="858"/>
        <item m="1" x="679"/>
        <item x="340"/>
        <item m="1" x="670"/>
        <item x="200"/>
        <item m="1" x="831"/>
        <item x="408"/>
        <item m="1" x="749"/>
        <item m="1" x="554"/>
        <item x="299"/>
        <item m="1" x="784"/>
        <item m="1" x="624"/>
        <item x="278"/>
        <item m="1" x="594"/>
        <item m="1" x="613"/>
        <item m="1" x="688"/>
        <item x="256"/>
        <item x="58"/>
        <item m="1" x="520"/>
        <item x="98"/>
        <item x="55"/>
        <item m="1" x="534"/>
        <item x="85"/>
        <item x="124"/>
        <item x="67"/>
        <item x="89"/>
        <item x="132"/>
        <item x="99"/>
        <item x="130"/>
        <item x="133"/>
        <item x="170"/>
        <item m="1" x="523"/>
        <item m="1" x="559"/>
        <item x="432"/>
        <item x="464"/>
        <item x="285"/>
        <item x="284"/>
        <item x="470"/>
        <item x="410"/>
        <item x="325"/>
        <item x="498"/>
        <item x="123"/>
        <item m="1" x="532"/>
        <item m="1" x="743"/>
        <item x="52"/>
        <item x="395"/>
        <item x="86"/>
        <item x="361"/>
        <item m="1" x="611"/>
        <item m="1" x="855"/>
        <item x="413"/>
        <item m="1" x="541"/>
        <item x="346"/>
        <item x="165"/>
        <item x="448"/>
        <item m="1" x="824"/>
        <item x="187"/>
        <item x="400"/>
        <item x="90"/>
        <item m="1" x="759"/>
        <item x="114"/>
        <item m="1" x="673"/>
        <item m="1" x="698"/>
        <item m="1" x="706"/>
        <item x="199"/>
        <item m="1" x="748"/>
        <item x="74"/>
        <item m="1" x="829"/>
        <item x="60"/>
        <item m="1" x="552"/>
        <item m="1" x="666"/>
        <item m="1" x="549"/>
        <item x="48"/>
        <item m="1" x="737"/>
        <item m="1" x="702"/>
        <item m="1" x="545"/>
        <item x="360"/>
        <item x="420"/>
        <item m="1" x="806"/>
        <item m="1" x="648"/>
        <item m="1" x="797"/>
        <item m="1" x="626"/>
        <item x="263"/>
        <item x="230"/>
        <item m="1" x="597"/>
        <item x="153"/>
        <item x="147"/>
        <item x="210"/>
        <item m="1" x="619"/>
        <item m="1" x="775"/>
        <item x="156"/>
        <item x="291"/>
        <item x="87"/>
        <item x="287"/>
        <item m="1" x="663"/>
        <item x="446"/>
        <item m="1" x="840"/>
        <item m="1" x="826"/>
        <item x="294"/>
        <item x="394"/>
        <item x="310"/>
        <item m="1" x="830"/>
        <item m="1" x="825"/>
        <item x="186"/>
        <item m="1" x="835"/>
        <item m="1" x="664"/>
        <item x="505"/>
        <item m="1" x="849"/>
        <item m="1" x="681"/>
        <item x="222"/>
        <item m="1" x="630"/>
        <item x="234"/>
        <item x="295"/>
        <item m="1" x="628"/>
        <item m="1" x="514"/>
        <item x="196"/>
        <item m="1" x="667"/>
        <item x="143"/>
        <item m="1" x="577"/>
        <item x="162"/>
        <item m="1" x="591"/>
        <item x="155"/>
        <item x="71"/>
        <item x="121"/>
        <item x="148"/>
        <item x="495"/>
        <item m="1" x="555"/>
        <item x="131"/>
        <item x="355"/>
        <item m="1" x="684"/>
        <item x="91"/>
        <item m="1" x="516"/>
        <item x="127"/>
        <item m="1" x="809"/>
        <item x="246"/>
        <item x="122"/>
        <item m="1" x="560"/>
        <item x="269"/>
        <item x="59"/>
        <item x="487"/>
        <item x="157"/>
        <item x="146"/>
        <item x="84"/>
        <item x="442"/>
        <item x="112"/>
        <item x="437"/>
        <item m="1" x="802"/>
        <item x="101"/>
        <item x="271"/>
        <item x="154"/>
        <item x="280"/>
        <item m="1" x="811"/>
        <item x="139"/>
        <item x="194"/>
        <item x="142"/>
        <item m="1" x="796"/>
        <item x="129"/>
        <item x="150"/>
        <item x="189"/>
        <item x="321"/>
        <item x="203"/>
        <item x="140"/>
        <item x="232"/>
        <item x="228"/>
        <item x="82"/>
        <item m="1" x="573"/>
        <item x="273"/>
        <item x="160"/>
        <item x="476"/>
        <item x="164"/>
        <item x="475"/>
        <item x="167"/>
        <item x="171"/>
        <item x="176"/>
        <item x="193"/>
        <item x="180"/>
        <item x="178"/>
        <item m="1" x="665"/>
        <item m="1" x="656"/>
        <item m="1" x="535"/>
        <item x="233"/>
        <item x="68"/>
        <item x="63"/>
        <item x="251"/>
        <item x="184"/>
        <item m="1" x="558"/>
        <item m="1" x="607"/>
        <item m="1" x="524"/>
        <item x="111"/>
        <item x="120"/>
        <item x="135"/>
        <item m="1" x="697"/>
        <item m="1" x="739"/>
        <item x="95"/>
        <item x="183"/>
        <item x="151"/>
        <item x="426"/>
        <item m="1" x="814"/>
        <item x="227"/>
        <item x="77"/>
        <item m="1" x="658"/>
        <item m="1" x="649"/>
        <item m="1" x="786"/>
        <item x="472"/>
        <item x="393"/>
        <item x="191"/>
        <item x="309"/>
        <item x="357"/>
        <item m="1" x="744"/>
        <item x="339"/>
        <item x="307"/>
        <item m="1" x="536"/>
        <item x="78"/>
        <item x="53"/>
        <item x="145"/>
        <item x="97"/>
        <item x="508"/>
        <item h="1" x="318"/>
        <item h="1" m="1" x="689"/>
        <item h="1" x="80"/>
        <item h="1" x="239"/>
        <item h="1" m="1" x="837"/>
        <item h="1" x="458"/>
        <item h="1" m="1" x="659"/>
        <item h="1" x="204"/>
        <item h="1" m="1" x="852"/>
        <item h="1" m="1" x="753"/>
        <item h="1" x="109"/>
        <item h="1" m="1" x="847"/>
        <item h="1" m="1" x="827"/>
        <item h="1" x="467"/>
        <item h="1" m="1" x="751"/>
        <item h="1" x="489"/>
        <item h="1" m="1" x="543"/>
        <item h="1" m="1" x="700"/>
        <item h="1" m="1" x="715"/>
        <item h="1" x="174"/>
        <item h="1" m="1" x="818"/>
        <item h="1" m="1" x="695"/>
        <item h="1" m="1" x="861"/>
        <item h="1" x="496"/>
        <item h="1" x="363"/>
        <item h="1" m="1" x="668"/>
        <item h="1" m="1" x="765"/>
        <item h="1" m="1" x="546"/>
        <item h="1" m="1" x="782"/>
        <item h="1" x="128"/>
        <item h="1" x="424"/>
        <item h="1" m="1" x="606"/>
        <item h="1" m="1" x="662"/>
        <item h="1" m="1" x="836"/>
        <item h="1" m="1" x="779"/>
        <item h="1" m="1" x="761"/>
        <item h="1" m="1" x="571"/>
        <item h="1" x="474"/>
        <item h="1" m="1" x="769"/>
        <item h="1" m="1" x="674"/>
        <item h="1" x="412"/>
        <item h="1" m="1" x="817"/>
        <item h="1" m="1" x="544"/>
        <item h="1" m="1" x="721"/>
        <item h="1" x="236"/>
        <item h="1" m="1" x="627"/>
        <item h="1" m="1" x="729"/>
        <item h="1" x="323"/>
        <item h="1" x="303"/>
        <item h="1" m="1" x="646"/>
        <item h="1" m="1" x="638"/>
        <item h="1" x="267"/>
        <item h="1" m="1" x="610"/>
        <item h="1" m="1" x="522"/>
        <item h="1" m="1" x="565"/>
        <item h="1" m="1" x="587"/>
        <item h="1" m="1" x="527"/>
        <item h="1" m="1" x="685"/>
        <item h="1" m="1" x="750"/>
        <item h="1" m="1" x="792"/>
        <item h="1" m="1" x="653"/>
        <item h="1" x="304"/>
        <item h="1" m="1" x="717"/>
        <item h="1" x="466"/>
        <item h="1" m="1" x="579"/>
        <item h="1" m="1" x="731"/>
        <item h="1" x="322"/>
        <item h="1" m="1" x="801"/>
        <item h="1" m="1" x="707"/>
        <item h="1" x="276"/>
        <item h="1" m="1" x="602"/>
        <item h="1" m="1" x="781"/>
        <item h="1" x="449"/>
        <item h="1" m="1" x="708"/>
        <item h="1" m="1" x="572"/>
        <item h="1" x="492"/>
        <item h="1" x="414"/>
        <item h="1" m="1" x="726"/>
        <item h="1" x="31"/>
        <item h="1" m="1" x="705"/>
        <item h="1" m="1" x="582"/>
        <item h="1" x="201"/>
        <item h="1" x="337"/>
        <item h="1" m="1" x="711"/>
        <item h="1" m="1" x="793"/>
        <item h="1" x="3"/>
        <item h="1" m="1" x="745"/>
        <item h="1" m="1" x="764"/>
        <item h="1" m="1" x="553"/>
        <item h="1" x="463"/>
        <item h="1" m="1" x="682"/>
        <item h="1" m="1" x="772"/>
        <item h="1" m="1" x="690"/>
        <item h="1" m="1" x="542"/>
        <item h="1" m="1" x="530"/>
        <item h="1" m="1" x="734"/>
        <item h="1" m="1" x="719"/>
        <item h="1" x="36"/>
        <item h="1" m="1" x="757"/>
        <item h="1" m="1" x="566"/>
        <item h="1" m="1" x="686"/>
        <item h="1" m="1" x="804"/>
        <item h="1" x="28"/>
        <item h="1" x="18"/>
        <item h="1" m="1" x="791"/>
        <item h="1" x="493"/>
        <item h="1" m="1" x="599"/>
        <item h="1" m="1" x="578"/>
        <item h="1" m="1" x="712"/>
        <item h="1" x="490"/>
        <item h="1" x="399"/>
        <item h="1" x="185"/>
        <item h="1" m="1" x="539"/>
        <item h="1" m="1" x="776"/>
        <item h="1" m="1" x="620"/>
        <item h="1" m="1" x="623"/>
        <item h="1" m="1" x="738"/>
        <item h="1" m="1" x="740"/>
        <item h="1" x="289"/>
        <item h="1" m="1" x="821"/>
        <item h="1" m="1" x="593"/>
        <item h="1" x="209"/>
        <item h="1" m="1" x="563"/>
        <item h="1" x="457"/>
        <item h="1" m="1" x="669"/>
        <item h="1" m="1" x="735"/>
        <item h="1" x="328"/>
        <item h="1" m="1" x="736"/>
        <item h="1" m="1" x="592"/>
        <item h="1" m="1" x="640"/>
        <item h="1" m="1" x="678"/>
        <item h="1" m="1" x="661"/>
        <item h="1" m="1" x="780"/>
        <item h="1" m="1" x="722"/>
        <item h="1" m="1" x="548"/>
        <item h="1" x="494"/>
        <item h="1" x="374"/>
        <item h="1" m="1" x="657"/>
        <item h="1" m="1" x="645"/>
        <item h="1" x="93"/>
        <item h="1" m="1" x="550"/>
        <item h="1" m="1" x="845"/>
        <item h="1" x="452"/>
        <item h="1" m="1" x="672"/>
        <item h="1" m="1" x="647"/>
        <item h="1" x="431"/>
        <item h="1" m="1" x="639"/>
        <item h="1" m="1" x="713"/>
        <item h="1" m="1" x="752"/>
        <item h="1" x="10"/>
        <item h="1" m="1" x="794"/>
        <item h="1" x="345"/>
        <item h="1" m="1" x="518"/>
        <item h="1" m="1" x="834"/>
        <item h="1" x="419"/>
        <item h="1" m="1" x="557"/>
        <item h="1" m="1" x="850"/>
        <item h="1" m="1" x="777"/>
        <item h="1" x="356"/>
        <item h="1" x="372"/>
        <item h="1" m="1" x="608"/>
        <item h="1" m="1" x="841"/>
        <item h="1" m="1" x="853"/>
        <item h="1" x="507"/>
        <item h="1" m="1" x="528"/>
        <item h="1" m="1" x="521"/>
        <item h="1" m="1" x="860"/>
        <item h="1" m="1" x="709"/>
        <item h="1" m="1" x="691"/>
        <item h="1" m="1" x="693"/>
        <item h="1" x="343"/>
        <item h="1" x="282"/>
        <item h="1" m="1" x="732"/>
        <item h="1" x="484"/>
        <item h="1" m="1" x="754"/>
        <item h="1" x="453"/>
        <item h="1" m="1" x="632"/>
        <item h="1" m="1" x="807"/>
        <item h="1" m="1" x="692"/>
        <item h="1" m="1" x="569"/>
        <item h="1" x="205"/>
        <item h="1" m="1" x="701"/>
        <item h="1" m="1" x="808"/>
        <item h="1" m="1" x="643"/>
        <item h="1" x="336"/>
        <item h="1" x="249"/>
        <item h="1" m="1" x="843"/>
        <item h="1" x="301"/>
        <item h="1" m="1" x="603"/>
        <item h="1" m="1" x="637"/>
        <item h="1" x="504"/>
        <item h="1" m="1" x="730"/>
        <item h="1" x="317"/>
        <item h="1" x="65"/>
        <item h="1" x="491"/>
        <item h="1" x="405"/>
        <item h="1" m="1" x="625"/>
        <item h="1" x="283"/>
        <item h="1" m="1" x="857"/>
        <item h="1" m="1" x="763"/>
        <item h="1" x="308"/>
        <item h="1" x="197"/>
        <item h="1" m="1" x="812"/>
        <item h="1" x="248"/>
        <item h="1" m="1" x="771"/>
        <item h="1" x="450"/>
        <item h="1" x="15"/>
        <item h="1" x="316"/>
        <item h="1" m="1" x="742"/>
        <item h="1" x="245"/>
        <item h="1" m="1" x="511"/>
        <item h="1" x="220"/>
        <item h="1" x="272"/>
        <item h="1" m="1" x="703"/>
        <item h="1" x="29"/>
        <item h="1" x="218"/>
        <item h="1" x="219"/>
        <item h="1" x="217"/>
        <item h="1" m="1" x="576"/>
        <item h="1" m="1" x="766"/>
        <item h="1" m="1" x="671"/>
        <item h="1" m="1" x="716"/>
        <item h="1" m="1" x="733"/>
        <item h="1" m="1" x="699"/>
        <item h="1" x="479"/>
        <item h="1" x="177"/>
        <item h="1" m="1" x="846"/>
        <item h="1" m="1" x="758"/>
        <item h="1" m="1" x="537"/>
        <item h="1" m="1" x="795"/>
        <item h="1" m="1" x="789"/>
        <item h="1" x="0"/>
        <item h="1" m="1" x="601"/>
        <item h="1" m="1" x="598"/>
        <item h="1" m="1" x="596"/>
        <item h="1" m="1" x="604"/>
        <item h="1" m="1" x="564"/>
        <item h="1" m="1" x="785"/>
        <item h="1" m="1" x="727"/>
        <item h="1" m="1" x="741"/>
        <item h="1" m="1" x="617"/>
        <item h="1" m="1" x="800"/>
        <item h="1" x="471"/>
        <item h="1" m="1" x="832"/>
        <item h="1" m="1" x="822"/>
        <item h="1" m="1" x="581"/>
        <item h="1" m="1" x="588"/>
        <item h="1" x="383"/>
        <item h="1" m="1" x="655"/>
        <item h="1" m="1" x="823"/>
        <item h="1" m="1" x="562"/>
        <item h="1" x="34"/>
        <item h="1" x="240"/>
        <item h="1" m="1" x="612"/>
        <item h="1" x="290"/>
        <item h="1" m="1" x="756"/>
        <item h="1" m="1" x="859"/>
        <item h="1" m="1" x="854"/>
        <item h="1" m="1" x="589"/>
        <item h="1" m="1" x="642"/>
        <item h="1" x="326"/>
        <item h="1" m="1" x="609"/>
        <item h="1" m="1" x="683"/>
        <item h="1" x="297"/>
        <item h="1" m="1" x="651"/>
        <item h="1" x="423"/>
        <item h="1" m="1" x="600"/>
        <item h="1" x="108"/>
        <item h="1" m="1" x="848"/>
        <item h="1" x="207"/>
        <item h="1" m="1" x="615"/>
        <item h="1" m="1" x="746"/>
        <item h="1" m="1" x="728"/>
        <item h="1" m="1" x="747"/>
        <item h="1" m="1" x="773"/>
        <item h="1" x="144"/>
        <item h="1" x="286"/>
        <item h="1" m="1" x="787"/>
        <item h="1" m="1" x="778"/>
        <item h="1" m="1" x="767"/>
        <item h="1" m="1" x="641"/>
        <item h="1" m="1" x="839"/>
        <item h="1" x="314"/>
        <item h="1" x="33"/>
        <item h="1" x="435"/>
        <item h="1" m="1" x="851"/>
        <item h="1" m="1" x="677"/>
        <item h="1" m="1" x="714"/>
        <item h="1" x="115"/>
        <item h="1" m="1" x="622"/>
        <item h="1" m="1" x="820"/>
        <item h="1" m="1" x="813"/>
        <item h="1" m="1" x="760"/>
        <item h="1" m="1" x="529"/>
        <item h="1" m="1" x="509"/>
        <item h="1" m="1" x="774"/>
        <item h="1" m="1" x="720"/>
        <item h="1" m="1" x="654"/>
        <item h="1" m="1" x="515"/>
        <item h="1" m="1" x="618"/>
        <item h="1" m="1" x="586"/>
        <item h="1" x="481"/>
        <item h="1" m="1" x="519"/>
        <item h="1" m="1" x="510"/>
        <item h="1" m="1" x="512"/>
        <item h="1" m="1" x="513"/>
        <item h="1" m="1" x="526"/>
        <item h="1" m="1" x="517"/>
        <item h="1" x="41"/>
        <item h="1" x="138"/>
        <item h="1" x="45"/>
        <item h="1" x="126"/>
        <item h="1" x="136"/>
        <item h="1" x="137"/>
        <item h="1" x="223"/>
        <item h="1" x="198"/>
        <item h="1" x="208"/>
        <item h="1" x="229"/>
        <item h="1" x="252"/>
        <item h="1" x="254"/>
        <item h="1" x="255"/>
        <item h="1" x="221"/>
        <item h="1" x="235"/>
        <item h="1" x="238"/>
        <item h="1" x="257"/>
        <item h="1" x="264"/>
        <item h="1" x="265"/>
        <item h="1" x="270"/>
        <item h="1" x="261"/>
        <item h="1" x="288"/>
        <item h="1" x="296"/>
        <item h="1" x="305"/>
        <item h="1" x="306"/>
        <item h="1" x="298"/>
        <item h="1" x="300"/>
        <item h="1" x="312"/>
        <item h="1" x="313"/>
        <item h="1" x="320"/>
        <item h="1" x="324"/>
        <item h="1" x="331"/>
        <item h="1" x="338"/>
        <item h="1" x="341"/>
        <item h="1" x="319"/>
        <item h="1" x="334"/>
        <item h="1" x="344"/>
        <item h="1" x="347"/>
        <item h="1" x="352"/>
        <item h="1" x="354"/>
        <item h="1" x="358"/>
        <item h="1" x="367"/>
        <item h="1" x="370"/>
        <item h="1" x="373"/>
        <item h="1" x="349"/>
        <item h="1" x="362"/>
        <item h="1" x="366"/>
        <item h="1" x="369"/>
        <item h="1" x="371"/>
        <item h="1" x="376"/>
        <item h="1" x="377"/>
        <item h="1" x="378"/>
        <item h="1" x="379"/>
        <item h="1" x="380"/>
        <item h="1" x="386"/>
        <item h="1" x="397"/>
        <item h="1" x="398"/>
        <item h="1" x="401"/>
        <item h="1" x="402"/>
        <item h="1" x="381"/>
        <item h="1" x="387"/>
        <item h="1" x="388"/>
        <item h="1" x="389"/>
        <item h="1" x="391"/>
        <item h="1" x="404"/>
        <item h="1" x="407"/>
        <item h="1" x="409"/>
        <item h="1" x="390"/>
        <item h="1" x="392"/>
        <item h="1" x="411"/>
        <item h="1" x="415"/>
        <item h="1" x="416"/>
        <item h="1" x="417"/>
        <item h="1" x="418"/>
        <item h="1" x="433"/>
        <item h="1" x="421"/>
        <item h="1" x="422"/>
        <item h="1" x="427"/>
        <item h="1" x="428"/>
        <item h="1" x="429"/>
        <item h="1" x="430"/>
        <item h="1" x="438"/>
        <item h="1" x="439"/>
        <item h="1" x="440"/>
        <item h="1" x="441"/>
        <item h="1" x="443"/>
        <item h="1" x="444"/>
        <item h="1" x="445"/>
        <item h="1" x="447"/>
        <item h="1" x="462"/>
        <item h="1" x="454"/>
        <item h="1" x="455"/>
        <item h="1" x="459"/>
        <item h="1" x="456"/>
        <item h="1" x="468"/>
        <item h="1" x="469"/>
        <item h="1" x="460"/>
        <item h="1" x="465"/>
        <item h="1" x="473"/>
        <item h="1" x="477"/>
        <item h="1" x="480"/>
        <item h="1" x="482"/>
        <item h="1" x="483"/>
        <item h="1" x="485"/>
        <item h="1" x="486"/>
        <item h="1" x="488"/>
        <item h="1" x="478"/>
        <item h="1" x="502"/>
        <item h="1" x="497"/>
        <item h="1" x="499"/>
        <item h="1" x="500"/>
        <item h="1" x="501"/>
        <item h="1" x="506"/>
        <item t="default"/>
      </items>
    </pivotField>
    <pivotField showAll="0"/>
    <pivotField showAll="0"/>
    <pivotField showAll="0"/>
    <pivotField axis="axisPage" multipleItemSelectionAllowed="1" showAll="0">
      <items count="5">
        <item m="1" x="3"/>
        <item h="1" x="1"/>
        <item x="0"/>
        <item h="1"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33">
        <item x="16"/>
        <item x="17"/>
        <item x="20"/>
        <item x="21"/>
        <item x="22"/>
        <item x="25"/>
        <item x="26"/>
        <item x="23"/>
        <item x="24"/>
        <item x="27"/>
        <item x="28"/>
        <item x="29"/>
        <item x="0"/>
        <item x="1"/>
        <item x="3"/>
        <item x="4"/>
        <item x="2"/>
        <item x="5"/>
        <item x="6"/>
        <item x="7"/>
        <item x="8"/>
        <item x="10"/>
        <item x="12"/>
        <item x="9"/>
        <item x="11"/>
        <item x="13"/>
        <item x="14"/>
        <item x="15"/>
        <item x="18"/>
        <item x="19"/>
        <item m="1" x="31"/>
        <item x="3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23"/>
  </rowFields>
  <rowItems count="28">
    <i>
      <x v="1"/>
    </i>
    <i>
      <x v="3"/>
    </i>
    <i>
      <x v="5"/>
    </i>
    <i>
      <x v="6"/>
    </i>
    <i>
      <x v="8"/>
    </i>
    <i>
      <x v="10"/>
    </i>
    <i>
      <x v="12"/>
    </i>
    <i>
      <x v="13"/>
    </i>
    <i>
      <x v="14"/>
    </i>
    <i>
      <x v="16"/>
    </i>
    <i>
      <x v="17"/>
    </i>
    <i>
      <x v="19"/>
    </i>
    <i>
      <x v="22"/>
    </i>
    <i>
      <x v="24"/>
    </i>
    <i>
      <x v="27"/>
    </i>
    <i>
      <x v="28"/>
    </i>
    <i>
      <x v="29"/>
    </i>
    <i>
      <x v="31"/>
    </i>
    <i>
      <x v="32"/>
    </i>
    <i>
      <x v="34"/>
    </i>
    <i>
      <x v="36"/>
    </i>
    <i>
      <x v="40"/>
    </i>
    <i>
      <x v="42"/>
    </i>
    <i>
      <x v="45"/>
    </i>
    <i>
      <x v="47"/>
    </i>
    <i>
      <x v="54"/>
    </i>
    <i>
      <x v="64"/>
    </i>
    <i t="grand">
      <x/>
    </i>
  </rowItems>
  <colFields count="1">
    <field x="39"/>
  </colFields>
  <colItems count="29">
    <i>
      <x/>
    </i>
    <i>
      <x v="1"/>
    </i>
    <i>
      <x v="2"/>
    </i>
    <i>
      <x v="3"/>
    </i>
    <i>
      <x v="4"/>
    </i>
    <i>
      <x v="5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 t="grand">
      <x/>
    </i>
  </colItems>
  <pageFields count="2">
    <pageField fld="27" hier="-1"/>
    <pageField fld="16" hier="-1"/>
  </pageFields>
  <dataFields count="1">
    <dataField name="Suma de HORAS CAMION CONDUCCION" fld="4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5CB643-68FA-4127-9CED-84EE15E3A886}" name="INSTALACION_LTD_ENSACADO_DIA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7" indent="0" outline="1" outlineData="1" multipleFieldFilters="0">
  <location ref="V120:AB124" firstHeaderRow="1" firstDataRow="2" firstDataCol="1" rowPageCount="6" colPageCount="1"/>
  <pivotFields count="50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numFmtId="164" showAll="0"/>
    <pivotField showAll="0"/>
    <pivotField numFmtId="14" showAll="0"/>
    <pivotField numFmtId="164" showAll="0"/>
    <pivotField showAll="0"/>
    <pivotField showAll="0"/>
    <pivotField numFmtId="14" showAll="0"/>
    <pivotField numFmtId="164" showAll="0"/>
    <pivotField numFmtId="165" showAll="0"/>
    <pivotField showAll="0"/>
    <pivotField showAll="0"/>
    <pivotField showAll="0"/>
    <pivotField axis="axisPage" multipleItemSelectionAllowed="1" showAll="0">
      <items count="5">
        <item x="0"/>
        <item x="2"/>
        <item h="1" x="1"/>
        <item x="3"/>
        <item t="default"/>
      </items>
    </pivotField>
    <pivotField axis="axisPage" multipleItemSelectionAllowed="1" showAll="0">
      <items count="40">
        <item x="0"/>
        <item h="1" x="1"/>
        <item h="1" x="2"/>
        <item h="1" x="14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m="1" x="16"/>
        <item h="1" m="1" x="17"/>
        <item h="1" m="1" x="18"/>
        <item h="1" m="1" x="19"/>
        <item h="1" m="1" x="37"/>
        <item h="1" m="1" x="27"/>
        <item h="1" m="1" x="28"/>
        <item h="1" m="1" x="20"/>
        <item h="1" m="1" x="21"/>
        <item h="1" m="1" x="31"/>
        <item h="1" m="1" x="22"/>
        <item h="1" m="1" x="32"/>
        <item h="1" m="1" x="34"/>
        <item h="1" m="1" x="24"/>
        <item h="1" m="1" x="36"/>
        <item h="1" m="1" x="25"/>
        <item h="1" m="1" x="33"/>
        <item h="1" m="1" x="35"/>
        <item h="1" m="1" x="29"/>
        <item h="1" m="1" x="26"/>
        <item h="1" m="1" x="23"/>
        <item h="1" m="1" x="38"/>
        <item h="1" m="1" x="30"/>
        <item h="1" x="13"/>
        <item h="1" m="1" x="15"/>
        <item t="default"/>
      </items>
    </pivotField>
    <pivotField axis="axisPage" multipleItemSelectionAllowed="1" showAll="0">
      <items count="16">
        <item h="1" x="4"/>
        <item h="1" x="8"/>
        <item h="1" x="5"/>
        <item h="1" x="9"/>
        <item h="1" x="7"/>
        <item x="0"/>
        <item h="1" x="1"/>
        <item h="1" x="6"/>
        <item h="1" x="2"/>
        <item h="1" x="3"/>
        <item h="1" m="1" x="14"/>
        <item h="1" m="1" x="12"/>
        <item h="1" x="10"/>
        <item h="1" m="1" x="11"/>
        <item h="1" m="1" x="13"/>
        <item t="default"/>
      </items>
    </pivotField>
    <pivotField axis="axisPage" multipleItemSelectionAllowed="1" showAll="0">
      <items count="5">
        <item x="1"/>
        <item h="1" x="0"/>
        <item h="1" x="2"/>
        <item h="1" m="1" x="3"/>
        <item t="default"/>
      </items>
    </pivotField>
    <pivotField numFmtId="176" showAll="0"/>
    <pivotField axis="axisPage" numFmtId="176" showAll="0">
      <items count="4678">
        <item m="1" x="2318"/>
        <item m="1" x="2309"/>
        <item m="1" x="2310"/>
        <item m="1" x="2323"/>
        <item m="1" x="2316"/>
        <item m="1" x="2311"/>
        <item m="1" x="4338"/>
        <item m="1" x="2315"/>
        <item m="1" x="1911"/>
        <item m="1" x="2312"/>
        <item m="1" x="1247"/>
        <item m="1" x="1250"/>
        <item m="1" x="1248"/>
        <item m="1" x="1251"/>
        <item m="1" x="1253"/>
        <item m="1" x="2317"/>
        <item m="1" x="4656"/>
        <item m="1" x="2319"/>
        <item m="1" x="2659"/>
        <item m="1" x="1255"/>
        <item m="1" x="2658"/>
        <item m="1" x="2671"/>
        <item m="1" x="2661"/>
        <item m="1" x="1518"/>
        <item m="1" x="2660"/>
        <item m="1" x="1254"/>
        <item m="1" x="2665"/>
        <item m="1" x="1514"/>
        <item m="1" x="2664"/>
        <item m="1" x="2321"/>
        <item m="1" x="1516"/>
        <item m="1" x="1256"/>
        <item m="1" x="2320"/>
        <item m="1" x="2656"/>
        <item m="1" x="2322"/>
        <item m="1" x="2663"/>
        <item m="1" x="3711"/>
        <item m="1" x="1515"/>
        <item m="1" x="2655"/>
        <item m="1" x="2672"/>
        <item m="1" x="1525"/>
        <item m="1" x="2667"/>
        <item m="1" x="1902"/>
        <item m="1" x="3816"/>
        <item m="1" x="2666"/>
        <item m="1" x="1520"/>
        <item m="1" x="1521"/>
        <item m="1" x="1519"/>
        <item m="1" x="1517"/>
        <item m="1" x="2670"/>
        <item m="1" x="3790"/>
        <item m="1" x="3796"/>
        <item m="1" x="3787"/>
        <item m="1" x="1522"/>
        <item m="1" x="2565"/>
        <item m="1" x="3011"/>
        <item m="1" x="2668"/>
        <item m="1" x="3806"/>
        <item m="1" x="3799"/>
        <item m="1" x="3793"/>
        <item m="1" x="2669"/>
        <item m="1" x="1524"/>
        <item m="1" x="2992"/>
        <item m="1" x="1523"/>
        <item m="1" x="4025"/>
        <item m="1" x="3801"/>
        <item m="1" x="3424"/>
        <item m="1" x="3441"/>
        <item m="1" x="3001"/>
        <item m="1" x="3812"/>
        <item m="1" x="2569"/>
        <item m="1" x="2996"/>
        <item m="1" x="3785"/>
        <item m="1" x="3428"/>
        <item m="1" x="2578"/>
        <item m="1" x="4122"/>
        <item m="1" x="3810"/>
        <item m="1" x="2886"/>
        <item m="1" x="2567"/>
        <item m="1" x="2573"/>
        <item m="1" x="2572"/>
        <item m="1" x="2571"/>
        <item m="1" x="3804"/>
        <item m="1" x="2574"/>
        <item m="1" x="3814"/>
        <item m="1" x="4106"/>
        <item m="1" x="3808"/>
        <item m="1" x="4094"/>
        <item m="1" x="2575"/>
        <item m="1" x="4103"/>
        <item m="1" x="4097"/>
        <item m="1" x="4114"/>
        <item m="1" x="2577"/>
        <item m="1" x="2576"/>
        <item m="1" x="4110"/>
        <item m="1" x="4108"/>
        <item m="1" x="2891"/>
        <item m="1" x="2888"/>
        <item m="1" x="4100"/>
        <item m="1" x="4471"/>
        <item m="1" x="2889"/>
        <item m="1" x="4092"/>
        <item m="1" x="2902"/>
        <item m="1" x="2901"/>
        <item m="1" x="2896"/>
        <item m="1" x="2893"/>
        <item m="1" x="4112"/>
        <item m="1" x="2897"/>
        <item m="1" x="2895"/>
        <item m="1" x="2898"/>
        <item m="1" x="4445"/>
        <item m="1" x="4116"/>
        <item m="1" x="2899"/>
        <item m="1" x="4118"/>
        <item m="1" x="4447"/>
        <item m="1" x="4120"/>
        <item m="1" x="4443"/>
        <item m="1" x="3304"/>
        <item m="1" x="4450"/>
        <item m="1" x="1063"/>
        <item m="1" x="3302"/>
        <item m="1" x="4124"/>
        <item m="1" x="4456"/>
        <item m="1" x="4464"/>
        <item m="1" x="2900"/>
        <item m="1" x="4466"/>
        <item m="1" x="4440"/>
        <item m="1" x="3306"/>
        <item m="1" x="4467"/>
        <item m="1" x="4453"/>
        <item m="1" x="4460"/>
        <item m="1" x="3315"/>
        <item m="1" x="3308"/>
        <item m="1" x="4462"/>
        <item m="1" x="4458"/>
        <item m="1" x="3311"/>
        <item m="1" x="3312"/>
        <item m="1" x="3310"/>
        <item m="1" x="1062"/>
        <item m="1" x="3309"/>
        <item m="1" x="4469"/>
        <item m="1" x="1065"/>
        <item m="1" x="1064"/>
        <item m="1" x="1075"/>
        <item m="1" x="3709"/>
        <item m="1" x="3712"/>
        <item m="1" x="1060"/>
        <item m="1" x="3313"/>
        <item m="1" x="3314"/>
        <item m="1" x="3714"/>
        <item m="1" x="3710"/>
        <item m="1" x="1068"/>
        <item m="1" x="1067"/>
        <item m="1" x="1071"/>
        <item m="1" x="2130"/>
        <item m="1" x="3719"/>
        <item m="1" x="3715"/>
        <item m="1" x="3716"/>
        <item m="1" x="3713"/>
        <item m="1" x="2144"/>
        <item m="1" x="1074"/>
        <item m="1" x="3717"/>
        <item m="1" x="1072"/>
        <item m="1" x="1069"/>
        <item m="1" x="3718"/>
        <item m="1" x="2127"/>
        <item m="1" x="2126"/>
        <item m="1" x="1073"/>
        <item m="1" x="2125"/>
        <item m="1" x="2128"/>
        <item m="1" x="4268"/>
        <item m="1" x="1078"/>
        <item m="1" x="1082"/>
        <item m="1" x="2131"/>
        <item m="1" x="2129"/>
        <item m="1" x="2135"/>
        <item m="1" x="1076"/>
        <item m="1" x="1100"/>
        <item m="1" x="3720"/>
        <item m="1" x="1080"/>
        <item m="1" x="1086"/>
        <item m="1" x="2133"/>
        <item m="1" x="1084"/>
        <item m="1" x="2132"/>
        <item m="1" x="1089"/>
        <item m="1" x="1091"/>
        <item m="1" x="2134"/>
        <item m="1" x="3247"/>
        <item m="1" x="3229"/>
        <item m="1" x="2050"/>
        <item m="1" x="3231"/>
        <item m="1" x="2138"/>
        <item m="1" x="3230"/>
        <item m="1" x="3233"/>
        <item m="1" x="2054"/>
        <item m="1" x="1095"/>
        <item m="1" x="1093"/>
        <item m="1" x="2141"/>
        <item m="1" x="1389"/>
        <item m="1" x="2052"/>
        <item m="1" x="3232"/>
        <item m="1" x="2515"/>
        <item m="1" x="2510"/>
        <item m="1" x="2509"/>
        <item m="1" x="2846"/>
        <item m="1" x="2850"/>
        <item m="1" x="2511"/>
        <item m="1" x="2512"/>
        <item m="1" x="2847"/>
        <item m="1" x="3234"/>
        <item m="1" x="2058"/>
        <item m="1" x="2071"/>
        <item m="1" x="2056"/>
        <item m="1" x="2061"/>
        <item m="1" x="3236"/>
        <item m="1" x="3653"/>
        <item m="1" x="2074"/>
        <item m="1" x="3638"/>
        <item m="1" x="3238"/>
        <item m="1" x="3235"/>
        <item m="1" x="3637"/>
        <item m="1" x="3237"/>
        <item m="1" x="2063"/>
        <item m="1" x="3640"/>
        <item m="1" x="3636"/>
        <item m="1" x="2438"/>
        <item m="1" x="2439"/>
        <item m="1" x="4287"/>
        <item m="1" x="3641"/>
        <item m="1" x="2065"/>
        <item m="1" x="2068"/>
        <item m="1" x="3241"/>
        <item m="1" x="3645"/>
        <item m="1" x="3639"/>
        <item m="1" x="2442"/>
        <item m="1" x="3244"/>
        <item m="1" x="2456"/>
        <item m="1" x="3642"/>
        <item m="1" x="2440"/>
        <item m="1" x="2447"/>
        <item m="1" x="2443"/>
        <item m="1" x="3643"/>
        <item m="1" x="2445"/>
        <item m="1" x="2448"/>
        <item m="1" x="3647"/>
        <item m="1" x="1513"/>
        <item m="1" x="3644"/>
        <item m="1" x="1812"/>
        <item m="1" x="2450"/>
        <item m="1" x="4271"/>
        <item m="1" x="3131"/>
        <item m="1" x="2453"/>
        <item m="1" x="3656"/>
        <item m="1" x="2454"/>
        <item m="1" x="2451"/>
        <item m="1" x="3979"/>
        <item m="1" x="1805"/>
        <item m="1" x="4276"/>
        <item m="1" x="4272"/>
        <item m="1" x="1827"/>
        <item m="1" x="3649"/>
        <item m="1" x="2786"/>
        <item m="1" x="3142"/>
        <item m="1" x="3985"/>
        <item m="1" x="3978"/>
        <item m="1" x="4275"/>
        <item m="1" x="4277"/>
        <item m="1" x="3981"/>
        <item m="1" x="1816"/>
        <item m="1" x="1808"/>
        <item m="1" x="3127"/>
        <item m="1" x="3129"/>
        <item m="1" x="4273"/>
        <item m="1" x="4274"/>
        <item m="1" x="1806"/>
        <item m="1" x="4278"/>
        <item m="1" x="4279"/>
        <item m="1" x="4292"/>
        <item m="1" x="912"/>
        <item m="1" x="4280"/>
        <item m="1" x="4282"/>
        <item m="1" x="2234"/>
        <item m="1" x="4589"/>
        <item m="1" x="1272"/>
        <item m="1" x="1259"/>
        <item m="1" x="3145"/>
        <item m="1" x="4587"/>
        <item m="1" x="4603"/>
        <item m="1" x="1820"/>
        <item m="1" x="4660"/>
        <item m="1" x="4667"/>
        <item m="1" x="1526"/>
        <item m="1" x="1538"/>
        <item m="1" x="2107"/>
        <item m="1" x="4586"/>
        <item m="1" x="1267"/>
        <item m="1" x="1810"/>
        <item m="1" x="1814"/>
        <item m="1" x="4607"/>
        <item m="1" x="4595"/>
        <item m="1" x="4591"/>
        <item m="1" x="1818"/>
        <item m="1" x="4593"/>
        <item m="1" x="4599"/>
        <item m="1" x="4597"/>
        <item m="1" x="1824"/>
        <item m="1" x="4601"/>
        <item m="1" x="1181"/>
        <item m="1" x="2211"/>
        <item m="1" x="2212"/>
        <item m="1" x="1822"/>
        <item m="1" x="2214"/>
        <item m="1" x="1189"/>
        <item m="1" x="2216"/>
        <item m="1" x="2221"/>
        <item m="1" x="2218"/>
        <item m="1" x="1180"/>
        <item m="1" x="2230"/>
        <item m="1" x="2219"/>
        <item m="1" x="1184"/>
        <item m="1" x="2223"/>
        <item m="1" x="2226"/>
        <item m="1" x="1183"/>
        <item m="1" x="1193"/>
        <item m="1" x="1829"/>
        <item m="1" x="1186"/>
        <item m="1" x="2917"/>
        <item m="1" x="1195"/>
        <item m="1" x="2232"/>
        <item m="1" x="2224"/>
        <item m="1" x="1188"/>
        <item m="1" x="2593"/>
        <item m="1" x="2581"/>
        <item m="1" x="1191"/>
        <item m="1" x="1192"/>
        <item m="1" x="1476"/>
        <item m="1" x="2579"/>
        <item m="1" x="2585"/>
        <item m="1" x="2580"/>
        <item m="1" x="1477"/>
        <item m="1" x="2582"/>
        <item m="1" x="2583"/>
        <item m="1" x="2586"/>
        <item m="1" x="2584"/>
        <item m="1" x="1478"/>
        <item m="1" x="1484"/>
        <item m="1" x="1481"/>
        <item m="1" x="1480"/>
        <item m="1" x="1485"/>
        <item m="1" x="2587"/>
        <item m="1" x="2589"/>
        <item m="1" x="1489"/>
        <item m="1" x="1483"/>
        <item m="1" x="2904"/>
        <item m="1" x="1488"/>
        <item m="1" x="2588"/>
        <item m="1" x="1486"/>
        <item m="1" x="1752"/>
        <item m="1" x="2908"/>
        <item m="1" x="2905"/>
        <item m="1" x="2906"/>
        <item m="1" x="2907"/>
        <item m="1" x="1487"/>
        <item m="1" x="2911"/>
        <item m="1" x="2914"/>
        <item m="1" x="1742"/>
        <item m="1" x="1739"/>
        <item m="1" x="2591"/>
        <item m="1" x="1746"/>
        <item m="1" x="1744"/>
        <item m="1" x="1740"/>
        <item m="1" x="1738"/>
        <item m="1" x="2913"/>
        <item m="1" x="2903"/>
        <item m="1" x="1748"/>
        <item m="1" x="1761"/>
        <item m="1" x="2910"/>
        <item m="1" x="2912"/>
        <item m="1" x="1750"/>
        <item m="1" x="2909"/>
        <item m="1" x="1756"/>
        <item m="1" x="3341"/>
        <item m="1" x="2142"/>
        <item m="1" x="3322"/>
        <item m="1" x="3317"/>
        <item m="1" x="1754"/>
        <item m="1" x="3324"/>
        <item m="1" x="3318"/>
        <item m="1" x="2139"/>
        <item m="1" x="1758"/>
        <item m="1" x="3316"/>
        <item m="1" x="2136"/>
        <item m="1" x="2157"/>
        <item m="1" x="3320"/>
        <item m="1" x="3332"/>
        <item m="1" x="3328"/>
        <item m="1" x="2145"/>
        <item m="1" x="2151"/>
        <item m="1" x="2149"/>
        <item m="1" x="3336"/>
        <item m="1" x="3326"/>
        <item m="1" x="2147"/>
        <item m="1" x="2162"/>
        <item m="1" x="3334"/>
        <item m="1" x="3330"/>
        <item m="1" x="4351"/>
        <item m="1" x="2155"/>
        <item m="1" x="2153"/>
        <item m="1" x="4375"/>
        <item m="1" x="2159"/>
        <item m="1" x="3242"/>
        <item m="1" x="4355"/>
        <item m="1" x="4359"/>
        <item m="1" x="3245"/>
        <item m="1" x="3248"/>
        <item m="1" x="3723"/>
        <item m="1" x="4353"/>
        <item m="1" x="3726"/>
        <item m="1" x="4357"/>
        <item m="1" x="4363"/>
        <item m="1" x="3239"/>
        <item m="1" x="4038"/>
        <item m="1" x="4365"/>
        <item m="1" x="4350"/>
        <item m="1" x="3721"/>
        <item m="1" x="4026"/>
        <item m="1" x="3339"/>
        <item m="1" x="3730"/>
        <item m="1" x="4033"/>
        <item m="1" x="4361"/>
        <item m="1" x="3265"/>
        <item m="1" x="3252"/>
        <item m="1" x="3254"/>
        <item m="1" x="4369"/>
        <item m="1" x="4367"/>
        <item m="1" x="3250"/>
        <item m="1" x="3256"/>
        <item m="1" x="982"/>
        <item m="1" x="4371"/>
        <item m="1" x="3258"/>
        <item m="1" x="4377"/>
        <item m="1" x="985"/>
        <item m="1" x="1005"/>
        <item m="1" x="989"/>
        <item m="1" x="987"/>
        <item m="1" x="3260"/>
        <item m="1" x="3262"/>
        <item m="1" x="3648"/>
        <item m="1" x="3650"/>
        <item m="1" x="995"/>
        <item m="1" x="1337"/>
        <item m="1" x="4373"/>
        <item m="1" x="970"/>
        <item m="1" x="983"/>
        <item m="1" x="3654"/>
        <item m="1" x="991"/>
        <item m="1" x="4378"/>
        <item m="1" x="1001"/>
        <item m="1" x="3646"/>
        <item m="1" x="981"/>
        <item m="1" x="3663"/>
        <item m="1" x="993"/>
        <item m="1" x="3651"/>
        <item m="1" x="3657"/>
        <item m="1" x="997"/>
        <item m="1" x="3659"/>
        <item m="1" x="3665"/>
        <item m="1" x="1325"/>
        <item m="1" x="999"/>
        <item m="1" x="1600"/>
        <item m="1" x="3655"/>
        <item m="1" x="1327"/>
        <item m="1" x="3660"/>
        <item m="1" x="1326"/>
        <item m="1" x="1007"/>
        <item m="1" x="1329"/>
        <item m="1" x="1324"/>
        <item m="1" x="3986"/>
        <item m="1" x="3982"/>
        <item m="1" x="3661"/>
        <item m="1" x="3980"/>
        <item m="1" x="3662"/>
        <item m="1" x="1328"/>
        <item m="1" x="1334"/>
        <item m="1" x="1003"/>
        <item m="1" x="3991"/>
        <item m="1" x="3987"/>
        <item m="1" x="3983"/>
        <item m="1" x="1336"/>
        <item m="1" x="1335"/>
        <item m="1" x="1331"/>
        <item m="1" x="3995"/>
        <item m="1" x="3988"/>
        <item m="1" x="1333"/>
        <item m="1" x="3990"/>
        <item m="1" x="1338"/>
        <item m="1" x="3992"/>
        <item m="1" x="1332"/>
        <item m="1" x="3989"/>
        <item m="1" x="1588"/>
        <item m="1" x="1590"/>
        <item m="1" x="1589"/>
        <item m="1" x="3994"/>
        <item m="1" x="4283"/>
        <item m="1" x="1598"/>
        <item m="1" x="4285"/>
        <item m="1" x="3993"/>
        <item m="1" x="1592"/>
        <item m="1" x="1591"/>
        <item m="1" x="4281"/>
        <item m="1" x="4288"/>
        <item m="1" x="1597"/>
        <item m="1" x="3996"/>
        <item m="1" x="1587"/>
        <item m="1" x="4304"/>
        <item m="1" x="1594"/>
        <item m="1" x="4306"/>
        <item m="1" x="1951"/>
        <item m="1" x="4290"/>
        <item m="1" x="1595"/>
        <item m="1" x="4293"/>
        <item m="1" x="1593"/>
        <item m="1" x="4296"/>
        <item m="1" x="4302"/>
        <item m="1" x="3481"/>
        <item m="1" x="1926"/>
        <item m="1" x="4298"/>
        <item m="1" x="1596"/>
        <item m="1" x="1928"/>
        <item m="1" x="1931"/>
        <item m="1" x="1924"/>
        <item m="1" x="1940"/>
        <item m="1" x="1948"/>
        <item m="1" x="1946"/>
        <item m="1" x="4672"/>
        <item m="1" x="1937"/>
        <item m="1" x="1599"/>
        <item m="1" x="4674"/>
        <item m="1" x="4669"/>
        <item m="1" x="3836"/>
        <item m="1" x="4300"/>
        <item m="1" x="1934"/>
        <item m="1" x="913"/>
        <item m="1" x="931"/>
        <item m="1" x="916"/>
        <item m="1" x="1938"/>
        <item m="1" x="922"/>
        <item m="1" x="3455"/>
        <item m="1" x="2348"/>
        <item m="1" x="918"/>
        <item m="1" x="924"/>
        <item m="1" x="920"/>
        <item m="1" x="1942"/>
        <item m="1" x="1944"/>
        <item m="1" x="3467"/>
        <item m="1" x="3478"/>
        <item m="1" x="3457"/>
        <item m="1" x="926"/>
        <item m="1" x="929"/>
        <item m="1" x="3465"/>
        <item m="1" x="2227"/>
        <item m="1" x="4509"/>
        <item m="1" x="2305"/>
        <item m="1" x="3462"/>
        <item m="1" x="2644"/>
        <item m="1" x="3476"/>
        <item m="1" x="2700"/>
        <item m="1" x="3037"/>
        <item m="1" x="1859"/>
        <item m="1" x="4415"/>
        <item m="1" x="3460"/>
        <item m="1" x="3453"/>
        <item m="1" x="2241"/>
        <item m="1" x="2235"/>
        <item m="1" x="2237"/>
        <item m="1" x="3472"/>
        <item m="1" x="2238"/>
        <item m="1" x="3474"/>
        <item m="1" x="3825"/>
        <item m="1" x="3470"/>
        <item m="1" x="3828"/>
        <item m="1" x="3823"/>
        <item m="1" x="4131"/>
        <item m="1" x="3826"/>
        <item m="1" x="2239"/>
        <item m="1" x="2590"/>
        <item m="1" x="2592"/>
        <item m="1" x="3830"/>
        <item m="1" x="4128"/>
        <item m="1" x="3824"/>
        <item m="1" x="2599"/>
        <item m="1" x="2594"/>
        <item m="1" x="2240"/>
        <item m="1" x="2596"/>
        <item m="1" x="4129"/>
        <item m="1" x="2595"/>
        <item m="1" x="3831"/>
        <item m="1" x="4141"/>
        <item m="1" x="3834"/>
        <item m="1" x="3821"/>
        <item m="1" x="3833"/>
        <item m="1" x="3832"/>
        <item m="1" x="3829"/>
        <item m="1" x="3835"/>
        <item m="1" x="2597"/>
        <item m="1" x="2598"/>
        <item m="1" x="4484"/>
        <item m="1" x="4132"/>
        <item m="1" x="4137"/>
        <item m="1" x="3837"/>
        <item m="1" x="4136"/>
        <item m="1" x="2915"/>
        <item m="1" x="4134"/>
        <item m="1" x="2601"/>
        <item m="1" x="2922"/>
        <item m="1" x="4139"/>
        <item m="1" x="4127"/>
        <item m="1" x="2600"/>
        <item m="1" x="2602"/>
        <item m="1" x="2916"/>
        <item m="1" x="2919"/>
        <item m="1" x="2918"/>
        <item m="1" x="4138"/>
        <item m="1" x="2927"/>
        <item m="1" x="2920"/>
        <item m="1" x="2256"/>
        <item m="1" x="2923"/>
        <item m="1" x="4135"/>
        <item m="1" x="4140"/>
        <item m="1" x="4489"/>
        <item m="1" x="2925"/>
        <item m="1" x="2921"/>
        <item m="1" x="4486"/>
        <item m="1" x="2924"/>
        <item m="1" x="4142"/>
        <item m="1" x="4482"/>
        <item m="1" x="3337"/>
        <item m="1" x="3340"/>
        <item m="1" x="4507"/>
        <item m="1" x="1115"/>
        <item m="1" x="3351"/>
        <item m="1" x="4499"/>
        <item m="1" x="4501"/>
        <item m="1" x="4497"/>
        <item m="1" x="4495"/>
        <item m="1" x="3342"/>
        <item m="1" x="3344"/>
        <item m="1" x="2926"/>
        <item m="1" x="4492"/>
        <item m="1" x="4505"/>
        <item m="1" x="4503"/>
        <item m="1" x="3352"/>
        <item m="1" x="3346"/>
        <item m="1" x="3353"/>
        <item m="1" x="3348"/>
        <item m="1" x="3345"/>
        <item m="1" x="2246"/>
        <item m="1" x="4513"/>
        <item m="1" x="2242"/>
        <item m="1" x="3347"/>
        <item m="1" x="3349"/>
        <item m="1" x="2243"/>
        <item m="1" x="2248"/>
        <item m="1" x="1197"/>
        <item m="1" x="3350"/>
        <item m="1" x="4511"/>
        <item m="1" x="1412"/>
        <item m="1" x="1097"/>
        <item m="1" x="1395"/>
        <item m="1" x="1835"/>
        <item m="1" x="2249"/>
        <item m="1" x="1110"/>
        <item m="1" x="1408"/>
        <item m="1" x="1830"/>
        <item m="1" x="2245"/>
        <item m="1" x="2244"/>
        <item m="1" x="2253"/>
        <item m="1" x="1198"/>
        <item m="1" x="1199"/>
        <item m="1" x="2247"/>
        <item m="1" x="1214"/>
        <item m="1" x="2252"/>
        <item m="1" x="1201"/>
        <item m="1" x="3377"/>
        <item m="1" x="2622"/>
        <item m="1" x="1204"/>
        <item m="1" x="1206"/>
        <item m="1" x="2603"/>
        <item m="1" x="1208"/>
        <item m="1" x="2250"/>
        <item m="1" x="2608"/>
        <item m="1" x="2607"/>
        <item m="1" x="1493"/>
        <item m="1" x="1492"/>
        <item m="1" x="2606"/>
        <item m="1" x="2605"/>
        <item m="1" x="1491"/>
        <item m="1" x="2604"/>
        <item m="1" x="1210"/>
        <item m="1" x="1494"/>
        <item m="1" x="2617"/>
        <item m="1" x="2611"/>
        <item m="1" x="1497"/>
        <item m="1" x="1505"/>
        <item m="1" x="2950"/>
        <item m="1" x="2613"/>
        <item m="1" x="2610"/>
        <item m="1" x="2934"/>
        <item m="1" x="2615"/>
        <item m="1" x="2928"/>
        <item m="1" x="2932"/>
        <item m="1" x="2947"/>
        <item m="1" x="1501"/>
        <item m="1" x="1768"/>
        <item m="1" x="2930"/>
        <item m="1" x="1767"/>
        <item m="1" x="2931"/>
        <item m="1" x="2936"/>
        <item m="1" x="1770"/>
        <item m="1" x="1771"/>
        <item m="1" x="1769"/>
        <item m="1" x="2929"/>
        <item m="1" x="1766"/>
        <item m="1" x="2938"/>
        <item m="1" x="1785"/>
        <item m="1" x="2933"/>
        <item m="1" x="1773"/>
        <item m="1" x="1781"/>
        <item m="1" x="1775"/>
        <item m="1" x="1777"/>
        <item m="1" x="2940"/>
        <item m="1" x="1779"/>
        <item m="1" x="3355"/>
        <item m="1" x="2942"/>
        <item m="1" x="3357"/>
        <item m="1" x="4388"/>
        <item m="1" x="3374"/>
        <item m="1" x="3354"/>
        <item m="1" x="3359"/>
        <item m="1" x="3356"/>
        <item m="1" x="1783"/>
        <item m="1" x="2168"/>
        <item m="1" x="2169"/>
        <item m="1" x="2167"/>
        <item m="1" x="3358"/>
        <item m="1" x="3360"/>
        <item m="1" x="3362"/>
        <item m="1" x="2170"/>
        <item m="1" x="2171"/>
        <item m="1" x="4394"/>
        <item m="1" x="3368"/>
        <item m="1" x="2179"/>
        <item m="1" x="4381"/>
        <item m="1" x="3366"/>
        <item m="1" x="3364"/>
        <item m="1" x="4379"/>
        <item m="1" x="4383"/>
        <item m="1" x="4382"/>
        <item m="1" x="3269"/>
        <item m="1" x="4380"/>
        <item m="1" x="3270"/>
        <item m="1" x="3381"/>
        <item m="1" x="4386"/>
        <item m="1" x="4045"/>
        <item m="1" x="4384"/>
        <item m="1" x="3371"/>
        <item m="1" x="4390"/>
        <item m="1" x="3740"/>
        <item m="1" x="4049"/>
        <item m="1" x="3744"/>
        <item m="1" x="4040"/>
        <item m="1" x="4391"/>
        <item m="1" x="4385"/>
        <item m="1" x="3278"/>
        <item m="1" x="3271"/>
        <item m="1" x="3273"/>
        <item m="1" x="4387"/>
        <item m="1" x="3272"/>
        <item m="1" x="3277"/>
        <item m="1" x="1023"/>
        <item m="1" x="3275"/>
        <item m="1" x="1009"/>
        <item m="1" x="1010"/>
        <item m="1" x="1011"/>
        <item m="1" x="2049"/>
        <item m="1" x="3667"/>
        <item m="1" x="1013"/>
        <item m="1" x="1362"/>
        <item m="1" x="1022"/>
        <item m="1" x="1012"/>
        <item m="1" x="3674"/>
        <item m="1" x="3668"/>
        <item m="1" x="4389"/>
        <item m="1" x="1016"/>
        <item m="1" x="3684"/>
        <item m="1" x="1008"/>
        <item m="1" x="1014"/>
        <item m="1" x="3669"/>
        <item m="1" x="1018"/>
        <item m="1" x="1020"/>
        <item m="1" x="1017"/>
        <item m="1" x="3678"/>
        <item m="1" x="3672"/>
        <item m="1" x="3686"/>
        <item m="1" x="1015"/>
        <item m="1" x="3670"/>
        <item m="1" x="1339"/>
        <item m="1" x="1341"/>
        <item m="1" x="1349"/>
        <item m="1" x="1342"/>
        <item m="1" x="3676"/>
        <item m="1" x="3680"/>
        <item m="1" x="1343"/>
        <item m="1" x="1353"/>
        <item m="1" x="3998"/>
        <item m="1" x="1356"/>
        <item m="1" x="1340"/>
        <item m="1" x="3682"/>
        <item m="1" x="1351"/>
        <item m="1" x="1345"/>
        <item m="1" x="1623"/>
        <item m="1" x="3999"/>
        <item m="1" x="4001"/>
        <item m="1" x="4000"/>
        <item m="1" x="4006"/>
        <item m="1" x="4016"/>
        <item m="1" x="4010"/>
        <item m="1" x="1359"/>
        <item m="1" x="4004"/>
        <item m="1" x="1347"/>
        <item m="1" x="4002"/>
        <item m="1" x="1602"/>
        <item m="1" x="4008"/>
        <item m="1" x="4014"/>
        <item m="1" x="1606"/>
        <item m="1" x="1603"/>
        <item m="1" x="1605"/>
        <item m="1" x="1611"/>
        <item m="1" x="1615"/>
        <item m="1" x="4012"/>
        <item m="1" x="1607"/>
        <item m="1" x="1604"/>
        <item m="1" x="4329"/>
        <item m="1" x="4312"/>
        <item m="1" x="4311"/>
        <item m="1" x="4314"/>
        <item m="1" x="4313"/>
        <item m="1" x="1601"/>
        <item m="1" x="4319"/>
        <item m="1" x="4327"/>
        <item m="1" x="1620"/>
        <item m="1" x="2377"/>
        <item m="1" x="4317"/>
        <item m="1" x="1613"/>
        <item m="1" x="1956"/>
        <item m="1" x="4315"/>
        <item m="1" x="4323"/>
        <item m="1" x="4321"/>
        <item m="1" x="1609"/>
        <item m="1" x="1980"/>
        <item m="1" x="939"/>
        <item m="1" x="1960"/>
        <item m="1" x="936"/>
        <item m="1" x="3043"/>
        <item m="1" x="1617"/>
        <item m="1" x="1957"/>
        <item m="1" x="935"/>
        <item m="1" x="4325"/>
        <item m="1" x="1958"/>
        <item m="1" x="1977"/>
        <item m="1" x="937"/>
        <item m="1" x="2482"/>
        <item m="1" x="940"/>
        <item m="1" x="1959"/>
        <item m="1" x="938"/>
        <item m="1" x="1974"/>
        <item m="1" x="2727"/>
        <item m="1" x="1971"/>
        <item m="1" x="954"/>
        <item m="1" x="1955"/>
        <item m="1" x="1962"/>
        <item m="1" x="942"/>
        <item m="1" x="1964"/>
        <item m="1" x="3059"/>
        <item m="1" x="1969"/>
        <item m="1" x="3051"/>
        <item m="1" x="1966"/>
        <item m="1" x="3045"/>
        <item m="1" x="946"/>
        <item m="1" x="944"/>
        <item m="1" x="3046"/>
        <item m="1" x="948"/>
        <item m="1" x="3048"/>
        <item m="1" x="3057"/>
        <item m="1" x="950"/>
        <item m="1" x="3055"/>
        <item m="1" x="1832"/>
        <item m="1" x="1834"/>
        <item m="1" x="2365"/>
        <item m="1" x="3044"/>
        <item m="1" x="3053"/>
        <item m="1" x="952"/>
        <item m="1" x="2358"/>
        <item m="1" x="1833"/>
        <item m="1" x="3041"/>
        <item m="1" x="2709"/>
        <item m="1" x="2371"/>
        <item m="1" x="3049"/>
        <item m="1" x="3042"/>
        <item m="1" x="3050"/>
        <item m="1" x="1838"/>
        <item m="1" x="1836"/>
        <item m="1" x="1842"/>
        <item m="1" x="1837"/>
        <item m="1" x="1840"/>
        <item m="1" x="3502"/>
        <item m="1" x="3486"/>
        <item m="1" x="1841"/>
        <item m="1" x="2254"/>
        <item m="1" x="3491"/>
        <item m="1" x="3487"/>
        <item m="1" x="3492"/>
        <item m="1" x="1839"/>
        <item m="1" x="3489"/>
        <item m="1" x="2255"/>
        <item m="1" x="3054"/>
        <item m="1" x="4180"/>
        <item m="1" x="3498"/>
        <item m="1" x="2260"/>
        <item m="1" x="3500"/>
        <item m="1" x="3488"/>
        <item m="1" x="2258"/>
        <item m="1" x="2723"/>
        <item m="1" x="2251"/>
        <item m="1" x="3494"/>
        <item m="1" x="2257"/>
        <item m="1" x="3497"/>
        <item m="1" x="3485"/>
        <item m="1" x="2259"/>
        <item m="1" x="2265"/>
        <item m="1" x="3496"/>
        <item m="1" x="3493"/>
        <item m="1" x="2264"/>
        <item m="1" x="3851"/>
        <item m="1" x="2263"/>
        <item m="1" x="3847"/>
        <item m="1" x="3856"/>
        <item m="1" x="3879"/>
        <item m="1" x="2261"/>
        <item m="1" x="3864"/>
        <item m="1" x="3873"/>
        <item m="1" x="3849"/>
        <item m="1" x="3845"/>
        <item m="1" x="3859"/>
        <item m="1" x="2266"/>
        <item m="1" x="3853"/>
        <item m="1" x="2620"/>
        <item m="1" x="3876"/>
        <item m="1" x="2618"/>
        <item m="1" x="3843"/>
        <item m="1" x="2634"/>
        <item m="1" x="2627"/>
        <item m="1" x="2262"/>
        <item m="1" x="2635"/>
        <item m="1" x="2623"/>
        <item m="1" x="2625"/>
        <item m="1" x="2632"/>
        <item m="1" x="2630"/>
        <item m="1" x="3861"/>
        <item m="1" x="3869"/>
        <item m="1" x="3867"/>
        <item m="1" x="4176"/>
        <item m="1" x="4150"/>
        <item m="1" x="2948"/>
        <item m="1" x="2945"/>
        <item m="1" x="4158"/>
        <item m="1" x="2951"/>
        <item m="1" x="4152"/>
        <item m="1" x="4154"/>
        <item m="1" x="2955"/>
        <item m="1" x="4161"/>
        <item m="1" x="4156"/>
        <item m="1" x="4167"/>
        <item m="1" x="2964"/>
        <item m="1" x="2965"/>
        <item m="1" x="2953"/>
        <item m="1" x="4164"/>
        <item m="1" x="2959"/>
        <item m="1" x="2957"/>
        <item m="1" x="4178"/>
        <item m="1" x="4548"/>
        <item m="1" x="4522"/>
        <item m="1" x="4170"/>
        <item m="1" x="4520"/>
        <item m="1" x="4524"/>
        <item m="1" x="4173"/>
        <item m="1" x="2961"/>
        <item m="1" x="4546"/>
        <item m="1" x="4538"/>
        <item m="1" x="2963"/>
        <item m="1" x="3369"/>
        <item m="1" x="4528"/>
        <item m="1" x="3390"/>
        <item m="1" x="3375"/>
        <item m="1" x="3372"/>
        <item m="1" x="3380"/>
        <item m="1" x="3391"/>
        <item m="1" x="4535"/>
        <item m="1" x="1696"/>
        <item m="1" x="3382"/>
        <item m="1" x="4526"/>
        <item m="1" x="3378"/>
        <item m="1" x="3388"/>
        <item m="1" x="4541"/>
        <item m="1" x="1710"/>
        <item m="1" x="4530"/>
        <item m="1" x="1129"/>
        <item m="1" x="3386"/>
        <item m="1" x="4532"/>
        <item m="1" x="4551"/>
        <item m="1" x="1697"/>
        <item m="1" x="1699"/>
        <item m="1" x="1698"/>
        <item m="1" x="3389"/>
        <item m="1" x="1700"/>
        <item m="1" x="4393"/>
        <item m="1" x="3749"/>
        <item m="1" x="4544"/>
        <item m="1" x="1144"/>
        <item m="1" x="1440"/>
        <item m="1" x="1706"/>
        <item m="1" x="4392"/>
        <item m="1" x="2494"/>
        <item m="1" x="1124"/>
        <item m="1" x="1421"/>
        <item m="1" x="1138"/>
        <item m="1" x="1434"/>
        <item m="1" x="1701"/>
        <item m="1" x="1703"/>
        <item m="1" x="4395"/>
        <item m="1" x="2090"/>
        <item m="1" x="1702"/>
        <item m="1" x="1705"/>
        <item m="1" x="1707"/>
        <item m="1" x="4404"/>
        <item m="1" x="1708"/>
        <item m="1" x="4396"/>
        <item m="1" x="4397"/>
        <item m="1" x="4398"/>
        <item m="1" x="4401"/>
        <item m="1" x="4399"/>
        <item m="1" x="4403"/>
        <item m="1" x="4400"/>
        <item m="1" x="2091"/>
        <item m="1" x="4402"/>
        <item m="1" x="2095"/>
        <item m="1" x="2104"/>
        <item m="1" x="2092"/>
        <item m="1" x="1024"/>
        <item m="1" x="2633"/>
        <item m="1" x="1021"/>
        <item m="1" x="2093"/>
        <item m="1" x="1026"/>
        <item m="1" x="2101"/>
        <item m="1" x="1019"/>
        <item m="1" x="1032"/>
        <item m="1" x="2103"/>
        <item m="1" x="2100"/>
        <item m="1" x="2098"/>
        <item m="1" x="2097"/>
        <item m="1" x="1025"/>
        <item m="1" x="1027"/>
        <item m="1" x="2096"/>
        <item m="1" x="1028"/>
        <item m="1" x="1029"/>
        <item m="1" x="2479"/>
        <item m="1" x="2492"/>
        <item m="1" x="2102"/>
        <item m="1" x="2466"/>
        <item m="1" x="2468"/>
        <item m="1" x="1030"/>
        <item m="1" x="2470"/>
        <item m="1" x="1365"/>
        <item m="1" x="2483"/>
        <item m="1" x="1031"/>
        <item m="1" x="2490"/>
        <item m="1" x="1357"/>
        <item m="1" x="1360"/>
        <item m="1" x="2464"/>
        <item m="1" x="1367"/>
        <item m="1" x="2488"/>
        <item m="1" x="2486"/>
        <item m="1" x="2472"/>
        <item m="1" x="1354"/>
        <item m="1" x="2474"/>
        <item m="1" x="1369"/>
        <item m="1" x="1375"/>
        <item m="1" x="1374"/>
        <item m="1" x="1363"/>
        <item m="1" x="2822"/>
        <item m="1" x="2476"/>
        <item m="1" x="1368"/>
        <item m="1" x="1372"/>
        <item m="1" x="2818"/>
        <item m="1" x="1371"/>
        <item m="1" x="3194"/>
        <item m="1" x="2795"/>
        <item m="1" x="1618"/>
        <item m="1" x="1373"/>
        <item m="1" x="2797"/>
        <item m="1" x="2801"/>
        <item m="1" x="2799"/>
        <item m="1" x="2811"/>
        <item m="1" x="2803"/>
        <item m="1" x="2793"/>
        <item m="1" x="2808"/>
        <item m="1" x="2805"/>
        <item m="1" x="1621"/>
        <item m="1" x="3601"/>
        <item m="1" x="2816"/>
        <item m="1" x="1626"/>
        <item m="1" x="1632"/>
        <item m="1" x="1630"/>
        <item m="1" x="1637"/>
        <item m="1" x="2814"/>
        <item m="1" x="1638"/>
        <item m="1" x="1624"/>
        <item m="1" x="1628"/>
        <item m="1" x="3058"/>
        <item m="1" x="3166"/>
        <item m="1" x="3172"/>
        <item m="1" x="3170"/>
        <item m="1" x="3164"/>
        <item m="1" x="3190"/>
        <item m="1" x="3168"/>
        <item m="1" x="1636"/>
        <item m="1" x="3174"/>
        <item m="1" x="1975"/>
        <item m="1" x="1635"/>
        <item m="1" x="1978"/>
        <item m="1" x="1981"/>
        <item m="1" x="3192"/>
        <item m="1" x="3183"/>
        <item m="1" x="3177"/>
        <item m="1" x="2820"/>
        <item m="1" x="1991"/>
        <item m="1" x="1972"/>
        <item m="1" x="1994"/>
        <item m="1" x="1995"/>
        <item m="1" x="1983"/>
        <item m="1" x="4237"/>
        <item m="1" x="3180"/>
        <item m="1" x="1989"/>
        <item m="1" x="1985"/>
        <item m="1" x="1987"/>
        <item m="1" x="3186"/>
        <item m="1" x="1634"/>
        <item m="1" x="4250"/>
        <item m="1" x="1992"/>
        <item m="1" x="4248"/>
        <item m="1" x="4238"/>
        <item m="1" x="3188"/>
        <item m="1" x="3056"/>
        <item m="1" x="4241"/>
        <item m="1" x="4239"/>
        <item m="1" x="1993"/>
        <item m="1" x="3584"/>
        <item m="1" x="4243"/>
        <item m="1" x="4242"/>
        <item m="1" x="3581"/>
        <item m="1" x="3952"/>
        <item m="1" x="3595"/>
        <item m="1" x="3936"/>
        <item m="1" x="4240"/>
        <item m="1" x="3947"/>
        <item m="1" x="3069"/>
        <item m="1" x="1863"/>
        <item m="1" x="4249"/>
        <item m="1" x="4244"/>
        <item m="1" x="4625"/>
        <item m="1" x="3062"/>
        <item m="1" x="3061"/>
        <item m="1" x="3060"/>
        <item m="1" x="3063"/>
        <item m="1" x="3064"/>
        <item m="1" x="4246"/>
        <item m="1" x="3065"/>
        <item m="1" x="3066"/>
        <item m="1" x="4619"/>
        <item m="1" x="4629"/>
        <item m="1" x="4247"/>
        <item m="1" x="4621"/>
        <item m="1" x="4616"/>
        <item m="1" x="4617"/>
        <item m="1" x="3508"/>
        <item m="1" x="4627"/>
        <item m="1" x="4620"/>
        <item m="1" x="3067"/>
        <item m="1" x="3068"/>
        <item m="1" x="4615"/>
        <item m="1" x="3501"/>
        <item m="1" x="4626"/>
        <item m="1" x="4618"/>
        <item m="1" x="4614"/>
        <item m="1" x="3499"/>
        <item m="1" x="4622"/>
        <item m="1" x="3511"/>
        <item m="1" x="4628"/>
        <item m="1" x="3505"/>
        <item m="1" x="3504"/>
        <item m="1" x="4623"/>
        <item m="1" x="3510"/>
        <item m="1" x="3503"/>
        <item m="1" x="3506"/>
        <item m="1" x="1233"/>
        <item m="1" x="3507"/>
        <item m="1" x="3509"/>
        <item m="1" x="1217"/>
        <item m="1" x="1212"/>
        <item m="1" x="1219"/>
        <item m="1" x="1231"/>
        <item m="1" x="1230"/>
        <item m="1" x="1215"/>
        <item m="1" x="3870"/>
        <item m="1" x="3882"/>
        <item m="1" x="1221"/>
        <item m="1" x="3874"/>
        <item m="1" x="1223"/>
        <item m="1" x="3877"/>
        <item m="1" x="3891"/>
        <item m="1" x="3893"/>
        <item m="1" x="3892"/>
        <item m="1" x="1869"/>
        <item m="1" x="1227"/>
        <item m="1" x="3887"/>
        <item m="1" x="3880"/>
        <item m="1" x="1225"/>
        <item m="1" x="3884"/>
        <item m="1" x="3255"/>
        <item m="1" x="1229"/>
        <item m="1" x="3889"/>
        <item m="1" x="1845"/>
        <item m="1" x="3890"/>
        <item m="1" x="1847"/>
        <item m="1" x="1848"/>
        <item m="1" x="4631"/>
        <item m="1" x="1846"/>
        <item m="1" x="1843"/>
        <item m="1" x="1844"/>
        <item m="1" x="4630"/>
        <item m="1" x="1851"/>
        <item m="1" x="3854"/>
        <item m="1" x="1849"/>
        <item m="1" x="1232"/>
        <item m="1" x="4640"/>
        <item m="1" x="4632"/>
        <item m="1" x="4633"/>
        <item m="1" x="1860"/>
        <item m="1" x="2290"/>
        <item m="1" x="1853"/>
        <item m="1" x="4634"/>
        <item m="1" x="1855"/>
        <item m="1" x="4635"/>
        <item m="1" x="1857"/>
        <item m="1" x="4636"/>
        <item m="1" x="1866"/>
        <item m="1" x="4637"/>
        <item m="1" x="2268"/>
        <item m="1" x="4639"/>
        <item m="1" x="4638"/>
        <item m="1" x="2269"/>
        <item m="1" x="2284"/>
        <item m="1" x="2270"/>
        <item m="1" x="2637"/>
        <item m="1" x="2267"/>
        <item m="1" x="2271"/>
        <item m="1" x="1872"/>
        <item m="1" x="1234"/>
        <item m="1" x="1235"/>
        <item m="1" x="2272"/>
        <item m="1" x="2278"/>
        <item m="1" x="2282"/>
        <item m="1" x="2274"/>
        <item m="1" x="1245"/>
        <item m="1" x="1236"/>
        <item m="1" x="1238"/>
        <item m="1" x="2280"/>
        <item m="1" x="1237"/>
        <item m="1" x="4641"/>
        <item m="1" x="2276"/>
        <item m="1" x="1241"/>
        <item m="1" x="1239"/>
        <item m="1" x="1240"/>
        <item m="1" x="3407"/>
        <item m="1" x="3397"/>
        <item m="1" x="3394"/>
        <item m="1" x="2188"/>
        <item m="1" x="2189"/>
        <item m="1" x="3393"/>
        <item m="1" x="3405"/>
        <item m="1" x="1242"/>
        <item m="1" x="2187"/>
        <item m="1" x="3395"/>
        <item m="1" x="3402"/>
        <item m="1" x="2191"/>
        <item m="1" x="2287"/>
        <item m="1" x="3403"/>
        <item m="1" x="1244"/>
        <item m="1" x="1243"/>
        <item m="1" x="2648"/>
        <item m="1" x="2636"/>
        <item m="1" x="2976"/>
        <item m="1" x="2642"/>
        <item m="1" x="2966"/>
        <item m="1" x="2971"/>
        <item m="1" x="2197"/>
        <item m="1" x="3396"/>
        <item m="1" x="3398"/>
        <item m="1" x="3399"/>
        <item m="1" x="2190"/>
        <item m="1" x="2193"/>
        <item m="1" x="3400"/>
        <item m="1" x="2194"/>
        <item m="1" x="2192"/>
        <item m="1" x="3409"/>
        <item m="1" x="3401"/>
        <item m="1" x="2544"/>
        <item m="1" x="3392"/>
        <item m="1" x="3752"/>
        <item m="1" x="3767"/>
        <item m="1" x="3753"/>
        <item m="1" x="2554"/>
        <item m="1" x="2195"/>
        <item m="1" x="2545"/>
        <item m="1" x="2196"/>
        <item m="1" x="3755"/>
        <item m="1" x="3754"/>
        <item m="1" x="3760"/>
        <item m="1" x="3759"/>
        <item m="1" x="3765"/>
        <item m="1" x="3756"/>
        <item m="1" x="3758"/>
        <item m="1" x="2749"/>
        <item m="1" x="3763"/>
        <item m="1" x="2543"/>
        <item m="1" x="3757"/>
        <item m="1" x="2548"/>
        <item m="1" x="2547"/>
        <item m="1" x="2546"/>
        <item m="1" x="2549"/>
        <item m="1" x="3761"/>
        <item m="1" x="2551"/>
        <item m="1" x="4056"/>
        <item m="1" x="4059"/>
        <item m="1" x="2553"/>
        <item m="1" x="2550"/>
        <item m="1" x="4072"/>
        <item m="1" x="2552"/>
        <item m="1" x="3762"/>
        <item m="1" x="4060"/>
        <item m="1" x="4061"/>
        <item m="1" x="2869"/>
        <item m="1" x="4058"/>
        <item m="1" x="4055"/>
        <item m="1" x="2870"/>
        <item m="1" x="4066"/>
        <item m="1" x="4070"/>
        <item m="1" x="4063"/>
        <item m="1" x="4065"/>
        <item m="1" x="2872"/>
        <item m="1" x="4057"/>
        <item m="1" x="2871"/>
        <item m="1" x="2879"/>
        <item m="1" x="4067"/>
        <item m="1" x="2877"/>
        <item m="1" x="2876"/>
        <item m="1" x="2874"/>
        <item m="1" x="2875"/>
        <item m="1" x="2873"/>
        <item m="1" x="4062"/>
        <item m="1" x="4068"/>
        <item m="1" x="4406"/>
        <item m="1" x="4418"/>
        <item m="1" x="4064"/>
        <item m="1" x="4407"/>
        <item m="1" x="2878"/>
        <item m="1" x="4411"/>
        <item m="1" x="4410"/>
        <item m="1" x="4075"/>
        <item m="1" x="4422"/>
        <item m="1" x="4409"/>
        <item m="1" x="3281"/>
        <item m="1" x="4408"/>
        <item m="1" x="3282"/>
        <item m="1" x="3283"/>
        <item m="1" x="3284"/>
        <item m="1" x="4405"/>
        <item m="1" x="4416"/>
        <item m="1" x="3292"/>
        <item m="1" x="2739"/>
        <item m="1" x="3289"/>
        <item m="1" x="4413"/>
        <item m="1" x="3285"/>
        <item m="1" x="1033"/>
        <item m="1" x="3286"/>
        <item m="1" x="4412"/>
        <item m="1" x="3287"/>
        <item m="1" x="4420"/>
        <item m="1" x="3288"/>
        <item m="1" x="4425"/>
        <item m="1" x="3290"/>
        <item m="1" x="1039"/>
        <item m="1" x="3695"/>
        <item m="1" x="1034"/>
        <item m="1" x="4414"/>
        <item m="1" x="1035"/>
        <item m="1" x="1036"/>
        <item m="1" x="1047"/>
        <item m="1" x="3696"/>
        <item m="1" x="3291"/>
        <item m="1" x="1038"/>
        <item m="1" x="1040"/>
        <item m="1" x="1043"/>
        <item m="1" x="1037"/>
        <item m="1" x="1045"/>
        <item m="1" x="3703"/>
        <item m="1" x="3293"/>
        <item m="1" x="3706"/>
        <item m="1" x="2012"/>
        <item m="1" x="3707"/>
        <item m="1" x="3701"/>
        <item m="1" x="3698"/>
        <item m="1" x="3702"/>
        <item m="1" x="3697"/>
        <item m="1" x="3705"/>
        <item m="1" x="3699"/>
        <item m="1" x="1042"/>
        <item m="1" x="1041"/>
        <item m="1" x="3704"/>
        <item m="1" x="1997"/>
        <item m="1" x="1999"/>
        <item m="1" x="1998"/>
        <item m="1" x="1050"/>
        <item m="1" x="968"/>
        <item m="1" x="962"/>
        <item m="1" x="1379"/>
        <item m="1" x="2003"/>
        <item m="1" x="2010"/>
        <item m="1" x="1377"/>
        <item m="1" x="963"/>
        <item m="1" x="1380"/>
        <item m="1" x="1642"/>
        <item m="1" x="2001"/>
        <item m="1" x="1639"/>
        <item m="1" x="3708"/>
        <item m="1" x="1376"/>
        <item m="1" x="1378"/>
        <item m="1" x="1641"/>
        <item m="1" x="1640"/>
        <item m="1" x="2004"/>
        <item m="1" x="2008"/>
        <item m="1" x="2747"/>
        <item m="1" x="2000"/>
        <item m="1" x="964"/>
        <item m="1" x="2006"/>
        <item m="1" x="2404"/>
        <item m="1" x="2386"/>
        <item m="1" x="2015"/>
        <item m="1" x="2002"/>
        <item m="1" x="965"/>
        <item m="1" x="2007"/>
        <item m="1" x="966"/>
        <item m="1" x="2388"/>
        <item m="1" x="2390"/>
        <item m="1" x="2393"/>
        <item m="1" x="969"/>
        <item m="1" x="2391"/>
        <item m="1" x="1568"/>
        <item m="1" x="2402"/>
        <item m="1" x="2400"/>
        <item m="1" x="967"/>
        <item m="1" x="2389"/>
        <item m="1" x="2394"/>
        <item m="1" x="1303"/>
        <item m="1" x="1311"/>
        <item m="1" x="2387"/>
        <item m="1" x="2396"/>
        <item m="1" x="1305"/>
        <item m="1" x="2399"/>
        <item m="1" x="1304"/>
        <item m="1" x="1306"/>
        <item m="1" x="2761"/>
        <item m="1" x="2395"/>
        <item m="1" x="2398"/>
        <item m="1" x="2741"/>
        <item m="1" x="1310"/>
        <item m="1" x="1308"/>
        <item m="1" x="1307"/>
        <item m="1" x="2745"/>
        <item m="1" x="1560"/>
        <item m="1" x="2757"/>
        <item m="1" x="2743"/>
        <item m="1" x="1864"/>
        <item m="1" x="1558"/>
        <item m="1" x="1562"/>
        <item m="1" x="3077"/>
        <item m="1" x="2753"/>
        <item m="1" x="1575"/>
        <item m="1" x="2751"/>
        <item m="1" x="2756"/>
        <item m="1" x="1566"/>
        <item m="1" x="3542"/>
        <item m="1" x="1564"/>
        <item m="1" x="1570"/>
        <item m="1" x="2755"/>
        <item m="1" x="1572"/>
        <item m="1" x="3096"/>
        <item m="1" x="3089"/>
        <item m="1" x="3079"/>
        <item m="1" x="1870"/>
        <item m="1" x="1573"/>
        <item m="1" x="1574"/>
        <item m="1" x="3083"/>
        <item m="1" x="3081"/>
        <item m="1" x="3085"/>
        <item m="1" x="1867"/>
        <item m="1" x="3101"/>
        <item m="1" x="3075"/>
        <item m="1" x="2759"/>
        <item m="1" x="3087"/>
        <item m="1" x="1861"/>
        <item m="1" x="3091"/>
        <item m="1" x="3094"/>
        <item m="1" x="1877"/>
        <item m="1" x="1873"/>
        <item m="1" x="3093"/>
        <item m="1" x="1884"/>
        <item m="1" x="1875"/>
        <item m="1" x="1879"/>
        <item m="1" x="3519"/>
        <item m="1" x="1881"/>
        <item m="1" x="3521"/>
        <item m="1" x="1882"/>
        <item m="1" x="1883"/>
        <item m="1" x="3529"/>
        <item m="1" x="3535"/>
        <item m="1" x="3540"/>
        <item m="1" x="2288"/>
        <item m="1" x="3523"/>
        <item m="1" x="3537"/>
        <item m="1" x="3517"/>
        <item m="1" x="3099"/>
        <item m="1" x="3525"/>
        <item m="1" x="2291"/>
        <item m="1" x="3700"/>
        <item m="1" x="2285"/>
        <item m="1" x="2297"/>
        <item m="1" x="3533"/>
        <item m="1" x="3527"/>
        <item m="1" x="2306"/>
        <item m="1" x="2295"/>
        <item m="1" x="3531"/>
        <item m="1" x="2293"/>
        <item m="1" x="3538"/>
        <item m="1" x="2299"/>
        <item m="1" x="4566"/>
        <item m="1" x="4558"/>
        <item m="1" x="4562"/>
        <item m="1" x="2301"/>
        <item m="1" x="4559"/>
        <item m="1" x="2303"/>
        <item m="1" x="4561"/>
        <item m="1" x="4570"/>
        <item m="1" x="4565"/>
        <item m="1" x="2304"/>
        <item m="1" x="2302"/>
        <item m="1" x="3541"/>
        <item m="1" x="3406"/>
        <item m="1" x="4560"/>
        <item m="1" x="4564"/>
        <item m="1" x="3902"/>
        <item m="1" x="4190"/>
        <item m="1" x="3404"/>
        <item m="1" x="3898"/>
        <item m="1" x="3904"/>
        <item m="1" x="3900"/>
        <item m="1" x="3906"/>
        <item m="1" x="3908"/>
        <item m="1" x="4194"/>
        <item m="1" x="4196"/>
        <item m="1" x="4557"/>
        <item m="1" x="4207"/>
        <item m="1" x="3414"/>
        <item m="1" x="4192"/>
        <item m="1" x="4563"/>
        <item m="1" x="3410"/>
        <item m="1" x="3408"/>
        <item m="1" x="4198"/>
        <item m="1" x="4206"/>
        <item m="1" x="4200"/>
        <item m="1" x="4202"/>
        <item m="1" x="4567"/>
        <item m="1" x="4569"/>
        <item m="1" x="1160"/>
        <item m="1" x="3411"/>
        <item m="1" x="4568"/>
        <item m="1" x="1153"/>
        <item m="1" x="3412"/>
        <item m="1" x="1164"/>
        <item m="1" x="1155"/>
        <item m="1" x="3770"/>
        <item m="1" x="1165"/>
        <item m="1" x="1157"/>
        <item m="1" x="1154"/>
        <item m="1" x="3764"/>
        <item m="1" x="1162"/>
        <item m="1" x="3413"/>
        <item m="1" x="1152"/>
        <item m="1" x="1156"/>
        <item m="1" x="1151"/>
        <item m="1" x="1161"/>
        <item m="1" x="1158"/>
        <item m="1" x="3771"/>
        <item m="1" x="1159"/>
        <item m="1" x="3766"/>
        <item m="1" x="3769"/>
        <item m="1" x="3775"/>
        <item m="1" x="3768"/>
        <item m="1" x="3773"/>
        <item m="1" x="3774"/>
        <item m="1" x="1448"/>
        <item m="1" x="1163"/>
        <item m="1" x="3772"/>
        <item m="1" x="4069"/>
        <item m="1" x="1453"/>
        <item m="1" x="1460"/>
        <item m="1" x="1450"/>
        <item m="1" x="1449"/>
        <item m="1" x="1452"/>
        <item m="1" x="1446"/>
        <item m="1" x="1723"/>
        <item m="1" x="1451"/>
        <item m="1" x="4073"/>
        <item m="1" x="1447"/>
        <item m="1" x="4071"/>
        <item m="1" x="1455"/>
        <item m="1" x="1457"/>
        <item m="1" x="1454"/>
        <item m="1" x="1459"/>
        <item m="1" x="4074"/>
        <item m="1" x="4078"/>
        <item m="1" x="4080"/>
        <item m="1" x="4082"/>
        <item m="1" x="4076"/>
        <item m="1" x="1456"/>
        <item m="1" x="1461"/>
        <item m="1" x="4077"/>
        <item m="1" x="4079"/>
        <item m="1" x="1458"/>
        <item m="1" x="1712"/>
        <item m="1" x="1722"/>
        <item m="1" x="1713"/>
        <item m="1" x="1718"/>
        <item m="1" x="4419"/>
        <item m="1" x="1711"/>
        <item m="1" x="1717"/>
        <item m="1" x="2119"/>
        <item m="1" x="1714"/>
        <item m="1" x="1716"/>
        <item m="1" x="1715"/>
        <item m="1" x="4081"/>
        <item m="1" x="4421"/>
        <item m="1" x="4417"/>
        <item m="1" x="4432"/>
        <item m="1" x="1719"/>
        <item m="1" x="4430"/>
        <item m="1" x="4424"/>
        <item m="1" x="4426"/>
        <item m="1" x="4427"/>
        <item m="1" x="4423"/>
        <item m="1" x="4429"/>
        <item m="1" x="1720"/>
        <item m="1" x="1721"/>
        <item m="1" x="4431"/>
        <item m="1" x="2106"/>
        <item m="1" x="1724"/>
        <item m="1" x="2108"/>
        <item m="1" x="2112"/>
        <item m="1" x="2109"/>
        <item m="1" x="4428"/>
        <item m="1" x="2113"/>
        <item m="1" x="1044"/>
        <item m="1" x="1048"/>
        <item m="1" x="2105"/>
        <item m="1" x="1046"/>
        <item m="1" x="2110"/>
        <item m="1" x="2111"/>
        <item m="1" x="1055"/>
        <item m="1" x="2115"/>
        <item m="1" x="2114"/>
        <item m="1" x="1056"/>
        <item m="1" x="1049"/>
        <item m="1" x="1051"/>
        <item m="1" x="3207"/>
        <item m="1" x="3201"/>
        <item m="1" x="1053"/>
        <item m="1" x="1052"/>
        <item m="1" x="2116"/>
        <item m="1" x="3213"/>
        <item m="1" x="2009"/>
        <item m="1" x="3205"/>
        <item m="1" x="2011"/>
        <item m="1" x="3209"/>
        <item m="1" x="2117"/>
        <item m="1" x="3200"/>
        <item m="1" x="2503"/>
        <item m="1" x="3204"/>
        <item m="1" x="3210"/>
        <item m="1" x="1054"/>
        <item m="1" x="3203"/>
        <item m="1" x="2118"/>
        <item m="1" x="2016"/>
        <item m="1" x="2504"/>
        <item m="1" x="3202"/>
        <item m="1" x="2501"/>
        <item m="1" x="2502"/>
        <item m="1" x="2830"/>
        <item m="1" x="3211"/>
        <item m="1" x="2828"/>
        <item m="1" x="2829"/>
        <item m="1" x="1057"/>
        <item m="1" x="2021"/>
        <item m="1" x="3212"/>
        <item m="1" x="2014"/>
        <item m="1" x="3206"/>
        <item m="1" x="2013"/>
        <item m="1" x="2018"/>
        <item m="1" x="2017"/>
        <item m="1" x="3208"/>
        <item m="1" x="3620"/>
        <item m="1" x="3611"/>
        <item m="1" x="3608"/>
        <item m="1" x="3613"/>
        <item m="1" x="3610"/>
        <item m="1" x="2019"/>
        <item m="1" x="3612"/>
        <item m="1" x="2403"/>
        <item m="1" x="2020"/>
        <item m="1" x="3609"/>
        <item m="1" x="2405"/>
        <item m="1" x="3607"/>
        <item m="1" x="2401"/>
        <item m="1" x="3616"/>
        <item m="1" x="3617"/>
        <item m="1" x="2406"/>
        <item m="1" x="3615"/>
        <item m="1" x="3614"/>
        <item m="1" x="2412"/>
        <item m="1" x="3618"/>
        <item m="1" x="2407"/>
        <item m="1" x="1273"/>
        <item m="1" x="2408"/>
        <item m="1" x="2673"/>
        <item m="1" x="2409"/>
        <item m="1" x="2411"/>
        <item m="1" x="3958"/>
        <item m="1" x="4254"/>
        <item m="1" x="3959"/>
        <item m="1" x="3619"/>
        <item m="1" x="3968"/>
        <item m="1" x="3970"/>
        <item m="1" x="2758"/>
        <item m="1" x="3960"/>
        <item m="1" x="4253"/>
        <item m="1" x="2410"/>
        <item m="1" x="2760"/>
        <item m="1" x="2762"/>
        <item m="1" x="3963"/>
        <item m="1" x="2768"/>
        <item m="1" x="4252"/>
        <item m="1" x="3962"/>
        <item m="1" x="4255"/>
        <item m="1" x="3965"/>
        <item m="1" x="4251"/>
        <item m="1" x="3966"/>
        <item m="1" x="3961"/>
        <item m="1" x="4265"/>
        <item m="1" x="3967"/>
        <item m="1" x="4258"/>
        <item m="1" x="2765"/>
        <item m="1" x="2766"/>
        <item m="1" x="2767"/>
        <item m="1" x="2764"/>
        <item m="1" x="4259"/>
        <item m="1" x="1539"/>
        <item m="1" x="2763"/>
        <item m="1" x="4260"/>
        <item m="1" x="3969"/>
        <item m="1" x="3102"/>
        <item m="1" x="3097"/>
        <item m="1" x="4256"/>
        <item m="1" x="4257"/>
        <item m="1" x="3104"/>
        <item m="1" x="4262"/>
        <item m="1" x="4261"/>
        <item m="1" x="3100"/>
        <item m="1" x="3103"/>
        <item m="1" x="4264"/>
        <item m="1" x="3109"/>
        <item m="1" x="3110"/>
        <item m="1" x="3106"/>
        <item m="1" x="4263"/>
        <item m="1" x="3105"/>
        <item m="1" x="3964"/>
        <item m="1" x="3107"/>
        <item m="1" x="4649"/>
        <item m="1" x="1886"/>
        <item m="1" x="4642"/>
        <item m="1" x="4643"/>
        <item m="1" x="1887"/>
        <item m="1" x="3108"/>
        <item m="1" x="1900"/>
        <item m="1" x="1891"/>
        <item m="1" x="1889"/>
        <item m="1" x="1888"/>
        <item m="1" x="4645"/>
        <item m="1" x="1896"/>
        <item m="1" x="4644"/>
        <item m="1" x="1885"/>
        <item m="1" x="1890"/>
        <item m="1" x="4655"/>
        <item m="1" x="1894"/>
        <item m="1" x="4653"/>
        <item m="1" x="4646"/>
        <item m="1" x="4647"/>
        <item m="1" x="1893"/>
        <item m="1" x="4650"/>
        <item m="1" x="1892"/>
        <item m="1" x="4648"/>
        <item m="1" x="2984"/>
        <item m="1" x="1895"/>
        <item m="1" x="2983"/>
        <item m="1" x="2313"/>
        <item m="1" x="2999"/>
        <item m="1" x="2989"/>
        <item m="1" x="4651"/>
        <item m="1" x="1793"/>
        <item m="1" x="1246"/>
        <item m="1" x="2986"/>
        <item m="1" x="1796"/>
        <item m="1" x="1794"/>
        <item m="1" x="2985"/>
        <item m="1" x="2988"/>
        <item m="1" x="2997"/>
        <item m="1" x="3421"/>
        <item m="1" x="1898"/>
        <item m="1" x="1795"/>
        <item m="1" x="2307"/>
        <item m="1" x="2308"/>
        <item m="1" x="2654"/>
        <item m="1" x="2662"/>
        <item m="1" x="2990"/>
        <item m="1" x="2657"/>
        <item m="1" x="3003"/>
        <item m="1" x="2993"/>
        <item m="1" x="1803"/>
        <item m="1" x="2991"/>
        <item m="1" x="1800"/>
        <item m="1" x="3431"/>
        <item m="1" x="2987"/>
        <item m="1" x="1799"/>
        <item m="1" x="1797"/>
        <item m="1" x="1804"/>
        <item m="1" x="1802"/>
        <item m="1" x="1798"/>
        <item m="1" x="3420"/>
        <item m="1" x="3415"/>
        <item m="1" x="3417"/>
        <item m="1" x="1801"/>
        <item m="1" x="3416"/>
        <item m="1" x="3425"/>
        <item m="1" x="2994"/>
        <item m="1" x="2199"/>
        <item m="1" x="3419"/>
        <item m="1" x="3418"/>
        <item m="1" x="2202"/>
        <item m="1" x="2198"/>
        <item m="1" x="2200"/>
        <item m="1" x="3426"/>
        <item m="1" x="3422"/>
        <item m="1" x="2210"/>
        <item m="1" x="2201"/>
        <item m="1" x="3423"/>
        <item m="1" x="2208"/>
        <item m="1" x="2204"/>
        <item m="1" x="2203"/>
        <item m="1" x="2205"/>
        <item m="1" x="3429"/>
        <item m="1" x="2206"/>
        <item m="1" x="2209"/>
        <item m="1" x="2207"/>
        <item m="1" x="3780"/>
        <item m="1" x="3777"/>
        <item m="1" x="3781"/>
        <item m="1" x="3779"/>
        <item m="1" x="3794"/>
        <item m="1" x="2556"/>
        <item m="1" x="3776"/>
        <item m="1" x="3786"/>
        <item m="1" x="3791"/>
        <item m="1" x="2558"/>
        <item m="1" x="3788"/>
        <item m="1" x="3778"/>
        <item m="1" x="2557"/>
        <item m="1" x="2555"/>
        <item m="1" x="3797"/>
        <item m="1" x="2563"/>
        <item m="1" x="2570"/>
        <item m="1" x="3783"/>
        <item m="1" x="2560"/>
        <item m="1" x="2568"/>
        <item m="1" x="3782"/>
        <item m="1" x="2559"/>
        <item m="1" x="3784"/>
        <item m="1" x="2561"/>
        <item m="1" x="2562"/>
        <item m="1" x="3802"/>
        <item m="1" x="4084"/>
        <item m="1" x="4085"/>
        <item m="1" x="2885"/>
        <item m="1" x="4086"/>
        <item m="1" x="4104"/>
        <item m="1" x="4091"/>
        <item m="1" x="2881"/>
        <item m="1" x="4101"/>
        <item m="1" x="4095"/>
        <item m="1" x="4088"/>
        <item m="1" x="2564"/>
        <item m="1" x="2566"/>
        <item m="1" x="4083"/>
        <item m="1" x="4087"/>
        <item m="1" x="4441"/>
        <item m="1" x="4089"/>
        <item m="1" x="2892"/>
        <item m="1" x="2880"/>
        <item m="1" x="2882"/>
        <item m="1" x="2890"/>
        <item m="1" x="2884"/>
        <item m="1" x="2883"/>
        <item m="1" x="4093"/>
        <item m="1" x="2894"/>
        <item m="1" x="2887"/>
        <item m="1" x="4090"/>
        <item m="1" x="4434"/>
        <item m="1" x="4098"/>
        <item m="1" x="4436"/>
        <item m="1" x="3294"/>
        <item m="1" x="4435"/>
        <item m="1" x="4446"/>
        <item m="1" x="4439"/>
        <item m="1" x="4454"/>
        <item m="1" x="4433"/>
        <item m="1" x="3295"/>
        <item m="1" x="4451"/>
        <item m="1" x="3301"/>
        <item m="1" x="4437"/>
        <item m="1" x="3307"/>
        <item m="1" x="3296"/>
        <item m="1" x="4438"/>
        <item m="1" x="4442"/>
        <item m="1" x="3299"/>
        <item m="1" x="3297"/>
        <item m="1" x="3298"/>
        <item m="1" x="1658"/>
        <item m="1" x="4444"/>
        <item m="1" x="4448"/>
        <item m="1" x="3300"/>
        <item m="1" x="3303"/>
        <item m="1" x="1644"/>
        <item m="1" x="3305"/>
        <item m="1" x="1656"/>
        <item m="1" x="4340"/>
        <item m="1" x="1647"/>
        <item m="1" x="1646"/>
        <item m="1" x="1645"/>
        <item m="1" x="1059"/>
        <item m="1" x="1648"/>
        <item m="1" x="1649"/>
        <item m="1" x="2024"/>
        <item m="1" x="1653"/>
        <item m="1" x="1066"/>
        <item m="1" x="1058"/>
        <item m="1" x="1381"/>
        <item m="1" x="1061"/>
        <item m="1" x="1383"/>
        <item m="1" x="1382"/>
        <item m="1" x="1643"/>
        <item m="1" x="4349"/>
        <item m="1" x="1651"/>
        <item m="1" x="1650"/>
        <item m="1" x="2025"/>
        <item m="1" x="1654"/>
        <item m="1" x="4339"/>
        <item m="1" x="4341"/>
        <item m="1" x="4342"/>
        <item m="1" x="4344"/>
        <item m="1" x="4348"/>
        <item m="1" x="4343"/>
        <item m="1" x="1652"/>
        <item m="1" x="4345"/>
        <item m="1" x="4346"/>
        <item m="1" x="2022"/>
        <item m="1" x="2036"/>
        <item m="1" x="4347"/>
        <item m="1" x="2029"/>
        <item m="1" x="2028"/>
        <item m="1" x="971"/>
        <item m="1" x="2023"/>
        <item m="1" x="2415"/>
        <item m="1" x="2026"/>
        <item m="1" x="2027"/>
        <item m="1" x="977"/>
        <item m="1" x="978"/>
        <item m="1" x="972"/>
        <item m="1" x="2030"/>
        <item m="1" x="973"/>
        <item m="1" x="976"/>
        <item m="1" x="980"/>
        <item m="1" x="974"/>
        <item m="1" x="975"/>
        <item m="1" x="2031"/>
        <item m="1" x="2032"/>
        <item m="1" x="1312"/>
        <item m="1" x="2034"/>
        <item m="1" x="2413"/>
        <item m="1" x="2039"/>
        <item m="1" x="2417"/>
        <item m="1" x="979"/>
        <item m="1" x="2416"/>
        <item m="1" x="2420"/>
        <item m="1" x="1313"/>
        <item m="1" x="2418"/>
        <item m="1" x="1315"/>
        <item m="1" x="2414"/>
        <item m="1" x="2427"/>
        <item m="1" x="1314"/>
        <item m="1" x="2041"/>
        <item m="1" x="2425"/>
        <item m="1" x="1323"/>
        <item m="1" x="2783"/>
        <item m="1" x="1577"/>
        <item m="1" x="2423"/>
        <item m="1" x="2419"/>
        <item m="1" x="2421"/>
        <item m="1" x="1316"/>
        <item m="1" x="2422"/>
        <item m="1" x="2430"/>
        <item m="1" x="1318"/>
        <item m="1" x="1317"/>
        <item m="1" x="1322"/>
        <item m="1" x="2776"/>
        <item m="1" x="2771"/>
        <item m="1" x="1319"/>
        <item m="1" x="1320"/>
        <item m="1" x="1583"/>
        <item m="1" x="2782"/>
        <item m="1" x="2773"/>
        <item m="1" x="1321"/>
        <item m="1" x="2774"/>
        <item m="1" x="2770"/>
        <item m="1" x="3118"/>
        <item m="1" x="2772"/>
        <item m="1" x="1576"/>
        <item m="1" x="2775"/>
        <item m="1" x="3122"/>
        <item m="1" x="2769"/>
        <item m="1" x="2779"/>
        <item m="1" x="1586"/>
        <item m="1" x="2781"/>
        <item m="1" x="2777"/>
        <item m="1" x="1578"/>
        <item m="1" x="1579"/>
        <item m="1" x="2778"/>
        <item m="1" x="1581"/>
        <item m="1" x="1580"/>
        <item m="1" x="1585"/>
        <item m="1" x="2780"/>
        <item m="1" x="3117"/>
        <item m="1" x="3113"/>
        <item m="1" x="3114"/>
        <item m="1" x="2784"/>
        <item m="1" x="3125"/>
        <item m="1" x="1582"/>
        <item m="1" x="1584"/>
        <item m="1" x="3115"/>
        <item m="1" x="3112"/>
        <item m="1" x="3116"/>
        <item m="1" x="3121"/>
        <item m="1" x="3111"/>
        <item m="1" x="1897"/>
        <item m="1" x="1903"/>
        <item m="1" x="1912"/>
        <item m="1" x="3119"/>
        <item m="1" x="1901"/>
        <item m="1" x="1899"/>
        <item m="1" x="3120"/>
        <item m="1" x="3123"/>
        <item m="1" x="1904"/>
        <item m="1" x="1906"/>
        <item m="1" x="1909"/>
        <item m="1" x="1910"/>
        <item m="1" x="1905"/>
        <item m="1" x="1907"/>
        <item m="1" x="1908"/>
        <item m="1" x="4209"/>
        <item m="1" x="4221"/>
        <item m="1" x="3126"/>
        <item m="1" x="1913"/>
        <item m="1" x="4211"/>
        <item m="1" x="4220"/>
        <item m="1" x="3124"/>
        <item m="1" x="4210"/>
        <item m="1" x="4215"/>
        <item m="1" x="4213"/>
        <item m="1" x="2314"/>
        <item m="1" x="2995"/>
        <item m="1" x="4208"/>
        <item m="1" x="4212"/>
        <item m="1" x="4218"/>
        <item m="1" x="3546"/>
        <item m="1" x="3545"/>
        <item m="1" x="3914"/>
        <item m="1" x="2998"/>
        <item m="1" x="3543"/>
        <item m="1" x="3544"/>
        <item m="1" x="4214"/>
        <item m="1" x="3000"/>
        <item m="1" x="4216"/>
        <item m="1" x="3012"/>
        <item m="1" x="4217"/>
        <item m="1" x="4219"/>
        <item m="1" x="3002"/>
        <item m="1" x="3005"/>
        <item m="1" x="3004"/>
        <item m="1" x="3007"/>
        <item m="1" x="3010"/>
        <item m="1" x="4572"/>
        <item m="1" x="3008"/>
        <item m="1" x="4573"/>
        <item m="1" x="3006"/>
        <item m="1" x="4575"/>
        <item m="1" x="4583"/>
        <item m="1" x="4584"/>
        <item m="1" x="1172"/>
        <item m="1" x="4574"/>
        <item m="1" x="4576"/>
        <item m="1" x="4571"/>
        <item m="1" x="4578"/>
        <item m="1" x="3427"/>
        <item m="1" x="3009"/>
        <item m="1" x="4577"/>
        <item m="1" x="3436"/>
        <item m="1" x="3430"/>
        <item m="1" x="3439"/>
        <item m="1" x="3437"/>
        <item m="1" x="3432"/>
        <item m="1" x="3433"/>
        <item m="1" x="4579"/>
        <item m="1" x="3434"/>
        <item m="1" x="4222"/>
        <item m="1" x="3438"/>
        <item m="1" x="3442"/>
        <item m="1" x="1169"/>
        <item m="1" x="3440"/>
        <item m="1" x="4581"/>
        <item m="1" x="4580"/>
        <item m="1" x="4585"/>
        <item m="1" x="1178"/>
        <item m="1" x="3443"/>
        <item m="1" x="4582"/>
        <item m="1" x="1166"/>
        <item m="1" x="3435"/>
        <item m="1" x="1177"/>
        <item m="1" x="1167"/>
        <item m="1" x="1170"/>
        <item m="1" x="3792"/>
        <item m="1" x="1168"/>
        <item m="1" x="3795"/>
        <item m="1" x="3789"/>
        <item m="1" x="3798"/>
        <item m="1" x="3805"/>
        <item m="1" x="3809"/>
        <item m="1" x="3811"/>
        <item m="1" x="1175"/>
        <item m="1" x="3817"/>
        <item m="1" x="1171"/>
        <item m="1" x="1173"/>
        <item m="1" x="3818"/>
        <item m="1" x="3803"/>
        <item m="1" x="1174"/>
        <item m="1" x="3800"/>
        <item m="1" x="3807"/>
        <item m="1" x="1176"/>
        <item m="1" x="1463"/>
        <item m="1" x="1467"/>
        <item m="1" x="3813"/>
        <item m="1" x="1464"/>
        <item m="1" x="4099"/>
        <item m="1" x="1465"/>
        <item m="1" x="1737"/>
        <item m="1" x="1475"/>
        <item m="1" x="1462"/>
        <item m="1" x="3815"/>
        <item m="1" x="4102"/>
        <item m="1" x="4109"/>
        <item m="1" x="1466"/>
        <item m="1" x="1468"/>
        <item m="1" x="1730"/>
        <item m="1" x="1469"/>
        <item m="1" x="1474"/>
        <item m="1" x="1471"/>
        <item m="1" x="1179"/>
        <item m="1" x="1472"/>
        <item m="1" x="4105"/>
        <item m="1" x="4096"/>
        <item m="1" x="4119"/>
        <item m="1" x="4115"/>
        <item m="1" x="1473"/>
        <item m="1" x="4123"/>
        <item m="1" x="4107"/>
        <item m="1" x="1470"/>
        <item m="1" x="4113"/>
        <item m="1" x="4111"/>
        <item m="1" x="1725"/>
        <item m="1" x="1728"/>
        <item m="1" x="4117"/>
        <item m="1" x="1736"/>
        <item m="1" x="4452"/>
        <item m="1" x="1727"/>
        <item m="1" x="1731"/>
        <item m="1" x="4455"/>
        <item m="1" x="1726"/>
        <item m="1" x="4449"/>
        <item m="1" x="4121"/>
        <item m="1" x="2845"/>
        <item m="1" x="4461"/>
        <item m="1" x="1734"/>
        <item m="1" x="1729"/>
        <item m="1" x="4472"/>
        <item m="1" x="1733"/>
        <item m="1" x="4457"/>
        <item m="1" x="4459"/>
        <item m="1" x="2838"/>
        <item m="1" x="1732"/>
        <item m="1" x="2831"/>
        <item m="1" x="4463"/>
        <item m="1" x="4465"/>
        <item m="1" x="2839"/>
        <item m="1" x="4468"/>
        <item m="1" x="2833"/>
        <item m="1" x="2836"/>
        <item m="1" x="2835"/>
        <item m="1" x="2844"/>
        <item m="1" x="2840"/>
        <item m="1" x="2837"/>
        <item m="1" x="4470"/>
        <item m="1" x="2834"/>
        <item m="1" x="2122"/>
        <item m="1" x="1735"/>
        <item m="1" x="1070"/>
        <item m="1" x="1659"/>
        <item m="1" x="1657"/>
        <item m="1" x="2121"/>
        <item m="1" x="2124"/>
        <item m="1" x="1655"/>
        <item m="1" x="2120"/>
        <item m="1" x="2508"/>
        <item m="1" x="2505"/>
        <item m="1" x="2506"/>
        <item m="1" x="2832"/>
        <item m="1" x="2123"/>
        <item m="1" x="2507"/>
        <item m="1" x="1666"/>
        <item m="1" x="1661"/>
        <item m="1" x="2842"/>
        <item m="1" x="1660"/>
        <item m="1" x="1662"/>
        <item m="1" x="2841"/>
        <item m="1" x="2843"/>
        <item m="1" x="1664"/>
        <item m="1" x="3215"/>
        <item m="1" x="3227"/>
        <item m="1" x="3217"/>
        <item m="1" x="3219"/>
        <item m="1" x="1663"/>
        <item m="1" x="3214"/>
        <item m="1" x="3218"/>
        <item m="1" x="2033"/>
        <item m="1" x="3216"/>
        <item m="1" x="3220"/>
        <item m="1" x="3225"/>
        <item m="1" x="2045"/>
        <item m="1" x="3222"/>
        <item m="1" x="2038"/>
        <item m="1" x="1665"/>
        <item m="1" x="2035"/>
        <item m="1" x="3221"/>
        <item m="1" x="3226"/>
        <item m="1" x="2048"/>
        <item m="1" x="3224"/>
        <item m="1" x="3223"/>
        <item m="1" x="2037"/>
        <item m="1" x="2040"/>
        <item m="1" x="2042"/>
        <item m="1" x="2043"/>
        <item m="1" x="3623"/>
        <item m="1" x="3634"/>
        <item m="1" x="3624"/>
        <item m="1" x="2044"/>
        <item m="1" x="3228"/>
        <item m="1" x="3621"/>
        <item m="1" x="3625"/>
        <item m="1" x="2047"/>
        <item m="1" x="3630"/>
        <item m="1" x="3628"/>
        <item m="1" x="2046"/>
        <item m="1" x="3627"/>
        <item m="1" x="2424"/>
        <item m="1" x="2428"/>
        <item m="1" x="3626"/>
        <item m="1" x="3631"/>
        <item m="1" x="2435"/>
        <item m="1" x="3635"/>
        <item m="1" x="3622"/>
        <item m="1" x="2431"/>
        <item m="1" x="2432"/>
        <item m="1" x="2426"/>
        <item m="1" x="2434"/>
        <item m="1" x="2437"/>
        <item m="1" x="3629"/>
        <item m="1" x="2429"/>
        <item m="1" x="3633"/>
        <item m="1" x="3974"/>
        <item m="1" x="3632"/>
        <item m="1" x="2433"/>
        <item m="1" x="1935"/>
        <item m="1" x="1917"/>
        <item m="1" x="2436"/>
        <item m="1" x="1916"/>
        <item m="1" x="4652"/>
        <item m="1" x="1922"/>
        <item m="1" x="1923"/>
        <item m="1" x="1919"/>
        <item m="1" x="4654"/>
        <item m="1" x="4661"/>
        <item m="1" x="1918"/>
        <item m="1" x="4658"/>
        <item m="1" x="3971"/>
        <item m="1" x="3972"/>
        <item m="1" x="3973"/>
        <item m="1" x="3975"/>
        <item m="1" x="3977"/>
        <item m="1" x="1914"/>
        <item m="1" x="3976"/>
        <item m="1" x="4267"/>
        <item m="1" x="4659"/>
        <item m="1" x="4266"/>
        <item m="1" x="4269"/>
        <item m="1" x="4657"/>
        <item m="1" x="4270"/>
        <item m="1" x="1258"/>
        <item m="1" x="1249"/>
        <item m="1" x="1252"/>
        <item m="1" x="1257"/>
        <item m="1" x="914"/>
        <item m="1" x="1915"/>
        <item m="1" x="1920"/>
        <item m="1" x="1932"/>
        <item m="1" x="4663"/>
        <item m="1" x="1929"/>
        <item m="1" x="4662"/>
        <item m="1" x="1921"/>
        <item m="1" x="4664"/>
        <item m="1" x="4665"/>
        <item m="1" x="1925"/>
        <item m="1" x="2330"/>
        <item m="1" x="4666"/>
        <item m="1" x="4675"/>
        <item m="1" x="2334"/>
        <item m="1" x="2326"/>
        <item m="1" x="4668"/>
        <item m="1" x="1260"/>
        <item m="1" x="4670"/>
        <item m="1" x="2325"/>
        <item m="1" x="2332"/>
        <item m="1" x="1927"/>
        <item m="1" x="2328"/>
        <item m="1" x="2339"/>
        <item m="1" x="2327"/>
        <item m="1" x="2329"/>
        <item m="1" x="1261"/>
        <item m="1" x="2335"/>
        <item m="1" x="1264"/>
        <item m="1" x="2324"/>
        <item m="1" x="2337"/>
        <item m="1" x="2331"/>
        <item m="1" x="2675"/>
        <item m="1" x="1274"/>
        <item m="1" x="1263"/>
        <item m="1" x="2333"/>
        <item m="1" x="1268"/>
        <item m="1" x="1262"/>
        <item m="1" x="1266"/>
        <item m="1" x="1269"/>
        <item m="1" x="2681"/>
        <item m="1" x="2676"/>
        <item m="1" x="2677"/>
        <item m="1" x="1270"/>
        <item m="1" x="1265"/>
        <item m="1" x="2684"/>
        <item m="1" x="2682"/>
        <item m="1" x="1528"/>
        <item m="1" x="2689"/>
        <item m="1" x="2685"/>
        <item m="1" x="2679"/>
        <item m="1" x="2678"/>
        <item m="1" x="2674"/>
        <item m="1" x="2683"/>
        <item m="1" x="2687"/>
        <item m="1" x="2680"/>
        <item m="1" x="1527"/>
        <item m="1" x="1271"/>
        <item m="1" x="3023"/>
        <item m="1" x="1540"/>
        <item m="1" x="1537"/>
        <item m="1" x="1533"/>
        <item m="1" x="1529"/>
        <item m="1" x="1531"/>
        <item m="1" x="1530"/>
        <item m="1" x="3028"/>
        <item m="1" x="1532"/>
        <item m="1" x="1275"/>
        <item m="1" x="2692"/>
        <item m="1" x="1536"/>
        <item m="1" x="1534"/>
        <item m="1" x="3018"/>
        <item m="1" x="3014"/>
        <item m="1" x="3016"/>
        <item m="1" x="1535"/>
        <item m="1" x="3026"/>
        <item m="1" x="3015"/>
        <item m="1" x="1807"/>
        <item m="1" x="1815"/>
        <item m="1" x="3017"/>
        <item m="1" x="3463"/>
        <item m="1" x="3013"/>
        <item m="1" x="3020"/>
        <item m="1" x="3019"/>
        <item m="1" x="1813"/>
        <item m="1" x="1817"/>
        <item m="1" x="1826"/>
        <item m="1" x="1821"/>
        <item m="1" x="1809"/>
        <item m="1" x="1811"/>
        <item m="1" x="1828"/>
        <item m="1" x="1825"/>
        <item m="1" x="1823"/>
        <item m="1" x="3021"/>
        <item m="1" x="3024"/>
        <item m="1" x="1819"/>
        <item m="1" x="3022"/>
        <item m="1" x="4493"/>
        <item m="1" x="3445"/>
        <item m="1" x="2229"/>
        <item m="1" x="3449"/>
        <item m="1" x="2231"/>
        <item m="1" x="3446"/>
        <item m="1" x="3447"/>
        <item m="1" x="3444"/>
        <item m="1" x="2225"/>
        <item m="1" x="3450"/>
        <item m="1" x="2215"/>
        <item m="1" x="3458"/>
        <item m="1" x="3454"/>
        <item m="1" x="2233"/>
        <item m="1" x="3456"/>
        <item m="1" x="2217"/>
        <item m="1" x="2213"/>
        <item m="1" x="3452"/>
        <item m="1" x="3461"/>
        <item m="1" x="3451"/>
        <item m="1" x="3448"/>
        <item m="1" x="2220"/>
        <item m="1" x="2222"/>
        <item m="1" x="4474"/>
        <item m="1" x="2236"/>
        <item m="1" x="2228"/>
        <item m="1" x="4481"/>
        <item m="1" x="3468"/>
        <item m="1" x="4476"/>
        <item m="1" x="4473"/>
        <item m="1" x="4475"/>
        <item m="1" x="4477"/>
        <item m="1" x="3820"/>
        <item m="1" x="4479"/>
        <item m="1" x="4485"/>
        <item m="1" x="3827"/>
        <item m="1" x="4478"/>
        <item m="1" x="4490"/>
        <item m="1" x="3321"/>
        <item m="1" x="3319"/>
        <item m="1" x="3819"/>
        <item m="1" x="3327"/>
        <item m="1" x="3822"/>
        <item m="1" x="4125"/>
        <item m="1" x="4126"/>
        <item m="1" x="4130"/>
        <item m="1" x="3323"/>
        <item m="1" x="4133"/>
        <item m="1" x="3343"/>
        <item m="1" x="4487"/>
        <item m="1" x="4480"/>
        <item m="1" x="4483"/>
        <item m="1" x="3331"/>
        <item m="1" x="3325"/>
        <item m="1" x="3329"/>
        <item m="1" x="3335"/>
        <item m="1" x="1096"/>
        <item m="1" x="1094"/>
        <item m="1" x="1092"/>
        <item m="1" x="3724"/>
        <item m="1" x="1085"/>
        <item m="1" x="3333"/>
        <item m="1" x="3729"/>
        <item m="1" x="3338"/>
        <item m="1" x="1087"/>
        <item m="1" x="1081"/>
        <item m="1" x="3727"/>
        <item m="1" x="3728"/>
        <item m="1" x="1083"/>
        <item m="1" x="1098"/>
        <item m="1" x="1104"/>
        <item m="1" x="1101"/>
        <item m="1" x="1079"/>
        <item m="1" x="1090"/>
        <item m="1" x="3725"/>
        <item m="1" x="1077"/>
        <item m="1" x="1088"/>
        <item m="1" x="3722"/>
        <item m="1" x="3736"/>
        <item m="1" x="3733"/>
        <item m="1" x="3731"/>
        <item m="1" x="1385"/>
        <item m="1" x="3732"/>
        <item m="1" x="1388"/>
        <item m="1" x="1394"/>
        <item m="1" x="1399"/>
        <item m="1" x="1392"/>
        <item m="1" x="1401"/>
        <item m="1" x="3734"/>
        <item m="1" x="1386"/>
        <item m="1" x="3735"/>
        <item m="1" x="1390"/>
        <item m="1" x="4028"/>
        <item m="1" x="1387"/>
        <item m="1" x="1384"/>
        <item m="1" x="4029"/>
        <item m="1" x="4030"/>
        <item m="1" x="1391"/>
        <item m="1" x="1396"/>
        <item m="1" x="4039"/>
        <item m="1" x="1393"/>
        <item m="1" x="4027"/>
        <item m="1" x="4034"/>
        <item m="1" x="4036"/>
        <item m="1" x="1670"/>
        <item m="1" x="4031"/>
        <item m="1" x="4035"/>
        <item m="1" x="1397"/>
        <item m="1" x="1672"/>
        <item m="1" x="4032"/>
        <item m="1" x="1668"/>
        <item m="1" x="1404"/>
        <item m="1" x="1671"/>
        <item m="1" x="1675"/>
        <item m="1" x="1682"/>
        <item m="1" x="1680"/>
        <item m="1" x="4354"/>
        <item m="1" x="1669"/>
        <item m="1" x="4037"/>
        <item m="1" x="4376"/>
        <item m="1" x="4356"/>
        <item m="1" x="4352"/>
        <item m="1" x="1667"/>
        <item m="1" x="1673"/>
        <item m="1" x="1677"/>
        <item m="1" x="4364"/>
        <item m="1" x="1674"/>
        <item m="1" x="4362"/>
        <item m="1" x="1676"/>
        <item m="1" x="2072"/>
        <item m="1" x="4358"/>
        <item m="1" x="2077"/>
        <item m="1" x="2053"/>
        <item m="1" x="4368"/>
        <item m="1" x="4360"/>
        <item m="1" x="2057"/>
        <item m="1" x="4366"/>
        <item m="1" x="4372"/>
        <item m="1" x="1678"/>
        <item m="1" x="4370"/>
        <item m="1" x="1685"/>
        <item m="1" x="2064"/>
        <item m="1" x="2062"/>
        <item m="1" x="4374"/>
        <item m="1" x="2055"/>
        <item m="1" x="2051"/>
        <item m="1" x="1006"/>
        <item m="1" x="2060"/>
        <item m="1" x="2059"/>
        <item m="1" x="2066"/>
        <item m="1" x="2075"/>
        <item m="1" x="2067"/>
        <item m="1" x="986"/>
        <item m="1" x="984"/>
        <item m="1" x="990"/>
        <item m="1" x="1004"/>
        <item m="1" x="992"/>
        <item m="1" x="998"/>
        <item m="1" x="988"/>
        <item m="1" x="2069"/>
        <item m="1" x="996"/>
        <item m="1" x="1002"/>
        <item m="1" x="994"/>
        <item m="1" x="1933"/>
        <item m="1" x="3130"/>
        <item m="1" x="3148"/>
        <item m="1" x="3132"/>
        <item m="1" x="3134"/>
        <item m="1" x="3135"/>
        <item m="1" x="3140"/>
        <item m="1" x="1330"/>
        <item m="1" x="3146"/>
        <item m="1" x="2452"/>
        <item m="1" x="3133"/>
        <item m="1" x="1930"/>
        <item m="1" x="2444"/>
        <item m="1" x="2458"/>
        <item m="1" x="2446"/>
        <item m="1" x="1000"/>
        <item m="1" x="2787"/>
        <item m="1" x="2441"/>
        <item m="1" x="3136"/>
        <item m="1" x="1936"/>
        <item m="1" x="3137"/>
        <item m="1" x="2455"/>
        <item m="1" x="2449"/>
        <item m="1" x="2457"/>
        <item m="1" x="2785"/>
        <item m="1" x="3128"/>
        <item m="1" x="1952"/>
        <item m="1" x="3143"/>
        <item m="1" x="3138"/>
        <item m="1" x="3139"/>
        <item m="1" x="1941"/>
        <item m="1" x="1939"/>
        <item m="1" x="1945"/>
        <item m="1" x="3549"/>
        <item m="1" x="1947"/>
        <item m="1" x="1943"/>
        <item m="1" x="1950"/>
        <item m="1" x="3550"/>
        <item m="1" x="1949"/>
        <item m="1" x="3551"/>
        <item m="1" x="3564"/>
        <item m="1" x="3547"/>
        <item m="1" x="3548"/>
        <item m="1" x="2350"/>
        <item m="1" x="2336"/>
        <item m="1" x="3553"/>
        <item m="1" x="3552"/>
        <item m="1" x="3562"/>
        <item m="1" x="2340"/>
        <item m="1" x="3555"/>
        <item m="1" x="2338"/>
        <item m="1" x="3554"/>
        <item m="1" x="3558"/>
        <item m="1" x="2349"/>
        <item m="1" x="2343"/>
        <item m="1" x="2344"/>
        <item m="1" x="2341"/>
        <item m="1" x="3473"/>
        <item m="1" x="2342"/>
        <item m="1" x="3560"/>
        <item m="1" x="3556"/>
        <item m="1" x="3557"/>
        <item m="1" x="2347"/>
        <item m="1" x="4236"/>
        <item m="1" x="2346"/>
        <item m="1" x="3924"/>
        <item m="1" x="3916"/>
        <item m="1" x="2690"/>
        <item m="1" x="3918"/>
        <item m="1" x="2345"/>
        <item m="1" x="3920"/>
        <item m="1" x="3917"/>
        <item m="1" x="3927"/>
        <item m="1" x="3923"/>
        <item m="1" x="2688"/>
        <item m="1" x="3926"/>
        <item m="1" x="2696"/>
        <item m="1" x="2686"/>
        <item m="1" x="3928"/>
        <item m="1" x="3915"/>
        <item m="1" x="3921"/>
        <item m="1" x="3922"/>
        <item m="1" x="3919"/>
        <item m="1" x="2701"/>
        <item m="1" x="2693"/>
        <item m="1" x="3925"/>
        <item m="1" x="2694"/>
        <item m="1" x="2691"/>
        <item m="1" x="2699"/>
        <item m="1" x="2695"/>
        <item m="1" x="4226"/>
        <item m="1" x="2697"/>
        <item m="1" x="4224"/>
        <item m="1" x="4229"/>
        <item m="1" x="4225"/>
        <item m="1" x="2702"/>
        <item m="1" x="2698"/>
        <item m="1" x="3033"/>
        <item m="1" x="4228"/>
        <item m="1" x="3032"/>
        <item m="1" x="3029"/>
        <item m="1" x="4232"/>
        <item m="1" x="4233"/>
        <item m="1" x="3031"/>
        <item m="1" x="4223"/>
        <item m="1" x="4227"/>
        <item m="1" x="3025"/>
        <item m="1" x="4234"/>
        <item m="1" x="3036"/>
        <item m="1" x="3027"/>
        <item m="1" x="3480"/>
        <item m="1" x="3030"/>
        <item m="1" x="4230"/>
        <item m="1" x="3038"/>
        <item m="1" x="4598"/>
        <item m="1" x="4604"/>
        <item m="1" x="4596"/>
        <item m="1" x="4606"/>
        <item m="1" x="4590"/>
        <item m="1" x="4605"/>
        <item m="1" x="4231"/>
        <item m="1" x="3039"/>
        <item m="1" x="3034"/>
        <item m="1" x="4602"/>
        <item m="1" x="3035"/>
        <item m="1" x="3471"/>
        <item m="1" x="4588"/>
        <item m="1" x="4235"/>
        <item m="1" x="4594"/>
        <item m="1" x="4592"/>
        <item m="1" x="4608"/>
        <item m="1" x="4609"/>
        <item m="1" x="3469"/>
        <item m="1" x="4610"/>
        <item m="1" x="3479"/>
        <item m="1" x="3459"/>
        <item m="1" x="4600"/>
        <item m="1" x="3464"/>
        <item m="1" x="3466"/>
        <item m="1" x="3482"/>
        <item m="1" x="1753"/>
        <item m="1" x="4611"/>
        <item m="1" x="4612"/>
        <item m="1" x="3477"/>
        <item m="1" x="1764"/>
        <item m="1" x="4512"/>
        <item m="1" x="1751"/>
        <item m="1" x="3475"/>
        <item m="1" x="1743"/>
        <item m="1" x="1759"/>
        <item m="1" x="1747"/>
        <item m="1" x="1745"/>
        <item m="1" x="1741"/>
        <item m="1" x="1762"/>
        <item m="1" x="4504"/>
        <item m="1" x="1763"/>
        <item m="1" x="4488"/>
        <item m="1" x="1755"/>
        <item m="1" x="1187"/>
        <item m="1" x="1190"/>
        <item m="1" x="1760"/>
        <item m="1" x="1196"/>
        <item m="1" x="4491"/>
        <item m="1" x="1749"/>
        <item m="1" x="1182"/>
        <item m="1" x="1185"/>
        <item m="1" x="1479"/>
        <item m="1" x="1490"/>
        <item m="1" x="1194"/>
        <item m="1" x="1482"/>
        <item m="1" x="4510"/>
        <item m="1" x="1757"/>
        <item m="1" x="4496"/>
        <item m="1" x="4494"/>
        <item m="1" x="4498"/>
        <item m="1" x="1765"/>
        <item m="1" x="2152"/>
        <item m="1" x="4502"/>
        <item m="1" x="2158"/>
        <item m="1" x="1108"/>
        <item m="1" x="4500"/>
        <item m="1" x="1107"/>
        <item m="1" x="2154"/>
        <item m="1" x="2143"/>
        <item m="1" x="2164"/>
        <item m="1" x="1103"/>
        <item m="1" x="2150"/>
        <item m="1" x="2165"/>
        <item m="1" x="2156"/>
        <item m="1" x="1105"/>
        <item m="1" x="2148"/>
        <item m="1" x="4506"/>
        <item m="1" x="2163"/>
        <item m="1" x="1102"/>
        <item m="1" x="4508"/>
        <item m="1" x="2146"/>
        <item m="1" x="2140"/>
        <item m="1" x="2862"/>
        <item m="1" x="934"/>
        <item m="1" x="2522"/>
        <item m="1" x="2137"/>
        <item m="1" x="1106"/>
        <item m="1" x="2161"/>
        <item m="1" x="1116"/>
        <item m="1" x="1099"/>
        <item m="1" x="1109"/>
        <item m="1" x="2160"/>
        <item m="1" x="1111"/>
        <item m="1" x="1113"/>
        <item m="1" x="2514"/>
        <item m="1" x="1112"/>
        <item m="1" x="1398"/>
        <item m="1" x="2524"/>
        <item m="1" x="2525"/>
        <item m="1" x="2520"/>
        <item m="1" x="1400"/>
        <item m="1" x="2527"/>
        <item m="1" x="2516"/>
        <item m="1" x="2519"/>
        <item m="1" x="2517"/>
        <item m="1" x="2521"/>
        <item m="1" x="2513"/>
        <item m="1" x="1403"/>
        <item m="1" x="1114"/>
        <item m="1" x="1405"/>
        <item m="1" x="2166"/>
        <item m="1" x="2518"/>
        <item m="1" x="2526"/>
        <item m="1" x="1406"/>
        <item m="1" x="1413"/>
        <item m="1" x="1402"/>
        <item m="1" x="2523"/>
        <item m="1" x="1409"/>
        <item m="1" x="1414"/>
        <item m="1" x="1407"/>
        <item m="1" x="1410"/>
        <item m="1" x="2859"/>
        <item m="1" x="1688"/>
        <item m="1" x="2849"/>
        <item m="1" x="2851"/>
        <item m="1" x="2853"/>
        <item m="1" x="2857"/>
        <item m="1" x="1411"/>
        <item m="1" x="2855"/>
        <item m="1" x="2861"/>
        <item m="1" x="2848"/>
        <item m="1" x="2854"/>
        <item m="1" x="2856"/>
        <item m="1" x="2852"/>
        <item m="1" x="1679"/>
        <item m="1" x="1681"/>
        <item m="1" x="1683"/>
        <item m="1" x="1690"/>
        <item m="1" x="2860"/>
        <item m="1" x="2858"/>
        <item m="1" x="1693"/>
        <item m="1" x="1689"/>
        <item m="1" x="3259"/>
        <item m="1" x="1684"/>
        <item m="1" x="1687"/>
        <item m="1" x="1686"/>
        <item m="1" x="1692"/>
        <item m="1" x="3268"/>
        <item m="1" x="3246"/>
        <item m="1" x="3249"/>
        <item m="1" x="3253"/>
        <item m="1" x="3251"/>
        <item m="1" x="2073"/>
        <item m="1" x="2076"/>
        <item m="1" x="3257"/>
        <item m="1" x="3243"/>
        <item m="1" x="1691"/>
        <item m="1" x="2083"/>
        <item m="1" x="3240"/>
        <item m="1" x="2078"/>
        <item m="1" x="2070"/>
        <item m="1" x="3263"/>
        <item m="1" x="3266"/>
        <item m="1" x="2087"/>
        <item m="1" x="3261"/>
        <item m="1" x="4309"/>
        <item m="1" x="2085"/>
        <item m="1" x="2080"/>
        <item m="1" x="2079"/>
        <item m="1" x="3157"/>
        <item m="1" x="3153"/>
        <item m="1" x="4286"/>
        <item m="1" x="2086"/>
        <item m="1" x="2084"/>
        <item m="1" x="2081"/>
        <item m="1" x="2082"/>
        <item m="1" x="1694"/>
        <item m="1" x="3267"/>
        <item m="1" x="2088"/>
        <item m="1" x="3264"/>
        <item m="1" x="4289"/>
        <item m="1" x="4291"/>
        <item m="1" x="4301"/>
        <item m="1" x="4297"/>
        <item m="1" x="4305"/>
        <item m="1" x="3149"/>
        <item m="1" x="3144"/>
        <item m="1" x="3652"/>
        <item m="1" x="3666"/>
        <item m="1" x="3997"/>
        <item m="1" x="4284"/>
        <item m="1" x="4294"/>
        <item m="1" x="3658"/>
        <item m="1" x="3664"/>
        <item m="1" x="3984"/>
        <item m="1" x="3141"/>
        <item m="1" x="4299"/>
        <item m="1" x="3147"/>
        <item m="1" x="4295"/>
        <item m="1" x="4303"/>
        <item m="1" x="4307"/>
        <item m="1" x="3151"/>
        <item m="1" x="3158"/>
        <item m="1" x="3150"/>
        <item m="1" x="3571"/>
        <item m="1" x="3154"/>
        <item m="1" x="3152"/>
        <item m="1" x="3155"/>
        <item m="1" x="921"/>
        <item m="1" x="932"/>
        <item m="1" x="3563"/>
        <item m="1" x="2369"/>
        <item m="1" x="927"/>
        <item m="1" x="917"/>
        <item m="1" x="915"/>
        <item m="1" x="923"/>
        <item m="1" x="3156"/>
        <item m="1" x="4676"/>
        <item m="1" x="3565"/>
        <item m="1" x="4308"/>
        <item m="1" x="3561"/>
        <item m="1" x="4673"/>
        <item m="1" x="3559"/>
        <item m="1" x="925"/>
        <item m="1" x="919"/>
        <item m="1" x="3568"/>
        <item m="1" x="2353"/>
        <item m="1" x="4671"/>
        <item m="1" x="4310"/>
        <item m="1" x="3574"/>
        <item m="1" x="3567"/>
        <item m="1" x="930"/>
        <item m="1" x="3566"/>
        <item m="1" x="3570"/>
        <item m="1" x="3569"/>
        <item m="1" x="928"/>
        <item m="1" x="3572"/>
        <item m="1" x="2359"/>
        <item m="1" x="2355"/>
        <item m="1" x="2351"/>
        <item m="1" x="2354"/>
        <item m="1" x="1277"/>
        <item m="1" x="933"/>
        <item m="1" x="1278"/>
        <item m="1" x="2356"/>
        <item m="1" x="3573"/>
        <item m="1" x="1967"/>
        <item m="1" x="2721"/>
        <item m="1" x="1953"/>
        <item m="1" x="1280"/>
        <item m="1" x="1281"/>
        <item m="1" x="2361"/>
        <item m="1" x="1954"/>
        <item m="1" x="2363"/>
        <item m="1" x="1291"/>
        <item m="1" x="2352"/>
        <item m="1" x="1279"/>
        <item m="1" x="2360"/>
        <item m="1" x="2357"/>
        <item m="1" x="2362"/>
        <item m="1" x="1284"/>
        <item m="1" x="2711"/>
        <item m="1" x="1283"/>
        <item m="1" x="2373"/>
        <item m="1" x="2704"/>
        <item m="1" x="1286"/>
        <item m="1" x="2366"/>
        <item m="1" x="1282"/>
        <item m="1" x="1285"/>
        <item m="1" x="2719"/>
        <item m="1" x="2710"/>
        <item m="1" x="2706"/>
        <item m="1" x="2705"/>
        <item m="1" x="3865"/>
        <item m="1" x="1544"/>
        <item m="1" x="1287"/>
        <item m="1" x="1543"/>
        <item m="1" x="2707"/>
        <item m="1" x="1289"/>
        <item m="1" x="2703"/>
        <item m="1" x="1541"/>
        <item m="1" x="1542"/>
        <item m="1" x="2715"/>
        <item m="1" x="1545"/>
        <item m="1" x="1552"/>
        <item m="1" x="2708"/>
        <item m="1" x="1548"/>
        <item m="1" x="1546"/>
        <item m="1" x="2725"/>
        <item m="1" x="4168"/>
        <item m="1" x="1547"/>
        <item m="1" x="1549"/>
        <item m="1" x="2714"/>
        <item m="1" x="1136"/>
        <item m="1" x="2713"/>
        <item m="1" x="3840"/>
        <item m="1" x="1550"/>
        <item m="1" x="3857"/>
        <item m="1" x="2717"/>
        <item m="1" x="2609"/>
        <item m="1" x="3842"/>
        <item m="1" x="3844"/>
        <item m="1" x="3841"/>
        <item m="1" x="1551"/>
        <item m="1" x="3855"/>
        <item m="1" x="3846"/>
        <item m="1" x="3839"/>
        <item m="1" x="2612"/>
        <item m="1" x="3850"/>
        <item m="1" x="2614"/>
        <item m="1" x="1831"/>
        <item m="1" x="3040"/>
        <item m="1" x="3047"/>
        <item m="1" x="3483"/>
        <item m="1" x="3052"/>
        <item m="1" x="3495"/>
        <item m="1" x="3484"/>
        <item m="1" x="3490"/>
        <item m="1" x="3838"/>
        <item m="1" x="3848"/>
        <item m="1" x="3860"/>
        <item m="1" x="3852"/>
        <item m="1" x="2631"/>
        <item m="1" x="2616"/>
        <item m="1" x="2621"/>
        <item m="1" x="2619"/>
        <item m="1" x="2624"/>
        <item m="1" x="4146"/>
        <item m="1" x="2629"/>
        <item m="1" x="3871"/>
        <item m="1" x="2626"/>
        <item m="1" x="1424"/>
        <item m="1" x="4149"/>
        <item m="1" x="2628"/>
        <item m="1" x="4162"/>
        <item m="1" x="4148"/>
        <item m="1" x="1121"/>
        <item m="1" x="4151"/>
        <item m="1" x="2946"/>
        <item m="1" x="4145"/>
        <item m="1" x="4159"/>
        <item m="1" x="4147"/>
        <item m="1" x="4153"/>
        <item m="1" x="2941"/>
        <item m="1" x="3862"/>
        <item m="1" x="4165"/>
        <item m="1" x="4155"/>
        <item m="1" x="4144"/>
        <item m="1" x="2943"/>
        <item m="1" x="2937"/>
        <item m="1" x="2939"/>
        <item m="1" x="4157"/>
        <item m="1" x="2935"/>
        <item m="1" x="4143"/>
        <item m="1" x="2944"/>
        <item m="1" x="2960"/>
        <item m="1" x="2949"/>
        <item m="1" x="2962"/>
        <item m="1" x="4171"/>
        <item m="1" x="4536"/>
        <item m="1" x="3379"/>
        <item m="1" x="4515"/>
        <item m="1" x="2952"/>
        <item m="1" x="2954"/>
        <item m="1" x="4531"/>
        <item m="1" x="4519"/>
        <item m="1" x="4174"/>
        <item m="1" x="3370"/>
        <item m="1" x="4533"/>
        <item m="1" x="4517"/>
        <item m="1" x="2956"/>
        <item m="1" x="4525"/>
        <item m="1" x="4527"/>
        <item m="1" x="4523"/>
        <item m="1" x="3361"/>
        <item m="1" x="4516"/>
        <item m="1" x="2958"/>
        <item m="1" x="3363"/>
        <item m="1" x="4518"/>
        <item m="1" x="3367"/>
        <item m="1" x="3387"/>
        <item m="1" x="4529"/>
        <item m="1" x="3365"/>
        <item m="1" x="4514"/>
        <item m="1" x="4521"/>
        <item m="1" x="3385"/>
        <item m="1" x="3383"/>
        <item m="1" x="3373"/>
        <item m="1" x="1276"/>
        <item m="1" x="3376"/>
        <item m="1" x="3384"/>
        <item m="1" x="4539"/>
        <item m="1" x="1122"/>
        <item m="1" x="1119"/>
        <item m="1" x="3747"/>
        <item m="1" x="3750"/>
        <item m="1" x="1120"/>
        <item m="1" x="1126"/>
        <item m="1" x="1123"/>
        <item m="1" x="1432"/>
        <item m="1" x="1134"/>
        <item m="1" x="3738"/>
        <item m="1" x="3739"/>
        <item m="1" x="4542"/>
        <item m="1" x="3737"/>
        <item m="1" x="1132"/>
        <item m="1" x="1425"/>
        <item m="1" x="1130"/>
        <item m="1" x="1117"/>
        <item m="1" x="1118"/>
        <item m="1" x="1128"/>
        <item m="1" x="3751"/>
        <item m="1" x="1428"/>
        <item m="1" x="1127"/>
        <item m="1" x="3741"/>
        <item m="1" x="1125"/>
        <item m="1" x="3742"/>
        <item m="1" x="3746"/>
        <item m="1" x="3743"/>
        <item m="1" x="1416"/>
        <item m="1" x="3745"/>
        <item m="1" x="4052"/>
        <item m="1" x="4054"/>
        <item m="1" x="3748"/>
        <item m="1" x="1417"/>
        <item m="1" x="1419"/>
        <item m="1" x="1140"/>
        <item m="1" x="1423"/>
        <item m="1" x="4053"/>
        <item m="1" x="1415"/>
        <item m="1" x="1420"/>
        <item m="1" x="1418"/>
        <item m="1" x="4043"/>
        <item m="1" x="1422"/>
        <item m="1" x="4042"/>
        <item m="1" x="4041"/>
        <item m="1" x="4050"/>
        <item m="1" x="4046"/>
        <item m="1" x="4047"/>
        <item m="1" x="4044"/>
        <item m="1" x="2712"/>
        <item m="1" x="4051"/>
        <item m="1" x="2469"/>
        <item m="1" x="1426"/>
        <item m="1" x="4048"/>
        <item m="1" x="2460"/>
        <item m="1" x="2477"/>
        <item m="1" x="2462"/>
        <item m="1" x="1430"/>
        <item m="1" x="2461"/>
        <item m="1" x="2465"/>
        <item m="1" x="1436"/>
        <item m="1" x="1348"/>
        <item m="1" x="2463"/>
        <item m="1" x="2484"/>
        <item m="1" x="1344"/>
        <item m="1" x="2467"/>
        <item m="1" x="1704"/>
        <item m="1" x="2099"/>
        <item m="1" x="2089"/>
        <item m="1" x="1695"/>
        <item m="1" x="2475"/>
        <item m="1" x="1352"/>
        <item m="1" x="2094"/>
        <item m="1" x="2459"/>
        <item m="1" x="1370"/>
        <item m="1" x="1350"/>
        <item m="1" x="1309"/>
        <item m="1" x="3938"/>
        <item m="1" x="2480"/>
        <item m="1" x="2471"/>
        <item m="1" x="1346"/>
        <item m="1" x="1355"/>
        <item m="1" x="2473"/>
        <item m="1" x="2809"/>
        <item m="1" x="3858"/>
        <item m="1" x="1361"/>
        <item m="1" x="1358"/>
        <item m="1" x="1364"/>
        <item m="1" x="2789"/>
        <item m="1" x="2806"/>
        <item m="1" x="2812"/>
        <item m="1" x="2794"/>
        <item m="1" x="2791"/>
        <item m="1" x="1366"/>
        <item m="1" x="2790"/>
        <item m="1" x="2788"/>
        <item m="1" x="1610"/>
        <item m="1" x="2792"/>
        <item m="1" x="2796"/>
        <item m="1" x="2800"/>
        <item m="1" x="1616"/>
        <item m="1" x="1619"/>
        <item m="1" x="2802"/>
        <item m="1" x="1625"/>
        <item m="1" x="2798"/>
        <item m="1" x="3160"/>
        <item m="1" x="1633"/>
        <item m="1" x="1614"/>
        <item m="1" x="1608"/>
        <item m="1" x="1612"/>
        <item m="1" x="3159"/>
        <item m="1" x="2804"/>
        <item m="1" x="1622"/>
        <item m="1" x="1627"/>
        <item m="1" x="1631"/>
        <item m="1" x="1968"/>
        <item m="1" x="3161"/>
        <item m="1" x="1629"/>
        <item m="1" x="3184"/>
        <item m="1" x="3167"/>
        <item m="1" x="3163"/>
        <item m="1" x="3173"/>
        <item m="1" x="3181"/>
        <item m="1" x="1988"/>
        <item m="1" x="1979"/>
        <item m="1" x="1973"/>
        <item m="1" x="1965"/>
        <item m="1" x="1963"/>
        <item m="1" x="3162"/>
        <item m="1" x="3165"/>
        <item m="1" x="1970"/>
        <item m="1" x="3178"/>
        <item m="1" x="1218"/>
        <item m="1" x="1961"/>
        <item m="1" x="3171"/>
        <item m="1" x="1990"/>
        <item m="1" x="1982"/>
        <item m="1" x="1976"/>
        <item m="1" x="3175"/>
        <item m="1" x="3169"/>
        <item m="1" x="2368"/>
        <item m="1" x="1984"/>
        <item m="1" x="1986"/>
        <item m="1" x="3576"/>
        <item m="1" x="2367"/>
        <item m="1" x="3593"/>
        <item m="1" x="2364"/>
        <item m="1" x="2375"/>
        <item m="1" x="2173"/>
        <item m="1" x="3577"/>
        <item m="1" x="3591"/>
        <item m="1" x="3583"/>
        <item m="1" x="3578"/>
        <item m="1" x="2370"/>
        <item m="1" x="3579"/>
        <item m="1" x="3580"/>
        <item m="1" x="2381"/>
        <item m="1" x="3940"/>
        <item m="1" x="3931"/>
        <item m="1" x="2382"/>
        <item m="1" x="3575"/>
        <item m="1" x="2379"/>
        <item m="1" x="3589"/>
        <item m="1" x="3585"/>
        <item m="1" x="3582"/>
        <item m="1" x="2372"/>
        <item m="1" x="2378"/>
        <item m="1" x="2374"/>
        <item m="1" x="3586"/>
        <item m="1" x="2376"/>
        <item m="1" x="3932"/>
        <item m="1" x="1205"/>
        <item m="1" x="3945"/>
        <item m="1" x="3587"/>
        <item m="1" x="2716"/>
        <item m="1" x="2720"/>
        <item m="1" x="3930"/>
        <item m="1" x="3933"/>
        <item m="1" x="3937"/>
        <item m="1" x="3942"/>
        <item m="1" x="3941"/>
        <item m="1" x="2380"/>
        <item m="1" x="2728"/>
        <item m="1" x="3944"/>
        <item m="1" x="2718"/>
        <item m="1" x="3935"/>
        <item m="1" x="3934"/>
        <item m="1" x="1203"/>
        <item m="1" x="4613"/>
        <item m="1" x="1207"/>
        <item m="1" x="1213"/>
        <item m="1" x="1228"/>
        <item m="1" x="2384"/>
        <item m="1" x="3866"/>
        <item m="1" x="1209"/>
        <item m="1" x="1200"/>
        <item m="1" x="3929"/>
        <item m="1" x="2731"/>
        <item m="1" x="2724"/>
        <item m="1" x="2722"/>
        <item m="1" x="2732"/>
        <item m="1" x="3939"/>
        <item m="1" x="2726"/>
        <item m="1" x="3597"/>
        <item m="1" x="1202"/>
        <item m="1" x="4245"/>
        <item m="1" x="4624"/>
        <item m="1" x="2729"/>
        <item m="1" x="2730"/>
        <item m="1" x="1506"/>
        <item m="1" x="1222"/>
        <item m="1" x="1226"/>
        <item m="1" x="3863"/>
        <item m="1" x="1216"/>
        <item m="1" x="1211"/>
        <item m="1" x="2383"/>
        <item m="1" x="3888"/>
        <item m="1" x="1224"/>
        <item m="1" x="3886"/>
        <item m="1" x="3868"/>
        <item m="1" x="3872"/>
        <item m="1" x="3878"/>
        <item m="1" x="3883"/>
        <item m="1" x="3881"/>
        <item m="1" x="3875"/>
        <item m="1" x="4163"/>
        <item m="1" x="4169"/>
        <item m="1" x="1500"/>
        <item m="1" x="1220"/>
        <item m="1" x="1498"/>
        <item m="1" x="1496"/>
        <item m="1" x="1499"/>
        <item m="1" x="4160"/>
        <item m="1" x="1510"/>
        <item m="1" x="1495"/>
        <item m="1" x="3885"/>
        <item m="1" x="1512"/>
        <item m="1" x="4166"/>
        <item m="1" x="4181"/>
        <item m="1" x="1511"/>
        <item m="1" x="1502"/>
        <item m="1" x="1507"/>
        <item m="1" x="4182"/>
        <item m="1" x="1503"/>
        <item m="1" x="1504"/>
        <item m="1" x="1509"/>
        <item m="1" x="4185"/>
        <item m="1" x="4183"/>
        <item m="1" x="4172"/>
        <item m="1" x="4179"/>
        <item m="1" x="4175"/>
        <item m="1" x="1792"/>
        <item m="1" x="1508"/>
        <item m="1" x="1780"/>
        <item m="1" x="4540"/>
        <item m="1" x="4184"/>
        <item m="1" x="1774"/>
        <item m="1" x="1782"/>
        <item m="1" x="1772"/>
        <item m="1" x="1776"/>
        <item m="1" x="4537"/>
        <item m="1" x="1790"/>
        <item m="1" x="4177"/>
        <item m="1" x="4534"/>
        <item m="1" x="1791"/>
        <item m="1" x="1788"/>
        <item m="1" x="1784"/>
        <item m="1" x="1787"/>
        <item m="1" x="1778"/>
        <item m="1" x="4554"/>
        <item m="1" x="4547"/>
        <item m="1" x="1789"/>
        <item m="1" x="1786"/>
        <item m="1" x="4550"/>
        <item m="1" x="4549"/>
        <item m="1" x="1133"/>
        <item m="1" x="2174"/>
        <item m="1" x="4552"/>
        <item m="1" x="4553"/>
        <item m="1" x="1709"/>
        <item m="1" x="1137"/>
        <item m="1" x="2175"/>
        <item m="1" x="4543"/>
        <item m="1" x="4545"/>
        <item m="1" x="1131"/>
        <item m="1" x="2176"/>
        <item m="1" x="2541"/>
        <item m="1" x="2186"/>
        <item m="1" x="2178"/>
        <item m="1" x="2177"/>
        <item m="1" x="1141"/>
        <item m="1" x="2181"/>
        <item m="1" x="2183"/>
        <item m="1" x="2180"/>
        <item m="1" x="1147"/>
        <item m="1" x="1135"/>
        <item m="1" x="2184"/>
        <item m="1" x="1149"/>
        <item m="1" x="1142"/>
        <item m="1" x="1139"/>
        <item m="1" x="2182"/>
        <item m="1" x="1146"/>
        <item m="1" x="1143"/>
        <item m="1" x="1145"/>
        <item m="1" x="2530"/>
        <item m="1" x="2532"/>
        <item m="1" x="2529"/>
        <item m="1" x="2172"/>
        <item m="1" x="1431"/>
        <item m="1" x="2185"/>
        <item m="1" x="1429"/>
        <item m="1" x="2531"/>
        <item m="1" x="3693"/>
        <item m="1" x="2540"/>
        <item m="1" x="2533"/>
        <item m="1" x="2537"/>
        <item m="1" x="1439"/>
        <item m="1" x="2536"/>
        <item m="1" x="1435"/>
        <item m="1" x="1148"/>
        <item m="1" x="1433"/>
        <item m="1" x="2534"/>
        <item m="1" x="1441"/>
        <item m="1" x="2539"/>
        <item m="1" x="1442"/>
        <item m="1" x="1438"/>
        <item m="1" x="1437"/>
        <item m="1" x="2535"/>
        <item m="1" x="2538"/>
        <item m="1" x="3681"/>
        <item m="1" x="3675"/>
        <item m="1" x="1427"/>
        <item m="1" x="1445"/>
        <item m="1" x="2528"/>
        <item m="1" x="3677"/>
        <item m="1" x="1444"/>
        <item m="1" x="3673"/>
        <item m="1" x="3692"/>
        <item m="1" x="3679"/>
        <item m="1" x="1443"/>
        <item m="1" x="3685"/>
        <item m="1" x="3690"/>
        <item m="1" x="2478"/>
        <item m="1" x="3688"/>
        <item m="1" x="2485"/>
        <item m="1" x="3689"/>
        <item m="1" x="3687"/>
        <item m="1" x="2864"/>
        <item m="1" x="2866"/>
        <item m="1" x="3276"/>
        <item m="1" x="2542"/>
        <item m="1" x="2495"/>
        <item m="1" x="2489"/>
        <item m="1" x="2487"/>
        <item m="1" x="4017"/>
        <item m="1" x="2496"/>
        <item m="1" x="3691"/>
        <item m="1" x="2498"/>
        <item m="1" x="2491"/>
        <item m="1" x="2493"/>
        <item m="1" x="2497"/>
        <item m="1" x="4023"/>
        <item m="1" x="3683"/>
        <item m="1" x="3671"/>
        <item m="1" x="2865"/>
        <item m="1" x="2867"/>
        <item m="1" x="3279"/>
        <item m="1" x="2499"/>
        <item m="1" x="2481"/>
        <item m="1" x="4005"/>
        <item m="1" x="2868"/>
        <item m="1" x="3280"/>
        <item m="1" x="2863"/>
        <item m="1" x="3274"/>
        <item m="1" x="3694"/>
        <item m="1" x="4003"/>
        <item m="1" x="4009"/>
        <item m="1" x="4007"/>
        <item m="1" x="4020"/>
        <item m="1" x="2824"/>
        <item m="1" x="4015"/>
        <item m="1" x="2807"/>
        <item m="1" x="2810"/>
        <item m="1" x="2823"/>
        <item m="1" x="2813"/>
        <item m="1" x="4013"/>
        <item m="1" x="4018"/>
        <item m="1" x="4011"/>
        <item m="1" x="4021"/>
        <item m="1" x="4022"/>
        <item m="1" x="2817"/>
        <item m="1" x="4320"/>
        <item m="1" x="2819"/>
        <item m="1" x="4019"/>
        <item m="1" x="2821"/>
        <item m="1" x="2825"/>
        <item m="1" x="4318"/>
        <item m="1" x="2826"/>
        <item m="1" x="2815"/>
        <item m="1" x="2827"/>
        <item m="1" x="4326"/>
        <item m="1" x="4322"/>
        <item m="1" x="3182"/>
        <item m="1" x="4336"/>
        <item m="1" x="4316"/>
        <item m="1" x="3179"/>
        <item m="1" x="2500"/>
        <item m="1" x="3185"/>
        <item m="1" x="4335"/>
        <item m="1" x="4330"/>
        <item m="1" x="4324"/>
        <item m="1" x="4331"/>
        <item m="1" x="3193"/>
        <item m="1" x="4334"/>
        <item m="1" x="3189"/>
        <item m="1" x="4332"/>
        <item m="1" x="4328"/>
        <item m="1" x="4024"/>
        <item m="1" x="4333"/>
        <item m="1" x="943"/>
        <item m="1" x="3187"/>
        <item m="1" x="3195"/>
        <item m="1" x="3199"/>
        <item m="1" x="3176"/>
        <item m="1" x="3197"/>
        <item m="1" x="3196"/>
        <item m="1" x="945"/>
        <item m="1" x="3596"/>
        <item m="1" x="892"/>
        <item m="1" x="941"/>
        <item m="1" x="947"/>
        <item m="1" x="3598"/>
        <item m="1" x="4337"/>
        <item m="1" x="949"/>
        <item m="1" x="3191"/>
        <item m="1" x="958"/>
        <item m="1" x="955"/>
        <item m="1" x="957"/>
        <item m="1" x="3594"/>
        <item m="1" x="3600"/>
        <item m="1" x="3592"/>
        <item m="1" x="3198"/>
        <item m="1" x="953"/>
        <item m="1" x="959"/>
        <item m="1" x="960"/>
        <item m="1" x="3603"/>
        <item m="1" x="951"/>
        <item m="1" x="3604"/>
        <item m="1" x="3602"/>
        <item m="1" x="956"/>
        <item m="1" x="3943"/>
        <item m="1" x="3605"/>
        <item m="1" x="1302"/>
        <item m="1" x="1292"/>
        <item m="1" x="1288"/>
        <item m="1" x="1290"/>
        <item m="1" x="961"/>
        <item m="1" x="3606"/>
        <item m="1" x="3599"/>
        <item m="1" x="3590"/>
        <item m="1" x="1293"/>
        <item m="1" x="3588"/>
        <item m="1" x="1298"/>
        <item m="1" x="1294"/>
        <item m="1" x="1295"/>
        <item m="1" x="1299"/>
        <item m="1" x="3946"/>
        <item m="1" x="1297"/>
        <item m="1" x="1296"/>
        <item m="1" x="1301"/>
        <item m="1" x="3951"/>
        <item m="1" x="3953"/>
        <item m="1" x="3950"/>
        <item m="1" x="3954"/>
        <item m="1" x="1300"/>
        <item m="1" x="2734"/>
        <item m="1" x="2738"/>
        <item m="1" x="3948"/>
        <item m="1" x="3957"/>
        <item m="1" x="3949"/>
        <item m="1" x="2736"/>
        <item m="1" x="2733"/>
        <item m="1" x="2735"/>
        <item m="1" x="1553"/>
        <item m="1" x="2748"/>
        <item m="1" x="2744"/>
        <item m="1" x="2737"/>
        <item m="1" x="2754"/>
        <item m="1" x="2752"/>
        <item m="1" x="1555"/>
        <item m="1" x="3955"/>
        <item m="1" x="3956"/>
        <item m="1" x="2740"/>
        <item m="1" x="1559"/>
        <item m="1" x="1561"/>
        <item m="1" x="2742"/>
        <item m="1" x="1554"/>
        <item m="1" x="2746"/>
        <item m="1" x="1557"/>
        <item m="1" x="2750"/>
        <item m="1" x="1565"/>
        <item m="1" x="3092"/>
        <item m="1" x="1996"/>
        <item m="1" x="2385"/>
        <item m="1" x="2392"/>
        <item m="1" x="1556"/>
        <item m="1" x="2005"/>
        <item m="1" x="1571"/>
        <item m="1" x="1569"/>
        <item m="1" x="2397"/>
        <item m="1" x="1567"/>
        <item m="1" x="3086"/>
        <item m="1" x="3082"/>
        <item m="1" x="3071"/>
        <item m="1" x="3090"/>
        <item m="1" x="1563"/>
        <item m="1" x="3072"/>
        <item m="1" x="1852"/>
        <item m="1" x="3074"/>
        <item m="1" x="3076"/>
        <item m="1" x="1858"/>
        <item m="1" x="3078"/>
        <item m="1" x="3073"/>
        <item m="1" x="1854"/>
        <item m="1" x="1856"/>
        <item m="1" x="1862"/>
        <item m="1" x="3080"/>
        <item m="1" x="3088"/>
        <item m="1" x="3084"/>
        <item m="1" x="1868"/>
        <item m="1" x="1871"/>
        <item m="1" x="1865"/>
        <item m="1" x="1874"/>
        <item m="1" x="1876"/>
        <item m="1" x="3070"/>
        <item m="1" x="3514"/>
        <item m="1" x="1850"/>
        <item m="1" x="1880"/>
        <item m="1" x="3098"/>
        <item m="1" x="3095"/>
        <item m="1" x="1878"/>
        <item m="1" x="3526"/>
        <item m="1" x="2292"/>
        <item m="1" x="3518"/>
        <item m="1" x="3532"/>
        <item m="1" x="3536"/>
        <item m="1" x="3515"/>
        <item m="1" x="3516"/>
        <item m="1" x="3522"/>
        <item x="53"/>
        <item m="1" x="3513"/>
        <item m="1" x="3512"/>
        <item m="1" x="2273"/>
        <item m="1" x="3530"/>
        <item m="1" x="2298"/>
        <item m="1" x="2286"/>
        <item m="1" x="2283"/>
        <item m="1" x="3520"/>
        <item m="1" x="3534"/>
        <item m="1" x="2279"/>
        <item m="1" x="2277"/>
        <item m="1" x="3524"/>
        <item m="1" x="2281"/>
        <item m="1" x="2289"/>
        <item m="1" x="2294"/>
        <item m="1" x="886"/>
        <item m="1" x="2300"/>
        <item m="1" x="3528"/>
        <item m="1" x="2275"/>
        <item m="1" x="3539"/>
        <item m="1" x="3897"/>
        <item m="1" x="2653"/>
        <item m="1" x="3895"/>
        <item m="1" x="3912"/>
        <item m="1" x="2639"/>
        <item m="1" x="3896"/>
        <item m="1" x="2640"/>
        <item m="1" x="2638"/>
        <item m="1" x="2296"/>
        <item m="1" x="3899"/>
        <item m="1" x="3913"/>
        <item m="1" x="3894"/>
        <item m="1" x="2645"/>
        <item m="1" x="3907"/>
        <item m="1" x="2652"/>
        <item m="1" x="3910"/>
        <item m="1" x="3911"/>
        <item m="1" x="2651"/>
        <item m="1" x="3905"/>
        <item m="1" x="3901"/>
        <item m="1" x="2643"/>
        <item m="1" x="4187"/>
        <item m="1" x="3903"/>
        <item m="1" x="2641"/>
        <item m="1" x="3909"/>
        <item m="1" x="2647"/>
        <item m="1" x="2650"/>
        <item m="1" x="4188"/>
        <item m="1" x="4193"/>
        <item m="1" x="2649"/>
        <item m="1" x="2970"/>
        <item m="1" x="2968"/>
        <item m="1" x="4189"/>
        <item m="1" x="4191"/>
        <item m="1" x="2972"/>
        <item m="1" x="4195"/>
        <item m="1" x="4197"/>
        <item m="1" x="4204"/>
        <item m="1" x="2969"/>
        <item m="1" x="2973"/>
        <item m="1" x="873"/>
        <item x="307"/>
        <item m="1" x="899"/>
        <item x="129"/>
        <item m="1" x="2967"/>
        <item m="1" x="4186"/>
        <item m="1" x="2981"/>
        <item m="1" x="2979"/>
        <item m="1" x="2974"/>
        <item m="1" x="4205"/>
        <item m="1" x="4199"/>
        <item m="1" x="4203"/>
        <item m="1" x="2980"/>
        <item m="1" x="2975"/>
        <item m="1" x="4201"/>
        <item m="1" x="2646"/>
        <item m="1" x="2977"/>
        <item x="7"/>
        <item m="1" x="2978"/>
        <item m="1" x="893"/>
        <item m="1" x="879"/>
        <item m="1" x="907"/>
        <item x="376"/>
        <item m="1" x="909"/>
        <item m="1" x="891"/>
        <item m="1" x="2982"/>
        <item m="1" x="908"/>
        <item m="1" x="878"/>
        <item m="1" x="895"/>
        <item m="1" x="897"/>
        <item m="1" x="4555"/>
        <item m="1" x="910"/>
        <item m="1" x="1150"/>
        <item m="1" x="896"/>
        <item m="1" x="898"/>
        <item m="1" x="877"/>
        <item m="1" x="911"/>
        <item m="1" x="4556"/>
        <item m="1" x="880"/>
        <item m="1" x="884"/>
        <item m="1" x="905"/>
        <item m="1" x="875"/>
        <item m="1" x="883"/>
        <item m="1" x="874"/>
        <item m="1" x="890"/>
        <item m="1" x="876"/>
        <item m="1" x="889"/>
        <item m="1" x="872"/>
        <item m="1" x="887"/>
        <item m="1" x="894"/>
        <item m="1" x="866"/>
        <item m="1" x="885"/>
        <item m="1" x="837"/>
        <item m="1" x="841"/>
        <item m="1" x="868"/>
        <item m="1" x="862"/>
        <item m="1" x="888"/>
        <item m="1" x="882"/>
        <item m="1" x="856"/>
        <item m="1" x="861"/>
        <item m="1" x="859"/>
        <item m="1" x="854"/>
        <item m="1" x="858"/>
        <item m="1" x="871"/>
        <item m="1" x="860"/>
        <item m="1" x="870"/>
        <item m="1" x="869"/>
        <item m="1" x="864"/>
        <item m="1" x="867"/>
        <item m="1" x="863"/>
        <item m="1" x="865"/>
        <item m="1" x="857"/>
        <item m="1" x="881"/>
        <item x="117"/>
        <item m="1" x="844"/>
        <item m="1" x="900"/>
        <item m="1" x="901"/>
        <item m="1" x="902"/>
        <item m="1" x="903"/>
        <item m="1" x="904"/>
        <item m="1" x="832"/>
        <item m="1" x="906"/>
        <item m="1" x="829"/>
        <item m="1" x="849"/>
        <item m="1" x="833"/>
        <item m="1" x="840"/>
        <item m="1" x="845"/>
        <item m="1" x="836"/>
        <item m="1" x="853"/>
        <item m="1" x="848"/>
        <item m="1" x="830"/>
        <item m="1" x="831"/>
        <item m="1" x="834"/>
        <item m="1" x="835"/>
        <item m="1" x="838"/>
        <item m="1" x="839"/>
        <item m="1" x="842"/>
        <item m="1" x="843"/>
        <item x="6"/>
        <item x="54"/>
        <item m="1" x="846"/>
        <item m="1" x="847"/>
        <item m="1" x="850"/>
        <item m="1" x="851"/>
        <item m="1" x="852"/>
        <item m="1" x="855"/>
        <item x="20"/>
        <item x="1"/>
        <item x="13"/>
        <item x="8"/>
        <item x="18"/>
        <item x="22"/>
        <item x="70"/>
        <item x="26"/>
        <item x="17"/>
        <item x="16"/>
        <item x="24"/>
        <item x="23"/>
        <item x="15"/>
        <item x="14"/>
        <item x="0"/>
        <item x="2"/>
        <item x="3"/>
        <item x="4"/>
        <item x="12"/>
        <item x="9"/>
        <item x="59"/>
        <item x="55"/>
        <item x="5"/>
        <item x="57"/>
        <item x="10"/>
        <item x="56"/>
        <item x="30"/>
        <item x="39"/>
        <item x="27"/>
        <item x="43"/>
        <item x="28"/>
        <item x="19"/>
        <item x="71"/>
        <item x="34"/>
        <item x="21"/>
        <item x="29"/>
        <item x="31"/>
        <item x="32"/>
        <item x="36"/>
        <item x="37"/>
        <item x="38"/>
        <item x="35"/>
        <item x="58"/>
        <item x="60"/>
        <item x="33"/>
        <item x="41"/>
        <item x="44"/>
        <item x="11"/>
        <item x="45"/>
        <item x="42"/>
        <item x="52"/>
        <item x="49"/>
        <item x="46"/>
        <item x="67"/>
        <item x="50"/>
        <item x="25"/>
        <item x="73"/>
        <item x="40"/>
        <item x="75"/>
        <item x="51"/>
        <item x="47"/>
        <item x="48"/>
        <item x="77"/>
        <item x="78"/>
        <item x="74"/>
        <item x="81"/>
        <item x="82"/>
        <item x="83"/>
        <item x="84"/>
        <item x="119"/>
        <item x="61"/>
        <item x="62"/>
        <item x="63"/>
        <item x="64"/>
        <item x="123"/>
        <item x="65"/>
        <item x="66"/>
        <item x="68"/>
        <item x="69"/>
        <item x="85"/>
        <item x="88"/>
        <item x="72"/>
        <item x="95"/>
        <item x="89"/>
        <item x="106"/>
        <item x="76"/>
        <item x="79"/>
        <item x="80"/>
        <item x="87"/>
        <item x="91"/>
        <item x="94"/>
        <item x="92"/>
        <item x="122"/>
        <item x="124"/>
        <item x="125"/>
        <item x="98"/>
        <item x="136"/>
        <item x="111"/>
        <item x="93"/>
        <item x="86"/>
        <item x="90"/>
        <item x="96"/>
        <item x="97"/>
        <item x="99"/>
        <item x="100"/>
        <item x="101"/>
        <item x="102"/>
        <item x="105"/>
        <item x="109"/>
        <item x="112"/>
        <item x="113"/>
        <item x="114"/>
        <item x="108"/>
        <item x="116"/>
        <item x="115"/>
        <item x="110"/>
        <item x="120"/>
        <item x="121"/>
        <item x="126"/>
        <item x="127"/>
        <item x="128"/>
        <item x="107"/>
        <item x="133"/>
        <item x="132"/>
        <item x="134"/>
        <item x="135"/>
        <item x="137"/>
        <item x="138"/>
        <item x="103"/>
        <item x="130"/>
        <item x="139"/>
        <item x="104"/>
        <item x="143"/>
        <item x="118"/>
        <item x="131"/>
        <item x="144"/>
        <item x="145"/>
        <item x="147"/>
        <item x="140"/>
        <item x="151"/>
        <item x="184"/>
        <item x="146"/>
        <item x="165"/>
        <item x="192"/>
        <item x="152"/>
        <item x="148"/>
        <item x="149"/>
        <item x="158"/>
        <item x="154"/>
        <item x="150"/>
        <item x="162"/>
        <item x="161"/>
        <item x="160"/>
        <item x="157"/>
        <item x="153"/>
        <item x="159"/>
        <item x="155"/>
        <item x="156"/>
        <item x="166"/>
        <item x="172"/>
        <item x="163"/>
        <item x="185"/>
        <item x="186"/>
        <item x="177"/>
        <item x="187"/>
        <item x="170"/>
        <item x="179"/>
        <item x="191"/>
        <item x="193"/>
        <item x="169"/>
        <item x="164"/>
        <item x="141"/>
        <item x="142"/>
        <item x="167"/>
        <item x="168"/>
        <item x="171"/>
        <item x="173"/>
        <item x="174"/>
        <item x="175"/>
        <item x="176"/>
        <item x="178"/>
        <item x="180"/>
        <item x="181"/>
        <item x="182"/>
        <item x="209"/>
        <item x="183"/>
        <item x="188"/>
        <item x="189"/>
        <item x="190"/>
        <item x="199"/>
        <item x="202"/>
        <item x="194"/>
        <item x="195"/>
        <item x="196"/>
        <item x="204"/>
        <item x="245"/>
        <item x="197"/>
        <item x="198"/>
        <item x="206"/>
        <item x="207"/>
        <item x="213"/>
        <item x="203"/>
        <item x="240"/>
        <item x="241"/>
        <item x="242"/>
        <item x="243"/>
        <item x="228"/>
        <item x="205"/>
        <item x="251"/>
        <item x="244"/>
        <item x="225"/>
        <item x="214"/>
        <item x="219"/>
        <item x="220"/>
        <item x="222"/>
        <item x="239"/>
        <item x="215"/>
        <item x="201"/>
        <item x="252"/>
        <item x="236"/>
        <item x="227"/>
        <item x="210"/>
        <item x="200"/>
        <item x="211"/>
        <item x="231"/>
        <item x="208"/>
        <item x="212"/>
        <item x="216"/>
        <item x="217"/>
        <item x="218"/>
        <item x="259"/>
        <item x="221"/>
        <item x="223"/>
        <item x="224"/>
        <item x="226"/>
        <item x="229"/>
        <item x="230"/>
        <item x="232"/>
        <item x="233"/>
        <item x="234"/>
        <item x="235"/>
        <item x="264"/>
        <item x="237"/>
        <item x="238"/>
        <item x="249"/>
        <item x="268"/>
        <item x="246"/>
        <item x="247"/>
        <item x="248"/>
        <item x="250"/>
        <item x="253"/>
        <item x="254"/>
        <item x="255"/>
        <item x="256"/>
        <item x="257"/>
        <item x="260"/>
        <item x="263"/>
        <item x="265"/>
        <item x="266"/>
        <item x="267"/>
        <item x="271"/>
        <item x="272"/>
        <item x="274"/>
        <item x="275"/>
        <item x="270"/>
        <item x="308"/>
        <item x="288"/>
        <item x="261"/>
        <item x="309"/>
        <item x="310"/>
        <item x="311"/>
        <item x="258"/>
        <item x="277"/>
        <item x="313"/>
        <item x="314"/>
        <item x="284"/>
        <item x="283"/>
        <item x="322"/>
        <item x="262"/>
        <item x="286"/>
        <item x="315"/>
        <item x="269"/>
        <item x="273"/>
        <item x="276"/>
        <item x="278"/>
        <item x="279"/>
        <item x="281"/>
        <item x="282"/>
        <item x="285"/>
        <item x="289"/>
        <item x="290"/>
        <item x="292"/>
        <item x="294"/>
        <item x="293"/>
        <item x="280"/>
        <item x="312"/>
        <item x="316"/>
        <item x="301"/>
        <item x="298"/>
        <item x="297"/>
        <item x="295"/>
        <item x="325"/>
        <item x="299"/>
        <item x="302"/>
        <item x="287"/>
        <item x="291"/>
        <item x="296"/>
        <item x="328"/>
        <item x="326"/>
        <item x="300"/>
        <item x="303"/>
        <item x="304"/>
        <item x="305"/>
        <item x="318"/>
        <item x="320"/>
        <item x="321"/>
        <item x="323"/>
        <item x="306"/>
        <item x="342"/>
        <item x="317"/>
        <item x="377"/>
        <item x="378"/>
        <item x="319"/>
        <item x="383"/>
        <item x="327"/>
        <item x="324"/>
        <item x="336"/>
        <item x="329"/>
        <item x="330"/>
        <item x="332"/>
        <item x="333"/>
        <item x="334"/>
        <item x="335"/>
        <item x="341"/>
        <item x="345"/>
        <item x="346"/>
        <item x="344"/>
        <item x="374"/>
        <item x="375"/>
        <item x="348"/>
        <item x="379"/>
        <item x="380"/>
        <item x="381"/>
        <item x="382"/>
        <item x="340"/>
        <item x="385"/>
        <item x="343"/>
        <item x="387"/>
        <item x="388"/>
        <item x="358"/>
        <item x="399"/>
        <item x="386"/>
        <item x="350"/>
        <item x="338"/>
        <item x="384"/>
        <item x="351"/>
        <item x="352"/>
        <item x="353"/>
        <item x="354"/>
        <item x="355"/>
        <item x="349"/>
        <item x="390"/>
        <item x="347"/>
        <item x="391"/>
        <item x="337"/>
        <item x="360"/>
        <item x="373"/>
        <item x="331"/>
        <item x="339"/>
        <item x="356"/>
        <item x="357"/>
        <item x="359"/>
        <item x="361"/>
        <item x="363"/>
        <item x="364"/>
        <item x="365"/>
        <item x="366"/>
        <item x="367"/>
        <item x="369"/>
        <item x="368"/>
        <item x="372"/>
        <item x="456"/>
        <item x="389"/>
        <item x="392"/>
        <item x="370"/>
        <item x="393"/>
        <item x="362"/>
        <item x="398"/>
        <item x="400"/>
        <item x="395"/>
        <item x="396"/>
        <item x="397"/>
        <item x="401"/>
        <item x="402"/>
        <item x="403"/>
        <item x="405"/>
        <item x="406"/>
        <item x="371"/>
        <item x="407"/>
        <item x="409"/>
        <item x="411"/>
        <item x="412"/>
        <item x="413"/>
        <item x="414"/>
        <item x="415"/>
        <item x="431"/>
        <item x="437"/>
        <item x="438"/>
        <item x="439"/>
        <item x="417"/>
        <item x="418"/>
        <item x="416"/>
        <item x="433"/>
        <item x="394"/>
        <item x="457"/>
        <item x="459"/>
        <item x="460"/>
        <item x="440"/>
        <item x="420"/>
        <item x="441"/>
        <item x="443"/>
        <item x="410"/>
        <item x="404"/>
        <item x="408"/>
        <item x="419"/>
        <item x="436"/>
        <item x="435"/>
        <item x="429"/>
        <item x="434"/>
        <item x="432"/>
        <item x="430"/>
        <item x="421"/>
        <item x="422"/>
        <item x="423"/>
        <item x="424"/>
        <item x="425"/>
        <item x="427"/>
        <item x="442"/>
        <item x="444"/>
        <item x="446"/>
        <item x="448"/>
        <item x="428"/>
        <item x="458"/>
        <item x="445"/>
        <item x="450"/>
        <item x="461"/>
        <item x="462"/>
        <item x="469"/>
        <item x="426"/>
        <item x="474"/>
        <item x="447"/>
        <item x="449"/>
        <item x="451"/>
        <item x="452"/>
        <item x="466"/>
        <item x="453"/>
        <item x="454"/>
        <item x="464"/>
        <item x="455"/>
        <item x="463"/>
        <item x="465"/>
        <item x="467"/>
        <item x="468"/>
        <item x="470"/>
        <item x="471"/>
        <item x="472"/>
        <item x="473"/>
        <item x="475"/>
        <item x="477"/>
        <item x="487"/>
        <item x="488"/>
        <item x="490"/>
        <item x="493"/>
        <item x="492"/>
        <item x="478"/>
        <item x="486"/>
        <item x="481"/>
        <item x="498"/>
        <item x="484"/>
        <item x="479"/>
        <item x="485"/>
        <item x="489"/>
        <item x="491"/>
        <item x="518"/>
        <item x="496"/>
        <item x="494"/>
        <item x="519"/>
        <item x="521"/>
        <item x="522"/>
        <item x="523"/>
        <item x="524"/>
        <item x="525"/>
        <item x="526"/>
        <item x="527"/>
        <item x="528"/>
        <item x="529"/>
        <item x="531"/>
        <item x="533"/>
        <item x="534"/>
        <item x="535"/>
        <item x="500"/>
        <item x="512"/>
        <item x="476"/>
        <item x="480"/>
        <item x="482"/>
        <item x="495"/>
        <item x="497"/>
        <item x="499"/>
        <item x="501"/>
        <item x="502"/>
        <item x="503"/>
        <item x="504"/>
        <item x="505"/>
        <item x="507"/>
        <item x="509"/>
        <item x="508"/>
        <item x="511"/>
        <item x="514"/>
        <item x="517"/>
        <item x="516"/>
        <item x="520"/>
        <item x="530"/>
        <item x="532"/>
        <item x="483"/>
        <item x="537"/>
        <item x="538"/>
        <item x="542"/>
        <item x="544"/>
        <item x="513"/>
        <item x="506"/>
        <item x="510"/>
        <item x="547"/>
        <item x="548"/>
        <item x="549"/>
        <item x="543"/>
        <item x="550"/>
        <item x="515"/>
        <item x="552"/>
        <item x="553"/>
        <item x="555"/>
        <item x="556"/>
        <item x="536"/>
        <item x="541"/>
        <item x="558"/>
        <item x="559"/>
        <item x="554"/>
        <item x="565"/>
        <item x="601"/>
        <item x="540"/>
        <item x="539"/>
        <item x="602"/>
        <item x="561"/>
        <item x="603"/>
        <item x="573"/>
        <item x="557"/>
        <item x="604"/>
        <item x="569"/>
        <item x="563"/>
        <item x="545"/>
        <item x="560"/>
        <item x="562"/>
        <item x="564"/>
        <item x="566"/>
        <item x="567"/>
        <item x="568"/>
        <item x="571"/>
        <item x="572"/>
        <item x="574"/>
        <item x="575"/>
        <item x="576"/>
        <item x="580"/>
        <item x="582"/>
        <item x="577"/>
        <item x="585"/>
        <item x="588"/>
        <item x="590"/>
        <item x="583"/>
        <item x="605"/>
        <item x="551"/>
        <item x="606"/>
        <item x="607"/>
        <item x="611"/>
        <item x="587"/>
        <item x="621"/>
        <item x="622"/>
        <item x="581"/>
        <item x="608"/>
        <item x="620"/>
        <item x="546"/>
        <item x="570"/>
        <item x="578"/>
        <item x="579"/>
        <item x="584"/>
        <item x="586"/>
        <item x="589"/>
        <item x="591"/>
        <item x="592"/>
        <item x="593"/>
        <item x="623"/>
        <item x="594"/>
        <item x="626"/>
        <item x="595"/>
        <item x="627"/>
        <item x="596"/>
        <item x="624"/>
        <item x="616"/>
        <item x="597"/>
        <item x="619"/>
        <item x="633"/>
        <item x="600"/>
        <item x="615"/>
        <item x="598"/>
        <item x="599"/>
        <item x="609"/>
        <item x="610"/>
        <item x="612"/>
        <item x="644"/>
        <item x="613"/>
        <item x="614"/>
        <item x="617"/>
        <item x="618"/>
        <item x="671"/>
        <item x="668"/>
        <item x="674"/>
        <item x="649"/>
        <item x="635"/>
        <item x="628"/>
        <item x="625"/>
        <item x="629"/>
        <item x="632"/>
        <item x="634"/>
        <item x="639"/>
        <item x="640"/>
        <item x="642"/>
        <item x="643"/>
        <item x="631"/>
        <item x="675"/>
        <item x="676"/>
        <item x="677"/>
        <item x="679"/>
        <item x="680"/>
        <item x="681"/>
        <item x="648"/>
        <item x="673"/>
        <item x="682"/>
        <item x="686"/>
        <item x="670"/>
        <item x="637"/>
        <item x="647"/>
        <item x="630"/>
        <item x="636"/>
        <item x="645"/>
        <item x="646"/>
        <item x="651"/>
        <item x="667"/>
        <item x="653"/>
        <item x="678"/>
        <item x="638"/>
        <item x="641"/>
        <item x="650"/>
        <item x="652"/>
        <item x="656"/>
        <item x="655"/>
        <item x="658"/>
        <item x="659"/>
        <item x="660"/>
        <item x="661"/>
        <item x="672"/>
        <item x="684"/>
        <item x="687"/>
        <item x="665"/>
        <item x="688"/>
        <item x="657"/>
        <item x="666"/>
        <item x="689"/>
        <item x="690"/>
        <item x="654"/>
        <item x="692"/>
        <item x="693"/>
        <item x="683"/>
        <item x="662"/>
        <item x="663"/>
        <item x="664"/>
        <item x="694"/>
        <item x="695"/>
        <item x="685"/>
        <item x="696"/>
        <item x="697"/>
        <item x="698"/>
        <item x="699"/>
        <item x="700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7"/>
        <item x="715"/>
        <item x="738"/>
        <item x="669"/>
        <item x="701"/>
        <item x="741"/>
        <item x="742"/>
        <item x="743"/>
        <item x="744"/>
        <item x="745"/>
        <item x="718"/>
        <item x="720"/>
        <item x="716"/>
        <item x="746"/>
        <item x="723"/>
        <item x="755"/>
        <item x="758"/>
        <item x="759"/>
        <item x="714"/>
        <item x="721"/>
        <item x="747"/>
        <item x="761"/>
        <item x="728"/>
        <item x="724"/>
        <item x="726"/>
        <item x="713"/>
        <item x="739"/>
        <item x="748"/>
        <item x="756"/>
        <item x="725"/>
        <item x="762"/>
        <item x="691"/>
        <item x="719"/>
        <item x="722"/>
        <item x="727"/>
        <item x="729"/>
        <item x="730"/>
        <item x="731"/>
        <item x="732"/>
        <item x="733"/>
        <item x="734"/>
        <item x="736"/>
        <item x="737"/>
        <item x="740"/>
        <item x="749"/>
        <item x="750"/>
        <item x="751"/>
        <item x="752"/>
        <item x="753"/>
        <item x="754"/>
        <item x="757"/>
        <item x="760"/>
        <item x="763"/>
        <item x="764"/>
        <item x="765"/>
        <item x="766"/>
        <item x="735"/>
        <item x="768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4"/>
        <item x="767"/>
        <item x="787"/>
        <item x="786"/>
        <item x="802"/>
        <item x="808"/>
        <item x="810"/>
        <item x="811"/>
        <item x="812"/>
        <item x="769"/>
        <item x="813"/>
        <item x="814"/>
        <item x="821"/>
        <item x="807"/>
        <item x="783"/>
        <item x="828"/>
        <item x="770"/>
        <item x="782"/>
        <item x="785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3"/>
        <item x="804"/>
        <item x="805"/>
        <item x="806"/>
        <item x="809"/>
        <item x="815"/>
        <item x="816"/>
        <item x="817"/>
        <item x="818"/>
        <item x="819"/>
        <item x="820"/>
        <item x="822"/>
        <item x="823"/>
        <item x="824"/>
        <item x="825"/>
        <item x="826"/>
        <item x="827"/>
        <item t="default"/>
      </items>
    </pivotField>
    <pivotField numFmtId="166" showAll="0"/>
    <pivotField numFmtId="176" showAll="0"/>
    <pivotField numFmtId="167" showAll="0"/>
    <pivotField numFmtId="176" showAll="0"/>
    <pivotField numFmtId="2" showAll="0"/>
    <pivotField axis="axisRow" showAll="0">
      <items count="9">
        <item x="1"/>
        <item x="0"/>
        <item x="2"/>
        <item m="1" x="6"/>
        <item m="1" x="5"/>
        <item m="1" x="3"/>
        <item m="1" x="7"/>
        <item m="1" x="4"/>
        <item t="default"/>
      </items>
    </pivotField>
    <pivotField showAll="0"/>
    <pivotField showAll="0"/>
    <pivotField axis="axisPage" multipleItemSelectionAllowed="1" showAll="0" defaultSubtotal="0">
      <items count="13">
        <item m="1" x="3"/>
        <item x="0"/>
        <item m="1" x="12"/>
        <item x="1"/>
        <item m="1" x="7"/>
        <item m="1" x="8"/>
        <item m="1" x="9"/>
        <item m="1" x="10"/>
        <item m="1" x="5"/>
        <item m="1" x="4"/>
        <item m="1" x="6"/>
        <item m="1" x="11"/>
        <item x="2"/>
      </items>
    </pivotField>
    <pivotField axis="axisCol" showAll="0" sortType="ascending">
      <items count="33">
        <item x="16"/>
        <item x="17"/>
        <item x="20"/>
        <item x="21"/>
        <item x="22"/>
        <item x="25"/>
        <item x="26"/>
        <item x="23"/>
        <item x="24"/>
        <item x="27"/>
        <item x="28"/>
        <item x="29"/>
        <item x="0"/>
        <item x="1"/>
        <item x="3"/>
        <item x="4"/>
        <item x="2"/>
        <item x="5"/>
        <item x="6"/>
        <item x="7"/>
        <item x="8"/>
        <item x="10"/>
        <item x="12"/>
        <item x="9"/>
        <item x="11"/>
        <item x="13"/>
        <item x="14"/>
        <item x="15"/>
        <item x="18"/>
        <item x="19"/>
        <item m="1" x="31"/>
        <item x="30"/>
        <item t="default"/>
      </items>
    </pivotField>
    <pivotField showAll="0"/>
    <pivotField showAll="0">
      <items count="54">
        <item h="1" m="1" x="21"/>
        <item h="1" m="1" x="29"/>
        <item h="1" m="1" x="10"/>
        <item h="1" m="1" x="38"/>
        <item h="1" m="1" x="28"/>
        <item h="1" m="1" x="20"/>
        <item h="1" m="1" x="9"/>
        <item h="1" m="1" x="46"/>
        <item h="1" m="1" x="19"/>
        <item h="1" m="1" x="37"/>
        <item h="1" m="1" x="52"/>
        <item h="1" m="1" x="27"/>
        <item h="1" m="1" x="45"/>
        <item h="1" m="1" x="18"/>
        <item h="1" m="1" x="36"/>
        <item h="1" m="1" x="51"/>
        <item h="1" m="1" x="41"/>
        <item h="1" m="1" x="26"/>
        <item h="1" m="1" x="13"/>
        <item h="1" m="1" x="44"/>
        <item h="1" m="1" x="33"/>
        <item h="1" m="1" x="17"/>
        <item h="1" m="1" x="8"/>
        <item h="1" x="0"/>
        <item h="1" x="1"/>
        <item h="1" x="2"/>
        <item h="1" x="3"/>
        <item h="1" x="4"/>
        <item x="5"/>
        <item x="6"/>
        <item h="1" m="1" x="32"/>
        <item h="1" m="1" x="16"/>
        <item h="1" m="1" x="11"/>
        <item h="1" m="1" x="48"/>
        <item h="1" m="1" x="42"/>
        <item h="1" m="1" x="35"/>
        <item h="1" m="1" x="30"/>
        <item h="1" m="1" x="23"/>
        <item h="1" m="1" x="14"/>
        <item h="1" m="1" x="50"/>
        <item h="1" m="1" x="47"/>
        <item h="1" m="1" x="40"/>
        <item h="1" m="1" x="34"/>
        <item h="1" m="1" x="25"/>
        <item h="1" m="1" x="22"/>
        <item h="1" m="1" x="12"/>
        <item h="1" m="1" x="49"/>
        <item h="1" m="1" x="43"/>
        <item h="1" m="1" x="39"/>
        <item h="1" m="1" x="31"/>
        <item h="1" m="1" x="24"/>
        <item h="1" m="1" x="15"/>
        <item h="1" x="7"/>
        <item t="default"/>
      </items>
    </pivotField>
    <pivotField showAll="0"/>
    <pivotField showAll="0"/>
    <pivotField showAll="0"/>
    <pivotField numFmtId="2" showAll="0"/>
    <pivotField numFmtId="2" showAll="0"/>
    <pivotField showAll="0"/>
    <pivotField showAll="0"/>
    <pivotField dragToRow="0" dragToCol="0" dragToPage="0" showAll="0" defaultSubtotal="0"/>
  </pivotFields>
  <rowFields count="1">
    <field x="35"/>
  </rowFields>
  <rowItems count="3">
    <i>
      <x/>
    </i>
    <i>
      <x v="1"/>
    </i>
    <i t="grand">
      <x/>
    </i>
  </rowItems>
  <colFields count="1">
    <field x="39"/>
  </colFields>
  <colItems count="6">
    <i>
      <x v="14"/>
    </i>
    <i>
      <x v="15"/>
    </i>
    <i>
      <x v="16"/>
    </i>
    <i>
      <x v="18"/>
    </i>
    <i>
      <x v="21"/>
    </i>
    <i t="grand">
      <x/>
    </i>
  </colItems>
  <pageFields count="6">
    <pageField fld="26" hier="-1"/>
    <pageField fld="38" hier="-1"/>
    <pageField fld="27" hier="-1"/>
    <pageField fld="29" hier="-1"/>
    <pageField fld="25" hier="-1"/>
    <pageField fld="24" hier="-1"/>
  </pageFields>
  <dataFields count="1">
    <dataField name="Count of Sales Document" fld="2" subtotal="count" showDataAs="percentOfCol" baseField="35" baseItem="1" numFmtId="10"/>
  </dataFields>
  <formats count="3">
    <format dxfId="16">
      <pivotArea outline="0" collapsedLevelsAreSubtotals="1" fieldPosition="0"/>
    </format>
    <format dxfId="15">
      <pivotArea outline="0" fieldPosition="0">
        <references count="1">
          <reference field="4294967294" count="1">
            <x v="0"/>
          </reference>
        </references>
      </pivotArea>
    </format>
    <format dxfId="14">
      <pivotArea dataOnly="0" fieldPosition="0">
        <references count="1">
          <reference field="35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9E9453-837B-430B-A327-6F28FCA82F8E}" name="TablaDinámica4" cacheId="4" applyNumberFormats="0" applyBorderFormats="0" applyFontFormats="0" applyPatternFormats="0" applyAlignmentFormats="0" applyWidthHeightFormats="1" dataCaption="Values" grandTotalCaption="PROMEDIO VOTORANTIM" updatedVersion="8" minRefreshableVersion="3" useAutoFormatting="1" itemPrintTitles="1" createdVersion="7" indent="0" outline="1" outlineData="1" multipleFieldFilters="0">
  <location ref="AL8:AO18" firstHeaderRow="1" firstDataRow="2" firstDataCol="1" rowPageCount="6" colPageCount="1"/>
  <pivotFields count="50">
    <pivotField showAll="0"/>
    <pivotField showAll="0"/>
    <pivotField dataField="1" showAll="0"/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251">
        <item x="51"/>
        <item x="90"/>
        <item x="40"/>
        <item x="46"/>
        <item x="10"/>
        <item x="5"/>
        <item x="115"/>
        <item x="42"/>
        <item x="58"/>
        <item x="49"/>
        <item x="0"/>
        <item x="1"/>
        <item m="1" x="242"/>
        <item m="1" x="168"/>
        <item x="55"/>
        <item x="91"/>
        <item x="48"/>
        <item m="1" x="181"/>
        <item x="43"/>
        <item m="1" x="237"/>
        <item x="41"/>
        <item x="3"/>
        <item x="8"/>
        <item x="93"/>
        <item x="39"/>
        <item x="45"/>
        <item x="60"/>
        <item m="1" x="179"/>
        <item m="1" x="193"/>
        <item m="1" x="249"/>
        <item x="59"/>
        <item x="47"/>
        <item x="61"/>
        <item x="9"/>
        <item x="4"/>
        <item x="6"/>
        <item x="53"/>
        <item x="44"/>
        <item x="2"/>
        <item x="162"/>
        <item x="63"/>
        <item x="52"/>
        <item h="1" x="38"/>
        <item x="54"/>
        <item x="50"/>
        <item x="62"/>
        <item x="57"/>
        <item h="1" x="163"/>
        <item m="1" x="232"/>
        <item h="1" m="1" x="239"/>
        <item h="1" m="1" x="195"/>
        <item m="1" x="225"/>
        <item x="92"/>
        <item m="1" x="197"/>
        <item h="1" x="71"/>
        <item h="1" x="18"/>
        <item h="1" x="72"/>
        <item h="1" x="73"/>
        <item h="1" x="78"/>
        <item h="1" x="15"/>
        <item h="1" x="135"/>
        <item h="1" x="28"/>
        <item h="1" x="32"/>
        <item h="1" x="21"/>
        <item h="1" x="132"/>
        <item h="1" x="31"/>
        <item h="1" m="1" x="212"/>
        <item h="1" x="123"/>
        <item h="1" x="95"/>
        <item h="1" x="130"/>
        <item h="1" x="70"/>
        <item h="1" x="11"/>
        <item h="1" x="12"/>
        <item h="1" x="97"/>
        <item h="1" m="1" x="177"/>
        <item h="1" x="151"/>
        <item h="1" x="20"/>
        <item h="1" x="140"/>
        <item h="1" x="152"/>
        <item h="1" m="1" x="191"/>
        <item h="1" x="137"/>
        <item h="1" m="1" x="183"/>
        <item h="1" x="142"/>
        <item h="1" x="107"/>
        <item h="1" m="1" x="187"/>
        <item h="1" m="1" x="164"/>
        <item h="1" x="69"/>
        <item h="1" x="159"/>
        <item h="1" x="22"/>
        <item h="1" x="120"/>
        <item h="1" x="129"/>
        <item h="1" x="146"/>
        <item h="1" m="1" x="170"/>
        <item h="1" x="106"/>
        <item h="1" x="19"/>
        <item h="1" x="35"/>
        <item h="1" x="14"/>
        <item h="1" x="94"/>
        <item h="1" m="1" x="165"/>
        <item h="1" x="30"/>
        <item h="1" x="124"/>
        <item h="1" x="26"/>
        <item h="1" m="1" x="169"/>
        <item h="1" x="110"/>
        <item h="1" x="87"/>
        <item h="1" x="37"/>
        <item h="1" x="161"/>
        <item h="1" x="33"/>
        <item h="1" x="108"/>
        <item h="1" m="1" x="215"/>
        <item h="1" x="118"/>
        <item h="1" m="1" x="194"/>
        <item h="1" x="13"/>
        <item h="1" m="1" x="214"/>
        <item h="1" x="34"/>
        <item h="1" x="122"/>
        <item h="1" x="96"/>
        <item h="1" x="141"/>
        <item h="1" m="1" x="176"/>
        <item h="1" m="1" x="189"/>
        <item h="1" x="89"/>
        <item h="1" x="75"/>
        <item h="1" x="138"/>
        <item h="1" x="36"/>
        <item h="1" x="114"/>
        <item h="1" x="109"/>
        <item h="1" m="1" x="219"/>
        <item h="1" x="16"/>
        <item h="1" x="147"/>
        <item h="1" x="24"/>
        <item h="1" x="121"/>
        <item h="1" x="154"/>
        <item h="1" m="1" x="171"/>
        <item h="1" x="82"/>
        <item h="1" x="80"/>
        <item h="1" m="1" x="228"/>
        <item h="1" x="158"/>
        <item h="1" m="1" x="167"/>
        <item h="1" x="64"/>
        <item h="1" m="1" x="226"/>
        <item h="1" x="126"/>
        <item h="1" m="1" x="221"/>
        <item h="1" m="1" x="184"/>
        <item h="1" m="1" x="235"/>
        <item h="1" m="1" x="185"/>
        <item h="1" x="148"/>
        <item h="1" x="65"/>
        <item h="1" x="79"/>
        <item h="1" x="29"/>
        <item h="1" x="76"/>
        <item h="1" x="139"/>
        <item h="1" x="27"/>
        <item h="1" x="17"/>
        <item h="1" m="1" x="201"/>
        <item h="1" m="1" x="238"/>
        <item h="1" x="101"/>
        <item h="1" m="1" x="216"/>
        <item h="1" m="1" x="190"/>
        <item h="1" m="1" x="234"/>
        <item h="1" m="1" x="172"/>
        <item h="1" x="23"/>
        <item h="1" x="144"/>
        <item h="1" m="1" x="203"/>
        <item h="1" m="1" x="244"/>
        <item h="1" x="99"/>
        <item h="1" m="1" x="217"/>
        <item h="1" m="1" x="218"/>
        <item h="1" x="127"/>
        <item h="1" x="155"/>
        <item h="1" m="1" x="204"/>
        <item h="1" m="1" x="220"/>
        <item h="1" x="88"/>
        <item h="1" m="1" x="236"/>
        <item h="1" m="1" x="192"/>
        <item h="1" x="113"/>
        <item h="1" m="1" x="173"/>
        <item h="1" m="1" x="227"/>
        <item h="1" x="156"/>
        <item h="1" m="1" x="206"/>
        <item h="1" x="102"/>
        <item h="1" x="104"/>
        <item h="1" m="1" x="229"/>
        <item h="1" x="105"/>
        <item h="1" m="1" x="243"/>
        <item h="1" m="1" x="209"/>
        <item h="1" m="1" x="247"/>
        <item h="1" x="145"/>
        <item x="112"/>
        <item x="56"/>
        <item h="1" x="160"/>
        <item h="1" m="1" x="211"/>
        <item h="1" m="1" x="196"/>
        <item h="1" m="1" x="200"/>
        <item h="1" x="77"/>
        <item h="1" m="1" x="231"/>
        <item h="1" x="103"/>
        <item h="1" x="150"/>
        <item h="1" x="149"/>
        <item h="1" m="1" x="174"/>
        <item h="1" x="74"/>
        <item h="1" m="1" x="199"/>
        <item h="1" m="1" x="188"/>
        <item h="1" m="1" x="186"/>
        <item x="111"/>
        <item h="1" m="1" x="230"/>
        <item h="1" m="1" x="205"/>
        <item h="1" m="1" x="222"/>
        <item h="1" x="66"/>
        <item h="1" x="68"/>
        <item h="1" x="86"/>
        <item h="1" m="1" x="233"/>
        <item h="1" m="1" x="210"/>
        <item h="1" x="25"/>
        <item h="1" m="1" x="224"/>
        <item h="1" m="1" x="240"/>
        <item h="1" m="1" x="198"/>
        <item h="1" x="83"/>
        <item h="1" m="1" x="213"/>
        <item h="1" m="1" x="175"/>
        <item h="1" m="1" x="223"/>
        <item h="1" m="1" x="207"/>
        <item h="1" m="1" x="208"/>
        <item h="1" x="98"/>
        <item h="1" x="131"/>
        <item h="1" x="125"/>
        <item h="1" m="1" x="178"/>
        <item h="1" x="143"/>
        <item h="1" m="1" x="248"/>
        <item h="1" m="1" x="241"/>
        <item h="1" m="1" x="180"/>
        <item h="1" m="1" x="245"/>
        <item h="1" m="1" x="202"/>
        <item h="1" m="1" x="246"/>
        <item h="1" m="1" x="182"/>
        <item h="1" x="81"/>
        <item h="1" m="1" x="166"/>
        <item h="1" x="157"/>
        <item h="1" x="67"/>
        <item h="1" x="84"/>
        <item h="1" x="85"/>
        <item x="7"/>
        <item h="1" x="100"/>
        <item h="1" x="116"/>
        <item h="1" x="117"/>
        <item h="1" x="119"/>
        <item h="1" x="128"/>
        <item x="133"/>
        <item h="1" x="134"/>
        <item h="1" x="136"/>
        <item h="1" x="153"/>
        <item t="default"/>
      </items>
    </pivotField>
    <pivotField numFmtId="14" showAll="0"/>
    <pivotField numFmtId="164" showAll="0"/>
    <pivotField showAll="0"/>
    <pivotField numFmtId="14" showAll="0"/>
    <pivotField numFmtId="164" showAll="0"/>
    <pivotField showAll="0"/>
    <pivotField showAll="0"/>
    <pivotField numFmtId="14" showAll="0"/>
    <pivotField numFmtId="164" showAll="0"/>
    <pivotField numFmtId="165" showAll="0"/>
    <pivotField showAll="0"/>
    <pivotField showAll="0"/>
    <pivotField showAll="0"/>
    <pivotField axis="axisPage" multipleItemSelectionAllowed="1" showAll="0">
      <items count="5">
        <item x="0"/>
        <item x="2"/>
        <item h="1" x="1"/>
        <item x="3"/>
        <item t="default"/>
      </items>
    </pivotField>
    <pivotField axis="axisPage" multipleItemSelectionAllowed="1" showAll="0">
      <items count="40">
        <item x="0"/>
        <item h="1" x="1"/>
        <item h="1" x="2"/>
        <item h="1" x="14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m="1" x="16"/>
        <item h="1" m="1" x="17"/>
        <item h="1" m="1" x="18"/>
        <item h="1" m="1" x="19"/>
        <item h="1" m="1" x="37"/>
        <item h="1" m="1" x="27"/>
        <item h="1" m="1" x="28"/>
        <item h="1" m="1" x="20"/>
        <item h="1" m="1" x="21"/>
        <item h="1" m="1" x="31"/>
        <item h="1" m="1" x="22"/>
        <item h="1" m="1" x="32"/>
        <item h="1" m="1" x="34"/>
        <item h="1" m="1" x="24"/>
        <item h="1" m="1" x="36"/>
        <item h="1" m="1" x="25"/>
        <item h="1" m="1" x="33"/>
        <item h="1" m="1" x="35"/>
        <item h="1" m="1" x="29"/>
        <item h="1" m="1" x="26"/>
        <item h="1" m="1" x="23"/>
        <item h="1" m="1" x="38"/>
        <item h="1" m="1" x="30"/>
        <item h="1" x="13"/>
        <item h="1" m="1" x="15"/>
        <item t="default"/>
      </items>
    </pivotField>
    <pivotField axis="axisRow" showAll="0">
      <items count="16">
        <item x="2"/>
        <item x="1"/>
        <item x="5"/>
        <item x="9"/>
        <item x="8"/>
        <item x="4"/>
        <item x="7"/>
        <item x="0"/>
        <item x="6"/>
        <item x="3"/>
        <item m="1" x="14"/>
        <item m="1" x="12"/>
        <item x="10"/>
        <item m="1" x="11"/>
        <item m="1" x="13"/>
        <item t="default"/>
      </items>
    </pivotField>
    <pivotField axis="axisPage" multipleItemSelectionAllowed="1" showAll="0">
      <items count="5">
        <item m="1" x="3"/>
        <item h="1" x="1"/>
        <item x="0"/>
        <item h="1" x="2"/>
        <item t="default"/>
      </items>
    </pivotField>
    <pivotField numFmtId="22" showAll="0"/>
    <pivotField numFmtId="22" showAll="0"/>
    <pivotField numFmtId="166" showAll="0"/>
    <pivotField numFmtId="22" showAll="0"/>
    <pivotField numFmtId="167" showAll="0"/>
    <pivotField numFmtId="22" showAll="0"/>
    <pivotField numFmtId="2" showAll="0"/>
    <pivotField axis="axisCol" showAll="0">
      <items count="9">
        <item x="0"/>
        <item x="1"/>
        <item x="2"/>
        <item m="1" x="6"/>
        <item m="1" x="5"/>
        <item m="1" x="3"/>
        <item m="1" x="7"/>
        <item m="1" x="4"/>
        <item t="default"/>
      </items>
    </pivotField>
    <pivotField showAll="0"/>
    <pivotField showAll="0"/>
    <pivotField axis="axisPage" multipleItemSelectionAllowed="1" showAll="0">
      <items count="14">
        <item h="1" m="1" x="3"/>
        <item x="0"/>
        <item m="1" x="12"/>
        <item h="1" x="1"/>
        <item m="1" x="7"/>
        <item h="1" m="1" x="8"/>
        <item h="1" m="1" x="9"/>
        <item m="1" x="10"/>
        <item h="1" m="1" x="5"/>
        <item h="1" m="1" x="4"/>
        <item h="1" m="1" x="6"/>
        <item h="1" m="1" x="11"/>
        <item h="1" x="2"/>
        <item t="default"/>
      </items>
    </pivotField>
    <pivotField showAll="0"/>
    <pivotField showAll="0"/>
    <pivotField showAll="0"/>
    <pivotField showAll="0"/>
    <pivotField showAll="0"/>
    <pivotField showAll="0"/>
    <pivotField numFmtId="2" showAll="0"/>
    <pivotField numFmtId="2" showAll="0"/>
    <pivotField showAll="0"/>
    <pivotField showAll="0"/>
    <pivotField dragToRow="0" dragToCol="0" dragToPage="0" showAll="0" defaultSubtotal="0"/>
  </pivotFields>
  <rowFields count="1">
    <field x="26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35"/>
  </colFields>
  <colItems count="3">
    <i>
      <x/>
    </i>
    <i>
      <x v="1"/>
    </i>
    <i t="grand">
      <x/>
    </i>
  </colItems>
  <pageFields count="6">
    <pageField fld="25" hier="-1"/>
    <pageField fld="38" hier="-1"/>
    <pageField fld="3" hier="-1"/>
    <pageField fld="10" hier="-1"/>
    <pageField fld="24" hier="-1"/>
    <pageField fld="27" hier="-1"/>
  </pageFields>
  <dataFields count="1">
    <dataField name="Count of Sales Document" fld="2" subtotal="count" baseField="12" baseItem="0"/>
  </dataFields>
  <formats count="12">
    <format dxfId="28">
      <pivotArea outline="0" collapsedLevelsAreSubtotals="1" fieldPosition="0"/>
    </format>
    <format dxfId="27">
      <pivotArea outline="0" fieldPosition="0">
        <references count="1">
          <reference field="4294967294" count="1">
            <x v="0"/>
          </reference>
        </references>
      </pivotArea>
    </format>
    <format dxfId="26">
      <pivotArea type="all" dataOnly="0" outline="0" fieldPosition="0"/>
    </format>
    <format dxfId="25">
      <pivotArea outline="0" collapsedLevelsAreSubtotals="1" fieldPosition="0"/>
    </format>
    <format dxfId="24">
      <pivotArea type="origin" dataOnly="0" labelOnly="1" outline="0" fieldPosition="0"/>
    </format>
    <format dxfId="23">
      <pivotArea field="35" type="button" dataOnly="0" labelOnly="1" outline="0" axis="axisCol" fieldPosition="0"/>
    </format>
    <format dxfId="22">
      <pivotArea type="topRight" dataOnly="0" labelOnly="1" outline="0" fieldPosition="0"/>
    </format>
    <format dxfId="21">
      <pivotArea field="26" type="button" dataOnly="0" labelOnly="1" outline="0" axis="axisRow" fieldPosition="0"/>
    </format>
    <format dxfId="20">
      <pivotArea dataOnly="0" labelOnly="1" fieldPosition="0">
        <references count="1">
          <reference field="26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19">
      <pivotArea dataOnly="0" labelOnly="1" grandRow="1" outline="0" fieldPosition="0"/>
    </format>
    <format dxfId="18">
      <pivotArea dataOnly="0" labelOnly="1" fieldPosition="0">
        <references count="1">
          <reference field="35" count="2">
            <x v="0"/>
            <x v="1"/>
          </reference>
        </references>
      </pivotArea>
    </format>
    <format dxfId="17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6C84C5-0998-4ED6-9672-F149D296ABF8}" name="MES1" cacheId="4" applyNumberFormats="0" applyBorderFormats="0" applyFontFormats="0" applyPatternFormats="0" applyAlignmentFormats="0" applyWidthHeightFormats="1" dataCaption="Values" grandTotalCaption="PROMEDIO VOTORANTIM" updatedVersion="8" minRefreshableVersion="3" useAutoFormatting="1" itemPrintTitles="1" createdVersion="7" indent="0" outline="1" outlineData="1" multipleFieldFilters="0">
  <location ref="V40:Y53" firstHeaderRow="1" firstDataRow="2" firstDataCol="1" rowPageCount="5" colPageCount="1"/>
  <pivotFields count="50">
    <pivotField showAll="0"/>
    <pivotField showAll="0"/>
    <pivotField dataField="1" showAll="0"/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multipleItemSelectionAllowed="1" showAll="0"/>
    <pivotField numFmtId="14" showAll="0"/>
    <pivotField numFmtId="164" showAll="0"/>
    <pivotField showAll="0"/>
    <pivotField numFmtId="14" showAll="0"/>
    <pivotField numFmtId="164" showAll="0"/>
    <pivotField showAll="0"/>
    <pivotField showAll="0"/>
    <pivotField numFmtId="14" showAll="0"/>
    <pivotField numFmtId="164" showAll="0"/>
    <pivotField numFmtId="165" showAll="0"/>
    <pivotField showAll="0"/>
    <pivotField showAll="0"/>
    <pivotField showAll="0"/>
    <pivotField axis="axisPage" multipleItemSelectionAllowed="1" showAll="0">
      <items count="5">
        <item x="0"/>
        <item x="2"/>
        <item h="1" x="1"/>
        <item x="3"/>
        <item t="default"/>
      </items>
    </pivotField>
    <pivotField axis="axisPage" multipleItemSelectionAllowed="1" showAll="0">
      <items count="40">
        <item x="0"/>
        <item h="1" x="1"/>
        <item h="1" x="2"/>
        <item h="1" x="14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m="1" x="16"/>
        <item h="1" m="1" x="17"/>
        <item h="1" m="1" x="18"/>
        <item h="1" m="1" x="19"/>
        <item h="1" m="1" x="37"/>
        <item h="1" m="1" x="27"/>
        <item h="1" m="1" x="28"/>
        <item h="1" m="1" x="20"/>
        <item h="1" m="1" x="21"/>
        <item h="1" m="1" x="31"/>
        <item h="1" m="1" x="22"/>
        <item h="1" m="1" x="32"/>
        <item h="1" m="1" x="34"/>
        <item h="1" m="1" x="24"/>
        <item h="1" m="1" x="36"/>
        <item h="1" m="1" x="25"/>
        <item h="1" m="1" x="33"/>
        <item h="1" m="1" x="35"/>
        <item h="1" m="1" x="29"/>
        <item h="1" m="1" x="26"/>
        <item h="1" m="1" x="23"/>
        <item h="1" m="1" x="38"/>
        <item h="1" m="1" x="30"/>
        <item h="1" x="13"/>
        <item h="1" m="1" x="15"/>
        <item t="default"/>
      </items>
    </pivotField>
    <pivotField axis="axisRow" showAll="0">
      <items count="16">
        <item x="1"/>
        <item x="5"/>
        <item x="0"/>
        <item x="9"/>
        <item x="2"/>
        <item x="7"/>
        <item x="4"/>
        <item x="8"/>
        <item x="6"/>
        <item x="3"/>
        <item m="1" x="14"/>
        <item m="1" x="12"/>
        <item x="10"/>
        <item m="1" x="11"/>
        <item m="1" x="13"/>
        <item t="default"/>
      </items>
    </pivotField>
    <pivotField axis="axisPage" multipleItemSelectionAllowed="1" showAll="0">
      <items count="5">
        <item x="1"/>
        <item x="0"/>
        <item x="2"/>
        <item m="1" x="3"/>
        <item t="default"/>
      </items>
    </pivotField>
    <pivotField numFmtId="22" showAll="0"/>
    <pivotField numFmtId="22" showAll="0"/>
    <pivotField numFmtId="166" showAll="0"/>
    <pivotField numFmtId="22" showAll="0"/>
    <pivotField numFmtId="167" showAll="0"/>
    <pivotField numFmtId="22" showAll="0"/>
    <pivotField numFmtId="2" showAll="0"/>
    <pivotField axis="axisCol" showAll="0">
      <items count="9">
        <item x="0"/>
        <item x="1"/>
        <item x="2"/>
        <item m="1" x="6"/>
        <item m="1" x="5"/>
        <item m="1" x="3"/>
        <item m="1" x="7"/>
        <item m="1" x="4"/>
        <item t="default"/>
      </items>
    </pivotField>
    <pivotField showAll="0"/>
    <pivotField showAll="0"/>
    <pivotField axis="axisPage" multipleItemSelectionAllowed="1" showAll="0">
      <items count="14">
        <item h="1" m="1" x="3"/>
        <item h="1" x="0"/>
        <item h="1" m="1" x="12"/>
        <item x="1"/>
        <item h="1" m="1" x="7"/>
        <item h="1" m="1" x="8"/>
        <item h="1" m="1" x="9"/>
        <item h="1" m="1" x="10"/>
        <item h="1" m="1" x="5"/>
        <item h="1" m="1" x="4"/>
        <item h="1" m="1" x="6"/>
        <item h="1" m="1" x="11"/>
        <item h="1" x="2"/>
        <item t="default"/>
      </items>
    </pivotField>
    <pivotField showAll="0"/>
    <pivotField showAll="0"/>
    <pivotField showAll="0"/>
    <pivotField showAll="0"/>
    <pivotField showAll="0"/>
    <pivotField showAll="0"/>
    <pivotField numFmtId="2" showAll="0"/>
    <pivotField numFmtId="2" showAll="0"/>
    <pivotField showAll="0"/>
    <pivotField showAll="0"/>
    <pivotField dragToRow="0" dragToCol="0" dragToPage="0" showAll="0" defaultSubtotal="0"/>
  </pivotFields>
  <rowFields count="1">
    <field x="26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2"/>
    </i>
    <i t="grand">
      <x/>
    </i>
  </rowItems>
  <colFields count="1">
    <field x="35"/>
  </colFields>
  <colItems count="3">
    <i>
      <x/>
    </i>
    <i>
      <x v="1"/>
    </i>
    <i t="grand">
      <x/>
    </i>
  </colItems>
  <pageFields count="5">
    <pageField fld="38" hier="-1"/>
    <pageField fld="3" hier="-1"/>
    <pageField fld="27" hier="-1"/>
    <pageField fld="25" hier="-1"/>
    <pageField fld="24" hier="-1"/>
  </pageFields>
  <dataFields count="1">
    <dataField name="Count of Sales Document" fld="2" subtotal="count" showDataAs="percentOfRow" baseField="12" baseItem="0" numFmtId="168"/>
  </dataFields>
  <formats count="1">
    <format dxfId="2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0A27DE-4400-444C-8226-CF75C8E174EF}" name="TablaDinámica2" cacheId="4" applyNumberFormats="0" applyBorderFormats="0" applyFontFormats="0" applyPatternFormats="0" applyAlignmentFormats="0" applyWidthHeightFormats="1" dataCaption="Values" grandTotalCaption="PROMEDIO VOTORANTIM" updatedVersion="8" minRefreshableVersion="3" useAutoFormatting="1" itemPrintTitles="1" createdVersion="7" indent="0" outline="1" outlineData="1" multipleFieldFilters="0">
  <location ref="BL9:BO19" firstHeaderRow="1" firstDataRow="2" firstDataCol="1" rowPageCount="6" colPageCount="1"/>
  <pivotFields count="50">
    <pivotField showAll="0"/>
    <pivotField showAll="0"/>
    <pivotField dataField="1" showAll="0"/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251">
        <item x="51"/>
        <item x="90"/>
        <item x="40"/>
        <item x="46"/>
        <item x="10"/>
        <item x="5"/>
        <item x="115"/>
        <item x="42"/>
        <item x="58"/>
        <item x="49"/>
        <item x="0"/>
        <item x="1"/>
        <item m="1" x="242"/>
        <item m="1" x="168"/>
        <item x="55"/>
        <item x="91"/>
        <item x="48"/>
        <item m="1" x="181"/>
        <item x="43"/>
        <item m="1" x="237"/>
        <item x="41"/>
        <item x="3"/>
        <item x="8"/>
        <item x="93"/>
        <item x="39"/>
        <item x="45"/>
        <item x="60"/>
        <item m="1" x="179"/>
        <item m="1" x="193"/>
        <item m="1" x="249"/>
        <item x="59"/>
        <item x="47"/>
        <item x="61"/>
        <item x="9"/>
        <item x="4"/>
        <item x="6"/>
        <item x="53"/>
        <item x="44"/>
        <item x="2"/>
        <item x="162"/>
        <item x="63"/>
        <item x="52"/>
        <item h="1" x="38"/>
        <item x="54"/>
        <item x="50"/>
        <item x="62"/>
        <item x="57"/>
        <item h="1" x="163"/>
        <item m="1" x="232"/>
        <item h="1" m="1" x="239"/>
        <item h="1" m="1" x="195"/>
        <item m="1" x="225"/>
        <item x="92"/>
        <item m="1" x="197"/>
        <item h="1" x="71"/>
        <item h="1" x="18"/>
        <item h="1" x="72"/>
        <item h="1" x="73"/>
        <item h="1" x="78"/>
        <item h="1" x="15"/>
        <item h="1" x="135"/>
        <item h="1" x="28"/>
        <item h="1" x="32"/>
        <item h="1" x="21"/>
        <item h="1" x="132"/>
        <item h="1" x="31"/>
        <item h="1" m="1" x="212"/>
        <item h="1" x="123"/>
        <item h="1" x="95"/>
        <item h="1" x="130"/>
        <item h="1" x="70"/>
        <item h="1" x="11"/>
        <item h="1" x="12"/>
        <item h="1" x="97"/>
        <item h="1" m="1" x="177"/>
        <item h="1" x="151"/>
        <item h="1" x="20"/>
        <item h="1" x="140"/>
        <item h="1" x="152"/>
        <item h="1" m="1" x="191"/>
        <item h="1" x="137"/>
        <item h="1" m="1" x="183"/>
        <item h="1" x="142"/>
        <item h="1" x="107"/>
        <item h="1" m="1" x="187"/>
        <item h="1" m="1" x="164"/>
        <item h="1" x="69"/>
        <item h="1" x="159"/>
        <item h="1" x="22"/>
        <item h="1" x="120"/>
        <item h="1" x="129"/>
        <item h="1" x="146"/>
        <item h="1" m="1" x="170"/>
        <item h="1" x="106"/>
        <item h="1" x="19"/>
        <item h="1" x="35"/>
        <item h="1" x="14"/>
        <item h="1" x="94"/>
        <item h="1" m="1" x="165"/>
        <item h="1" x="30"/>
        <item h="1" x="124"/>
        <item h="1" x="26"/>
        <item h="1" m="1" x="169"/>
        <item h="1" x="110"/>
        <item h="1" x="87"/>
        <item h="1" x="37"/>
        <item h="1" x="161"/>
        <item h="1" x="33"/>
        <item h="1" x="108"/>
        <item h="1" m="1" x="215"/>
        <item h="1" x="118"/>
        <item h="1" m="1" x="194"/>
        <item h="1" x="13"/>
        <item h="1" m="1" x="214"/>
        <item h="1" x="34"/>
        <item h="1" x="122"/>
        <item h="1" x="96"/>
        <item h="1" x="141"/>
        <item h="1" m="1" x="176"/>
        <item h="1" m="1" x="189"/>
        <item h="1" x="89"/>
        <item h="1" x="75"/>
        <item h="1" x="138"/>
        <item h="1" x="36"/>
        <item h="1" x="114"/>
        <item h="1" x="109"/>
        <item h="1" m="1" x="219"/>
        <item h="1" x="16"/>
        <item h="1" x="147"/>
        <item h="1" x="24"/>
        <item h="1" x="121"/>
        <item h="1" x="154"/>
        <item h="1" m="1" x="171"/>
        <item h="1" x="82"/>
        <item h="1" x="80"/>
        <item h="1" m="1" x="228"/>
        <item h="1" x="158"/>
        <item h="1" m="1" x="167"/>
        <item h="1" x="64"/>
        <item h="1" m="1" x="226"/>
        <item h="1" x="126"/>
        <item h="1" m="1" x="221"/>
        <item h="1" m="1" x="184"/>
        <item h="1" m="1" x="235"/>
        <item h="1" m="1" x="185"/>
        <item h="1" x="148"/>
        <item h="1" x="65"/>
        <item h="1" x="79"/>
        <item h="1" x="29"/>
        <item h="1" x="76"/>
        <item h="1" x="139"/>
        <item h="1" x="27"/>
        <item h="1" x="17"/>
        <item h="1" m="1" x="201"/>
        <item h="1" m="1" x="238"/>
        <item h="1" x="101"/>
        <item h="1" m="1" x="216"/>
        <item h="1" m="1" x="190"/>
        <item h="1" m="1" x="234"/>
        <item h="1" m="1" x="172"/>
        <item h="1" x="23"/>
        <item h="1" x="144"/>
        <item h="1" m="1" x="203"/>
        <item h="1" m="1" x="244"/>
        <item h="1" x="99"/>
        <item h="1" m="1" x="217"/>
        <item h="1" m="1" x="218"/>
        <item h="1" x="127"/>
        <item h="1" x="155"/>
        <item h="1" m="1" x="204"/>
        <item h="1" m="1" x="220"/>
        <item h="1" x="88"/>
        <item h="1" m="1" x="236"/>
        <item h="1" m="1" x="192"/>
        <item h="1" x="113"/>
        <item h="1" m="1" x="173"/>
        <item h="1" m="1" x="227"/>
        <item h="1" x="156"/>
        <item h="1" m="1" x="206"/>
        <item h="1" x="102"/>
        <item h="1" x="104"/>
        <item h="1" m="1" x="229"/>
        <item h="1" x="105"/>
        <item h="1" m="1" x="243"/>
        <item h="1" m="1" x="209"/>
        <item h="1" m="1" x="247"/>
        <item h="1" x="145"/>
        <item x="112"/>
        <item x="56"/>
        <item h="1" x="160"/>
        <item h="1" m="1" x="211"/>
        <item h="1" m="1" x="196"/>
        <item h="1" m="1" x="200"/>
        <item h="1" x="77"/>
        <item h="1" m="1" x="231"/>
        <item h="1" x="103"/>
        <item h="1" x="150"/>
        <item h="1" x="149"/>
        <item h="1" m="1" x="174"/>
        <item h="1" x="74"/>
        <item h="1" m="1" x="199"/>
        <item h="1" m="1" x="188"/>
        <item h="1" m="1" x="186"/>
        <item x="111"/>
        <item h="1" m="1" x="230"/>
        <item h="1" m="1" x="205"/>
        <item h="1" m="1" x="222"/>
        <item h="1" x="66"/>
        <item h="1" x="68"/>
        <item h="1" x="86"/>
        <item h="1" m="1" x="233"/>
        <item h="1" m="1" x="210"/>
        <item h="1" x="25"/>
        <item h="1" m="1" x="224"/>
        <item h="1" m="1" x="240"/>
        <item h="1" m="1" x="198"/>
        <item h="1" x="83"/>
        <item h="1" m="1" x="213"/>
        <item h="1" m="1" x="175"/>
        <item h="1" m="1" x="223"/>
        <item h="1" m="1" x="207"/>
        <item h="1" m="1" x="208"/>
        <item h="1" x="98"/>
        <item h="1" x="131"/>
        <item h="1" x="125"/>
        <item h="1" m="1" x="178"/>
        <item h="1" x="143"/>
        <item h="1" m="1" x="248"/>
        <item h="1" m="1" x="241"/>
        <item h="1" m="1" x="180"/>
        <item h="1" m="1" x="245"/>
        <item h="1" m="1" x="202"/>
        <item h="1" m="1" x="246"/>
        <item h="1" m="1" x="182"/>
        <item h="1" x="81"/>
        <item h="1" m="1" x="166"/>
        <item h="1" x="157"/>
        <item h="1" x="67"/>
        <item h="1" x="84"/>
        <item h="1" x="85"/>
        <item x="7"/>
        <item h="1" x="100"/>
        <item h="1" x="116"/>
        <item h="1" x="117"/>
        <item h="1" x="119"/>
        <item h="1" x="128"/>
        <item x="133"/>
        <item h="1" x="134"/>
        <item h="1" x="136"/>
        <item h="1" x="153"/>
        <item t="default"/>
      </items>
    </pivotField>
    <pivotField numFmtId="14" showAll="0"/>
    <pivotField numFmtId="164" showAll="0"/>
    <pivotField showAll="0"/>
    <pivotField numFmtId="14" showAll="0"/>
    <pivotField numFmtId="164" showAll="0"/>
    <pivotField showAll="0"/>
    <pivotField showAll="0"/>
    <pivotField numFmtId="14" showAll="0"/>
    <pivotField numFmtId="164" showAll="0"/>
    <pivotField numFmtId="165" showAll="0"/>
    <pivotField showAll="0"/>
    <pivotField showAll="0"/>
    <pivotField showAll="0"/>
    <pivotField axis="axisPage" multipleItemSelectionAllowed="1" showAll="0">
      <items count="5">
        <item x="0"/>
        <item x="2"/>
        <item h="1" x="1"/>
        <item x="3"/>
        <item t="default"/>
      </items>
    </pivotField>
    <pivotField axis="axisPage" multipleItemSelectionAllowed="1" showAll="0">
      <items count="40">
        <item x="0"/>
        <item h="1" x="1"/>
        <item h="1" x="2"/>
        <item h="1" x="14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m="1" x="16"/>
        <item h="1" m="1" x="17"/>
        <item h="1" m="1" x="18"/>
        <item h="1" m="1" x="19"/>
        <item h="1" m="1" x="37"/>
        <item h="1" m="1" x="27"/>
        <item h="1" m="1" x="28"/>
        <item h="1" m="1" x="20"/>
        <item h="1" m="1" x="21"/>
        <item h="1" m="1" x="31"/>
        <item h="1" m="1" x="22"/>
        <item h="1" m="1" x="32"/>
        <item h="1" m="1" x="34"/>
        <item h="1" m="1" x="24"/>
        <item h="1" m="1" x="36"/>
        <item h="1" m="1" x="25"/>
        <item h="1" m="1" x="33"/>
        <item h="1" m="1" x="35"/>
        <item h="1" m="1" x="29"/>
        <item h="1" m="1" x="26"/>
        <item h="1" m="1" x="23"/>
        <item h="1" m="1" x="38"/>
        <item h="1" m="1" x="30"/>
        <item h="1" x="13"/>
        <item h="1" m="1" x="15"/>
        <item t="default"/>
      </items>
    </pivotField>
    <pivotField axis="axisRow" showAll="0" sortType="descending">
      <items count="16">
        <item x="1"/>
        <item x="5"/>
        <item x="9"/>
        <item x="0"/>
        <item x="7"/>
        <item x="4"/>
        <item x="8"/>
        <item x="6"/>
        <item x="2"/>
        <item x="3"/>
        <item m="1" x="14"/>
        <item m="1" x="12"/>
        <item x="10"/>
        <item m="1" x="11"/>
        <item m="1"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5">
        <item m="1" x="3"/>
        <item h="1" x="1"/>
        <item x="0"/>
        <item h="1" x="2"/>
        <item t="default"/>
      </items>
    </pivotField>
    <pivotField numFmtId="22" showAll="0"/>
    <pivotField numFmtId="22" showAll="0"/>
    <pivotField numFmtId="166" showAll="0"/>
    <pivotField numFmtId="22" showAll="0"/>
    <pivotField numFmtId="167" showAll="0"/>
    <pivotField numFmtId="22" showAll="0"/>
    <pivotField numFmtId="2" showAll="0"/>
    <pivotField axis="axisCol" showAll="0">
      <items count="9">
        <item x="0"/>
        <item x="1"/>
        <item x="2"/>
        <item m="1" x="6"/>
        <item m="1" x="5"/>
        <item m="1" x="3"/>
        <item m="1" x="7"/>
        <item m="1" x="4"/>
        <item t="default"/>
      </items>
    </pivotField>
    <pivotField showAll="0"/>
    <pivotField showAll="0"/>
    <pivotField axis="axisPage" multipleItemSelectionAllowed="1" showAll="0">
      <items count="14">
        <item h="1" m="1" x="3"/>
        <item x="0"/>
        <item m="1" x="12"/>
        <item h="1" x="1"/>
        <item m="1" x="7"/>
        <item h="1" m="1" x="8"/>
        <item h="1" m="1" x="9"/>
        <item m="1" x="10"/>
        <item h="1" m="1" x="5"/>
        <item m="1" x="4"/>
        <item h="1" m="1" x="6"/>
        <item h="1" m="1" x="11"/>
        <item h="1" x="2"/>
        <item t="default"/>
      </items>
    </pivotField>
    <pivotField showAll="0"/>
    <pivotField showAll="0"/>
    <pivotField showAll="0"/>
    <pivotField showAll="0"/>
    <pivotField showAll="0"/>
    <pivotField showAll="0"/>
    <pivotField numFmtId="2" showAll="0"/>
    <pivotField numFmtId="2" showAll="0"/>
    <pivotField showAll="0"/>
    <pivotField showAll="0"/>
    <pivotField dragToRow="0" dragToCol="0" dragToPage="0" showAll="0" defaultSubtotal="0"/>
  </pivotFields>
  <rowFields count="1">
    <field x="26"/>
  </rowFields>
  <rowItems count="9">
    <i>
      <x v="5"/>
    </i>
    <i>
      <x v="1"/>
    </i>
    <i>
      <x v="8"/>
    </i>
    <i>
      <x v="6"/>
    </i>
    <i>
      <x v="3"/>
    </i>
    <i>
      <x v="4"/>
    </i>
    <i>
      <x/>
    </i>
    <i>
      <x v="2"/>
    </i>
    <i t="grand">
      <x/>
    </i>
  </rowItems>
  <colFields count="1">
    <field x="35"/>
  </colFields>
  <colItems count="3">
    <i>
      <x/>
    </i>
    <i>
      <x v="1"/>
    </i>
    <i t="grand">
      <x/>
    </i>
  </colItems>
  <pageFields count="6">
    <pageField fld="27" hier="-1"/>
    <pageField fld="25" hier="-1"/>
    <pageField fld="38" hier="-1"/>
    <pageField fld="3" hier="-1"/>
    <pageField fld="10" hier="-1"/>
    <pageField fld="24" hier="-1"/>
  </pageFields>
  <dataFields count="1">
    <dataField name="Count of Sales Document" fld="2" subtotal="count" baseField="12" baseItem="0"/>
  </dataFields>
  <formats count="12">
    <format dxfId="41">
      <pivotArea outline="0" collapsedLevelsAreSubtotals="1" fieldPosition="0"/>
    </format>
    <format dxfId="40">
      <pivotArea outline="0" fieldPosition="0">
        <references count="1">
          <reference field="4294967294" count="1">
            <x v="0"/>
          </reference>
        </references>
      </pivotArea>
    </format>
    <format dxfId="39">
      <pivotArea type="all" dataOnly="0" outline="0" fieldPosition="0"/>
    </format>
    <format dxfId="38">
      <pivotArea outline="0" collapsedLevelsAreSubtotals="1" fieldPosition="0"/>
    </format>
    <format dxfId="37">
      <pivotArea type="origin" dataOnly="0" labelOnly="1" outline="0" fieldPosition="0"/>
    </format>
    <format dxfId="36">
      <pivotArea field="35" type="button" dataOnly="0" labelOnly="1" outline="0" axis="axisCol" fieldPosition="0"/>
    </format>
    <format dxfId="35">
      <pivotArea type="topRight" dataOnly="0" labelOnly="1" outline="0" fieldPosition="0"/>
    </format>
    <format dxfId="34">
      <pivotArea field="26" type="button" dataOnly="0" labelOnly="1" outline="0" axis="axisRow" fieldPosition="0"/>
    </format>
    <format dxfId="33">
      <pivotArea dataOnly="0" labelOnly="1" fieldPosition="0">
        <references count="1">
          <reference field="26" count="8">
            <x v="0"/>
            <x v="1"/>
            <x v="2"/>
            <x v="3"/>
            <x v="4"/>
            <x v="5"/>
            <x v="6"/>
            <x v="8"/>
          </reference>
        </references>
      </pivotArea>
    </format>
    <format dxfId="32">
      <pivotArea dataOnly="0" labelOnly="1" grandRow="1" outline="0" fieldPosition="0"/>
    </format>
    <format dxfId="31">
      <pivotArea dataOnly="0" labelOnly="1" fieldPosition="0">
        <references count="1">
          <reference field="35" count="2">
            <x v="0"/>
            <x v="1"/>
          </reference>
        </references>
      </pivotArea>
    </format>
    <format dxfId="30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5D1B86-C65D-4F59-A787-0E4B8C1B71F6}" name="TablaDinámica7" cacheId="4" applyNumberFormats="0" applyBorderFormats="0" applyFontFormats="0" applyPatternFormats="0" applyAlignmentFormats="0" applyWidthHeightFormats="1" dataCaption="Values" grandTotalCaption="PROMEDIO VOTORANTIM" updatedVersion="8" minRefreshableVersion="3" useAutoFormatting="1" itemPrintTitles="1" createdVersion="7" indent="0" outline="1" outlineData="1" multipleFieldFilters="0">
  <location ref="AL73:AM75" firstHeaderRow="1" firstDataRow="2" firstDataCol="1" rowPageCount="6" colPageCount="1"/>
  <pivotFields count="50">
    <pivotField showAll="0"/>
    <pivotField showAll="0"/>
    <pivotField dataField="1" showAll="0"/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251">
        <item x="51"/>
        <item x="90"/>
        <item x="40"/>
        <item x="46"/>
        <item x="10"/>
        <item x="5"/>
        <item x="115"/>
        <item x="42"/>
        <item x="58"/>
        <item x="49"/>
        <item x="0"/>
        <item x="1"/>
        <item m="1" x="242"/>
        <item m="1" x="168"/>
        <item x="55"/>
        <item x="91"/>
        <item x="48"/>
        <item m="1" x="181"/>
        <item x="43"/>
        <item m="1" x="237"/>
        <item x="41"/>
        <item x="3"/>
        <item x="8"/>
        <item x="93"/>
        <item x="39"/>
        <item x="45"/>
        <item x="60"/>
        <item m="1" x="179"/>
        <item m="1" x="193"/>
        <item m="1" x="249"/>
        <item x="59"/>
        <item x="47"/>
        <item x="61"/>
        <item x="9"/>
        <item x="4"/>
        <item x="6"/>
        <item x="53"/>
        <item x="44"/>
        <item x="2"/>
        <item x="162"/>
        <item x="63"/>
        <item x="52"/>
        <item h="1" x="38"/>
        <item x="54"/>
        <item x="50"/>
        <item x="62"/>
        <item x="57"/>
        <item x="163"/>
        <item m="1" x="232"/>
        <item h="1" m="1" x="239"/>
        <item h="1" m="1" x="195"/>
        <item h="1" m="1" x="225"/>
        <item h="1" x="92"/>
        <item h="1" m="1" x="197"/>
        <item h="1" x="71"/>
        <item h="1" x="18"/>
        <item h="1" x="72"/>
        <item h="1" x="73"/>
        <item h="1" x="78"/>
        <item h="1" x="15"/>
        <item h="1" x="135"/>
        <item h="1" x="28"/>
        <item h="1" x="32"/>
        <item h="1" x="21"/>
        <item h="1" x="132"/>
        <item h="1" x="31"/>
        <item h="1" m="1" x="212"/>
        <item h="1" x="123"/>
        <item h="1" x="95"/>
        <item h="1" x="130"/>
        <item h="1" x="70"/>
        <item h="1" x="11"/>
        <item h="1" x="12"/>
        <item h="1" x="97"/>
        <item h="1" m="1" x="177"/>
        <item h="1" x="151"/>
        <item h="1" x="20"/>
        <item h="1" x="140"/>
        <item h="1" x="152"/>
        <item h="1" m="1" x="191"/>
        <item h="1" x="137"/>
        <item h="1" m="1" x="183"/>
        <item h="1" x="142"/>
        <item h="1" x="107"/>
        <item h="1" m="1" x="187"/>
        <item h="1" m="1" x="164"/>
        <item h="1" x="69"/>
        <item h="1" x="159"/>
        <item h="1" x="22"/>
        <item h="1" x="120"/>
        <item h="1" x="129"/>
        <item h="1" x="146"/>
        <item h="1" m="1" x="170"/>
        <item h="1" x="106"/>
        <item h="1" x="19"/>
        <item h="1" x="35"/>
        <item h="1" x="14"/>
        <item h="1" x="94"/>
        <item h="1" m="1" x="165"/>
        <item h="1" x="30"/>
        <item h="1" x="124"/>
        <item h="1" x="26"/>
        <item h="1" m="1" x="169"/>
        <item h="1" x="110"/>
        <item h="1" x="87"/>
        <item h="1" x="37"/>
        <item h="1" x="161"/>
        <item h="1" x="33"/>
        <item h="1" x="108"/>
        <item h="1" m="1" x="215"/>
        <item h="1" x="118"/>
        <item h="1" m="1" x="194"/>
        <item h="1" x="13"/>
        <item h="1" m="1" x="214"/>
        <item h="1" x="34"/>
        <item h="1" x="122"/>
        <item h="1" x="96"/>
        <item h="1" x="141"/>
        <item h="1" m="1" x="176"/>
        <item h="1" m="1" x="189"/>
        <item h="1" x="89"/>
        <item h="1" x="75"/>
        <item h="1" x="138"/>
        <item h="1" x="36"/>
        <item h="1" x="114"/>
        <item h="1" x="109"/>
        <item h="1" m="1" x="219"/>
        <item h="1" x="16"/>
        <item h="1" x="147"/>
        <item h="1" x="24"/>
        <item h="1" x="121"/>
        <item h="1" x="154"/>
        <item h="1" m="1" x="171"/>
        <item h="1" x="82"/>
        <item h="1" x="80"/>
        <item h="1" m="1" x="228"/>
        <item h="1" x="158"/>
        <item h="1" m="1" x="167"/>
        <item h="1" x="64"/>
        <item h="1" m="1" x="226"/>
        <item h="1" x="126"/>
        <item h="1" m="1" x="221"/>
        <item h="1" m="1" x="184"/>
        <item h="1" m="1" x="235"/>
        <item h="1" m="1" x="185"/>
        <item h="1" x="148"/>
        <item h="1" x="65"/>
        <item h="1" x="79"/>
        <item h="1" x="29"/>
        <item h="1" x="76"/>
        <item h="1" x="139"/>
        <item h="1" x="27"/>
        <item h="1" x="17"/>
        <item h="1" m="1" x="201"/>
        <item h="1" m="1" x="238"/>
        <item h="1" x="101"/>
        <item h="1" m="1" x="216"/>
        <item h="1" m="1" x="190"/>
        <item h="1" m="1" x="234"/>
        <item h="1" m="1" x="172"/>
        <item h="1" x="23"/>
        <item h="1" x="144"/>
        <item h="1" m="1" x="203"/>
        <item h="1" m="1" x="244"/>
        <item h="1" x="99"/>
        <item h="1" m="1" x="217"/>
        <item h="1" m="1" x="218"/>
        <item h="1" x="127"/>
        <item h="1" x="155"/>
        <item h="1" m="1" x="204"/>
        <item h="1" m="1" x="220"/>
        <item h="1" x="88"/>
        <item h="1" m="1" x="236"/>
        <item h="1" m="1" x="192"/>
        <item h="1" x="113"/>
        <item h="1" m="1" x="173"/>
        <item h="1" m="1" x="227"/>
        <item h="1" x="156"/>
        <item h="1" m="1" x="206"/>
        <item h="1" x="102"/>
        <item h="1" x="104"/>
        <item h="1" m="1" x="229"/>
        <item h="1" x="105"/>
        <item h="1" m="1" x="243"/>
        <item h="1" m="1" x="209"/>
        <item h="1" m="1" x="247"/>
        <item h="1" x="145"/>
        <item h="1" x="112"/>
        <item h="1" x="56"/>
        <item h="1" x="160"/>
        <item h="1" m="1" x="211"/>
        <item h="1" m="1" x="196"/>
        <item h="1" m="1" x="200"/>
        <item h="1" x="77"/>
        <item h="1" m="1" x="231"/>
        <item h="1" x="103"/>
        <item h="1" x="150"/>
        <item h="1" x="149"/>
        <item h="1" m="1" x="174"/>
        <item h="1" x="74"/>
        <item h="1" m="1" x="199"/>
        <item h="1" m="1" x="188"/>
        <item h="1" m="1" x="186"/>
        <item h="1" x="111"/>
        <item h="1" m="1" x="230"/>
        <item h="1" m="1" x="205"/>
        <item h="1" m="1" x="222"/>
        <item h="1" x="66"/>
        <item h="1" x="68"/>
        <item h="1" x="86"/>
        <item h="1" m="1" x="233"/>
        <item h="1" m="1" x="210"/>
        <item h="1" x="25"/>
        <item h="1" m="1" x="224"/>
        <item h="1" m="1" x="240"/>
        <item h="1" m="1" x="198"/>
        <item h="1" x="83"/>
        <item h="1" m="1" x="213"/>
        <item h="1" m="1" x="175"/>
        <item h="1" m="1" x="223"/>
        <item h="1" m="1" x="207"/>
        <item h="1" m="1" x="208"/>
        <item h="1" x="98"/>
        <item h="1" x="131"/>
        <item h="1" x="125"/>
        <item h="1" m="1" x="178"/>
        <item h="1" x="143"/>
        <item h="1" m="1" x="248"/>
        <item h="1" m="1" x="241"/>
        <item h="1" m="1" x="180"/>
        <item h="1" m="1" x="245"/>
        <item h="1" m="1" x="202"/>
        <item h="1" m="1" x="246"/>
        <item h="1" m="1" x="182"/>
        <item h="1" x="81"/>
        <item h="1" m="1" x="166"/>
        <item h="1" x="157"/>
        <item h="1" x="67"/>
        <item h="1" x="84"/>
        <item h="1" x="85"/>
        <item h="1" x="7"/>
        <item h="1" x="100"/>
        <item h="1" x="116"/>
        <item h="1" x="117"/>
        <item h="1" x="119"/>
        <item h="1" x="128"/>
        <item h="1" x="133"/>
        <item h="1" x="134"/>
        <item h="1" x="136"/>
        <item h="1" x="153"/>
        <item t="default"/>
      </items>
    </pivotField>
    <pivotField numFmtId="14" showAll="0"/>
    <pivotField numFmtId="164" showAll="0"/>
    <pivotField showAll="0"/>
    <pivotField numFmtId="14" showAll="0"/>
    <pivotField numFmtId="164" showAll="0"/>
    <pivotField showAll="0"/>
    <pivotField showAll="0"/>
    <pivotField numFmtId="14" showAll="0"/>
    <pivotField numFmtId="164" showAll="0"/>
    <pivotField numFmtId="165" showAll="0"/>
    <pivotField showAll="0"/>
    <pivotField showAll="0"/>
    <pivotField showAll="0"/>
    <pivotField axis="axisPage" multipleItemSelectionAllowed="1" showAll="0">
      <items count="5">
        <item x="0"/>
        <item x="2"/>
        <item h="1" x="1"/>
        <item x="3"/>
        <item t="default"/>
      </items>
    </pivotField>
    <pivotField axis="axisPage" multipleItemSelectionAllowed="1" showAll="0">
      <items count="40">
        <item x="0"/>
        <item h="1" x="1"/>
        <item h="1" x="2"/>
        <item h="1" x="14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m="1" x="16"/>
        <item h="1" m="1" x="17"/>
        <item h="1" m="1" x="18"/>
        <item h="1" m="1" x="19"/>
        <item h="1" m="1" x="37"/>
        <item h="1" m="1" x="27"/>
        <item h="1" m="1" x="28"/>
        <item h="1" m="1" x="20"/>
        <item h="1" m="1" x="21"/>
        <item h="1" m="1" x="31"/>
        <item h="1" m="1" x="22"/>
        <item h="1" m="1" x="32"/>
        <item h="1" m="1" x="34"/>
        <item h="1" m="1" x="24"/>
        <item h="1" m="1" x="36"/>
        <item h="1" m="1" x="25"/>
        <item h="1" m="1" x="33"/>
        <item h="1" m="1" x="35"/>
        <item h="1" m="1" x="29"/>
        <item h="1" m="1" x="26"/>
        <item h="1" m="1" x="23"/>
        <item h="1" m="1" x="38"/>
        <item h="1" m="1" x="30"/>
        <item h="1" x="13"/>
        <item h="1" m="1" x="15"/>
        <item t="default"/>
      </items>
    </pivotField>
    <pivotField axis="axisRow" showAll="0">
      <items count="16">
        <item x="1"/>
        <item x="5"/>
        <item x="9"/>
        <item x="0"/>
        <item x="7"/>
        <item x="4"/>
        <item x="8"/>
        <item x="6"/>
        <item x="2"/>
        <item x="3"/>
        <item m="1" x="14"/>
        <item m="1" x="12"/>
        <item x="10"/>
        <item m="1" x="11"/>
        <item m="1" x="13"/>
        <item t="default"/>
      </items>
    </pivotField>
    <pivotField axis="axisPage" multipleItemSelectionAllowed="1" showAll="0">
      <items count="5">
        <item x="1"/>
        <item h="1" x="0"/>
        <item h="1" x="2"/>
        <item h="1" m="1" x="3"/>
        <item t="default"/>
      </items>
    </pivotField>
    <pivotField numFmtId="22" showAll="0"/>
    <pivotField numFmtId="22" showAll="0"/>
    <pivotField numFmtId="166" showAll="0"/>
    <pivotField numFmtId="22" showAll="0"/>
    <pivotField numFmtId="167" showAll="0"/>
    <pivotField numFmtId="22" showAll="0"/>
    <pivotField numFmtId="2" showAll="0"/>
    <pivotField axis="axisCol" showAll="0">
      <items count="9">
        <item x="0"/>
        <item x="1"/>
        <item x="2"/>
        <item m="1" x="6"/>
        <item m="1" x="5"/>
        <item m="1" x="3"/>
        <item m="1" x="7"/>
        <item m="1" x="4"/>
        <item t="default"/>
      </items>
    </pivotField>
    <pivotField showAll="0"/>
    <pivotField showAll="0"/>
    <pivotField axis="axisPage" multipleItemSelectionAllowed="1" showAll="0">
      <items count="14">
        <item h="1" m="1" x="3"/>
        <item h="1" x="0"/>
        <item h="1" m="1" x="12"/>
        <item h="1" x="1"/>
        <item m="1" x="7"/>
        <item h="1" m="1" x="8"/>
        <item h="1" m="1" x="9"/>
        <item h="1" m="1" x="10"/>
        <item m="1" x="5"/>
        <item h="1" m="1" x="4"/>
        <item h="1" m="1" x="6"/>
        <item h="1" m="1" x="11"/>
        <item h="1" x="2"/>
        <item t="default"/>
      </items>
    </pivotField>
    <pivotField showAll="0"/>
    <pivotField showAll="0"/>
    <pivotField showAll="0"/>
    <pivotField showAll="0"/>
    <pivotField showAll="0"/>
    <pivotField showAll="0"/>
    <pivotField numFmtId="2" showAll="0"/>
    <pivotField numFmtId="2" showAll="0"/>
    <pivotField showAll="0"/>
    <pivotField showAll="0"/>
    <pivotField dragToRow="0" dragToCol="0" dragToPage="0" showAll="0" defaultSubtotal="0"/>
  </pivotFields>
  <rowFields count="1">
    <field x="26"/>
  </rowFields>
  <rowItems count="1">
    <i t="grand">
      <x/>
    </i>
  </rowItems>
  <colFields count="1">
    <field x="35"/>
  </colFields>
  <colItems count="1">
    <i t="grand">
      <x/>
    </i>
  </colItems>
  <pageFields count="6">
    <pageField fld="38" hier="-1"/>
    <pageField fld="3" hier="-1"/>
    <pageField fld="27" hier="-1"/>
    <pageField fld="10" hier="-1"/>
    <pageField fld="25" hier="-1"/>
    <pageField fld="24" hier="-1"/>
  </pageFields>
  <dataFields count="1">
    <dataField name="Count of Sales Document" fld="2" subtotal="count" baseField="12" baseItem="0"/>
  </dataFields>
  <formats count="2">
    <format dxfId="43">
      <pivotArea outline="0" collapsedLevelsAreSubtotals="1" fieldPosition="0"/>
    </format>
    <format dxfId="42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EFCFCA-4E13-44C3-8E50-6025FFC8AE21}" name="TablaDinámica10" cacheId="4" applyNumberFormats="0" applyBorderFormats="0" applyFontFormats="0" applyPatternFormats="0" applyAlignmentFormats="0" applyWidthHeightFormats="1" dataCaption="Values" grandTotalCaption="PROMEDIO VOTORANTIM" updatedVersion="8" minRefreshableVersion="3" useAutoFormatting="1" colGrandTotals="0" itemPrintTitles="1" createdVersion="7" indent="0" outline="1" outlineData="1" multipleFieldFilters="0">
  <location ref="BB39:BC42" firstHeaderRow="1" firstDataRow="3" firstDataCol="1" rowPageCount="5" colPageCount="1"/>
  <pivotFields count="50">
    <pivotField showAll="0"/>
    <pivotField showAll="0"/>
    <pivotField dataField="1" showAll="0"/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4" showAll="0"/>
    <pivotField numFmtId="164" showAll="0"/>
    <pivotField showAll="0"/>
    <pivotField numFmtId="14" showAll="0"/>
    <pivotField numFmtId="164" showAll="0"/>
    <pivotField showAll="0"/>
    <pivotField showAll="0"/>
    <pivotField numFmtId="14" showAll="0"/>
    <pivotField numFmtId="164" showAll="0"/>
    <pivotField numFmtId="165" showAll="0"/>
    <pivotField showAll="0"/>
    <pivotField showAll="0"/>
    <pivotField showAll="0"/>
    <pivotField axis="axisPage" multipleItemSelectionAllowed="1" showAll="0">
      <items count="5">
        <item x="0"/>
        <item x="2"/>
        <item h="1" x="1"/>
        <item x="3"/>
        <item t="default"/>
      </items>
    </pivotField>
    <pivotField axis="axisPage" multipleItemSelectionAllowed="1" showAll="0">
      <items count="40">
        <item x="0"/>
        <item h="1" x="1"/>
        <item h="1" x="2"/>
        <item h="1" x="14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m="1" x="16"/>
        <item h="1" m="1" x="17"/>
        <item h="1" m="1" x="18"/>
        <item h="1" m="1" x="19"/>
        <item h="1" m="1" x="37"/>
        <item h="1" m="1" x="27"/>
        <item h="1" m="1" x="28"/>
        <item h="1" m="1" x="20"/>
        <item h="1" m="1" x="21"/>
        <item h="1" m="1" x="31"/>
        <item h="1" m="1" x="22"/>
        <item h="1" m="1" x="32"/>
        <item h="1" m="1" x="34"/>
        <item h="1" m="1" x="24"/>
        <item h="1" m="1" x="36"/>
        <item h="1" m="1" x="25"/>
        <item h="1" m="1" x="33"/>
        <item h="1" m="1" x="35"/>
        <item h="1" m="1" x="29"/>
        <item h="1" m="1" x="26"/>
        <item h="1" m="1" x="23"/>
        <item h="1" m="1" x="38"/>
        <item h="1" m="1" x="30"/>
        <item h="1" x="13"/>
        <item h="1" m="1" x="15"/>
        <item t="default"/>
      </items>
    </pivotField>
    <pivotField axis="axisRow" showAll="0">
      <items count="16">
        <item x="1"/>
        <item x="5"/>
        <item x="0"/>
        <item x="9"/>
        <item x="2"/>
        <item x="7"/>
        <item x="4"/>
        <item x="8"/>
        <item x="6"/>
        <item x="3"/>
        <item m="1" x="14"/>
        <item m="1" x="12"/>
        <item x="10"/>
        <item m="1" x="11"/>
        <item m="1" x="13"/>
        <item t="default"/>
      </items>
    </pivotField>
    <pivotField axis="axisPage" multipleItemSelectionAllowed="1" showAll="0">
      <items count="5">
        <item x="1"/>
        <item h="1" x="0"/>
        <item h="1" x="2"/>
        <item h="1" m="1" x="3"/>
        <item t="default"/>
      </items>
    </pivotField>
    <pivotField numFmtId="22" showAll="0"/>
    <pivotField numFmtId="22" showAll="0"/>
    <pivotField numFmtId="166" showAll="0"/>
    <pivotField numFmtId="22" showAll="0"/>
    <pivotField numFmtId="167" showAll="0"/>
    <pivotField numFmtId="22" showAll="0"/>
    <pivotField numFmtId="2" showAll="0"/>
    <pivotField axis="axisCol" showAll="0">
      <items count="9">
        <item h="1" x="0"/>
        <item x="1"/>
        <item h="1" x="2"/>
        <item h="1" m="1" x="6"/>
        <item h="1" m="1" x="5"/>
        <item h="1" m="1" x="3"/>
        <item h="1" m="1" x="7"/>
        <item h="1" m="1" x="4"/>
        <item t="default"/>
      </items>
    </pivotField>
    <pivotField showAll="0"/>
    <pivotField showAll="0"/>
    <pivotField axis="axisPage" multipleItemSelectionAllowed="1" showAll="0">
      <items count="14">
        <item m="1" x="3"/>
        <item h="1" x="0"/>
        <item h="1" m="1" x="12"/>
        <item h="1" x="1"/>
        <item h="1" m="1" x="7"/>
        <item h="1" m="1" x="8"/>
        <item h="1" m="1" x="9"/>
        <item h="1" m="1" x="10"/>
        <item m="1" x="5"/>
        <item h="1" m="1" x="4"/>
        <item h="1" m="1" x="6"/>
        <item h="1" m="1" x="11"/>
        <item h="1" x="2"/>
        <item t="default"/>
      </items>
    </pivotField>
    <pivotField showAll="0"/>
    <pivotField axis="axisCol" showAll="0">
      <items count="49">
        <item x="0"/>
        <item x="1"/>
        <item x="2"/>
        <item x="3"/>
        <item x="4"/>
        <item m="1" x="18"/>
        <item m="1" x="16"/>
        <item m="1" x="28"/>
        <item m="1" x="11"/>
        <item m="1" x="21"/>
        <item m="1" x="27"/>
        <item m="1" x="6"/>
        <item m="1" x="29"/>
        <item m="1" x="46"/>
        <item m="1" x="7"/>
        <item m="1" x="9"/>
        <item m="1" x="34"/>
        <item m="1" x="8"/>
        <item m="1" x="36"/>
        <item m="1" x="40"/>
        <item m="1" x="14"/>
        <item m="1" x="35"/>
        <item m="1" x="24"/>
        <item m="1" x="12"/>
        <item m="1" x="25"/>
        <item m="1" x="19"/>
        <item m="1" x="37"/>
        <item m="1" x="13"/>
        <item m="1" x="26"/>
        <item m="1" x="17"/>
        <item m="1" x="23"/>
        <item m="1" x="42"/>
        <item m="1" x="33"/>
        <item m="1" x="15"/>
        <item m="1" x="5"/>
        <item m="1" x="45"/>
        <item m="1" x="39"/>
        <item m="1" x="47"/>
        <item m="1" x="43"/>
        <item m="1" x="20"/>
        <item m="1" x="31"/>
        <item m="1" x="44"/>
        <item m="1" x="10"/>
        <item m="1" x="32"/>
        <item m="1" x="38"/>
        <item m="1" x="30"/>
        <item m="1" x="41"/>
        <item m="1" x="22"/>
        <item t="default"/>
      </items>
    </pivotField>
    <pivotField showAll="0"/>
    <pivotField showAll="0"/>
    <pivotField showAll="0"/>
    <pivotField showAll="0"/>
    <pivotField numFmtId="2" showAll="0"/>
    <pivotField numFmtId="2" showAll="0"/>
    <pivotField showAll="0"/>
    <pivotField showAll="0"/>
    <pivotField dragToRow="0" dragToCol="0" dragToPage="0" showAll="0" defaultSubtotal="0"/>
  </pivotFields>
  <rowFields count="1">
    <field x="26"/>
  </rowFields>
  <rowItems count="1">
    <i t="grand">
      <x/>
    </i>
  </rowItems>
  <colFields count="2">
    <field x="35"/>
    <field x="40"/>
  </colFields>
  <pageFields count="5">
    <pageField fld="38" hier="-1"/>
    <pageField fld="3" hier="-1"/>
    <pageField fld="27" hier="-1"/>
    <pageField fld="25" hier="-1"/>
    <pageField fld="24" hier="-1"/>
  </pageFields>
  <dataFields count="1">
    <dataField name="Count of Sales Document" fld="2" subtotal="count" baseField="12" baseItem="0"/>
  </dataFields>
  <formats count="2">
    <format dxfId="45">
      <pivotArea outline="0" collapsedLevelsAreSubtotals="1" fieldPosition="0"/>
    </format>
    <format dxfId="44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554D6F-AF8D-4384-B74E-034AE07A9AC8}" name="TablaDinámica11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7" indent="0" outline="1" outlineData="1" multipleFieldFilters="0">
  <location ref="V199:W201" firstHeaderRow="1" firstDataRow="2" firstDataCol="1" rowPageCount="9" colPageCount="1"/>
  <pivotFields count="50">
    <pivotField showAll="0"/>
    <pivotField showAll="0"/>
    <pivotField dataField="1" showAll="0"/>
    <pivotField axis="axisPage" multipleItemSelectionAllowe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251">
        <item x="51"/>
        <item x="90"/>
        <item x="40"/>
        <item x="46"/>
        <item x="10"/>
        <item x="5"/>
        <item x="115"/>
        <item x="42"/>
        <item x="58"/>
        <item x="49"/>
        <item x="0"/>
        <item x="1"/>
        <item m="1" x="242"/>
        <item m="1" x="168"/>
        <item x="55"/>
        <item x="91"/>
        <item x="48"/>
        <item m="1" x="181"/>
        <item x="43"/>
        <item m="1" x="237"/>
        <item x="41"/>
        <item x="3"/>
        <item x="8"/>
        <item x="93"/>
        <item x="39"/>
        <item x="45"/>
        <item x="60"/>
        <item m="1" x="179"/>
        <item m="1" x="193"/>
        <item m="1" x="249"/>
        <item x="59"/>
        <item x="47"/>
        <item x="61"/>
        <item x="9"/>
        <item x="4"/>
        <item x="6"/>
        <item x="53"/>
        <item x="44"/>
        <item x="2"/>
        <item x="162"/>
        <item x="63"/>
        <item x="52"/>
        <item x="38"/>
        <item x="54"/>
        <item x="50"/>
        <item x="62"/>
        <item x="57"/>
        <item x="163"/>
        <item m="1" x="232"/>
        <item m="1" x="239"/>
        <item m="1" x="195"/>
        <item m="1" x="225"/>
        <item x="92"/>
        <item m="1" x="197"/>
        <item x="71"/>
        <item x="18"/>
        <item x="72"/>
        <item x="73"/>
        <item x="78"/>
        <item x="15"/>
        <item x="135"/>
        <item x="28"/>
        <item x="32"/>
        <item x="21"/>
        <item x="132"/>
        <item x="31"/>
        <item m="1" x="212"/>
        <item x="123"/>
        <item x="95"/>
        <item x="130"/>
        <item x="70"/>
        <item x="11"/>
        <item x="12"/>
        <item x="97"/>
        <item m="1" x="177"/>
        <item x="151"/>
        <item x="20"/>
        <item x="140"/>
        <item x="152"/>
        <item m="1" x="191"/>
        <item x="137"/>
        <item m="1" x="183"/>
        <item x="142"/>
        <item x="107"/>
        <item m="1" x="187"/>
        <item m="1" x="164"/>
        <item x="69"/>
        <item x="159"/>
        <item x="22"/>
        <item x="120"/>
        <item x="129"/>
        <item x="146"/>
        <item m="1" x="170"/>
        <item x="106"/>
        <item x="19"/>
        <item x="35"/>
        <item x="14"/>
        <item x="94"/>
        <item m="1" x="165"/>
        <item x="30"/>
        <item x="124"/>
        <item x="26"/>
        <item m="1" x="169"/>
        <item x="110"/>
        <item x="87"/>
        <item x="37"/>
        <item x="161"/>
        <item x="33"/>
        <item x="108"/>
        <item m="1" x="215"/>
        <item x="118"/>
        <item m="1" x="194"/>
        <item x="13"/>
        <item m="1" x="214"/>
        <item x="34"/>
        <item x="122"/>
        <item x="96"/>
        <item x="141"/>
        <item m="1" x="176"/>
        <item m="1" x="189"/>
        <item x="89"/>
        <item x="75"/>
        <item x="138"/>
        <item x="36"/>
        <item x="114"/>
        <item x="109"/>
        <item m="1" x="219"/>
        <item x="16"/>
        <item x="147"/>
        <item x="24"/>
        <item x="121"/>
        <item x="154"/>
        <item m="1" x="171"/>
        <item x="82"/>
        <item x="80"/>
        <item m="1" x="228"/>
        <item x="158"/>
        <item m="1" x="167"/>
        <item x="64"/>
        <item m="1" x="226"/>
        <item x="126"/>
        <item m="1" x="221"/>
        <item m="1" x="184"/>
        <item m="1" x="235"/>
        <item m="1" x="185"/>
        <item x="148"/>
        <item x="65"/>
        <item x="79"/>
        <item x="29"/>
        <item x="76"/>
        <item x="139"/>
        <item x="27"/>
        <item x="17"/>
        <item m="1" x="201"/>
        <item m="1" x="238"/>
        <item x="101"/>
        <item m="1" x="216"/>
        <item m="1" x="190"/>
        <item m="1" x="234"/>
        <item m="1" x="172"/>
        <item x="23"/>
        <item x="144"/>
        <item m="1" x="203"/>
        <item m="1" x="244"/>
        <item x="99"/>
        <item m="1" x="217"/>
        <item m="1" x="218"/>
        <item x="127"/>
        <item x="155"/>
        <item m="1" x="204"/>
        <item m="1" x="220"/>
        <item x="88"/>
        <item m="1" x="236"/>
        <item m="1" x="192"/>
        <item x="113"/>
        <item m="1" x="173"/>
        <item m="1" x="227"/>
        <item x="156"/>
        <item m="1" x="206"/>
        <item x="102"/>
        <item x="104"/>
        <item m="1" x="229"/>
        <item x="105"/>
        <item m="1" x="243"/>
        <item m="1" x="209"/>
        <item m="1" x="247"/>
        <item x="145"/>
        <item x="112"/>
        <item x="56"/>
        <item x="160"/>
        <item m="1" x="211"/>
        <item m="1" x="196"/>
        <item m="1" x="200"/>
        <item x="77"/>
        <item m="1" x="231"/>
        <item x="103"/>
        <item x="150"/>
        <item x="149"/>
        <item m="1" x="174"/>
        <item x="74"/>
        <item m="1" x="199"/>
        <item m="1" x="188"/>
        <item m="1" x="186"/>
        <item x="111"/>
        <item m="1" x="230"/>
        <item m="1" x="205"/>
        <item m="1" x="222"/>
        <item x="66"/>
        <item x="68"/>
        <item x="86"/>
        <item m="1" x="233"/>
        <item m="1" x="210"/>
        <item x="25"/>
        <item m="1" x="224"/>
        <item m="1" x="240"/>
        <item m="1" x="198"/>
        <item x="83"/>
        <item m="1" x="213"/>
        <item m="1" x="175"/>
        <item m="1" x="223"/>
        <item m="1" x="207"/>
        <item m="1" x="208"/>
        <item x="98"/>
        <item x="131"/>
        <item x="125"/>
        <item m="1" x="178"/>
        <item x="143"/>
        <item m="1" x="248"/>
        <item m="1" x="241"/>
        <item m="1" x="180"/>
        <item m="1" x="245"/>
        <item m="1" x="202"/>
        <item m="1" x="246"/>
        <item m="1" x="182"/>
        <item x="81"/>
        <item m="1" x="166"/>
        <item x="157"/>
        <item x="67"/>
        <item x="84"/>
        <item x="85"/>
        <item x="7"/>
        <item x="100"/>
        <item x="116"/>
        <item x="117"/>
        <item x="119"/>
        <item x="128"/>
        <item x="133"/>
        <item x="134"/>
        <item x="136"/>
        <item x="153"/>
        <item t="default"/>
      </items>
    </pivotField>
    <pivotField numFmtId="14" showAll="0"/>
    <pivotField numFmtId="164" showAll="0"/>
    <pivotField showAll="0"/>
    <pivotField numFmtId="14" showAll="0"/>
    <pivotField axis="axisPage" numFmtId="164" showAll="0">
      <items count="83">
        <item x="6"/>
        <item x="10"/>
        <item x="24"/>
        <item x="25"/>
        <item x="17"/>
        <item x="15"/>
        <item x="20"/>
        <item x="2"/>
        <item x="21"/>
        <item x="8"/>
        <item x="19"/>
        <item x="16"/>
        <item x="7"/>
        <item x="14"/>
        <item x="13"/>
        <item x="0"/>
        <item x="9"/>
        <item x="18"/>
        <item x="12"/>
        <item x="22"/>
        <item x="11"/>
        <item x="1"/>
        <item x="23"/>
        <item x="3"/>
        <item x="31"/>
        <item x="29"/>
        <item x="4"/>
        <item x="5"/>
        <item x="36"/>
        <item x="28"/>
        <item m="1" x="53"/>
        <item m="1" x="69"/>
        <item x="33"/>
        <item x="26"/>
        <item m="1" x="70"/>
        <item m="1" x="59"/>
        <item m="1" x="46"/>
        <item m="1" x="43"/>
        <item m="1" x="61"/>
        <item x="27"/>
        <item x="30"/>
        <item m="1" x="81"/>
        <item m="1" x="78"/>
        <item m="1" x="39"/>
        <item m="1" x="63"/>
        <item m="1" x="51"/>
        <item m="1" x="62"/>
        <item m="1" x="48"/>
        <item m="1" x="57"/>
        <item m="1" x="47"/>
        <item m="1" x="72"/>
        <item m="1" x="52"/>
        <item m="1" x="64"/>
        <item m="1" x="40"/>
        <item m="1" x="73"/>
        <item m="1" x="68"/>
        <item m="1" x="75"/>
        <item m="1" x="55"/>
        <item m="1" x="71"/>
        <item m="1" x="67"/>
        <item m="1" x="44"/>
        <item m="1" x="54"/>
        <item m="1" x="56"/>
        <item x="35"/>
        <item m="1" x="50"/>
        <item m="1" x="74"/>
        <item m="1" x="42"/>
        <item m="1" x="65"/>
        <item m="1" x="58"/>
        <item m="1" x="41"/>
        <item m="1" x="49"/>
        <item m="1" x="80"/>
        <item m="1" x="76"/>
        <item m="1" x="77"/>
        <item m="1" x="45"/>
        <item x="37"/>
        <item m="1" x="60"/>
        <item m="1" x="66"/>
        <item m="1" x="79"/>
        <item x="32"/>
        <item x="34"/>
        <item x="38"/>
        <item t="default"/>
      </items>
    </pivotField>
    <pivotField showAll="0"/>
    <pivotField showAll="0"/>
    <pivotField numFmtId="14" showAll="0"/>
    <pivotField numFmtId="164" showAll="0"/>
    <pivotField numFmtId="165" showAll="0"/>
    <pivotField showAll="0"/>
    <pivotField showAll="0"/>
    <pivotField showAll="0"/>
    <pivotField axis="axisPage" multipleItemSelectionAllowed="1" showAll="0">
      <items count="5">
        <item x="0"/>
        <item x="2"/>
        <item h="1" x="1"/>
        <item x="3"/>
        <item t="default"/>
      </items>
    </pivotField>
    <pivotField showAll="0"/>
    <pivotField axis="axisPage" multipleItemSelectionAllowed="1" showAll="0">
      <items count="16">
        <item x="4"/>
        <item h="1" x="8"/>
        <item h="1" x="5"/>
        <item h="1" x="9"/>
        <item h="1" x="7"/>
        <item h="1" x="0"/>
        <item h="1" x="1"/>
        <item h="1" x="6"/>
        <item h="1" x="2"/>
        <item h="1" x="3"/>
        <item h="1" m="1" x="14"/>
        <item h="1" m="1" x="12"/>
        <item h="1" x="10"/>
        <item h="1" m="1" x="11"/>
        <item h="1" m="1" x="13"/>
        <item t="default"/>
      </items>
    </pivotField>
    <pivotField axis="axisPage" multipleItemSelectionAllowed="1" showAll="0">
      <items count="5">
        <item x="1"/>
        <item x="0"/>
        <item x="2"/>
        <item m="1" x="3"/>
        <item t="default"/>
      </items>
    </pivotField>
    <pivotField numFmtId="22" showAll="0"/>
    <pivotField numFmtId="22" showAll="0"/>
    <pivotField numFmtId="166" showAll="0"/>
    <pivotField numFmtId="22" showAll="0"/>
    <pivotField numFmtId="167" showAll="0"/>
    <pivotField numFmtId="22" showAll="0"/>
    <pivotField numFmtId="2" showAll="0"/>
    <pivotField axis="axisPage" multipleItemSelectionAllowed="1" showAll="0">
      <items count="9">
        <item x="1"/>
        <item x="0"/>
        <item x="2"/>
        <item m="1" x="6"/>
        <item m="1" x="5"/>
        <item m="1" x="3"/>
        <item m="1" x="7"/>
        <item m="1" x="4"/>
        <item t="default"/>
      </items>
    </pivotField>
    <pivotField showAll="0"/>
    <pivotField showAll="0"/>
    <pivotField axis="axisPage" multipleItemSelectionAllowed="1" showAll="0">
      <items count="14">
        <item m="1" x="3"/>
        <item h="1" x="0"/>
        <item m="1" x="12"/>
        <item h="1" x="1"/>
        <item m="1" x="7"/>
        <item h="1" m="1" x="8"/>
        <item h="1" m="1" x="9"/>
        <item h="1" m="1" x="10"/>
        <item h="1" m="1" x="5"/>
        <item h="1" m="1" x="4"/>
        <item h="1" m="1" x="6"/>
        <item h="1" m="1" x="11"/>
        <item h="1" x="2"/>
        <item t="default"/>
      </items>
    </pivotField>
    <pivotField axis="axisCol" showAll="0">
      <items count="33">
        <item x="16"/>
        <item x="17"/>
        <item x="20"/>
        <item x="21"/>
        <item x="22"/>
        <item x="25"/>
        <item x="26"/>
        <item x="23"/>
        <item x="24"/>
        <item x="27"/>
        <item x="28"/>
        <item x="29"/>
        <item x="0"/>
        <item x="1"/>
        <item x="3"/>
        <item x="4"/>
        <item x="2"/>
        <item x="5"/>
        <item x="6"/>
        <item x="7"/>
        <item x="8"/>
        <item x="10"/>
        <item x="12"/>
        <item x="9"/>
        <item x="11"/>
        <item x="13"/>
        <item x="14"/>
        <item x="15"/>
        <item x="18"/>
        <item x="19"/>
        <item m="1" x="31"/>
        <item x="30"/>
        <item t="default"/>
      </items>
    </pivotField>
    <pivotField showAll="0"/>
    <pivotField axis="axisPage" multipleItemSelectionAllowed="1" showAll="0">
      <items count="54">
        <item m="1" x="26"/>
        <item m="1" x="13"/>
        <item m="1" x="44"/>
        <item m="1" x="33"/>
        <item m="1" x="17"/>
        <item m="1" x="8"/>
        <item x="0"/>
        <item m="1" x="15"/>
        <item x="1"/>
        <item x="2"/>
        <item x="3"/>
        <item x="4"/>
        <item x="5"/>
        <item x="6"/>
        <item m="1" x="32"/>
        <item m="1" x="16"/>
        <item m="1" x="11"/>
        <item m="1" x="48"/>
        <item m="1" x="42"/>
        <item m="1" x="35"/>
        <item m="1" x="30"/>
        <item m="1" x="23"/>
        <item m="1" x="14"/>
        <item m="1" x="50"/>
        <item m="1" x="47"/>
        <item m="1" x="40"/>
        <item m="1" x="34"/>
        <item m="1" x="25"/>
        <item m="1" x="22"/>
        <item m="1" x="12"/>
        <item h="1" m="1" x="49"/>
        <item h="1" m="1" x="43"/>
        <item h="1" m="1" x="39"/>
        <item h="1" m="1" x="31"/>
        <item h="1" m="1" x="24"/>
        <item h="1" m="1" x="21"/>
        <item h="1" m="1" x="29"/>
        <item h="1" m="1" x="10"/>
        <item h="1" m="1" x="38"/>
        <item h="1" m="1" x="28"/>
        <item h="1" m="1" x="20"/>
        <item h="1" m="1" x="9"/>
        <item h="1" m="1" x="46"/>
        <item h="1" m="1" x="19"/>
        <item h="1" m="1" x="37"/>
        <item h="1" m="1" x="52"/>
        <item h="1" m="1" x="27"/>
        <item h="1" m="1" x="45"/>
        <item h="1" m="1" x="18"/>
        <item h="1" m="1" x="36"/>
        <item h="1" m="1" x="51"/>
        <item h="1" m="1" x="41"/>
        <item h="1" x="7"/>
        <item t="default"/>
      </items>
    </pivotField>
    <pivotField axis="axisRow" showAll="0">
      <items count="334">
        <item x="19"/>
        <item x="15"/>
        <item x="12"/>
        <item x="11"/>
        <item x="0"/>
        <item x="6"/>
        <item x="1"/>
        <item x="2"/>
        <item x="3"/>
        <item x="7"/>
        <item x="13"/>
        <item x="4"/>
        <item x="8"/>
        <item x="5"/>
        <item x="9"/>
        <item x="10"/>
        <item x="14"/>
        <item x="16"/>
        <item x="17"/>
        <item m="1" x="23"/>
        <item x="21"/>
        <item x="20"/>
        <item x="18"/>
        <item m="1" x="324"/>
        <item m="1" x="31"/>
        <item m="1" x="276"/>
        <item m="1" x="90"/>
        <item m="1" x="130"/>
        <item m="1" x="236"/>
        <item m="1" x="48"/>
        <item m="1" x="216"/>
        <item m="1" x="267"/>
        <item m="1" x="195"/>
        <item m="1" x="291"/>
        <item m="1" x="57"/>
        <item m="1" x="119"/>
        <item m="1" x="321"/>
        <item m="1" x="318"/>
        <item m="1" x="201"/>
        <item m="1" x="105"/>
        <item m="1" x="197"/>
        <item m="1" x="108"/>
        <item m="1" x="294"/>
        <item m="1" x="290"/>
        <item m="1" x="205"/>
        <item m="1" x="42"/>
        <item m="1" x="214"/>
        <item m="1" x="312"/>
        <item m="1" x="101"/>
        <item m="1" x="176"/>
        <item m="1" x="84"/>
        <item m="1" x="270"/>
        <item m="1" x="283"/>
        <item m="1" x="187"/>
        <item m="1" x="178"/>
        <item m="1" x="227"/>
        <item m="1" x="232"/>
        <item m="1" x="45"/>
        <item m="1" x="251"/>
        <item m="1" x="29"/>
        <item m="1" x="34"/>
        <item m="1" x="278"/>
        <item m="1" x="96"/>
        <item m="1" x="158"/>
        <item m="1" x="162"/>
        <item m="1" x="289"/>
        <item m="1" x="230"/>
        <item m="1" x="329"/>
        <item m="1" x="99"/>
        <item m="1" x="81"/>
        <item m="1" x="61"/>
        <item m="1" x="39"/>
        <item m="1" x="40"/>
        <item m="1" x="142"/>
        <item m="1" x="281"/>
        <item m="1" x="300"/>
        <item m="1" x="72"/>
        <item m="1" x="26"/>
        <item m="1" x="58"/>
        <item m="1" x="241"/>
        <item m="1" x="64"/>
        <item m="1" x="149"/>
        <item m="1" x="174"/>
        <item m="1" x="203"/>
        <item m="1" x="225"/>
        <item m="1" x="237"/>
        <item m="1" x="258"/>
        <item m="1" x="198"/>
        <item m="1" x="263"/>
        <item m="1" x="28"/>
        <item m="1" x="309"/>
        <item m="1" x="248"/>
        <item m="1" x="172"/>
        <item m="1" x="316"/>
        <item m="1" x="95"/>
        <item m="1" x="156"/>
        <item m="1" x="188"/>
        <item m="1" x="305"/>
        <item m="1" x="146"/>
        <item m="1" x="215"/>
        <item m="1" x="303"/>
        <item m="1" x="77"/>
        <item m="1" x="181"/>
        <item m="1" x="62"/>
        <item m="1" x="295"/>
        <item m="1" x="218"/>
        <item m="1" x="143"/>
        <item m="1" x="85"/>
        <item m="1" x="155"/>
        <item m="1" x="211"/>
        <item m="1" x="131"/>
        <item m="1" x="182"/>
        <item m="1" x="165"/>
        <item m="1" x="141"/>
        <item m="1" x="285"/>
        <item m="1" x="53"/>
        <item m="1" x="148"/>
        <item m="1" x="255"/>
        <item m="1" x="186"/>
        <item m="1" x="127"/>
        <item m="1" x="151"/>
        <item m="1" x="204"/>
        <item m="1" x="221"/>
        <item m="1" x="92"/>
        <item m="1" x="63"/>
        <item m="1" x="319"/>
        <item m="1" x="208"/>
        <item m="1" x="124"/>
        <item m="1" x="311"/>
        <item m="1" x="249"/>
        <item m="1" x="56"/>
        <item m="1" x="185"/>
        <item m="1" x="243"/>
        <item m="1" x="170"/>
        <item m="1" x="117"/>
        <item m="1" x="173"/>
        <item m="1" x="229"/>
        <item m="1" x="114"/>
        <item m="1" x="107"/>
        <item m="1" x="97"/>
        <item m="1" x="314"/>
        <item m="1" x="238"/>
        <item m="1" x="299"/>
        <item m="1" x="69"/>
        <item m="1" x="273"/>
        <item m="1" x="325"/>
        <item m="1" x="168"/>
        <item m="1" x="50"/>
        <item m="1" x="254"/>
        <item m="1" x="80"/>
        <item m="1" x="136"/>
        <item m="1" x="87"/>
        <item m="1" x="74"/>
        <item m="1" x="301"/>
        <item m="1" x="59"/>
        <item m="1" x="37"/>
        <item m="1" x="134"/>
        <item m="1" x="112"/>
        <item m="1" x="259"/>
        <item m="1" x="190"/>
        <item m="1" x="54"/>
        <item m="1" x="202"/>
        <item m="1" x="322"/>
        <item m="1" x="196"/>
        <item m="1" x="247"/>
        <item m="1" x="220"/>
        <item m="1" x="191"/>
        <item m="1" x="175"/>
        <item m="1" x="262"/>
        <item m="1" x="35"/>
        <item m="1" x="245"/>
        <item m="1" x="163"/>
        <item m="1" x="109"/>
        <item m="1" x="66"/>
        <item m="1" x="279"/>
        <item m="1" x="102"/>
        <item m="1" x="320"/>
        <item m="1" x="129"/>
        <item m="1" x="210"/>
        <item m="1" x="49"/>
        <item m="1" x="152"/>
        <item m="1" x="213"/>
        <item m="1" x="24"/>
        <item m="1" x="52"/>
        <item m="1" x="183"/>
        <item m="1" x="167"/>
        <item m="1" x="120"/>
        <item m="1" x="153"/>
        <item m="1" x="240"/>
        <item m="1" x="200"/>
        <item m="1" x="44"/>
        <item m="1" x="209"/>
        <item m="1" x="43"/>
        <item m="1" x="55"/>
        <item m="1" x="315"/>
        <item m="1" x="264"/>
        <item m="1" x="331"/>
        <item m="1" x="228"/>
        <item m="1" x="292"/>
        <item m="1" x="261"/>
        <item m="1" x="271"/>
        <item m="1" x="115"/>
        <item m="1" x="327"/>
        <item m="1" x="41"/>
        <item m="1" x="32"/>
        <item m="1" x="284"/>
        <item m="1" x="194"/>
        <item m="1" x="147"/>
        <item m="1" x="304"/>
        <item m="1" x="306"/>
        <item m="1" x="140"/>
        <item m="1" x="302"/>
        <item m="1" x="272"/>
        <item m="1" x="60"/>
        <item m="1" x="145"/>
        <item m="1" x="25"/>
        <item m="1" x="244"/>
        <item m="1" x="223"/>
        <item m="1" x="189"/>
        <item m="1" x="27"/>
        <item m="1" x="287"/>
        <item m="1" x="91"/>
        <item m="1" x="328"/>
        <item m="1" x="330"/>
        <item m="1" x="73"/>
        <item m="1" x="184"/>
        <item m="1" x="154"/>
        <item m="1" x="260"/>
        <item m="1" x="323"/>
        <item m="1" x="144"/>
        <item m="1" x="179"/>
        <item m="1" x="269"/>
        <item m="1" x="308"/>
        <item m="1" x="222"/>
        <item m="1" x="103"/>
        <item m="1" x="226"/>
        <item m="1" x="88"/>
        <item m="1" x="313"/>
        <item m="1" x="274"/>
        <item m="1" x="51"/>
        <item m="1" x="256"/>
        <item m="1" x="128"/>
        <item m="1" x="159"/>
        <item m="1" x="104"/>
        <item m="1" x="310"/>
        <item m="1" x="82"/>
        <item m="1" x="253"/>
        <item m="1" x="282"/>
        <item m="1" x="86"/>
        <item m="1" x="217"/>
        <item m="1" x="135"/>
        <item m="1" x="233"/>
        <item m="1" x="298"/>
        <item m="1" x="68"/>
        <item m="1" x="94"/>
        <item m="1" x="98"/>
        <item m="1" x="206"/>
        <item m="1" x="275"/>
        <item m="1" x="33"/>
        <item m="1" x="286"/>
        <item m="1" x="100"/>
        <item m="1" x="150"/>
        <item m="1" x="277"/>
        <item m="1" x="133"/>
        <item m="1" x="67"/>
        <item m="1" x="89"/>
        <item m="1" x="47"/>
        <item m="1" x="70"/>
        <item m="1" x="76"/>
        <item m="1" x="137"/>
        <item m="1" x="106"/>
        <item m="1" x="296"/>
        <item m="1" x="317"/>
        <item m="1" x="93"/>
        <item m="1" x="79"/>
        <item m="1" x="164"/>
        <item m="1" x="193"/>
        <item m="1" x="113"/>
        <item m="1" x="111"/>
        <item m="1" x="246"/>
        <item m="1" x="118"/>
        <item m="1" x="250"/>
        <item m="1" x="235"/>
        <item m="1" x="307"/>
        <item m="1" x="180"/>
        <item m="1" x="171"/>
        <item m="1" x="288"/>
        <item m="1" x="161"/>
        <item m="1" x="132"/>
        <item m="1" x="30"/>
        <item m="1" x="326"/>
        <item m="1" x="121"/>
        <item m="1" x="265"/>
        <item m="1" x="280"/>
        <item m="1" x="219"/>
        <item m="1" x="83"/>
        <item m="1" x="139"/>
        <item m="1" x="224"/>
        <item m="1" x="231"/>
        <item m="1" x="252"/>
        <item m="1" x="160"/>
        <item m="1" x="78"/>
        <item m="1" x="199"/>
        <item m="1" x="239"/>
        <item m="1" x="293"/>
        <item m="1" x="192"/>
        <item m="1" x="71"/>
        <item m="1" x="242"/>
        <item m="1" x="212"/>
        <item m="1" x="123"/>
        <item m="1" x="297"/>
        <item m="1" x="75"/>
        <item m="1" x="207"/>
        <item m="1" x="332"/>
        <item m="1" x="110"/>
        <item m="1" x="166"/>
        <item m="1" x="266"/>
        <item m="1" x="126"/>
        <item m="1" x="138"/>
        <item m="1" x="36"/>
        <item m="1" x="169"/>
        <item m="1" x="268"/>
        <item m="1" x="177"/>
        <item m="1" x="157"/>
        <item m="1" x="46"/>
        <item m="1" x="65"/>
        <item m="1" x="38"/>
        <item m="1" x="125"/>
        <item m="1" x="257"/>
        <item m="1" x="234"/>
        <item m="1" x="116"/>
        <item m="1" x="122"/>
        <item x="22"/>
        <item t="default"/>
      </items>
    </pivotField>
    <pivotField showAll="0"/>
    <pivotField showAll="0"/>
    <pivotField numFmtId="2" showAll="0"/>
    <pivotField numFmtId="2" showAll="0"/>
    <pivotField showAll="0"/>
    <pivotField showAll="0"/>
    <pivotField dragToRow="0" dragToCol="0" dragToPage="0" showAll="0" defaultSubtotal="0"/>
  </pivotFields>
  <rowFields count="1">
    <field x="42"/>
  </rowFields>
  <rowItems count="1">
    <i t="grand">
      <x/>
    </i>
  </rowItems>
  <colFields count="1">
    <field x="39"/>
  </colFields>
  <colItems count="1">
    <i t="grand">
      <x/>
    </i>
  </colItems>
  <pageFields count="9">
    <pageField fld="10" hier="-1"/>
    <pageField fld="24" hier="-1"/>
    <pageField fld="26" hier="-1"/>
    <pageField fld="3" hier="-1"/>
    <pageField fld="27" hier="-1"/>
    <pageField fld="38" hier="-1"/>
    <pageField fld="41" hier="-1"/>
    <pageField fld="15" hier="-1"/>
    <pageField fld="35" hier="-1"/>
  </pageFields>
  <dataFields count="1">
    <dataField name="Count of Sales Document" fld="2" subtotal="count" baseField="35" baseItem="1"/>
  </dataFields>
  <formats count="3">
    <format dxfId="48">
      <pivotArea outline="0" collapsedLevelsAreSubtotals="1" fieldPosition="0"/>
    </format>
    <format dxfId="47">
      <pivotArea dataOnly="0" fieldPosition="0">
        <references count="1">
          <reference field="35" count="1">
            <x v="1"/>
          </reference>
        </references>
      </pivotArea>
    </format>
    <format dxfId="46">
      <pivotArea outline="0" fieldPosition="0">
        <references count="1">
          <reference field="4294967294" count="1">
            <x v="0"/>
          </reference>
        </references>
      </pivotArea>
    </format>
  </formats>
  <conditionalFormats count="1">
    <conditionalFormat priority="169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35" count="1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984248-A9DB-428B-AA06-F3332F1408C6}" name="TablaDinámica3" cacheId="4" applyNumberFormats="0" applyBorderFormats="0" applyFontFormats="0" applyPatternFormats="0" applyAlignmentFormats="0" applyWidthHeightFormats="1" dataCaption="Values" grandTotalCaption="PROMEDIO VOTORANTIM" updatedVersion="8" minRefreshableVersion="3" useAutoFormatting="1" itemPrintTitles="1" createdVersion="7" indent="0" outline="1" outlineData="1" multipleFieldFilters="0">
  <location ref="BW9:BZ18" firstHeaderRow="1" firstDataRow="2" firstDataCol="1" rowPageCount="6" colPageCount="1"/>
  <pivotFields count="50">
    <pivotField showAll="0"/>
    <pivotField showAll="0"/>
    <pivotField dataField="1" showAll="0"/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251">
        <item x="51"/>
        <item x="90"/>
        <item x="40"/>
        <item x="46"/>
        <item x="10"/>
        <item x="5"/>
        <item x="115"/>
        <item x="42"/>
        <item x="58"/>
        <item x="49"/>
        <item x="0"/>
        <item x="1"/>
        <item m="1" x="242"/>
        <item m="1" x="168"/>
        <item x="55"/>
        <item x="91"/>
        <item x="48"/>
        <item m="1" x="181"/>
        <item x="43"/>
        <item m="1" x="237"/>
        <item x="41"/>
        <item x="3"/>
        <item x="8"/>
        <item x="93"/>
        <item x="39"/>
        <item x="45"/>
        <item x="60"/>
        <item m="1" x="179"/>
        <item m="1" x="193"/>
        <item m="1" x="249"/>
        <item x="59"/>
        <item x="47"/>
        <item x="61"/>
        <item x="9"/>
        <item x="4"/>
        <item x="6"/>
        <item x="53"/>
        <item x="44"/>
        <item x="2"/>
        <item x="162"/>
        <item x="63"/>
        <item x="52"/>
        <item h="1" x="38"/>
        <item x="54"/>
        <item x="50"/>
        <item x="62"/>
        <item x="57"/>
        <item h="1" x="163"/>
        <item m="1" x="232"/>
        <item h="1" m="1" x="239"/>
        <item h="1" m="1" x="195"/>
        <item m="1" x="225"/>
        <item x="92"/>
        <item m="1" x="197"/>
        <item h="1" x="71"/>
        <item h="1" x="18"/>
        <item h="1" x="72"/>
        <item h="1" x="73"/>
        <item h="1" x="78"/>
        <item h="1" x="15"/>
        <item h="1" x="135"/>
        <item h="1" x="28"/>
        <item h="1" x="32"/>
        <item h="1" x="21"/>
        <item h="1" x="132"/>
        <item h="1" x="31"/>
        <item h="1" m="1" x="212"/>
        <item h="1" x="123"/>
        <item h="1" x="95"/>
        <item h="1" x="130"/>
        <item h="1" x="70"/>
        <item h="1" x="11"/>
        <item h="1" x="12"/>
        <item h="1" x="97"/>
        <item h="1" m="1" x="177"/>
        <item h="1" x="151"/>
        <item h="1" x="20"/>
        <item h="1" x="140"/>
        <item h="1" x="152"/>
        <item h="1" m="1" x="191"/>
        <item h="1" x="137"/>
        <item h="1" m="1" x="183"/>
        <item h="1" x="142"/>
        <item h="1" x="107"/>
        <item h="1" m="1" x="187"/>
        <item h="1" m="1" x="164"/>
        <item h="1" x="69"/>
        <item h="1" x="159"/>
        <item h="1" x="22"/>
        <item h="1" x="120"/>
        <item h="1" x="129"/>
        <item h="1" x="146"/>
        <item h="1" m="1" x="170"/>
        <item h="1" x="106"/>
        <item h="1" x="19"/>
        <item h="1" x="35"/>
        <item h="1" x="14"/>
        <item h="1" x="94"/>
        <item h="1" m="1" x="165"/>
        <item h="1" x="30"/>
        <item h="1" x="124"/>
        <item h="1" x="26"/>
        <item h="1" m="1" x="169"/>
        <item h="1" x="110"/>
        <item h="1" x="87"/>
        <item h="1" x="37"/>
        <item h="1" x="161"/>
        <item h="1" x="33"/>
        <item h="1" x="108"/>
        <item h="1" m="1" x="215"/>
        <item h="1" x="118"/>
        <item h="1" m="1" x="194"/>
        <item h="1" x="13"/>
        <item h="1" m="1" x="214"/>
        <item h="1" x="34"/>
        <item h="1" x="122"/>
        <item h="1" x="96"/>
        <item h="1" x="141"/>
        <item h="1" m="1" x="176"/>
        <item h="1" m="1" x="189"/>
        <item h="1" x="89"/>
        <item h="1" x="75"/>
        <item h="1" x="138"/>
        <item h="1" x="36"/>
        <item h="1" x="114"/>
        <item h="1" x="109"/>
        <item h="1" m="1" x="219"/>
        <item h="1" x="16"/>
        <item h="1" x="147"/>
        <item h="1" x="24"/>
        <item h="1" x="121"/>
        <item h="1" x="154"/>
        <item h="1" m="1" x="171"/>
        <item h="1" x="82"/>
        <item h="1" x="80"/>
        <item h="1" m="1" x="228"/>
        <item h="1" x="158"/>
        <item h="1" m="1" x="167"/>
        <item h="1" x="64"/>
        <item h="1" m="1" x="226"/>
        <item h="1" x="126"/>
        <item h="1" m="1" x="221"/>
        <item h="1" m="1" x="184"/>
        <item h="1" m="1" x="235"/>
        <item h="1" m="1" x="185"/>
        <item h="1" x="148"/>
        <item h="1" x="65"/>
        <item h="1" x="79"/>
        <item h="1" x="29"/>
        <item h="1" x="76"/>
        <item h="1" x="139"/>
        <item h="1" x="27"/>
        <item h="1" x="17"/>
        <item h="1" m="1" x="201"/>
        <item h="1" m="1" x="238"/>
        <item h="1" x="101"/>
        <item h="1" m="1" x="216"/>
        <item h="1" m="1" x="190"/>
        <item h="1" m="1" x="234"/>
        <item h="1" m="1" x="172"/>
        <item h="1" x="23"/>
        <item h="1" x="144"/>
        <item h="1" m="1" x="203"/>
        <item h="1" m="1" x="244"/>
        <item h="1" x="99"/>
        <item h="1" m="1" x="217"/>
        <item h="1" m="1" x="218"/>
        <item h="1" x="127"/>
        <item h="1" x="155"/>
        <item h="1" m="1" x="204"/>
        <item h="1" m="1" x="220"/>
        <item h="1" x="88"/>
        <item h="1" m="1" x="236"/>
        <item h="1" m="1" x="192"/>
        <item h="1" x="113"/>
        <item h="1" m="1" x="173"/>
        <item h="1" m="1" x="227"/>
        <item h="1" x="156"/>
        <item h="1" m="1" x="206"/>
        <item h="1" x="102"/>
        <item h="1" x="104"/>
        <item h="1" m="1" x="229"/>
        <item h="1" x="105"/>
        <item h="1" m="1" x="243"/>
        <item h="1" m="1" x="209"/>
        <item h="1" m="1" x="247"/>
        <item h="1" x="145"/>
        <item x="112"/>
        <item x="56"/>
        <item h="1" x="160"/>
        <item h="1" m="1" x="211"/>
        <item h="1" m="1" x="196"/>
        <item h="1" m="1" x="200"/>
        <item h="1" x="77"/>
        <item h="1" m="1" x="231"/>
        <item h="1" x="103"/>
        <item h="1" x="150"/>
        <item h="1" x="149"/>
        <item h="1" m="1" x="174"/>
        <item h="1" x="74"/>
        <item h="1" m="1" x="199"/>
        <item h="1" m="1" x="188"/>
        <item h="1" m="1" x="186"/>
        <item x="111"/>
        <item h="1" m="1" x="230"/>
        <item h="1" m="1" x="205"/>
        <item h="1" m="1" x="222"/>
        <item h="1" x="66"/>
        <item h="1" x="68"/>
        <item h="1" x="86"/>
        <item h="1" m="1" x="233"/>
        <item h="1" m="1" x="210"/>
        <item h="1" x="25"/>
        <item h="1" m="1" x="224"/>
        <item h="1" m="1" x="240"/>
        <item h="1" m="1" x="198"/>
        <item h="1" x="83"/>
        <item h="1" m="1" x="213"/>
        <item h="1" m="1" x="175"/>
        <item h="1" m="1" x="223"/>
        <item h="1" m="1" x="207"/>
        <item h="1" m="1" x="208"/>
        <item h="1" x="98"/>
        <item h="1" x="131"/>
        <item h="1" x="125"/>
        <item h="1" m="1" x="178"/>
        <item h="1" x="143"/>
        <item h="1" m="1" x="248"/>
        <item h="1" m="1" x="241"/>
        <item h="1" m="1" x="180"/>
        <item h="1" m="1" x="245"/>
        <item h="1" m="1" x="202"/>
        <item h="1" m="1" x="246"/>
        <item h="1" m="1" x="182"/>
        <item h="1" x="81"/>
        <item h="1" m="1" x="166"/>
        <item h="1" x="157"/>
        <item h="1" x="67"/>
        <item h="1" x="84"/>
        <item h="1" x="85"/>
        <item x="7"/>
        <item h="1" x="100"/>
        <item h="1" x="116"/>
        <item h="1" x="117"/>
        <item h="1" x="119"/>
        <item h="1" x="128"/>
        <item x="133"/>
        <item h="1" x="134"/>
        <item h="1" x="136"/>
        <item h="1" x="153"/>
        <item t="default"/>
      </items>
    </pivotField>
    <pivotField numFmtId="14" showAll="0"/>
    <pivotField numFmtId="164" showAll="0"/>
    <pivotField showAll="0"/>
    <pivotField numFmtId="14" showAll="0"/>
    <pivotField numFmtId="164" showAll="0"/>
    <pivotField showAll="0"/>
    <pivotField showAll="0"/>
    <pivotField numFmtId="14" showAll="0"/>
    <pivotField numFmtId="164" showAll="0"/>
    <pivotField numFmtId="165" showAll="0"/>
    <pivotField showAll="0"/>
    <pivotField showAll="0"/>
    <pivotField showAll="0"/>
    <pivotField axis="axisPage" multipleItemSelectionAllowed="1" showAll="0">
      <items count="5">
        <item x="0"/>
        <item x="2"/>
        <item h="1" x="1"/>
        <item x="3"/>
        <item t="default"/>
      </items>
    </pivotField>
    <pivotField axis="axisPage" multipleItemSelectionAllowed="1" showAll="0">
      <items count="40">
        <item x="0"/>
        <item h="1" x="1"/>
        <item h="1" x="2"/>
        <item h="1" x="14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m="1" x="16"/>
        <item h="1" m="1" x="17"/>
        <item h="1" m="1" x="18"/>
        <item h="1" m="1" x="19"/>
        <item h="1" m="1" x="37"/>
        <item h="1" m="1" x="27"/>
        <item h="1" m="1" x="28"/>
        <item h="1" m="1" x="20"/>
        <item h="1" m="1" x="21"/>
        <item h="1" m="1" x="31"/>
        <item h="1" m="1" x="22"/>
        <item h="1" m="1" x="32"/>
        <item h="1" m="1" x="34"/>
        <item h="1" m="1" x="24"/>
        <item h="1" m="1" x="36"/>
        <item h="1" m="1" x="25"/>
        <item h="1" m="1" x="33"/>
        <item h="1" m="1" x="35"/>
        <item h="1" m="1" x="29"/>
        <item h="1" m="1" x="26"/>
        <item h="1" m="1" x="23"/>
        <item h="1" m="1" x="38"/>
        <item h="1" m="1" x="30"/>
        <item h="1" x="13"/>
        <item h="1" m="1" x="15"/>
        <item t="default"/>
      </items>
    </pivotField>
    <pivotField axis="axisRow" showAll="0" sortType="descending">
      <items count="16">
        <item x="1"/>
        <item x="9"/>
        <item x="5"/>
        <item x="0"/>
        <item x="7"/>
        <item x="4"/>
        <item x="8"/>
        <item x="6"/>
        <item x="2"/>
        <item x="3"/>
        <item m="1" x="14"/>
        <item m="1" x="12"/>
        <item x="10"/>
        <item m="1" x="11"/>
        <item m="1"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5">
        <item m="1" x="3"/>
        <item x="1"/>
        <item h="1" x="0"/>
        <item h="1" x="2"/>
        <item t="default"/>
      </items>
    </pivotField>
    <pivotField numFmtId="22" showAll="0"/>
    <pivotField numFmtId="22" showAll="0"/>
    <pivotField numFmtId="166" showAll="0"/>
    <pivotField numFmtId="22" showAll="0"/>
    <pivotField numFmtId="167" showAll="0"/>
    <pivotField numFmtId="22" showAll="0"/>
    <pivotField numFmtId="2" showAll="0"/>
    <pivotField axis="axisCol" showAll="0">
      <items count="9">
        <item x="0"/>
        <item x="1"/>
        <item x="2"/>
        <item m="1" x="6"/>
        <item m="1" x="5"/>
        <item m="1" x="3"/>
        <item m="1" x="7"/>
        <item m="1" x="4"/>
        <item t="default"/>
      </items>
    </pivotField>
    <pivotField showAll="0"/>
    <pivotField showAll="0"/>
    <pivotField axis="axisPage" multipleItemSelectionAllowed="1" showAll="0">
      <items count="14">
        <item h="1" m="1" x="3"/>
        <item x="0"/>
        <item m="1" x="12"/>
        <item h="1" x="1"/>
        <item m="1" x="7"/>
        <item h="1" m="1" x="8"/>
        <item h="1" m="1" x="9"/>
        <item m="1" x="10"/>
        <item h="1" m="1" x="5"/>
        <item m="1" x="4"/>
        <item h="1" m="1" x="6"/>
        <item h="1" m="1" x="11"/>
        <item h="1" x="2"/>
        <item t="default"/>
      </items>
    </pivotField>
    <pivotField showAll="0"/>
    <pivotField showAll="0"/>
    <pivotField showAll="0"/>
    <pivotField showAll="0"/>
    <pivotField showAll="0"/>
    <pivotField showAll="0"/>
    <pivotField numFmtId="2" showAll="0"/>
    <pivotField numFmtId="2" showAll="0"/>
    <pivotField showAll="0"/>
    <pivotField showAll="0"/>
    <pivotField dragToRow="0" dragToCol="0" dragToPage="0" showAll="0" defaultSubtotal="0"/>
  </pivotFields>
  <rowFields count="1">
    <field x="26"/>
  </rowFields>
  <rowItems count="8">
    <i>
      <x v="4"/>
    </i>
    <i>
      <x v="5"/>
    </i>
    <i>
      <x v="6"/>
    </i>
    <i>
      <x v="8"/>
    </i>
    <i>
      <x v="2"/>
    </i>
    <i>
      <x v="7"/>
    </i>
    <i>
      <x v="3"/>
    </i>
    <i t="grand">
      <x/>
    </i>
  </rowItems>
  <colFields count="1">
    <field x="35"/>
  </colFields>
  <colItems count="3">
    <i>
      <x/>
    </i>
    <i>
      <x v="1"/>
    </i>
    <i t="grand">
      <x/>
    </i>
  </colItems>
  <pageFields count="6">
    <pageField fld="27" hier="-1"/>
    <pageField fld="25" hier="-1"/>
    <pageField fld="38" hier="-1"/>
    <pageField fld="3" hier="-1"/>
    <pageField fld="10" hier="-1"/>
    <pageField fld="24" hier="-1"/>
  </pageFields>
  <dataFields count="1">
    <dataField name="Count of Sales Document" fld="2" subtotal="count" baseField="12" baseItem="0"/>
  </dataFields>
  <formats count="12">
    <format dxfId="60">
      <pivotArea outline="0" collapsedLevelsAreSubtotals="1" fieldPosition="0"/>
    </format>
    <format dxfId="59">
      <pivotArea outline="0" fieldPosition="0">
        <references count="1">
          <reference field="4294967294" count="1">
            <x v="0"/>
          </reference>
        </references>
      </pivotArea>
    </format>
    <format dxfId="58">
      <pivotArea type="all" dataOnly="0" outline="0" fieldPosition="0"/>
    </format>
    <format dxfId="57">
      <pivotArea outline="0" collapsedLevelsAreSubtotals="1" fieldPosition="0"/>
    </format>
    <format dxfId="56">
      <pivotArea type="origin" dataOnly="0" labelOnly="1" outline="0" fieldPosition="0"/>
    </format>
    <format dxfId="55">
      <pivotArea field="35" type="button" dataOnly="0" labelOnly="1" outline="0" axis="axisCol" fieldPosition="0"/>
    </format>
    <format dxfId="54">
      <pivotArea type="topRight" dataOnly="0" labelOnly="1" outline="0" fieldPosition="0"/>
    </format>
    <format dxfId="53">
      <pivotArea field="26" type="button" dataOnly="0" labelOnly="1" outline="0" axis="axisRow" fieldPosition="0"/>
    </format>
    <format dxfId="52">
      <pivotArea dataOnly="0" labelOnly="1" fieldPosition="0">
        <references count="1">
          <reference field="26" count="7">
            <x v="2"/>
            <x v="3"/>
            <x v="4"/>
            <x v="5"/>
            <x v="6"/>
            <x v="7"/>
            <x v="8"/>
          </reference>
        </references>
      </pivotArea>
    </format>
    <format dxfId="51">
      <pivotArea dataOnly="0" labelOnly="1" grandRow="1" outline="0" fieldPosition="0"/>
    </format>
    <format dxfId="50">
      <pivotArea dataOnly="0" labelOnly="1" fieldPosition="0">
        <references count="1">
          <reference field="35" count="2">
            <x v="0"/>
            <x v="1"/>
          </reference>
        </references>
      </pivotArea>
    </format>
    <format dxfId="49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1EFD19-29CA-4F6D-95A4-AAC875613ADE}" name="ENSACADO_DIA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7" indent="0" outline="1" outlineData="1" multipleFieldFilters="0">
  <location ref="V177:W180" firstHeaderRow="1" firstDataRow="1" firstDataCol="1" rowPageCount="7" colPageCount="1"/>
  <pivotFields count="50">
    <pivotField showAll="0"/>
    <pivotField showAll="0"/>
    <pivotField dataField="1" showAll="0"/>
    <pivotField axis="axisPage" multipleItemSelectionAllowe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251">
        <item x="51"/>
        <item x="90"/>
        <item x="40"/>
        <item x="46"/>
        <item x="10"/>
        <item x="5"/>
        <item x="115"/>
        <item x="42"/>
        <item x="58"/>
        <item x="49"/>
        <item x="0"/>
        <item x="1"/>
        <item m="1" x="242"/>
        <item m="1" x="168"/>
        <item x="55"/>
        <item x="91"/>
        <item x="48"/>
        <item m="1" x="181"/>
        <item x="43"/>
        <item m="1" x="237"/>
        <item x="41"/>
        <item x="3"/>
        <item x="8"/>
        <item x="93"/>
        <item x="39"/>
        <item x="45"/>
        <item x="60"/>
        <item m="1" x="179"/>
        <item m="1" x="193"/>
        <item m="1" x="249"/>
        <item x="59"/>
        <item x="47"/>
        <item x="61"/>
        <item x="9"/>
        <item x="4"/>
        <item x="6"/>
        <item x="53"/>
        <item x="44"/>
        <item x="2"/>
        <item x="162"/>
        <item x="63"/>
        <item x="52"/>
        <item x="38"/>
        <item x="54"/>
        <item x="50"/>
        <item x="62"/>
        <item x="57"/>
        <item x="163"/>
        <item m="1" x="232"/>
        <item m="1" x="239"/>
        <item m="1" x="195"/>
        <item m="1" x="225"/>
        <item x="92"/>
        <item m="1" x="197"/>
        <item x="71"/>
        <item x="18"/>
        <item x="72"/>
        <item x="73"/>
        <item x="78"/>
        <item x="15"/>
        <item x="135"/>
        <item x="28"/>
        <item x="32"/>
        <item x="21"/>
        <item x="132"/>
        <item x="31"/>
        <item m="1" x="212"/>
        <item x="123"/>
        <item x="95"/>
        <item x="130"/>
        <item x="70"/>
        <item x="11"/>
        <item x="12"/>
        <item x="97"/>
        <item m="1" x="177"/>
        <item x="151"/>
        <item x="20"/>
        <item x="140"/>
        <item x="152"/>
        <item m="1" x="191"/>
        <item x="137"/>
        <item m="1" x="183"/>
        <item x="142"/>
        <item x="107"/>
        <item m="1" x="187"/>
        <item m="1" x="164"/>
        <item x="69"/>
        <item x="159"/>
        <item x="22"/>
        <item x="120"/>
        <item x="129"/>
        <item x="146"/>
        <item m="1" x="170"/>
        <item x="106"/>
        <item x="19"/>
        <item x="35"/>
        <item x="14"/>
        <item x="94"/>
        <item m="1" x="165"/>
        <item x="30"/>
        <item x="124"/>
        <item x="26"/>
        <item m="1" x="169"/>
        <item x="110"/>
        <item x="87"/>
        <item x="37"/>
        <item x="161"/>
        <item x="33"/>
        <item x="108"/>
        <item m="1" x="215"/>
        <item x="118"/>
        <item m="1" x="194"/>
        <item x="13"/>
        <item m="1" x="214"/>
        <item x="34"/>
        <item x="122"/>
        <item x="96"/>
        <item x="141"/>
        <item m="1" x="176"/>
        <item m="1" x="189"/>
        <item x="89"/>
        <item x="75"/>
        <item x="138"/>
        <item x="36"/>
        <item x="114"/>
        <item x="109"/>
        <item m="1" x="219"/>
        <item x="16"/>
        <item x="147"/>
        <item x="24"/>
        <item x="121"/>
        <item x="154"/>
        <item m="1" x="171"/>
        <item x="82"/>
        <item x="80"/>
        <item m="1" x="228"/>
        <item x="158"/>
        <item m="1" x="167"/>
        <item x="64"/>
        <item m="1" x="226"/>
        <item x="126"/>
        <item m="1" x="221"/>
        <item m="1" x="184"/>
        <item m="1" x="235"/>
        <item m="1" x="185"/>
        <item x="148"/>
        <item x="65"/>
        <item x="79"/>
        <item x="29"/>
        <item x="76"/>
        <item x="139"/>
        <item x="27"/>
        <item x="17"/>
        <item m="1" x="201"/>
        <item m="1" x="238"/>
        <item x="101"/>
        <item m="1" x="216"/>
        <item m="1" x="190"/>
        <item m="1" x="234"/>
        <item m="1" x="172"/>
        <item x="23"/>
        <item x="144"/>
        <item m="1" x="203"/>
        <item m="1" x="244"/>
        <item x="99"/>
        <item m="1" x="217"/>
        <item m="1" x="218"/>
        <item x="127"/>
        <item x="155"/>
        <item m="1" x="204"/>
        <item m="1" x="220"/>
        <item x="88"/>
        <item m="1" x="236"/>
        <item m="1" x="192"/>
        <item x="113"/>
        <item m="1" x="173"/>
        <item m="1" x="227"/>
        <item x="156"/>
        <item m="1" x="206"/>
        <item x="102"/>
        <item x="104"/>
        <item m="1" x="229"/>
        <item x="105"/>
        <item m="1" x="243"/>
        <item m="1" x="209"/>
        <item m="1" x="247"/>
        <item x="145"/>
        <item x="112"/>
        <item x="56"/>
        <item x="160"/>
        <item m="1" x="211"/>
        <item m="1" x="196"/>
        <item m="1" x="200"/>
        <item x="77"/>
        <item m="1" x="231"/>
        <item x="103"/>
        <item x="150"/>
        <item x="149"/>
        <item m="1" x="174"/>
        <item x="74"/>
        <item m="1" x="199"/>
        <item m="1" x="188"/>
        <item m="1" x="186"/>
        <item x="111"/>
        <item m="1" x="230"/>
        <item m="1" x="205"/>
        <item m="1" x="222"/>
        <item x="66"/>
        <item x="68"/>
        <item x="86"/>
        <item m="1" x="233"/>
        <item m="1" x="210"/>
        <item x="25"/>
        <item m="1" x="224"/>
        <item m="1" x="240"/>
        <item m="1" x="198"/>
        <item x="83"/>
        <item m="1" x="213"/>
        <item m="1" x="175"/>
        <item m="1" x="223"/>
        <item m="1" x="207"/>
        <item m="1" x="208"/>
        <item x="98"/>
        <item x="131"/>
        <item x="125"/>
        <item m="1" x="178"/>
        <item x="143"/>
        <item m="1" x="248"/>
        <item m="1" x="241"/>
        <item m="1" x="180"/>
        <item m="1" x="245"/>
        <item m="1" x="202"/>
        <item m="1" x="246"/>
        <item m="1" x="182"/>
        <item x="81"/>
        <item m="1" x="166"/>
        <item x="157"/>
        <item x="67"/>
        <item x="84"/>
        <item x="85"/>
        <item x="7"/>
        <item x="100"/>
        <item x="116"/>
        <item x="117"/>
        <item x="119"/>
        <item x="128"/>
        <item x="133"/>
        <item x="134"/>
        <item x="136"/>
        <item x="153"/>
        <item t="default"/>
      </items>
    </pivotField>
    <pivotField numFmtId="14" showAll="0"/>
    <pivotField numFmtId="164" showAll="0"/>
    <pivotField showAll="0"/>
    <pivotField numFmtId="14" showAll="0"/>
    <pivotField numFmtId="164" showAll="0"/>
    <pivotField showAll="0"/>
    <pivotField showAll="0"/>
    <pivotField numFmtId="14" showAll="0"/>
    <pivotField numFmtId="164" showAll="0"/>
    <pivotField numFmtId="165" showAll="0"/>
    <pivotField showAll="0"/>
    <pivotField showAll="0"/>
    <pivotField showAll="0"/>
    <pivotField axis="axisPage" multipleItemSelectionAllowed="1" showAll="0">
      <items count="5">
        <item x="0"/>
        <item x="2"/>
        <item h="1" x="1"/>
        <item x="3"/>
        <item t="default"/>
      </items>
    </pivotField>
    <pivotField showAll="0"/>
    <pivotField axis="axisPage" multipleItemSelectionAllowed="1" showAll="0">
      <items count="16">
        <item h="1" x="4"/>
        <item h="1" x="8"/>
        <item h="1" x="5"/>
        <item h="1" x="9"/>
        <item h="1" x="7"/>
        <item x="0"/>
        <item h="1" x="1"/>
        <item h="1" x="6"/>
        <item h="1" x="2"/>
        <item h="1" x="3"/>
        <item h="1" m="1" x="14"/>
        <item h="1" m="1" x="12"/>
        <item h="1" x="10"/>
        <item h="1" m="1" x="11"/>
        <item h="1" m="1" x="13"/>
        <item t="default"/>
      </items>
    </pivotField>
    <pivotField axis="axisPage" multipleItemSelectionAllowed="1" showAll="0">
      <items count="5">
        <item h="1" x="1"/>
        <item x="0"/>
        <item h="1" x="2"/>
        <item h="1" m="1" x="3"/>
        <item t="default"/>
      </items>
    </pivotField>
    <pivotField numFmtId="176" showAll="0"/>
    <pivotField numFmtId="176" showAll="0" sortType="ascending"/>
    <pivotField numFmtId="166" showAll="0"/>
    <pivotField numFmtId="176" showAll="0"/>
    <pivotField numFmtId="167" showAll="0"/>
    <pivotField numFmtId="176" showAll="0"/>
    <pivotField numFmtId="2" showAll="0"/>
    <pivotField axis="axisRow" showAll="0">
      <items count="9">
        <item x="1"/>
        <item x="0"/>
        <item x="2"/>
        <item m="1" x="6"/>
        <item m="1" x="5"/>
        <item m="1" x="3"/>
        <item m="1" x="7"/>
        <item m="1" x="4"/>
        <item t="default"/>
      </items>
    </pivotField>
    <pivotField showAll="0"/>
    <pivotField showAll="0"/>
    <pivotField multipleItemSelectionAllowed="1" showAll="0" sortType="ascending" defaultSubtotal="0">
      <items count="13">
        <item h="1" m="1" x="5"/>
        <item h="1" m="1" x="4"/>
        <item h="1" m="1" x="6"/>
        <item h="1" m="1" x="11"/>
        <item h="1" m="1" x="3"/>
        <item h="1" x="0"/>
        <item x="1"/>
        <item h="1" m="1" x="7"/>
        <item h="1" m="1" x="8"/>
        <item h="1" m="1" x="9"/>
        <item h="1" m="1" x="10"/>
        <item h="1" m="1" x="12"/>
        <item h="1" x="2"/>
      </items>
    </pivotField>
    <pivotField axis="axisPage" multipleItemSelectionAllowed="1" showAll="0" sortType="ascending">
      <items count="33">
        <item h="1" x="16"/>
        <item h="1" x="17"/>
        <item h="1" x="20"/>
        <item h="1" x="21"/>
        <item h="1" x="22"/>
        <item h="1" x="25"/>
        <item h="1" x="26"/>
        <item h="1" x="23"/>
        <item h="1" x="24"/>
        <item h="1" x="27"/>
        <item h="1" x="28"/>
        <item h="1" x="29"/>
        <item h="1" x="0"/>
        <item h="1" x="1"/>
        <item h="1" x="3"/>
        <item h="1" x="4"/>
        <item h="1" x="2"/>
        <item h="1" x="5"/>
        <item h="1" x="6"/>
        <item h="1" x="7"/>
        <item h="1" x="8"/>
        <item x="10"/>
        <item h="1" x="12"/>
        <item h="1" x="9"/>
        <item h="1" x="11"/>
        <item h="1" x="13"/>
        <item h="1" x="14"/>
        <item h="1" x="15"/>
        <item h="1" x="18"/>
        <item h="1" x="19"/>
        <item h="1" m="1" x="31"/>
        <item h="1" x="30"/>
        <item t="default"/>
      </items>
    </pivotField>
    <pivotField showAll="0"/>
    <pivotField axis="axisPage" multipleItemSelectionAllowed="1" showAll="0">
      <items count="54">
        <item h="1" m="1" x="26"/>
        <item h="1" m="1" x="13"/>
        <item h="1" m="1" x="44"/>
        <item h="1" m="1" x="33"/>
        <item h="1" m="1" x="17"/>
        <item h="1" m="1" x="8"/>
        <item h="1" x="0"/>
        <item h="1" m="1" x="15"/>
        <item h="1" x="1"/>
        <item h="1" x="2"/>
        <item h="1" x="3"/>
        <item h="1" x="4"/>
        <item x="5"/>
        <item x="6"/>
        <item h="1" m="1" x="32"/>
        <item h="1" m="1" x="16"/>
        <item h="1" m="1" x="11"/>
        <item h="1" m="1" x="48"/>
        <item h="1" m="1" x="42"/>
        <item h="1" m="1" x="35"/>
        <item h="1" m="1" x="30"/>
        <item h="1" m="1" x="23"/>
        <item h="1" m="1" x="14"/>
        <item h="1" m="1" x="50"/>
        <item h="1" m="1" x="47"/>
        <item h="1" m="1" x="40"/>
        <item h="1" m="1" x="34"/>
        <item h="1" m="1" x="25"/>
        <item h="1" m="1" x="22"/>
        <item h="1" m="1" x="12"/>
        <item h="1" m="1" x="49"/>
        <item h="1" m="1" x="43"/>
        <item h="1" m="1" x="39"/>
        <item h="1" m="1" x="31"/>
        <item h="1" m="1" x="24"/>
        <item h="1" m="1" x="21"/>
        <item h="1" m="1" x="29"/>
        <item h="1" m="1" x="10"/>
        <item h="1" m="1" x="38"/>
        <item h="1" m="1" x="28"/>
        <item h="1" m="1" x="20"/>
        <item h="1" m="1" x="9"/>
        <item h="1" m="1" x="46"/>
        <item h="1" m="1" x="19"/>
        <item h="1" m="1" x="37"/>
        <item h="1" m="1" x="52"/>
        <item h="1" m="1" x="27"/>
        <item h="1" m="1" x="45"/>
        <item h="1" m="1" x="18"/>
        <item h="1" m="1" x="36"/>
        <item h="1" m="1" x="51"/>
        <item h="1" m="1" x="41"/>
        <item h="1" x="7"/>
        <item t="default"/>
      </items>
    </pivotField>
    <pivotField showAll="0"/>
    <pivotField showAll="0"/>
    <pivotField showAll="0"/>
    <pivotField numFmtId="2" showAll="0"/>
    <pivotField numFmtId="2" showAll="0"/>
    <pivotField showAll="0"/>
    <pivotField showAll="0"/>
    <pivotField dragToRow="0" dragToCol="0" dragToPage="0" showAll="0" defaultSubtotal="0"/>
  </pivotFields>
  <rowFields count="1">
    <field x="35"/>
  </rowFields>
  <rowItems count="3">
    <i>
      <x/>
    </i>
    <i>
      <x v="1"/>
    </i>
    <i t="grand">
      <x/>
    </i>
  </rowItems>
  <colItems count="1">
    <i/>
  </colItems>
  <pageFields count="7">
    <pageField fld="24" hier="-1"/>
    <pageField fld="10" hier="-1"/>
    <pageField fld="26" hier="-1"/>
    <pageField fld="3" hier="-1"/>
    <pageField fld="27" hier="-1"/>
    <pageField fld="41" hier="-1"/>
    <pageField fld="39" hier="-1"/>
  </pageFields>
  <dataFields count="1">
    <dataField name="Count of Sales Document" fld="2" subtotal="count" showDataAs="percentOfCol" baseField="35" baseItem="1" numFmtId="10"/>
  </dataFields>
  <formats count="3">
    <format dxfId="63">
      <pivotArea outline="0" collapsedLevelsAreSubtotals="1" fieldPosition="0"/>
    </format>
    <format dxfId="62">
      <pivotArea outline="0" fieldPosition="0">
        <references count="1">
          <reference field="4294967294" count="1">
            <x v="0"/>
          </reference>
        </references>
      </pivotArea>
    </format>
    <format dxfId="61">
      <pivotArea dataOnly="0" fieldPosition="0">
        <references count="1">
          <reference field="35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A47C1A-794A-43E7-A759-09FABEF3E8BB}" name="TablaDinámica9" cacheId="4" applyNumberFormats="0" applyBorderFormats="0" applyFontFormats="0" applyPatternFormats="0" applyAlignmentFormats="0" applyWidthHeightFormats="1" dataCaption="Values" grandTotalCaption="PROMEDIO VOTORANTIM" updatedVersion="8" minRefreshableVersion="3" useAutoFormatting="1" colGrandTotals="0" itemPrintTitles="1" createdVersion="7" indent="0" outline="1" outlineData="1" multipleFieldFilters="0">
  <location ref="AV40:AW43" firstHeaderRow="1" firstDataRow="3" firstDataCol="1" rowPageCount="6" colPageCount="1"/>
  <pivotFields count="50">
    <pivotField showAll="0"/>
    <pivotField showAll="0"/>
    <pivotField dataField="1" showAll="0"/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251">
        <item x="51"/>
        <item x="90"/>
        <item x="40"/>
        <item x="46"/>
        <item x="10"/>
        <item x="5"/>
        <item x="115"/>
        <item x="42"/>
        <item x="58"/>
        <item x="49"/>
        <item x="0"/>
        <item x="1"/>
        <item m="1" x="242"/>
        <item m="1" x="168"/>
        <item x="55"/>
        <item x="91"/>
        <item x="48"/>
        <item m="1" x="181"/>
        <item x="43"/>
        <item m="1" x="237"/>
        <item x="41"/>
        <item x="3"/>
        <item x="8"/>
        <item x="93"/>
        <item x="39"/>
        <item x="45"/>
        <item x="60"/>
        <item m="1" x="179"/>
        <item m="1" x="193"/>
        <item m="1" x="249"/>
        <item x="59"/>
        <item x="47"/>
        <item x="61"/>
        <item x="9"/>
        <item x="4"/>
        <item x="6"/>
        <item x="53"/>
        <item x="44"/>
        <item x="2"/>
        <item x="162"/>
        <item x="63"/>
        <item x="52"/>
        <item h="1" x="38"/>
        <item x="54"/>
        <item x="50"/>
        <item x="62"/>
        <item h="1" x="57"/>
        <item h="1" x="163"/>
        <item h="1" m="1" x="232"/>
        <item h="1" m="1" x="239"/>
        <item h="1" m="1" x="195"/>
        <item h="1" m="1" x="225"/>
        <item h="1" x="92"/>
        <item h="1" m="1" x="197"/>
        <item h="1" x="71"/>
        <item h="1" x="18"/>
        <item h="1" x="72"/>
        <item h="1" x="73"/>
        <item h="1" x="78"/>
        <item h="1" x="15"/>
        <item h="1" x="135"/>
        <item h="1" x="28"/>
        <item h="1" x="32"/>
        <item h="1" x="21"/>
        <item h="1" x="132"/>
        <item h="1" x="31"/>
        <item h="1" m="1" x="212"/>
        <item h="1" x="123"/>
        <item h="1" x="95"/>
        <item h="1" x="130"/>
        <item h="1" x="70"/>
        <item h="1" x="11"/>
        <item h="1" x="12"/>
        <item h="1" x="97"/>
        <item h="1" m="1" x="177"/>
        <item h="1" x="151"/>
        <item h="1" x="20"/>
        <item h="1" x="140"/>
        <item h="1" x="152"/>
        <item h="1" m="1" x="191"/>
        <item h="1" x="137"/>
        <item h="1" m="1" x="183"/>
        <item h="1" x="142"/>
        <item h="1" x="107"/>
        <item h="1" m="1" x="187"/>
        <item h="1" m="1" x="164"/>
        <item h="1" x="69"/>
        <item h="1" x="159"/>
        <item h="1" x="22"/>
        <item h="1" x="120"/>
        <item h="1" x="129"/>
        <item h="1" x="146"/>
        <item h="1" m="1" x="170"/>
        <item h="1" x="106"/>
        <item h="1" x="19"/>
        <item h="1" x="35"/>
        <item h="1" x="14"/>
        <item h="1" x="94"/>
        <item h="1" m="1" x="165"/>
        <item h="1" x="30"/>
        <item h="1" x="124"/>
        <item h="1" x="26"/>
        <item h="1" m="1" x="169"/>
        <item h="1" x="110"/>
        <item h="1" x="87"/>
        <item h="1" x="37"/>
        <item h="1" x="161"/>
        <item h="1" x="33"/>
        <item h="1" x="108"/>
        <item h="1" m="1" x="215"/>
        <item h="1" x="118"/>
        <item h="1" m="1" x="194"/>
        <item h="1" x="13"/>
        <item h="1" m="1" x="214"/>
        <item h="1" x="34"/>
        <item h="1" x="122"/>
        <item h="1" x="96"/>
        <item h="1" x="141"/>
        <item h="1" m="1" x="176"/>
        <item h="1" m="1" x="189"/>
        <item h="1" x="89"/>
        <item h="1" x="75"/>
        <item h="1" x="138"/>
        <item h="1" x="36"/>
        <item h="1" x="114"/>
        <item h="1" x="109"/>
        <item h="1" m="1" x="219"/>
        <item h="1" x="16"/>
        <item h="1" x="147"/>
        <item h="1" x="24"/>
        <item h="1" x="121"/>
        <item h="1" x="154"/>
        <item h="1" m="1" x="171"/>
        <item h="1" x="82"/>
        <item h="1" x="80"/>
        <item h="1" m="1" x="228"/>
        <item h="1" x="158"/>
        <item h="1" m="1" x="167"/>
        <item h="1" x="64"/>
        <item h="1" m="1" x="226"/>
        <item h="1" x="126"/>
        <item h="1" m="1" x="221"/>
        <item h="1" m="1" x="184"/>
        <item h="1" m="1" x="235"/>
        <item h="1" m="1" x="185"/>
        <item h="1" x="148"/>
        <item h="1" x="65"/>
        <item h="1" x="79"/>
        <item h="1" x="29"/>
        <item h="1" x="76"/>
        <item h="1" x="139"/>
        <item h="1" x="27"/>
        <item h="1" x="17"/>
        <item h="1" m="1" x="201"/>
        <item h="1" m="1" x="238"/>
        <item h="1" x="101"/>
        <item h="1" m="1" x="216"/>
        <item h="1" m="1" x="190"/>
        <item h="1" m="1" x="234"/>
        <item h="1" m="1" x="172"/>
        <item h="1" x="23"/>
        <item h="1" x="144"/>
        <item h="1" m="1" x="203"/>
        <item h="1" m="1" x="244"/>
        <item h="1" x="99"/>
        <item h="1" m="1" x="217"/>
        <item h="1" m="1" x="218"/>
        <item h="1" x="127"/>
        <item h="1" x="155"/>
        <item h="1" m="1" x="204"/>
        <item h="1" m="1" x="220"/>
        <item h="1" x="88"/>
        <item h="1" m="1" x="236"/>
        <item h="1" m="1" x="192"/>
        <item h="1" x="113"/>
        <item h="1" m="1" x="173"/>
        <item h="1" m="1" x="227"/>
        <item h="1" x="156"/>
        <item h="1" m="1" x="206"/>
        <item h="1" x="102"/>
        <item h="1" x="104"/>
        <item h="1" m="1" x="229"/>
        <item h="1" x="105"/>
        <item h="1" m="1" x="243"/>
        <item h="1" m="1" x="209"/>
        <item h="1" m="1" x="247"/>
        <item h="1" x="145"/>
        <item h="1" x="112"/>
        <item h="1" x="56"/>
        <item h="1" x="160"/>
        <item h="1" m="1" x="211"/>
        <item h="1" m="1" x="196"/>
        <item h="1" m="1" x="200"/>
        <item h="1" x="77"/>
        <item h="1" m="1" x="231"/>
        <item h="1" x="103"/>
        <item h="1" x="150"/>
        <item h="1" x="149"/>
        <item h="1" m="1" x="174"/>
        <item h="1" x="74"/>
        <item h="1" m="1" x="199"/>
        <item h="1" m="1" x="188"/>
        <item h="1" m="1" x="186"/>
        <item h="1" x="111"/>
        <item h="1" m="1" x="230"/>
        <item h="1" m="1" x="205"/>
        <item h="1" m="1" x="222"/>
        <item h="1" x="66"/>
        <item h="1" x="68"/>
        <item h="1" x="86"/>
        <item h="1" m="1" x="233"/>
        <item h="1" m="1" x="210"/>
        <item h="1" x="25"/>
        <item h="1" m="1" x="224"/>
        <item h="1" m="1" x="240"/>
        <item h="1" m="1" x="198"/>
        <item h="1" x="83"/>
        <item h="1" m="1" x="213"/>
        <item h="1" m="1" x="175"/>
        <item h="1" m="1" x="223"/>
        <item h="1" m="1" x="207"/>
        <item h="1" m="1" x="208"/>
        <item h="1" x="98"/>
        <item h="1" x="131"/>
        <item h="1" x="125"/>
        <item h="1" m="1" x="178"/>
        <item h="1" x="143"/>
        <item h="1" m="1" x="248"/>
        <item h="1" m="1" x="241"/>
        <item h="1" m="1" x="180"/>
        <item h="1" m="1" x="245"/>
        <item h="1" m="1" x="202"/>
        <item h="1" m="1" x="246"/>
        <item h="1" m="1" x="182"/>
        <item h="1" x="81"/>
        <item h="1" m="1" x="166"/>
        <item h="1" x="157"/>
        <item h="1" x="67"/>
        <item h="1" x="84"/>
        <item h="1" x="85"/>
        <item h="1" x="7"/>
        <item h="1" x="100"/>
        <item h="1" x="116"/>
        <item h="1" x="117"/>
        <item h="1" x="119"/>
        <item h="1" x="128"/>
        <item h="1" x="133"/>
        <item h="1" x="134"/>
        <item h="1" x="136"/>
        <item h="1" x="153"/>
        <item t="default"/>
      </items>
    </pivotField>
    <pivotField numFmtId="14" showAll="0"/>
    <pivotField numFmtId="164" showAll="0"/>
    <pivotField showAll="0"/>
    <pivotField numFmtId="14" showAll="0"/>
    <pivotField numFmtId="164" showAll="0"/>
    <pivotField showAll="0"/>
    <pivotField showAll="0"/>
    <pivotField numFmtId="14" showAll="0"/>
    <pivotField numFmtId="164" showAll="0"/>
    <pivotField numFmtId="165" showAll="0"/>
    <pivotField showAll="0"/>
    <pivotField showAll="0"/>
    <pivotField showAll="0"/>
    <pivotField axis="axisPage" multipleItemSelectionAllowed="1" showAll="0">
      <items count="5">
        <item x="0"/>
        <item x="2"/>
        <item h="1" x="1"/>
        <item x="3"/>
        <item t="default"/>
      </items>
    </pivotField>
    <pivotField axis="axisPage" multipleItemSelectionAllowed="1" showAll="0">
      <items count="40">
        <item x="0"/>
        <item h="1" x="1"/>
        <item h="1" x="2"/>
        <item h="1" x="14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m="1" x="16"/>
        <item h="1" m="1" x="17"/>
        <item h="1" m="1" x="18"/>
        <item h="1" m="1" x="19"/>
        <item h="1" m="1" x="37"/>
        <item h="1" m="1" x="27"/>
        <item h="1" m="1" x="28"/>
        <item h="1" m="1" x="20"/>
        <item h="1" m="1" x="21"/>
        <item h="1" m="1" x="31"/>
        <item h="1" m="1" x="22"/>
        <item h="1" m="1" x="32"/>
        <item h="1" m="1" x="34"/>
        <item h="1" m="1" x="24"/>
        <item h="1" m="1" x="36"/>
        <item h="1" m="1" x="25"/>
        <item h="1" m="1" x="33"/>
        <item h="1" m="1" x="35"/>
        <item h="1" m="1" x="29"/>
        <item h="1" m="1" x="26"/>
        <item h="1" m="1" x="23"/>
        <item h="1" m="1" x="38"/>
        <item h="1" m="1" x="30"/>
        <item h="1" x="13"/>
        <item h="1" m="1" x="15"/>
        <item t="default"/>
      </items>
    </pivotField>
    <pivotField axis="axisRow" showAll="0">
      <items count="16">
        <item x="1"/>
        <item x="5"/>
        <item x="0"/>
        <item x="9"/>
        <item x="2"/>
        <item x="7"/>
        <item x="4"/>
        <item x="8"/>
        <item x="6"/>
        <item x="3"/>
        <item m="1" x="14"/>
        <item m="1" x="12"/>
        <item x="10"/>
        <item m="1" x="11"/>
        <item m="1" x="13"/>
        <item t="default"/>
      </items>
    </pivotField>
    <pivotField axis="axisPage" multipleItemSelectionAllowed="1" showAll="0">
      <items count="5">
        <item h="1" x="1"/>
        <item x="0"/>
        <item h="1" x="2"/>
        <item h="1" m="1" x="3"/>
        <item t="default"/>
      </items>
    </pivotField>
    <pivotField numFmtId="22" showAll="0"/>
    <pivotField numFmtId="22" showAll="0"/>
    <pivotField numFmtId="166" showAll="0"/>
    <pivotField numFmtId="22" showAll="0"/>
    <pivotField numFmtId="167" showAll="0"/>
    <pivotField numFmtId="22" showAll="0"/>
    <pivotField numFmtId="2" showAll="0"/>
    <pivotField axis="axisCol" showAll="0">
      <items count="9">
        <item h="1" x="0"/>
        <item x="1"/>
        <item h="1" x="2"/>
        <item h="1" m="1" x="6"/>
        <item h="1" m="1" x="5"/>
        <item h="1" m="1" x="3"/>
        <item h="1" m="1" x="7"/>
        <item h="1" m="1" x="4"/>
        <item t="default"/>
      </items>
    </pivotField>
    <pivotField showAll="0"/>
    <pivotField showAll="0"/>
    <pivotField axis="axisPage" multipleItemSelectionAllowed="1" showAll="0">
      <items count="14">
        <item m="1" x="3"/>
        <item h="1" x="0"/>
        <item h="1" m="1" x="12"/>
        <item h="1" x="1"/>
        <item h="1" m="1" x="7"/>
        <item h="1" m="1" x="8"/>
        <item h="1" m="1" x="9"/>
        <item h="1" m="1" x="10"/>
        <item m="1" x="5"/>
        <item h="1" m="1" x="4"/>
        <item h="1" m="1" x="6"/>
        <item h="1" m="1" x="11"/>
        <item h="1" x="2"/>
        <item t="default"/>
      </items>
    </pivotField>
    <pivotField showAll="0"/>
    <pivotField axis="axisCol" showAll="0">
      <items count="49">
        <item x="0"/>
        <item x="1"/>
        <item x="2"/>
        <item x="3"/>
        <item x="4"/>
        <item m="1" x="18"/>
        <item m="1" x="16"/>
        <item m="1" x="28"/>
        <item m="1" x="11"/>
        <item m="1" x="21"/>
        <item m="1" x="27"/>
        <item m="1" x="6"/>
        <item m="1" x="29"/>
        <item m="1" x="46"/>
        <item m="1" x="7"/>
        <item m="1" x="9"/>
        <item m="1" x="34"/>
        <item m="1" x="8"/>
        <item m="1" x="36"/>
        <item m="1" x="40"/>
        <item m="1" x="14"/>
        <item m="1" x="35"/>
        <item m="1" x="24"/>
        <item m="1" x="12"/>
        <item m="1" x="25"/>
        <item m="1" x="19"/>
        <item m="1" x="37"/>
        <item m="1" x="13"/>
        <item m="1" x="26"/>
        <item m="1" x="17"/>
        <item m="1" x="23"/>
        <item m="1" x="42"/>
        <item m="1" x="33"/>
        <item m="1" x="15"/>
        <item m="1" x="5"/>
        <item m="1" x="45"/>
        <item m="1" x="39"/>
        <item m="1" x="47"/>
        <item m="1" x="43"/>
        <item m="1" x="20"/>
        <item m="1" x="31"/>
        <item m="1" x="44"/>
        <item m="1" x="10"/>
        <item m="1" x="32"/>
        <item m="1" x="38"/>
        <item m="1" x="30"/>
        <item m="1" x="41"/>
        <item m="1" x="22"/>
        <item t="default"/>
      </items>
    </pivotField>
    <pivotField showAll="0"/>
    <pivotField showAll="0"/>
    <pivotField showAll="0"/>
    <pivotField showAll="0"/>
    <pivotField numFmtId="2" showAll="0"/>
    <pivotField numFmtId="2" showAll="0"/>
    <pivotField showAll="0"/>
    <pivotField showAll="0"/>
    <pivotField dragToRow="0" dragToCol="0" dragToPage="0" showAll="0" defaultSubtotal="0"/>
  </pivotFields>
  <rowFields count="1">
    <field x="26"/>
  </rowFields>
  <rowItems count="1">
    <i t="grand">
      <x/>
    </i>
  </rowItems>
  <colFields count="2">
    <field x="35"/>
    <field x="40"/>
  </colFields>
  <pageFields count="6">
    <pageField fld="38" hier="-1"/>
    <pageField fld="3" hier="-1"/>
    <pageField fld="27" hier="-1"/>
    <pageField fld="10" hier="-1"/>
    <pageField fld="25" hier="-1"/>
    <pageField fld="24" hier="-1"/>
  </pageFields>
  <dataFields count="1">
    <dataField name="Count of Sales Document" fld="2" subtotal="count" baseField="12" baseItem="0"/>
  </dataFields>
  <formats count="2">
    <format dxfId="65">
      <pivotArea outline="0" collapsedLevelsAreSubtotals="1" fieldPosition="0"/>
    </format>
    <format dxfId="64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B75B42-F56A-4B35-83A3-9EF5AE333F17}" name="GRANEL_DIA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7" indent="0" outline="1" outlineData="1" multipleFieldFilters="0">
  <location ref="V164:W166" firstHeaderRow="1" firstDataRow="1" firstDataCol="1" rowPageCount="6" colPageCount="1"/>
  <pivotFields count="50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numFmtId="164" showAll="0"/>
    <pivotField showAll="0"/>
    <pivotField numFmtId="14" showAll="0"/>
    <pivotField numFmtId="164" showAll="0"/>
    <pivotField showAll="0"/>
    <pivotField showAll="0"/>
    <pivotField numFmtId="14" showAll="0"/>
    <pivotField numFmtId="164" showAll="0"/>
    <pivotField numFmtId="165" showAll="0"/>
    <pivotField showAll="0"/>
    <pivotField showAll="0"/>
    <pivotField showAll="0"/>
    <pivotField axis="axisPage" multipleItemSelectionAllowed="1" showAll="0">
      <items count="5">
        <item x="0"/>
        <item x="2"/>
        <item h="1" x="1"/>
        <item x="3"/>
        <item t="default"/>
      </items>
    </pivotField>
    <pivotField showAll="0"/>
    <pivotField axis="axisPage" multipleItemSelectionAllowed="1" showAll="0">
      <items count="16">
        <item h="1" x="4"/>
        <item h="1" x="8"/>
        <item h="1" x="5"/>
        <item h="1" x="9"/>
        <item h="1" x="7"/>
        <item x="0"/>
        <item h="1" x="1"/>
        <item h="1" x="6"/>
        <item h="1" x="2"/>
        <item h="1" x="3"/>
        <item h="1" m="1" x="14"/>
        <item h="1" m="1" x="12"/>
        <item h="1" x="10"/>
        <item h="1" m="1" x="11"/>
        <item h="1" m="1" x="13"/>
        <item t="default"/>
      </items>
    </pivotField>
    <pivotField axis="axisPage" multipleItemSelectionAllowed="1" showAll="0">
      <items count="5">
        <item x="1"/>
        <item h="1" x="0"/>
        <item h="1" x="2"/>
        <item h="1" m="1" x="3"/>
        <item t="default"/>
      </items>
    </pivotField>
    <pivotField numFmtId="176" showAll="0"/>
    <pivotField axis="axisPage" numFmtId="176" showAll="0">
      <items count="4678">
        <item m="1" x="2318"/>
        <item m="1" x="2309"/>
        <item m="1" x="2310"/>
        <item m="1" x="2323"/>
        <item m="1" x="2316"/>
        <item m="1" x="2311"/>
        <item m="1" x="4338"/>
        <item m="1" x="2315"/>
        <item m="1" x="1911"/>
        <item m="1" x="2312"/>
        <item m="1" x="1247"/>
        <item m="1" x="1250"/>
        <item m="1" x="1248"/>
        <item m="1" x="1251"/>
        <item m="1" x="1253"/>
        <item m="1" x="2317"/>
        <item m="1" x="4656"/>
        <item m="1" x="2319"/>
        <item m="1" x="2659"/>
        <item m="1" x="1255"/>
        <item m="1" x="2658"/>
        <item m="1" x="2671"/>
        <item m="1" x="2661"/>
        <item m="1" x="1518"/>
        <item m="1" x="2660"/>
        <item m="1" x="1254"/>
        <item m="1" x="2665"/>
        <item m="1" x="1514"/>
        <item m="1" x="2664"/>
        <item m="1" x="2321"/>
        <item m="1" x="1516"/>
        <item m="1" x="1256"/>
        <item m="1" x="2320"/>
        <item m="1" x="2656"/>
        <item m="1" x="2322"/>
        <item m="1" x="2663"/>
        <item m="1" x="3711"/>
        <item m="1" x="1515"/>
        <item m="1" x="2655"/>
        <item m="1" x="2672"/>
        <item m="1" x="1525"/>
        <item m="1" x="2667"/>
        <item m="1" x="1902"/>
        <item m="1" x="3816"/>
        <item m="1" x="2666"/>
        <item m="1" x="1520"/>
        <item m="1" x="1521"/>
        <item m="1" x="1519"/>
        <item m="1" x="1517"/>
        <item m="1" x="2670"/>
        <item m="1" x="3790"/>
        <item m="1" x="3796"/>
        <item m="1" x="3787"/>
        <item m="1" x="1522"/>
        <item m="1" x="2565"/>
        <item m="1" x="3011"/>
        <item m="1" x="2668"/>
        <item m="1" x="3806"/>
        <item m="1" x="3799"/>
        <item m="1" x="3793"/>
        <item m="1" x="2669"/>
        <item m="1" x="1524"/>
        <item m="1" x="2992"/>
        <item m="1" x="1523"/>
        <item m="1" x="4025"/>
        <item m="1" x="3801"/>
        <item m="1" x="3424"/>
        <item m="1" x="3441"/>
        <item m="1" x="3001"/>
        <item m="1" x="3812"/>
        <item m="1" x="2569"/>
        <item m="1" x="2996"/>
        <item m="1" x="3785"/>
        <item m="1" x="3428"/>
        <item m="1" x="2578"/>
        <item m="1" x="4122"/>
        <item m="1" x="3810"/>
        <item m="1" x="2886"/>
        <item m="1" x="2567"/>
        <item m="1" x="2573"/>
        <item m="1" x="2572"/>
        <item m="1" x="2571"/>
        <item m="1" x="3804"/>
        <item m="1" x="2574"/>
        <item m="1" x="3814"/>
        <item m="1" x="4106"/>
        <item m="1" x="3808"/>
        <item m="1" x="4094"/>
        <item m="1" x="2575"/>
        <item m="1" x="4103"/>
        <item m="1" x="4097"/>
        <item m="1" x="4114"/>
        <item m="1" x="2577"/>
        <item m="1" x="2576"/>
        <item m="1" x="4110"/>
        <item m="1" x="4108"/>
        <item m="1" x="2891"/>
        <item m="1" x="2888"/>
        <item m="1" x="4100"/>
        <item m="1" x="4471"/>
        <item m="1" x="2889"/>
        <item m="1" x="4092"/>
        <item m="1" x="2902"/>
        <item m="1" x="2901"/>
        <item m="1" x="2896"/>
        <item m="1" x="2893"/>
        <item m="1" x="4112"/>
        <item m="1" x="2897"/>
        <item m="1" x="2895"/>
        <item m="1" x="2898"/>
        <item m="1" x="4445"/>
        <item m="1" x="4116"/>
        <item m="1" x="2899"/>
        <item m="1" x="4118"/>
        <item m="1" x="4447"/>
        <item m="1" x="4120"/>
        <item m="1" x="4443"/>
        <item m="1" x="3304"/>
        <item m="1" x="4450"/>
        <item m="1" x="1063"/>
        <item m="1" x="3302"/>
        <item m="1" x="4124"/>
        <item m="1" x="4456"/>
        <item m="1" x="4464"/>
        <item m="1" x="2900"/>
        <item m="1" x="4466"/>
        <item m="1" x="4440"/>
        <item m="1" x="3306"/>
        <item m="1" x="4467"/>
        <item m="1" x="4453"/>
        <item m="1" x="4460"/>
        <item m="1" x="3315"/>
        <item m="1" x="3308"/>
        <item m="1" x="4462"/>
        <item m="1" x="4458"/>
        <item m="1" x="3311"/>
        <item m="1" x="3312"/>
        <item m="1" x="3310"/>
        <item m="1" x="1062"/>
        <item m="1" x="3309"/>
        <item m="1" x="4469"/>
        <item m="1" x="1065"/>
        <item m="1" x="1064"/>
        <item m="1" x="1075"/>
        <item m="1" x="3709"/>
        <item m="1" x="3712"/>
        <item m="1" x="1060"/>
        <item m="1" x="3313"/>
        <item m="1" x="3314"/>
        <item m="1" x="3714"/>
        <item m="1" x="3710"/>
        <item m="1" x="1068"/>
        <item m="1" x="1067"/>
        <item m="1" x="1071"/>
        <item m="1" x="2130"/>
        <item m="1" x="3719"/>
        <item m="1" x="3715"/>
        <item m="1" x="3716"/>
        <item m="1" x="3713"/>
        <item m="1" x="2144"/>
        <item m="1" x="1074"/>
        <item m="1" x="3717"/>
        <item m="1" x="1072"/>
        <item m="1" x="1069"/>
        <item m="1" x="3718"/>
        <item m="1" x="2127"/>
        <item m="1" x="2126"/>
        <item m="1" x="1073"/>
        <item m="1" x="2125"/>
        <item m="1" x="2128"/>
        <item m="1" x="4268"/>
        <item m="1" x="1078"/>
        <item m="1" x="1082"/>
        <item m="1" x="2131"/>
        <item m="1" x="2129"/>
        <item m="1" x="2135"/>
        <item m="1" x="1076"/>
        <item m="1" x="1100"/>
        <item m="1" x="3720"/>
        <item m="1" x="1080"/>
        <item m="1" x="1086"/>
        <item m="1" x="2133"/>
        <item m="1" x="1084"/>
        <item m="1" x="2132"/>
        <item m="1" x="1089"/>
        <item m="1" x="1091"/>
        <item m="1" x="2134"/>
        <item m="1" x="3247"/>
        <item m="1" x="3229"/>
        <item m="1" x="2050"/>
        <item m="1" x="3231"/>
        <item m="1" x="2138"/>
        <item m="1" x="3230"/>
        <item m="1" x="3233"/>
        <item m="1" x="2054"/>
        <item m="1" x="1095"/>
        <item m="1" x="1093"/>
        <item m="1" x="2141"/>
        <item m="1" x="1389"/>
        <item m="1" x="2052"/>
        <item m="1" x="3232"/>
        <item m="1" x="2515"/>
        <item m="1" x="2510"/>
        <item m="1" x="2509"/>
        <item m="1" x="2846"/>
        <item m="1" x="2850"/>
        <item m="1" x="2511"/>
        <item m="1" x="2512"/>
        <item m="1" x="2847"/>
        <item m="1" x="3234"/>
        <item m="1" x="2058"/>
        <item m="1" x="2071"/>
        <item m="1" x="2056"/>
        <item m="1" x="2061"/>
        <item m="1" x="3236"/>
        <item m="1" x="3653"/>
        <item m="1" x="2074"/>
        <item m="1" x="3638"/>
        <item m="1" x="3238"/>
        <item m="1" x="3235"/>
        <item m="1" x="3637"/>
        <item m="1" x="3237"/>
        <item m="1" x="2063"/>
        <item m="1" x="3640"/>
        <item m="1" x="3636"/>
        <item m="1" x="2438"/>
        <item m="1" x="2439"/>
        <item m="1" x="4287"/>
        <item m="1" x="3641"/>
        <item m="1" x="2065"/>
        <item m="1" x="2068"/>
        <item m="1" x="3241"/>
        <item m="1" x="3645"/>
        <item m="1" x="3639"/>
        <item m="1" x="2442"/>
        <item m="1" x="3244"/>
        <item m="1" x="2456"/>
        <item m="1" x="3642"/>
        <item m="1" x="2440"/>
        <item m="1" x="2447"/>
        <item m="1" x="2443"/>
        <item m="1" x="3643"/>
        <item m="1" x="2445"/>
        <item m="1" x="2448"/>
        <item m="1" x="3647"/>
        <item m="1" x="1513"/>
        <item m="1" x="3644"/>
        <item m="1" x="1812"/>
        <item m="1" x="2450"/>
        <item m="1" x="4271"/>
        <item m="1" x="3131"/>
        <item m="1" x="2453"/>
        <item m="1" x="3656"/>
        <item m="1" x="2454"/>
        <item m="1" x="2451"/>
        <item m="1" x="3979"/>
        <item m="1" x="1805"/>
        <item m="1" x="4276"/>
        <item m="1" x="4272"/>
        <item m="1" x="1827"/>
        <item m="1" x="3649"/>
        <item m="1" x="2786"/>
        <item m="1" x="3142"/>
        <item m="1" x="3985"/>
        <item m="1" x="3978"/>
        <item m="1" x="4275"/>
        <item m="1" x="4277"/>
        <item m="1" x="3981"/>
        <item m="1" x="1816"/>
        <item m="1" x="1808"/>
        <item m="1" x="3127"/>
        <item m="1" x="3129"/>
        <item m="1" x="4273"/>
        <item m="1" x="4274"/>
        <item m="1" x="1806"/>
        <item m="1" x="4278"/>
        <item m="1" x="4279"/>
        <item m="1" x="4292"/>
        <item m="1" x="912"/>
        <item m="1" x="4280"/>
        <item m="1" x="4282"/>
        <item m="1" x="2234"/>
        <item m="1" x="4589"/>
        <item m="1" x="1272"/>
        <item m="1" x="1259"/>
        <item m="1" x="3145"/>
        <item m="1" x="4587"/>
        <item m="1" x="4603"/>
        <item m="1" x="1820"/>
        <item m="1" x="4660"/>
        <item m="1" x="4667"/>
        <item m="1" x="1526"/>
        <item m="1" x="1538"/>
        <item m="1" x="2107"/>
        <item m="1" x="4586"/>
        <item m="1" x="1267"/>
        <item m="1" x="1810"/>
        <item m="1" x="1814"/>
        <item m="1" x="4607"/>
        <item m="1" x="4595"/>
        <item m="1" x="4591"/>
        <item m="1" x="1818"/>
        <item m="1" x="4593"/>
        <item m="1" x="4599"/>
        <item m="1" x="4597"/>
        <item m="1" x="1824"/>
        <item m="1" x="4601"/>
        <item m="1" x="1181"/>
        <item m="1" x="2211"/>
        <item m="1" x="2212"/>
        <item m="1" x="1822"/>
        <item m="1" x="2214"/>
        <item m="1" x="1189"/>
        <item m="1" x="2216"/>
        <item m="1" x="2221"/>
        <item m="1" x="2218"/>
        <item m="1" x="1180"/>
        <item m="1" x="2230"/>
        <item m="1" x="2219"/>
        <item m="1" x="1184"/>
        <item m="1" x="2223"/>
        <item m="1" x="2226"/>
        <item m="1" x="1183"/>
        <item m="1" x="1193"/>
        <item m="1" x="1829"/>
        <item m="1" x="1186"/>
        <item m="1" x="2917"/>
        <item m="1" x="1195"/>
        <item m="1" x="2232"/>
        <item m="1" x="2224"/>
        <item m="1" x="1188"/>
        <item m="1" x="2593"/>
        <item m="1" x="2581"/>
        <item m="1" x="1191"/>
        <item m="1" x="1192"/>
        <item m="1" x="1476"/>
        <item m="1" x="2579"/>
        <item m="1" x="2585"/>
        <item m="1" x="2580"/>
        <item m="1" x="1477"/>
        <item m="1" x="2582"/>
        <item m="1" x="2583"/>
        <item m="1" x="2586"/>
        <item m="1" x="2584"/>
        <item m="1" x="1478"/>
        <item m="1" x="1484"/>
        <item m="1" x="1481"/>
        <item m="1" x="1480"/>
        <item m="1" x="1485"/>
        <item m="1" x="2587"/>
        <item m="1" x="2589"/>
        <item m="1" x="1489"/>
        <item m="1" x="1483"/>
        <item m="1" x="2904"/>
        <item m="1" x="1488"/>
        <item m="1" x="2588"/>
        <item m="1" x="1486"/>
        <item m="1" x="1752"/>
        <item m="1" x="2908"/>
        <item m="1" x="2905"/>
        <item m="1" x="2906"/>
        <item m="1" x="2907"/>
        <item m="1" x="1487"/>
        <item m="1" x="2911"/>
        <item m="1" x="2914"/>
        <item m="1" x="1742"/>
        <item m="1" x="1739"/>
        <item m="1" x="2591"/>
        <item m="1" x="1746"/>
        <item m="1" x="1744"/>
        <item m="1" x="1740"/>
        <item m="1" x="1738"/>
        <item m="1" x="2913"/>
        <item m="1" x="2903"/>
        <item m="1" x="1748"/>
        <item m="1" x="1761"/>
        <item m="1" x="2910"/>
        <item m="1" x="2912"/>
        <item m="1" x="1750"/>
        <item m="1" x="2909"/>
        <item m="1" x="1756"/>
        <item m="1" x="3341"/>
        <item m="1" x="2142"/>
        <item m="1" x="3322"/>
        <item m="1" x="3317"/>
        <item m="1" x="1754"/>
        <item m="1" x="3324"/>
        <item m="1" x="3318"/>
        <item m="1" x="2139"/>
        <item m="1" x="1758"/>
        <item m="1" x="3316"/>
        <item m="1" x="2136"/>
        <item m="1" x="2157"/>
        <item m="1" x="3320"/>
        <item m="1" x="3332"/>
        <item m="1" x="3328"/>
        <item m="1" x="2145"/>
        <item m="1" x="2151"/>
        <item m="1" x="2149"/>
        <item m="1" x="3336"/>
        <item m="1" x="3326"/>
        <item m="1" x="2147"/>
        <item m="1" x="2162"/>
        <item m="1" x="3334"/>
        <item m="1" x="3330"/>
        <item m="1" x="4351"/>
        <item m="1" x="2155"/>
        <item m="1" x="2153"/>
        <item m="1" x="4375"/>
        <item m="1" x="2159"/>
        <item m="1" x="3242"/>
        <item m="1" x="4355"/>
        <item m="1" x="4359"/>
        <item m="1" x="3245"/>
        <item m="1" x="3248"/>
        <item m="1" x="3723"/>
        <item m="1" x="4353"/>
        <item m="1" x="3726"/>
        <item m="1" x="4357"/>
        <item m="1" x="4363"/>
        <item m="1" x="3239"/>
        <item m="1" x="4038"/>
        <item m="1" x="4365"/>
        <item m="1" x="4350"/>
        <item m="1" x="3721"/>
        <item m="1" x="4026"/>
        <item m="1" x="3339"/>
        <item m="1" x="3730"/>
        <item m="1" x="4033"/>
        <item m="1" x="4361"/>
        <item m="1" x="3265"/>
        <item m="1" x="3252"/>
        <item m="1" x="3254"/>
        <item m="1" x="4369"/>
        <item m="1" x="4367"/>
        <item m="1" x="3250"/>
        <item m="1" x="3256"/>
        <item m="1" x="982"/>
        <item m="1" x="4371"/>
        <item m="1" x="3258"/>
        <item m="1" x="4377"/>
        <item m="1" x="985"/>
        <item m="1" x="1005"/>
        <item m="1" x="989"/>
        <item m="1" x="987"/>
        <item m="1" x="3260"/>
        <item m="1" x="3262"/>
        <item m="1" x="3648"/>
        <item m="1" x="3650"/>
        <item m="1" x="995"/>
        <item m="1" x="1337"/>
        <item m="1" x="4373"/>
        <item m="1" x="970"/>
        <item m="1" x="983"/>
        <item m="1" x="3654"/>
        <item m="1" x="991"/>
        <item m="1" x="4378"/>
        <item m="1" x="1001"/>
        <item m="1" x="3646"/>
        <item m="1" x="981"/>
        <item m="1" x="3663"/>
        <item m="1" x="993"/>
        <item m="1" x="3651"/>
        <item m="1" x="3657"/>
        <item m="1" x="997"/>
        <item m="1" x="3659"/>
        <item m="1" x="3665"/>
        <item m="1" x="1325"/>
        <item m="1" x="999"/>
        <item m="1" x="1600"/>
        <item m="1" x="3655"/>
        <item m="1" x="1327"/>
        <item m="1" x="3660"/>
        <item m="1" x="1326"/>
        <item m="1" x="1007"/>
        <item m="1" x="1329"/>
        <item m="1" x="1324"/>
        <item m="1" x="3986"/>
        <item m="1" x="3982"/>
        <item m="1" x="3661"/>
        <item m="1" x="3980"/>
        <item m="1" x="3662"/>
        <item m="1" x="1328"/>
        <item m="1" x="1334"/>
        <item m="1" x="1003"/>
        <item m="1" x="3991"/>
        <item m="1" x="3987"/>
        <item m="1" x="3983"/>
        <item m="1" x="1336"/>
        <item m="1" x="1335"/>
        <item m="1" x="1331"/>
        <item m="1" x="3995"/>
        <item m="1" x="3988"/>
        <item m="1" x="1333"/>
        <item m="1" x="3990"/>
        <item m="1" x="1338"/>
        <item m="1" x="3992"/>
        <item m="1" x="1332"/>
        <item m="1" x="3989"/>
        <item m="1" x="1588"/>
        <item m="1" x="1590"/>
        <item m="1" x="1589"/>
        <item m="1" x="3994"/>
        <item m="1" x="4283"/>
        <item m="1" x="1598"/>
        <item m="1" x="4285"/>
        <item m="1" x="3993"/>
        <item m="1" x="1592"/>
        <item m="1" x="1591"/>
        <item m="1" x="4281"/>
        <item m="1" x="4288"/>
        <item m="1" x="1597"/>
        <item m="1" x="3996"/>
        <item m="1" x="1587"/>
        <item m="1" x="4304"/>
        <item m="1" x="1594"/>
        <item m="1" x="4306"/>
        <item m="1" x="1951"/>
        <item m="1" x="4290"/>
        <item m="1" x="1595"/>
        <item m="1" x="4293"/>
        <item m="1" x="1593"/>
        <item m="1" x="4296"/>
        <item m="1" x="4302"/>
        <item m="1" x="3481"/>
        <item m="1" x="1926"/>
        <item m="1" x="4298"/>
        <item m="1" x="1596"/>
        <item m="1" x="1928"/>
        <item m="1" x="1931"/>
        <item m="1" x="1924"/>
        <item m="1" x="1940"/>
        <item m="1" x="1948"/>
        <item m="1" x="1946"/>
        <item m="1" x="4672"/>
        <item m="1" x="1937"/>
        <item m="1" x="1599"/>
        <item m="1" x="4674"/>
        <item m="1" x="4669"/>
        <item m="1" x="3836"/>
        <item m="1" x="4300"/>
        <item m="1" x="1934"/>
        <item m="1" x="913"/>
        <item m="1" x="931"/>
        <item m="1" x="916"/>
        <item m="1" x="1938"/>
        <item m="1" x="922"/>
        <item m="1" x="3455"/>
        <item m="1" x="2348"/>
        <item m="1" x="918"/>
        <item m="1" x="924"/>
        <item m="1" x="920"/>
        <item m="1" x="1942"/>
        <item m="1" x="1944"/>
        <item m="1" x="3467"/>
        <item m="1" x="3478"/>
        <item m="1" x="3457"/>
        <item m="1" x="926"/>
        <item m="1" x="929"/>
        <item m="1" x="3465"/>
        <item m="1" x="2227"/>
        <item m="1" x="4509"/>
        <item m="1" x="2305"/>
        <item m="1" x="3462"/>
        <item m="1" x="2644"/>
        <item m="1" x="3476"/>
        <item m="1" x="2700"/>
        <item m="1" x="3037"/>
        <item m="1" x="1859"/>
        <item m="1" x="4415"/>
        <item m="1" x="3460"/>
        <item m="1" x="3453"/>
        <item m="1" x="2241"/>
        <item m="1" x="2235"/>
        <item m="1" x="2237"/>
        <item m="1" x="3472"/>
        <item m="1" x="2238"/>
        <item m="1" x="3474"/>
        <item m="1" x="3825"/>
        <item m="1" x="3470"/>
        <item m="1" x="3828"/>
        <item m="1" x="3823"/>
        <item m="1" x="4131"/>
        <item m="1" x="3826"/>
        <item m="1" x="2239"/>
        <item m="1" x="2590"/>
        <item m="1" x="2592"/>
        <item m="1" x="3830"/>
        <item m="1" x="4128"/>
        <item m="1" x="3824"/>
        <item m="1" x="2599"/>
        <item m="1" x="2594"/>
        <item m="1" x="2240"/>
        <item m="1" x="2596"/>
        <item m="1" x="4129"/>
        <item m="1" x="2595"/>
        <item m="1" x="3831"/>
        <item m="1" x="4141"/>
        <item m="1" x="3834"/>
        <item m="1" x="3821"/>
        <item m="1" x="3833"/>
        <item m="1" x="3832"/>
        <item m="1" x="3829"/>
        <item m="1" x="3835"/>
        <item m="1" x="2597"/>
        <item m="1" x="2598"/>
        <item m="1" x="4484"/>
        <item m="1" x="4132"/>
        <item m="1" x="4137"/>
        <item m="1" x="3837"/>
        <item m="1" x="4136"/>
        <item m="1" x="2915"/>
        <item m="1" x="4134"/>
        <item m="1" x="2601"/>
        <item m="1" x="2922"/>
        <item m="1" x="4139"/>
        <item m="1" x="4127"/>
        <item m="1" x="2600"/>
        <item m="1" x="2602"/>
        <item m="1" x="2916"/>
        <item m="1" x="2919"/>
        <item m="1" x="2918"/>
        <item m="1" x="4138"/>
        <item m="1" x="2927"/>
        <item m="1" x="2920"/>
        <item m="1" x="2256"/>
        <item m="1" x="2923"/>
        <item m="1" x="4135"/>
        <item m="1" x="4140"/>
        <item m="1" x="4489"/>
        <item m="1" x="2925"/>
        <item m="1" x="2921"/>
        <item m="1" x="4486"/>
        <item m="1" x="2924"/>
        <item m="1" x="4142"/>
        <item m="1" x="4482"/>
        <item m="1" x="3337"/>
        <item m="1" x="3340"/>
        <item m="1" x="4507"/>
        <item m="1" x="1115"/>
        <item m="1" x="3351"/>
        <item m="1" x="4499"/>
        <item m="1" x="4501"/>
        <item m="1" x="4497"/>
        <item m="1" x="4495"/>
        <item m="1" x="3342"/>
        <item m="1" x="3344"/>
        <item m="1" x="2926"/>
        <item m="1" x="4492"/>
        <item m="1" x="4505"/>
        <item m="1" x="4503"/>
        <item m="1" x="3352"/>
        <item m="1" x="3346"/>
        <item m="1" x="3353"/>
        <item m="1" x="3348"/>
        <item m="1" x="3345"/>
        <item m="1" x="2246"/>
        <item m="1" x="4513"/>
        <item m="1" x="2242"/>
        <item m="1" x="3347"/>
        <item m="1" x="3349"/>
        <item m="1" x="2243"/>
        <item m="1" x="2248"/>
        <item m="1" x="1197"/>
        <item m="1" x="3350"/>
        <item m="1" x="4511"/>
        <item m="1" x="1412"/>
        <item m="1" x="1097"/>
        <item m="1" x="1395"/>
        <item m="1" x="1835"/>
        <item m="1" x="2249"/>
        <item m="1" x="1110"/>
        <item m="1" x="1408"/>
        <item m="1" x="1830"/>
        <item m="1" x="2245"/>
        <item m="1" x="2244"/>
        <item m="1" x="2253"/>
        <item m="1" x="1198"/>
        <item m="1" x="1199"/>
        <item m="1" x="2247"/>
        <item m="1" x="1214"/>
        <item m="1" x="2252"/>
        <item m="1" x="1201"/>
        <item m="1" x="3377"/>
        <item m="1" x="2622"/>
        <item m="1" x="1204"/>
        <item m="1" x="1206"/>
        <item m="1" x="2603"/>
        <item m="1" x="1208"/>
        <item m="1" x="2250"/>
        <item m="1" x="2608"/>
        <item m="1" x="2607"/>
        <item m="1" x="1493"/>
        <item m="1" x="1492"/>
        <item m="1" x="2606"/>
        <item m="1" x="2605"/>
        <item m="1" x="1491"/>
        <item m="1" x="2604"/>
        <item m="1" x="1210"/>
        <item m="1" x="1494"/>
        <item m="1" x="2617"/>
        <item m="1" x="2611"/>
        <item m="1" x="1497"/>
        <item m="1" x="1505"/>
        <item m="1" x="2950"/>
        <item m="1" x="2613"/>
        <item m="1" x="2610"/>
        <item m="1" x="2934"/>
        <item m="1" x="2615"/>
        <item m="1" x="2928"/>
        <item m="1" x="2932"/>
        <item m="1" x="2947"/>
        <item m="1" x="1501"/>
        <item m="1" x="1768"/>
        <item m="1" x="2930"/>
        <item m="1" x="1767"/>
        <item m="1" x="2931"/>
        <item m="1" x="2936"/>
        <item m="1" x="1770"/>
        <item m="1" x="1771"/>
        <item m="1" x="1769"/>
        <item m="1" x="2929"/>
        <item m="1" x="1766"/>
        <item m="1" x="2938"/>
        <item m="1" x="1785"/>
        <item m="1" x="2933"/>
        <item m="1" x="1773"/>
        <item m="1" x="1781"/>
        <item m="1" x="1775"/>
        <item m="1" x="1777"/>
        <item m="1" x="2940"/>
        <item m="1" x="1779"/>
        <item m="1" x="3355"/>
        <item m="1" x="2942"/>
        <item m="1" x="3357"/>
        <item m="1" x="4388"/>
        <item m="1" x="3374"/>
        <item m="1" x="3354"/>
        <item m="1" x="3359"/>
        <item m="1" x="3356"/>
        <item m="1" x="1783"/>
        <item m="1" x="2168"/>
        <item m="1" x="2169"/>
        <item m="1" x="2167"/>
        <item m="1" x="3358"/>
        <item m="1" x="3360"/>
        <item m="1" x="3362"/>
        <item m="1" x="2170"/>
        <item m="1" x="2171"/>
        <item m="1" x="4394"/>
        <item m="1" x="3368"/>
        <item m="1" x="2179"/>
        <item m="1" x="4381"/>
        <item m="1" x="3366"/>
        <item m="1" x="3364"/>
        <item m="1" x="4379"/>
        <item m="1" x="4383"/>
        <item m="1" x="4382"/>
        <item m="1" x="3269"/>
        <item m="1" x="4380"/>
        <item m="1" x="3270"/>
        <item m="1" x="3381"/>
        <item m="1" x="4386"/>
        <item m="1" x="4045"/>
        <item m="1" x="4384"/>
        <item m="1" x="3371"/>
        <item m="1" x="4390"/>
        <item m="1" x="3740"/>
        <item m="1" x="4049"/>
        <item m="1" x="3744"/>
        <item m="1" x="4040"/>
        <item m="1" x="4391"/>
        <item m="1" x="4385"/>
        <item m="1" x="3278"/>
        <item m="1" x="3271"/>
        <item m="1" x="3273"/>
        <item m="1" x="4387"/>
        <item m="1" x="3272"/>
        <item m="1" x="3277"/>
        <item m="1" x="1023"/>
        <item m="1" x="3275"/>
        <item m="1" x="1009"/>
        <item m="1" x="1010"/>
        <item m="1" x="1011"/>
        <item m="1" x="2049"/>
        <item m="1" x="3667"/>
        <item m="1" x="1013"/>
        <item m="1" x="1362"/>
        <item m="1" x="1022"/>
        <item m="1" x="1012"/>
        <item m="1" x="3674"/>
        <item m="1" x="3668"/>
        <item m="1" x="4389"/>
        <item m="1" x="1016"/>
        <item m="1" x="3684"/>
        <item m="1" x="1008"/>
        <item m="1" x="1014"/>
        <item m="1" x="3669"/>
        <item m="1" x="1018"/>
        <item m="1" x="1020"/>
        <item m="1" x="1017"/>
        <item m="1" x="3678"/>
        <item m="1" x="3672"/>
        <item m="1" x="3686"/>
        <item m="1" x="1015"/>
        <item m="1" x="3670"/>
        <item m="1" x="1339"/>
        <item m="1" x="1341"/>
        <item m="1" x="1349"/>
        <item m="1" x="1342"/>
        <item m="1" x="3676"/>
        <item m="1" x="3680"/>
        <item m="1" x="1343"/>
        <item m="1" x="1353"/>
        <item m="1" x="3998"/>
        <item m="1" x="1356"/>
        <item m="1" x="1340"/>
        <item m="1" x="3682"/>
        <item m="1" x="1351"/>
        <item m="1" x="1345"/>
        <item m="1" x="1623"/>
        <item m="1" x="3999"/>
        <item m="1" x="4001"/>
        <item m="1" x="4000"/>
        <item m="1" x="4006"/>
        <item m="1" x="4016"/>
        <item m="1" x="4010"/>
        <item m="1" x="1359"/>
        <item m="1" x="4004"/>
        <item m="1" x="1347"/>
        <item m="1" x="4002"/>
        <item m="1" x="1602"/>
        <item m="1" x="4008"/>
        <item m="1" x="4014"/>
        <item m="1" x="1606"/>
        <item m="1" x="1603"/>
        <item m="1" x="1605"/>
        <item m="1" x="1611"/>
        <item m="1" x="1615"/>
        <item m="1" x="4012"/>
        <item m="1" x="1607"/>
        <item m="1" x="1604"/>
        <item m="1" x="4329"/>
        <item m="1" x="4312"/>
        <item m="1" x="4311"/>
        <item m="1" x="4314"/>
        <item m="1" x="4313"/>
        <item m="1" x="1601"/>
        <item m="1" x="4319"/>
        <item m="1" x="4327"/>
        <item m="1" x="1620"/>
        <item m="1" x="2377"/>
        <item m="1" x="4317"/>
        <item m="1" x="1613"/>
        <item m="1" x="1956"/>
        <item m="1" x="4315"/>
        <item m="1" x="4323"/>
        <item m="1" x="4321"/>
        <item m="1" x="1609"/>
        <item m="1" x="1980"/>
        <item m="1" x="939"/>
        <item m="1" x="1960"/>
        <item m="1" x="936"/>
        <item m="1" x="3043"/>
        <item m="1" x="1617"/>
        <item m="1" x="1957"/>
        <item m="1" x="935"/>
        <item m="1" x="4325"/>
        <item m="1" x="1958"/>
        <item m="1" x="1977"/>
        <item m="1" x="937"/>
        <item m="1" x="2482"/>
        <item m="1" x="940"/>
        <item m="1" x="1959"/>
        <item m="1" x="938"/>
        <item m="1" x="1974"/>
        <item m="1" x="2727"/>
        <item m="1" x="1971"/>
        <item m="1" x="954"/>
        <item m="1" x="1955"/>
        <item m="1" x="1962"/>
        <item m="1" x="942"/>
        <item m="1" x="1964"/>
        <item m="1" x="3059"/>
        <item m="1" x="1969"/>
        <item m="1" x="3051"/>
        <item m="1" x="1966"/>
        <item m="1" x="3045"/>
        <item m="1" x="946"/>
        <item m="1" x="944"/>
        <item m="1" x="3046"/>
        <item m="1" x="948"/>
        <item m="1" x="3048"/>
        <item m="1" x="3057"/>
        <item m="1" x="950"/>
        <item m="1" x="3055"/>
        <item m="1" x="1832"/>
        <item m="1" x="1834"/>
        <item m="1" x="2365"/>
        <item m="1" x="3044"/>
        <item m="1" x="3053"/>
        <item m="1" x="952"/>
        <item m="1" x="2358"/>
        <item m="1" x="1833"/>
        <item m="1" x="3041"/>
        <item m="1" x="2709"/>
        <item m="1" x="2371"/>
        <item m="1" x="3049"/>
        <item m="1" x="3042"/>
        <item m="1" x="3050"/>
        <item m="1" x="1838"/>
        <item m="1" x="1836"/>
        <item m="1" x="1842"/>
        <item m="1" x="1837"/>
        <item m="1" x="1840"/>
        <item m="1" x="3502"/>
        <item m="1" x="3486"/>
        <item m="1" x="1841"/>
        <item m="1" x="2254"/>
        <item m="1" x="3491"/>
        <item m="1" x="3487"/>
        <item m="1" x="3492"/>
        <item m="1" x="1839"/>
        <item m="1" x="3489"/>
        <item m="1" x="2255"/>
        <item m="1" x="3054"/>
        <item m="1" x="4180"/>
        <item m="1" x="3498"/>
        <item m="1" x="2260"/>
        <item m="1" x="3500"/>
        <item m="1" x="3488"/>
        <item m="1" x="2258"/>
        <item m="1" x="2723"/>
        <item m="1" x="2251"/>
        <item m="1" x="3494"/>
        <item m="1" x="2257"/>
        <item m="1" x="3497"/>
        <item m="1" x="3485"/>
        <item m="1" x="2259"/>
        <item m="1" x="2265"/>
        <item m="1" x="3496"/>
        <item m="1" x="3493"/>
        <item m="1" x="2264"/>
        <item m="1" x="3851"/>
        <item m="1" x="2263"/>
        <item m="1" x="3847"/>
        <item m="1" x="3856"/>
        <item m="1" x="3879"/>
        <item m="1" x="2261"/>
        <item m="1" x="3864"/>
        <item m="1" x="3873"/>
        <item m="1" x="3849"/>
        <item m="1" x="3845"/>
        <item m="1" x="3859"/>
        <item m="1" x="2266"/>
        <item m="1" x="3853"/>
        <item m="1" x="2620"/>
        <item m="1" x="3876"/>
        <item m="1" x="2618"/>
        <item m="1" x="3843"/>
        <item m="1" x="2634"/>
        <item m="1" x="2627"/>
        <item m="1" x="2262"/>
        <item m="1" x="2635"/>
        <item m="1" x="2623"/>
        <item m="1" x="2625"/>
        <item m="1" x="2632"/>
        <item m="1" x="2630"/>
        <item m="1" x="3861"/>
        <item m="1" x="3869"/>
        <item m="1" x="3867"/>
        <item m="1" x="4176"/>
        <item m="1" x="4150"/>
        <item m="1" x="2948"/>
        <item m="1" x="2945"/>
        <item m="1" x="4158"/>
        <item m="1" x="2951"/>
        <item m="1" x="4152"/>
        <item m="1" x="4154"/>
        <item m="1" x="2955"/>
        <item m="1" x="4161"/>
        <item m="1" x="4156"/>
        <item m="1" x="4167"/>
        <item m="1" x="2964"/>
        <item m="1" x="2965"/>
        <item m="1" x="2953"/>
        <item m="1" x="4164"/>
        <item m="1" x="2959"/>
        <item m="1" x="2957"/>
        <item m="1" x="4178"/>
        <item m="1" x="4548"/>
        <item m="1" x="4522"/>
        <item m="1" x="4170"/>
        <item m="1" x="4520"/>
        <item m="1" x="4524"/>
        <item m="1" x="4173"/>
        <item m="1" x="2961"/>
        <item m="1" x="4546"/>
        <item m="1" x="4538"/>
        <item m="1" x="2963"/>
        <item m="1" x="3369"/>
        <item m="1" x="4528"/>
        <item m="1" x="3390"/>
        <item m="1" x="3375"/>
        <item m="1" x="3372"/>
        <item m="1" x="3380"/>
        <item m="1" x="3391"/>
        <item m="1" x="4535"/>
        <item m="1" x="1696"/>
        <item m="1" x="3382"/>
        <item m="1" x="4526"/>
        <item m="1" x="3378"/>
        <item m="1" x="3388"/>
        <item m="1" x="4541"/>
        <item m="1" x="1710"/>
        <item m="1" x="4530"/>
        <item m="1" x="1129"/>
        <item m="1" x="3386"/>
        <item m="1" x="4532"/>
        <item m="1" x="4551"/>
        <item m="1" x="1697"/>
        <item m="1" x="1699"/>
        <item m="1" x="1698"/>
        <item m="1" x="3389"/>
        <item m="1" x="1700"/>
        <item m="1" x="4393"/>
        <item m="1" x="3749"/>
        <item m="1" x="4544"/>
        <item m="1" x="1144"/>
        <item m="1" x="1440"/>
        <item m="1" x="1706"/>
        <item m="1" x="4392"/>
        <item m="1" x="2494"/>
        <item m="1" x="1124"/>
        <item m="1" x="1421"/>
        <item m="1" x="1138"/>
        <item m="1" x="1434"/>
        <item m="1" x="1701"/>
        <item m="1" x="1703"/>
        <item m="1" x="4395"/>
        <item m="1" x="2090"/>
        <item m="1" x="1702"/>
        <item m="1" x="1705"/>
        <item m="1" x="1707"/>
        <item m="1" x="4404"/>
        <item m="1" x="1708"/>
        <item m="1" x="4396"/>
        <item m="1" x="4397"/>
        <item m="1" x="4398"/>
        <item m="1" x="4401"/>
        <item m="1" x="4399"/>
        <item m="1" x="4403"/>
        <item m="1" x="4400"/>
        <item m="1" x="2091"/>
        <item m="1" x="4402"/>
        <item m="1" x="2095"/>
        <item m="1" x="2104"/>
        <item m="1" x="2092"/>
        <item m="1" x="1024"/>
        <item m="1" x="2633"/>
        <item m="1" x="1021"/>
        <item m="1" x="2093"/>
        <item m="1" x="1026"/>
        <item m="1" x="2101"/>
        <item m="1" x="1019"/>
        <item m="1" x="1032"/>
        <item m="1" x="2103"/>
        <item m="1" x="2100"/>
        <item m="1" x="2098"/>
        <item m="1" x="2097"/>
        <item m="1" x="1025"/>
        <item m="1" x="1027"/>
        <item m="1" x="2096"/>
        <item m="1" x="1028"/>
        <item m="1" x="1029"/>
        <item m="1" x="2479"/>
        <item m="1" x="2492"/>
        <item m="1" x="2102"/>
        <item m="1" x="2466"/>
        <item m="1" x="2468"/>
        <item m="1" x="1030"/>
        <item m="1" x="2470"/>
        <item m="1" x="1365"/>
        <item m="1" x="2483"/>
        <item m="1" x="1031"/>
        <item m="1" x="2490"/>
        <item m="1" x="1357"/>
        <item m="1" x="1360"/>
        <item m="1" x="2464"/>
        <item m="1" x="1367"/>
        <item m="1" x="2488"/>
        <item m="1" x="2486"/>
        <item m="1" x="2472"/>
        <item m="1" x="1354"/>
        <item m="1" x="2474"/>
        <item m="1" x="1369"/>
        <item m="1" x="1375"/>
        <item m="1" x="1374"/>
        <item m="1" x="1363"/>
        <item m="1" x="2822"/>
        <item m="1" x="2476"/>
        <item m="1" x="1368"/>
        <item m="1" x="1372"/>
        <item m="1" x="2818"/>
        <item m="1" x="1371"/>
        <item m="1" x="3194"/>
        <item m="1" x="2795"/>
        <item m="1" x="1618"/>
        <item m="1" x="1373"/>
        <item m="1" x="2797"/>
        <item m="1" x="2801"/>
        <item m="1" x="2799"/>
        <item m="1" x="2811"/>
        <item m="1" x="2803"/>
        <item m="1" x="2793"/>
        <item m="1" x="2808"/>
        <item m="1" x="2805"/>
        <item m="1" x="1621"/>
        <item m="1" x="3601"/>
        <item m="1" x="2816"/>
        <item m="1" x="1626"/>
        <item m="1" x="1632"/>
        <item m="1" x="1630"/>
        <item m="1" x="1637"/>
        <item m="1" x="2814"/>
        <item m="1" x="1638"/>
        <item m="1" x="1624"/>
        <item m="1" x="1628"/>
        <item m="1" x="3058"/>
        <item m="1" x="3166"/>
        <item m="1" x="3172"/>
        <item m="1" x="3170"/>
        <item m="1" x="3164"/>
        <item m="1" x="3190"/>
        <item m="1" x="3168"/>
        <item m="1" x="1636"/>
        <item m="1" x="3174"/>
        <item m="1" x="1975"/>
        <item m="1" x="1635"/>
        <item m="1" x="1978"/>
        <item m="1" x="1981"/>
        <item m="1" x="3192"/>
        <item m="1" x="3183"/>
        <item m="1" x="3177"/>
        <item m="1" x="2820"/>
        <item m="1" x="1991"/>
        <item m="1" x="1972"/>
        <item m="1" x="1994"/>
        <item m="1" x="1995"/>
        <item m="1" x="1983"/>
        <item m="1" x="4237"/>
        <item m="1" x="3180"/>
        <item m="1" x="1989"/>
        <item m="1" x="1985"/>
        <item m="1" x="1987"/>
        <item m="1" x="3186"/>
        <item m="1" x="1634"/>
        <item m="1" x="4250"/>
        <item m="1" x="1992"/>
        <item m="1" x="4248"/>
        <item m="1" x="4238"/>
        <item m="1" x="3188"/>
        <item m="1" x="3056"/>
        <item m="1" x="4241"/>
        <item m="1" x="4239"/>
        <item m="1" x="1993"/>
        <item m="1" x="3584"/>
        <item m="1" x="4243"/>
        <item m="1" x="4242"/>
        <item m="1" x="3581"/>
        <item m="1" x="3952"/>
        <item m="1" x="3595"/>
        <item m="1" x="3936"/>
        <item m="1" x="4240"/>
        <item m="1" x="3947"/>
        <item m="1" x="3069"/>
        <item m="1" x="1863"/>
        <item m="1" x="4249"/>
        <item m="1" x="4244"/>
        <item m="1" x="4625"/>
        <item m="1" x="3062"/>
        <item m="1" x="3061"/>
        <item m="1" x="3060"/>
        <item m="1" x="3063"/>
        <item m="1" x="3064"/>
        <item m="1" x="4246"/>
        <item m="1" x="3065"/>
        <item m="1" x="3066"/>
        <item m="1" x="4619"/>
        <item m="1" x="4629"/>
        <item m="1" x="4247"/>
        <item m="1" x="4621"/>
        <item m="1" x="4616"/>
        <item m="1" x="4617"/>
        <item m="1" x="3508"/>
        <item m="1" x="4627"/>
        <item m="1" x="4620"/>
        <item m="1" x="3067"/>
        <item m="1" x="3068"/>
        <item m="1" x="4615"/>
        <item m="1" x="3501"/>
        <item m="1" x="4626"/>
        <item m="1" x="4618"/>
        <item m="1" x="4614"/>
        <item m="1" x="3499"/>
        <item m="1" x="4622"/>
        <item m="1" x="3511"/>
        <item m="1" x="4628"/>
        <item m="1" x="3505"/>
        <item m="1" x="3504"/>
        <item m="1" x="4623"/>
        <item m="1" x="3510"/>
        <item m="1" x="3503"/>
        <item m="1" x="3506"/>
        <item m="1" x="1233"/>
        <item m="1" x="3507"/>
        <item m="1" x="3509"/>
        <item m="1" x="1217"/>
        <item m="1" x="1212"/>
        <item m="1" x="1219"/>
        <item m="1" x="1231"/>
        <item m="1" x="1230"/>
        <item m="1" x="1215"/>
        <item m="1" x="3870"/>
        <item m="1" x="3882"/>
        <item m="1" x="1221"/>
        <item m="1" x="3874"/>
        <item m="1" x="1223"/>
        <item m="1" x="3877"/>
        <item m="1" x="3891"/>
        <item m="1" x="3893"/>
        <item m="1" x="3892"/>
        <item m="1" x="1869"/>
        <item m="1" x="1227"/>
        <item m="1" x="3887"/>
        <item m="1" x="3880"/>
        <item m="1" x="1225"/>
        <item m="1" x="3884"/>
        <item m="1" x="3255"/>
        <item m="1" x="1229"/>
        <item m="1" x="3889"/>
        <item m="1" x="1845"/>
        <item m="1" x="3890"/>
        <item m="1" x="1847"/>
        <item m="1" x="1848"/>
        <item m="1" x="4631"/>
        <item m="1" x="1846"/>
        <item m="1" x="1843"/>
        <item m="1" x="1844"/>
        <item m="1" x="4630"/>
        <item m="1" x="1851"/>
        <item m="1" x="3854"/>
        <item m="1" x="1849"/>
        <item m="1" x="1232"/>
        <item m="1" x="4640"/>
        <item m="1" x="4632"/>
        <item m="1" x="4633"/>
        <item m="1" x="1860"/>
        <item m="1" x="2290"/>
        <item m="1" x="1853"/>
        <item m="1" x="4634"/>
        <item m="1" x="1855"/>
        <item m="1" x="4635"/>
        <item m="1" x="1857"/>
        <item m="1" x="4636"/>
        <item m="1" x="1866"/>
        <item m="1" x="4637"/>
        <item m="1" x="2268"/>
        <item m="1" x="4639"/>
        <item m="1" x="4638"/>
        <item m="1" x="2269"/>
        <item m="1" x="2284"/>
        <item m="1" x="2270"/>
        <item m="1" x="2637"/>
        <item m="1" x="2267"/>
        <item m="1" x="2271"/>
        <item m="1" x="1872"/>
        <item m="1" x="1234"/>
        <item m="1" x="1235"/>
        <item m="1" x="2272"/>
        <item m="1" x="2278"/>
        <item m="1" x="2282"/>
        <item m="1" x="2274"/>
        <item m="1" x="1245"/>
        <item m="1" x="1236"/>
        <item m="1" x="1238"/>
        <item m="1" x="2280"/>
        <item m="1" x="1237"/>
        <item m="1" x="4641"/>
        <item m="1" x="2276"/>
        <item m="1" x="1241"/>
        <item m="1" x="1239"/>
        <item m="1" x="1240"/>
        <item m="1" x="3407"/>
        <item m="1" x="3397"/>
        <item m="1" x="3394"/>
        <item m="1" x="2188"/>
        <item m="1" x="2189"/>
        <item m="1" x="3393"/>
        <item m="1" x="3405"/>
        <item m="1" x="1242"/>
        <item m="1" x="2187"/>
        <item m="1" x="3395"/>
        <item m="1" x="3402"/>
        <item m="1" x="2191"/>
        <item m="1" x="2287"/>
        <item m="1" x="3403"/>
        <item m="1" x="1244"/>
        <item m="1" x="1243"/>
        <item m="1" x="2648"/>
        <item m="1" x="2636"/>
        <item m="1" x="2976"/>
        <item m="1" x="2642"/>
        <item m="1" x="2966"/>
        <item m="1" x="2971"/>
        <item m="1" x="2197"/>
        <item m="1" x="3396"/>
        <item m="1" x="3398"/>
        <item m="1" x="3399"/>
        <item m="1" x="2190"/>
        <item m="1" x="2193"/>
        <item m="1" x="3400"/>
        <item m="1" x="2194"/>
        <item m="1" x="2192"/>
        <item m="1" x="3409"/>
        <item m="1" x="3401"/>
        <item m="1" x="2544"/>
        <item m="1" x="3392"/>
        <item m="1" x="3752"/>
        <item m="1" x="3767"/>
        <item m="1" x="3753"/>
        <item m="1" x="2554"/>
        <item m="1" x="2195"/>
        <item m="1" x="2545"/>
        <item m="1" x="2196"/>
        <item m="1" x="3755"/>
        <item m="1" x="3754"/>
        <item m="1" x="3760"/>
        <item m="1" x="3759"/>
        <item m="1" x="3765"/>
        <item m="1" x="3756"/>
        <item m="1" x="3758"/>
        <item m="1" x="2749"/>
        <item m="1" x="3763"/>
        <item m="1" x="2543"/>
        <item m="1" x="3757"/>
        <item m="1" x="2548"/>
        <item m="1" x="2547"/>
        <item m="1" x="2546"/>
        <item m="1" x="2549"/>
        <item m="1" x="3761"/>
        <item m="1" x="2551"/>
        <item m="1" x="4056"/>
        <item m="1" x="4059"/>
        <item m="1" x="2553"/>
        <item m="1" x="2550"/>
        <item m="1" x="4072"/>
        <item m="1" x="2552"/>
        <item m="1" x="3762"/>
        <item m="1" x="4060"/>
        <item m="1" x="4061"/>
        <item m="1" x="2869"/>
        <item m="1" x="4058"/>
        <item m="1" x="4055"/>
        <item m="1" x="2870"/>
        <item m="1" x="4066"/>
        <item m="1" x="4070"/>
        <item m="1" x="4063"/>
        <item m="1" x="4065"/>
        <item m="1" x="2872"/>
        <item m="1" x="4057"/>
        <item m="1" x="2871"/>
        <item m="1" x="2879"/>
        <item m="1" x="4067"/>
        <item m="1" x="2877"/>
        <item m="1" x="2876"/>
        <item m="1" x="2874"/>
        <item m="1" x="2875"/>
        <item m="1" x="2873"/>
        <item m="1" x="4062"/>
        <item m="1" x="4068"/>
        <item m="1" x="4406"/>
        <item m="1" x="4418"/>
        <item m="1" x="4064"/>
        <item m="1" x="4407"/>
        <item m="1" x="2878"/>
        <item m="1" x="4411"/>
        <item m="1" x="4410"/>
        <item m="1" x="4075"/>
        <item m="1" x="4422"/>
        <item m="1" x="4409"/>
        <item m="1" x="3281"/>
        <item m="1" x="4408"/>
        <item m="1" x="3282"/>
        <item m="1" x="3283"/>
        <item m="1" x="3284"/>
        <item m="1" x="4405"/>
        <item m="1" x="4416"/>
        <item m="1" x="3292"/>
        <item m="1" x="2739"/>
        <item m="1" x="3289"/>
        <item m="1" x="4413"/>
        <item m="1" x="3285"/>
        <item m="1" x="1033"/>
        <item m="1" x="3286"/>
        <item m="1" x="4412"/>
        <item m="1" x="3287"/>
        <item m="1" x="4420"/>
        <item m="1" x="3288"/>
        <item m="1" x="4425"/>
        <item m="1" x="3290"/>
        <item m="1" x="1039"/>
        <item m="1" x="3695"/>
        <item m="1" x="1034"/>
        <item m="1" x="4414"/>
        <item m="1" x="1035"/>
        <item m="1" x="1036"/>
        <item m="1" x="1047"/>
        <item m="1" x="3696"/>
        <item m="1" x="3291"/>
        <item m="1" x="1038"/>
        <item m="1" x="1040"/>
        <item m="1" x="1043"/>
        <item m="1" x="1037"/>
        <item m="1" x="1045"/>
        <item m="1" x="3703"/>
        <item m="1" x="3293"/>
        <item m="1" x="3706"/>
        <item m="1" x="2012"/>
        <item m="1" x="3707"/>
        <item m="1" x="3701"/>
        <item m="1" x="3698"/>
        <item m="1" x="3702"/>
        <item m="1" x="3697"/>
        <item m="1" x="3705"/>
        <item m="1" x="3699"/>
        <item m="1" x="1042"/>
        <item m="1" x="1041"/>
        <item m="1" x="3704"/>
        <item m="1" x="1997"/>
        <item m="1" x="1999"/>
        <item m="1" x="1998"/>
        <item m="1" x="1050"/>
        <item m="1" x="968"/>
        <item m="1" x="962"/>
        <item m="1" x="1379"/>
        <item m="1" x="2003"/>
        <item m="1" x="2010"/>
        <item m="1" x="1377"/>
        <item m="1" x="963"/>
        <item m="1" x="1380"/>
        <item m="1" x="1642"/>
        <item m="1" x="2001"/>
        <item m="1" x="1639"/>
        <item m="1" x="3708"/>
        <item m="1" x="1376"/>
        <item m="1" x="1378"/>
        <item m="1" x="1641"/>
        <item m="1" x="1640"/>
        <item m="1" x="2004"/>
        <item m="1" x="2008"/>
        <item m="1" x="2747"/>
        <item m="1" x="2000"/>
        <item m="1" x="964"/>
        <item m="1" x="2006"/>
        <item m="1" x="2404"/>
        <item m="1" x="2386"/>
        <item m="1" x="2015"/>
        <item m="1" x="2002"/>
        <item m="1" x="965"/>
        <item m="1" x="2007"/>
        <item m="1" x="966"/>
        <item m="1" x="2388"/>
        <item m="1" x="2390"/>
        <item m="1" x="2393"/>
        <item m="1" x="969"/>
        <item m="1" x="2391"/>
        <item m="1" x="1568"/>
        <item m="1" x="2402"/>
        <item m="1" x="2400"/>
        <item m="1" x="967"/>
        <item m="1" x="2389"/>
        <item m="1" x="2394"/>
        <item m="1" x="1303"/>
        <item m="1" x="1311"/>
        <item m="1" x="2387"/>
        <item m="1" x="2396"/>
        <item m="1" x="1305"/>
        <item m="1" x="2399"/>
        <item m="1" x="1304"/>
        <item m="1" x="1306"/>
        <item m="1" x="2761"/>
        <item m="1" x="2395"/>
        <item m="1" x="2398"/>
        <item m="1" x="2741"/>
        <item m="1" x="1310"/>
        <item m="1" x="1308"/>
        <item m="1" x="1307"/>
        <item m="1" x="2745"/>
        <item m="1" x="1560"/>
        <item m="1" x="2757"/>
        <item m="1" x="2743"/>
        <item m="1" x="1864"/>
        <item m="1" x="1558"/>
        <item m="1" x="1562"/>
        <item m="1" x="3077"/>
        <item m="1" x="2753"/>
        <item m="1" x="1575"/>
        <item m="1" x="2751"/>
        <item m="1" x="2756"/>
        <item m="1" x="1566"/>
        <item m="1" x="3542"/>
        <item m="1" x="1564"/>
        <item m="1" x="1570"/>
        <item m="1" x="2755"/>
        <item m="1" x="1572"/>
        <item m="1" x="3096"/>
        <item m="1" x="3089"/>
        <item m="1" x="3079"/>
        <item m="1" x="1870"/>
        <item m="1" x="1573"/>
        <item m="1" x="1574"/>
        <item m="1" x="3083"/>
        <item m="1" x="3081"/>
        <item m="1" x="3085"/>
        <item m="1" x="1867"/>
        <item m="1" x="3101"/>
        <item m="1" x="3075"/>
        <item m="1" x="2759"/>
        <item m="1" x="3087"/>
        <item m="1" x="1861"/>
        <item m="1" x="3091"/>
        <item m="1" x="3094"/>
        <item m="1" x="1877"/>
        <item m="1" x="1873"/>
        <item m="1" x="3093"/>
        <item m="1" x="1884"/>
        <item m="1" x="1875"/>
        <item m="1" x="1879"/>
        <item m="1" x="3519"/>
        <item m="1" x="1881"/>
        <item m="1" x="3521"/>
        <item m="1" x="1882"/>
        <item m="1" x="1883"/>
        <item m="1" x="3529"/>
        <item m="1" x="3535"/>
        <item m="1" x="3540"/>
        <item m="1" x="2288"/>
        <item m="1" x="3523"/>
        <item m="1" x="3537"/>
        <item m="1" x="3517"/>
        <item m="1" x="3099"/>
        <item m="1" x="3525"/>
        <item m="1" x="2291"/>
        <item m="1" x="3700"/>
        <item m="1" x="2285"/>
        <item m="1" x="2297"/>
        <item m="1" x="3533"/>
        <item m="1" x="3527"/>
        <item m="1" x="2306"/>
        <item m="1" x="2295"/>
        <item m="1" x="3531"/>
        <item m="1" x="2293"/>
        <item m="1" x="3538"/>
        <item m="1" x="2299"/>
        <item m="1" x="4566"/>
        <item m="1" x="4558"/>
        <item m="1" x="4562"/>
        <item m="1" x="2301"/>
        <item m="1" x="4559"/>
        <item m="1" x="2303"/>
        <item m="1" x="4561"/>
        <item m="1" x="4570"/>
        <item m="1" x="4565"/>
        <item m="1" x="2304"/>
        <item m="1" x="2302"/>
        <item m="1" x="3541"/>
        <item m="1" x="3406"/>
        <item m="1" x="4560"/>
        <item m="1" x="4564"/>
        <item m="1" x="3902"/>
        <item m="1" x="4190"/>
        <item m="1" x="3404"/>
        <item m="1" x="3898"/>
        <item m="1" x="3904"/>
        <item m="1" x="3900"/>
        <item m="1" x="3906"/>
        <item m="1" x="3908"/>
        <item m="1" x="4194"/>
        <item m="1" x="4196"/>
        <item m="1" x="4557"/>
        <item m="1" x="4207"/>
        <item m="1" x="3414"/>
        <item m="1" x="4192"/>
        <item m="1" x="4563"/>
        <item m="1" x="3410"/>
        <item m="1" x="3408"/>
        <item m="1" x="4198"/>
        <item m="1" x="4206"/>
        <item m="1" x="4200"/>
        <item m="1" x="4202"/>
        <item m="1" x="4567"/>
        <item m="1" x="4569"/>
        <item m="1" x="1160"/>
        <item m="1" x="3411"/>
        <item m="1" x="4568"/>
        <item m="1" x="1153"/>
        <item m="1" x="3412"/>
        <item m="1" x="1164"/>
        <item m="1" x="1155"/>
        <item m="1" x="3770"/>
        <item m="1" x="1165"/>
        <item m="1" x="1157"/>
        <item m="1" x="1154"/>
        <item m="1" x="3764"/>
        <item m="1" x="1162"/>
        <item m="1" x="3413"/>
        <item m="1" x="1152"/>
        <item m="1" x="1156"/>
        <item m="1" x="1151"/>
        <item m="1" x="1161"/>
        <item m="1" x="1158"/>
        <item m="1" x="3771"/>
        <item m="1" x="1159"/>
        <item m="1" x="3766"/>
        <item m="1" x="3769"/>
        <item m="1" x="3775"/>
        <item m="1" x="3768"/>
        <item m="1" x="3773"/>
        <item m="1" x="3774"/>
        <item m="1" x="1448"/>
        <item m="1" x="1163"/>
        <item m="1" x="3772"/>
        <item m="1" x="4069"/>
        <item m="1" x="1453"/>
        <item m="1" x="1460"/>
        <item m="1" x="1450"/>
        <item m="1" x="1449"/>
        <item m="1" x="1452"/>
        <item m="1" x="1446"/>
        <item m="1" x="1723"/>
        <item m="1" x="1451"/>
        <item m="1" x="4073"/>
        <item m="1" x="1447"/>
        <item m="1" x="4071"/>
        <item m="1" x="1455"/>
        <item m="1" x="1457"/>
        <item m="1" x="1454"/>
        <item m="1" x="1459"/>
        <item m="1" x="4074"/>
        <item m="1" x="4078"/>
        <item m="1" x="4080"/>
        <item m="1" x="4082"/>
        <item m="1" x="4076"/>
        <item m="1" x="1456"/>
        <item m="1" x="1461"/>
        <item m="1" x="4077"/>
        <item m="1" x="4079"/>
        <item m="1" x="1458"/>
        <item m="1" x="1712"/>
        <item m="1" x="1722"/>
        <item m="1" x="1713"/>
        <item m="1" x="1718"/>
        <item m="1" x="4419"/>
        <item m="1" x="1711"/>
        <item m="1" x="1717"/>
        <item m="1" x="2119"/>
        <item m="1" x="1714"/>
        <item m="1" x="1716"/>
        <item m="1" x="1715"/>
        <item m="1" x="4081"/>
        <item m="1" x="4421"/>
        <item m="1" x="4417"/>
        <item m="1" x="4432"/>
        <item m="1" x="1719"/>
        <item m="1" x="4430"/>
        <item m="1" x="4424"/>
        <item m="1" x="4426"/>
        <item m="1" x="4427"/>
        <item m="1" x="4423"/>
        <item m="1" x="4429"/>
        <item m="1" x="1720"/>
        <item m="1" x="1721"/>
        <item m="1" x="4431"/>
        <item m="1" x="2106"/>
        <item m="1" x="1724"/>
        <item m="1" x="2108"/>
        <item m="1" x="2112"/>
        <item m="1" x="2109"/>
        <item m="1" x="4428"/>
        <item m="1" x="2113"/>
        <item m="1" x="1044"/>
        <item m="1" x="1048"/>
        <item m="1" x="2105"/>
        <item m="1" x="1046"/>
        <item m="1" x="2110"/>
        <item m="1" x="2111"/>
        <item m="1" x="1055"/>
        <item m="1" x="2115"/>
        <item m="1" x="2114"/>
        <item m="1" x="1056"/>
        <item m="1" x="1049"/>
        <item m="1" x="1051"/>
        <item m="1" x="3207"/>
        <item m="1" x="3201"/>
        <item m="1" x="1053"/>
        <item m="1" x="1052"/>
        <item m="1" x="2116"/>
        <item m="1" x="3213"/>
        <item m="1" x="2009"/>
        <item m="1" x="3205"/>
        <item m="1" x="2011"/>
        <item m="1" x="3209"/>
        <item m="1" x="2117"/>
        <item m="1" x="3200"/>
        <item m="1" x="2503"/>
        <item m="1" x="3204"/>
        <item m="1" x="3210"/>
        <item m="1" x="1054"/>
        <item m="1" x="3203"/>
        <item m="1" x="2118"/>
        <item m="1" x="2016"/>
        <item m="1" x="2504"/>
        <item m="1" x="3202"/>
        <item m="1" x="2501"/>
        <item m="1" x="2502"/>
        <item m="1" x="2830"/>
        <item m="1" x="3211"/>
        <item m="1" x="2828"/>
        <item m="1" x="2829"/>
        <item m="1" x="1057"/>
        <item m="1" x="2021"/>
        <item m="1" x="3212"/>
        <item m="1" x="2014"/>
        <item m="1" x="3206"/>
        <item m="1" x="2013"/>
        <item m="1" x="2018"/>
        <item m="1" x="2017"/>
        <item m="1" x="3208"/>
        <item m="1" x="3620"/>
        <item m="1" x="3611"/>
        <item m="1" x="3608"/>
        <item m="1" x="3613"/>
        <item m="1" x="3610"/>
        <item m="1" x="2019"/>
        <item m="1" x="3612"/>
        <item m="1" x="2403"/>
        <item m="1" x="2020"/>
        <item m="1" x="3609"/>
        <item m="1" x="2405"/>
        <item m="1" x="3607"/>
        <item m="1" x="2401"/>
        <item m="1" x="3616"/>
        <item m="1" x="3617"/>
        <item m="1" x="2406"/>
        <item m="1" x="3615"/>
        <item m="1" x="3614"/>
        <item m="1" x="2412"/>
        <item m="1" x="3618"/>
        <item m="1" x="2407"/>
        <item m="1" x="1273"/>
        <item m="1" x="2408"/>
        <item m="1" x="2673"/>
        <item m="1" x="2409"/>
        <item m="1" x="2411"/>
        <item m="1" x="3958"/>
        <item m="1" x="4254"/>
        <item m="1" x="3959"/>
        <item m="1" x="3619"/>
        <item m="1" x="3968"/>
        <item m="1" x="3970"/>
        <item m="1" x="2758"/>
        <item m="1" x="3960"/>
        <item m="1" x="4253"/>
        <item m="1" x="2410"/>
        <item m="1" x="2760"/>
        <item m="1" x="2762"/>
        <item m="1" x="3963"/>
        <item m="1" x="2768"/>
        <item m="1" x="4252"/>
        <item m="1" x="3962"/>
        <item m="1" x="4255"/>
        <item m="1" x="3965"/>
        <item m="1" x="4251"/>
        <item m="1" x="3966"/>
        <item m="1" x="3961"/>
        <item m="1" x="4265"/>
        <item m="1" x="3967"/>
        <item m="1" x="4258"/>
        <item m="1" x="2765"/>
        <item m="1" x="2766"/>
        <item m="1" x="2767"/>
        <item m="1" x="2764"/>
        <item m="1" x="4259"/>
        <item m="1" x="1539"/>
        <item m="1" x="2763"/>
        <item m="1" x="4260"/>
        <item m="1" x="3969"/>
        <item m="1" x="3102"/>
        <item m="1" x="3097"/>
        <item m="1" x="4256"/>
        <item m="1" x="4257"/>
        <item m="1" x="3104"/>
        <item m="1" x="4262"/>
        <item m="1" x="4261"/>
        <item m="1" x="3100"/>
        <item m="1" x="3103"/>
        <item m="1" x="4264"/>
        <item m="1" x="3109"/>
        <item m="1" x="3110"/>
        <item m="1" x="3106"/>
        <item m="1" x="4263"/>
        <item m="1" x="3105"/>
        <item m="1" x="3964"/>
        <item m="1" x="3107"/>
        <item m="1" x="4649"/>
        <item m="1" x="1886"/>
        <item m="1" x="4642"/>
        <item m="1" x="4643"/>
        <item m="1" x="1887"/>
        <item m="1" x="3108"/>
        <item m="1" x="1900"/>
        <item m="1" x="1891"/>
        <item m="1" x="1889"/>
        <item m="1" x="1888"/>
        <item m="1" x="4645"/>
        <item m="1" x="1896"/>
        <item m="1" x="4644"/>
        <item m="1" x="1885"/>
        <item m="1" x="1890"/>
        <item m="1" x="4655"/>
        <item m="1" x="1894"/>
        <item m="1" x="4653"/>
        <item m="1" x="4646"/>
        <item m="1" x="4647"/>
        <item m="1" x="1893"/>
        <item m="1" x="4650"/>
        <item m="1" x="1892"/>
        <item m="1" x="4648"/>
        <item m="1" x="2984"/>
        <item m="1" x="1895"/>
        <item m="1" x="2983"/>
        <item m="1" x="2313"/>
        <item m="1" x="2999"/>
        <item m="1" x="2989"/>
        <item m="1" x="4651"/>
        <item m="1" x="1793"/>
        <item m="1" x="1246"/>
        <item m="1" x="2986"/>
        <item m="1" x="1796"/>
        <item m="1" x="1794"/>
        <item m="1" x="2985"/>
        <item m="1" x="2988"/>
        <item m="1" x="2997"/>
        <item m="1" x="3421"/>
        <item m="1" x="1898"/>
        <item m="1" x="1795"/>
        <item m="1" x="2307"/>
        <item m="1" x="2308"/>
        <item m="1" x="2654"/>
        <item m="1" x="2662"/>
        <item m="1" x="2990"/>
        <item m="1" x="2657"/>
        <item m="1" x="3003"/>
        <item m="1" x="2993"/>
        <item m="1" x="1803"/>
        <item m="1" x="2991"/>
        <item m="1" x="1800"/>
        <item m="1" x="3431"/>
        <item m="1" x="2987"/>
        <item m="1" x="1799"/>
        <item m="1" x="1797"/>
        <item m="1" x="1804"/>
        <item m="1" x="1802"/>
        <item m="1" x="1798"/>
        <item m="1" x="3420"/>
        <item m="1" x="3415"/>
        <item m="1" x="3417"/>
        <item m="1" x="1801"/>
        <item m="1" x="3416"/>
        <item m="1" x="3425"/>
        <item m="1" x="2994"/>
        <item m="1" x="2199"/>
        <item m="1" x="3419"/>
        <item m="1" x="3418"/>
        <item m="1" x="2202"/>
        <item m="1" x="2198"/>
        <item m="1" x="2200"/>
        <item m="1" x="3426"/>
        <item m="1" x="3422"/>
        <item m="1" x="2210"/>
        <item m="1" x="2201"/>
        <item m="1" x="3423"/>
        <item m="1" x="2208"/>
        <item m="1" x="2204"/>
        <item m="1" x="2203"/>
        <item m="1" x="2205"/>
        <item m="1" x="3429"/>
        <item m="1" x="2206"/>
        <item m="1" x="2209"/>
        <item m="1" x="2207"/>
        <item m="1" x="3780"/>
        <item m="1" x="3777"/>
        <item m="1" x="3781"/>
        <item m="1" x="3779"/>
        <item m="1" x="3794"/>
        <item m="1" x="2556"/>
        <item m="1" x="3776"/>
        <item m="1" x="3786"/>
        <item m="1" x="3791"/>
        <item m="1" x="2558"/>
        <item m="1" x="3788"/>
        <item m="1" x="3778"/>
        <item m="1" x="2557"/>
        <item m="1" x="2555"/>
        <item m="1" x="3797"/>
        <item m="1" x="2563"/>
        <item m="1" x="2570"/>
        <item m="1" x="3783"/>
        <item m="1" x="2560"/>
        <item m="1" x="2568"/>
        <item m="1" x="3782"/>
        <item m="1" x="2559"/>
        <item m="1" x="3784"/>
        <item m="1" x="2561"/>
        <item m="1" x="2562"/>
        <item m="1" x="3802"/>
        <item m="1" x="4084"/>
        <item m="1" x="4085"/>
        <item m="1" x="2885"/>
        <item m="1" x="4086"/>
        <item m="1" x="4104"/>
        <item m="1" x="4091"/>
        <item m="1" x="2881"/>
        <item m="1" x="4101"/>
        <item m="1" x="4095"/>
        <item m="1" x="4088"/>
        <item m="1" x="2564"/>
        <item m="1" x="2566"/>
        <item m="1" x="4083"/>
        <item m="1" x="4087"/>
        <item m="1" x="4441"/>
        <item m="1" x="4089"/>
        <item m="1" x="2892"/>
        <item m="1" x="2880"/>
        <item m="1" x="2882"/>
        <item m="1" x="2890"/>
        <item m="1" x="2884"/>
        <item m="1" x="2883"/>
        <item m="1" x="4093"/>
        <item m="1" x="2894"/>
        <item m="1" x="2887"/>
        <item m="1" x="4090"/>
        <item m="1" x="4434"/>
        <item m="1" x="4098"/>
        <item m="1" x="4436"/>
        <item m="1" x="3294"/>
        <item m="1" x="4435"/>
        <item m="1" x="4446"/>
        <item m="1" x="4439"/>
        <item m="1" x="4454"/>
        <item m="1" x="4433"/>
        <item m="1" x="3295"/>
        <item m="1" x="4451"/>
        <item m="1" x="3301"/>
        <item m="1" x="4437"/>
        <item m="1" x="3307"/>
        <item m="1" x="3296"/>
        <item m="1" x="4438"/>
        <item m="1" x="4442"/>
        <item m="1" x="3299"/>
        <item m="1" x="3297"/>
        <item m="1" x="3298"/>
        <item m="1" x="1658"/>
        <item m="1" x="4444"/>
        <item m="1" x="4448"/>
        <item m="1" x="3300"/>
        <item m="1" x="3303"/>
        <item m="1" x="1644"/>
        <item m="1" x="3305"/>
        <item m="1" x="1656"/>
        <item m="1" x="4340"/>
        <item m="1" x="1647"/>
        <item m="1" x="1646"/>
        <item m="1" x="1645"/>
        <item m="1" x="1059"/>
        <item m="1" x="1648"/>
        <item m="1" x="1649"/>
        <item m="1" x="2024"/>
        <item m="1" x="1653"/>
        <item m="1" x="1066"/>
        <item m="1" x="1058"/>
        <item m="1" x="1381"/>
        <item m="1" x="1061"/>
        <item m="1" x="1383"/>
        <item m="1" x="1382"/>
        <item m="1" x="1643"/>
        <item m="1" x="4349"/>
        <item m="1" x="1651"/>
        <item m="1" x="1650"/>
        <item m="1" x="2025"/>
        <item m="1" x="1654"/>
        <item m="1" x="4339"/>
        <item m="1" x="4341"/>
        <item m="1" x="4342"/>
        <item m="1" x="4344"/>
        <item m="1" x="4348"/>
        <item m="1" x="4343"/>
        <item m="1" x="1652"/>
        <item m="1" x="4345"/>
        <item m="1" x="4346"/>
        <item m="1" x="2022"/>
        <item m="1" x="2036"/>
        <item m="1" x="4347"/>
        <item m="1" x="2029"/>
        <item m="1" x="2028"/>
        <item m="1" x="971"/>
        <item m="1" x="2023"/>
        <item m="1" x="2415"/>
        <item m="1" x="2026"/>
        <item m="1" x="2027"/>
        <item m="1" x="977"/>
        <item m="1" x="978"/>
        <item m="1" x="972"/>
        <item m="1" x="2030"/>
        <item m="1" x="973"/>
        <item m="1" x="976"/>
        <item m="1" x="980"/>
        <item m="1" x="974"/>
        <item m="1" x="975"/>
        <item m="1" x="2031"/>
        <item m="1" x="2032"/>
        <item m="1" x="1312"/>
        <item m="1" x="2034"/>
        <item m="1" x="2413"/>
        <item m="1" x="2039"/>
        <item m="1" x="2417"/>
        <item m="1" x="979"/>
        <item m="1" x="2416"/>
        <item m="1" x="2420"/>
        <item m="1" x="1313"/>
        <item m="1" x="2418"/>
        <item m="1" x="1315"/>
        <item m="1" x="2414"/>
        <item m="1" x="2427"/>
        <item m="1" x="1314"/>
        <item m="1" x="2041"/>
        <item m="1" x="2425"/>
        <item m="1" x="1323"/>
        <item m="1" x="2783"/>
        <item m="1" x="1577"/>
        <item m="1" x="2423"/>
        <item m="1" x="2419"/>
        <item m="1" x="2421"/>
        <item m="1" x="1316"/>
        <item m="1" x="2422"/>
        <item m="1" x="2430"/>
        <item m="1" x="1318"/>
        <item m="1" x="1317"/>
        <item m="1" x="1322"/>
        <item m="1" x="2776"/>
        <item m="1" x="2771"/>
        <item m="1" x="1319"/>
        <item m="1" x="1320"/>
        <item m="1" x="1583"/>
        <item m="1" x="2782"/>
        <item m="1" x="2773"/>
        <item m="1" x="1321"/>
        <item m="1" x="2774"/>
        <item m="1" x="2770"/>
        <item m="1" x="3118"/>
        <item m="1" x="2772"/>
        <item m="1" x="1576"/>
        <item m="1" x="2775"/>
        <item m="1" x="3122"/>
        <item m="1" x="2769"/>
        <item m="1" x="2779"/>
        <item m="1" x="1586"/>
        <item m="1" x="2781"/>
        <item m="1" x="2777"/>
        <item m="1" x="1578"/>
        <item m="1" x="1579"/>
        <item m="1" x="2778"/>
        <item m="1" x="1581"/>
        <item m="1" x="1580"/>
        <item m="1" x="1585"/>
        <item m="1" x="2780"/>
        <item m="1" x="3117"/>
        <item m="1" x="3113"/>
        <item m="1" x="3114"/>
        <item m="1" x="2784"/>
        <item m="1" x="3125"/>
        <item m="1" x="1582"/>
        <item m="1" x="1584"/>
        <item m="1" x="3115"/>
        <item m="1" x="3112"/>
        <item m="1" x="3116"/>
        <item m="1" x="3121"/>
        <item m="1" x="3111"/>
        <item m="1" x="1897"/>
        <item m="1" x="1903"/>
        <item m="1" x="1912"/>
        <item m="1" x="3119"/>
        <item m="1" x="1901"/>
        <item m="1" x="1899"/>
        <item m="1" x="3120"/>
        <item m="1" x="3123"/>
        <item m="1" x="1904"/>
        <item m="1" x="1906"/>
        <item m="1" x="1909"/>
        <item m="1" x="1910"/>
        <item m="1" x="1905"/>
        <item m="1" x="1907"/>
        <item m="1" x="1908"/>
        <item m="1" x="4209"/>
        <item m="1" x="4221"/>
        <item m="1" x="3126"/>
        <item m="1" x="1913"/>
        <item m="1" x="4211"/>
        <item m="1" x="4220"/>
        <item m="1" x="3124"/>
        <item m="1" x="4210"/>
        <item m="1" x="4215"/>
        <item m="1" x="4213"/>
        <item m="1" x="2314"/>
        <item m="1" x="2995"/>
        <item m="1" x="4208"/>
        <item m="1" x="4212"/>
        <item m="1" x="4218"/>
        <item m="1" x="3546"/>
        <item m="1" x="3545"/>
        <item m="1" x="3914"/>
        <item m="1" x="2998"/>
        <item m="1" x="3543"/>
        <item m="1" x="3544"/>
        <item m="1" x="4214"/>
        <item m="1" x="3000"/>
        <item m="1" x="4216"/>
        <item m="1" x="3012"/>
        <item m="1" x="4217"/>
        <item m="1" x="4219"/>
        <item m="1" x="3002"/>
        <item m="1" x="3005"/>
        <item m="1" x="3004"/>
        <item m="1" x="3007"/>
        <item m="1" x="3010"/>
        <item m="1" x="4572"/>
        <item m="1" x="3008"/>
        <item m="1" x="4573"/>
        <item m="1" x="3006"/>
        <item m="1" x="4575"/>
        <item m="1" x="4583"/>
        <item m="1" x="4584"/>
        <item m="1" x="1172"/>
        <item m="1" x="4574"/>
        <item m="1" x="4576"/>
        <item m="1" x="4571"/>
        <item m="1" x="4578"/>
        <item m="1" x="3427"/>
        <item m="1" x="3009"/>
        <item m="1" x="4577"/>
        <item m="1" x="3436"/>
        <item m="1" x="3430"/>
        <item m="1" x="3439"/>
        <item m="1" x="3437"/>
        <item m="1" x="3432"/>
        <item m="1" x="3433"/>
        <item m="1" x="4579"/>
        <item m="1" x="3434"/>
        <item m="1" x="4222"/>
        <item m="1" x="3438"/>
        <item m="1" x="3442"/>
        <item m="1" x="1169"/>
        <item m="1" x="3440"/>
        <item m="1" x="4581"/>
        <item m="1" x="4580"/>
        <item m="1" x="4585"/>
        <item m="1" x="1178"/>
        <item m="1" x="3443"/>
        <item m="1" x="4582"/>
        <item m="1" x="1166"/>
        <item m="1" x="3435"/>
        <item m="1" x="1177"/>
        <item m="1" x="1167"/>
        <item m="1" x="1170"/>
        <item m="1" x="3792"/>
        <item m="1" x="1168"/>
        <item m="1" x="3795"/>
        <item m="1" x="3789"/>
        <item m="1" x="3798"/>
        <item m="1" x="3805"/>
        <item m="1" x="3809"/>
        <item m="1" x="3811"/>
        <item m="1" x="1175"/>
        <item m="1" x="3817"/>
        <item m="1" x="1171"/>
        <item m="1" x="1173"/>
        <item m="1" x="3818"/>
        <item m="1" x="3803"/>
        <item m="1" x="1174"/>
        <item m="1" x="3800"/>
        <item m="1" x="3807"/>
        <item m="1" x="1176"/>
        <item m="1" x="1463"/>
        <item m="1" x="1467"/>
        <item m="1" x="3813"/>
        <item m="1" x="1464"/>
        <item m="1" x="4099"/>
        <item m="1" x="1465"/>
        <item m="1" x="1737"/>
        <item m="1" x="1475"/>
        <item m="1" x="1462"/>
        <item m="1" x="3815"/>
        <item m="1" x="4102"/>
        <item m="1" x="4109"/>
        <item m="1" x="1466"/>
        <item m="1" x="1468"/>
        <item m="1" x="1730"/>
        <item m="1" x="1469"/>
        <item m="1" x="1474"/>
        <item m="1" x="1471"/>
        <item m="1" x="1179"/>
        <item m="1" x="1472"/>
        <item m="1" x="4105"/>
        <item m="1" x="4096"/>
        <item m="1" x="4119"/>
        <item m="1" x="4115"/>
        <item m="1" x="1473"/>
        <item m="1" x="4123"/>
        <item m="1" x="4107"/>
        <item m="1" x="1470"/>
        <item m="1" x="4113"/>
        <item m="1" x="4111"/>
        <item m="1" x="1725"/>
        <item m="1" x="1728"/>
        <item m="1" x="4117"/>
        <item m="1" x="1736"/>
        <item m="1" x="4452"/>
        <item m="1" x="1727"/>
        <item m="1" x="1731"/>
        <item m="1" x="4455"/>
        <item m="1" x="1726"/>
        <item m="1" x="4449"/>
        <item m="1" x="4121"/>
        <item m="1" x="2845"/>
        <item m="1" x="4461"/>
        <item m="1" x="1734"/>
        <item m="1" x="1729"/>
        <item m="1" x="4472"/>
        <item m="1" x="1733"/>
        <item m="1" x="4457"/>
        <item m="1" x="4459"/>
        <item m="1" x="2838"/>
        <item m="1" x="1732"/>
        <item m="1" x="2831"/>
        <item m="1" x="4463"/>
        <item m="1" x="4465"/>
        <item m="1" x="2839"/>
        <item m="1" x="4468"/>
        <item m="1" x="2833"/>
        <item m="1" x="2836"/>
        <item m="1" x="2835"/>
        <item m="1" x="2844"/>
        <item m="1" x="2840"/>
        <item m="1" x="2837"/>
        <item m="1" x="4470"/>
        <item m="1" x="2834"/>
        <item m="1" x="2122"/>
        <item m="1" x="1735"/>
        <item m="1" x="1070"/>
        <item m="1" x="1659"/>
        <item m="1" x="1657"/>
        <item m="1" x="2121"/>
        <item m="1" x="2124"/>
        <item m="1" x="1655"/>
        <item m="1" x="2120"/>
        <item m="1" x="2508"/>
        <item m="1" x="2505"/>
        <item m="1" x="2506"/>
        <item m="1" x="2832"/>
        <item m="1" x="2123"/>
        <item m="1" x="2507"/>
        <item m="1" x="1666"/>
        <item m="1" x="1661"/>
        <item m="1" x="2842"/>
        <item m="1" x="1660"/>
        <item m="1" x="1662"/>
        <item m="1" x="2841"/>
        <item m="1" x="2843"/>
        <item m="1" x="1664"/>
        <item m="1" x="3215"/>
        <item m="1" x="3227"/>
        <item m="1" x="3217"/>
        <item m="1" x="3219"/>
        <item m="1" x="1663"/>
        <item m="1" x="3214"/>
        <item m="1" x="3218"/>
        <item m="1" x="2033"/>
        <item m="1" x="3216"/>
        <item m="1" x="3220"/>
        <item m="1" x="3225"/>
        <item m="1" x="2045"/>
        <item m="1" x="3222"/>
        <item m="1" x="2038"/>
        <item m="1" x="1665"/>
        <item m="1" x="2035"/>
        <item m="1" x="3221"/>
        <item m="1" x="3226"/>
        <item m="1" x="2048"/>
        <item m="1" x="3224"/>
        <item m="1" x="3223"/>
        <item m="1" x="2037"/>
        <item m="1" x="2040"/>
        <item m="1" x="2042"/>
        <item m="1" x="2043"/>
        <item m="1" x="3623"/>
        <item m="1" x="3634"/>
        <item m="1" x="3624"/>
        <item m="1" x="2044"/>
        <item m="1" x="3228"/>
        <item m="1" x="3621"/>
        <item m="1" x="3625"/>
        <item m="1" x="2047"/>
        <item m="1" x="3630"/>
        <item m="1" x="3628"/>
        <item m="1" x="2046"/>
        <item m="1" x="3627"/>
        <item m="1" x="2424"/>
        <item m="1" x="2428"/>
        <item m="1" x="3626"/>
        <item m="1" x="3631"/>
        <item m="1" x="2435"/>
        <item m="1" x="3635"/>
        <item m="1" x="3622"/>
        <item m="1" x="2431"/>
        <item m="1" x="2432"/>
        <item m="1" x="2426"/>
        <item m="1" x="2434"/>
        <item m="1" x="2437"/>
        <item m="1" x="3629"/>
        <item m="1" x="2429"/>
        <item m="1" x="3633"/>
        <item m="1" x="3974"/>
        <item m="1" x="3632"/>
        <item m="1" x="2433"/>
        <item m="1" x="1935"/>
        <item m="1" x="1917"/>
        <item m="1" x="2436"/>
        <item m="1" x="1916"/>
        <item m="1" x="4652"/>
        <item m="1" x="1922"/>
        <item m="1" x="1923"/>
        <item m="1" x="1919"/>
        <item m="1" x="4654"/>
        <item m="1" x="4661"/>
        <item m="1" x="1918"/>
        <item m="1" x="4658"/>
        <item m="1" x="3971"/>
        <item m="1" x="3972"/>
        <item m="1" x="3973"/>
        <item m="1" x="3975"/>
        <item m="1" x="3977"/>
        <item m="1" x="1914"/>
        <item m="1" x="3976"/>
        <item m="1" x="4267"/>
        <item m="1" x="4659"/>
        <item m="1" x="4266"/>
        <item m="1" x="4269"/>
        <item m="1" x="4657"/>
        <item m="1" x="4270"/>
        <item m="1" x="1258"/>
        <item m="1" x="1249"/>
        <item m="1" x="1252"/>
        <item m="1" x="1257"/>
        <item m="1" x="914"/>
        <item m="1" x="1915"/>
        <item m="1" x="1920"/>
        <item m="1" x="1932"/>
        <item m="1" x="4663"/>
        <item m="1" x="1929"/>
        <item m="1" x="4662"/>
        <item m="1" x="1921"/>
        <item m="1" x="4664"/>
        <item m="1" x="4665"/>
        <item m="1" x="1925"/>
        <item m="1" x="2330"/>
        <item m="1" x="4666"/>
        <item m="1" x="4675"/>
        <item m="1" x="2334"/>
        <item m="1" x="2326"/>
        <item m="1" x="4668"/>
        <item m="1" x="1260"/>
        <item m="1" x="4670"/>
        <item m="1" x="2325"/>
        <item m="1" x="2332"/>
        <item m="1" x="1927"/>
        <item m="1" x="2328"/>
        <item m="1" x="2339"/>
        <item m="1" x="2327"/>
        <item m="1" x="2329"/>
        <item m="1" x="1261"/>
        <item m="1" x="2335"/>
        <item m="1" x="1264"/>
        <item m="1" x="2324"/>
        <item m="1" x="2337"/>
        <item m="1" x="2331"/>
        <item m="1" x="2675"/>
        <item m="1" x="1274"/>
        <item m="1" x="1263"/>
        <item m="1" x="2333"/>
        <item m="1" x="1268"/>
        <item m="1" x="1262"/>
        <item m="1" x="1266"/>
        <item m="1" x="1269"/>
        <item m="1" x="2681"/>
        <item m="1" x="2676"/>
        <item m="1" x="2677"/>
        <item m="1" x="1270"/>
        <item m="1" x="1265"/>
        <item m="1" x="2684"/>
        <item m="1" x="2682"/>
        <item m="1" x="1528"/>
        <item m="1" x="2689"/>
        <item m="1" x="2685"/>
        <item m="1" x="2679"/>
        <item m="1" x="2678"/>
        <item m="1" x="2674"/>
        <item m="1" x="2683"/>
        <item m="1" x="2687"/>
        <item m="1" x="2680"/>
        <item m="1" x="1527"/>
        <item m="1" x="1271"/>
        <item m="1" x="3023"/>
        <item m="1" x="1540"/>
        <item m="1" x="1537"/>
        <item m="1" x="1533"/>
        <item m="1" x="1529"/>
        <item m="1" x="1531"/>
        <item m="1" x="1530"/>
        <item m="1" x="3028"/>
        <item m="1" x="1532"/>
        <item m="1" x="1275"/>
        <item m="1" x="2692"/>
        <item m="1" x="1536"/>
        <item m="1" x="1534"/>
        <item m="1" x="3018"/>
        <item m="1" x="3014"/>
        <item m="1" x="3016"/>
        <item m="1" x="1535"/>
        <item m="1" x="3026"/>
        <item m="1" x="3015"/>
        <item m="1" x="1807"/>
        <item m="1" x="1815"/>
        <item m="1" x="3017"/>
        <item m="1" x="3463"/>
        <item m="1" x="3013"/>
        <item m="1" x="3020"/>
        <item m="1" x="3019"/>
        <item m="1" x="1813"/>
        <item m="1" x="1817"/>
        <item m="1" x="1826"/>
        <item m="1" x="1821"/>
        <item m="1" x="1809"/>
        <item m="1" x="1811"/>
        <item m="1" x="1828"/>
        <item m="1" x="1825"/>
        <item m="1" x="1823"/>
        <item m="1" x="3021"/>
        <item m="1" x="3024"/>
        <item m="1" x="1819"/>
        <item m="1" x="3022"/>
        <item m="1" x="4493"/>
        <item m="1" x="3445"/>
        <item m="1" x="2229"/>
        <item m="1" x="3449"/>
        <item m="1" x="2231"/>
        <item m="1" x="3446"/>
        <item m="1" x="3447"/>
        <item m="1" x="3444"/>
        <item m="1" x="2225"/>
        <item m="1" x="3450"/>
        <item m="1" x="2215"/>
        <item m="1" x="3458"/>
        <item m="1" x="3454"/>
        <item m="1" x="2233"/>
        <item m="1" x="3456"/>
        <item m="1" x="2217"/>
        <item m="1" x="2213"/>
        <item m="1" x="3452"/>
        <item m="1" x="3461"/>
        <item m="1" x="3451"/>
        <item m="1" x="3448"/>
        <item m="1" x="2220"/>
        <item m="1" x="2222"/>
        <item m="1" x="4474"/>
        <item m="1" x="2236"/>
        <item m="1" x="2228"/>
        <item m="1" x="4481"/>
        <item m="1" x="3468"/>
        <item m="1" x="4476"/>
        <item m="1" x="4473"/>
        <item m="1" x="4475"/>
        <item m="1" x="4477"/>
        <item m="1" x="3820"/>
        <item m="1" x="4479"/>
        <item m="1" x="4485"/>
        <item m="1" x="3827"/>
        <item m="1" x="4478"/>
        <item m="1" x="4490"/>
        <item m="1" x="3321"/>
        <item m="1" x="3319"/>
        <item m="1" x="3819"/>
        <item m="1" x="3327"/>
        <item m="1" x="3822"/>
        <item m="1" x="4125"/>
        <item m="1" x="4126"/>
        <item m="1" x="4130"/>
        <item m="1" x="3323"/>
        <item m="1" x="4133"/>
        <item m="1" x="3343"/>
        <item m="1" x="4487"/>
        <item m="1" x="4480"/>
        <item m="1" x="4483"/>
        <item m="1" x="3331"/>
        <item m="1" x="3325"/>
        <item m="1" x="3329"/>
        <item m="1" x="3335"/>
        <item m="1" x="1096"/>
        <item m="1" x="1094"/>
        <item m="1" x="1092"/>
        <item m="1" x="3724"/>
        <item m="1" x="1085"/>
        <item m="1" x="3333"/>
        <item m="1" x="3729"/>
        <item m="1" x="3338"/>
        <item m="1" x="1087"/>
        <item m="1" x="1081"/>
        <item m="1" x="3727"/>
        <item m="1" x="3728"/>
        <item m="1" x="1083"/>
        <item m="1" x="1098"/>
        <item m="1" x="1104"/>
        <item m="1" x="1101"/>
        <item m="1" x="1079"/>
        <item m="1" x="1090"/>
        <item m="1" x="3725"/>
        <item m="1" x="1077"/>
        <item m="1" x="1088"/>
        <item m="1" x="3722"/>
        <item m="1" x="3736"/>
        <item m="1" x="3733"/>
        <item m="1" x="3731"/>
        <item m="1" x="1385"/>
        <item m="1" x="3732"/>
        <item m="1" x="1388"/>
        <item m="1" x="1394"/>
        <item m="1" x="1399"/>
        <item m="1" x="1392"/>
        <item m="1" x="1401"/>
        <item m="1" x="3734"/>
        <item m="1" x="1386"/>
        <item m="1" x="3735"/>
        <item m="1" x="1390"/>
        <item m="1" x="4028"/>
        <item m="1" x="1387"/>
        <item m="1" x="1384"/>
        <item m="1" x="4029"/>
        <item m="1" x="4030"/>
        <item m="1" x="1391"/>
        <item m="1" x="1396"/>
        <item m="1" x="4039"/>
        <item m="1" x="1393"/>
        <item m="1" x="4027"/>
        <item m="1" x="4034"/>
        <item m="1" x="4036"/>
        <item m="1" x="1670"/>
        <item m="1" x="4031"/>
        <item m="1" x="4035"/>
        <item m="1" x="1397"/>
        <item m="1" x="1672"/>
        <item m="1" x="4032"/>
        <item m="1" x="1668"/>
        <item m="1" x="1404"/>
        <item m="1" x="1671"/>
        <item m="1" x="1675"/>
        <item m="1" x="1682"/>
        <item m="1" x="1680"/>
        <item m="1" x="4354"/>
        <item m="1" x="1669"/>
        <item m="1" x="4037"/>
        <item m="1" x="4376"/>
        <item m="1" x="4356"/>
        <item m="1" x="4352"/>
        <item m="1" x="1667"/>
        <item m="1" x="1673"/>
        <item m="1" x="1677"/>
        <item m="1" x="4364"/>
        <item m="1" x="1674"/>
        <item m="1" x="4362"/>
        <item m="1" x="1676"/>
        <item m="1" x="2072"/>
        <item m="1" x="4358"/>
        <item m="1" x="2077"/>
        <item m="1" x="2053"/>
        <item m="1" x="4368"/>
        <item m="1" x="4360"/>
        <item m="1" x="2057"/>
        <item m="1" x="4366"/>
        <item m="1" x="4372"/>
        <item m="1" x="1678"/>
        <item m="1" x="4370"/>
        <item m="1" x="1685"/>
        <item m="1" x="2064"/>
        <item m="1" x="2062"/>
        <item m="1" x="4374"/>
        <item m="1" x="2055"/>
        <item m="1" x="2051"/>
        <item m="1" x="1006"/>
        <item m="1" x="2060"/>
        <item m="1" x="2059"/>
        <item m="1" x="2066"/>
        <item m="1" x="2075"/>
        <item m="1" x="2067"/>
        <item m="1" x="986"/>
        <item m="1" x="984"/>
        <item m="1" x="990"/>
        <item m="1" x="1004"/>
        <item m="1" x="992"/>
        <item m="1" x="998"/>
        <item m="1" x="988"/>
        <item m="1" x="2069"/>
        <item m="1" x="996"/>
        <item m="1" x="1002"/>
        <item m="1" x="994"/>
        <item m="1" x="1933"/>
        <item m="1" x="3130"/>
        <item m="1" x="3148"/>
        <item m="1" x="3132"/>
        <item m="1" x="3134"/>
        <item m="1" x="3135"/>
        <item m="1" x="3140"/>
        <item m="1" x="1330"/>
        <item m="1" x="3146"/>
        <item m="1" x="2452"/>
        <item m="1" x="3133"/>
        <item m="1" x="1930"/>
        <item m="1" x="2444"/>
        <item m="1" x="2458"/>
        <item m="1" x="2446"/>
        <item m="1" x="1000"/>
        <item m="1" x="2787"/>
        <item m="1" x="2441"/>
        <item m="1" x="3136"/>
        <item m="1" x="1936"/>
        <item m="1" x="3137"/>
        <item m="1" x="2455"/>
        <item m="1" x="2449"/>
        <item m="1" x="2457"/>
        <item m="1" x="2785"/>
        <item m="1" x="3128"/>
        <item m="1" x="1952"/>
        <item m="1" x="3143"/>
        <item m="1" x="3138"/>
        <item m="1" x="3139"/>
        <item m="1" x="1941"/>
        <item m="1" x="1939"/>
        <item m="1" x="1945"/>
        <item m="1" x="3549"/>
        <item m="1" x="1947"/>
        <item m="1" x="1943"/>
        <item m="1" x="1950"/>
        <item m="1" x="3550"/>
        <item m="1" x="1949"/>
        <item m="1" x="3551"/>
        <item m="1" x="3564"/>
        <item m="1" x="3547"/>
        <item m="1" x="3548"/>
        <item m="1" x="2350"/>
        <item m="1" x="2336"/>
        <item m="1" x="3553"/>
        <item m="1" x="3552"/>
        <item m="1" x="3562"/>
        <item m="1" x="2340"/>
        <item m="1" x="3555"/>
        <item m="1" x="2338"/>
        <item m="1" x="3554"/>
        <item m="1" x="3558"/>
        <item m="1" x="2349"/>
        <item m="1" x="2343"/>
        <item m="1" x="2344"/>
        <item m="1" x="2341"/>
        <item m="1" x="3473"/>
        <item m="1" x="2342"/>
        <item m="1" x="3560"/>
        <item m="1" x="3556"/>
        <item m="1" x="3557"/>
        <item m="1" x="2347"/>
        <item m="1" x="4236"/>
        <item m="1" x="2346"/>
        <item m="1" x="3924"/>
        <item m="1" x="3916"/>
        <item m="1" x="2690"/>
        <item m="1" x="3918"/>
        <item m="1" x="2345"/>
        <item m="1" x="3920"/>
        <item m="1" x="3917"/>
        <item m="1" x="3927"/>
        <item m="1" x="3923"/>
        <item m="1" x="2688"/>
        <item m="1" x="3926"/>
        <item m="1" x="2696"/>
        <item m="1" x="2686"/>
        <item m="1" x="3928"/>
        <item m="1" x="3915"/>
        <item m="1" x="3921"/>
        <item m="1" x="3922"/>
        <item m="1" x="3919"/>
        <item m="1" x="2701"/>
        <item m="1" x="2693"/>
        <item m="1" x="3925"/>
        <item m="1" x="2694"/>
        <item m="1" x="2691"/>
        <item m="1" x="2699"/>
        <item m="1" x="2695"/>
        <item m="1" x="4226"/>
        <item m="1" x="2697"/>
        <item m="1" x="4224"/>
        <item m="1" x="4229"/>
        <item m="1" x="4225"/>
        <item m="1" x="2702"/>
        <item m="1" x="2698"/>
        <item m="1" x="3033"/>
        <item m="1" x="4228"/>
        <item m="1" x="3032"/>
        <item m="1" x="3029"/>
        <item m="1" x="4232"/>
        <item m="1" x="4233"/>
        <item m="1" x="3031"/>
        <item m="1" x="4223"/>
        <item m="1" x="4227"/>
        <item m="1" x="3025"/>
        <item m="1" x="4234"/>
        <item m="1" x="3036"/>
        <item m="1" x="3027"/>
        <item m="1" x="3480"/>
        <item m="1" x="3030"/>
        <item m="1" x="4230"/>
        <item m="1" x="3038"/>
        <item m="1" x="4598"/>
        <item m="1" x="4604"/>
        <item m="1" x="4596"/>
        <item m="1" x="4606"/>
        <item m="1" x="4590"/>
        <item m="1" x="4605"/>
        <item m="1" x="4231"/>
        <item m="1" x="3039"/>
        <item m="1" x="3034"/>
        <item m="1" x="4602"/>
        <item m="1" x="3035"/>
        <item m="1" x="3471"/>
        <item m="1" x="4588"/>
        <item m="1" x="4235"/>
        <item m="1" x="4594"/>
        <item m="1" x="4592"/>
        <item m="1" x="4608"/>
        <item m="1" x="4609"/>
        <item m="1" x="3469"/>
        <item m="1" x="4610"/>
        <item m="1" x="3479"/>
        <item m="1" x="3459"/>
        <item m="1" x="4600"/>
        <item m="1" x="3464"/>
        <item m="1" x="3466"/>
        <item m="1" x="3482"/>
        <item m="1" x="1753"/>
        <item m="1" x="4611"/>
        <item m="1" x="4612"/>
        <item m="1" x="3477"/>
        <item m="1" x="1764"/>
        <item m="1" x="4512"/>
        <item m="1" x="1751"/>
        <item m="1" x="3475"/>
        <item m="1" x="1743"/>
        <item m="1" x="1759"/>
        <item m="1" x="1747"/>
        <item m="1" x="1745"/>
        <item m="1" x="1741"/>
        <item m="1" x="1762"/>
        <item m="1" x="4504"/>
        <item m="1" x="1763"/>
        <item m="1" x="4488"/>
        <item m="1" x="1755"/>
        <item m="1" x="1187"/>
        <item m="1" x="1190"/>
        <item m="1" x="1760"/>
        <item m="1" x="1196"/>
        <item m="1" x="4491"/>
        <item m="1" x="1749"/>
        <item m="1" x="1182"/>
        <item m="1" x="1185"/>
        <item m="1" x="1479"/>
        <item m="1" x="1490"/>
        <item m="1" x="1194"/>
        <item m="1" x="1482"/>
        <item m="1" x="4510"/>
        <item m="1" x="1757"/>
        <item m="1" x="4496"/>
        <item m="1" x="4494"/>
        <item m="1" x="4498"/>
        <item m="1" x="1765"/>
        <item m="1" x="2152"/>
        <item m="1" x="4502"/>
        <item m="1" x="2158"/>
        <item m="1" x="1108"/>
        <item m="1" x="4500"/>
        <item m="1" x="1107"/>
        <item m="1" x="2154"/>
        <item m="1" x="2143"/>
        <item m="1" x="2164"/>
        <item m="1" x="1103"/>
        <item m="1" x="2150"/>
        <item m="1" x="2165"/>
        <item m="1" x="2156"/>
        <item m="1" x="1105"/>
        <item m="1" x="2148"/>
        <item m="1" x="4506"/>
        <item m="1" x="2163"/>
        <item m="1" x="1102"/>
        <item m="1" x="4508"/>
        <item m="1" x="2146"/>
        <item m="1" x="2140"/>
        <item m="1" x="2862"/>
        <item m="1" x="934"/>
        <item m="1" x="2522"/>
        <item m="1" x="2137"/>
        <item m="1" x="1106"/>
        <item m="1" x="2161"/>
        <item m="1" x="1116"/>
        <item m="1" x="1099"/>
        <item m="1" x="1109"/>
        <item m="1" x="2160"/>
        <item m="1" x="1111"/>
        <item m="1" x="1113"/>
        <item m="1" x="2514"/>
        <item m="1" x="1112"/>
        <item m="1" x="1398"/>
        <item m="1" x="2524"/>
        <item m="1" x="2525"/>
        <item m="1" x="2520"/>
        <item m="1" x="1400"/>
        <item m="1" x="2527"/>
        <item m="1" x="2516"/>
        <item m="1" x="2519"/>
        <item m="1" x="2517"/>
        <item m="1" x="2521"/>
        <item m="1" x="2513"/>
        <item m="1" x="1403"/>
        <item m="1" x="1114"/>
        <item m="1" x="1405"/>
        <item m="1" x="2166"/>
        <item m="1" x="2518"/>
        <item m="1" x="2526"/>
        <item m="1" x="1406"/>
        <item m="1" x="1413"/>
        <item m="1" x="1402"/>
        <item m="1" x="2523"/>
        <item m="1" x="1409"/>
        <item m="1" x="1414"/>
        <item m="1" x="1407"/>
        <item m="1" x="1410"/>
        <item m="1" x="2859"/>
        <item m="1" x="1688"/>
        <item m="1" x="2849"/>
        <item m="1" x="2851"/>
        <item m="1" x="2853"/>
        <item m="1" x="2857"/>
        <item m="1" x="1411"/>
        <item m="1" x="2855"/>
        <item m="1" x="2861"/>
        <item m="1" x="2848"/>
        <item m="1" x="2854"/>
        <item m="1" x="2856"/>
        <item m="1" x="2852"/>
        <item m="1" x="1679"/>
        <item m="1" x="1681"/>
        <item m="1" x="1683"/>
        <item m="1" x="1690"/>
        <item m="1" x="2860"/>
        <item m="1" x="2858"/>
        <item m="1" x="1693"/>
        <item m="1" x="1689"/>
        <item m="1" x="3259"/>
        <item m="1" x="1684"/>
        <item m="1" x="1687"/>
        <item m="1" x="1686"/>
        <item m="1" x="1692"/>
        <item m="1" x="3268"/>
        <item m="1" x="3246"/>
        <item m="1" x="3249"/>
        <item m="1" x="3253"/>
        <item m="1" x="3251"/>
        <item m="1" x="2073"/>
        <item m="1" x="2076"/>
        <item m="1" x="3257"/>
        <item m="1" x="3243"/>
        <item m="1" x="1691"/>
        <item m="1" x="2083"/>
        <item m="1" x="3240"/>
        <item m="1" x="2078"/>
        <item m="1" x="2070"/>
        <item m="1" x="3263"/>
        <item m="1" x="3266"/>
        <item m="1" x="2087"/>
        <item m="1" x="3261"/>
        <item m="1" x="4309"/>
        <item m="1" x="2085"/>
        <item m="1" x="2080"/>
        <item m="1" x="2079"/>
        <item m="1" x="3157"/>
        <item m="1" x="3153"/>
        <item m="1" x="4286"/>
        <item m="1" x="2086"/>
        <item m="1" x="2084"/>
        <item m="1" x="2081"/>
        <item m="1" x="2082"/>
        <item m="1" x="1694"/>
        <item m="1" x="3267"/>
        <item m="1" x="2088"/>
        <item m="1" x="3264"/>
        <item m="1" x="4289"/>
        <item m="1" x="4291"/>
        <item m="1" x="4301"/>
        <item m="1" x="4297"/>
        <item m="1" x="4305"/>
        <item m="1" x="3149"/>
        <item m="1" x="3144"/>
        <item m="1" x="3652"/>
        <item m="1" x="3666"/>
        <item m="1" x="3997"/>
        <item m="1" x="4284"/>
        <item m="1" x="4294"/>
        <item m="1" x="3658"/>
        <item m="1" x="3664"/>
        <item m="1" x="3984"/>
        <item m="1" x="3141"/>
        <item m="1" x="4299"/>
        <item m="1" x="3147"/>
        <item m="1" x="4295"/>
        <item m="1" x="4303"/>
        <item m="1" x="4307"/>
        <item m="1" x="3151"/>
        <item m="1" x="3158"/>
        <item m="1" x="3150"/>
        <item m="1" x="3571"/>
        <item m="1" x="3154"/>
        <item m="1" x="3152"/>
        <item m="1" x="3155"/>
        <item m="1" x="921"/>
        <item m="1" x="932"/>
        <item m="1" x="3563"/>
        <item m="1" x="2369"/>
        <item m="1" x="927"/>
        <item m="1" x="917"/>
        <item m="1" x="915"/>
        <item m="1" x="923"/>
        <item m="1" x="3156"/>
        <item m="1" x="4676"/>
        <item m="1" x="3565"/>
        <item m="1" x="4308"/>
        <item m="1" x="3561"/>
        <item m="1" x="4673"/>
        <item m="1" x="3559"/>
        <item m="1" x="925"/>
        <item m="1" x="919"/>
        <item m="1" x="3568"/>
        <item m="1" x="2353"/>
        <item m="1" x="4671"/>
        <item m="1" x="4310"/>
        <item m="1" x="3574"/>
        <item m="1" x="3567"/>
        <item m="1" x="930"/>
        <item m="1" x="3566"/>
        <item m="1" x="3570"/>
        <item m="1" x="3569"/>
        <item m="1" x="928"/>
        <item m="1" x="3572"/>
        <item m="1" x="2359"/>
        <item m="1" x="2355"/>
        <item m="1" x="2351"/>
        <item m="1" x="2354"/>
        <item m="1" x="1277"/>
        <item m="1" x="933"/>
        <item m="1" x="1278"/>
        <item m="1" x="2356"/>
        <item m="1" x="3573"/>
        <item m="1" x="1967"/>
        <item m="1" x="2721"/>
        <item m="1" x="1953"/>
        <item m="1" x="1280"/>
        <item m="1" x="1281"/>
        <item m="1" x="2361"/>
        <item m="1" x="1954"/>
        <item m="1" x="2363"/>
        <item m="1" x="1291"/>
        <item m="1" x="2352"/>
        <item m="1" x="1279"/>
        <item m="1" x="2360"/>
        <item m="1" x="2357"/>
        <item m="1" x="2362"/>
        <item m="1" x="1284"/>
        <item m="1" x="2711"/>
        <item m="1" x="1283"/>
        <item m="1" x="2373"/>
        <item m="1" x="2704"/>
        <item m="1" x="1286"/>
        <item m="1" x="2366"/>
        <item m="1" x="1282"/>
        <item m="1" x="1285"/>
        <item m="1" x="2719"/>
        <item m="1" x="2710"/>
        <item m="1" x="2706"/>
        <item m="1" x="2705"/>
        <item m="1" x="3865"/>
        <item m="1" x="1544"/>
        <item m="1" x="1287"/>
        <item m="1" x="1543"/>
        <item m="1" x="2707"/>
        <item m="1" x="1289"/>
        <item m="1" x="2703"/>
        <item m="1" x="1541"/>
        <item m="1" x="1542"/>
        <item m="1" x="2715"/>
        <item m="1" x="1545"/>
        <item m="1" x="1552"/>
        <item m="1" x="2708"/>
        <item m="1" x="1548"/>
        <item m="1" x="1546"/>
        <item m="1" x="2725"/>
        <item m="1" x="4168"/>
        <item m="1" x="1547"/>
        <item m="1" x="1549"/>
        <item m="1" x="2714"/>
        <item m="1" x="1136"/>
        <item m="1" x="2713"/>
        <item m="1" x="3840"/>
        <item m="1" x="1550"/>
        <item m="1" x="3857"/>
        <item m="1" x="2717"/>
        <item m="1" x="2609"/>
        <item m="1" x="3842"/>
        <item m="1" x="3844"/>
        <item m="1" x="3841"/>
        <item m="1" x="1551"/>
        <item m="1" x="3855"/>
        <item m="1" x="3846"/>
        <item m="1" x="3839"/>
        <item m="1" x="2612"/>
        <item m="1" x="3850"/>
        <item m="1" x="2614"/>
        <item m="1" x="1831"/>
        <item m="1" x="3040"/>
        <item m="1" x="3047"/>
        <item m="1" x="3483"/>
        <item m="1" x="3052"/>
        <item m="1" x="3495"/>
        <item m="1" x="3484"/>
        <item m="1" x="3490"/>
        <item m="1" x="3838"/>
        <item m="1" x="3848"/>
        <item m="1" x="3860"/>
        <item m="1" x="3852"/>
        <item m="1" x="2631"/>
        <item m="1" x="2616"/>
        <item m="1" x="2621"/>
        <item m="1" x="2619"/>
        <item m="1" x="2624"/>
        <item m="1" x="4146"/>
        <item m="1" x="2629"/>
        <item m="1" x="3871"/>
        <item m="1" x="2626"/>
        <item m="1" x="1424"/>
        <item m="1" x="4149"/>
        <item m="1" x="2628"/>
        <item m="1" x="4162"/>
        <item m="1" x="4148"/>
        <item m="1" x="1121"/>
        <item m="1" x="4151"/>
        <item m="1" x="2946"/>
        <item m="1" x="4145"/>
        <item m="1" x="4159"/>
        <item m="1" x="4147"/>
        <item m="1" x="4153"/>
        <item m="1" x="2941"/>
        <item m="1" x="3862"/>
        <item m="1" x="4165"/>
        <item m="1" x="4155"/>
        <item m="1" x="4144"/>
        <item m="1" x="2943"/>
        <item m="1" x="2937"/>
        <item m="1" x="2939"/>
        <item m="1" x="4157"/>
        <item m="1" x="2935"/>
        <item m="1" x="4143"/>
        <item m="1" x="2944"/>
        <item m="1" x="2960"/>
        <item m="1" x="2949"/>
        <item m="1" x="2962"/>
        <item m="1" x="4171"/>
        <item m="1" x="4536"/>
        <item m="1" x="3379"/>
        <item m="1" x="4515"/>
        <item m="1" x="2952"/>
        <item m="1" x="2954"/>
        <item m="1" x="4531"/>
        <item m="1" x="4519"/>
        <item m="1" x="4174"/>
        <item m="1" x="3370"/>
        <item m="1" x="4533"/>
        <item m="1" x="4517"/>
        <item m="1" x="2956"/>
        <item m="1" x="4525"/>
        <item m="1" x="4527"/>
        <item m="1" x="4523"/>
        <item m="1" x="3361"/>
        <item m="1" x="4516"/>
        <item m="1" x="2958"/>
        <item m="1" x="3363"/>
        <item m="1" x="4518"/>
        <item m="1" x="3367"/>
        <item m="1" x="3387"/>
        <item m="1" x="4529"/>
        <item m="1" x="3365"/>
        <item m="1" x="4514"/>
        <item m="1" x="4521"/>
        <item m="1" x="3385"/>
        <item m="1" x="3383"/>
        <item m="1" x="3373"/>
        <item m="1" x="1276"/>
        <item m="1" x="3376"/>
        <item m="1" x="3384"/>
        <item m="1" x="4539"/>
        <item m="1" x="1122"/>
        <item m="1" x="1119"/>
        <item m="1" x="3747"/>
        <item m="1" x="3750"/>
        <item m="1" x="1120"/>
        <item m="1" x="1126"/>
        <item m="1" x="1123"/>
        <item m="1" x="1432"/>
        <item m="1" x="1134"/>
        <item m="1" x="3738"/>
        <item m="1" x="3739"/>
        <item m="1" x="4542"/>
        <item m="1" x="3737"/>
        <item m="1" x="1132"/>
        <item m="1" x="1425"/>
        <item m="1" x="1130"/>
        <item m="1" x="1117"/>
        <item m="1" x="1118"/>
        <item m="1" x="1128"/>
        <item m="1" x="3751"/>
        <item m="1" x="1428"/>
        <item m="1" x="1127"/>
        <item m="1" x="3741"/>
        <item m="1" x="1125"/>
        <item m="1" x="3742"/>
        <item m="1" x="3746"/>
        <item m="1" x="3743"/>
        <item m="1" x="1416"/>
        <item m="1" x="3745"/>
        <item m="1" x="4052"/>
        <item m="1" x="4054"/>
        <item m="1" x="3748"/>
        <item m="1" x="1417"/>
        <item m="1" x="1419"/>
        <item m="1" x="1140"/>
        <item m="1" x="1423"/>
        <item m="1" x="4053"/>
        <item m="1" x="1415"/>
        <item m="1" x="1420"/>
        <item m="1" x="1418"/>
        <item m="1" x="4043"/>
        <item m="1" x="1422"/>
        <item m="1" x="4042"/>
        <item m="1" x="4041"/>
        <item m="1" x="4050"/>
        <item m="1" x="4046"/>
        <item m="1" x="4047"/>
        <item m="1" x="4044"/>
        <item m="1" x="2712"/>
        <item m="1" x="4051"/>
        <item m="1" x="2469"/>
        <item m="1" x="1426"/>
        <item m="1" x="4048"/>
        <item m="1" x="2460"/>
        <item m="1" x="2477"/>
        <item m="1" x="2462"/>
        <item m="1" x="1430"/>
        <item m="1" x="2461"/>
        <item m="1" x="2465"/>
        <item m="1" x="1436"/>
        <item m="1" x="1348"/>
        <item m="1" x="2463"/>
        <item m="1" x="2484"/>
        <item m="1" x="1344"/>
        <item m="1" x="2467"/>
        <item m="1" x="1704"/>
        <item m="1" x="2099"/>
        <item m="1" x="2089"/>
        <item m="1" x="1695"/>
        <item m="1" x="2475"/>
        <item m="1" x="1352"/>
        <item m="1" x="2094"/>
        <item m="1" x="2459"/>
        <item m="1" x="1370"/>
        <item m="1" x="1350"/>
        <item m="1" x="1309"/>
        <item m="1" x="3938"/>
        <item m="1" x="2480"/>
        <item m="1" x="2471"/>
        <item m="1" x="1346"/>
        <item m="1" x="1355"/>
        <item m="1" x="2473"/>
        <item m="1" x="2809"/>
        <item m="1" x="3858"/>
        <item m="1" x="1361"/>
        <item m="1" x="1358"/>
        <item m="1" x="1364"/>
        <item m="1" x="2789"/>
        <item m="1" x="2806"/>
        <item m="1" x="2812"/>
        <item m="1" x="2794"/>
        <item m="1" x="2791"/>
        <item m="1" x="1366"/>
        <item m="1" x="2790"/>
        <item m="1" x="2788"/>
        <item m="1" x="1610"/>
        <item m="1" x="2792"/>
        <item m="1" x="2796"/>
        <item m="1" x="2800"/>
        <item m="1" x="1616"/>
        <item m="1" x="1619"/>
        <item m="1" x="2802"/>
        <item m="1" x="1625"/>
        <item m="1" x="2798"/>
        <item m="1" x="3160"/>
        <item m="1" x="1633"/>
        <item m="1" x="1614"/>
        <item m="1" x="1608"/>
        <item m="1" x="1612"/>
        <item m="1" x="3159"/>
        <item m="1" x="2804"/>
        <item m="1" x="1622"/>
        <item m="1" x="1627"/>
        <item m="1" x="1631"/>
        <item m="1" x="1968"/>
        <item m="1" x="3161"/>
        <item m="1" x="1629"/>
        <item m="1" x="3184"/>
        <item m="1" x="3167"/>
        <item m="1" x="3163"/>
        <item m="1" x="3173"/>
        <item m="1" x="3181"/>
        <item m="1" x="1988"/>
        <item m="1" x="1979"/>
        <item m="1" x="1973"/>
        <item m="1" x="1965"/>
        <item m="1" x="1963"/>
        <item m="1" x="3162"/>
        <item m="1" x="3165"/>
        <item m="1" x="1970"/>
        <item m="1" x="3178"/>
        <item m="1" x="1218"/>
        <item m="1" x="1961"/>
        <item m="1" x="3171"/>
        <item m="1" x="1990"/>
        <item m="1" x="1982"/>
        <item m="1" x="1976"/>
        <item m="1" x="3175"/>
        <item m="1" x="3169"/>
        <item m="1" x="2368"/>
        <item m="1" x="1984"/>
        <item m="1" x="1986"/>
        <item m="1" x="3576"/>
        <item m="1" x="2367"/>
        <item m="1" x="3593"/>
        <item m="1" x="2364"/>
        <item m="1" x="2375"/>
        <item m="1" x="2173"/>
        <item m="1" x="3577"/>
        <item m="1" x="3591"/>
        <item m="1" x="3583"/>
        <item m="1" x="3578"/>
        <item m="1" x="2370"/>
        <item m="1" x="3579"/>
        <item m="1" x="3580"/>
        <item m="1" x="2381"/>
        <item m="1" x="3940"/>
        <item m="1" x="3931"/>
        <item m="1" x="2382"/>
        <item m="1" x="3575"/>
        <item m="1" x="2379"/>
        <item m="1" x="3589"/>
        <item m="1" x="3585"/>
        <item m="1" x="3582"/>
        <item m="1" x="2372"/>
        <item m="1" x="2378"/>
        <item m="1" x="2374"/>
        <item m="1" x="3586"/>
        <item m="1" x="2376"/>
        <item m="1" x="3932"/>
        <item m="1" x="1205"/>
        <item m="1" x="3945"/>
        <item m="1" x="3587"/>
        <item m="1" x="2716"/>
        <item m="1" x="2720"/>
        <item m="1" x="3930"/>
        <item m="1" x="3933"/>
        <item m="1" x="3937"/>
        <item m="1" x="3942"/>
        <item m="1" x="3941"/>
        <item m="1" x="2380"/>
        <item m="1" x="2728"/>
        <item m="1" x="3944"/>
        <item m="1" x="2718"/>
        <item m="1" x="3935"/>
        <item m="1" x="3934"/>
        <item m="1" x="1203"/>
        <item m="1" x="4613"/>
        <item m="1" x="1207"/>
        <item m="1" x="1213"/>
        <item m="1" x="1228"/>
        <item m="1" x="2384"/>
        <item m="1" x="3866"/>
        <item m="1" x="1209"/>
        <item m="1" x="1200"/>
        <item m="1" x="3929"/>
        <item m="1" x="2731"/>
        <item m="1" x="2724"/>
        <item m="1" x="2722"/>
        <item m="1" x="2732"/>
        <item m="1" x="3939"/>
        <item m="1" x="2726"/>
        <item m="1" x="3597"/>
        <item m="1" x="1202"/>
        <item m="1" x="4245"/>
        <item m="1" x="4624"/>
        <item m="1" x="2729"/>
        <item m="1" x="2730"/>
        <item m="1" x="1506"/>
        <item m="1" x="1222"/>
        <item m="1" x="1226"/>
        <item m="1" x="3863"/>
        <item m="1" x="1216"/>
        <item m="1" x="1211"/>
        <item m="1" x="2383"/>
        <item m="1" x="3888"/>
        <item m="1" x="1224"/>
        <item m="1" x="3886"/>
        <item m="1" x="3868"/>
        <item m="1" x="3872"/>
        <item m="1" x="3878"/>
        <item m="1" x="3883"/>
        <item m="1" x="3881"/>
        <item m="1" x="3875"/>
        <item m="1" x="4163"/>
        <item m="1" x="4169"/>
        <item m="1" x="1500"/>
        <item m="1" x="1220"/>
        <item m="1" x="1498"/>
        <item m="1" x="1496"/>
        <item m="1" x="1499"/>
        <item m="1" x="4160"/>
        <item m="1" x="1510"/>
        <item m="1" x="1495"/>
        <item m="1" x="3885"/>
        <item m="1" x="1512"/>
        <item m="1" x="4166"/>
        <item m="1" x="4181"/>
        <item m="1" x="1511"/>
        <item m="1" x="1502"/>
        <item m="1" x="1507"/>
        <item m="1" x="4182"/>
        <item m="1" x="1503"/>
        <item m="1" x="1504"/>
        <item m="1" x="1509"/>
        <item m="1" x="4185"/>
        <item m="1" x="4183"/>
        <item m="1" x="4172"/>
        <item m="1" x="4179"/>
        <item m="1" x="4175"/>
        <item m="1" x="1792"/>
        <item m="1" x="1508"/>
        <item m="1" x="1780"/>
        <item m="1" x="4540"/>
        <item m="1" x="4184"/>
        <item m="1" x="1774"/>
        <item m="1" x="1782"/>
        <item m="1" x="1772"/>
        <item m="1" x="1776"/>
        <item m="1" x="4537"/>
        <item m="1" x="1790"/>
        <item m="1" x="4177"/>
        <item m="1" x="4534"/>
        <item m="1" x="1791"/>
        <item m="1" x="1788"/>
        <item m="1" x="1784"/>
        <item m="1" x="1787"/>
        <item m="1" x="1778"/>
        <item m="1" x="4554"/>
        <item m="1" x="4547"/>
        <item m="1" x="1789"/>
        <item m="1" x="1786"/>
        <item m="1" x="4550"/>
        <item m="1" x="4549"/>
        <item m="1" x="1133"/>
        <item m="1" x="2174"/>
        <item m="1" x="4552"/>
        <item m="1" x="4553"/>
        <item m="1" x="1709"/>
        <item m="1" x="1137"/>
        <item m="1" x="2175"/>
        <item m="1" x="4543"/>
        <item m="1" x="4545"/>
        <item m="1" x="1131"/>
        <item m="1" x="2176"/>
        <item m="1" x="2541"/>
        <item m="1" x="2186"/>
        <item m="1" x="2178"/>
        <item m="1" x="2177"/>
        <item m="1" x="1141"/>
        <item m="1" x="2181"/>
        <item m="1" x="2183"/>
        <item m="1" x="2180"/>
        <item m="1" x="1147"/>
        <item m="1" x="1135"/>
        <item m="1" x="2184"/>
        <item m="1" x="1149"/>
        <item m="1" x="1142"/>
        <item m="1" x="1139"/>
        <item m="1" x="2182"/>
        <item m="1" x="1146"/>
        <item m="1" x="1143"/>
        <item m="1" x="1145"/>
        <item m="1" x="2530"/>
        <item m="1" x="2532"/>
        <item m="1" x="2529"/>
        <item m="1" x="2172"/>
        <item m="1" x="1431"/>
        <item m="1" x="2185"/>
        <item m="1" x="1429"/>
        <item m="1" x="2531"/>
        <item m="1" x="3693"/>
        <item m="1" x="2540"/>
        <item m="1" x="2533"/>
        <item m="1" x="2537"/>
        <item m="1" x="1439"/>
        <item m="1" x="2536"/>
        <item m="1" x="1435"/>
        <item m="1" x="1148"/>
        <item m="1" x="1433"/>
        <item m="1" x="2534"/>
        <item m="1" x="1441"/>
        <item m="1" x="2539"/>
        <item m="1" x="1442"/>
        <item m="1" x="1438"/>
        <item m="1" x="1437"/>
        <item m="1" x="2535"/>
        <item m="1" x="2538"/>
        <item m="1" x="3681"/>
        <item m="1" x="3675"/>
        <item m="1" x="1427"/>
        <item m="1" x="1445"/>
        <item m="1" x="2528"/>
        <item m="1" x="3677"/>
        <item m="1" x="1444"/>
        <item m="1" x="3673"/>
        <item m="1" x="3692"/>
        <item m="1" x="3679"/>
        <item m="1" x="1443"/>
        <item m="1" x="3685"/>
        <item m="1" x="3690"/>
        <item m="1" x="2478"/>
        <item m="1" x="3688"/>
        <item m="1" x="2485"/>
        <item m="1" x="3689"/>
        <item m="1" x="3687"/>
        <item m="1" x="2864"/>
        <item m="1" x="2866"/>
        <item m="1" x="3276"/>
        <item m="1" x="2542"/>
        <item m="1" x="2495"/>
        <item m="1" x="2489"/>
        <item m="1" x="2487"/>
        <item m="1" x="4017"/>
        <item m="1" x="2496"/>
        <item m="1" x="3691"/>
        <item m="1" x="2498"/>
        <item m="1" x="2491"/>
        <item m="1" x="2493"/>
        <item m="1" x="2497"/>
        <item m="1" x="4023"/>
        <item m="1" x="3683"/>
        <item m="1" x="3671"/>
        <item m="1" x="2865"/>
        <item m="1" x="2867"/>
        <item m="1" x="3279"/>
        <item m="1" x="2499"/>
        <item m="1" x="2481"/>
        <item m="1" x="4005"/>
        <item m="1" x="2868"/>
        <item m="1" x="3280"/>
        <item m="1" x="2863"/>
        <item m="1" x="3274"/>
        <item m="1" x="3694"/>
        <item m="1" x="4003"/>
        <item m="1" x="4009"/>
        <item m="1" x="4007"/>
        <item m="1" x="4020"/>
        <item m="1" x="2824"/>
        <item m="1" x="4015"/>
        <item m="1" x="2807"/>
        <item m="1" x="2810"/>
        <item m="1" x="2823"/>
        <item m="1" x="2813"/>
        <item m="1" x="4013"/>
        <item m="1" x="4018"/>
        <item m="1" x="4011"/>
        <item m="1" x="4021"/>
        <item m="1" x="4022"/>
        <item m="1" x="2817"/>
        <item m="1" x="4320"/>
        <item m="1" x="2819"/>
        <item m="1" x="4019"/>
        <item m="1" x="2821"/>
        <item m="1" x="2825"/>
        <item m="1" x="4318"/>
        <item m="1" x="2826"/>
        <item m="1" x="2815"/>
        <item m="1" x="2827"/>
        <item m="1" x="4326"/>
        <item m="1" x="4322"/>
        <item m="1" x="3182"/>
        <item m="1" x="4336"/>
        <item m="1" x="4316"/>
        <item m="1" x="3179"/>
        <item m="1" x="2500"/>
        <item m="1" x="3185"/>
        <item m="1" x="4335"/>
        <item m="1" x="4330"/>
        <item m="1" x="4324"/>
        <item m="1" x="4331"/>
        <item m="1" x="3193"/>
        <item m="1" x="4334"/>
        <item m="1" x="3189"/>
        <item m="1" x="4332"/>
        <item m="1" x="4328"/>
        <item m="1" x="4024"/>
        <item m="1" x="4333"/>
        <item m="1" x="943"/>
        <item m="1" x="3187"/>
        <item m="1" x="3195"/>
        <item m="1" x="3199"/>
        <item m="1" x="3176"/>
        <item m="1" x="3197"/>
        <item m="1" x="3196"/>
        <item m="1" x="945"/>
        <item m="1" x="3596"/>
        <item m="1" x="892"/>
        <item m="1" x="941"/>
        <item m="1" x="947"/>
        <item m="1" x="3598"/>
        <item m="1" x="4337"/>
        <item m="1" x="949"/>
        <item m="1" x="3191"/>
        <item m="1" x="958"/>
        <item m="1" x="955"/>
        <item m="1" x="957"/>
        <item m="1" x="3594"/>
        <item m="1" x="3600"/>
        <item m="1" x="3592"/>
        <item m="1" x="3198"/>
        <item m="1" x="953"/>
        <item m="1" x="959"/>
        <item m="1" x="960"/>
        <item m="1" x="3603"/>
        <item m="1" x="951"/>
        <item m="1" x="3604"/>
        <item m="1" x="3602"/>
        <item m="1" x="956"/>
        <item m="1" x="3943"/>
        <item m="1" x="3605"/>
        <item m="1" x="1302"/>
        <item m="1" x="1292"/>
        <item m="1" x="1288"/>
        <item m="1" x="1290"/>
        <item m="1" x="961"/>
        <item m="1" x="3606"/>
        <item m="1" x="3599"/>
        <item m="1" x="3590"/>
        <item m="1" x="1293"/>
        <item m="1" x="3588"/>
        <item m="1" x="1298"/>
        <item m="1" x="1294"/>
        <item m="1" x="1295"/>
        <item m="1" x="1299"/>
        <item m="1" x="3946"/>
        <item m="1" x="1297"/>
        <item m="1" x="1296"/>
        <item m="1" x="1301"/>
        <item m="1" x="3951"/>
        <item m="1" x="3953"/>
        <item m="1" x="3950"/>
        <item m="1" x="3954"/>
        <item m="1" x="1300"/>
        <item m="1" x="2734"/>
        <item m="1" x="2738"/>
        <item m="1" x="3948"/>
        <item m="1" x="3957"/>
        <item m="1" x="3949"/>
        <item m="1" x="2736"/>
        <item m="1" x="2733"/>
        <item m="1" x="2735"/>
        <item m="1" x="1553"/>
        <item m="1" x="2748"/>
        <item m="1" x="2744"/>
        <item m="1" x="2737"/>
        <item m="1" x="2754"/>
        <item m="1" x="2752"/>
        <item m="1" x="1555"/>
        <item m="1" x="3955"/>
        <item m="1" x="3956"/>
        <item m="1" x="2740"/>
        <item m="1" x="1559"/>
        <item m="1" x="1561"/>
        <item m="1" x="2742"/>
        <item m="1" x="1554"/>
        <item m="1" x="2746"/>
        <item m="1" x="1557"/>
        <item m="1" x="2750"/>
        <item m="1" x="1565"/>
        <item m="1" x="3092"/>
        <item m="1" x="1996"/>
        <item m="1" x="2385"/>
        <item m="1" x="2392"/>
        <item m="1" x="1556"/>
        <item m="1" x="2005"/>
        <item m="1" x="1571"/>
        <item m="1" x="1569"/>
        <item m="1" x="2397"/>
        <item m="1" x="1567"/>
        <item m="1" x="3086"/>
        <item m="1" x="3082"/>
        <item m="1" x="3071"/>
        <item m="1" x="3090"/>
        <item m="1" x="1563"/>
        <item m="1" x="3072"/>
        <item m="1" x="1852"/>
        <item m="1" x="3074"/>
        <item m="1" x="3076"/>
        <item m="1" x="1858"/>
        <item m="1" x="3078"/>
        <item m="1" x="3073"/>
        <item m="1" x="1854"/>
        <item m="1" x="1856"/>
        <item m="1" x="1862"/>
        <item m="1" x="3080"/>
        <item m="1" x="3088"/>
        <item m="1" x="3084"/>
        <item m="1" x="1868"/>
        <item m="1" x="1871"/>
        <item m="1" x="1865"/>
        <item m="1" x="1874"/>
        <item m="1" x="1876"/>
        <item m="1" x="3070"/>
        <item m="1" x="3514"/>
        <item m="1" x="1850"/>
        <item m="1" x="1880"/>
        <item m="1" x="3098"/>
        <item m="1" x="3095"/>
        <item m="1" x="1878"/>
        <item m="1" x="3526"/>
        <item m="1" x="2292"/>
        <item m="1" x="3518"/>
        <item m="1" x="3532"/>
        <item m="1" x="3536"/>
        <item m="1" x="3515"/>
        <item m="1" x="3516"/>
        <item m="1" x="3522"/>
        <item x="53"/>
        <item m="1" x="3513"/>
        <item m="1" x="3512"/>
        <item m="1" x="2273"/>
        <item m="1" x="3530"/>
        <item m="1" x="2298"/>
        <item m="1" x="2286"/>
        <item m="1" x="2283"/>
        <item m="1" x="3520"/>
        <item m="1" x="3534"/>
        <item m="1" x="2279"/>
        <item m="1" x="2277"/>
        <item m="1" x="3524"/>
        <item m="1" x="2281"/>
        <item m="1" x="2289"/>
        <item m="1" x="2294"/>
        <item m="1" x="886"/>
        <item m="1" x="2300"/>
        <item m="1" x="3528"/>
        <item m="1" x="2275"/>
        <item m="1" x="3539"/>
        <item m="1" x="3897"/>
        <item m="1" x="2653"/>
        <item m="1" x="3895"/>
        <item m="1" x="3912"/>
        <item m="1" x="2639"/>
        <item m="1" x="3896"/>
        <item m="1" x="2640"/>
        <item m="1" x="2638"/>
        <item m="1" x="2296"/>
        <item m="1" x="3899"/>
        <item m="1" x="3913"/>
        <item m="1" x="3894"/>
        <item m="1" x="2645"/>
        <item m="1" x="3907"/>
        <item m="1" x="2652"/>
        <item m="1" x="3910"/>
        <item m="1" x="3911"/>
        <item m="1" x="2651"/>
        <item m="1" x="3905"/>
        <item m="1" x="3901"/>
        <item m="1" x="2643"/>
        <item m="1" x="4187"/>
        <item m="1" x="3903"/>
        <item m="1" x="2641"/>
        <item m="1" x="3909"/>
        <item m="1" x="2647"/>
        <item m="1" x="2650"/>
        <item m="1" x="4188"/>
        <item m="1" x="4193"/>
        <item m="1" x="2649"/>
        <item m="1" x="2970"/>
        <item m="1" x="2968"/>
        <item m="1" x="4189"/>
        <item m="1" x="4191"/>
        <item m="1" x="2972"/>
        <item m="1" x="4195"/>
        <item m="1" x="4197"/>
        <item m="1" x="4204"/>
        <item m="1" x="2969"/>
        <item m="1" x="2973"/>
        <item m="1" x="873"/>
        <item x="307"/>
        <item m="1" x="899"/>
        <item x="129"/>
        <item m="1" x="2967"/>
        <item m="1" x="4186"/>
        <item m="1" x="2981"/>
        <item m="1" x="2979"/>
        <item m="1" x="2974"/>
        <item m="1" x="4205"/>
        <item m="1" x="4199"/>
        <item m="1" x="4203"/>
        <item m="1" x="2980"/>
        <item m="1" x="2975"/>
        <item m="1" x="4201"/>
        <item m="1" x="2646"/>
        <item m="1" x="2977"/>
        <item x="7"/>
        <item m="1" x="2978"/>
        <item m="1" x="893"/>
        <item m="1" x="879"/>
        <item m="1" x="907"/>
        <item x="376"/>
        <item m="1" x="909"/>
        <item m="1" x="891"/>
        <item m="1" x="2982"/>
        <item m="1" x="908"/>
        <item m="1" x="878"/>
        <item m="1" x="895"/>
        <item m="1" x="897"/>
        <item m="1" x="4555"/>
        <item m="1" x="910"/>
        <item m="1" x="1150"/>
        <item m="1" x="896"/>
        <item m="1" x="898"/>
        <item m="1" x="877"/>
        <item m="1" x="911"/>
        <item m="1" x="4556"/>
        <item m="1" x="880"/>
        <item m="1" x="884"/>
        <item m="1" x="905"/>
        <item m="1" x="875"/>
        <item m="1" x="883"/>
        <item m="1" x="874"/>
        <item m="1" x="890"/>
        <item m="1" x="876"/>
        <item m="1" x="889"/>
        <item m="1" x="872"/>
        <item m="1" x="887"/>
        <item m="1" x="894"/>
        <item m="1" x="866"/>
        <item m="1" x="885"/>
        <item m="1" x="837"/>
        <item m="1" x="841"/>
        <item m="1" x="868"/>
        <item m="1" x="862"/>
        <item m="1" x="888"/>
        <item m="1" x="882"/>
        <item m="1" x="856"/>
        <item m="1" x="861"/>
        <item m="1" x="859"/>
        <item m="1" x="854"/>
        <item m="1" x="858"/>
        <item m="1" x="871"/>
        <item m="1" x="860"/>
        <item m="1" x="870"/>
        <item m="1" x="869"/>
        <item m="1" x="864"/>
        <item m="1" x="867"/>
        <item m="1" x="863"/>
        <item m="1" x="865"/>
        <item m="1" x="857"/>
        <item m="1" x="881"/>
        <item x="117"/>
        <item m="1" x="844"/>
        <item m="1" x="900"/>
        <item m="1" x="901"/>
        <item m="1" x="902"/>
        <item m="1" x="903"/>
        <item m="1" x="904"/>
        <item m="1" x="832"/>
        <item m="1" x="906"/>
        <item m="1" x="829"/>
        <item m="1" x="849"/>
        <item m="1" x="833"/>
        <item m="1" x="840"/>
        <item m="1" x="845"/>
        <item m="1" x="836"/>
        <item m="1" x="853"/>
        <item m="1" x="848"/>
        <item m="1" x="830"/>
        <item m="1" x="831"/>
        <item m="1" x="834"/>
        <item m="1" x="835"/>
        <item m="1" x="838"/>
        <item m="1" x="839"/>
        <item m="1" x="842"/>
        <item m="1" x="843"/>
        <item x="6"/>
        <item x="54"/>
        <item m="1" x="846"/>
        <item m="1" x="847"/>
        <item m="1" x="850"/>
        <item m="1" x="851"/>
        <item m="1" x="852"/>
        <item m="1" x="855"/>
        <item x="20"/>
        <item x="1"/>
        <item x="13"/>
        <item x="8"/>
        <item x="18"/>
        <item x="22"/>
        <item x="70"/>
        <item x="26"/>
        <item x="17"/>
        <item x="16"/>
        <item x="24"/>
        <item x="23"/>
        <item x="15"/>
        <item x="14"/>
        <item x="0"/>
        <item x="2"/>
        <item x="3"/>
        <item x="4"/>
        <item x="12"/>
        <item x="9"/>
        <item x="59"/>
        <item x="55"/>
        <item x="5"/>
        <item x="57"/>
        <item x="10"/>
        <item x="56"/>
        <item x="30"/>
        <item x="39"/>
        <item x="27"/>
        <item x="43"/>
        <item x="28"/>
        <item x="19"/>
        <item x="71"/>
        <item x="34"/>
        <item x="21"/>
        <item x="29"/>
        <item x="31"/>
        <item x="32"/>
        <item x="36"/>
        <item x="37"/>
        <item x="38"/>
        <item x="35"/>
        <item x="58"/>
        <item x="60"/>
        <item x="33"/>
        <item x="41"/>
        <item x="44"/>
        <item x="11"/>
        <item x="45"/>
        <item x="42"/>
        <item x="52"/>
        <item x="49"/>
        <item x="46"/>
        <item x="67"/>
        <item x="50"/>
        <item x="25"/>
        <item x="73"/>
        <item x="40"/>
        <item x="75"/>
        <item x="51"/>
        <item x="47"/>
        <item x="48"/>
        <item x="77"/>
        <item x="78"/>
        <item x="74"/>
        <item x="81"/>
        <item x="82"/>
        <item x="83"/>
        <item x="84"/>
        <item x="119"/>
        <item x="61"/>
        <item x="62"/>
        <item x="63"/>
        <item x="64"/>
        <item x="123"/>
        <item x="65"/>
        <item x="66"/>
        <item x="68"/>
        <item x="69"/>
        <item x="85"/>
        <item x="88"/>
        <item x="72"/>
        <item x="95"/>
        <item x="89"/>
        <item x="106"/>
        <item x="76"/>
        <item x="79"/>
        <item x="80"/>
        <item x="87"/>
        <item x="91"/>
        <item x="94"/>
        <item x="92"/>
        <item x="122"/>
        <item x="124"/>
        <item x="125"/>
        <item x="98"/>
        <item x="136"/>
        <item x="111"/>
        <item x="93"/>
        <item x="86"/>
        <item x="90"/>
        <item x="96"/>
        <item x="97"/>
        <item x="99"/>
        <item x="100"/>
        <item x="101"/>
        <item x="102"/>
        <item x="105"/>
        <item x="109"/>
        <item x="112"/>
        <item x="113"/>
        <item x="114"/>
        <item x="108"/>
        <item x="116"/>
        <item x="115"/>
        <item x="110"/>
        <item x="120"/>
        <item x="121"/>
        <item x="126"/>
        <item x="127"/>
        <item x="128"/>
        <item x="107"/>
        <item x="133"/>
        <item x="132"/>
        <item x="134"/>
        <item x="135"/>
        <item x="137"/>
        <item x="138"/>
        <item x="103"/>
        <item x="130"/>
        <item x="139"/>
        <item x="104"/>
        <item x="143"/>
        <item x="118"/>
        <item x="131"/>
        <item x="144"/>
        <item x="145"/>
        <item x="147"/>
        <item x="140"/>
        <item x="151"/>
        <item x="184"/>
        <item x="146"/>
        <item x="165"/>
        <item x="192"/>
        <item x="152"/>
        <item x="148"/>
        <item x="149"/>
        <item x="158"/>
        <item x="154"/>
        <item x="150"/>
        <item x="162"/>
        <item x="161"/>
        <item x="160"/>
        <item x="157"/>
        <item x="153"/>
        <item x="159"/>
        <item x="155"/>
        <item x="156"/>
        <item x="166"/>
        <item x="172"/>
        <item x="163"/>
        <item x="185"/>
        <item x="186"/>
        <item x="177"/>
        <item x="187"/>
        <item x="170"/>
        <item x="179"/>
        <item x="191"/>
        <item x="193"/>
        <item x="169"/>
        <item x="164"/>
        <item x="141"/>
        <item x="142"/>
        <item x="167"/>
        <item x="168"/>
        <item x="171"/>
        <item x="173"/>
        <item x="174"/>
        <item x="175"/>
        <item x="176"/>
        <item x="178"/>
        <item x="180"/>
        <item x="181"/>
        <item x="182"/>
        <item x="209"/>
        <item x="183"/>
        <item x="188"/>
        <item x="189"/>
        <item x="190"/>
        <item x="199"/>
        <item x="202"/>
        <item x="194"/>
        <item x="195"/>
        <item x="196"/>
        <item x="204"/>
        <item x="245"/>
        <item x="197"/>
        <item x="198"/>
        <item x="206"/>
        <item x="207"/>
        <item x="213"/>
        <item x="203"/>
        <item x="240"/>
        <item x="241"/>
        <item x="242"/>
        <item x="243"/>
        <item x="228"/>
        <item x="205"/>
        <item x="251"/>
        <item x="244"/>
        <item x="225"/>
        <item x="214"/>
        <item x="219"/>
        <item x="220"/>
        <item x="222"/>
        <item x="239"/>
        <item x="215"/>
        <item x="201"/>
        <item x="252"/>
        <item x="236"/>
        <item x="227"/>
        <item x="210"/>
        <item x="200"/>
        <item x="211"/>
        <item x="231"/>
        <item x="208"/>
        <item x="212"/>
        <item x="216"/>
        <item x="217"/>
        <item x="218"/>
        <item x="259"/>
        <item x="221"/>
        <item x="223"/>
        <item x="224"/>
        <item x="226"/>
        <item x="229"/>
        <item x="230"/>
        <item x="232"/>
        <item x="233"/>
        <item x="234"/>
        <item x="235"/>
        <item x="264"/>
        <item x="237"/>
        <item x="238"/>
        <item x="249"/>
        <item x="268"/>
        <item x="246"/>
        <item x="247"/>
        <item x="248"/>
        <item x="250"/>
        <item x="253"/>
        <item x="254"/>
        <item x="255"/>
        <item x="256"/>
        <item x="257"/>
        <item x="260"/>
        <item x="263"/>
        <item x="265"/>
        <item x="266"/>
        <item x="267"/>
        <item x="271"/>
        <item x="272"/>
        <item x="274"/>
        <item x="275"/>
        <item x="270"/>
        <item x="308"/>
        <item x="288"/>
        <item x="261"/>
        <item x="309"/>
        <item x="310"/>
        <item x="311"/>
        <item x="258"/>
        <item x="277"/>
        <item x="313"/>
        <item x="314"/>
        <item x="284"/>
        <item x="283"/>
        <item x="322"/>
        <item x="262"/>
        <item x="286"/>
        <item x="315"/>
        <item x="269"/>
        <item x="273"/>
        <item x="276"/>
        <item x="278"/>
        <item x="279"/>
        <item x="281"/>
        <item x="282"/>
        <item x="285"/>
        <item x="289"/>
        <item x="290"/>
        <item x="292"/>
        <item x="294"/>
        <item x="293"/>
        <item x="280"/>
        <item x="312"/>
        <item x="316"/>
        <item x="301"/>
        <item x="298"/>
        <item x="297"/>
        <item x="295"/>
        <item x="325"/>
        <item x="299"/>
        <item x="302"/>
        <item x="287"/>
        <item x="291"/>
        <item x="296"/>
        <item x="328"/>
        <item x="326"/>
        <item x="300"/>
        <item x="303"/>
        <item x="304"/>
        <item x="305"/>
        <item x="318"/>
        <item x="320"/>
        <item x="321"/>
        <item x="323"/>
        <item x="306"/>
        <item x="342"/>
        <item x="317"/>
        <item x="377"/>
        <item x="378"/>
        <item x="319"/>
        <item x="383"/>
        <item x="327"/>
        <item x="324"/>
        <item x="336"/>
        <item x="329"/>
        <item x="330"/>
        <item x="332"/>
        <item x="333"/>
        <item x="334"/>
        <item x="335"/>
        <item x="341"/>
        <item x="345"/>
        <item x="346"/>
        <item x="344"/>
        <item x="374"/>
        <item x="375"/>
        <item x="348"/>
        <item x="379"/>
        <item x="380"/>
        <item x="381"/>
        <item x="382"/>
        <item x="340"/>
        <item x="385"/>
        <item x="343"/>
        <item x="387"/>
        <item x="388"/>
        <item x="358"/>
        <item x="399"/>
        <item x="386"/>
        <item x="350"/>
        <item x="338"/>
        <item x="384"/>
        <item x="351"/>
        <item x="352"/>
        <item x="353"/>
        <item x="354"/>
        <item x="355"/>
        <item x="349"/>
        <item x="390"/>
        <item x="347"/>
        <item x="391"/>
        <item x="337"/>
        <item x="360"/>
        <item x="373"/>
        <item x="331"/>
        <item x="339"/>
        <item x="356"/>
        <item x="357"/>
        <item x="359"/>
        <item x="361"/>
        <item x="363"/>
        <item x="364"/>
        <item x="365"/>
        <item x="366"/>
        <item x="367"/>
        <item x="369"/>
        <item x="368"/>
        <item x="372"/>
        <item x="456"/>
        <item x="389"/>
        <item x="392"/>
        <item x="370"/>
        <item x="393"/>
        <item x="362"/>
        <item x="398"/>
        <item x="400"/>
        <item x="395"/>
        <item x="396"/>
        <item x="397"/>
        <item x="401"/>
        <item x="402"/>
        <item x="403"/>
        <item x="405"/>
        <item x="406"/>
        <item x="371"/>
        <item x="407"/>
        <item x="409"/>
        <item x="411"/>
        <item x="412"/>
        <item x="413"/>
        <item x="414"/>
        <item x="415"/>
        <item x="431"/>
        <item x="437"/>
        <item x="438"/>
        <item x="439"/>
        <item x="417"/>
        <item x="418"/>
        <item x="416"/>
        <item x="433"/>
        <item x="394"/>
        <item x="457"/>
        <item x="459"/>
        <item x="460"/>
        <item x="440"/>
        <item x="420"/>
        <item x="441"/>
        <item x="443"/>
        <item x="410"/>
        <item x="404"/>
        <item x="408"/>
        <item x="419"/>
        <item x="436"/>
        <item x="435"/>
        <item x="429"/>
        <item x="434"/>
        <item x="432"/>
        <item x="430"/>
        <item x="421"/>
        <item x="422"/>
        <item x="423"/>
        <item x="424"/>
        <item x="425"/>
        <item x="427"/>
        <item x="442"/>
        <item x="444"/>
        <item x="446"/>
        <item x="448"/>
        <item x="428"/>
        <item x="458"/>
        <item x="445"/>
        <item x="450"/>
        <item x="461"/>
        <item x="462"/>
        <item x="469"/>
        <item x="426"/>
        <item x="474"/>
        <item x="447"/>
        <item x="449"/>
        <item x="451"/>
        <item x="452"/>
        <item x="466"/>
        <item x="453"/>
        <item x="454"/>
        <item x="464"/>
        <item x="455"/>
        <item x="463"/>
        <item x="465"/>
        <item x="467"/>
        <item x="468"/>
        <item x="470"/>
        <item x="471"/>
        <item x="472"/>
        <item x="473"/>
        <item x="475"/>
        <item x="477"/>
        <item x="487"/>
        <item x="488"/>
        <item x="490"/>
        <item x="493"/>
        <item x="492"/>
        <item x="478"/>
        <item x="486"/>
        <item x="481"/>
        <item x="498"/>
        <item x="484"/>
        <item x="479"/>
        <item x="485"/>
        <item x="489"/>
        <item x="491"/>
        <item x="518"/>
        <item x="496"/>
        <item x="494"/>
        <item x="519"/>
        <item x="521"/>
        <item x="522"/>
        <item x="523"/>
        <item x="524"/>
        <item x="525"/>
        <item x="526"/>
        <item x="527"/>
        <item x="528"/>
        <item x="529"/>
        <item x="531"/>
        <item x="533"/>
        <item x="534"/>
        <item x="535"/>
        <item x="500"/>
        <item x="512"/>
        <item x="476"/>
        <item x="480"/>
        <item x="482"/>
        <item x="495"/>
        <item x="497"/>
        <item x="499"/>
        <item x="501"/>
        <item x="502"/>
        <item x="503"/>
        <item x="504"/>
        <item x="505"/>
        <item x="507"/>
        <item x="509"/>
        <item x="508"/>
        <item x="511"/>
        <item x="514"/>
        <item x="517"/>
        <item x="516"/>
        <item x="520"/>
        <item x="530"/>
        <item x="532"/>
        <item x="483"/>
        <item x="537"/>
        <item x="538"/>
        <item x="542"/>
        <item x="544"/>
        <item x="513"/>
        <item x="506"/>
        <item x="510"/>
        <item x="547"/>
        <item x="548"/>
        <item x="549"/>
        <item x="543"/>
        <item x="550"/>
        <item x="515"/>
        <item x="552"/>
        <item x="553"/>
        <item x="555"/>
        <item x="556"/>
        <item x="536"/>
        <item x="541"/>
        <item x="558"/>
        <item x="559"/>
        <item x="554"/>
        <item x="565"/>
        <item x="601"/>
        <item x="540"/>
        <item x="539"/>
        <item x="602"/>
        <item x="561"/>
        <item x="603"/>
        <item x="573"/>
        <item x="557"/>
        <item x="604"/>
        <item x="569"/>
        <item x="563"/>
        <item x="545"/>
        <item x="560"/>
        <item x="562"/>
        <item x="564"/>
        <item x="566"/>
        <item x="567"/>
        <item x="568"/>
        <item x="571"/>
        <item x="572"/>
        <item x="574"/>
        <item x="575"/>
        <item x="576"/>
        <item x="580"/>
        <item x="582"/>
        <item x="577"/>
        <item x="585"/>
        <item x="588"/>
        <item x="590"/>
        <item x="583"/>
        <item x="605"/>
        <item x="551"/>
        <item x="606"/>
        <item x="607"/>
        <item x="611"/>
        <item x="587"/>
        <item x="621"/>
        <item x="622"/>
        <item x="581"/>
        <item x="608"/>
        <item x="620"/>
        <item x="546"/>
        <item x="570"/>
        <item x="578"/>
        <item x="579"/>
        <item x="584"/>
        <item x="586"/>
        <item x="589"/>
        <item x="591"/>
        <item x="592"/>
        <item x="593"/>
        <item x="623"/>
        <item x="594"/>
        <item x="626"/>
        <item x="595"/>
        <item x="627"/>
        <item x="596"/>
        <item x="624"/>
        <item x="616"/>
        <item x="597"/>
        <item x="619"/>
        <item x="633"/>
        <item x="600"/>
        <item x="615"/>
        <item x="598"/>
        <item x="599"/>
        <item x="609"/>
        <item x="610"/>
        <item x="612"/>
        <item x="644"/>
        <item x="613"/>
        <item x="614"/>
        <item x="617"/>
        <item x="618"/>
        <item x="671"/>
        <item x="668"/>
        <item x="674"/>
        <item x="649"/>
        <item x="635"/>
        <item x="628"/>
        <item x="625"/>
        <item x="629"/>
        <item x="632"/>
        <item x="634"/>
        <item x="639"/>
        <item x="640"/>
        <item x="642"/>
        <item x="643"/>
        <item x="631"/>
        <item x="675"/>
        <item x="676"/>
        <item x="677"/>
        <item x="679"/>
        <item x="680"/>
        <item x="681"/>
        <item x="648"/>
        <item x="673"/>
        <item x="682"/>
        <item x="686"/>
        <item x="670"/>
        <item x="637"/>
        <item x="647"/>
        <item x="630"/>
        <item x="636"/>
        <item x="645"/>
        <item x="646"/>
        <item x="651"/>
        <item x="667"/>
        <item x="653"/>
        <item x="678"/>
        <item x="638"/>
        <item x="641"/>
        <item x="650"/>
        <item x="652"/>
        <item x="656"/>
        <item x="655"/>
        <item x="658"/>
        <item x="659"/>
        <item x="660"/>
        <item x="661"/>
        <item x="672"/>
        <item x="684"/>
        <item x="687"/>
        <item x="665"/>
        <item x="688"/>
        <item x="657"/>
        <item x="666"/>
        <item x="689"/>
        <item x="690"/>
        <item x="654"/>
        <item x="692"/>
        <item x="693"/>
        <item x="683"/>
        <item x="662"/>
        <item x="663"/>
        <item x="664"/>
        <item x="694"/>
        <item x="695"/>
        <item x="685"/>
        <item x="696"/>
        <item x="697"/>
        <item x="698"/>
        <item x="699"/>
        <item x="700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7"/>
        <item x="715"/>
        <item x="738"/>
        <item x="669"/>
        <item x="701"/>
        <item x="741"/>
        <item x="742"/>
        <item x="743"/>
        <item x="744"/>
        <item x="745"/>
        <item x="718"/>
        <item x="720"/>
        <item x="716"/>
        <item x="746"/>
        <item x="723"/>
        <item x="755"/>
        <item x="758"/>
        <item x="759"/>
        <item x="714"/>
        <item x="721"/>
        <item x="747"/>
        <item x="761"/>
        <item x="728"/>
        <item x="724"/>
        <item x="726"/>
        <item x="713"/>
        <item x="739"/>
        <item x="748"/>
        <item x="756"/>
        <item x="725"/>
        <item x="762"/>
        <item x="691"/>
        <item x="719"/>
        <item x="722"/>
        <item x="727"/>
        <item x="729"/>
        <item x="730"/>
        <item x="731"/>
        <item x="732"/>
        <item x="733"/>
        <item x="734"/>
        <item x="736"/>
        <item x="737"/>
        <item x="740"/>
        <item x="749"/>
        <item x="750"/>
        <item x="751"/>
        <item x="752"/>
        <item x="753"/>
        <item x="754"/>
        <item x="757"/>
        <item x="760"/>
        <item x="763"/>
        <item x="764"/>
        <item x="765"/>
        <item x="766"/>
        <item x="735"/>
        <item x="768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4"/>
        <item x="767"/>
        <item x="787"/>
        <item x="786"/>
        <item x="802"/>
        <item x="808"/>
        <item x="810"/>
        <item x="811"/>
        <item x="812"/>
        <item x="769"/>
        <item x="813"/>
        <item x="814"/>
        <item x="821"/>
        <item x="807"/>
        <item x="783"/>
        <item x="828"/>
        <item x="770"/>
        <item x="782"/>
        <item x="785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3"/>
        <item x="804"/>
        <item x="805"/>
        <item x="806"/>
        <item x="809"/>
        <item x="815"/>
        <item x="816"/>
        <item x="817"/>
        <item x="818"/>
        <item x="819"/>
        <item x="820"/>
        <item x="822"/>
        <item x="823"/>
        <item x="824"/>
        <item x="825"/>
        <item x="826"/>
        <item x="827"/>
        <item t="default"/>
      </items>
    </pivotField>
    <pivotField numFmtId="166" showAll="0"/>
    <pivotField numFmtId="176" showAll="0"/>
    <pivotField numFmtId="167" showAll="0"/>
    <pivotField numFmtId="176" showAll="0"/>
    <pivotField numFmtId="2" showAll="0"/>
    <pivotField axis="axisRow" showAll="0">
      <items count="9">
        <item x="1"/>
        <item x="0"/>
        <item x="2"/>
        <item m="1" x="6"/>
        <item m="1" x="5"/>
        <item m="1" x="3"/>
        <item m="1" x="7"/>
        <item m="1" x="4"/>
        <item t="default"/>
      </items>
    </pivotField>
    <pivotField showAll="0"/>
    <pivotField showAll="0"/>
    <pivotField axis="axisPage" multipleItemSelectionAllowed="1" showAll="0" defaultSubtotal="0">
      <items count="13">
        <item h="1" m="1" x="3"/>
        <item h="1" x="0"/>
        <item h="1" m="1" x="12"/>
        <item x="1"/>
        <item h="1" m="1" x="7"/>
        <item h="1" m="1" x="8"/>
        <item h="1" m="1" x="9"/>
        <item h="1" m="1" x="10"/>
        <item h="1" m="1" x="5"/>
        <item h="1" m="1" x="4"/>
        <item h="1" m="1" x="6"/>
        <item h="1" m="1" x="11"/>
        <item h="1" x="2"/>
      </items>
    </pivotField>
    <pivotField axis="axisPage" multipleItemSelectionAllowed="1" showAll="0" sortType="ascending">
      <items count="33">
        <item h="1" x="16"/>
        <item h="1" x="17"/>
        <item h="1" x="20"/>
        <item h="1" x="21"/>
        <item h="1" x="22"/>
        <item h="1" x="25"/>
        <item h="1" x="26"/>
        <item h="1" x="23"/>
        <item h="1" x="24"/>
        <item h="1" x="27"/>
        <item h="1" x="28"/>
        <item h="1" x="29"/>
        <item h="1" x="0"/>
        <item h="1" x="1"/>
        <item h="1" x="3"/>
        <item h="1" x="4"/>
        <item h="1" x="2"/>
        <item h="1" x="5"/>
        <item h="1" x="6"/>
        <item h="1" x="7"/>
        <item h="1" x="8"/>
        <item x="10"/>
        <item h="1" x="12"/>
        <item h="1" x="9"/>
        <item h="1" x="11"/>
        <item h="1" x="13"/>
        <item h="1" x="14"/>
        <item h="1" x="15"/>
        <item h="1" x="18"/>
        <item h="1" x="19"/>
        <item h="1" m="1" x="31"/>
        <item h="1" x="30"/>
        <item t="default"/>
      </items>
    </pivotField>
    <pivotField showAll="0"/>
    <pivotField showAll="0">
      <items count="54">
        <item h="1" m="1" x="21"/>
        <item h="1" m="1" x="29"/>
        <item h="1" m="1" x="10"/>
        <item h="1" m="1" x="38"/>
        <item h="1" m="1" x="28"/>
        <item h="1" m="1" x="20"/>
        <item h="1" m="1" x="9"/>
        <item h="1" m="1" x="46"/>
        <item h="1" m="1" x="19"/>
        <item h="1" m="1" x="37"/>
        <item h="1" m="1" x="52"/>
        <item h="1" m="1" x="27"/>
        <item h="1" m="1" x="45"/>
        <item h="1" m="1" x="18"/>
        <item h="1" m="1" x="36"/>
        <item h="1" m="1" x="51"/>
        <item h="1" m="1" x="41"/>
        <item h="1" m="1" x="26"/>
        <item h="1" m="1" x="13"/>
        <item h="1" m="1" x="44"/>
        <item h="1" m="1" x="33"/>
        <item h="1" m="1" x="17"/>
        <item h="1" m="1" x="8"/>
        <item h="1" x="0"/>
        <item h="1" x="1"/>
        <item h="1" x="2"/>
        <item h="1" x="3"/>
        <item h="1" x="4"/>
        <item x="5"/>
        <item x="6"/>
        <item h="1" m="1" x="32"/>
        <item h="1" m="1" x="16"/>
        <item h="1" m="1" x="11"/>
        <item h="1" m="1" x="48"/>
        <item h="1" m="1" x="42"/>
        <item h="1" m="1" x="35"/>
        <item h="1" m="1" x="30"/>
        <item h="1" m="1" x="23"/>
        <item h="1" m="1" x="14"/>
        <item h="1" m="1" x="50"/>
        <item h="1" m="1" x="47"/>
        <item h="1" m="1" x="40"/>
        <item h="1" m="1" x="34"/>
        <item h="1" m="1" x="25"/>
        <item h="1" m="1" x="22"/>
        <item h="1" m="1" x="12"/>
        <item h="1" m="1" x="49"/>
        <item h="1" m="1" x="43"/>
        <item h="1" m="1" x="39"/>
        <item h="1" m="1" x="31"/>
        <item h="1" m="1" x="24"/>
        <item h="1" m="1" x="15"/>
        <item h="1" x="7"/>
        <item t="default"/>
      </items>
    </pivotField>
    <pivotField showAll="0"/>
    <pivotField showAll="0"/>
    <pivotField showAll="0"/>
    <pivotField numFmtId="2" showAll="0"/>
    <pivotField numFmtId="2" showAll="0"/>
    <pivotField showAll="0"/>
    <pivotField showAll="0"/>
    <pivotField dragToRow="0" dragToCol="0" dragToPage="0" showAll="0" defaultSubtotal="0"/>
  </pivotFields>
  <rowFields count="1">
    <field x="35"/>
  </rowFields>
  <rowItems count="2">
    <i>
      <x v="1"/>
    </i>
    <i t="grand">
      <x/>
    </i>
  </rowItems>
  <colItems count="1">
    <i/>
  </colItems>
  <pageFields count="6">
    <pageField fld="24" hier="-1"/>
    <pageField fld="26" hier="-1"/>
    <pageField fld="38" hier="-1"/>
    <pageField fld="27" hier="-1"/>
    <pageField fld="29" hier="-1"/>
    <pageField fld="39" hier="-1"/>
  </pageFields>
  <dataFields count="1">
    <dataField name="Count of Sales Document" fld="2" subtotal="count" showDataAs="percentOfCol" baseField="35" baseItem="1" numFmtId="10"/>
  </dataFields>
  <formats count="3">
    <format dxfId="68">
      <pivotArea outline="0" collapsedLevelsAreSubtotals="1" fieldPosition="0"/>
    </format>
    <format dxfId="67">
      <pivotArea outline="0" fieldPosition="0">
        <references count="1">
          <reference field="4294967294" count="1">
            <x v="0"/>
          </reference>
        </references>
      </pivotArea>
    </format>
    <format dxfId="66">
      <pivotArea dataOnly="0" fieldPosition="0">
        <references count="1">
          <reference field="35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16CC51-CE40-469E-8F7A-988122636BA4}" name="TablaDinámica5" cacheId="4" applyNumberFormats="0" applyBorderFormats="0" applyFontFormats="0" applyPatternFormats="0" applyAlignmentFormats="0" applyWidthHeightFormats="1" dataCaption="Values" grandTotalCaption="PROMEDIO VOTORANTIM" updatedVersion="8" minRefreshableVersion="3" useAutoFormatting="1" itemPrintTitles="1" createdVersion="7" indent="0" outline="1" outlineData="1" multipleFieldFilters="0">
  <location ref="CF9:CI20" firstHeaderRow="1" firstDataRow="2" firstDataCol="1" rowPageCount="6" colPageCount="1"/>
  <pivotFields count="50">
    <pivotField showAll="0"/>
    <pivotField showAll="0"/>
    <pivotField dataField="1" showAll="0"/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251">
        <item x="51"/>
        <item x="90"/>
        <item x="40"/>
        <item x="46"/>
        <item x="10"/>
        <item x="5"/>
        <item x="115"/>
        <item x="42"/>
        <item x="58"/>
        <item x="49"/>
        <item x="0"/>
        <item x="1"/>
        <item m="1" x="242"/>
        <item m="1" x="168"/>
        <item x="55"/>
        <item x="91"/>
        <item x="48"/>
        <item m="1" x="181"/>
        <item x="43"/>
        <item m="1" x="237"/>
        <item x="41"/>
        <item x="3"/>
        <item x="8"/>
        <item x="93"/>
        <item x="39"/>
        <item x="45"/>
        <item x="60"/>
        <item m="1" x="179"/>
        <item m="1" x="193"/>
        <item m="1" x="249"/>
        <item x="59"/>
        <item x="47"/>
        <item x="61"/>
        <item x="9"/>
        <item x="4"/>
        <item x="6"/>
        <item x="53"/>
        <item x="44"/>
        <item x="2"/>
        <item x="162"/>
        <item x="63"/>
        <item x="52"/>
        <item h="1" x="38"/>
        <item x="54"/>
        <item x="50"/>
        <item x="62"/>
        <item x="57"/>
        <item h="1" x="163"/>
        <item m="1" x="232"/>
        <item h="1" m="1" x="239"/>
        <item h="1" m="1" x="195"/>
        <item m="1" x="225"/>
        <item x="92"/>
        <item m="1" x="197"/>
        <item h="1" x="71"/>
        <item h="1" x="18"/>
        <item h="1" x="72"/>
        <item h="1" x="73"/>
        <item h="1" x="78"/>
        <item h="1" x="15"/>
        <item h="1" x="135"/>
        <item h="1" x="28"/>
        <item h="1" x="32"/>
        <item h="1" x="21"/>
        <item h="1" x="132"/>
        <item h="1" x="31"/>
        <item h="1" m="1" x="212"/>
        <item h="1" x="123"/>
        <item h="1" x="95"/>
        <item h="1" x="130"/>
        <item h="1" x="70"/>
        <item h="1" x="11"/>
        <item h="1" x="12"/>
        <item h="1" x="97"/>
        <item h="1" m="1" x="177"/>
        <item h="1" x="151"/>
        <item h="1" x="20"/>
        <item h="1" x="140"/>
        <item h="1" x="152"/>
        <item h="1" m="1" x="191"/>
        <item h="1" x="137"/>
        <item h="1" m="1" x="183"/>
        <item h="1" x="142"/>
        <item h="1" x="107"/>
        <item h="1" m="1" x="187"/>
        <item h="1" m="1" x="164"/>
        <item h="1" x="69"/>
        <item h="1" x="159"/>
        <item h="1" x="22"/>
        <item h="1" x="120"/>
        <item h="1" x="129"/>
        <item h="1" x="146"/>
        <item h="1" m="1" x="170"/>
        <item h="1" x="106"/>
        <item h="1" x="19"/>
        <item h="1" x="35"/>
        <item h="1" x="14"/>
        <item h="1" x="94"/>
        <item h="1" m="1" x="165"/>
        <item h="1" x="30"/>
        <item h="1" x="124"/>
        <item h="1" x="26"/>
        <item h="1" m="1" x="169"/>
        <item h="1" x="110"/>
        <item h="1" x="87"/>
        <item h="1" x="37"/>
        <item h="1" x="161"/>
        <item h="1" x="33"/>
        <item h="1" x="108"/>
        <item h="1" m="1" x="215"/>
        <item h="1" x="118"/>
        <item h="1" m="1" x="194"/>
        <item h="1" x="13"/>
        <item h="1" m="1" x="214"/>
        <item h="1" x="34"/>
        <item h="1" x="122"/>
        <item h="1" x="96"/>
        <item h="1" x="141"/>
        <item h="1" m="1" x="176"/>
        <item h="1" m="1" x="189"/>
        <item h="1" x="89"/>
        <item h="1" x="75"/>
        <item h="1" x="138"/>
        <item h="1" x="36"/>
        <item h="1" x="114"/>
        <item h="1" x="109"/>
        <item h="1" m="1" x="219"/>
        <item h="1" x="16"/>
        <item h="1" x="147"/>
        <item h="1" x="24"/>
        <item h="1" x="121"/>
        <item h="1" x="154"/>
        <item h="1" m="1" x="171"/>
        <item h="1" x="82"/>
        <item h="1" x="80"/>
        <item h="1" m="1" x="228"/>
        <item h="1" x="158"/>
        <item h="1" m="1" x="167"/>
        <item h="1" x="64"/>
        <item h="1" m="1" x="226"/>
        <item h="1" x="126"/>
        <item h="1" m="1" x="221"/>
        <item h="1" m="1" x="184"/>
        <item h="1" m="1" x="235"/>
        <item h="1" m="1" x="185"/>
        <item h="1" x="148"/>
        <item h="1" x="65"/>
        <item h="1" x="79"/>
        <item h="1" x="29"/>
        <item h="1" x="76"/>
        <item h="1" x="139"/>
        <item h="1" x="27"/>
        <item h="1" x="17"/>
        <item h="1" m="1" x="201"/>
        <item h="1" m="1" x="238"/>
        <item h="1" x="101"/>
        <item h="1" m="1" x="216"/>
        <item h="1" m="1" x="190"/>
        <item h="1" m="1" x="234"/>
        <item h="1" m="1" x="172"/>
        <item h="1" x="23"/>
        <item h="1" x="144"/>
        <item h="1" m="1" x="203"/>
        <item h="1" m="1" x="244"/>
        <item h="1" x="99"/>
        <item h="1" m="1" x="217"/>
        <item h="1" m="1" x="218"/>
        <item h="1" x="127"/>
        <item h="1" x="155"/>
        <item h="1" m="1" x="204"/>
        <item h="1" m="1" x="220"/>
        <item h="1" x="88"/>
        <item h="1" m="1" x="236"/>
        <item h="1" m="1" x="192"/>
        <item h="1" x="113"/>
        <item h="1" m="1" x="173"/>
        <item h="1" m="1" x="227"/>
        <item h="1" x="156"/>
        <item h="1" m="1" x="206"/>
        <item h="1" x="102"/>
        <item h="1" x="104"/>
        <item h="1" m="1" x="229"/>
        <item h="1" x="105"/>
        <item h="1" m="1" x="243"/>
        <item h="1" m="1" x="209"/>
        <item h="1" m="1" x="247"/>
        <item h="1" x="145"/>
        <item x="112"/>
        <item x="56"/>
        <item h="1" x="160"/>
        <item h="1" m="1" x="211"/>
        <item h="1" m="1" x="196"/>
        <item h="1" m="1" x="200"/>
        <item h="1" x="77"/>
        <item h="1" m="1" x="231"/>
        <item h="1" x="103"/>
        <item h="1" x="150"/>
        <item h="1" x="149"/>
        <item h="1" m="1" x="174"/>
        <item h="1" x="74"/>
        <item h="1" m="1" x="199"/>
        <item h="1" m="1" x="188"/>
        <item h="1" m="1" x="186"/>
        <item x="111"/>
        <item h="1" m="1" x="230"/>
        <item h="1" m="1" x="205"/>
        <item h="1" m="1" x="222"/>
        <item h="1" x="66"/>
        <item h="1" x="68"/>
        <item h="1" x="86"/>
        <item h="1" m="1" x="233"/>
        <item h="1" m="1" x="210"/>
        <item h="1" x="25"/>
        <item h="1" m="1" x="224"/>
        <item h="1" m="1" x="240"/>
        <item h="1" m="1" x="198"/>
        <item h="1" x="83"/>
        <item h="1" m="1" x="213"/>
        <item h="1" m="1" x="175"/>
        <item h="1" m="1" x="223"/>
        <item h="1" m="1" x="207"/>
        <item h="1" m="1" x="208"/>
        <item h="1" x="98"/>
        <item h="1" x="131"/>
        <item h="1" x="125"/>
        <item h="1" m="1" x="178"/>
        <item h="1" x="143"/>
        <item h="1" m="1" x="248"/>
        <item h="1" m="1" x="241"/>
        <item h="1" m="1" x="180"/>
        <item h="1" m="1" x="245"/>
        <item h="1" m="1" x="202"/>
        <item h="1" m="1" x="246"/>
        <item h="1" m="1" x="182"/>
        <item h="1" x="81"/>
        <item h="1" m="1" x="166"/>
        <item h="1" x="157"/>
        <item h="1" x="67"/>
        <item h="1" x="84"/>
        <item h="1" x="85"/>
        <item x="7"/>
        <item h="1" x="100"/>
        <item h="1" x="116"/>
        <item h="1" x="117"/>
        <item h="1" x="119"/>
        <item h="1" x="128"/>
        <item x="133"/>
        <item h="1" x="134"/>
        <item h="1" x="136"/>
        <item h="1" x="153"/>
        <item t="default"/>
      </items>
    </pivotField>
    <pivotField numFmtId="14" showAll="0"/>
    <pivotField numFmtId="164" showAll="0"/>
    <pivotField showAll="0"/>
    <pivotField numFmtId="14" showAll="0"/>
    <pivotField numFmtId="164" showAll="0"/>
    <pivotField showAll="0"/>
    <pivotField showAll="0"/>
    <pivotField numFmtId="14" showAll="0"/>
    <pivotField numFmtId="164" showAll="0"/>
    <pivotField numFmtId="165" showAll="0"/>
    <pivotField showAll="0"/>
    <pivotField showAll="0"/>
    <pivotField showAll="0"/>
    <pivotField axis="axisPage" multipleItemSelectionAllowed="1" showAll="0">
      <items count="5">
        <item x="0"/>
        <item x="2"/>
        <item h="1" x="1"/>
        <item x="3"/>
        <item t="default"/>
      </items>
    </pivotField>
    <pivotField axis="axisPage" multipleItemSelectionAllowed="1" showAll="0">
      <items count="40">
        <item x="0"/>
        <item h="1" x="1"/>
        <item h="1" x="2"/>
        <item h="1" x="14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m="1" x="16"/>
        <item h="1" m="1" x="17"/>
        <item h="1" m="1" x="18"/>
        <item h="1" m="1" x="19"/>
        <item h="1" m="1" x="37"/>
        <item h="1" m="1" x="27"/>
        <item h="1" m="1" x="28"/>
        <item h="1" m="1" x="20"/>
        <item h="1" m="1" x="21"/>
        <item h="1" m="1" x="31"/>
        <item h="1" m="1" x="22"/>
        <item h="1" m="1" x="32"/>
        <item h="1" m="1" x="34"/>
        <item h="1" m="1" x="24"/>
        <item h="1" m="1" x="36"/>
        <item h="1" m="1" x="25"/>
        <item h="1" m="1" x="33"/>
        <item h="1" m="1" x="35"/>
        <item h="1" m="1" x="29"/>
        <item h="1" m="1" x="26"/>
        <item h="1" m="1" x="23"/>
        <item h="1" m="1" x="38"/>
        <item h="1" m="1" x="30"/>
        <item h="1" x="13"/>
        <item h="1" m="1" x="15"/>
        <item t="default"/>
      </items>
    </pivotField>
    <pivotField axis="axisRow" showAll="0" sortType="descending">
      <items count="16">
        <item x="1"/>
        <item x="5"/>
        <item x="9"/>
        <item x="0"/>
        <item x="7"/>
        <item x="4"/>
        <item x="8"/>
        <item x="6"/>
        <item x="2"/>
        <item x="3"/>
        <item m="1" x="14"/>
        <item m="1" x="12"/>
        <item x="10"/>
        <item m="1" x="11"/>
        <item m="1"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5">
        <item m="1" x="3"/>
        <item x="1"/>
        <item x="0"/>
        <item h="1" x="2"/>
        <item t="default"/>
      </items>
    </pivotField>
    <pivotField numFmtId="22" showAll="0"/>
    <pivotField numFmtId="22" showAll="0"/>
    <pivotField numFmtId="166" showAll="0"/>
    <pivotField numFmtId="22" showAll="0"/>
    <pivotField numFmtId="167" showAll="0"/>
    <pivotField numFmtId="22" showAll="0"/>
    <pivotField numFmtId="2" showAll="0"/>
    <pivotField axis="axisCol" showAll="0">
      <items count="9">
        <item x="0"/>
        <item x="1"/>
        <item x="2"/>
        <item m="1" x="6"/>
        <item m="1" x="5"/>
        <item m="1" x="3"/>
        <item m="1" x="7"/>
        <item m="1" x="4"/>
        <item t="default"/>
      </items>
    </pivotField>
    <pivotField showAll="0"/>
    <pivotField showAll="0"/>
    <pivotField axis="axisPage" multipleItemSelectionAllowed="1" showAll="0">
      <items count="14">
        <item h="1" m="1" x="3"/>
        <item x="0"/>
        <item m="1" x="12"/>
        <item h="1" x="1"/>
        <item m="1" x="7"/>
        <item h="1" m="1" x="8"/>
        <item h="1" m="1" x="9"/>
        <item m="1" x="10"/>
        <item h="1" m="1" x="5"/>
        <item m="1" x="4"/>
        <item h="1" m="1" x="6"/>
        <item h="1" m="1" x="11"/>
        <item h="1" x="2"/>
        <item t="default"/>
      </items>
    </pivotField>
    <pivotField showAll="0"/>
    <pivotField showAll="0"/>
    <pivotField showAll="0"/>
    <pivotField showAll="0"/>
    <pivotField showAll="0"/>
    <pivotField showAll="0"/>
    <pivotField numFmtId="2" showAll="0"/>
    <pivotField numFmtId="2" showAll="0"/>
    <pivotField showAll="0"/>
    <pivotField showAll="0"/>
    <pivotField dragToRow="0" dragToCol="0" dragToPage="0" showAll="0" defaultSubtotal="0"/>
  </pivotFields>
  <rowFields count="1">
    <field x="26"/>
  </rowFields>
  <rowItems count="10">
    <i>
      <x v="5"/>
    </i>
    <i>
      <x v="6"/>
    </i>
    <i>
      <x v="1"/>
    </i>
    <i>
      <x v="8"/>
    </i>
    <i>
      <x v="3"/>
    </i>
    <i>
      <x v="4"/>
    </i>
    <i>
      <x/>
    </i>
    <i>
      <x v="7"/>
    </i>
    <i>
      <x v="2"/>
    </i>
    <i t="grand">
      <x/>
    </i>
  </rowItems>
  <colFields count="1">
    <field x="35"/>
  </colFields>
  <colItems count="3">
    <i>
      <x/>
    </i>
    <i>
      <x v="1"/>
    </i>
    <i t="grand">
      <x/>
    </i>
  </colItems>
  <pageFields count="6">
    <pageField fld="27" hier="-1"/>
    <pageField fld="25" hier="-1"/>
    <pageField fld="38" hier="-1"/>
    <pageField fld="3" hier="-1"/>
    <pageField fld="10" hier="-1"/>
    <pageField fld="24" hier="-1"/>
  </pageFields>
  <dataFields count="1">
    <dataField name="Count of Sales Document" fld="2" subtotal="count" baseField="12" baseItem="0"/>
  </dataFields>
  <formats count="12">
    <format dxfId="80">
      <pivotArea outline="0" collapsedLevelsAreSubtotals="1" fieldPosition="0"/>
    </format>
    <format dxfId="79">
      <pivotArea outline="0" fieldPosition="0">
        <references count="1">
          <reference field="4294967294" count="1">
            <x v="0"/>
          </reference>
        </references>
      </pivotArea>
    </format>
    <format dxfId="78">
      <pivotArea type="all" dataOnly="0" outline="0" fieldPosition="0"/>
    </format>
    <format dxfId="77">
      <pivotArea outline="0" collapsedLevelsAreSubtotals="1" fieldPosition="0"/>
    </format>
    <format dxfId="76">
      <pivotArea type="origin" dataOnly="0" labelOnly="1" outline="0" fieldPosition="0"/>
    </format>
    <format dxfId="75">
      <pivotArea field="35" type="button" dataOnly="0" labelOnly="1" outline="0" axis="axisCol" fieldPosition="0"/>
    </format>
    <format dxfId="74">
      <pivotArea type="topRight" dataOnly="0" labelOnly="1" outline="0" fieldPosition="0"/>
    </format>
    <format dxfId="73">
      <pivotArea field="26" type="button" dataOnly="0" labelOnly="1" outline="0" axis="axisRow" fieldPosition="0"/>
    </format>
    <format dxfId="72">
      <pivotArea dataOnly="0" labelOnly="1" fieldPosition="0">
        <references count="1">
          <reference field="26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71">
      <pivotArea dataOnly="0" labelOnly="1" grandRow="1" outline="0" fieldPosition="0"/>
    </format>
    <format dxfId="70">
      <pivotArea dataOnly="0" labelOnly="1" fieldPosition="0">
        <references count="1">
          <reference field="35" count="2">
            <x v="0"/>
            <x v="1"/>
          </reference>
        </references>
      </pivotArea>
    </format>
    <format dxfId="69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ABA2DA-FB5C-47C8-8BAD-C12CCF182C61}" name="TablaDinámica1" cacheId="4" applyNumberFormats="0" applyBorderFormats="0" applyFontFormats="0" applyPatternFormats="0" applyAlignmentFormats="0" applyWidthHeightFormats="1" dataCaption="Values" grandTotalCaption="PROMEDIO VOTORANTIM" updatedVersion="8" minRefreshableVersion="3" useAutoFormatting="1" itemPrintTitles="1" createdVersion="7" indent="0" outline="1" outlineData="1" multipleFieldFilters="0">
  <location ref="AU8:AX17" firstHeaderRow="1" firstDataRow="2" firstDataCol="1" rowPageCount="6" colPageCount="1"/>
  <pivotFields count="50">
    <pivotField showAll="0"/>
    <pivotField showAll="0"/>
    <pivotField dataField="1" showAll="0"/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251">
        <item x="51"/>
        <item x="90"/>
        <item x="40"/>
        <item x="46"/>
        <item x="10"/>
        <item x="5"/>
        <item x="115"/>
        <item x="42"/>
        <item x="58"/>
        <item x="49"/>
        <item x="0"/>
        <item x="1"/>
        <item m="1" x="242"/>
        <item m="1" x="168"/>
        <item x="55"/>
        <item x="91"/>
        <item x="48"/>
        <item m="1" x="181"/>
        <item x="43"/>
        <item m="1" x="237"/>
        <item x="41"/>
        <item x="3"/>
        <item x="8"/>
        <item x="93"/>
        <item x="39"/>
        <item x="45"/>
        <item x="60"/>
        <item m="1" x="179"/>
        <item m="1" x="193"/>
        <item m="1" x="249"/>
        <item x="59"/>
        <item x="47"/>
        <item x="61"/>
        <item x="9"/>
        <item x="4"/>
        <item x="6"/>
        <item x="53"/>
        <item x="44"/>
        <item x="2"/>
        <item x="162"/>
        <item x="63"/>
        <item x="52"/>
        <item h="1" x="38"/>
        <item x="54"/>
        <item x="50"/>
        <item x="62"/>
        <item x="57"/>
        <item h="1" x="163"/>
        <item m="1" x="232"/>
        <item h="1" m="1" x="239"/>
        <item h="1" m="1" x="195"/>
        <item m="1" x="225"/>
        <item x="92"/>
        <item m="1" x="197"/>
        <item h="1" x="71"/>
        <item h="1" x="18"/>
        <item h="1" x="72"/>
        <item h="1" x="73"/>
        <item h="1" x="78"/>
        <item h="1" x="15"/>
        <item h="1" x="135"/>
        <item h="1" x="28"/>
        <item h="1" x="32"/>
        <item h="1" x="21"/>
        <item h="1" x="132"/>
        <item h="1" x="31"/>
        <item h="1" m="1" x="212"/>
        <item h="1" x="123"/>
        <item h="1" x="95"/>
        <item h="1" x="130"/>
        <item h="1" x="70"/>
        <item h="1" x="11"/>
        <item h="1" x="12"/>
        <item h="1" x="97"/>
        <item h="1" m="1" x="177"/>
        <item h="1" x="151"/>
        <item h="1" x="20"/>
        <item h="1" x="140"/>
        <item h="1" x="152"/>
        <item h="1" m="1" x="191"/>
        <item h="1" x="137"/>
        <item h="1" m="1" x="183"/>
        <item h="1" x="142"/>
        <item h="1" x="107"/>
        <item h="1" m="1" x="187"/>
        <item h="1" m="1" x="164"/>
        <item h="1" x="69"/>
        <item h="1" x="159"/>
        <item h="1" x="22"/>
        <item h="1" x="120"/>
        <item h="1" x="129"/>
        <item h="1" x="146"/>
        <item h="1" m="1" x="170"/>
        <item h="1" x="106"/>
        <item h="1" x="19"/>
        <item h="1" x="35"/>
        <item h="1" x="14"/>
        <item h="1" x="94"/>
        <item h="1" m="1" x="165"/>
        <item h="1" x="30"/>
        <item h="1" x="124"/>
        <item h="1" x="26"/>
        <item h="1" m="1" x="169"/>
        <item h="1" x="110"/>
        <item h="1" x="87"/>
        <item h="1" x="37"/>
        <item h="1" x="161"/>
        <item h="1" x="33"/>
        <item h="1" x="108"/>
        <item h="1" m="1" x="215"/>
        <item h="1" x="118"/>
        <item h="1" m="1" x="194"/>
        <item h="1" x="13"/>
        <item h="1" m="1" x="214"/>
        <item h="1" x="34"/>
        <item h="1" x="122"/>
        <item h="1" x="96"/>
        <item h="1" x="141"/>
        <item h="1" m="1" x="176"/>
        <item h="1" m="1" x="189"/>
        <item h="1" x="89"/>
        <item h="1" x="75"/>
        <item h="1" x="138"/>
        <item h="1" x="36"/>
        <item h="1" x="114"/>
        <item h="1" x="109"/>
        <item h="1" m="1" x="219"/>
        <item h="1" x="16"/>
        <item h="1" x="147"/>
        <item h="1" x="24"/>
        <item h="1" x="121"/>
        <item h="1" x="154"/>
        <item h="1" m="1" x="171"/>
        <item h="1" x="82"/>
        <item h="1" x="80"/>
        <item h="1" m="1" x="228"/>
        <item h="1" x="158"/>
        <item h="1" m="1" x="167"/>
        <item h="1" x="64"/>
        <item h="1" m="1" x="226"/>
        <item h="1" x="126"/>
        <item h="1" m="1" x="221"/>
        <item h="1" m="1" x="184"/>
        <item h="1" m="1" x="235"/>
        <item h="1" m="1" x="185"/>
        <item h="1" x="148"/>
        <item h="1" x="65"/>
        <item h="1" x="79"/>
        <item h="1" x="29"/>
        <item h="1" x="76"/>
        <item h="1" x="139"/>
        <item h="1" x="27"/>
        <item h="1" x="17"/>
        <item h="1" m="1" x="201"/>
        <item h="1" m="1" x="238"/>
        <item h="1" x="101"/>
        <item h="1" m="1" x="216"/>
        <item h="1" m="1" x="190"/>
        <item h="1" m="1" x="234"/>
        <item h="1" m="1" x="172"/>
        <item h="1" x="23"/>
        <item h="1" x="144"/>
        <item h="1" m="1" x="203"/>
        <item h="1" m="1" x="244"/>
        <item h="1" x="99"/>
        <item h="1" m="1" x="217"/>
        <item h="1" m="1" x="218"/>
        <item h="1" x="127"/>
        <item h="1" x="155"/>
        <item h="1" m="1" x="204"/>
        <item h="1" m="1" x="220"/>
        <item h="1" x="88"/>
        <item h="1" m="1" x="236"/>
        <item h="1" m="1" x="192"/>
        <item h="1" x="113"/>
        <item h="1" m="1" x="173"/>
        <item h="1" m="1" x="227"/>
        <item h="1" x="156"/>
        <item h="1" m="1" x="206"/>
        <item h="1" x="102"/>
        <item h="1" x="104"/>
        <item h="1" m="1" x="229"/>
        <item h="1" x="105"/>
        <item h="1" m="1" x="243"/>
        <item h="1" m="1" x="209"/>
        <item h="1" m="1" x="247"/>
        <item h="1" x="145"/>
        <item x="112"/>
        <item x="56"/>
        <item h="1" x="160"/>
        <item h="1" m="1" x="211"/>
        <item h="1" m="1" x="196"/>
        <item h="1" m="1" x="200"/>
        <item h="1" x="77"/>
        <item h="1" m="1" x="231"/>
        <item h="1" x="103"/>
        <item h="1" x="150"/>
        <item h="1" x="149"/>
        <item h="1" m="1" x="174"/>
        <item h="1" x="74"/>
        <item h="1" m="1" x="199"/>
        <item h="1" m="1" x="188"/>
        <item h="1" m="1" x="186"/>
        <item x="111"/>
        <item h="1" m="1" x="230"/>
        <item h="1" m="1" x="205"/>
        <item h="1" m="1" x="222"/>
        <item h="1" x="66"/>
        <item h="1" x="68"/>
        <item h="1" x="86"/>
        <item h="1" m="1" x="233"/>
        <item h="1" m="1" x="210"/>
        <item h="1" x="25"/>
        <item h="1" m="1" x="224"/>
        <item h="1" m="1" x="240"/>
        <item h="1" m="1" x="198"/>
        <item h="1" x="83"/>
        <item h="1" m="1" x="213"/>
        <item h="1" m="1" x="175"/>
        <item h="1" m="1" x="223"/>
        <item h="1" m="1" x="207"/>
        <item h="1" m="1" x="208"/>
        <item h="1" x="98"/>
        <item h="1" x="131"/>
        <item h="1" x="125"/>
        <item h="1" m="1" x="178"/>
        <item h="1" x="143"/>
        <item h="1" m="1" x="248"/>
        <item h="1" m="1" x="241"/>
        <item h="1" m="1" x="180"/>
        <item h="1" m="1" x="245"/>
        <item h="1" m="1" x="202"/>
        <item h="1" m="1" x="246"/>
        <item h="1" m="1" x="182"/>
        <item h="1" x="81"/>
        <item h="1" m="1" x="166"/>
        <item h="1" x="157"/>
        <item h="1" x="67"/>
        <item h="1" x="84"/>
        <item h="1" x="85"/>
        <item x="7"/>
        <item h="1" x="100"/>
        <item h="1" x="116"/>
        <item h="1" x="117"/>
        <item h="1" x="119"/>
        <item h="1" x="128"/>
        <item x="133"/>
        <item h="1" x="134"/>
        <item h="1" x="136"/>
        <item h="1" x="153"/>
        <item t="default"/>
      </items>
    </pivotField>
    <pivotField numFmtId="14" showAll="0"/>
    <pivotField numFmtId="164" showAll="0"/>
    <pivotField showAll="0"/>
    <pivotField numFmtId="14" showAll="0"/>
    <pivotField numFmtId="164" showAll="0"/>
    <pivotField showAll="0"/>
    <pivotField showAll="0"/>
    <pivotField numFmtId="14" showAll="0"/>
    <pivotField numFmtId="164" showAll="0"/>
    <pivotField numFmtId="165" showAll="0"/>
    <pivotField showAll="0"/>
    <pivotField showAll="0"/>
    <pivotField showAll="0"/>
    <pivotField axis="axisPage" multipleItemSelectionAllowed="1" showAll="0">
      <items count="5">
        <item x="0"/>
        <item x="2"/>
        <item h="1" x="1"/>
        <item x="3"/>
        <item t="default"/>
      </items>
    </pivotField>
    <pivotField axis="axisPage" multipleItemSelectionAllowed="1" showAll="0">
      <items count="40">
        <item x="0"/>
        <item h="1" x="1"/>
        <item h="1" x="2"/>
        <item h="1" x="14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m="1" x="16"/>
        <item h="1" m="1" x="17"/>
        <item h="1" m="1" x="18"/>
        <item h="1" m="1" x="19"/>
        <item h="1" m="1" x="37"/>
        <item h="1" m="1" x="27"/>
        <item h="1" m="1" x="28"/>
        <item h="1" m="1" x="20"/>
        <item h="1" m="1" x="21"/>
        <item h="1" m="1" x="31"/>
        <item h="1" m="1" x="22"/>
        <item h="1" m="1" x="32"/>
        <item h="1" m="1" x="34"/>
        <item h="1" m="1" x="24"/>
        <item h="1" m="1" x="36"/>
        <item h="1" m="1" x="25"/>
        <item h="1" m="1" x="33"/>
        <item h="1" m="1" x="35"/>
        <item h="1" m="1" x="29"/>
        <item h="1" m="1" x="26"/>
        <item h="1" m="1" x="23"/>
        <item h="1" m="1" x="38"/>
        <item h="1" m="1" x="30"/>
        <item h="1" x="13"/>
        <item h="1" m="1" x="15"/>
        <item t="default"/>
      </items>
    </pivotField>
    <pivotField axis="axisRow" showAll="0">
      <items count="16">
        <item x="1"/>
        <item x="5"/>
        <item x="9"/>
        <item x="0"/>
        <item x="7"/>
        <item x="4"/>
        <item x="8"/>
        <item x="6"/>
        <item x="2"/>
        <item x="3"/>
        <item m="1" x="14"/>
        <item m="1" x="12"/>
        <item x="10"/>
        <item m="1" x="11"/>
        <item m="1" x="13"/>
        <item t="default"/>
      </items>
    </pivotField>
    <pivotField axis="axisPage" multipleItemSelectionAllowed="1" showAll="0">
      <items count="5">
        <item m="1" x="3"/>
        <item x="1"/>
        <item h="1" x="0"/>
        <item h="1" x="2"/>
        <item t="default"/>
      </items>
    </pivotField>
    <pivotField numFmtId="22" showAll="0"/>
    <pivotField numFmtId="22" showAll="0"/>
    <pivotField numFmtId="166" showAll="0"/>
    <pivotField numFmtId="22" showAll="0"/>
    <pivotField numFmtId="167" showAll="0"/>
    <pivotField numFmtId="22" showAll="0"/>
    <pivotField numFmtId="2" showAll="0"/>
    <pivotField axis="axisCol" showAll="0">
      <items count="9">
        <item x="0"/>
        <item x="1"/>
        <item x="2"/>
        <item m="1" x="6"/>
        <item m="1" x="5"/>
        <item m="1" x="3"/>
        <item m="1" x="7"/>
        <item m="1" x="4"/>
        <item t="default"/>
      </items>
    </pivotField>
    <pivotField showAll="0"/>
    <pivotField showAll="0"/>
    <pivotField axis="axisPage" multipleItemSelectionAllowed="1" showAll="0">
      <items count="14">
        <item h="1" m="1" x="3"/>
        <item x="0"/>
        <item m="1" x="12"/>
        <item h="1" x="1"/>
        <item m="1" x="7"/>
        <item h="1" m="1" x="8"/>
        <item h="1" m="1" x="9"/>
        <item m="1" x="10"/>
        <item h="1" m="1" x="5"/>
        <item m="1" x="4"/>
        <item h="1" m="1" x="6"/>
        <item h="1" m="1" x="11"/>
        <item h="1" x="2"/>
        <item t="default"/>
      </items>
    </pivotField>
    <pivotField showAll="0"/>
    <pivotField showAll="0"/>
    <pivotField showAll="0"/>
    <pivotField showAll="0"/>
    <pivotField showAll="0"/>
    <pivotField showAll="0"/>
    <pivotField numFmtId="2" showAll="0"/>
    <pivotField numFmtId="2" showAll="0"/>
    <pivotField showAll="0"/>
    <pivotField showAll="0"/>
    <pivotField dragToRow="0" dragToCol="0" dragToPage="0" showAll="0" defaultSubtotal="0"/>
  </pivotFields>
  <rowFields count="1">
    <field x="26"/>
  </rowFields>
  <rowItems count="8">
    <i>
      <x v="1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35"/>
  </colFields>
  <colItems count="3">
    <i>
      <x/>
    </i>
    <i>
      <x v="1"/>
    </i>
    <i t="grand">
      <x/>
    </i>
  </colItems>
  <pageFields count="6">
    <pageField fld="27" hier="-1"/>
    <pageField fld="25" hier="-1"/>
    <pageField fld="38" hier="-1"/>
    <pageField fld="3" hier="-1"/>
    <pageField fld="10" hier="-1"/>
    <pageField fld="24" hier="-1"/>
  </pageFields>
  <dataFields count="1">
    <dataField name="Count of Sales Document" fld="2" subtotal="count" baseField="12" baseItem="0"/>
  </dataFields>
  <formats count="12">
    <format dxfId="92">
      <pivotArea outline="0" collapsedLevelsAreSubtotals="1" fieldPosition="0"/>
    </format>
    <format dxfId="91">
      <pivotArea outline="0" fieldPosition="0">
        <references count="1">
          <reference field="4294967294" count="1">
            <x v="0"/>
          </reference>
        </references>
      </pivotArea>
    </format>
    <format dxfId="90">
      <pivotArea type="all" dataOnly="0" outline="0" fieldPosition="0"/>
    </format>
    <format dxfId="89">
      <pivotArea outline="0" collapsedLevelsAreSubtotals="1" fieldPosition="0"/>
    </format>
    <format dxfId="88">
      <pivotArea type="origin" dataOnly="0" labelOnly="1" outline="0" fieldPosition="0"/>
    </format>
    <format dxfId="87">
      <pivotArea field="35" type="button" dataOnly="0" labelOnly="1" outline="0" axis="axisCol" fieldPosition="0"/>
    </format>
    <format dxfId="86">
      <pivotArea type="topRight" dataOnly="0" labelOnly="1" outline="0" fieldPosition="0"/>
    </format>
    <format dxfId="85">
      <pivotArea field="26" type="button" dataOnly="0" labelOnly="1" outline="0" axis="axisRow" fieldPosition="0"/>
    </format>
    <format dxfId="84">
      <pivotArea dataOnly="0" labelOnly="1" fieldPosition="0">
        <references count="1">
          <reference field="26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83">
      <pivotArea dataOnly="0" labelOnly="1" grandRow="1" outline="0" fieldPosition="0"/>
    </format>
    <format dxfId="82">
      <pivotArea dataOnly="0" labelOnly="1" fieldPosition="0">
        <references count="1">
          <reference field="35" count="2">
            <x v="0"/>
            <x v="1"/>
          </reference>
        </references>
      </pivotArea>
    </format>
    <format dxfId="81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7F98E1-8BE7-4444-AA3C-4DFA2E8ED86F}" name="TablaDinámica6" cacheId="4" applyNumberFormats="0" applyBorderFormats="0" applyFontFormats="0" applyPatternFormats="0" applyAlignmentFormats="0" applyWidthHeightFormats="1" dataCaption="Values" grandTotalCaption="PROMEDIO VOTORANTIM" updatedVersion="8" minRefreshableVersion="3" useAutoFormatting="1" itemPrintTitles="1" createdVersion="7" indent="0" outline="1" outlineData="1" multipleFieldFilters="0">
  <location ref="AL40:AO51" firstHeaderRow="1" firstDataRow="2" firstDataCol="1" rowPageCount="5" colPageCount="1"/>
  <pivotFields count="50">
    <pivotField showAll="0"/>
    <pivotField showAll="0"/>
    <pivotField dataField="1" showAll="0"/>
    <pivotField axis="axisPage" multipleItemSelectionAllowed="1" showAll="0">
      <items count="3">
        <item x="0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multipleItemSelectionAllowed="1" showAll="0"/>
    <pivotField numFmtId="14" showAll="0"/>
    <pivotField numFmtId="164" showAll="0"/>
    <pivotField showAll="0"/>
    <pivotField numFmtId="14" showAll="0"/>
    <pivotField numFmtId="164" showAll="0"/>
    <pivotField showAll="0"/>
    <pivotField showAll="0"/>
    <pivotField numFmtId="14" showAll="0"/>
    <pivotField numFmtId="164" showAll="0"/>
    <pivotField numFmtId="165" showAll="0"/>
    <pivotField showAll="0"/>
    <pivotField showAll="0"/>
    <pivotField showAll="0"/>
    <pivotField axis="axisPage" multipleItemSelectionAllowed="1" showAll="0">
      <items count="5">
        <item x="0"/>
        <item x="2"/>
        <item h="1" x="1"/>
        <item x="3"/>
        <item t="default"/>
      </items>
    </pivotField>
    <pivotField axis="axisPage" multipleItemSelectionAllowed="1" showAll="0">
      <items count="40">
        <item x="0"/>
        <item h="1" x="1"/>
        <item h="1" x="2"/>
        <item h="1" x="14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m="1" x="16"/>
        <item h="1" m="1" x="17"/>
        <item h="1" m="1" x="18"/>
        <item h="1" m="1" x="19"/>
        <item h="1" m="1" x="37"/>
        <item h="1" m="1" x="27"/>
        <item h="1" m="1" x="28"/>
        <item h="1" m="1" x="20"/>
        <item h="1" m="1" x="21"/>
        <item h="1" m="1" x="31"/>
        <item h="1" m="1" x="22"/>
        <item h="1" m="1" x="32"/>
        <item h="1" m="1" x="34"/>
        <item h="1" m="1" x="24"/>
        <item h="1" m="1" x="36"/>
        <item h="1" m="1" x="25"/>
        <item h="1" m="1" x="33"/>
        <item h="1" m="1" x="35"/>
        <item h="1" m="1" x="29"/>
        <item h="1" m="1" x="26"/>
        <item h="1" m="1" x="23"/>
        <item h="1" m="1" x="38"/>
        <item h="1" m="1" x="30"/>
        <item h="1" x="13"/>
        <item h="1" m="1" x="15"/>
        <item t="default"/>
      </items>
    </pivotField>
    <pivotField axis="axisRow" showAll="0">
      <items count="16">
        <item x="1"/>
        <item x="5"/>
        <item x="9"/>
        <item x="0"/>
        <item x="7"/>
        <item x="4"/>
        <item x="8"/>
        <item x="6"/>
        <item x="2"/>
        <item x="3"/>
        <item m="1" x="14"/>
        <item m="1" x="12"/>
        <item x="10"/>
        <item m="1" x="11"/>
        <item m="1" x="13"/>
        <item t="default"/>
      </items>
    </pivotField>
    <pivotField axis="axisPage" multipleItemSelectionAllowed="1" showAll="0">
      <items count="5">
        <item h="1" x="1"/>
        <item x="0"/>
        <item h="1" x="2"/>
        <item h="1" m="1" x="3"/>
        <item t="default"/>
      </items>
    </pivotField>
    <pivotField numFmtId="22" showAll="0"/>
    <pivotField numFmtId="22" showAll="0"/>
    <pivotField numFmtId="166" showAll="0"/>
    <pivotField numFmtId="22" showAll="0"/>
    <pivotField numFmtId="167" showAll="0"/>
    <pivotField numFmtId="22" showAll="0"/>
    <pivotField numFmtId="2" showAll="0"/>
    <pivotField axis="axisCol" showAll="0">
      <items count="9">
        <item x="0"/>
        <item x="1"/>
        <item x="2"/>
        <item m="1" x="6"/>
        <item m="1" x="5"/>
        <item m="1" x="3"/>
        <item m="1" x="7"/>
        <item m="1" x="4"/>
        <item t="default"/>
      </items>
    </pivotField>
    <pivotField showAll="0"/>
    <pivotField showAll="0"/>
    <pivotField axis="axisPage" multipleItemSelectionAllowed="1" showAll="0">
      <items count="14">
        <item m="1" x="3"/>
        <item x="0"/>
        <item h="1" m="1" x="12"/>
        <item h="1" x="1"/>
        <item m="1" x="7"/>
        <item h="1" m="1" x="8"/>
        <item h="1" m="1" x="9"/>
        <item h="1" m="1" x="10"/>
        <item m="1" x="5"/>
        <item h="1" m="1" x="4"/>
        <item h="1" m="1" x="6"/>
        <item h="1" m="1" x="11"/>
        <item h="1" x="2"/>
        <item t="default"/>
      </items>
    </pivotField>
    <pivotField showAll="0"/>
    <pivotField showAll="0"/>
    <pivotField showAll="0"/>
    <pivotField showAll="0"/>
    <pivotField showAll="0"/>
    <pivotField showAll="0"/>
    <pivotField numFmtId="2" showAll="0"/>
    <pivotField numFmtId="2" showAll="0"/>
    <pivotField showAll="0"/>
    <pivotField showAll="0"/>
    <pivotField dragToRow="0" dragToCol="0" dragToPage="0" showAll="0" defaultSubtotal="0"/>
  </pivotFields>
  <rowFields count="1">
    <field x="2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8"/>
    </i>
    <i>
      <x v="9"/>
    </i>
    <i t="grand">
      <x/>
    </i>
  </rowItems>
  <colFields count="1">
    <field x="35"/>
  </colFields>
  <colItems count="3">
    <i>
      <x/>
    </i>
    <i>
      <x v="1"/>
    </i>
    <i t="grand">
      <x/>
    </i>
  </colItems>
  <pageFields count="5">
    <pageField fld="38" hier="-1"/>
    <pageField fld="3" hier="-1"/>
    <pageField fld="27" hier="-1"/>
    <pageField fld="25" hier="-1"/>
    <pageField fld="24" hier="-1"/>
  </pageFields>
  <dataFields count="1">
    <dataField name="Count of Sales Document" fld="2" subtotal="count" baseField="12" baseItem="0"/>
  </dataFields>
  <formats count="2">
    <format dxfId="94">
      <pivotArea outline="0" collapsedLevelsAreSubtotals="1" fieldPosition="0"/>
    </format>
    <format dxfId="93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DAE12D-3772-4A08-A72E-C666E544AFF9}" name="INSTALACIÖN_LTD_GRANEL_DIA" cacheId="4" applyNumberFormats="0" applyBorderFormats="0" applyFontFormats="0" applyPatternFormats="0" applyAlignmentFormats="0" applyWidthHeightFormats="1" dataCaption="Values" updatedVersion="6" minRefreshableVersion="3" showDrill="0" useAutoFormatting="1" itemPrintTitles="1" createdVersion="7" indent="0" outline="1" outlineData="1" multipleFieldFilters="0">
  <location ref="V107:AD111" firstHeaderRow="1" firstDataRow="2" firstDataCol="1" rowPageCount="7" colPageCount="1"/>
  <pivotFields count="50">
    <pivotField showAll="0"/>
    <pivotField showAll="0"/>
    <pivotField dataField="1" showAll="0"/>
    <pivotField axis="axisPage" multipleItemSelectionAllowed="1" showAll="0">
      <items count="3">
        <item x="0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251">
        <item x="51"/>
        <item x="90"/>
        <item x="40"/>
        <item x="46"/>
        <item x="10"/>
        <item x="5"/>
        <item x="115"/>
        <item x="42"/>
        <item x="58"/>
        <item x="49"/>
        <item x="0"/>
        <item x="1"/>
        <item m="1" x="242"/>
        <item m="1" x="168"/>
        <item x="55"/>
        <item x="91"/>
        <item x="48"/>
        <item m="1" x="181"/>
        <item x="43"/>
        <item m="1" x="237"/>
        <item x="41"/>
        <item x="3"/>
        <item x="8"/>
        <item x="93"/>
        <item x="39"/>
        <item x="45"/>
        <item x="60"/>
        <item m="1" x="179"/>
        <item m="1" x="193"/>
        <item m="1" x="249"/>
        <item x="59"/>
        <item x="47"/>
        <item x="61"/>
        <item x="9"/>
        <item x="4"/>
        <item x="6"/>
        <item x="53"/>
        <item x="44"/>
        <item x="2"/>
        <item x="162"/>
        <item x="63"/>
        <item x="52"/>
        <item h="1" x="38"/>
        <item x="54"/>
        <item x="50"/>
        <item x="62"/>
        <item x="57"/>
        <item x="163"/>
        <item h="1" m="1" x="232"/>
        <item h="1" m="1" x="239"/>
        <item h="1" m="1" x="195"/>
        <item h="1" m="1" x="225"/>
        <item h="1" x="92"/>
        <item h="1" m="1" x="197"/>
        <item h="1" x="71"/>
        <item h="1" x="18"/>
        <item h="1" x="72"/>
        <item h="1" x="73"/>
        <item h="1" x="78"/>
        <item h="1" x="15"/>
        <item h="1" x="135"/>
        <item h="1" x="28"/>
        <item h="1" x="32"/>
        <item h="1" x="21"/>
        <item h="1" x="132"/>
        <item h="1" x="31"/>
        <item h="1" m="1" x="212"/>
        <item h="1" x="123"/>
        <item h="1" x="95"/>
        <item h="1" x="130"/>
        <item h="1" x="70"/>
        <item h="1" x="11"/>
        <item h="1" x="12"/>
        <item h="1" x="97"/>
        <item h="1" m="1" x="177"/>
        <item h="1" x="151"/>
        <item h="1" x="20"/>
        <item h="1" x="140"/>
        <item h="1" x="152"/>
        <item h="1" m="1" x="191"/>
        <item h="1" x="137"/>
        <item h="1" m="1" x="183"/>
        <item h="1" x="142"/>
        <item h="1" x="107"/>
        <item h="1" m="1" x="187"/>
        <item h="1" m="1" x="164"/>
        <item h="1" x="69"/>
        <item h="1" x="159"/>
        <item h="1" x="22"/>
        <item h="1" x="120"/>
        <item h="1" x="129"/>
        <item h="1" x="146"/>
        <item h="1" m="1" x="170"/>
        <item h="1" x="106"/>
        <item h="1" x="19"/>
        <item h="1" x="35"/>
        <item h="1" x="14"/>
        <item h="1" x="94"/>
        <item h="1" m="1" x="165"/>
        <item h="1" x="30"/>
        <item h="1" x="124"/>
        <item h="1" x="26"/>
        <item h="1" m="1" x="169"/>
        <item h="1" x="110"/>
        <item h="1" x="87"/>
        <item h="1" x="37"/>
        <item h="1" x="161"/>
        <item h="1" x="33"/>
        <item h="1" x="108"/>
        <item h="1" m="1" x="215"/>
        <item h="1" x="118"/>
        <item h="1" m="1" x="194"/>
        <item h="1" x="13"/>
        <item h="1" m="1" x="214"/>
        <item h="1" x="34"/>
        <item h="1" x="122"/>
        <item h="1" x="96"/>
        <item h="1" x="141"/>
        <item h="1" m="1" x="176"/>
        <item h="1" m="1" x="189"/>
        <item h="1" x="89"/>
        <item h="1" x="75"/>
        <item h="1" x="138"/>
        <item h="1" x="36"/>
        <item h="1" x="114"/>
        <item h="1" x="109"/>
        <item h="1" m="1" x="219"/>
        <item h="1" x="16"/>
        <item h="1" x="147"/>
        <item h="1" x="24"/>
        <item h="1" x="121"/>
        <item h="1" x="154"/>
        <item h="1" m="1" x="171"/>
        <item h="1" x="82"/>
        <item h="1" x="80"/>
        <item h="1" m="1" x="228"/>
        <item h="1" x="158"/>
        <item h="1" m="1" x="167"/>
        <item h="1" x="64"/>
        <item h="1" m="1" x="226"/>
        <item h="1" x="126"/>
        <item h="1" m="1" x="221"/>
        <item h="1" m="1" x="184"/>
        <item h="1" m="1" x="235"/>
        <item h="1" m="1" x="185"/>
        <item h="1" x="148"/>
        <item h="1" x="65"/>
        <item h="1" x="79"/>
        <item h="1" x="29"/>
        <item h="1" x="76"/>
        <item h="1" x="139"/>
        <item h="1" x="27"/>
        <item h="1" x="17"/>
        <item h="1" m="1" x="201"/>
        <item h="1" m="1" x="238"/>
        <item h="1" x="101"/>
        <item h="1" m="1" x="216"/>
        <item h="1" m="1" x="190"/>
        <item h="1" m="1" x="234"/>
        <item h="1" m="1" x="172"/>
        <item h="1" x="23"/>
        <item h="1" x="144"/>
        <item h="1" m="1" x="203"/>
        <item h="1" m="1" x="244"/>
        <item h="1" x="99"/>
        <item h="1" m="1" x="217"/>
        <item h="1" m="1" x="218"/>
        <item h="1" x="127"/>
        <item h="1" x="155"/>
        <item h="1" m="1" x="204"/>
        <item h="1" m="1" x="220"/>
        <item h="1" x="88"/>
        <item h="1" m="1" x="236"/>
        <item h="1" m="1" x="192"/>
        <item h="1" x="113"/>
        <item h="1" m="1" x="173"/>
        <item h="1" m="1" x="227"/>
        <item h="1" x="156"/>
        <item h="1" m="1" x="206"/>
        <item h="1" x="102"/>
        <item h="1" x="104"/>
        <item h="1" m="1" x="229"/>
        <item h="1" x="105"/>
        <item h="1" m="1" x="243"/>
        <item h="1" m="1" x="209"/>
        <item h="1" m="1" x="247"/>
        <item h="1" x="145"/>
        <item h="1" x="112"/>
        <item h="1" x="56"/>
        <item h="1" x="160"/>
        <item h="1" m="1" x="211"/>
        <item h="1" m="1" x="196"/>
        <item h="1" m="1" x="200"/>
        <item h="1" x="77"/>
        <item h="1" m="1" x="231"/>
        <item h="1" x="103"/>
        <item h="1" x="150"/>
        <item h="1" x="149"/>
        <item h="1" m="1" x="174"/>
        <item h="1" x="74"/>
        <item h="1" m="1" x="199"/>
        <item h="1" m="1" x="188"/>
        <item h="1" m="1" x="186"/>
        <item h="1" x="111"/>
        <item h="1" m="1" x="230"/>
        <item h="1" m="1" x="205"/>
        <item h="1" m="1" x="222"/>
        <item h="1" x="66"/>
        <item h="1" x="68"/>
        <item h="1" x="86"/>
        <item h="1" m="1" x="233"/>
        <item h="1" m="1" x="210"/>
        <item h="1" x="25"/>
        <item h="1" m="1" x="224"/>
        <item h="1" m="1" x="240"/>
        <item h="1" m="1" x="198"/>
        <item h="1" x="83"/>
        <item h="1" m="1" x="213"/>
        <item h="1" m="1" x="175"/>
        <item h="1" m="1" x="223"/>
        <item h="1" m="1" x="207"/>
        <item h="1" m="1" x="208"/>
        <item h="1" x="98"/>
        <item h="1" x="131"/>
        <item h="1" x="125"/>
        <item h="1" m="1" x="178"/>
        <item h="1" x="143"/>
        <item h="1" m="1" x="248"/>
        <item h="1" m="1" x="241"/>
        <item h="1" m="1" x="180"/>
        <item h="1" m="1" x="245"/>
        <item h="1" m="1" x="202"/>
        <item h="1" m="1" x="246"/>
        <item h="1" m="1" x="182"/>
        <item h="1" x="81"/>
        <item h="1" m="1" x="166"/>
        <item h="1" x="157"/>
        <item h="1" x="67"/>
        <item h="1" x="84"/>
        <item h="1" x="85"/>
        <item h="1" x="7"/>
        <item h="1" x="100"/>
        <item h="1" x="116"/>
        <item h="1" x="117"/>
        <item h="1" x="119"/>
        <item h="1" x="128"/>
        <item h="1" x="133"/>
        <item h="1" x="134"/>
        <item h="1" x="136"/>
        <item h="1" x="153"/>
        <item t="default"/>
      </items>
    </pivotField>
    <pivotField numFmtId="14" showAll="0"/>
    <pivotField numFmtId="164" showAll="0"/>
    <pivotField showAll="0"/>
    <pivotField numFmtId="14" showAll="0"/>
    <pivotField numFmtId="164" showAll="0"/>
    <pivotField showAll="0"/>
    <pivotField showAll="0"/>
    <pivotField numFmtId="14" showAll="0"/>
    <pivotField numFmtId="164" showAll="0"/>
    <pivotField numFmtId="165" showAll="0"/>
    <pivotField showAll="0"/>
    <pivotField showAll="0"/>
    <pivotField showAll="0"/>
    <pivotField axis="axisPage" multipleItemSelectionAllowed="1" showAll="0">
      <items count="5">
        <item x="0"/>
        <item x="2"/>
        <item h="1" x="1"/>
        <item x="3"/>
        <item t="default"/>
      </items>
    </pivotField>
    <pivotField axis="axisPage" multipleItemSelectionAllowed="1" showAll="0">
      <items count="40">
        <item x="0"/>
        <item h="1" x="1"/>
        <item h="1" x="2"/>
        <item h="1" x="14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m="1" x="16"/>
        <item h="1" m="1" x="17"/>
        <item h="1" m="1" x="18"/>
        <item h="1" m="1" x="19"/>
        <item h="1" m="1" x="37"/>
        <item h="1" m="1" x="27"/>
        <item h="1" m="1" x="28"/>
        <item h="1" m="1" x="20"/>
        <item h="1" m="1" x="21"/>
        <item h="1" m="1" x="31"/>
        <item h="1" m="1" x="22"/>
        <item h="1" m="1" x="32"/>
        <item h="1" m="1" x="34"/>
        <item h="1" m="1" x="24"/>
        <item h="1" m="1" x="36"/>
        <item h="1" m="1" x="25"/>
        <item h="1" m="1" x="33"/>
        <item h="1" m="1" x="35"/>
        <item h="1" m="1" x="29"/>
        <item h="1" m="1" x="26"/>
        <item h="1" m="1" x="23"/>
        <item h="1" m="1" x="38"/>
        <item h="1" m="1" x="30"/>
        <item h="1" x="13"/>
        <item h="1" m="1" x="15"/>
        <item t="default"/>
      </items>
    </pivotField>
    <pivotField axis="axisPage" multipleItemSelectionAllowed="1" showAll="0">
      <items count="16">
        <item h="1" x="4"/>
        <item h="1" x="8"/>
        <item h="1" x="5"/>
        <item h="1" x="9"/>
        <item h="1" x="7"/>
        <item x="0"/>
        <item h="1" x="1"/>
        <item h="1" x="6"/>
        <item h="1" x="2"/>
        <item h="1" x="3"/>
        <item h="1" m="1" x="14"/>
        <item h="1" m="1" x="12"/>
        <item h="1" x="10"/>
        <item h="1" m="1" x="11"/>
        <item h="1" m="1" x="13"/>
        <item t="default"/>
      </items>
    </pivotField>
    <pivotField axis="axisPage" multipleItemSelectionAllowed="1" showAll="0">
      <items count="5">
        <item h="1" x="1"/>
        <item x="0"/>
        <item h="1" x="2"/>
        <item h="1" m="1" x="3"/>
        <item t="default"/>
      </items>
    </pivotField>
    <pivotField numFmtId="176" showAll="0"/>
    <pivotField numFmtId="176" showAll="0" sortType="ascending"/>
    <pivotField numFmtId="166" showAll="0"/>
    <pivotField numFmtId="176" showAll="0"/>
    <pivotField numFmtId="167" showAll="0"/>
    <pivotField numFmtId="176" showAll="0"/>
    <pivotField numFmtId="2" showAll="0"/>
    <pivotField axis="axisRow" showAll="0">
      <items count="9">
        <item x="1"/>
        <item x="0"/>
        <item x="2"/>
        <item m="1" x="6"/>
        <item m="1" x="5"/>
        <item m="1" x="3"/>
        <item m="1" x="7"/>
        <item m="1" x="4"/>
        <item t="default"/>
      </items>
    </pivotField>
    <pivotField showAll="0"/>
    <pivotField showAll="0"/>
    <pivotField multipleItemSelectionAllowed="1" showAll="0" sortType="ascending" defaultSubtotal="0"/>
    <pivotField axis="axisCol" showAll="0">
      <items count="33">
        <item x="16"/>
        <item x="17"/>
        <item x="20"/>
        <item x="21"/>
        <item x="22"/>
        <item x="25"/>
        <item x="26"/>
        <item x="23"/>
        <item x="24"/>
        <item x="27"/>
        <item x="28"/>
        <item x="29"/>
        <item x="0"/>
        <item x="1"/>
        <item x="3"/>
        <item x="4"/>
        <item x="2"/>
        <item x="5"/>
        <item x="6"/>
        <item x="7"/>
        <item x="8"/>
        <item x="12"/>
        <item x="9"/>
        <item x="11"/>
        <item x="13"/>
        <item x="14"/>
        <item x="15"/>
        <item x="18"/>
        <item x="19"/>
        <item m="1" x="31"/>
        <item x="10"/>
        <item x="30"/>
        <item t="default"/>
      </items>
    </pivotField>
    <pivotField showAll="0"/>
    <pivotField axis="axisPage" multipleItemSelectionAllowed="1" showAll="0">
      <items count="54">
        <item h="1" m="1" x="26"/>
        <item h="1" m="1" x="13"/>
        <item h="1" m="1" x="44"/>
        <item h="1" m="1" x="33"/>
        <item h="1" m="1" x="17"/>
        <item h="1" m="1" x="8"/>
        <item h="1" x="0"/>
        <item h="1" m="1" x="15"/>
        <item h="1" x="1"/>
        <item h="1" x="2"/>
        <item h="1" x="3"/>
        <item h="1" x="4"/>
        <item x="5"/>
        <item x="6"/>
        <item h="1" m="1" x="32"/>
        <item h="1" m="1" x="16"/>
        <item h="1" m="1" x="11"/>
        <item h="1" m="1" x="48"/>
        <item h="1" m="1" x="42"/>
        <item h="1" m="1" x="35"/>
        <item h="1" m="1" x="30"/>
        <item h="1" m="1" x="23"/>
        <item h="1" m="1" x="14"/>
        <item h="1" m="1" x="50"/>
        <item h="1" m="1" x="47"/>
        <item h="1" m="1" x="40"/>
        <item h="1" m="1" x="34"/>
        <item h="1" m="1" x="25"/>
        <item h="1" m="1" x="22"/>
        <item h="1" m="1" x="12"/>
        <item h="1" m="1" x="49"/>
        <item h="1" m="1" x="43"/>
        <item h="1" m="1" x="39"/>
        <item h="1" m="1" x="31"/>
        <item h="1" m="1" x="24"/>
        <item h="1" m="1" x="21"/>
        <item h="1" m="1" x="29"/>
        <item h="1" m="1" x="10"/>
        <item h="1" m="1" x="38"/>
        <item h="1" m="1" x="28"/>
        <item h="1" m="1" x="20"/>
        <item h="1" m="1" x="9"/>
        <item h="1" m="1" x="46"/>
        <item h="1" m="1" x="19"/>
        <item h="1" m="1" x="37"/>
        <item h="1" m="1" x="52"/>
        <item h="1" m="1" x="27"/>
        <item h="1" m="1" x="45"/>
        <item h="1" m="1" x="18"/>
        <item h="1" m="1" x="36"/>
        <item h="1" m="1" x="51"/>
        <item h="1" m="1" x="41"/>
        <item h="1" x="7"/>
        <item t="default"/>
      </items>
    </pivotField>
    <pivotField showAll="0"/>
    <pivotField showAll="0"/>
    <pivotField showAll="0"/>
    <pivotField numFmtId="2" showAll="0"/>
    <pivotField numFmtId="2" showAll="0"/>
    <pivotField showAll="0"/>
    <pivotField showAll="0"/>
    <pivotField dragToRow="0" dragToCol="0" dragToPage="0" showAll="0" defaultSubtotal="0"/>
  </pivotFields>
  <rowFields count="1">
    <field x="35"/>
  </rowFields>
  <rowItems count="3">
    <i>
      <x/>
    </i>
    <i>
      <x v="1"/>
    </i>
    <i t="grand">
      <x/>
    </i>
  </rowItems>
  <colFields count="1">
    <field x="39"/>
  </colFields>
  <colItems count="8">
    <i>
      <x v="14"/>
    </i>
    <i>
      <x v="15"/>
    </i>
    <i>
      <x v="16"/>
    </i>
    <i>
      <x v="17"/>
    </i>
    <i>
      <x v="18"/>
    </i>
    <i>
      <x v="21"/>
    </i>
    <i>
      <x v="30"/>
    </i>
    <i t="grand">
      <x/>
    </i>
  </colItems>
  <pageFields count="7">
    <pageField fld="10" hier="-1"/>
    <pageField fld="24" hier="-1"/>
    <pageField fld="26" hier="-1"/>
    <pageField fld="3" hier="-1"/>
    <pageField fld="27" hier="-1"/>
    <pageField fld="41" hier="-1"/>
    <pageField fld="25" hier="-1"/>
  </pageFields>
  <dataFields count="1">
    <dataField name="Count of Sales Document" fld="2" subtotal="count" showDataAs="percentOfCol" baseField="35" baseItem="1" numFmtId="10"/>
  </dataFields>
  <formats count="3">
    <format dxfId="97">
      <pivotArea outline="0" collapsedLevelsAreSubtotals="1" fieldPosition="0"/>
    </format>
    <format dxfId="96">
      <pivotArea outline="0" fieldPosition="0">
        <references count="1">
          <reference field="4294967294" count="1">
            <x v="0"/>
          </reference>
        </references>
      </pivotArea>
    </format>
    <format dxfId="95">
      <pivotArea dataOnly="0" fieldPosition="0">
        <references count="1">
          <reference field="35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22E289-6B13-402B-8BF7-3B59D50BE671}" name="INSTALACION_NºCAMIONES_ENSACADO_DIA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7" indent="0" outline="1" outlineData="1" multipleFieldFilters="0">
  <location ref="V152:AB154" firstHeaderRow="1" firstDataRow="2" firstDataCol="1" rowPageCount="8" colPageCount="1"/>
  <pivotFields count="50">
    <pivotField showAll="0"/>
    <pivotField showAll="0"/>
    <pivotField dataField="1" showAll="0"/>
    <pivotField axis="axisPage" multipleItemSelectionAllowe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251">
        <item x="51"/>
        <item x="90"/>
        <item x="40"/>
        <item x="46"/>
        <item x="10"/>
        <item x="5"/>
        <item x="115"/>
        <item x="42"/>
        <item x="58"/>
        <item x="49"/>
        <item x="0"/>
        <item x="1"/>
        <item m="1" x="242"/>
        <item m="1" x="168"/>
        <item x="55"/>
        <item x="91"/>
        <item x="48"/>
        <item m="1" x="181"/>
        <item x="43"/>
        <item m="1" x="237"/>
        <item x="41"/>
        <item x="3"/>
        <item x="8"/>
        <item x="93"/>
        <item x="39"/>
        <item x="45"/>
        <item x="60"/>
        <item m="1" x="179"/>
        <item m="1" x="193"/>
        <item m="1" x="249"/>
        <item x="59"/>
        <item x="47"/>
        <item x="61"/>
        <item x="9"/>
        <item x="4"/>
        <item x="6"/>
        <item x="53"/>
        <item x="44"/>
        <item x="2"/>
        <item x="162"/>
        <item x="63"/>
        <item x="52"/>
        <item x="38"/>
        <item x="54"/>
        <item x="50"/>
        <item x="62"/>
        <item x="57"/>
        <item x="163"/>
        <item m="1" x="232"/>
        <item m="1" x="239"/>
        <item m="1" x="195"/>
        <item m="1" x="225"/>
        <item x="92"/>
        <item m="1" x="197"/>
        <item x="71"/>
        <item x="18"/>
        <item x="72"/>
        <item x="73"/>
        <item x="78"/>
        <item x="15"/>
        <item x="135"/>
        <item x="28"/>
        <item x="32"/>
        <item x="21"/>
        <item x="132"/>
        <item x="31"/>
        <item m="1" x="212"/>
        <item x="123"/>
        <item x="95"/>
        <item x="130"/>
        <item x="70"/>
        <item x="11"/>
        <item x="12"/>
        <item x="97"/>
        <item m="1" x="177"/>
        <item x="151"/>
        <item x="20"/>
        <item x="140"/>
        <item x="152"/>
        <item m="1" x="191"/>
        <item x="137"/>
        <item m="1" x="183"/>
        <item x="142"/>
        <item x="107"/>
        <item m="1" x="187"/>
        <item m="1" x="164"/>
        <item x="69"/>
        <item x="159"/>
        <item x="22"/>
        <item x="120"/>
        <item x="129"/>
        <item x="146"/>
        <item m="1" x="170"/>
        <item x="106"/>
        <item x="19"/>
        <item x="35"/>
        <item x="14"/>
        <item x="94"/>
        <item m="1" x="165"/>
        <item x="30"/>
        <item x="124"/>
        <item x="26"/>
        <item m="1" x="169"/>
        <item x="110"/>
        <item x="87"/>
        <item x="37"/>
        <item x="161"/>
        <item x="33"/>
        <item x="108"/>
        <item m="1" x="215"/>
        <item x="118"/>
        <item m="1" x="194"/>
        <item x="13"/>
        <item m="1" x="214"/>
        <item x="34"/>
        <item x="122"/>
        <item x="96"/>
        <item x="141"/>
        <item m="1" x="176"/>
        <item m="1" x="189"/>
        <item x="89"/>
        <item x="75"/>
        <item x="138"/>
        <item x="36"/>
        <item x="114"/>
        <item x="109"/>
        <item m="1" x="219"/>
        <item x="16"/>
        <item x="147"/>
        <item x="24"/>
        <item x="121"/>
        <item x="154"/>
        <item m="1" x="171"/>
        <item x="82"/>
        <item x="80"/>
        <item m="1" x="228"/>
        <item x="158"/>
        <item m="1" x="167"/>
        <item x="64"/>
        <item m="1" x="226"/>
        <item x="126"/>
        <item m="1" x="221"/>
        <item m="1" x="184"/>
        <item m="1" x="235"/>
        <item m="1" x="185"/>
        <item x="148"/>
        <item x="65"/>
        <item x="79"/>
        <item x="29"/>
        <item x="76"/>
        <item x="139"/>
        <item x="27"/>
        <item x="17"/>
        <item m="1" x="201"/>
        <item m="1" x="238"/>
        <item x="101"/>
        <item m="1" x="216"/>
        <item m="1" x="190"/>
        <item m="1" x="234"/>
        <item m="1" x="172"/>
        <item x="23"/>
        <item x="144"/>
        <item m="1" x="203"/>
        <item m="1" x="244"/>
        <item x="99"/>
        <item m="1" x="217"/>
        <item m="1" x="218"/>
        <item x="127"/>
        <item x="155"/>
        <item m="1" x="204"/>
        <item m="1" x="220"/>
        <item x="88"/>
        <item m="1" x="236"/>
        <item m="1" x="192"/>
        <item x="113"/>
        <item m="1" x="173"/>
        <item m="1" x="227"/>
        <item x="156"/>
        <item m="1" x="206"/>
        <item x="102"/>
        <item x="104"/>
        <item m="1" x="229"/>
        <item x="105"/>
        <item m="1" x="243"/>
        <item m="1" x="209"/>
        <item m="1" x="247"/>
        <item x="145"/>
        <item x="112"/>
        <item x="56"/>
        <item x="160"/>
        <item m="1" x="211"/>
        <item m="1" x="196"/>
        <item m="1" x="200"/>
        <item x="77"/>
        <item m="1" x="231"/>
        <item x="103"/>
        <item x="150"/>
        <item x="149"/>
        <item m="1" x="174"/>
        <item x="74"/>
        <item m="1" x="199"/>
        <item m="1" x="188"/>
        <item m="1" x="186"/>
        <item x="111"/>
        <item m="1" x="230"/>
        <item m="1" x="205"/>
        <item m="1" x="222"/>
        <item x="66"/>
        <item x="68"/>
        <item x="86"/>
        <item m="1" x="233"/>
        <item m="1" x="210"/>
        <item x="25"/>
        <item m="1" x="224"/>
        <item m="1" x="240"/>
        <item m="1" x="198"/>
        <item x="83"/>
        <item m="1" x="213"/>
        <item m="1" x="175"/>
        <item m="1" x="223"/>
        <item m="1" x="207"/>
        <item m="1" x="208"/>
        <item x="98"/>
        <item x="131"/>
        <item x="125"/>
        <item m="1" x="178"/>
        <item x="143"/>
        <item m="1" x="248"/>
        <item m="1" x="241"/>
        <item m="1" x="180"/>
        <item m="1" x="245"/>
        <item m="1" x="202"/>
        <item m="1" x="246"/>
        <item m="1" x="182"/>
        <item x="81"/>
        <item m="1" x="166"/>
        <item x="157"/>
        <item x="67"/>
        <item x="84"/>
        <item x="85"/>
        <item x="7"/>
        <item x="100"/>
        <item x="116"/>
        <item x="117"/>
        <item x="119"/>
        <item x="128"/>
        <item x="133"/>
        <item x="134"/>
        <item x="136"/>
        <item x="153"/>
        <item t="default"/>
      </items>
    </pivotField>
    <pivotField numFmtId="14" showAll="0"/>
    <pivotField numFmtId="164" showAll="0"/>
    <pivotField showAll="0"/>
    <pivotField numFmtId="14" showAll="0"/>
    <pivotField axis="axisPage" numFmtId="164" showAll="0">
      <items count="83">
        <item x="6"/>
        <item x="10"/>
        <item x="24"/>
        <item x="25"/>
        <item x="17"/>
        <item x="15"/>
        <item x="20"/>
        <item x="2"/>
        <item x="21"/>
        <item x="8"/>
        <item x="19"/>
        <item x="16"/>
        <item x="7"/>
        <item x="14"/>
        <item x="13"/>
        <item x="0"/>
        <item x="9"/>
        <item x="18"/>
        <item x="12"/>
        <item x="22"/>
        <item x="11"/>
        <item x="1"/>
        <item x="23"/>
        <item x="3"/>
        <item x="31"/>
        <item x="29"/>
        <item x="4"/>
        <item x="5"/>
        <item x="36"/>
        <item x="28"/>
        <item m="1" x="53"/>
        <item m="1" x="69"/>
        <item x="33"/>
        <item x="26"/>
        <item m="1" x="70"/>
        <item m="1" x="59"/>
        <item m="1" x="46"/>
        <item m="1" x="43"/>
        <item m="1" x="61"/>
        <item x="27"/>
        <item x="30"/>
        <item m="1" x="81"/>
        <item m="1" x="78"/>
        <item m="1" x="39"/>
        <item m="1" x="63"/>
        <item m="1" x="51"/>
        <item m="1" x="62"/>
        <item m="1" x="48"/>
        <item m="1" x="57"/>
        <item m="1" x="47"/>
        <item m="1" x="72"/>
        <item m="1" x="52"/>
        <item m="1" x="64"/>
        <item m="1" x="40"/>
        <item m="1" x="73"/>
        <item m="1" x="68"/>
        <item m="1" x="75"/>
        <item m="1" x="55"/>
        <item m="1" x="71"/>
        <item m="1" x="67"/>
        <item m="1" x="44"/>
        <item m="1" x="54"/>
        <item m="1" x="56"/>
        <item x="35"/>
        <item m="1" x="50"/>
        <item m="1" x="74"/>
        <item m="1" x="42"/>
        <item m="1" x="65"/>
        <item m="1" x="58"/>
        <item m="1" x="41"/>
        <item m="1" x="49"/>
        <item m="1" x="80"/>
        <item m="1" x="76"/>
        <item m="1" x="77"/>
        <item m="1" x="45"/>
        <item x="37"/>
        <item m="1" x="60"/>
        <item m="1" x="66"/>
        <item m="1" x="79"/>
        <item x="32"/>
        <item x="34"/>
        <item x="38"/>
        <item t="default"/>
      </items>
    </pivotField>
    <pivotField showAll="0"/>
    <pivotField showAll="0"/>
    <pivotField numFmtId="14" showAll="0"/>
    <pivotField numFmtId="164" showAll="0"/>
    <pivotField numFmtId="165" showAll="0"/>
    <pivotField showAll="0"/>
    <pivotField showAll="0"/>
    <pivotField showAll="0"/>
    <pivotField showAll="0"/>
    <pivotField showAll="0"/>
    <pivotField axis="axisPage" multipleItemSelectionAllowed="1" showAll="0">
      <items count="16">
        <item h="1" x="4"/>
        <item h="1" x="8"/>
        <item h="1" x="5"/>
        <item h="1" x="9"/>
        <item h="1" x="7"/>
        <item x="0"/>
        <item h="1" x="1"/>
        <item h="1" x="6"/>
        <item h="1" x="2"/>
        <item h="1" x="3"/>
        <item h="1" m="1" x="14"/>
        <item h="1" m="1" x="12"/>
        <item h="1" x="10"/>
        <item h="1" m="1" x="11"/>
        <item h="1" m="1" x="13"/>
        <item t="default"/>
      </items>
    </pivotField>
    <pivotField axis="axisPage" multipleItemSelectionAllowed="1" showAll="0">
      <items count="5">
        <item x="1"/>
        <item h="1" x="0"/>
        <item h="1" x="2"/>
        <item h="1" m="1" x="3"/>
        <item t="default"/>
      </items>
    </pivotField>
    <pivotField numFmtId="176" showAll="0"/>
    <pivotField numFmtId="176" showAll="0"/>
    <pivotField numFmtId="166" showAll="0"/>
    <pivotField numFmtId="176" showAll="0"/>
    <pivotField numFmtId="167" showAll="0"/>
    <pivotField numFmtId="176" showAll="0"/>
    <pivotField numFmtId="2" showAll="0"/>
    <pivotField axis="axisPage" multipleItemSelectionAllowed="1" showAll="0">
      <items count="9">
        <item x="1"/>
        <item x="0"/>
        <item x="2"/>
        <item m="1" x="6"/>
        <item m="1" x="5"/>
        <item m="1" x="3"/>
        <item m="1" x="7"/>
        <item m="1" x="4"/>
        <item t="default"/>
      </items>
    </pivotField>
    <pivotField showAll="0"/>
    <pivotField showAll="0"/>
    <pivotField axis="axisPage" multipleItemSelectionAllowed="1" showAll="0" defaultSubtotal="0">
      <items count="13">
        <item m="1" x="3"/>
        <item x="0"/>
        <item m="1" x="12"/>
        <item x="1"/>
        <item m="1" x="7"/>
        <item m="1" x="8"/>
        <item m="1" x="9"/>
        <item m="1" x="10"/>
        <item m="1" x="5"/>
        <item m="1" x="4"/>
        <item m="1" x="6"/>
        <item m="1" x="11"/>
        <item x="2"/>
      </items>
    </pivotField>
    <pivotField axis="axisCol" showAll="0" sortType="ascending">
      <items count="33">
        <item x="16"/>
        <item x="17"/>
        <item x="20"/>
        <item x="21"/>
        <item x="22"/>
        <item x="25"/>
        <item x="26"/>
        <item x="23"/>
        <item x="24"/>
        <item x="27"/>
        <item x="28"/>
        <item x="29"/>
        <item x="0"/>
        <item x="1"/>
        <item x="3"/>
        <item x="4"/>
        <item x="2"/>
        <item x="5"/>
        <item x="6"/>
        <item x="7"/>
        <item x="8"/>
        <item x="10"/>
        <item x="12"/>
        <item x="9"/>
        <item x="11"/>
        <item x="13"/>
        <item x="14"/>
        <item x="15"/>
        <item x="18"/>
        <item x="19"/>
        <item m="1" x="31"/>
        <item x="30"/>
        <item t="default"/>
      </items>
    </pivotField>
    <pivotField showAll="0"/>
    <pivotField axis="axisPage" multipleItemSelectionAllowed="1" showAll="0">
      <items count="54">
        <item h="1" m="1" x="26"/>
        <item h="1" m="1" x="13"/>
        <item h="1" m="1" x="44"/>
        <item h="1" m="1" x="33"/>
        <item h="1" m="1" x="17"/>
        <item h="1" m="1" x="8"/>
        <item h="1" x="0"/>
        <item h="1" m="1" x="15"/>
        <item h="1" x="1"/>
        <item h="1" x="2"/>
        <item h="1" x="3"/>
        <item h="1" x="4"/>
        <item x="5"/>
        <item x="6"/>
        <item h="1" m="1" x="32"/>
        <item h="1" m="1" x="16"/>
        <item h="1" m="1" x="11"/>
        <item h="1" m="1" x="48"/>
        <item h="1" m="1" x="42"/>
        <item h="1" m="1" x="35"/>
        <item h="1" m="1" x="30"/>
        <item h="1" m="1" x="23"/>
        <item h="1" m="1" x="14"/>
        <item h="1" m="1" x="50"/>
        <item h="1" m="1" x="47"/>
        <item h="1" m="1" x="40"/>
        <item h="1" m="1" x="34"/>
        <item h="1" m="1" x="25"/>
        <item h="1" m="1" x="22"/>
        <item h="1" m="1" x="12"/>
        <item h="1" m="1" x="49"/>
        <item h="1" m="1" x="43"/>
        <item h="1" m="1" x="39"/>
        <item h="1" m="1" x="31"/>
        <item h="1" m="1" x="24"/>
        <item h="1" m="1" x="21"/>
        <item h="1" m="1" x="29"/>
        <item h="1" m="1" x="10"/>
        <item h="1" m="1" x="38"/>
        <item h="1" m="1" x="28"/>
        <item h="1" m="1" x="20"/>
        <item h="1" m="1" x="9"/>
        <item h="1" m="1" x="46"/>
        <item h="1" m="1" x="19"/>
        <item h="1" m="1" x="37"/>
        <item h="1" m="1" x="52"/>
        <item h="1" m="1" x="27"/>
        <item h="1" m="1" x="45"/>
        <item h="1" m="1" x="18"/>
        <item h="1" m="1" x="36"/>
        <item h="1" m="1" x="51"/>
        <item h="1" m="1" x="41"/>
        <item h="1" x="7"/>
        <item t="default"/>
      </items>
    </pivotField>
    <pivotField showAll="0"/>
    <pivotField showAll="0"/>
    <pivotField showAll="0"/>
    <pivotField numFmtId="2" showAll="0"/>
    <pivotField numFmtId="2" showAll="0"/>
    <pivotField showAll="0"/>
    <pivotField showAll="0"/>
    <pivotField dragToRow="0" dragToCol="0" dragToPage="0" showAll="0" defaultSubtotal="0"/>
  </pivotFields>
  <rowItems count="1">
    <i/>
  </rowItems>
  <colFields count="1">
    <field x="39"/>
  </colFields>
  <colItems count="6">
    <i>
      <x v="14"/>
    </i>
    <i>
      <x v="15"/>
    </i>
    <i>
      <x v="16"/>
    </i>
    <i>
      <x v="18"/>
    </i>
    <i>
      <x v="21"/>
    </i>
    <i t="grand">
      <x/>
    </i>
  </colItems>
  <pageFields count="8">
    <pageField fld="10" hier="-1"/>
    <pageField fld="38" hier="-1"/>
    <pageField fld="26" hier="-1"/>
    <pageField fld="3" hier="-1"/>
    <pageField fld="27" hier="-1"/>
    <pageField fld="41" hier="-1"/>
    <pageField fld="15" hier="-1"/>
    <pageField fld="35" hier="-1"/>
  </pageFields>
  <dataFields count="1">
    <dataField name="Count of Sales Document" fld="2" subtotal="count" baseField="35" baseItem="1"/>
  </dataFields>
  <formats count="3">
    <format dxfId="100">
      <pivotArea outline="0" collapsedLevelsAreSubtotals="1" fieldPosition="0"/>
    </format>
    <format dxfId="99">
      <pivotArea dataOnly="0" fieldPosition="0">
        <references count="1">
          <reference field="35" count="1">
            <x v="1"/>
          </reference>
        </references>
      </pivotArea>
    </format>
    <format dxfId="98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63AE15-1E12-4076-BD84-FDF2BB59B1F6}" name="INSTALACION_NºCAMIONES_DIA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7" indent="0" outline="1" outlineData="1" multipleFieldFilters="0">
  <location ref="V138:AD140" firstHeaderRow="1" firstDataRow="2" firstDataCol="1" rowPageCount="8" colPageCount="1"/>
  <pivotFields count="50">
    <pivotField showAll="0"/>
    <pivotField showAll="0"/>
    <pivotField dataField="1" showAll="0"/>
    <pivotField axis="axisPage" multipleItemSelectionAllowe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251">
        <item x="51"/>
        <item x="90"/>
        <item x="40"/>
        <item x="46"/>
        <item x="10"/>
        <item x="5"/>
        <item x="115"/>
        <item x="42"/>
        <item x="58"/>
        <item x="49"/>
        <item x="0"/>
        <item x="1"/>
        <item m="1" x="242"/>
        <item m="1" x="168"/>
        <item x="55"/>
        <item x="91"/>
        <item x="48"/>
        <item m="1" x="181"/>
        <item x="43"/>
        <item m="1" x="237"/>
        <item x="41"/>
        <item x="3"/>
        <item x="8"/>
        <item x="93"/>
        <item x="39"/>
        <item x="45"/>
        <item x="60"/>
        <item m="1" x="179"/>
        <item m="1" x="193"/>
        <item m="1" x="249"/>
        <item x="59"/>
        <item x="47"/>
        <item x="61"/>
        <item x="9"/>
        <item x="4"/>
        <item x="6"/>
        <item x="53"/>
        <item x="44"/>
        <item x="2"/>
        <item x="162"/>
        <item x="63"/>
        <item x="52"/>
        <item x="38"/>
        <item x="54"/>
        <item x="50"/>
        <item x="62"/>
        <item x="57"/>
        <item x="163"/>
        <item m="1" x="232"/>
        <item m="1" x="239"/>
        <item m="1" x="195"/>
        <item m="1" x="225"/>
        <item x="92"/>
        <item m="1" x="197"/>
        <item x="71"/>
        <item x="18"/>
        <item x="72"/>
        <item x="73"/>
        <item x="78"/>
        <item x="15"/>
        <item x="135"/>
        <item x="28"/>
        <item x="32"/>
        <item x="21"/>
        <item x="132"/>
        <item x="31"/>
        <item m="1" x="212"/>
        <item x="123"/>
        <item x="95"/>
        <item x="130"/>
        <item x="70"/>
        <item x="11"/>
        <item x="12"/>
        <item x="97"/>
        <item m="1" x="177"/>
        <item x="151"/>
        <item x="20"/>
        <item x="140"/>
        <item x="152"/>
        <item m="1" x="191"/>
        <item x="137"/>
        <item m="1" x="183"/>
        <item x="142"/>
        <item x="107"/>
        <item m="1" x="187"/>
        <item m="1" x="164"/>
        <item x="69"/>
        <item x="159"/>
        <item x="22"/>
        <item x="120"/>
        <item x="129"/>
        <item x="146"/>
        <item m="1" x="170"/>
        <item x="106"/>
        <item x="19"/>
        <item x="35"/>
        <item x="14"/>
        <item x="94"/>
        <item m="1" x="165"/>
        <item x="30"/>
        <item x="124"/>
        <item x="26"/>
        <item m="1" x="169"/>
        <item x="110"/>
        <item x="87"/>
        <item x="37"/>
        <item x="161"/>
        <item x="33"/>
        <item x="108"/>
        <item m="1" x="215"/>
        <item x="118"/>
        <item m="1" x="194"/>
        <item x="13"/>
        <item m="1" x="214"/>
        <item x="34"/>
        <item x="122"/>
        <item x="96"/>
        <item x="141"/>
        <item m="1" x="176"/>
        <item m="1" x="189"/>
        <item x="89"/>
        <item x="75"/>
        <item x="138"/>
        <item x="36"/>
        <item x="114"/>
        <item x="109"/>
        <item m="1" x="219"/>
        <item x="16"/>
        <item x="147"/>
        <item x="24"/>
        <item x="121"/>
        <item x="154"/>
        <item m="1" x="171"/>
        <item x="82"/>
        <item x="80"/>
        <item m="1" x="228"/>
        <item x="158"/>
        <item m="1" x="167"/>
        <item x="64"/>
        <item m="1" x="226"/>
        <item x="126"/>
        <item m="1" x="221"/>
        <item m="1" x="184"/>
        <item m="1" x="235"/>
        <item m="1" x="185"/>
        <item x="148"/>
        <item x="65"/>
        <item x="79"/>
        <item x="29"/>
        <item x="76"/>
        <item x="139"/>
        <item x="27"/>
        <item x="17"/>
        <item m="1" x="201"/>
        <item m="1" x="238"/>
        <item x="101"/>
        <item m="1" x="216"/>
        <item m="1" x="190"/>
        <item m="1" x="234"/>
        <item m="1" x="172"/>
        <item x="23"/>
        <item x="144"/>
        <item m="1" x="203"/>
        <item m="1" x="244"/>
        <item x="99"/>
        <item m="1" x="217"/>
        <item m="1" x="218"/>
        <item x="127"/>
        <item x="155"/>
        <item m="1" x="204"/>
        <item m="1" x="220"/>
        <item x="88"/>
        <item m="1" x="236"/>
        <item m="1" x="192"/>
        <item x="113"/>
        <item m="1" x="173"/>
        <item m="1" x="227"/>
        <item x="156"/>
        <item m="1" x="206"/>
        <item x="102"/>
        <item x="104"/>
        <item m="1" x="229"/>
        <item x="105"/>
        <item m="1" x="243"/>
        <item m="1" x="209"/>
        <item m="1" x="247"/>
        <item x="145"/>
        <item x="112"/>
        <item x="56"/>
        <item x="160"/>
        <item m="1" x="211"/>
        <item m="1" x="196"/>
        <item m="1" x="200"/>
        <item x="77"/>
        <item m="1" x="231"/>
        <item x="103"/>
        <item x="150"/>
        <item x="149"/>
        <item m="1" x="174"/>
        <item x="74"/>
        <item m="1" x="199"/>
        <item m="1" x="188"/>
        <item m="1" x="186"/>
        <item x="111"/>
        <item m="1" x="230"/>
        <item m="1" x="205"/>
        <item m="1" x="222"/>
        <item x="66"/>
        <item x="68"/>
        <item x="86"/>
        <item m="1" x="233"/>
        <item m="1" x="210"/>
        <item x="25"/>
        <item m="1" x="224"/>
        <item m="1" x="240"/>
        <item m="1" x="198"/>
        <item x="83"/>
        <item m="1" x="213"/>
        <item m="1" x="175"/>
        <item m="1" x="223"/>
        <item m="1" x="207"/>
        <item m="1" x="208"/>
        <item x="98"/>
        <item x="131"/>
        <item x="125"/>
        <item m="1" x="178"/>
        <item x="143"/>
        <item m="1" x="248"/>
        <item m="1" x="241"/>
        <item m="1" x="180"/>
        <item m="1" x="245"/>
        <item m="1" x="202"/>
        <item m="1" x="246"/>
        <item m="1" x="182"/>
        <item x="81"/>
        <item m="1" x="166"/>
        <item x="157"/>
        <item x="67"/>
        <item x="84"/>
        <item x="85"/>
        <item x="7"/>
        <item x="100"/>
        <item x="116"/>
        <item x="117"/>
        <item x="119"/>
        <item x="128"/>
        <item x="133"/>
        <item x="134"/>
        <item x="136"/>
        <item x="153"/>
        <item t="default"/>
      </items>
    </pivotField>
    <pivotField numFmtId="14" showAll="0"/>
    <pivotField numFmtId="164" showAll="0"/>
    <pivotField showAll="0"/>
    <pivotField numFmtId="14" showAll="0"/>
    <pivotField axis="axisPage" numFmtId="164" showAll="0">
      <items count="83">
        <item x="6"/>
        <item x="10"/>
        <item x="24"/>
        <item x="25"/>
        <item x="17"/>
        <item x="15"/>
        <item x="20"/>
        <item x="2"/>
        <item x="21"/>
        <item x="8"/>
        <item x="19"/>
        <item x="16"/>
        <item x="7"/>
        <item x="14"/>
        <item x="13"/>
        <item x="0"/>
        <item x="9"/>
        <item x="18"/>
        <item x="12"/>
        <item x="22"/>
        <item x="11"/>
        <item x="1"/>
        <item x="23"/>
        <item x="3"/>
        <item x="31"/>
        <item x="29"/>
        <item x="4"/>
        <item x="5"/>
        <item x="36"/>
        <item x="28"/>
        <item m="1" x="53"/>
        <item m="1" x="69"/>
        <item x="33"/>
        <item x="26"/>
        <item m="1" x="70"/>
        <item m="1" x="59"/>
        <item m="1" x="46"/>
        <item m="1" x="43"/>
        <item m="1" x="61"/>
        <item x="27"/>
        <item x="30"/>
        <item m="1" x="81"/>
        <item m="1" x="78"/>
        <item m="1" x="39"/>
        <item m="1" x="63"/>
        <item m="1" x="51"/>
        <item m="1" x="62"/>
        <item m="1" x="48"/>
        <item m="1" x="57"/>
        <item m="1" x="47"/>
        <item m="1" x="72"/>
        <item m="1" x="52"/>
        <item m="1" x="64"/>
        <item m="1" x="40"/>
        <item m="1" x="73"/>
        <item m="1" x="68"/>
        <item m="1" x="75"/>
        <item m="1" x="55"/>
        <item m="1" x="71"/>
        <item m="1" x="67"/>
        <item m="1" x="44"/>
        <item m="1" x="54"/>
        <item m="1" x="56"/>
        <item x="35"/>
        <item m="1" x="50"/>
        <item m="1" x="74"/>
        <item m="1" x="42"/>
        <item m="1" x="65"/>
        <item m="1" x="58"/>
        <item m="1" x="41"/>
        <item m="1" x="49"/>
        <item m="1" x="80"/>
        <item m="1" x="76"/>
        <item m="1" x="77"/>
        <item m="1" x="45"/>
        <item x="37"/>
        <item m="1" x="60"/>
        <item m="1" x="66"/>
        <item m="1" x="79"/>
        <item x="32"/>
        <item x="34"/>
        <item x="38"/>
        <item t="default"/>
      </items>
    </pivotField>
    <pivotField showAll="0"/>
    <pivotField showAll="0"/>
    <pivotField numFmtId="14" showAll="0"/>
    <pivotField numFmtId="164" showAll="0"/>
    <pivotField numFmtId="165" showAll="0"/>
    <pivotField showAll="0"/>
    <pivotField showAll="0"/>
    <pivotField showAll="0"/>
    <pivotField showAll="0"/>
    <pivotField showAll="0"/>
    <pivotField axis="axisPage" multipleItemSelectionAllowed="1" showAll="0">
      <items count="16">
        <item h="1" x="4"/>
        <item h="1" x="8"/>
        <item h="1" x="5"/>
        <item h="1" x="9"/>
        <item h="1" x="7"/>
        <item x="0"/>
        <item h="1" x="1"/>
        <item h="1" x="6"/>
        <item h="1" x="2"/>
        <item h="1" x="3"/>
        <item h="1" m="1" x="14"/>
        <item h="1" m="1" x="12"/>
        <item h="1" x="10"/>
        <item h="1" m="1" x="11"/>
        <item h="1" m="1" x="13"/>
        <item t="default"/>
      </items>
    </pivotField>
    <pivotField axis="axisPage" multipleItemSelectionAllowed="1" showAll="0">
      <items count="5">
        <item h="1" x="1"/>
        <item x="0"/>
        <item h="1" x="2"/>
        <item h="1" m="1" x="3"/>
        <item t="default"/>
      </items>
    </pivotField>
    <pivotField numFmtId="176" showAll="0"/>
    <pivotField numFmtId="176" showAll="0"/>
    <pivotField numFmtId="166" showAll="0"/>
    <pivotField numFmtId="176" showAll="0"/>
    <pivotField numFmtId="167" showAll="0"/>
    <pivotField numFmtId="176" showAll="0"/>
    <pivotField numFmtId="2" showAll="0"/>
    <pivotField axis="axisPage" multipleItemSelectionAllowed="1" showAll="0">
      <items count="9">
        <item x="1"/>
        <item x="0"/>
        <item x="2"/>
        <item m="1" x="6"/>
        <item m="1" x="5"/>
        <item m="1" x="3"/>
        <item m="1" x="7"/>
        <item m="1" x="4"/>
        <item t="default"/>
      </items>
    </pivotField>
    <pivotField showAll="0"/>
    <pivotField showAll="0"/>
    <pivotField axis="axisPage" multipleItemSelectionAllowed="1" showAll="0" defaultSubtotal="0">
      <items count="13">
        <item m="1" x="3"/>
        <item x="0"/>
        <item m="1" x="12"/>
        <item x="1"/>
        <item m="1" x="7"/>
        <item m="1" x="8"/>
        <item m="1" x="9"/>
        <item m="1" x="10"/>
        <item m="1" x="5"/>
        <item m="1" x="4"/>
        <item m="1" x="6"/>
        <item m="1" x="11"/>
        <item x="2"/>
      </items>
    </pivotField>
    <pivotField axis="axisCol" showAll="0" sortType="ascending">
      <items count="33">
        <item x="16"/>
        <item x="17"/>
        <item x="20"/>
        <item x="21"/>
        <item x="22"/>
        <item x="25"/>
        <item x="26"/>
        <item x="23"/>
        <item x="24"/>
        <item x="27"/>
        <item x="28"/>
        <item x="29"/>
        <item x="0"/>
        <item x="1"/>
        <item x="3"/>
        <item x="4"/>
        <item x="2"/>
        <item x="5"/>
        <item x="6"/>
        <item x="7"/>
        <item x="8"/>
        <item x="10"/>
        <item x="12"/>
        <item x="9"/>
        <item x="11"/>
        <item x="13"/>
        <item x="14"/>
        <item x="15"/>
        <item x="18"/>
        <item x="19"/>
        <item m="1" x="31"/>
        <item x="30"/>
        <item t="default"/>
      </items>
    </pivotField>
    <pivotField showAll="0"/>
    <pivotField axis="axisPage" multipleItemSelectionAllowed="1" showAll="0">
      <items count="54">
        <item h="1" m="1" x="26"/>
        <item h="1" m="1" x="13"/>
        <item h="1" m="1" x="44"/>
        <item h="1" m="1" x="33"/>
        <item h="1" m="1" x="17"/>
        <item h="1" m="1" x="8"/>
        <item h="1" x="0"/>
        <item h="1" m="1" x="15"/>
        <item h="1" x="1"/>
        <item h="1" x="2"/>
        <item h="1" x="3"/>
        <item h="1" x="4"/>
        <item x="5"/>
        <item x="6"/>
        <item h="1" m="1" x="32"/>
        <item h="1" m="1" x="16"/>
        <item h="1" m="1" x="11"/>
        <item h="1" m="1" x="48"/>
        <item h="1" m="1" x="42"/>
        <item h="1" m="1" x="35"/>
        <item h="1" m="1" x="30"/>
        <item h="1" m="1" x="23"/>
        <item h="1" m="1" x="14"/>
        <item h="1" m="1" x="50"/>
        <item h="1" m="1" x="47"/>
        <item h="1" m="1" x="40"/>
        <item h="1" m="1" x="34"/>
        <item h="1" m="1" x="25"/>
        <item h="1" m="1" x="22"/>
        <item h="1" m="1" x="12"/>
        <item h="1" m="1" x="49"/>
        <item h="1" m="1" x="43"/>
        <item h="1" m="1" x="39"/>
        <item h="1" m="1" x="31"/>
        <item h="1" m="1" x="24"/>
        <item h="1" m="1" x="21"/>
        <item h="1" m="1" x="29"/>
        <item h="1" m="1" x="10"/>
        <item h="1" m="1" x="38"/>
        <item h="1" m="1" x="28"/>
        <item h="1" m="1" x="20"/>
        <item h="1" m="1" x="9"/>
        <item h="1" m="1" x="46"/>
        <item h="1" m="1" x="19"/>
        <item h="1" m="1" x="37"/>
        <item h="1" m="1" x="52"/>
        <item h="1" m="1" x="27"/>
        <item h="1" m="1" x="45"/>
        <item h="1" m="1" x="18"/>
        <item h="1" m="1" x="36"/>
        <item h="1" m="1" x="51"/>
        <item h="1" m="1" x="41"/>
        <item h="1" x="7"/>
        <item t="default"/>
      </items>
    </pivotField>
    <pivotField showAll="0"/>
    <pivotField showAll="0"/>
    <pivotField showAll="0"/>
    <pivotField numFmtId="2" showAll="0"/>
    <pivotField numFmtId="2" showAll="0"/>
    <pivotField showAll="0"/>
    <pivotField showAll="0"/>
    <pivotField dragToRow="0" dragToCol="0" dragToPage="0" showAll="0" defaultSubtotal="0"/>
  </pivotFields>
  <rowItems count="1">
    <i/>
  </rowItems>
  <colFields count="1">
    <field x="39"/>
  </colFields>
  <colItems count="8">
    <i>
      <x v="14"/>
    </i>
    <i>
      <x v="15"/>
    </i>
    <i>
      <x v="16"/>
    </i>
    <i>
      <x v="17"/>
    </i>
    <i>
      <x v="18"/>
    </i>
    <i>
      <x v="21"/>
    </i>
    <i>
      <x v="22"/>
    </i>
    <i t="grand">
      <x/>
    </i>
  </colItems>
  <pageFields count="8">
    <pageField fld="10" hier="-1"/>
    <pageField fld="38" hier="-1"/>
    <pageField fld="26" hier="-1"/>
    <pageField fld="3" hier="-1"/>
    <pageField fld="27" hier="-1"/>
    <pageField fld="41" hier="-1"/>
    <pageField fld="15" hier="-1"/>
    <pageField fld="35" hier="-1"/>
  </pageFields>
  <dataFields count="1">
    <dataField name="Count of Sales Document" fld="2" subtotal="count" baseField="35" baseItem="1"/>
  </dataFields>
  <formats count="3">
    <format dxfId="103">
      <pivotArea outline="0" collapsedLevelsAreSubtotals="1" fieldPosition="0"/>
    </format>
    <format dxfId="102">
      <pivotArea dataOnly="0" fieldPosition="0">
        <references count="1">
          <reference field="35" count="1">
            <x v="1"/>
          </reference>
        </references>
      </pivotArea>
    </format>
    <format dxfId="101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87E5F1-769D-453D-AEC9-541FF19005FF}" name="mes2" cacheId="4" applyNumberFormats="0" applyBorderFormats="0" applyFontFormats="0" applyPatternFormats="0" applyAlignmentFormats="0" applyWidthHeightFormats="1" dataCaption="Values" grandTotalCaption="PROMEDIO VOTORANTIM" updatedVersion="8" minRefreshableVersion="3" useAutoFormatting="1" itemPrintTitles="1" createdVersion="7" indent="0" outline="1" outlineData="1" multipleFieldFilters="0">
  <location ref="V75:Y84" firstHeaderRow="1" firstDataRow="2" firstDataCol="1" rowPageCount="5" colPageCount="1"/>
  <pivotFields count="50">
    <pivotField showAll="0"/>
    <pivotField showAll="0"/>
    <pivotField dataField="1" showAll="0"/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4" showAll="0"/>
    <pivotField numFmtId="164" showAll="0"/>
    <pivotField showAll="0"/>
    <pivotField numFmtId="14" showAll="0"/>
    <pivotField numFmtId="164" showAll="0"/>
    <pivotField showAll="0"/>
    <pivotField showAll="0"/>
    <pivotField numFmtId="14" showAll="0"/>
    <pivotField numFmtId="164" showAll="0"/>
    <pivotField numFmtId="165" showAll="0"/>
    <pivotField showAll="0"/>
    <pivotField showAll="0"/>
    <pivotField showAll="0"/>
    <pivotField axis="axisPage" multipleItemSelectionAllowed="1" showAll="0">
      <items count="5">
        <item x="0"/>
        <item x="2"/>
        <item h="1" x="1"/>
        <item x="3"/>
        <item t="default"/>
      </items>
    </pivotField>
    <pivotField axis="axisPage" multipleItemSelectionAllowed="1" showAll="0">
      <items count="40">
        <item x="0"/>
        <item h="1" x="1"/>
        <item h="1" x="2"/>
        <item h="1" x="14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m="1" x="16"/>
        <item h="1" m="1" x="17"/>
        <item h="1" m="1" x="18"/>
        <item h="1" m="1" x="19"/>
        <item h="1" m="1" x="37"/>
        <item h="1" m="1" x="27"/>
        <item h="1" m="1" x="28"/>
        <item h="1" m="1" x="20"/>
        <item h="1" m="1" x="21"/>
        <item h="1" m="1" x="31"/>
        <item h="1" m="1" x="22"/>
        <item h="1" m="1" x="32"/>
        <item h="1" m="1" x="34"/>
        <item h="1" m="1" x="24"/>
        <item h="1" m="1" x="36"/>
        <item h="1" m="1" x="25"/>
        <item h="1" m="1" x="33"/>
        <item h="1" m="1" x="35"/>
        <item h="1" m="1" x="29"/>
        <item h="1" m="1" x="26"/>
        <item h="1" m="1" x="23"/>
        <item h="1" m="1" x="38"/>
        <item h="1" m="1" x="30"/>
        <item h="1" x="13"/>
        <item h="1" m="1" x="15"/>
        <item t="default"/>
      </items>
    </pivotField>
    <pivotField axis="axisRow" showAll="0">
      <items count="16">
        <item x="1"/>
        <item x="5"/>
        <item x="0"/>
        <item x="9"/>
        <item x="2"/>
        <item x="7"/>
        <item x="4"/>
        <item x="8"/>
        <item x="6"/>
        <item x="3"/>
        <item m="1" x="14"/>
        <item m="1" x="12"/>
        <item x="10"/>
        <item m="1" x="11"/>
        <item m="1" x="13"/>
        <item t="default"/>
      </items>
    </pivotField>
    <pivotField axis="axisPage" multipleItemSelectionAllowed="1" showAll="0">
      <items count="5">
        <item x="1"/>
        <item h="1" x="0"/>
        <item h="1" x="2"/>
        <item h="1" m="1" x="3"/>
        <item t="default"/>
      </items>
    </pivotField>
    <pivotField numFmtId="22" showAll="0"/>
    <pivotField numFmtId="22" showAll="0"/>
    <pivotField numFmtId="166" showAll="0"/>
    <pivotField numFmtId="22" showAll="0"/>
    <pivotField numFmtId="167" showAll="0"/>
    <pivotField numFmtId="22" showAll="0"/>
    <pivotField numFmtId="2" showAll="0"/>
    <pivotField axis="axisCol" showAll="0">
      <items count="9">
        <item x="0"/>
        <item x="1"/>
        <item x="2"/>
        <item m="1" x="6"/>
        <item m="1" x="5"/>
        <item m="1" x="3"/>
        <item m="1" x="7"/>
        <item m="1" x="4"/>
        <item t="default"/>
      </items>
    </pivotField>
    <pivotField showAll="0"/>
    <pivotField showAll="0"/>
    <pivotField axis="axisPage" multipleItemSelectionAllowed="1" showAll="0">
      <items count="14">
        <item h="1" m="1" x="3"/>
        <item h="1" x="0"/>
        <item h="1" m="1" x="12"/>
        <item x="1"/>
        <item h="1" m="1" x="7"/>
        <item h="1" m="1" x="8"/>
        <item h="1" m="1" x="9"/>
        <item h="1" m="1" x="10"/>
        <item h="1" m="1" x="5"/>
        <item h="1" m="1" x="4"/>
        <item h="1" m="1" x="6"/>
        <item h="1" m="1" x="11"/>
        <item h="1" x="2"/>
        <item t="default"/>
      </items>
    </pivotField>
    <pivotField showAll="0"/>
    <pivotField showAll="0"/>
    <pivotField showAll="0"/>
    <pivotField showAll="0"/>
    <pivotField showAll="0"/>
    <pivotField showAll="0"/>
    <pivotField numFmtId="2" showAll="0"/>
    <pivotField numFmtId="2" showAll="0"/>
    <pivotField showAll="0"/>
    <pivotField showAll="0"/>
    <pivotField dragToRow="0" dragToCol="0" dragToPage="0" showAll="0" defaultSubtotal="0"/>
  </pivotFields>
  <rowFields count="1">
    <field x="26"/>
  </rowFields>
  <rowItems count="8">
    <i>
      <x v="1"/>
    </i>
    <i>
      <x v="2"/>
    </i>
    <i>
      <x v="4"/>
    </i>
    <i>
      <x v="5"/>
    </i>
    <i>
      <x v="6"/>
    </i>
    <i>
      <x v="7"/>
    </i>
    <i>
      <x v="8"/>
    </i>
    <i t="grand">
      <x/>
    </i>
  </rowItems>
  <colFields count="1">
    <field x="35"/>
  </colFields>
  <colItems count="3">
    <i>
      <x/>
    </i>
    <i>
      <x v="1"/>
    </i>
    <i t="grand">
      <x/>
    </i>
  </colItems>
  <pageFields count="5">
    <pageField fld="38" hier="-1"/>
    <pageField fld="3" hier="-1"/>
    <pageField fld="27" hier="-1"/>
    <pageField fld="25" hier="-1"/>
    <pageField fld="24" hier="-1"/>
  </pageFields>
  <dataFields count="1">
    <dataField name="Count of Sales Document" fld="2" subtotal="count" showDataAs="percentOfRow" baseField="12" baseItem="0" numFmtId="168"/>
  </dataFields>
  <formats count="2">
    <format dxfId="105">
      <pivotArea outline="0" collapsedLevelsAreSubtotals="1" fieldPosition="0"/>
    </format>
    <format dxfId="104">
      <pivotArea collapsedLevelsAreSubtotals="1" fieldPosition="0">
        <references count="1">
          <reference field="26" count="7">
            <x v="1"/>
            <x v="2"/>
            <x v="4"/>
            <x v="5"/>
            <x v="6"/>
            <x v="7"/>
            <x v="8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A524B3-EDEF-47D3-ABBD-CD226F09AD05}" name="PivotTable1" cacheId="4" applyNumberFormats="0" applyBorderFormats="0" applyFontFormats="0" applyPatternFormats="0" applyAlignmentFormats="0" applyWidthHeightFormats="1" dataCaption="Values" updatedVersion="8" minRefreshableVersion="3" showDrill="0" useAutoFormatting="1" rowGrandTotals="0" colGrandTotals="0" itemPrintTitles="1" createdVersion="6" indent="0" compact="0" compactData="0" gridDropZones="1" multipleFieldFilters="0">
  <location ref="A4:H6" firstHeaderRow="2" firstDataRow="2" firstDataCol="2" rowPageCount="2" colPageCount="1"/>
  <pivotFields count="50">
    <pivotField compact="0" outline="0" showAll="0"/>
    <pivotField compact="0" outline="0" showAll="0"/>
    <pivotField axis="axisRow" compact="0" outline="0" showAll="0" defaultSubtotal="0">
      <items count="8000">
        <item x="162"/>
        <item m="1" x="7995"/>
        <item m="1" x="7994"/>
        <item m="1" x="7993"/>
        <item m="1" x="7992"/>
        <item m="1" x="7991"/>
        <item m="1" x="7990"/>
        <item m="1" x="7989"/>
        <item m="1" x="7988"/>
        <item m="1" x="7629"/>
        <item m="1" x="7632"/>
        <item m="1" x="7633"/>
        <item m="1" x="7635"/>
        <item m="1" x="7637"/>
        <item m="1" x="7638"/>
        <item m="1" x="7640"/>
        <item m="1" x="7996"/>
        <item m="1" x="7643"/>
        <item m="1" x="7644"/>
        <item m="1" x="7650"/>
        <item m="1" x="7997"/>
        <item m="1" x="7652"/>
        <item m="1" x="7653"/>
        <item m="1" x="7657"/>
        <item m="1" x="7658"/>
        <item m="1" x="7661"/>
        <item m="1" x="7664"/>
        <item m="1" x="7675"/>
        <item m="1" x="7676"/>
        <item m="1" x="7998"/>
        <item m="1" x="7679"/>
        <item m="1" x="7682"/>
        <item m="1" x="7684"/>
        <item m="1" x="7999"/>
        <item m="1" x="7685"/>
        <item m="1" x="7686"/>
        <item m="1" x="7690"/>
        <item m="1" x="7696"/>
        <item m="1" x="7698"/>
        <item m="1" x="7699"/>
        <item m="1" x="7700"/>
        <item m="1" x="7701"/>
        <item m="1" x="7702"/>
        <item m="1" x="7703"/>
        <item m="1" x="7704"/>
        <item m="1" x="7712"/>
        <item m="1" x="7713"/>
        <item m="1" x="7864"/>
        <item m="1" x="7866"/>
        <item m="1" x="7869"/>
        <item m="1" x="7870"/>
        <item m="1" x="7873"/>
        <item m="1" x="7874"/>
        <item m="1" x="7882"/>
        <item m="1" x="7920"/>
        <item m="1" x="7924"/>
        <item m="1" x="7925"/>
        <item m="1" x="7927"/>
        <item m="1" x="7928"/>
        <item m="1" x="7931"/>
        <item m="1" x="7528"/>
        <item m="1" x="7607"/>
        <item m="1" x="7606"/>
        <item m="1" x="7604"/>
        <item m="1" x="7603"/>
        <item m="1" x="7602"/>
        <item m="1" x="7601"/>
        <item m="1" x="7600"/>
        <item m="1" x="7599"/>
        <item m="1" x="7598"/>
        <item m="1" x="7597"/>
        <item m="1" x="7596"/>
        <item m="1" x="7594"/>
        <item m="1" x="7527"/>
        <item m="1" x="7526"/>
        <item m="1" x="7525"/>
        <item m="1" x="7524"/>
        <item m="1" x="7523"/>
        <item m="1" x="7522"/>
        <item m="1" x="7521"/>
        <item m="1" x="7520"/>
        <item m="1" x="7593"/>
        <item m="1" x="7592"/>
        <item m="1" x="7591"/>
        <item m="1" x="7590"/>
        <item m="1" x="7589"/>
        <item m="1" x="7588"/>
        <item m="1" x="7587"/>
        <item m="1" x="7586"/>
        <item m="1" x="7585"/>
        <item m="1" x="7584"/>
        <item m="1" x="7583"/>
        <item m="1" x="7582"/>
        <item m="1" x="7581"/>
        <item m="1" x="7580"/>
        <item m="1" x="7579"/>
        <item m="1" x="7578"/>
        <item m="1" x="7577"/>
        <item m="1" x="7573"/>
        <item m="1" x="7572"/>
        <item m="1" x="7571"/>
        <item m="1" x="7610"/>
        <item m="1" x="7616"/>
        <item m="1" x="7617"/>
        <item m="1" x="7621"/>
        <item m="1" x="7624"/>
        <item m="1" x="7630"/>
        <item m="1" x="7634"/>
        <item m="1" x="7636"/>
        <item m="1" x="7639"/>
        <item m="1" x="7641"/>
        <item m="1" x="7642"/>
        <item m="1" x="7646"/>
        <item m="1" x="7647"/>
        <item m="1" x="7648"/>
        <item m="1" x="7649"/>
        <item m="1" x="7651"/>
        <item m="1" x="7654"/>
        <item m="1" x="7655"/>
        <item m="1" x="7656"/>
        <item m="1" x="7659"/>
        <item m="1" x="7660"/>
        <item m="1" x="7662"/>
        <item m="1" x="7663"/>
        <item m="1" x="7665"/>
        <item m="1" x="7666"/>
        <item m="1" x="7667"/>
        <item m="1" x="7668"/>
        <item m="1" x="7669"/>
        <item m="1" x="7670"/>
        <item m="1" x="7671"/>
        <item m="1" x="7672"/>
        <item m="1" x="7674"/>
        <item m="1" x="7677"/>
        <item m="1" x="7678"/>
        <item m="1" x="7680"/>
        <item m="1" x="7681"/>
        <item m="1" x="7683"/>
        <item m="1" x="7691"/>
        <item m="1" x="7692"/>
        <item m="1" x="7693"/>
        <item m="1" x="7705"/>
        <item m="1" x="7706"/>
        <item m="1" x="7707"/>
        <item m="1" x="7708"/>
        <item m="1" x="7709"/>
        <item m="1" x="7710"/>
        <item m="1" x="7711"/>
        <item m="1" x="7715"/>
        <item m="1" x="7716"/>
        <item m="1" x="7717"/>
        <item m="1" x="7721"/>
        <item m="1" x="7722"/>
        <item m="1" x="7723"/>
        <item m="1" x="7724"/>
        <item m="1" x="7725"/>
        <item m="1" x="7727"/>
        <item m="1" x="7729"/>
        <item m="1" x="7730"/>
        <item m="1" x="7744"/>
        <item m="1" x="7863"/>
        <item m="1" x="7865"/>
        <item m="1" x="7867"/>
        <item m="1" x="7871"/>
        <item m="1" x="7872"/>
        <item m="1" x="7876"/>
        <item m="1" x="7877"/>
        <item m="1" x="7878"/>
        <item m="1" x="7879"/>
        <item m="1" x="7880"/>
        <item m="1" x="7881"/>
        <item m="1" x="7883"/>
        <item m="1" x="7885"/>
        <item m="1" x="7886"/>
        <item m="1" x="7888"/>
        <item m="1" x="7892"/>
        <item m="1" x="7895"/>
        <item m="1" x="7899"/>
        <item m="1" x="7921"/>
        <item m="1" x="7929"/>
        <item m="1" x="7930"/>
        <item m="1" x="7933"/>
        <item m="1" x="7934"/>
        <item m="1" x="7935"/>
        <item m="1" x="7937"/>
        <item m="1" x="7938"/>
        <item m="1" x="7939"/>
        <item m="1" x="7943"/>
        <item m="1" x="7946"/>
        <item m="1" x="7947"/>
        <item m="1" x="7949"/>
        <item m="1" x="7605"/>
        <item m="1" x="7595"/>
        <item m="1" x="7519"/>
        <item m="1" x="7576"/>
        <item m="1" x="7575"/>
        <item m="1" x="7574"/>
        <item m="1" x="7569"/>
        <item m="1" x="7568"/>
        <item m="1" x="7567"/>
        <item m="1" x="7566"/>
        <item m="1" x="7565"/>
        <item m="1" x="7564"/>
        <item m="1" x="7563"/>
        <item m="1" x="7562"/>
        <item m="1" x="7561"/>
        <item m="1" x="7560"/>
        <item m="1" x="7559"/>
        <item m="1" x="7558"/>
        <item m="1" x="7557"/>
        <item m="1" x="7556"/>
        <item m="1" x="7518"/>
        <item m="1" x="7517"/>
        <item m="1" x="7516"/>
        <item m="1" x="7515"/>
        <item m="1" x="7514"/>
        <item m="1" x="7513"/>
        <item m="1" x="7511"/>
        <item m="1" x="7510"/>
        <item m="1" x="7509"/>
        <item m="1" x="7508"/>
        <item m="1" x="7507"/>
        <item m="1" x="7504"/>
        <item m="1" x="7503"/>
        <item m="1" x="7501"/>
        <item m="1" x="7500"/>
        <item m="1" x="7499"/>
        <item m="1" x="7498"/>
        <item m="1" x="7497"/>
        <item m="1" x="7494"/>
        <item m="1" x="7491"/>
        <item m="1" x="7490"/>
        <item m="1" x="7489"/>
        <item m="1" x="7488"/>
        <item m="1" x="7487"/>
        <item m="1" x="7486"/>
        <item m="1" x="7485"/>
        <item m="1" x="7484"/>
        <item m="1" x="7555"/>
        <item m="1" x="7554"/>
        <item m="1" x="7553"/>
        <item m="1" x="7552"/>
        <item m="1" x="7551"/>
        <item m="1" x="7550"/>
        <item m="1" x="7547"/>
        <item m="1" x="7545"/>
        <item m="1" x="7542"/>
        <item m="1" x="7541"/>
        <item m="1" x="7476"/>
        <item m="1" x="7608"/>
        <item m="1" x="7611"/>
        <item m="1" x="7613"/>
        <item m="1" x="7614"/>
        <item m="1" x="7615"/>
        <item m="1" x="7618"/>
        <item m="1" x="7619"/>
        <item m="1" x="7623"/>
        <item m="1" x="7622"/>
        <item m="1" x="7627"/>
        <item m="1" x="7631"/>
        <item m="1" x="7645"/>
        <item m="1" x="7673"/>
        <item m="1" x="7687"/>
        <item m="1" x="7688"/>
        <item m="1" x="7689"/>
        <item m="1" x="7694"/>
        <item m="1" x="7695"/>
        <item m="1" x="7697"/>
        <item m="1" x="7714"/>
        <item m="1" x="7718"/>
        <item m="1" x="7719"/>
        <item m="1" x="7720"/>
        <item m="1" x="7726"/>
        <item m="1" x="7728"/>
        <item m="1" x="7731"/>
        <item m="1" x="7732"/>
        <item m="1" x="7733"/>
        <item m="1" x="7734"/>
        <item m="1" x="7735"/>
        <item m="1" x="7737"/>
        <item m="1" x="7738"/>
        <item m="1" x="7739"/>
        <item m="1" x="7740"/>
        <item m="1" x="7741"/>
        <item m="1" x="7742"/>
        <item m="1" x="7743"/>
        <item m="1" x="7745"/>
        <item m="1" x="7746"/>
        <item m="1" x="7747"/>
        <item m="1" x="7748"/>
        <item m="1" x="7749"/>
        <item m="1" x="7751"/>
        <item m="1" x="7752"/>
        <item m="1" x="7753"/>
        <item m="1" x="7754"/>
        <item m="1" x="7755"/>
        <item m="1" x="7756"/>
        <item m="1" x="7757"/>
        <item m="1" x="7758"/>
        <item m="1" x="7759"/>
        <item m="1" x="7760"/>
        <item m="1" x="7761"/>
        <item m="1" x="7762"/>
        <item m="1" x="7763"/>
        <item m="1" x="7764"/>
        <item m="1" x="7765"/>
        <item m="1" x="7766"/>
        <item m="1" x="7767"/>
        <item m="1" x="7768"/>
        <item m="1" x="7769"/>
        <item m="1" x="7770"/>
        <item m="1" x="7771"/>
        <item m="1" x="7773"/>
        <item m="1" x="7774"/>
        <item m="1" x="7775"/>
        <item m="1" x="7776"/>
        <item m="1" x="7777"/>
        <item m="1" x="7778"/>
        <item m="1" x="7780"/>
        <item m="1" x="7781"/>
        <item m="1" x="7782"/>
        <item m="1" x="7783"/>
        <item m="1" x="7784"/>
        <item m="1" x="7786"/>
        <item m="1" x="7788"/>
        <item m="1" x="7790"/>
        <item m="1" x="7792"/>
        <item m="1" x="7793"/>
        <item m="1" x="7794"/>
        <item m="1" x="7795"/>
        <item m="1" x="7796"/>
        <item m="1" x="7797"/>
        <item m="1" x="7798"/>
        <item m="1" x="7799"/>
        <item m="1" x="7801"/>
        <item m="1" x="7802"/>
        <item m="1" x="7803"/>
        <item m="1" x="7804"/>
        <item m="1" x="7805"/>
        <item m="1" x="7806"/>
        <item m="1" x="7807"/>
        <item m="1" x="7808"/>
        <item m="1" x="7809"/>
        <item m="1" x="7810"/>
        <item m="1" x="7811"/>
        <item m="1" x="7812"/>
        <item m="1" x="7814"/>
        <item m="1" x="7815"/>
        <item m="1" x="7816"/>
        <item m="1" x="7817"/>
        <item m="1" x="7818"/>
        <item m="1" x="7819"/>
        <item m="1" x="7820"/>
        <item m="1" x="7821"/>
        <item m="1" x="7822"/>
        <item m="1" x="7823"/>
        <item m="1" x="7824"/>
        <item m="1" x="7825"/>
        <item m="1" x="7826"/>
        <item m="1" x="7827"/>
        <item m="1" x="7828"/>
        <item m="1" x="7829"/>
        <item m="1" x="7831"/>
        <item m="1" x="7832"/>
        <item m="1" x="7835"/>
        <item m="1" x="7842"/>
        <item m="1" x="7861"/>
        <item m="1" x="7862"/>
        <item m="1" x="7868"/>
        <item m="1" x="7875"/>
        <item m="1" x="7884"/>
        <item m="1" x="7887"/>
        <item m="1" x="7889"/>
        <item m="1" x="7890"/>
        <item m="1" x="7893"/>
        <item m="1" x="7894"/>
        <item m="1" x="7896"/>
        <item m="1" x="7897"/>
        <item m="1" x="7898"/>
        <item m="1" x="7900"/>
        <item m="1" x="7901"/>
        <item m="1" x="7902"/>
        <item m="1" x="7903"/>
        <item m="1" x="7904"/>
        <item m="1" x="7905"/>
        <item m="1" x="7906"/>
        <item m="1" x="7907"/>
        <item m="1" x="7908"/>
        <item m="1" x="7910"/>
        <item m="1" x="7911"/>
        <item m="1" x="7912"/>
        <item m="1" x="7913"/>
        <item m="1" x="7914"/>
        <item m="1" x="7916"/>
        <item m="1" x="7917"/>
        <item m="1" x="7922"/>
        <item m="1" x="7923"/>
        <item m="1" x="7926"/>
        <item m="1" x="7932"/>
        <item m="1" x="7936"/>
        <item m="1" x="7940"/>
        <item m="1" x="7941"/>
        <item m="1" x="7942"/>
        <item m="1" x="7944"/>
        <item m="1" x="7945"/>
        <item m="1" x="7948"/>
        <item m="1" x="7950"/>
        <item m="1" x="7951"/>
        <item m="1" x="7952"/>
        <item m="1" x="7953"/>
        <item m="1" x="7954"/>
        <item m="1" x="7955"/>
        <item m="1" x="7956"/>
        <item m="1" x="7957"/>
        <item m="1" x="7958"/>
        <item m="1" x="7959"/>
        <item m="1" x="7960"/>
        <item m="1" x="7961"/>
        <item m="1" x="7962"/>
        <item m="1" x="7963"/>
        <item m="1" x="7964"/>
        <item m="1" x="7965"/>
        <item m="1" x="7966"/>
        <item m="1" x="7967"/>
        <item m="1" x="7968"/>
        <item m="1" x="7969"/>
        <item m="1" x="7971"/>
        <item m="1" x="7974"/>
        <item m="1" x="7570"/>
        <item m="1" x="7512"/>
        <item m="1" x="7506"/>
        <item m="1" x="7505"/>
        <item m="1" x="7502"/>
        <item m="1" x="7496"/>
        <item m="1" x="7495"/>
        <item m="1" x="7493"/>
        <item m="1" x="7492"/>
        <item m="1" x="7549"/>
        <item m="1" x="7548"/>
        <item m="1" x="7546"/>
        <item m="1" x="7544"/>
        <item m="1" x="7235"/>
        <item m="1" x="7543"/>
        <item m="1" x="7234"/>
        <item m="1" x="7540"/>
        <item m="1" x="7233"/>
        <item m="1" x="7232"/>
        <item m="1" x="7539"/>
        <item m="1" x="7538"/>
        <item m="1" x="7537"/>
        <item m="1" x="7536"/>
        <item m="1" x="7535"/>
        <item m="1" x="7231"/>
        <item m="1" x="7483"/>
        <item m="1" x="7482"/>
        <item m="1" x="7481"/>
        <item m="1" x="7480"/>
        <item m="1" x="7534"/>
        <item m="1" x="7218"/>
        <item m="1" x="7533"/>
        <item m="1" x="7219"/>
        <item m="1" x="7220"/>
        <item m="1" x="7532"/>
        <item m="1" x="7221"/>
        <item m="1" x="7222"/>
        <item m="1" x="7531"/>
        <item m="1" x="7530"/>
        <item m="1" x="7529"/>
        <item m="1" x="7224"/>
        <item m="1" x="7225"/>
        <item m="1" x="7226"/>
        <item m="1" x="7227"/>
        <item m="1" x="7228"/>
        <item m="1" x="7229"/>
        <item m="1" x="7236"/>
        <item m="1" x="7237"/>
        <item m="1" x="7238"/>
        <item m="1" x="7239"/>
        <item m="1" x="7242"/>
        <item m="1" x="7243"/>
        <item m="1" x="7244"/>
        <item m="1" x="7246"/>
        <item m="1" x="7249"/>
        <item m="1" x="7250"/>
        <item m="1" x="7253"/>
        <item m="1" x="7254"/>
        <item m="1" x="7260"/>
        <item m="1" x="7477"/>
        <item m="1" x="7280"/>
        <item m="1" x="7479"/>
        <item m="1" x="7478"/>
        <item m="1" x="7609"/>
        <item m="1" x="7282"/>
        <item m="1" x="7283"/>
        <item m="1" x="7284"/>
        <item m="1" x="7285"/>
        <item m="1" x="7286"/>
        <item m="1" x="7287"/>
        <item m="1" x="7612"/>
        <item m="1" x="7625"/>
        <item m="1" x="7289"/>
        <item m="1" x="7628"/>
        <item m="1" x="7290"/>
        <item m="1" x="7291"/>
        <item m="1" x="7292"/>
        <item m="1" x="7293"/>
        <item m="1" x="7295"/>
        <item m="1" x="7296"/>
        <item m="1" x="7297"/>
        <item m="1" x="7736"/>
        <item m="1" x="7750"/>
        <item m="1" x="7772"/>
        <item m="1" x="7779"/>
        <item m="1" x="7785"/>
        <item m="1" x="7787"/>
        <item m="1" x="7789"/>
        <item m="1" x="7791"/>
        <item m="1" x="7800"/>
        <item m="1" x="7813"/>
        <item m="1" x="7830"/>
        <item m="1" x="7298"/>
        <item m="1" x="7299"/>
        <item m="1" x="7300"/>
        <item m="1" x="7301"/>
        <item m="1" x="7833"/>
        <item m="1" x="7834"/>
        <item m="1" x="7302"/>
        <item m="1" x="7303"/>
        <item m="1" x="7304"/>
        <item m="1" x="7305"/>
        <item m="1" x="7306"/>
        <item m="1" x="7836"/>
        <item m="1" x="7837"/>
        <item m="1" x="7838"/>
        <item m="1" x="7839"/>
        <item m="1" x="7840"/>
        <item m="1" x="7307"/>
        <item m="1" x="7841"/>
        <item m="1" x="7308"/>
        <item m="1" x="7309"/>
        <item m="1" x="7310"/>
        <item m="1" x="7311"/>
        <item m="1" x="7312"/>
        <item m="1" x="7313"/>
        <item m="1" x="7314"/>
        <item m="1" x="7315"/>
        <item m="1" x="7316"/>
        <item m="1" x="7843"/>
        <item m="1" x="7318"/>
        <item m="1" x="7319"/>
        <item m="1" x="7844"/>
        <item m="1" x="7845"/>
        <item m="1" x="7846"/>
        <item m="1" x="7320"/>
        <item m="1" x="7321"/>
        <item m="1" x="7847"/>
        <item m="1" x="7322"/>
        <item m="1" x="7323"/>
        <item m="1" x="7324"/>
        <item m="1" x="7325"/>
        <item m="1" x="7326"/>
        <item m="1" x="7327"/>
        <item m="1" x="7328"/>
        <item m="1" x="7848"/>
        <item m="1" x="7329"/>
        <item m="1" x="7330"/>
        <item m="1" x="7332"/>
        <item m="1" x="7849"/>
        <item m="1" x="7850"/>
        <item m="1" x="7334"/>
        <item m="1" x="7335"/>
        <item m="1" x="7851"/>
        <item m="1" x="7852"/>
        <item m="1" x="7337"/>
        <item m="1" x="7853"/>
        <item m="1" x="7338"/>
        <item m="1" x="7339"/>
        <item m="1" x="7340"/>
        <item m="1" x="7341"/>
        <item m="1" x="7342"/>
        <item m="1" x="7343"/>
        <item m="1" x="7854"/>
        <item m="1" x="7344"/>
        <item m="1" x="7855"/>
        <item m="1" x="7345"/>
        <item m="1" x="7346"/>
        <item m="1" x="7347"/>
        <item m="1" x="7856"/>
        <item m="1" x="7857"/>
        <item m="1" x="7348"/>
        <item m="1" x="7349"/>
        <item m="1" x="7350"/>
        <item m="1" x="7351"/>
        <item m="1" x="7352"/>
        <item m="1" x="7858"/>
        <item m="1" x="7353"/>
        <item m="1" x="7355"/>
        <item m="1" x="7356"/>
        <item m="1" x="7357"/>
        <item m="1" x="7358"/>
        <item m="1" x="7859"/>
        <item m="1" x="7359"/>
        <item m="1" x="7361"/>
        <item m="1" x="7362"/>
        <item m="1" x="7363"/>
        <item m="1" x="7860"/>
        <item m="1" x="7364"/>
        <item m="1" x="7365"/>
        <item m="1" x="7366"/>
        <item m="1" x="7367"/>
        <item m="1" x="7368"/>
        <item m="1" x="7369"/>
        <item m="1" x="7370"/>
        <item m="1" x="7371"/>
        <item m="1" x="7372"/>
        <item m="1" x="7374"/>
        <item m="1" x="7375"/>
        <item m="1" x="7376"/>
        <item m="1" x="7378"/>
        <item m="1" x="7380"/>
        <item m="1" x="7401"/>
        <item m="1" x="7403"/>
        <item m="1" x="7404"/>
        <item m="1" x="7891"/>
        <item m="1" x="7405"/>
        <item m="1" x="7909"/>
        <item m="1" x="7406"/>
        <item m="1" x="7915"/>
        <item m="1" x="7407"/>
        <item m="1" x="7408"/>
        <item m="1" x="7409"/>
        <item m="1" x="7410"/>
        <item m="1" x="7411"/>
        <item m="1" x="7412"/>
        <item m="1" x="7413"/>
        <item m="1" x="7918"/>
        <item m="1" x="7414"/>
        <item m="1" x="7415"/>
        <item m="1" x="7416"/>
        <item m="1" x="7418"/>
        <item m="1" x="7419"/>
        <item m="1" x="7420"/>
        <item m="1" x="7421"/>
        <item m="1" x="7919"/>
        <item m="1" x="7422"/>
        <item m="1" x="7423"/>
        <item m="1" x="7424"/>
        <item m="1" x="7425"/>
        <item m="1" x="7427"/>
        <item m="1" x="7428"/>
        <item m="1" x="7429"/>
        <item m="1" x="7433"/>
        <item m="1" x="7434"/>
        <item m="1" x="7970"/>
        <item m="1" x="7972"/>
        <item m="1" x="7973"/>
        <item m="1" x="7975"/>
        <item m="1" x="7976"/>
        <item m="1" x="7977"/>
        <item m="1" x="7978"/>
        <item m="1" x="7979"/>
        <item m="1" x="7980"/>
        <item m="1" x="7981"/>
        <item m="1" x="7436"/>
        <item m="1" x="7437"/>
        <item m="1" x="7982"/>
        <item m="1" x="7983"/>
        <item m="1" x="7438"/>
        <item m="1" x="7984"/>
        <item m="1" x="7985"/>
        <item m="1" x="7986"/>
        <item m="1" x="7439"/>
        <item m="1" x="7440"/>
        <item m="1" x="7987"/>
        <item m="1" x="7441"/>
        <item m="1" x="7442"/>
        <item m="1" x="7443"/>
        <item m="1" x="7444"/>
        <item m="1" x="7446"/>
        <item m="1" x="7447"/>
        <item m="1" x="7448"/>
        <item m="1" x="7451"/>
        <item m="1" x="7456"/>
        <item m="1" x="7457"/>
        <item m="1" x="7459"/>
        <item m="1" x="7462"/>
        <item m="1" x="7463"/>
        <item m="1" x="7216"/>
        <item m="1" x="7230"/>
        <item m="1" x="7217"/>
        <item x="42"/>
        <item m="1" x="7223"/>
        <item x="23"/>
        <item m="1" x="7240"/>
        <item m="1" x="7241"/>
        <item x="22"/>
        <item m="1" x="7245"/>
        <item m="1" x="7247"/>
        <item m="1" x="7248"/>
        <item x="21"/>
        <item x="20"/>
        <item x="19"/>
        <item m="1" x="7251"/>
        <item m="1" x="7252"/>
        <item m="1" x="7255"/>
        <item m="1" x="7256"/>
        <item x="41"/>
        <item x="40"/>
        <item m="1" x="7257"/>
        <item m="1" x="7258"/>
        <item m="1" x="7259"/>
        <item m="1" x="7261"/>
        <item m="1" x="7262"/>
        <item x="18"/>
        <item m="1" x="7263"/>
        <item x="43"/>
        <item m="1" x="7264"/>
        <item m="1" x="7266"/>
        <item x="45"/>
        <item x="29"/>
        <item x="30"/>
        <item x="31"/>
        <item m="1" x="7267"/>
        <item x="38"/>
        <item m="1" x="7268"/>
        <item m="1" x="7269"/>
        <item x="0"/>
        <item x="1"/>
        <item x="2"/>
        <item x="3"/>
        <item x="4"/>
        <item m="1" x="7270"/>
        <item x="7"/>
        <item m="1" x="7271"/>
        <item m="1" x="7272"/>
        <item m="1" x="7273"/>
        <item m="1" x="7274"/>
        <item x="8"/>
        <item m="1" x="7275"/>
        <item m="1" x="7276"/>
        <item m="1" x="7277"/>
        <item x="9"/>
        <item x="53"/>
        <item m="1" x="7278"/>
        <item x="52"/>
        <item x="50"/>
        <item x="49"/>
        <item m="1" x="7279"/>
        <item x="48"/>
        <item x="27"/>
        <item x="26"/>
        <item x="25"/>
        <item x="13"/>
        <item x="14"/>
        <item x="16"/>
        <item x="33"/>
        <item x="32"/>
        <item x="55"/>
        <item x="56"/>
        <item x="57"/>
        <item m="1" x="7281"/>
        <item x="125"/>
        <item x="128"/>
        <item x="129"/>
        <item m="1" x="7288"/>
        <item x="147"/>
        <item m="1" x="7294"/>
        <item x="150"/>
        <item x="151"/>
        <item x="152"/>
        <item x="160"/>
        <item x="164"/>
        <item x="165"/>
        <item m="1" x="7317"/>
        <item m="1" x="7331"/>
        <item m="1" x="7333"/>
        <item m="1" x="7336"/>
        <item m="1" x="7354"/>
        <item m="1" x="7360"/>
        <item x="167"/>
        <item x="168"/>
        <item x="169"/>
        <item x="170"/>
        <item m="1" x="7373"/>
        <item x="171"/>
        <item x="172"/>
        <item m="1" x="7377"/>
        <item x="173"/>
        <item x="174"/>
        <item x="175"/>
        <item x="176"/>
        <item m="1" x="7379"/>
        <item x="178"/>
        <item x="180"/>
        <item x="181"/>
        <item x="182"/>
        <item x="183"/>
        <item x="184"/>
        <item x="185"/>
        <item m="1" x="7381"/>
        <item x="186"/>
        <item m="1" x="7382"/>
        <item x="187"/>
        <item x="188"/>
        <item x="189"/>
        <item x="190"/>
        <item m="1" x="7383"/>
        <item m="1" x="7384"/>
        <item m="1" x="7385"/>
        <item x="191"/>
        <item x="192"/>
        <item m="1" x="7386"/>
        <item x="194"/>
        <item x="195"/>
        <item m="1" x="7387"/>
        <item x="196"/>
        <item x="197"/>
        <item x="198"/>
        <item x="199"/>
        <item x="200"/>
        <item x="201"/>
        <item x="202"/>
        <item x="203"/>
        <item m="1" x="7388"/>
        <item x="204"/>
        <item x="205"/>
        <item x="206"/>
        <item x="207"/>
        <item m="1" x="7389"/>
        <item x="208"/>
        <item x="210"/>
        <item x="211"/>
        <item m="1" x="7390"/>
        <item m="1" x="7391"/>
        <item x="212"/>
        <item m="1" x="7392"/>
        <item m="1" x="7393"/>
        <item x="213"/>
        <item x="214"/>
        <item x="215"/>
        <item x="216"/>
        <item x="217"/>
        <item m="1" x="7394"/>
        <item m="1" x="7395"/>
        <item x="218"/>
        <item x="219"/>
        <item m="1" x="7396"/>
        <item x="220"/>
        <item x="221"/>
        <item x="222"/>
        <item x="223"/>
        <item x="226"/>
        <item x="227"/>
        <item x="228"/>
        <item x="229"/>
        <item x="230"/>
        <item x="231"/>
        <item x="233"/>
        <item x="234"/>
        <item m="1" x="7397"/>
        <item m="1" x="7398"/>
        <item x="235"/>
        <item x="236"/>
        <item x="237"/>
        <item x="238"/>
        <item m="1" x="7399"/>
        <item x="239"/>
        <item m="1" x="7400"/>
        <item x="240"/>
        <item x="241"/>
        <item x="242"/>
        <item x="243"/>
        <item x="244"/>
        <item x="245"/>
        <item x="246"/>
        <item x="248"/>
        <item x="250"/>
        <item x="251"/>
        <item x="252"/>
        <item x="253"/>
        <item x="254"/>
        <item x="255"/>
        <item x="258"/>
        <item x="259"/>
        <item x="264"/>
        <item x="276"/>
        <item x="278"/>
        <item x="435"/>
        <item m="1" x="7402"/>
        <item x="438"/>
        <item m="1" x="7417"/>
        <item x="439"/>
        <item m="1" x="7426"/>
        <item x="441"/>
        <item m="1" x="7430"/>
        <item x="442"/>
        <item x="443"/>
        <item x="444"/>
        <item x="445"/>
        <item x="446"/>
        <item x="447"/>
        <item x="448"/>
        <item x="449"/>
        <item x="450"/>
        <item m="1" x="7431"/>
        <item m="1" x="7432"/>
        <item x="451"/>
        <item x="452"/>
        <item x="453"/>
        <item x="454"/>
        <item x="458"/>
        <item x="459"/>
        <item x="460"/>
        <item x="462"/>
        <item x="465"/>
        <item x="467"/>
        <item x="488"/>
        <item m="1" x="7435"/>
        <item m="1" x="7445"/>
        <item x="489"/>
        <item x="490"/>
        <item x="491"/>
        <item m="1" x="7449"/>
        <item m="1" x="7450"/>
        <item m="1" x="7452"/>
        <item m="1" x="7453"/>
        <item m="1" x="7454"/>
        <item m="1" x="7455"/>
        <item m="1" x="7458"/>
        <item x="512"/>
        <item m="1" x="7460"/>
        <item x="511"/>
        <item m="1" x="7461"/>
        <item x="510"/>
        <item m="1" x="7464"/>
        <item m="1" x="7465"/>
        <item x="509"/>
        <item x="508"/>
        <item x="493"/>
        <item m="1" x="7466"/>
        <item m="1" x="7467"/>
        <item x="494"/>
        <item m="1" x="7468"/>
        <item m="1" x="7469"/>
        <item m="1" x="7470"/>
        <item x="495"/>
        <item m="1" x="7471"/>
        <item x="496"/>
        <item x="497"/>
        <item x="500"/>
        <item m="1" x="7472"/>
        <item x="501"/>
        <item x="502"/>
        <item x="503"/>
        <item x="504"/>
        <item x="505"/>
        <item x="506"/>
        <item x="507"/>
        <item x="521"/>
        <item x="532"/>
        <item x="533"/>
        <item x="534"/>
        <item x="535"/>
        <item x="537"/>
        <item x="538"/>
        <item x="540"/>
        <item x="543"/>
        <item x="24"/>
        <item x="39"/>
        <item x="46"/>
        <item x="37"/>
        <item x="5"/>
        <item x="6"/>
        <item x="51"/>
        <item x="47"/>
        <item x="28"/>
        <item x="10"/>
        <item x="11"/>
        <item x="15"/>
        <item x="17"/>
        <item x="36"/>
        <item x="35"/>
        <item x="34"/>
        <item x="54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1"/>
        <item x="72"/>
        <item x="74"/>
        <item x="80"/>
        <item x="81"/>
        <item x="82"/>
        <item x="83"/>
        <item x="84"/>
        <item x="85"/>
        <item x="87"/>
        <item x="88"/>
        <item x="89"/>
        <item x="95"/>
        <item x="98"/>
        <item x="100"/>
        <item x="141"/>
        <item x="126"/>
        <item x="127"/>
        <item x="131"/>
        <item x="146"/>
        <item x="149"/>
        <item x="158"/>
        <item x="157"/>
        <item x="153"/>
        <item x="154"/>
        <item x="155"/>
        <item x="166"/>
        <item x="177"/>
        <item x="193"/>
        <item x="209"/>
        <item x="224"/>
        <item x="225"/>
        <item x="232"/>
        <item x="247"/>
        <item x="249"/>
        <item x="256"/>
        <item x="260"/>
        <item x="262"/>
        <item x="263"/>
        <item x="265"/>
        <item x="267"/>
        <item x="268"/>
        <item x="269"/>
        <item x="270"/>
        <item x="271"/>
        <item x="272"/>
        <item x="273"/>
        <item x="274"/>
        <item x="275"/>
        <item x="277"/>
        <item x="279"/>
        <item x="281"/>
        <item x="283"/>
        <item x="284"/>
        <item x="285"/>
        <item x="286"/>
        <item x="288"/>
        <item x="289"/>
        <item x="293"/>
        <item x="294"/>
        <item x="295"/>
        <item x="297"/>
        <item x="298"/>
        <item x="300"/>
        <item x="301"/>
        <item x="302"/>
        <item x="303"/>
        <item x="304"/>
        <item x="305"/>
        <item x="307"/>
        <item x="308"/>
        <item x="310"/>
        <item x="311"/>
        <item x="316"/>
        <item x="317"/>
        <item x="323"/>
        <item x="324"/>
        <item x="326"/>
        <item x="327"/>
        <item x="328"/>
        <item x="329"/>
        <item x="331"/>
        <item x="332"/>
        <item x="334"/>
        <item x="335"/>
        <item x="337"/>
        <item x="338"/>
        <item x="339"/>
        <item x="343"/>
        <item x="344"/>
        <item x="345"/>
        <item x="346"/>
        <item x="347"/>
        <item x="349"/>
        <item x="352"/>
        <item x="353"/>
        <item x="355"/>
        <item x="436"/>
        <item x="455"/>
        <item x="461"/>
        <item x="464"/>
        <item x="469"/>
        <item x="470"/>
        <item x="471"/>
        <item x="472"/>
        <item x="474"/>
        <item x="476"/>
        <item x="477"/>
        <item x="478"/>
        <item x="479"/>
        <item x="492"/>
        <item x="498"/>
        <item x="499"/>
        <item x="513"/>
        <item x="514"/>
        <item x="516"/>
        <item x="517"/>
        <item x="519"/>
        <item x="520"/>
        <item x="522"/>
        <item x="523"/>
        <item x="524"/>
        <item x="525"/>
        <item x="527"/>
        <item x="529"/>
        <item x="530"/>
        <item x="531"/>
        <item x="536"/>
        <item x="539"/>
        <item x="541"/>
        <item x="542"/>
        <item x="545"/>
        <item x="548"/>
        <item x="550"/>
        <item x="552"/>
        <item x="554"/>
        <item x="564"/>
        <item x="12"/>
        <item x="70"/>
        <item x="76"/>
        <item x="77"/>
        <item x="78"/>
        <item x="86"/>
        <item x="90"/>
        <item x="96"/>
        <item x="99"/>
        <item x="101"/>
        <item x="102"/>
        <item x="103"/>
        <item x="104"/>
        <item x="105"/>
        <item x="143"/>
        <item x="140"/>
        <item x="139"/>
        <item x="138"/>
        <item x="106"/>
        <item x="134"/>
        <item x="163"/>
        <item x="179"/>
        <item x="257"/>
        <item x="266"/>
        <item x="280"/>
        <item x="282"/>
        <item x="287"/>
        <item x="290"/>
        <item x="299"/>
        <item x="306"/>
        <item x="309"/>
        <item x="312"/>
        <item x="313"/>
        <item x="318"/>
        <item x="319"/>
        <item x="322"/>
        <item x="325"/>
        <item x="330"/>
        <item x="333"/>
        <item x="336"/>
        <item x="340"/>
        <item x="341"/>
        <item x="342"/>
        <item x="350"/>
        <item x="351"/>
        <item x="354"/>
        <item x="359"/>
        <item x="362"/>
        <item x="364"/>
        <item x="367"/>
        <item x="370"/>
        <item x="372"/>
        <item x="437"/>
        <item x="456"/>
        <item x="457"/>
        <item x="463"/>
        <item x="466"/>
        <item x="473"/>
        <item x="475"/>
        <item x="515"/>
        <item x="518"/>
        <item x="526"/>
        <item x="544"/>
        <item x="549"/>
        <item x="553"/>
        <item x="556"/>
        <item x="561"/>
        <item x="565"/>
        <item x="578"/>
        <item x="44"/>
        <item x="586"/>
        <item x="73"/>
        <item x="75"/>
        <item x="79"/>
        <item x="91"/>
        <item x="92"/>
        <item x="93"/>
        <item x="94"/>
        <item x="97"/>
        <item x="587"/>
        <item x="144"/>
        <item x="142"/>
        <item x="137"/>
        <item x="107"/>
        <item x="108"/>
        <item x="588"/>
        <item x="136"/>
        <item x="135"/>
        <item x="133"/>
        <item x="589"/>
        <item x="132"/>
        <item x="109"/>
        <item x="110"/>
        <item x="590"/>
        <item x="591"/>
        <item x="111"/>
        <item x="112"/>
        <item x="113"/>
        <item x="114"/>
        <item x="115"/>
        <item x="594"/>
        <item x="595"/>
        <item x="596"/>
        <item x="116"/>
        <item x="597"/>
        <item x="117"/>
        <item x="598"/>
        <item x="118"/>
        <item x="599"/>
        <item x="604"/>
        <item x="605"/>
        <item x="119"/>
        <item x="120"/>
        <item x="121"/>
        <item x="607"/>
        <item x="608"/>
        <item x="122"/>
        <item x="123"/>
        <item x="124"/>
        <item x="610"/>
        <item x="612"/>
        <item x="613"/>
        <item x="614"/>
        <item x="615"/>
        <item x="616"/>
        <item x="617"/>
        <item x="618"/>
        <item x="619"/>
        <item x="620"/>
        <item x="624"/>
        <item x="625"/>
        <item x="627"/>
        <item x="630"/>
        <item x="631"/>
        <item x="633"/>
        <item x="634"/>
        <item x="636"/>
        <item x="638"/>
        <item x="130"/>
        <item x="725"/>
        <item x="726"/>
        <item x="729"/>
        <item x="730"/>
        <item x="145"/>
        <item x="148"/>
        <item x="159"/>
        <item x="736"/>
        <item x="156"/>
        <item x="737"/>
        <item x="161"/>
        <item x="738"/>
        <item x="753"/>
        <item x="261"/>
        <item x="291"/>
        <item x="292"/>
        <item x="296"/>
        <item x="314"/>
        <item x="315"/>
        <item x="320"/>
        <item x="321"/>
        <item x="348"/>
        <item x="356"/>
        <item x="757"/>
        <item x="758"/>
        <item x="357"/>
        <item x="358"/>
        <item x="360"/>
        <item x="761"/>
        <item x="361"/>
        <item x="363"/>
        <item x="365"/>
        <item x="366"/>
        <item x="368"/>
        <item x="369"/>
        <item x="762"/>
        <item x="371"/>
        <item x="373"/>
        <item x="763"/>
        <item x="764"/>
        <item x="765"/>
        <item x="374"/>
        <item x="375"/>
        <item x="376"/>
        <item x="377"/>
        <item x="378"/>
        <item x="379"/>
        <item x="767"/>
        <item x="380"/>
        <item x="768"/>
        <item x="381"/>
        <item x="382"/>
        <item x="769"/>
        <item x="383"/>
        <item x="384"/>
        <item x="385"/>
        <item x="770"/>
        <item x="771"/>
        <item x="386"/>
        <item x="772"/>
        <item x="773"/>
        <item x="774"/>
        <item x="387"/>
        <item x="775"/>
        <item x="388"/>
        <item x="776"/>
        <item x="389"/>
        <item x="390"/>
        <item x="777"/>
        <item x="778"/>
        <item x="779"/>
        <item x="780"/>
        <item x="781"/>
        <item x="783"/>
        <item x="784"/>
        <item x="391"/>
        <item x="392"/>
        <item x="393"/>
        <item x="394"/>
        <item x="395"/>
        <item x="396"/>
        <item x="397"/>
        <item x="398"/>
        <item x="788"/>
        <item x="399"/>
        <item x="789"/>
        <item x="400"/>
        <item x="790"/>
        <item x="401"/>
        <item x="791"/>
        <item x="792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793"/>
        <item x="413"/>
        <item x="414"/>
        <item x="794"/>
        <item x="415"/>
        <item x="416"/>
        <item x="795"/>
        <item x="796"/>
        <item x="797"/>
        <item x="798"/>
        <item x="417"/>
        <item x="799"/>
        <item x="800"/>
        <item x="418"/>
        <item x="419"/>
        <item x="420"/>
        <item x="421"/>
        <item x="422"/>
        <item x="423"/>
        <item x="801"/>
        <item x="802"/>
        <item x="803"/>
        <item x="804"/>
        <item x="424"/>
        <item x="425"/>
        <item x="805"/>
        <item x="806"/>
        <item x="426"/>
        <item x="807"/>
        <item x="427"/>
        <item x="428"/>
        <item x="808"/>
        <item x="809"/>
        <item x="810"/>
        <item x="811"/>
        <item x="429"/>
        <item x="812"/>
        <item x="813"/>
        <item x="814"/>
        <item x="815"/>
        <item x="430"/>
        <item x="817"/>
        <item x="818"/>
        <item x="819"/>
        <item x="431"/>
        <item x="432"/>
        <item x="820"/>
        <item x="433"/>
        <item x="821"/>
        <item x="822"/>
        <item x="823"/>
        <item x="825"/>
        <item x="826"/>
        <item x="827"/>
        <item x="434"/>
        <item x="830"/>
        <item x="831"/>
        <item x="832"/>
        <item x="834"/>
        <item x="835"/>
        <item x="838"/>
        <item x="839"/>
        <item x="840"/>
        <item x="842"/>
        <item x="847"/>
        <item x="850"/>
        <item x="440"/>
        <item x="468"/>
        <item x="997"/>
        <item x="480"/>
        <item x="998"/>
        <item x="481"/>
        <item x="482"/>
        <item x="483"/>
        <item x="999"/>
        <item x="1000"/>
        <item x="484"/>
        <item x="1001"/>
        <item x="1002"/>
        <item x="1003"/>
        <item x="1004"/>
        <item x="485"/>
        <item x="1006"/>
        <item x="486"/>
        <item x="1007"/>
        <item x="1008"/>
        <item x="1009"/>
        <item x="1010"/>
        <item x="487"/>
        <item x="1011"/>
        <item x="1013"/>
        <item x="1015"/>
        <item x="1016"/>
        <item x="1025"/>
        <item x="1029"/>
        <item x="528"/>
        <item x="546"/>
        <item x="547"/>
        <item x="551"/>
        <item x="1061"/>
        <item x="1062"/>
        <item x="555"/>
        <item x="557"/>
        <item x="558"/>
        <item x="559"/>
        <item x="560"/>
        <item x="562"/>
        <item x="1063"/>
        <item x="1064"/>
        <item x="563"/>
        <item x="10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1066"/>
        <item x="577"/>
        <item x="579"/>
        <item x="580"/>
        <item x="581"/>
        <item x="582"/>
        <item x="583"/>
        <item x="1067"/>
        <item x="584"/>
        <item x="1068"/>
        <item x="1070"/>
        <item x="1071"/>
        <item x="585"/>
        <item x="1074"/>
        <item x="1075"/>
        <item x="1076"/>
        <item x="1079"/>
        <item x="1080"/>
        <item x="1088"/>
        <item x="1089"/>
        <item x="1097"/>
        <item x="1098"/>
        <item x="1099"/>
        <item x="1102"/>
        <item x="1103"/>
        <item x="592"/>
        <item x="593"/>
        <item x="600"/>
        <item x="601"/>
        <item x="602"/>
        <item x="603"/>
        <item x="606"/>
        <item x="609"/>
        <item x="611"/>
        <item x="621"/>
        <item x="622"/>
        <item x="623"/>
        <item x="626"/>
        <item x="629"/>
        <item x="632"/>
        <item x="635"/>
        <item x="637"/>
        <item x="639"/>
        <item x="640"/>
        <item x="641"/>
        <item x="642"/>
        <item x="643"/>
        <item x="644"/>
        <item x="646"/>
        <item x="649"/>
        <item x="650"/>
        <item x="652"/>
        <item x="653"/>
        <item x="654"/>
        <item x="656"/>
        <item x="664"/>
        <item x="665"/>
        <item x="666"/>
        <item x="731"/>
        <item x="733"/>
        <item x="734"/>
        <item x="735"/>
        <item x="740"/>
        <item x="742"/>
        <item x="746"/>
        <item x="754"/>
        <item x="760"/>
        <item x="766"/>
        <item x="782"/>
        <item x="785"/>
        <item x="787"/>
        <item x="816"/>
        <item x="824"/>
        <item x="828"/>
        <item x="836"/>
        <item x="837"/>
        <item x="841"/>
        <item x="843"/>
        <item x="845"/>
        <item x="846"/>
        <item x="848"/>
        <item x="849"/>
        <item x="851"/>
        <item x="852"/>
        <item x="854"/>
        <item x="856"/>
        <item x="858"/>
        <item x="860"/>
        <item x="862"/>
        <item x="863"/>
        <item x="867"/>
        <item x="871"/>
        <item x="875"/>
        <item x="876"/>
        <item x="879"/>
        <item x="881"/>
        <item x="882"/>
        <item x="884"/>
        <item x="886"/>
        <item x="890"/>
        <item x="892"/>
        <item x="893"/>
        <item x="901"/>
        <item x="905"/>
        <item x="906"/>
        <item x="907"/>
        <item x="908"/>
        <item x="916"/>
        <item x="918"/>
        <item x="921"/>
        <item x="922"/>
        <item x="1005"/>
        <item x="1014"/>
        <item x="1018"/>
        <item x="1019"/>
        <item x="1022"/>
        <item x="1023"/>
        <item x="1028"/>
        <item x="1031"/>
        <item x="1033"/>
        <item x="1034"/>
        <item x="1037"/>
        <item x="1041"/>
        <item x="1069"/>
        <item x="1072"/>
        <item x="1073"/>
        <item x="1077"/>
        <item x="1078"/>
        <item x="1081"/>
        <item x="1083"/>
        <item x="1084"/>
        <item x="1085"/>
        <item x="1086"/>
        <item x="1087"/>
        <item x="1091"/>
        <item x="1092"/>
        <item x="1093"/>
        <item x="1094"/>
        <item x="1095"/>
        <item x="1096"/>
        <item x="1101"/>
        <item x="1104"/>
        <item x="1105"/>
        <item x="1108"/>
        <item x="1109"/>
        <item x="1110"/>
        <item x="1111"/>
        <item x="1112"/>
        <item x="1151"/>
        <item x="628"/>
        <item x="645"/>
        <item x="647"/>
        <item x="648"/>
        <item x="651"/>
        <item x="655"/>
        <item x="657"/>
        <item x="658"/>
        <item x="659"/>
        <item x="660"/>
        <item x="661"/>
        <item x="662"/>
        <item x="663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80"/>
        <item x="681"/>
        <item x="682"/>
        <item x="683"/>
        <item x="684"/>
        <item x="685"/>
        <item x="686"/>
        <item x="688"/>
        <item x="689"/>
        <item x="690"/>
        <item x="691"/>
        <item x="693"/>
        <item x="695"/>
        <item x="696"/>
        <item x="697"/>
        <item x="698"/>
        <item x="699"/>
        <item x="700"/>
        <item x="701"/>
        <item x="702"/>
        <item x="703"/>
        <item x="704"/>
        <item x="707"/>
        <item x="709"/>
        <item x="711"/>
        <item x="712"/>
        <item x="713"/>
        <item x="714"/>
        <item x="716"/>
        <item x="717"/>
        <item x="721"/>
        <item x="722"/>
        <item x="723"/>
        <item x="724"/>
        <item x="727"/>
        <item x="728"/>
        <item x="732"/>
        <item x="739"/>
        <item x="741"/>
        <item x="743"/>
        <item x="744"/>
        <item x="745"/>
        <item x="747"/>
        <item x="748"/>
        <item x="749"/>
        <item x="750"/>
        <item x="751"/>
        <item x="752"/>
        <item x="755"/>
        <item x="756"/>
        <item x="759"/>
        <item x="786"/>
        <item x="829"/>
        <item x="833"/>
        <item x="844"/>
        <item x="853"/>
        <item x="855"/>
        <item x="857"/>
        <item x="859"/>
        <item x="861"/>
        <item x="864"/>
        <item x="865"/>
        <item x="866"/>
        <item x="868"/>
        <item x="869"/>
        <item x="870"/>
        <item x="872"/>
        <item x="873"/>
        <item x="874"/>
        <item x="877"/>
        <item x="878"/>
        <item x="880"/>
        <item x="883"/>
        <item x="885"/>
        <item x="887"/>
        <item x="888"/>
        <item x="889"/>
        <item x="891"/>
        <item x="894"/>
        <item x="895"/>
        <item x="896"/>
        <item x="897"/>
        <item x="898"/>
        <item x="899"/>
        <item x="900"/>
        <item x="902"/>
        <item x="903"/>
        <item x="904"/>
        <item x="909"/>
        <item x="910"/>
        <item x="911"/>
        <item x="912"/>
        <item x="913"/>
        <item x="914"/>
        <item x="915"/>
        <item x="917"/>
        <item x="919"/>
        <item x="920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6"/>
        <item x="937"/>
        <item x="938"/>
        <item x="939"/>
        <item x="940"/>
        <item x="941"/>
        <item x="942"/>
        <item x="943"/>
        <item x="944"/>
        <item x="945"/>
        <item x="947"/>
        <item x="948"/>
        <item x="949"/>
        <item x="950"/>
        <item x="953"/>
        <item x="954"/>
        <item x="957"/>
        <item x="958"/>
        <item x="959"/>
        <item x="961"/>
        <item x="962"/>
        <item x="964"/>
        <item x="965"/>
        <item x="967"/>
        <item x="968"/>
        <item x="969"/>
        <item x="970"/>
        <item x="971"/>
        <item x="973"/>
        <item x="974"/>
        <item x="975"/>
        <item x="976"/>
        <item x="977"/>
        <item x="978"/>
        <item x="979"/>
        <item x="981"/>
        <item x="982"/>
        <item x="985"/>
        <item x="986"/>
        <item x="987"/>
        <item x="989"/>
        <item x="992"/>
        <item x="995"/>
        <item x="996"/>
        <item x="1012"/>
        <item x="1020"/>
        <item x="1021"/>
        <item x="1024"/>
        <item x="1026"/>
        <item x="1027"/>
        <item x="1030"/>
        <item x="1032"/>
        <item x="1035"/>
        <item x="1038"/>
        <item x="1039"/>
        <item x="1040"/>
        <item x="1042"/>
        <item x="1043"/>
        <item x="1044"/>
        <item x="1045"/>
        <item x="1046"/>
        <item x="1048"/>
        <item x="1049"/>
        <item x="1050"/>
        <item x="1051"/>
        <item x="1052"/>
        <item x="1053"/>
        <item x="1054"/>
        <item x="1055"/>
        <item x="1056"/>
        <item x="1057"/>
        <item x="1059"/>
        <item x="1082"/>
        <item x="1090"/>
        <item x="1100"/>
        <item x="1106"/>
        <item x="1107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1"/>
        <item x="1142"/>
        <item x="1145"/>
        <item x="1146"/>
        <item x="1147"/>
        <item x="1152"/>
        <item x="1153"/>
        <item x="678"/>
        <item x="679"/>
        <item x="687"/>
        <item x="692"/>
        <item x="1157"/>
        <item x="1158"/>
        <item x="694"/>
        <item x="1159"/>
        <item x="705"/>
        <item x="706"/>
        <item x="1160"/>
        <item x="708"/>
        <item x="710"/>
        <item x="1161"/>
        <item x="1162"/>
        <item x="1163"/>
        <item x="1164"/>
        <item x="1165"/>
        <item x="1166"/>
        <item x="715"/>
        <item x="1167"/>
        <item x="718"/>
        <item x="1168"/>
        <item x="1169"/>
        <item x="719"/>
        <item x="1170"/>
        <item x="1171"/>
        <item x="720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7"/>
        <item x="1189"/>
        <item x="1190"/>
        <item x="1191"/>
        <item x="1192"/>
        <item x="1193"/>
        <item x="1194"/>
        <item x="1195"/>
        <item x="1196"/>
        <item x="1197"/>
        <item x="1200"/>
        <item x="1202"/>
        <item x="1207"/>
        <item x="1321"/>
        <item x="1322"/>
        <item x="1325"/>
        <item x="1326"/>
        <item x="1327"/>
        <item x="1328"/>
        <item x="1329"/>
        <item x="1330"/>
        <item x="1331"/>
        <item x="1343"/>
        <item x="1345"/>
        <item x="1350"/>
        <item x="1351"/>
        <item x="935"/>
        <item x="1353"/>
        <item x="1354"/>
        <item x="1355"/>
        <item x="946"/>
        <item x="951"/>
        <item x="952"/>
        <item x="1357"/>
        <item x="1358"/>
        <item x="1359"/>
        <item x="955"/>
        <item x="956"/>
        <item x="960"/>
        <item x="1360"/>
        <item x="1361"/>
        <item x="963"/>
        <item x="1362"/>
        <item x="1363"/>
        <item x="966"/>
        <item x="1364"/>
        <item x="1365"/>
        <item x="1366"/>
        <item x="972"/>
        <item x="1367"/>
        <item x="1368"/>
        <item x="980"/>
        <item x="1369"/>
        <item x="1370"/>
        <item x="983"/>
        <item x="984"/>
        <item x="1371"/>
        <item x="1372"/>
        <item x="988"/>
        <item x="990"/>
        <item x="1373"/>
        <item x="1374"/>
        <item x="1375"/>
        <item x="1376"/>
        <item x="991"/>
        <item x="1377"/>
        <item x="1378"/>
        <item x="993"/>
        <item x="1379"/>
        <item x="1380"/>
        <item x="994"/>
        <item x="1381"/>
        <item x="1382"/>
        <item x="1383"/>
        <item x="1384"/>
        <item x="1386"/>
        <item x="1387"/>
        <item x="1388"/>
        <item x="1389"/>
        <item x="1390"/>
        <item x="1391"/>
        <item x="1392"/>
        <item x="1399"/>
        <item x="1409"/>
        <item x="1415"/>
        <item x="1420"/>
        <item x="1421"/>
        <item x="1422"/>
        <item x="1425"/>
        <item x="1426"/>
        <item x="1428"/>
        <item x="1431"/>
        <item x="1441"/>
        <item x="1446"/>
        <item x="1448"/>
        <item x="1449"/>
        <item x="1457"/>
        <item x="1464"/>
        <item x="1466"/>
        <item x="1472"/>
        <item x="1602"/>
        <item x="1017"/>
        <item x="1603"/>
        <item x="1604"/>
        <item x="1605"/>
        <item x="1047"/>
        <item x="1607"/>
        <item x="1609"/>
        <item x="1610"/>
        <item x="1611"/>
        <item x="1612"/>
        <item x="1613"/>
        <item x="1058"/>
        <item x="1060"/>
        <item x="1614"/>
        <item x="1616"/>
        <item x="1619"/>
        <item x="1622"/>
        <item x="1624"/>
        <item x="1140"/>
        <item x="1660"/>
        <item x="1143"/>
        <item x="1144"/>
        <item x="1148"/>
        <item x="1149"/>
        <item x="1150"/>
        <item x="1661"/>
        <item x="1662"/>
        <item x="1663"/>
        <item x="1664"/>
        <item x="1665"/>
        <item x="1669"/>
        <item x="1670"/>
        <item x="1673"/>
        <item x="1675"/>
        <item x="1676"/>
        <item x="1678"/>
        <item x="1679"/>
        <item x="1680"/>
        <item x="1681"/>
        <item x="1682"/>
        <item x="1685"/>
        <item x="1688"/>
        <item x="1154"/>
        <item x="1186"/>
        <item x="1188"/>
        <item x="1198"/>
        <item x="1199"/>
        <item x="1201"/>
        <item x="1203"/>
        <item x="1204"/>
        <item x="1205"/>
        <item x="1206"/>
        <item x="1208"/>
        <item x="1209"/>
        <item x="1210"/>
        <item x="1211"/>
        <item x="1212"/>
        <item x="1213"/>
        <item x="1214"/>
        <item x="1215"/>
        <item x="1216"/>
        <item x="1249"/>
        <item x="1248"/>
        <item x="1247"/>
        <item x="1246"/>
        <item x="1245"/>
        <item x="1244"/>
        <item x="1243"/>
        <item x="1242"/>
        <item x="1241"/>
        <item x="1240"/>
        <item x="1239"/>
        <item x="1238"/>
        <item x="1237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3"/>
        <item x="1234"/>
        <item x="1236"/>
        <item x="1250"/>
        <item x="1251"/>
        <item x="1252"/>
        <item x="1256"/>
        <item x="1258"/>
        <item x="1266"/>
        <item x="1268"/>
        <item x="1312"/>
        <item x="1313"/>
        <item x="1314"/>
        <item x="1315"/>
        <item x="1318"/>
        <item x="1323"/>
        <item x="1324"/>
        <item x="1332"/>
        <item x="1335"/>
        <item x="1336"/>
        <item x="1337"/>
        <item x="1344"/>
        <item x="1346"/>
        <item x="1348"/>
        <item x="1352"/>
        <item x="1356"/>
        <item x="1385"/>
        <item x="1393"/>
        <item x="1394"/>
        <item x="1395"/>
        <item x="1396"/>
        <item x="1398"/>
        <item x="1400"/>
        <item x="1401"/>
        <item x="1402"/>
        <item x="1404"/>
        <item x="1405"/>
        <item x="1406"/>
        <item x="1407"/>
        <item x="1408"/>
        <item x="1410"/>
        <item x="1411"/>
        <item x="1412"/>
        <item x="1413"/>
        <item x="1414"/>
        <item x="1416"/>
        <item x="1417"/>
        <item x="1418"/>
        <item x="1419"/>
        <item x="1423"/>
        <item x="1424"/>
        <item x="1427"/>
        <item x="1429"/>
        <item x="1430"/>
        <item x="1432"/>
        <item x="1433"/>
        <item x="1434"/>
        <item x="1435"/>
        <item x="1437"/>
        <item x="1438"/>
        <item x="1439"/>
        <item x="1440"/>
        <item x="1442"/>
        <item x="1443"/>
        <item x="1444"/>
        <item x="1447"/>
        <item x="1450"/>
        <item x="1451"/>
        <item x="1452"/>
        <item x="1453"/>
        <item x="1454"/>
        <item x="1455"/>
        <item x="1456"/>
        <item x="1458"/>
        <item x="1459"/>
        <item x="1460"/>
        <item x="1461"/>
        <item x="1462"/>
        <item x="1463"/>
        <item x="1465"/>
        <item x="1467"/>
        <item x="1468"/>
        <item x="1469"/>
        <item x="1470"/>
        <item x="1471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90"/>
        <item x="1491"/>
        <item x="1492"/>
        <item x="1493"/>
        <item x="1494"/>
        <item x="1495"/>
        <item x="1496"/>
        <item x="1497"/>
        <item x="1498"/>
        <item x="1499"/>
        <item x="1502"/>
        <item x="1503"/>
        <item x="1504"/>
        <item x="1505"/>
        <item x="1506"/>
        <item x="1507"/>
        <item x="1508"/>
        <item x="1509"/>
        <item x="1510"/>
        <item x="1512"/>
        <item x="1513"/>
        <item x="1514"/>
        <item x="1516"/>
        <item x="1518"/>
        <item x="1519"/>
        <item x="1522"/>
        <item x="1525"/>
        <item x="1530"/>
        <item x="1536"/>
        <item x="1541"/>
        <item x="1543"/>
        <item x="1600"/>
        <item x="1601"/>
        <item x="1608"/>
        <item x="1615"/>
        <item x="1617"/>
        <item x="1618"/>
        <item x="1620"/>
        <item x="1621"/>
        <item x="1625"/>
        <item x="1626"/>
        <item x="1627"/>
        <item x="1628"/>
        <item x="1629"/>
        <item x="1630"/>
        <item x="1631"/>
        <item x="1633"/>
        <item x="1634"/>
        <item x="1635"/>
        <item x="1637"/>
        <item x="1638"/>
        <item x="1639"/>
        <item x="1640"/>
        <item x="1641"/>
        <item x="1659"/>
        <item x="1666"/>
        <item x="1667"/>
        <item x="1668"/>
        <item x="1671"/>
        <item x="1672"/>
        <item x="1674"/>
        <item x="1677"/>
        <item x="1683"/>
        <item x="1684"/>
        <item x="1686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4"/>
        <item x="1705"/>
        <item x="1706"/>
        <item x="1708"/>
        <item x="1712"/>
        <item x="1714"/>
        <item x="1715"/>
        <item x="1716"/>
        <item x="1717"/>
        <item x="1726"/>
        <item x="1727"/>
        <item x="1743"/>
        <item x="1155"/>
        <item x="1156"/>
        <item x="1232"/>
        <item x="1235"/>
        <item x="1253"/>
        <item x="1254"/>
        <item x="1255"/>
        <item x="1257"/>
        <item x="1259"/>
        <item x="1260"/>
        <item x="1261"/>
        <item x="1262"/>
        <item x="1263"/>
        <item x="1264"/>
        <item x="1265"/>
        <item x="1267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752"/>
        <item x="1298"/>
        <item x="1299"/>
        <item x="1300"/>
        <item x="1301"/>
        <item x="1757"/>
        <item x="1302"/>
        <item x="1303"/>
        <item x="1304"/>
        <item x="1305"/>
        <item x="1760"/>
        <item x="1306"/>
        <item x="1307"/>
        <item x="1763"/>
        <item x="1308"/>
        <item x="1309"/>
        <item x="1310"/>
        <item x="1772"/>
        <item x="1311"/>
        <item x="1777"/>
        <item x="1320"/>
        <item x="1319"/>
        <item x="1317"/>
        <item x="1316"/>
        <item x="1333"/>
        <item x="1334"/>
        <item x="1338"/>
        <item x="1339"/>
        <item x="1340"/>
        <item x="1341"/>
        <item x="1342"/>
        <item x="1347"/>
        <item x="1349"/>
        <item x="1397"/>
        <item x="1403"/>
        <item x="1902"/>
        <item x="1436"/>
        <item x="1445"/>
        <item x="1489"/>
        <item x="1500"/>
        <item x="1501"/>
        <item x="1511"/>
        <item x="1515"/>
        <item x="1517"/>
        <item x="1520"/>
        <item x="1521"/>
        <item x="1523"/>
        <item x="1524"/>
        <item x="1526"/>
        <item x="1527"/>
        <item x="1528"/>
        <item x="1529"/>
        <item x="1531"/>
        <item x="1532"/>
        <item x="1533"/>
        <item x="1534"/>
        <item x="1535"/>
        <item x="1537"/>
        <item x="1538"/>
        <item x="1539"/>
        <item x="1540"/>
        <item x="1542"/>
        <item x="1544"/>
        <item x="1545"/>
        <item x="1546"/>
        <item x="1547"/>
        <item x="1548"/>
        <item x="1549"/>
        <item x="1550"/>
        <item x="1551"/>
        <item x="1552"/>
        <item x="1553"/>
        <item x="1912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917"/>
        <item x="1598"/>
        <item x="1599"/>
        <item x="1925"/>
        <item x="1927"/>
        <item x="1928"/>
        <item x="1606"/>
        <item x="1623"/>
        <item x="1632"/>
        <item x="1636"/>
        <item x="1642"/>
        <item x="2159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2164"/>
        <item x="2165"/>
        <item x="1657"/>
        <item x="1658"/>
        <item x="1687"/>
        <item x="1701"/>
        <item x="1702"/>
        <item x="1703"/>
        <item x="1707"/>
        <item x="1709"/>
        <item x="1710"/>
        <item x="1711"/>
        <item x="1713"/>
        <item x="1718"/>
        <item x="1719"/>
        <item x="1720"/>
        <item x="1721"/>
        <item x="1722"/>
        <item x="1723"/>
        <item x="1724"/>
        <item x="1725"/>
        <item x="1728"/>
        <item x="1729"/>
        <item x="1730"/>
        <item x="1731"/>
        <item x="1732"/>
        <item x="1733"/>
        <item x="1734"/>
        <item x="1735"/>
        <item x="1736"/>
        <item x="2211"/>
        <item x="1737"/>
        <item x="1738"/>
        <item x="1739"/>
        <item x="1740"/>
        <item x="2219"/>
        <item x="2222"/>
        <item x="2224"/>
        <item x="2227"/>
        <item x="1741"/>
        <item x="1742"/>
        <item x="1744"/>
        <item x="1745"/>
        <item x="1746"/>
        <item x="1749"/>
        <item x="1750"/>
        <item x="1753"/>
        <item x="1754"/>
        <item x="1755"/>
        <item x="1756"/>
        <item x="1758"/>
        <item x="1759"/>
        <item x="1761"/>
        <item x="1762"/>
        <item x="1764"/>
        <item x="1766"/>
        <item x="1767"/>
        <item x="1770"/>
        <item x="1773"/>
        <item x="1775"/>
        <item x="1782"/>
        <item x="1783"/>
        <item x="1784"/>
        <item x="1786"/>
        <item x="1787"/>
        <item x="1792"/>
        <item x="1794"/>
        <item x="1801"/>
        <item x="1802"/>
        <item x="1878"/>
        <item x="1885"/>
        <item x="1886"/>
        <item x="1894"/>
        <item x="1900"/>
        <item x="1903"/>
        <item x="1905"/>
        <item x="1907"/>
        <item x="1908"/>
        <item x="1909"/>
        <item x="1911"/>
        <item x="1913"/>
        <item x="1915"/>
        <item x="1918"/>
        <item x="1919"/>
        <item x="1920"/>
        <item x="1926"/>
        <item x="1930"/>
        <item x="1932"/>
        <item x="1934"/>
        <item x="1935"/>
        <item x="1936"/>
        <item x="1937"/>
        <item x="1939"/>
        <item x="1941"/>
        <item x="1942"/>
        <item x="1944"/>
        <item x="1945"/>
        <item x="1946"/>
        <item x="1947"/>
        <item x="1951"/>
        <item x="1952"/>
        <item x="1956"/>
        <item x="1957"/>
        <item x="1958"/>
        <item x="1960"/>
        <item x="1962"/>
        <item x="1965"/>
        <item x="1967"/>
        <item x="1970"/>
        <item x="1971"/>
        <item x="1974"/>
        <item x="1975"/>
        <item x="1976"/>
        <item x="1979"/>
        <item x="1980"/>
        <item x="1981"/>
        <item x="1982"/>
        <item x="1983"/>
        <item x="1985"/>
        <item x="2047"/>
        <item x="2042"/>
        <item x="2041"/>
        <item x="2039"/>
        <item x="1986"/>
        <item x="1987"/>
        <item x="1989"/>
        <item x="1990"/>
        <item x="1991"/>
        <item x="1995"/>
        <item x="1996"/>
        <item x="1997"/>
        <item x="1998"/>
        <item x="1999"/>
        <item x="2000"/>
        <item x="2001"/>
        <item x="2003"/>
        <item x="2032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6"/>
        <item x="2018"/>
        <item x="2019"/>
        <item x="2020"/>
        <item x="2021"/>
        <item x="2022"/>
        <item x="2023"/>
        <item x="2024"/>
        <item x="2025"/>
        <item x="2158"/>
        <item x="2160"/>
        <item x="2161"/>
        <item x="2162"/>
        <item x="2166"/>
        <item x="2168"/>
        <item x="2169"/>
        <item x="2171"/>
        <item x="2173"/>
        <item x="2208"/>
        <item x="2210"/>
        <item x="2214"/>
        <item x="2216"/>
        <item x="2217"/>
        <item x="2218"/>
        <item x="2220"/>
        <item x="2221"/>
        <item x="2223"/>
        <item x="2225"/>
        <item x="2228"/>
        <item x="2229"/>
        <item x="2230"/>
        <item x="2234"/>
        <item x="2235"/>
        <item x="2236"/>
        <item x="2237"/>
        <item x="2238"/>
        <item x="2239"/>
        <item x="2243"/>
        <item x="1747"/>
        <item x="1748"/>
        <item x="1768"/>
        <item x="1769"/>
        <item x="1771"/>
        <item x="1774"/>
        <item x="1779"/>
        <item x="1785"/>
        <item x="1788"/>
        <item x="1795"/>
        <item x="1797"/>
        <item x="1798"/>
        <item x="1799"/>
        <item x="1803"/>
        <item x="1804"/>
        <item x="1805"/>
        <item x="1806"/>
        <item x="1807"/>
        <item x="1808"/>
        <item x="1811"/>
        <item x="1812"/>
        <item x="1813"/>
        <item x="1814"/>
        <item x="1815"/>
        <item x="1817"/>
        <item x="1819"/>
        <item x="1820"/>
        <item x="1822"/>
        <item x="1827"/>
        <item x="1880"/>
        <item x="1887"/>
        <item x="1888"/>
        <item x="1889"/>
        <item x="1896"/>
        <item x="1904"/>
        <item x="1906"/>
        <item x="1910"/>
        <item x="1916"/>
        <item x="1921"/>
        <item x="1922"/>
        <item x="1924"/>
        <item x="1931"/>
        <item x="1933"/>
        <item x="1940"/>
        <item x="1943"/>
        <item x="1948"/>
        <item x="1949"/>
        <item x="1950"/>
        <item x="1953"/>
        <item x="1954"/>
        <item x="1959"/>
        <item x="1961"/>
        <item x="1963"/>
        <item x="1964"/>
        <item x="1966"/>
        <item x="1968"/>
        <item x="1972"/>
        <item x="1973"/>
        <item x="1977"/>
        <item x="1978"/>
        <item x="1984"/>
        <item x="2048"/>
        <item x="2046"/>
        <item x="2045"/>
        <item x="2044"/>
        <item x="2043"/>
        <item x="2040"/>
        <item x="1988"/>
        <item x="1992"/>
        <item x="1993"/>
        <item x="1994"/>
        <item x="2002"/>
        <item x="2038"/>
        <item x="2037"/>
        <item x="2034"/>
        <item x="2033"/>
        <item x="2031"/>
        <item x="2030"/>
        <item x="2028"/>
        <item x="2015"/>
        <item x="2017"/>
        <item x="2026"/>
        <item x="2027"/>
        <item x="2049"/>
        <item x="2051"/>
        <item x="2052"/>
        <item x="2058"/>
        <item x="2059"/>
        <item x="2069"/>
        <item x="2075"/>
        <item x="2078"/>
        <item x="2081"/>
        <item x="2155"/>
        <item x="2163"/>
        <item x="2167"/>
        <item x="2170"/>
        <item x="2176"/>
        <item x="2177"/>
        <item x="2178"/>
        <item x="2179"/>
        <item x="2185"/>
        <item x="2186"/>
        <item x="2188"/>
        <item x="2189"/>
        <item x="2190"/>
        <item x="2191"/>
        <item x="2192"/>
        <item x="2209"/>
        <item x="2226"/>
        <item x="2233"/>
        <item x="2241"/>
        <item x="2244"/>
        <item x="2248"/>
        <item x="2251"/>
        <item x="2252"/>
        <item x="2253"/>
        <item x="2256"/>
        <item x="2257"/>
        <item x="2260"/>
        <item x="2261"/>
        <item x="2264"/>
        <item x="2271"/>
        <item x="1751"/>
        <item x="1765"/>
        <item x="1776"/>
        <item x="1778"/>
        <item x="1780"/>
        <item x="1781"/>
        <item x="1789"/>
        <item x="1790"/>
        <item x="1791"/>
        <item x="1793"/>
        <item x="1796"/>
        <item x="2296"/>
        <item x="1800"/>
        <item x="1809"/>
        <item x="1810"/>
        <item x="1816"/>
        <item x="1818"/>
        <item x="1821"/>
        <item x="1823"/>
        <item x="1824"/>
        <item x="1825"/>
        <item x="1826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2305"/>
        <item x="1868"/>
        <item x="1869"/>
        <item x="1870"/>
        <item x="1871"/>
        <item x="2306"/>
        <item x="1872"/>
        <item x="1873"/>
        <item x="1874"/>
        <item x="1875"/>
        <item x="1876"/>
        <item x="2310"/>
        <item x="1877"/>
        <item x="2313"/>
        <item x="2319"/>
        <item x="2327"/>
        <item x="2328"/>
        <item x="1879"/>
        <item x="1881"/>
        <item x="1882"/>
        <item x="1883"/>
        <item x="1884"/>
        <item x="1890"/>
        <item x="1891"/>
        <item x="1892"/>
        <item x="1893"/>
        <item x="1895"/>
        <item x="1897"/>
        <item x="2485"/>
        <item x="1898"/>
        <item x="1899"/>
        <item x="2486"/>
        <item x="2487"/>
        <item x="2489"/>
        <item x="1901"/>
        <item x="1914"/>
        <item x="1923"/>
        <item x="1929"/>
        <item x="1938"/>
        <item x="1955"/>
        <item x="1969"/>
        <item x="2036"/>
        <item x="2035"/>
        <item x="2029"/>
        <item x="2050"/>
        <item x="2053"/>
        <item x="2054"/>
        <item x="2055"/>
        <item x="2056"/>
        <item x="2057"/>
        <item x="2060"/>
        <item x="2061"/>
        <item x="2062"/>
        <item x="2063"/>
        <item x="2064"/>
        <item x="2065"/>
        <item x="2066"/>
        <item x="2067"/>
        <item x="2068"/>
        <item x="2070"/>
        <item x="2071"/>
        <item x="2072"/>
        <item x="2073"/>
        <item x="2074"/>
        <item x="2076"/>
        <item x="2077"/>
        <item x="2079"/>
        <item x="2080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553"/>
        <item x="2554"/>
        <item x="2566"/>
        <item x="2567"/>
        <item x="2570"/>
        <item x="2154"/>
        <item x="2585"/>
        <item x="2156"/>
        <item x="2157"/>
        <item x="2777"/>
        <item x="2172"/>
        <item x="2174"/>
        <item x="2175"/>
        <item x="2180"/>
        <item x="2181"/>
        <item x="2182"/>
        <item x="2183"/>
        <item x="2184"/>
        <item x="2187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788"/>
        <item x="2212"/>
        <item x="2213"/>
        <item x="2215"/>
        <item x="2231"/>
        <item x="2232"/>
        <item x="2240"/>
        <item x="2242"/>
        <item x="2245"/>
        <item x="2246"/>
        <item x="2247"/>
        <item x="2249"/>
        <item x="2250"/>
        <item x="2254"/>
        <item x="2255"/>
        <item x="2258"/>
        <item x="2259"/>
        <item x="2262"/>
        <item x="2263"/>
        <item x="2265"/>
        <item x="2266"/>
        <item x="2267"/>
        <item x="2268"/>
        <item x="2269"/>
        <item x="2270"/>
        <item x="2272"/>
        <item x="2273"/>
        <item x="2274"/>
        <item x="2275"/>
        <item x="2276"/>
        <item x="2833"/>
        <item x="2277"/>
        <item x="2278"/>
        <item x="2279"/>
        <item x="2280"/>
        <item x="2281"/>
        <item x="2282"/>
        <item x="2836"/>
        <item x="2283"/>
        <item x="2284"/>
        <item x="2844"/>
        <item x="2285"/>
        <item x="2286"/>
        <item x="2287"/>
        <item x="2288"/>
        <item x="2289"/>
        <item x="2290"/>
        <item x="2291"/>
        <item x="2851"/>
        <item x="2853"/>
        <item x="2292"/>
        <item x="2293"/>
        <item x="2855"/>
        <item x="2294"/>
        <item x="2297"/>
        <item x="2299"/>
        <item x="2301"/>
        <item x="2303"/>
        <item x="2304"/>
        <item x="2307"/>
        <item x="2308"/>
        <item x="2309"/>
        <item x="2311"/>
        <item x="2312"/>
        <item x="2314"/>
        <item x="2315"/>
        <item x="2316"/>
        <item x="2317"/>
        <item x="2318"/>
        <item x="2320"/>
        <item x="2321"/>
        <item x="2326"/>
        <item x="2329"/>
        <item x="2331"/>
        <item x="2333"/>
        <item x="2336"/>
        <item x="2337"/>
        <item x="2338"/>
        <item x="2339"/>
        <item x="2340"/>
        <item x="2341"/>
        <item x="2342"/>
        <item x="2343"/>
        <item x="2346"/>
        <item x="2347"/>
        <item x="2348"/>
        <item x="2349"/>
        <item x="2351"/>
        <item x="2353"/>
        <item x="2354"/>
        <item x="2356"/>
        <item x="2357"/>
        <item x="2359"/>
        <item x="2360"/>
        <item x="2362"/>
        <item x="2363"/>
        <item x="2364"/>
        <item x="2365"/>
        <item x="2366"/>
        <item x="2372"/>
        <item x="2376"/>
        <item x="2464"/>
        <item x="2466"/>
        <item x="2472"/>
        <item x="2480"/>
        <item x="2481"/>
        <item x="2484"/>
        <item x="2488"/>
        <item x="2490"/>
        <item x="2491"/>
        <item x="2492"/>
        <item x="2494"/>
        <item x="2498"/>
        <item x="2500"/>
        <item x="2503"/>
        <item x="2504"/>
        <item x="2506"/>
        <item x="2507"/>
        <item x="2508"/>
        <item x="2509"/>
        <item x="2510"/>
        <item x="2511"/>
        <item x="2512"/>
        <item x="2513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8"/>
        <item x="2539"/>
        <item x="2540"/>
        <item x="2541"/>
        <item x="2542"/>
        <item x="2543"/>
        <item x="2544"/>
        <item x="2545"/>
        <item x="2546"/>
        <item x="2547"/>
        <item x="2549"/>
        <item x="2550"/>
        <item x="2551"/>
        <item x="2552"/>
        <item x="2555"/>
        <item x="2556"/>
        <item x="2557"/>
        <item x="2558"/>
        <item x="2559"/>
        <item x="2562"/>
        <item x="2563"/>
        <item x="2564"/>
        <item x="2565"/>
        <item x="2568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6"/>
        <item x="2587"/>
        <item x="2588"/>
        <item x="2589"/>
        <item x="2590"/>
        <item x="2591"/>
        <item x="2592"/>
        <item x="2593"/>
        <item x="2594"/>
        <item x="2595"/>
        <item x="2597"/>
        <item x="2598"/>
        <item x="2599"/>
        <item x="2601"/>
        <item x="2602"/>
        <item x="2604"/>
        <item x="2607"/>
        <item x="2611"/>
        <item x="2618"/>
        <item x="2773"/>
        <item x="2774"/>
        <item x="2779"/>
        <item x="2780"/>
        <item x="2781"/>
        <item x="2782"/>
        <item x="2783"/>
        <item x="2784"/>
        <item x="2785"/>
        <item x="2786"/>
        <item x="2787"/>
        <item x="2790"/>
        <item x="2793"/>
        <item x="2794"/>
        <item x="2795"/>
        <item x="2796"/>
        <item x="2797"/>
        <item x="2799"/>
        <item x="2800"/>
        <item x="2803"/>
        <item x="2805"/>
        <item x="2806"/>
        <item x="2807"/>
        <item x="2832"/>
        <item x="2834"/>
        <item x="2835"/>
        <item x="2837"/>
        <item x="2838"/>
        <item x="2839"/>
        <item x="2840"/>
        <item x="2841"/>
        <item x="2842"/>
        <item x="2845"/>
        <item x="2846"/>
        <item x="2847"/>
        <item x="2848"/>
        <item x="2849"/>
        <item x="2850"/>
        <item x="2852"/>
        <item x="2854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72"/>
        <item x="2873"/>
        <item x="2874"/>
        <item x="2876"/>
        <item x="2879"/>
        <item x="2886"/>
        <item x="2295"/>
        <item x="2323"/>
        <item x="2332"/>
        <item x="2344"/>
        <item x="2380"/>
        <item x="2501"/>
        <item x="2514"/>
        <item x="2537"/>
        <item x="2548"/>
        <item x="2596"/>
        <item x="2605"/>
        <item x="2635"/>
        <item x="2636"/>
        <item x="2809"/>
        <item x="2298"/>
        <item x="2300"/>
        <item x="2302"/>
        <item x="2322"/>
        <item x="2324"/>
        <item x="2325"/>
        <item x="2330"/>
        <item x="2334"/>
        <item x="2335"/>
        <item x="2345"/>
        <item x="2350"/>
        <item x="2352"/>
        <item x="2355"/>
        <item x="2358"/>
        <item x="2361"/>
        <item x="2367"/>
        <item x="2368"/>
        <item x="2369"/>
        <item x="2370"/>
        <item x="2371"/>
        <item x="2373"/>
        <item x="2374"/>
        <item x="2375"/>
        <item x="2377"/>
        <item x="2378"/>
        <item x="2381"/>
        <item x="2382"/>
        <item x="2383"/>
        <item x="2384"/>
        <item x="2386"/>
        <item x="2387"/>
        <item x="2388"/>
        <item x="2389"/>
        <item x="2390"/>
        <item x="2391"/>
        <item x="2393"/>
        <item x="2394"/>
        <item x="2395"/>
        <item x="2396"/>
        <item x="2397"/>
        <item x="2398"/>
        <item x="2399"/>
        <item x="2402"/>
        <item x="2403"/>
        <item x="2404"/>
        <item x="2405"/>
        <item x="2406"/>
        <item x="2407"/>
        <item x="2409"/>
        <item x="2410"/>
        <item x="2411"/>
        <item x="2412"/>
        <item x="2413"/>
        <item x="2415"/>
        <item x="2416"/>
        <item x="2420"/>
        <item x="2421"/>
        <item x="2422"/>
        <item x="2426"/>
        <item x="2429"/>
        <item x="2431"/>
        <item x="2465"/>
        <item x="2467"/>
        <item x="2469"/>
        <item x="2473"/>
        <item x="2474"/>
        <item x="2475"/>
        <item x="2476"/>
        <item x="2477"/>
        <item x="2478"/>
        <item x="2479"/>
        <item x="2482"/>
        <item x="2493"/>
        <item x="2495"/>
        <item x="2499"/>
        <item x="2505"/>
        <item x="2560"/>
        <item x="2569"/>
        <item x="2603"/>
        <item x="2606"/>
        <item x="2608"/>
        <item x="2609"/>
        <item x="2610"/>
        <item x="2612"/>
        <item x="2613"/>
        <item x="2614"/>
        <item x="2615"/>
        <item x="2616"/>
        <item x="2617"/>
        <item x="2619"/>
        <item x="2620"/>
        <item x="2621"/>
        <item x="2622"/>
        <item x="2623"/>
        <item x="2625"/>
        <item x="2626"/>
        <item x="2627"/>
        <item x="2628"/>
        <item x="2630"/>
        <item x="2631"/>
        <item x="2632"/>
        <item x="2633"/>
        <item x="2634"/>
        <item x="2637"/>
        <item x="2638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9"/>
        <item x="2701"/>
        <item x="2702"/>
        <item x="2706"/>
        <item x="2707"/>
        <item x="2709"/>
        <item x="2716"/>
        <item x="2775"/>
        <item x="2778"/>
        <item x="2789"/>
        <item x="2791"/>
        <item x="2792"/>
        <item x="2798"/>
        <item x="2802"/>
        <item x="2804"/>
        <item x="2808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3"/>
        <item x="2824"/>
        <item x="2843"/>
        <item x="2869"/>
        <item x="2870"/>
        <item x="2871"/>
        <item x="2875"/>
        <item x="2877"/>
        <item x="2878"/>
        <item x="2880"/>
        <item x="2881"/>
        <item x="2882"/>
        <item x="2883"/>
        <item x="2884"/>
        <item x="2885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7"/>
        <item x="2908"/>
        <item x="2909"/>
        <item x="2910"/>
        <item x="2911"/>
        <item x="2912"/>
        <item x="2913"/>
        <item x="2919"/>
        <item x="2922"/>
        <item x="2923"/>
        <item x="2938"/>
        <item x="2379"/>
        <item x="2385"/>
        <item x="2392"/>
        <item x="2400"/>
        <item x="2401"/>
        <item x="2408"/>
        <item x="2414"/>
        <item x="2417"/>
        <item x="2418"/>
        <item x="2419"/>
        <item x="2423"/>
        <item x="2424"/>
        <item x="2425"/>
        <item x="2427"/>
        <item x="2428"/>
        <item x="2430"/>
        <item x="2432"/>
        <item x="2433"/>
        <item x="2434"/>
        <item x="2435"/>
        <item x="2436"/>
        <item x="2437"/>
        <item x="2438"/>
        <item x="2439"/>
        <item x="2440"/>
        <item x="2944"/>
        <item x="2945"/>
        <item x="2441"/>
        <item x="2442"/>
        <item x="2443"/>
        <item x="2946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955"/>
        <item x="2458"/>
        <item x="2959"/>
        <item x="2459"/>
        <item x="2460"/>
        <item x="2461"/>
        <item x="2965"/>
        <item x="2463"/>
        <item x="2968"/>
        <item x="2969"/>
        <item x="2970"/>
        <item x="2972"/>
        <item x="2468"/>
        <item x="2470"/>
        <item x="2471"/>
        <item x="3105"/>
        <item x="2496"/>
        <item x="2497"/>
        <item x="3106"/>
        <item x="2502"/>
        <item x="3108"/>
        <item x="3110"/>
        <item x="3111"/>
        <item x="3124"/>
        <item x="2561"/>
        <item x="2600"/>
        <item x="2624"/>
        <item x="2629"/>
        <item x="2639"/>
        <item x="2684"/>
        <item x="2685"/>
        <item x="2698"/>
        <item x="2700"/>
        <item x="2703"/>
        <item x="2704"/>
        <item x="2705"/>
        <item x="2708"/>
        <item x="2710"/>
        <item x="2711"/>
        <item x="2712"/>
        <item x="2713"/>
        <item x="2714"/>
        <item x="2715"/>
        <item x="2717"/>
        <item x="2718"/>
        <item x="2719"/>
        <item x="2720"/>
        <item x="2721"/>
        <item x="2722"/>
        <item x="2723"/>
        <item x="3131"/>
        <item x="3132"/>
        <item x="2724"/>
        <item x="2725"/>
        <item x="3133"/>
        <item x="2726"/>
        <item x="2727"/>
        <item x="2728"/>
        <item x="2729"/>
        <item x="2730"/>
        <item x="3134"/>
        <item x="2731"/>
        <item x="2732"/>
        <item x="2733"/>
        <item x="2734"/>
        <item x="2735"/>
        <item x="2736"/>
        <item x="3136"/>
        <item x="2737"/>
        <item x="2738"/>
        <item x="2739"/>
        <item x="2740"/>
        <item x="2741"/>
        <item x="2742"/>
        <item x="2743"/>
        <item x="2744"/>
        <item x="3138"/>
        <item x="3139"/>
        <item x="2745"/>
        <item x="2746"/>
        <item x="2747"/>
        <item x="2748"/>
        <item x="3141"/>
        <item x="2749"/>
        <item x="2750"/>
        <item x="2751"/>
        <item x="3142"/>
        <item x="2752"/>
        <item x="2753"/>
        <item x="2754"/>
        <item x="2755"/>
        <item x="2756"/>
        <item x="2757"/>
        <item x="2758"/>
        <item x="2759"/>
        <item x="2760"/>
        <item x="2761"/>
        <item x="3146"/>
        <item x="2762"/>
        <item x="2763"/>
        <item x="2764"/>
        <item x="3147"/>
        <item x="2765"/>
        <item x="3148"/>
        <item x="3149"/>
        <item x="2766"/>
        <item x="2767"/>
        <item x="3153"/>
        <item x="2768"/>
        <item x="3154"/>
        <item x="3155"/>
        <item x="2769"/>
        <item x="2770"/>
        <item x="2771"/>
        <item x="2772"/>
        <item x="3171"/>
        <item x="3173"/>
        <item x="3180"/>
        <item x="2776"/>
        <item x="2801"/>
        <item x="2821"/>
        <item x="2822"/>
        <item x="2825"/>
        <item x="2826"/>
        <item x="2827"/>
        <item x="2828"/>
        <item x="3381"/>
        <item x="3382"/>
        <item x="2829"/>
        <item x="3383"/>
        <item x="2830"/>
        <item x="2831"/>
        <item x="3390"/>
        <item x="2906"/>
        <item x="3434"/>
        <item x="3435"/>
        <item x="3436"/>
        <item x="2914"/>
        <item x="2915"/>
        <item x="2916"/>
        <item x="3437"/>
        <item x="2918"/>
        <item x="2920"/>
        <item x="2921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3441"/>
        <item x="2935"/>
        <item x="2936"/>
        <item x="2937"/>
        <item x="3459"/>
        <item x="3464"/>
        <item x="2939"/>
        <item x="2940"/>
        <item x="2941"/>
        <item x="2942"/>
        <item x="2943"/>
        <item x="2947"/>
        <item x="2948"/>
        <item x="2949"/>
        <item x="2950"/>
        <item x="2951"/>
        <item x="2952"/>
        <item x="2953"/>
        <item x="2954"/>
        <item x="2957"/>
        <item x="2958"/>
        <item x="2960"/>
        <item x="2961"/>
        <item x="2962"/>
        <item x="2963"/>
        <item x="2964"/>
        <item x="2966"/>
        <item x="2967"/>
        <item x="2971"/>
        <item x="2973"/>
        <item x="2974"/>
        <item x="2975"/>
        <item x="2976"/>
        <item x="2983"/>
        <item x="2985"/>
        <item x="2986"/>
        <item x="2989"/>
        <item x="2990"/>
        <item x="2992"/>
        <item x="2995"/>
        <item x="2996"/>
        <item x="2998"/>
        <item x="3001"/>
        <item x="3003"/>
        <item x="3004"/>
        <item x="3008"/>
        <item x="3011"/>
        <item x="3014"/>
        <item x="3015"/>
        <item x="3016"/>
        <item x="3017"/>
        <item x="3018"/>
        <item x="3019"/>
        <item x="3024"/>
        <item x="3027"/>
        <item x="3093"/>
        <item x="3094"/>
        <item x="3099"/>
        <item x="3101"/>
        <item x="3102"/>
        <item x="3104"/>
        <item x="3107"/>
        <item x="3113"/>
        <item x="3114"/>
        <item x="3116"/>
        <item x="3126"/>
        <item x="3127"/>
        <item x="3128"/>
        <item x="3129"/>
        <item x="3130"/>
        <item x="3135"/>
        <item x="3137"/>
        <item x="3143"/>
        <item x="3150"/>
        <item x="3151"/>
        <item x="3152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2"/>
        <item x="3174"/>
        <item x="3176"/>
        <item x="3177"/>
        <item x="3178"/>
        <item x="3179"/>
        <item x="3181"/>
        <item x="3182"/>
        <item x="3183"/>
        <item x="3184"/>
        <item x="3185"/>
        <item x="3186"/>
        <item x="3187"/>
        <item x="3188"/>
        <item x="3189"/>
        <item x="3191"/>
        <item x="3193"/>
        <item x="3194"/>
        <item x="3197"/>
        <item x="3198"/>
        <item x="3199"/>
        <item x="3200"/>
        <item x="3201"/>
        <item x="3202"/>
        <item x="3204"/>
        <item x="3206"/>
        <item x="3207"/>
        <item x="3208"/>
        <item x="3209"/>
        <item x="3210"/>
        <item x="3211"/>
        <item x="3212"/>
        <item x="3216"/>
        <item x="3218"/>
        <item x="3221"/>
        <item x="3223"/>
        <item x="3224"/>
        <item x="3225"/>
        <item x="3227"/>
        <item x="3229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7"/>
        <item x="3258"/>
        <item x="3260"/>
        <item x="3262"/>
        <item x="3264"/>
        <item x="3265"/>
        <item x="3266"/>
        <item x="3267"/>
        <item x="3268"/>
        <item x="3269"/>
        <item x="3270"/>
        <item x="3271"/>
        <item x="3272"/>
        <item x="3273"/>
        <item x="3379"/>
        <item x="3386"/>
        <item x="3389"/>
        <item x="3391"/>
        <item x="3392"/>
        <item x="3393"/>
        <item x="3394"/>
        <item x="3396"/>
        <item x="3397"/>
        <item x="3398"/>
        <item x="3399"/>
        <item x="3432"/>
        <item x="3433"/>
        <item x="3438"/>
        <item x="3439"/>
        <item x="3440"/>
        <item x="3442"/>
        <item x="3443"/>
        <item x="3444"/>
        <item x="3445"/>
        <item x="3446"/>
        <item x="3447"/>
        <item x="3448"/>
        <item x="3449"/>
        <item x="3450"/>
        <item x="3453"/>
        <item x="3454"/>
        <item x="3455"/>
        <item x="3456"/>
        <item x="3460"/>
        <item x="3461"/>
        <item x="3462"/>
        <item x="3465"/>
        <item x="3466"/>
        <item x="3470"/>
        <item x="3472"/>
        <item x="3473"/>
        <item x="3474"/>
        <item x="3475"/>
        <item x="3476"/>
        <item x="3478"/>
        <item x="3479"/>
        <item x="3480"/>
        <item x="3482"/>
        <item x="2984"/>
        <item x="2987"/>
        <item x="3013"/>
        <item x="3020"/>
        <item x="3026"/>
        <item x="3095"/>
        <item x="3103"/>
        <item x="3119"/>
        <item x="3190"/>
        <item x="3226"/>
        <item x="3230"/>
        <item x="3259"/>
        <item x="3468"/>
        <item x="2978"/>
        <item x="2991"/>
        <item x="2993"/>
        <item x="2994"/>
        <item x="2997"/>
        <item x="2999"/>
        <item x="3005"/>
        <item x="3006"/>
        <item x="3023"/>
        <item x="3028"/>
        <item x="3031"/>
        <item x="3032"/>
        <item x="3033"/>
        <item x="3036"/>
        <item x="3037"/>
        <item x="3038"/>
        <item x="3039"/>
        <item x="3040"/>
        <item x="3041"/>
        <item x="3042"/>
        <item x="3044"/>
        <item x="3046"/>
        <item x="3049"/>
        <item x="3098"/>
        <item x="3100"/>
        <item x="3112"/>
        <item x="3115"/>
        <item x="3117"/>
        <item x="3118"/>
        <item x="3120"/>
        <item x="3123"/>
        <item x="3144"/>
        <item x="3175"/>
        <item x="3192"/>
        <item x="3195"/>
        <item x="3196"/>
        <item x="3203"/>
        <item x="3205"/>
        <item x="3213"/>
        <item x="3214"/>
        <item x="3215"/>
        <item x="3219"/>
        <item x="3222"/>
        <item x="3228"/>
        <item x="3244"/>
        <item x="3256"/>
        <item x="3263"/>
        <item x="3276"/>
        <item x="3277"/>
        <item x="3278"/>
        <item x="3279"/>
        <item x="3280"/>
        <item x="3282"/>
        <item x="3283"/>
        <item x="3287"/>
        <item x="3288"/>
        <item x="3294"/>
        <item x="3303"/>
        <item x="3377"/>
        <item x="3384"/>
        <item x="3387"/>
        <item x="3388"/>
        <item x="3395"/>
        <item x="3400"/>
        <item x="3404"/>
        <item x="3407"/>
        <item x="3408"/>
        <item x="3409"/>
        <item x="3410"/>
        <item x="3413"/>
        <item x="3419"/>
        <item x="3422"/>
        <item x="3451"/>
        <item x="3452"/>
        <item x="3458"/>
        <item x="3463"/>
        <item x="3469"/>
        <item x="3477"/>
        <item x="3481"/>
        <item x="3483"/>
        <item x="3484"/>
        <item x="3492"/>
        <item x="2956"/>
        <item x="2977"/>
        <item x="2979"/>
        <item x="2980"/>
        <item x="2981"/>
        <item x="2982"/>
        <item x="2988"/>
        <item x="3000"/>
        <item x="3002"/>
        <item x="3007"/>
        <item x="3009"/>
        <item x="3010"/>
        <item x="3012"/>
        <item x="3021"/>
        <item x="3022"/>
        <item x="3025"/>
        <item x="3029"/>
        <item x="3030"/>
        <item x="3034"/>
        <item x="3035"/>
        <item x="3043"/>
        <item x="3045"/>
        <item x="3047"/>
        <item x="3048"/>
        <item x="3050"/>
        <item x="3051"/>
        <item x="3052"/>
        <item x="3053"/>
        <item x="3054"/>
        <item x="3055"/>
        <item x="3056"/>
        <item x="3057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1"/>
        <item x="3073"/>
        <item x="3075"/>
        <item x="3076"/>
        <item x="3077"/>
        <item x="3078"/>
        <item x="3080"/>
        <item x="3083"/>
        <item x="3084"/>
        <item x="3086"/>
        <item x="3089"/>
        <item x="3091"/>
        <item x="3096"/>
        <item x="3097"/>
        <item x="3710"/>
        <item x="3109"/>
        <item x="3712"/>
        <item x="3121"/>
        <item x="3125"/>
        <item x="3140"/>
        <item x="3145"/>
        <item x="3170"/>
        <item x="3217"/>
        <item x="3220"/>
        <item x="3261"/>
        <item x="3274"/>
        <item x="3275"/>
        <item x="3281"/>
        <item x="3284"/>
        <item x="3285"/>
        <item x="3289"/>
        <item x="3290"/>
        <item x="3291"/>
        <item x="3292"/>
        <item x="3293"/>
        <item x="3295"/>
        <item x="3296"/>
        <item x="3297"/>
        <item x="3298"/>
        <item x="3299"/>
        <item x="3300"/>
        <item x="3301"/>
        <item x="3302"/>
        <item x="3304"/>
        <item x="3305"/>
        <item x="3306"/>
        <item x="3308"/>
        <item x="3309"/>
        <item x="3310"/>
        <item x="3311"/>
        <item x="3312"/>
        <item x="3313"/>
        <item x="3314"/>
        <item x="3315"/>
        <item x="3316"/>
        <item x="3317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5"/>
        <item x="3336"/>
        <item x="3337"/>
        <item x="3338"/>
        <item x="3339"/>
        <item x="3340"/>
        <item x="3342"/>
        <item x="3343"/>
        <item x="3345"/>
        <item x="3346"/>
        <item x="3347"/>
        <item x="3348"/>
        <item x="3349"/>
        <item x="3351"/>
        <item x="3352"/>
        <item x="3353"/>
        <item x="3354"/>
        <item x="3355"/>
        <item x="3356"/>
        <item x="3357"/>
        <item x="3362"/>
        <item x="3363"/>
        <item x="3364"/>
        <item x="3365"/>
        <item x="3369"/>
        <item x="3371"/>
        <item x="3372"/>
        <item x="3373"/>
        <item x="3374"/>
        <item x="3378"/>
        <item x="3380"/>
        <item x="3385"/>
        <item x="3401"/>
        <item x="3402"/>
        <item x="3403"/>
        <item x="3405"/>
        <item x="3406"/>
        <item x="3411"/>
        <item x="3412"/>
        <item x="3414"/>
        <item x="3415"/>
        <item x="3416"/>
        <item x="3417"/>
        <item x="3418"/>
        <item x="3420"/>
        <item x="3423"/>
        <item x="3424"/>
        <item x="3425"/>
        <item x="3426"/>
        <item x="3427"/>
        <item x="3430"/>
        <item x="3431"/>
        <item x="3457"/>
        <item x="3467"/>
        <item x="3485"/>
        <item x="3486"/>
        <item x="3487"/>
        <item x="3488"/>
        <item x="3489"/>
        <item x="3490"/>
        <item x="3491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10"/>
        <item x="3511"/>
        <item x="3512"/>
        <item x="3515"/>
        <item x="3516"/>
        <item x="3517"/>
        <item x="3518"/>
        <item x="3520"/>
        <item x="3521"/>
        <item x="3526"/>
        <item x="3058"/>
        <item x="3070"/>
        <item x="3072"/>
        <item x="3074"/>
        <item x="3079"/>
        <item x="3085"/>
        <item x="3087"/>
        <item x="3088"/>
        <item x="3090"/>
        <item x="3092"/>
        <item x="3286"/>
        <item x="3307"/>
        <item x="3318"/>
        <item x="3334"/>
        <item x="3341"/>
        <item x="3350"/>
        <item x="3358"/>
        <item x="3359"/>
        <item x="3360"/>
        <item x="3361"/>
        <item x="3366"/>
        <item x="3370"/>
        <item x="3376"/>
        <item x="3421"/>
        <item x="3429"/>
        <item x="3471"/>
        <item x="3508"/>
        <item x="3509"/>
        <item x="3513"/>
        <item x="3514"/>
        <item x="3519"/>
        <item x="3522"/>
        <item x="3525"/>
        <item x="3527"/>
        <item x="3528"/>
        <item x="3529"/>
        <item x="3532"/>
        <item x="3534"/>
        <item x="3536"/>
        <item x="3537"/>
        <item x="3538"/>
        <item x="3539"/>
        <item x="3540"/>
        <item x="3541"/>
        <item x="3081"/>
        <item x="3082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5"/>
        <item x="3556"/>
        <item x="3557"/>
        <item x="3558"/>
        <item x="3560"/>
        <item x="3561"/>
        <item x="3562"/>
        <item x="3563"/>
        <item x="3564"/>
        <item x="3565"/>
        <item x="3566"/>
        <item x="3567"/>
        <item x="3569"/>
        <item x="3570"/>
        <item x="3571"/>
        <item x="3572"/>
        <item x="3573"/>
        <item x="3574"/>
        <item x="3575"/>
        <item x="3576"/>
        <item x="3577"/>
        <item x="3635"/>
        <item x="3634"/>
        <item x="3633"/>
        <item x="3630"/>
        <item x="3629"/>
        <item x="3628"/>
        <item x="3627"/>
        <item x="3626"/>
        <item x="3625"/>
        <item x="3624"/>
        <item x="3623"/>
        <item x="3622"/>
        <item x="3578"/>
        <item x="3579"/>
        <item x="3580"/>
        <item x="3581"/>
        <item x="3621"/>
        <item x="3613"/>
        <item x="3609"/>
        <item x="3605"/>
        <item x="3601"/>
        <item x="3599"/>
        <item x="3585"/>
        <item x="3691"/>
        <item x="3692"/>
        <item x="3693"/>
        <item x="3694"/>
        <item x="3695"/>
        <item x="3701"/>
        <item x="3702"/>
        <item x="3703"/>
        <item x="3704"/>
        <item x="3705"/>
        <item x="3706"/>
        <item x="3707"/>
        <item x="3709"/>
        <item x="3711"/>
        <item x="3713"/>
        <item x="3714"/>
        <item x="3122"/>
        <item x="3715"/>
        <item x="3717"/>
        <item x="3718"/>
        <item x="3719"/>
        <item x="3720"/>
        <item x="3723"/>
        <item x="3724"/>
        <item x="3725"/>
        <item x="3726"/>
        <item x="3728"/>
        <item x="3729"/>
        <item x="3737"/>
        <item x="3739"/>
        <item x="3740"/>
        <item x="3741"/>
        <item x="3344"/>
        <item x="3742"/>
        <item x="3743"/>
        <item x="3367"/>
        <item x="3744"/>
        <item x="3368"/>
        <item x="3745"/>
        <item x="3747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375"/>
        <item x="3761"/>
        <item x="3762"/>
        <item x="3763"/>
        <item x="3764"/>
        <item x="3765"/>
        <item x="3766"/>
        <item x="3767"/>
        <item x="3768"/>
        <item x="3770"/>
        <item x="3771"/>
        <item x="3772"/>
        <item x="3774"/>
        <item x="3775"/>
        <item x="3776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40"/>
        <item x="3841"/>
        <item x="3843"/>
        <item x="3844"/>
        <item x="3845"/>
        <item x="3847"/>
        <item x="3848"/>
        <item x="3850"/>
        <item x="3861"/>
        <item x="3892"/>
        <item x="3998"/>
        <item x="3999"/>
        <item x="4000"/>
        <item x="4001"/>
        <item x="4002"/>
        <item x="4003"/>
        <item x="4004"/>
        <item x="3428"/>
        <item x="4005"/>
        <item x="4006"/>
        <item x="4007"/>
        <item x="4008"/>
        <item x="4009"/>
        <item x="4010"/>
        <item x="4011"/>
        <item x="4012"/>
        <item x="4014"/>
        <item x="4015"/>
        <item x="4016"/>
        <item x="4017"/>
        <item x="4020"/>
        <item x="4021"/>
        <item x="4022"/>
        <item x="4024"/>
        <item x="4050"/>
        <item x="4053"/>
        <item x="4054"/>
        <item x="4055"/>
        <item x="4056"/>
        <item x="4057"/>
        <item x="4058"/>
        <item x="3523"/>
        <item x="3524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9"/>
        <item x="4080"/>
        <item x="3530"/>
        <item x="4084"/>
        <item x="4085"/>
        <item x="4086"/>
        <item x="4087"/>
        <item x="4088"/>
        <item x="4089"/>
        <item x="4090"/>
        <item x="4091"/>
        <item x="4092"/>
        <item x="4094"/>
        <item x="4095"/>
        <item x="4097"/>
        <item x="4098"/>
        <item x="4099"/>
        <item x="3531"/>
        <item x="4100"/>
        <item x="4101"/>
        <item x="4102"/>
        <item x="4106"/>
        <item x="4111"/>
        <item x="4116"/>
        <item x="4117"/>
        <item x="3533"/>
        <item x="3535"/>
        <item x="3554"/>
        <item x="3559"/>
        <item x="3568"/>
        <item x="3632"/>
        <item x="3631"/>
        <item x="3582"/>
        <item x="3583"/>
        <item x="3584"/>
        <item x="3620"/>
        <item x="3619"/>
        <item x="3618"/>
        <item x="3617"/>
        <item x="3616"/>
        <item x="3615"/>
        <item x="3614"/>
        <item x="3612"/>
        <item x="3611"/>
        <item x="3610"/>
        <item x="3608"/>
        <item x="3607"/>
        <item x="3604"/>
        <item x="3603"/>
        <item x="3602"/>
        <item x="3600"/>
        <item x="3586"/>
        <item x="3587"/>
        <item x="3588"/>
        <item x="3589"/>
        <item x="3590"/>
        <item x="3591"/>
        <item x="3593"/>
        <item x="3596"/>
        <item x="3597"/>
        <item x="3598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8"/>
        <item x="3660"/>
        <item x="3661"/>
        <item x="3662"/>
        <item x="3663"/>
        <item x="3665"/>
        <item x="3666"/>
        <item x="3667"/>
        <item x="3671"/>
        <item x="3672"/>
        <item x="3677"/>
        <item x="3696"/>
        <item x="3697"/>
        <item x="3698"/>
        <item x="3708"/>
        <item x="3716"/>
        <item x="3721"/>
        <item x="3730"/>
        <item x="3731"/>
        <item x="3732"/>
        <item x="3733"/>
        <item x="3738"/>
        <item x="3746"/>
        <item x="3748"/>
        <item x="3773"/>
        <item x="3777"/>
        <item x="3797"/>
        <item x="3838"/>
        <item x="3839"/>
        <item x="3842"/>
        <item x="3846"/>
        <item x="3849"/>
        <item x="3851"/>
        <item x="3852"/>
        <item x="3853"/>
        <item x="3854"/>
        <item x="3855"/>
        <item x="3856"/>
        <item x="3857"/>
        <item x="3858"/>
        <item x="3859"/>
        <item x="3860"/>
        <item x="3863"/>
        <item x="3864"/>
        <item x="3865"/>
        <item x="3866"/>
        <item x="3867"/>
        <item x="3868"/>
        <item x="3869"/>
        <item x="3870"/>
        <item x="3871"/>
        <item x="3872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7"/>
        <item x="3908"/>
        <item x="3909"/>
        <item x="3910"/>
        <item x="3911"/>
        <item x="3912"/>
        <item x="3913"/>
        <item x="3914"/>
        <item x="3915"/>
        <item x="3916"/>
        <item x="3918"/>
        <item x="3919"/>
        <item x="3920"/>
        <item x="3922"/>
        <item x="3923"/>
        <item x="3924"/>
        <item x="3925"/>
        <item x="3926"/>
        <item x="3927"/>
        <item x="3928"/>
        <item x="3929"/>
        <item x="3931"/>
        <item x="3932"/>
        <item x="3933"/>
        <item x="3935"/>
        <item x="3936"/>
        <item x="3937"/>
        <item x="3938"/>
        <item x="3940"/>
        <item x="3941"/>
        <item x="3942"/>
        <item x="3943"/>
        <item x="3944"/>
        <item x="3945"/>
        <item x="3947"/>
        <item x="3948"/>
        <item x="3949"/>
        <item x="3950"/>
        <item x="3951"/>
        <item x="3952"/>
        <item x="3953"/>
        <item x="3956"/>
        <item x="4013"/>
        <item x="4018"/>
        <item x="4019"/>
        <item x="4023"/>
        <item x="4025"/>
        <item x="4026"/>
        <item x="4028"/>
        <item x="4029"/>
        <item x="4030"/>
        <item x="4031"/>
        <item x="4032"/>
        <item x="4033"/>
        <item x="4034"/>
        <item x="4035"/>
        <item x="4037"/>
        <item x="4038"/>
        <item x="4040"/>
        <item x="4044"/>
        <item x="4051"/>
        <item x="4052"/>
        <item x="4078"/>
        <item x="4081"/>
        <item x="4083"/>
        <item x="4093"/>
        <item x="4096"/>
        <item x="4103"/>
        <item x="4104"/>
        <item x="4105"/>
        <item x="4107"/>
        <item x="4108"/>
        <item x="4109"/>
        <item x="4110"/>
        <item x="4112"/>
        <item x="4113"/>
        <item x="4115"/>
        <item x="4118"/>
        <item x="4119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6"/>
        <item x="4147"/>
        <item x="4148"/>
        <item x="4149"/>
        <item x="4150"/>
        <item x="4151"/>
        <item x="4152"/>
        <item x="4154"/>
        <item x="4163"/>
        <item x="4171"/>
        <item x="4177"/>
        <item x="7215"/>
        <item x="3606"/>
        <item x="3592"/>
        <item x="3594"/>
        <item x="3595"/>
        <item x="3657"/>
        <item x="3659"/>
        <item x="3664"/>
        <item x="3668"/>
        <item x="3669"/>
        <item x="3670"/>
        <item x="3673"/>
        <item x="3674"/>
        <item x="3675"/>
        <item x="3676"/>
        <item x="3678"/>
        <item x="3679"/>
        <item x="3680"/>
        <item x="3681"/>
        <item x="3682"/>
        <item x="4187"/>
        <item x="3683"/>
        <item x="3684"/>
        <item x="3685"/>
        <item x="4191"/>
        <item x="3686"/>
        <item x="3687"/>
        <item x="4195"/>
        <item x="3688"/>
        <item x="3689"/>
        <item x="3690"/>
        <item x="3699"/>
        <item x="4326"/>
        <item x="3700"/>
        <item x="3727"/>
        <item x="3734"/>
        <item x="3735"/>
        <item x="3736"/>
        <item x="4349"/>
        <item x="3769"/>
        <item x="3862"/>
        <item x="3873"/>
        <item x="3906"/>
        <item x="3917"/>
        <item x="3921"/>
        <item x="3930"/>
        <item x="3934"/>
        <item x="3939"/>
        <item x="3946"/>
        <item x="3954"/>
        <item x="3955"/>
        <item x="4365"/>
        <item x="3957"/>
        <item x="3958"/>
        <item x="3959"/>
        <item x="3960"/>
        <item x="3961"/>
        <item x="3962"/>
        <item x="3963"/>
        <item x="3964"/>
        <item x="3965"/>
        <item x="4374"/>
        <item x="3966"/>
        <item x="3967"/>
        <item x="3968"/>
        <item x="3969"/>
        <item x="3970"/>
        <item x="4376"/>
        <item x="3971"/>
        <item x="3972"/>
        <item x="3973"/>
        <item x="4377"/>
        <item x="3974"/>
        <item x="3975"/>
        <item x="4382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4027"/>
        <item x="4036"/>
        <item x="4039"/>
        <item x="4041"/>
        <item x="4042"/>
        <item x="4043"/>
        <item x="4045"/>
        <item x="4046"/>
        <item x="4047"/>
        <item x="4048"/>
        <item x="4049"/>
        <item x="4082"/>
        <item x="4114"/>
        <item x="4120"/>
        <item x="4145"/>
        <item x="4153"/>
        <item x="4155"/>
        <item x="4156"/>
        <item x="4157"/>
        <item x="4158"/>
        <item x="4159"/>
        <item x="4160"/>
        <item x="4161"/>
        <item x="4162"/>
        <item x="4164"/>
        <item x="4165"/>
        <item x="4166"/>
        <item x="4167"/>
        <item x="4168"/>
        <item x="4169"/>
        <item x="4170"/>
        <item x="4172"/>
        <item x="4173"/>
        <item x="4174"/>
        <item x="4175"/>
        <item x="4176"/>
        <item x="4178"/>
        <item x="4180"/>
        <item x="4181"/>
        <item x="4182"/>
        <item x="4183"/>
        <item x="4184"/>
        <item x="4185"/>
        <item x="4186"/>
        <item x="4188"/>
        <item x="4189"/>
        <item x="4193"/>
        <item x="4194"/>
        <item x="4196"/>
        <item x="4197"/>
        <item x="4199"/>
        <item x="4200"/>
        <item x="4201"/>
        <item x="4203"/>
        <item x="4204"/>
        <item x="4205"/>
        <item x="4206"/>
        <item x="4207"/>
        <item x="4210"/>
        <item x="4212"/>
        <item x="4216"/>
        <item x="4219"/>
        <item x="4220"/>
        <item x="4221"/>
        <item x="4222"/>
        <item x="4225"/>
        <item x="4229"/>
        <item x="4235"/>
        <item x="4328"/>
        <item x="4347"/>
        <item x="4360"/>
        <item x="4361"/>
        <item x="4362"/>
        <item x="4363"/>
        <item x="4367"/>
        <item x="4368"/>
        <item x="4369"/>
        <item x="4370"/>
        <item x="4371"/>
        <item x="4378"/>
        <item x="4379"/>
        <item x="4380"/>
        <item x="4381"/>
        <item x="4384"/>
        <item x="4385"/>
        <item x="4386"/>
        <item x="4387"/>
        <item x="4388"/>
        <item x="4389"/>
        <item x="4390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6"/>
        <item x="4409"/>
        <item x="4410"/>
        <item x="4411"/>
        <item x="4412"/>
        <item x="4413"/>
        <item x="4414"/>
        <item x="4416"/>
        <item x="4417"/>
        <item x="4420"/>
        <item x="4423"/>
        <item x="4427"/>
        <item x="4439"/>
        <item x="4440"/>
        <item x="4452"/>
        <item x="4459"/>
        <item x="4634"/>
        <item x="4635"/>
        <item x="4637"/>
        <item x="4638"/>
        <item x="4639"/>
        <item x="4640"/>
        <item x="4642"/>
        <item x="4646"/>
        <item x="4678"/>
        <item x="4679"/>
        <item x="4680"/>
        <item x="4681"/>
        <item x="4683"/>
        <item x="4684"/>
        <item x="4686"/>
        <item x="4687"/>
        <item x="4697"/>
        <item x="4714"/>
        <item x="4716"/>
        <item x="4721"/>
        <item x="4179"/>
        <item x="4198"/>
        <item x="4202"/>
        <item x="4208"/>
        <item x="4211"/>
        <item x="4215"/>
        <item x="4217"/>
        <item x="4218"/>
        <item x="4223"/>
        <item x="4227"/>
        <item x="4230"/>
        <item x="4231"/>
        <item x="4236"/>
        <item x="4240"/>
        <item x="4241"/>
        <item x="4244"/>
        <item x="4245"/>
        <item x="4247"/>
        <item x="4248"/>
        <item x="4249"/>
        <item x="4252"/>
        <item x="4253"/>
        <item x="4254"/>
        <item x="4259"/>
        <item x="4264"/>
        <item x="4327"/>
        <item x="4329"/>
        <item x="4330"/>
        <item x="4331"/>
        <item x="4336"/>
        <item x="4338"/>
        <item x="4339"/>
        <item x="4340"/>
        <item x="4341"/>
        <item x="4342"/>
        <item x="4343"/>
        <item x="4345"/>
        <item x="4346"/>
        <item x="4348"/>
        <item x="4350"/>
        <item x="4352"/>
        <item x="4364"/>
        <item x="4366"/>
        <item x="4372"/>
        <item x="4373"/>
        <item x="4375"/>
        <item x="4383"/>
        <item x="4391"/>
        <item x="4405"/>
        <item x="4407"/>
        <item x="4408"/>
        <item x="4418"/>
        <item x="4419"/>
        <item x="4421"/>
        <item x="4422"/>
        <item x="4425"/>
        <item x="4426"/>
        <item x="4429"/>
        <item x="4432"/>
        <item x="4433"/>
        <item x="4434"/>
        <item x="4437"/>
        <item x="4441"/>
        <item x="4444"/>
        <item x="4445"/>
        <item x="4446"/>
        <item x="4447"/>
        <item x="4448"/>
        <item x="4451"/>
        <item x="4453"/>
        <item x="4454"/>
        <item x="4455"/>
        <item x="4456"/>
        <item x="4457"/>
        <item x="4460"/>
        <item x="4461"/>
        <item x="4462"/>
        <item x="4464"/>
        <item x="4466"/>
        <item x="4468"/>
        <item x="4470"/>
        <item x="4472"/>
        <item x="4477"/>
        <item x="4480"/>
        <item x="4482"/>
        <item x="4484"/>
        <item x="4485"/>
        <item x="4491"/>
        <item x="4495"/>
        <item x="4496"/>
        <item x="4497"/>
        <item x="4502"/>
        <item x="4504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55"/>
        <item x="4629"/>
        <item x="4630"/>
        <item x="4631"/>
        <item x="4633"/>
        <item x="4641"/>
        <item x="4644"/>
        <item x="4648"/>
        <item x="4652"/>
        <item x="4677"/>
        <item x="4682"/>
        <item x="4688"/>
        <item x="4689"/>
        <item x="4690"/>
        <item x="4691"/>
        <item x="4694"/>
        <item x="4695"/>
        <item x="4698"/>
        <item x="4699"/>
        <item x="4700"/>
        <item x="4701"/>
        <item x="4703"/>
        <item x="4704"/>
        <item x="4705"/>
        <item x="4706"/>
        <item x="4710"/>
        <item x="4711"/>
        <item x="4712"/>
        <item x="4713"/>
        <item x="4715"/>
        <item x="4719"/>
        <item x="4720"/>
        <item x="4722"/>
        <item x="4723"/>
        <item x="4724"/>
        <item x="4731"/>
        <item x="4735"/>
        <item x="4767"/>
        <item x="4190"/>
        <item x="4192"/>
        <item x="4209"/>
        <item x="4213"/>
        <item x="4224"/>
        <item x="4226"/>
        <item x="4228"/>
        <item x="4232"/>
        <item x="4233"/>
        <item x="4234"/>
        <item x="4237"/>
        <item x="4238"/>
        <item x="4239"/>
        <item x="4242"/>
        <item x="4243"/>
        <item x="4246"/>
        <item x="4250"/>
        <item x="4251"/>
        <item x="4255"/>
        <item x="4256"/>
        <item x="4257"/>
        <item x="4258"/>
        <item x="4260"/>
        <item x="4261"/>
        <item x="4262"/>
        <item x="4263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7"/>
        <item x="4288"/>
        <item x="4289"/>
        <item x="4291"/>
        <item x="4293"/>
        <item x="4294"/>
        <item x="4296"/>
        <item x="4297"/>
        <item x="4298"/>
        <item x="4299"/>
        <item x="4300"/>
        <item x="4301"/>
        <item x="4302"/>
        <item x="4303"/>
        <item x="4304"/>
        <item x="4305"/>
        <item x="4307"/>
        <item x="4325"/>
        <item x="4324"/>
        <item x="4323"/>
        <item x="4322"/>
        <item x="4321"/>
        <item x="4319"/>
        <item x="4318"/>
        <item x="4311"/>
        <item x="4313"/>
        <item x="4332"/>
        <item x="4333"/>
        <item x="4334"/>
        <item x="4335"/>
        <item x="4337"/>
        <item x="4344"/>
        <item x="4351"/>
        <item x="4353"/>
        <item x="4354"/>
        <item x="4355"/>
        <item x="4356"/>
        <item x="4357"/>
        <item x="4424"/>
        <item x="4428"/>
        <item x="4430"/>
        <item x="4431"/>
        <item x="4435"/>
        <item x="4436"/>
        <item x="4438"/>
        <item x="4442"/>
        <item x="4443"/>
        <item x="4449"/>
        <item x="4450"/>
        <item x="4458"/>
        <item x="4463"/>
        <item x="4465"/>
        <item x="4467"/>
        <item x="4469"/>
        <item x="4471"/>
        <item x="4473"/>
        <item x="4474"/>
        <item x="4478"/>
        <item x="4479"/>
        <item x="4481"/>
        <item x="4483"/>
        <item x="4486"/>
        <item x="4487"/>
        <item x="4488"/>
        <item x="4489"/>
        <item x="4490"/>
        <item x="4492"/>
        <item x="4493"/>
        <item x="4494"/>
        <item x="4498"/>
        <item x="4499"/>
        <item x="4500"/>
        <item x="4501"/>
        <item x="4503"/>
        <item x="4505"/>
        <item x="4506"/>
        <item x="4549"/>
        <item x="4550"/>
        <item x="4551"/>
        <item x="4552"/>
        <item x="4553"/>
        <item x="4554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6"/>
        <item x="4577"/>
        <item x="4579"/>
        <item x="4580"/>
        <item x="4581"/>
        <item x="4582"/>
        <item x="4584"/>
        <item x="4585"/>
        <item x="4586"/>
        <item x="4587"/>
        <item x="4588"/>
        <item x="4589"/>
        <item x="4590"/>
        <item x="4592"/>
        <item x="4593"/>
        <item x="4594"/>
        <item x="4596"/>
        <item x="4598"/>
        <item x="4600"/>
        <item x="4601"/>
        <item x="4603"/>
        <item x="4604"/>
        <item x="4605"/>
        <item x="4608"/>
        <item x="4610"/>
        <item x="4611"/>
        <item x="4612"/>
        <item x="4613"/>
        <item x="4615"/>
        <item x="4616"/>
        <item x="4617"/>
        <item x="4618"/>
        <item x="4621"/>
        <item x="4626"/>
        <item x="4628"/>
        <item x="4632"/>
        <item x="4636"/>
        <item x="4643"/>
        <item x="4645"/>
        <item x="4647"/>
        <item x="4649"/>
        <item x="4650"/>
        <item x="4651"/>
        <item x="4653"/>
        <item x="4654"/>
        <item x="4655"/>
        <item x="4657"/>
        <item x="4658"/>
        <item x="4659"/>
        <item x="4660"/>
        <item x="4662"/>
        <item x="4663"/>
        <item x="4664"/>
        <item x="4669"/>
        <item x="4670"/>
        <item x="4671"/>
        <item x="4685"/>
        <item x="4692"/>
        <item x="4693"/>
        <item x="4696"/>
        <item x="4702"/>
        <item x="4707"/>
        <item x="4708"/>
        <item x="4709"/>
        <item x="4717"/>
        <item x="4718"/>
        <item x="4725"/>
        <item x="4726"/>
        <item x="4727"/>
        <item x="4729"/>
        <item x="4730"/>
        <item x="4732"/>
        <item x="4733"/>
        <item x="4736"/>
        <item x="4737"/>
        <item x="4738"/>
        <item x="4739"/>
        <item x="4740"/>
        <item x="4741"/>
        <item x="4742"/>
        <item x="4744"/>
        <item x="4745"/>
        <item x="4746"/>
        <item x="4747"/>
        <item x="4748"/>
        <item x="4749"/>
        <item x="4750"/>
        <item x="4751"/>
        <item x="4753"/>
        <item x="4755"/>
        <item x="4756"/>
        <item x="4757"/>
        <item x="4758"/>
        <item x="4759"/>
        <item x="4761"/>
        <item x="4762"/>
        <item x="4763"/>
        <item x="4765"/>
        <item x="4292"/>
        <item x="4310"/>
        <item x="4764"/>
        <item x="4214"/>
        <item x="4286"/>
        <item x="4290"/>
        <item x="4295"/>
        <item x="4770"/>
        <item x="4306"/>
        <item x="4308"/>
        <item x="4771"/>
        <item x="4309"/>
        <item x="4772"/>
        <item x="4320"/>
        <item x="4317"/>
        <item x="4773"/>
        <item x="4774"/>
        <item x="4775"/>
        <item x="4312"/>
        <item x="4314"/>
        <item x="4776"/>
        <item x="4777"/>
        <item x="4778"/>
        <item x="4779"/>
        <item x="4781"/>
        <item x="4315"/>
        <item x="4316"/>
        <item x="4782"/>
        <item x="4783"/>
        <item x="4784"/>
        <item x="4785"/>
        <item x="4786"/>
        <item x="4787"/>
        <item x="4788"/>
        <item x="4789"/>
        <item x="4790"/>
        <item x="4793"/>
        <item x="4794"/>
        <item x="4795"/>
        <item x="4796"/>
        <item x="4797"/>
        <item x="4798"/>
        <item x="4799"/>
        <item x="4802"/>
        <item x="4803"/>
        <item x="4804"/>
        <item x="4805"/>
        <item x="4807"/>
        <item x="4810"/>
        <item x="4812"/>
        <item x="4813"/>
        <item x="4819"/>
        <item x="4820"/>
        <item x="4940"/>
        <item x="4942"/>
        <item x="4358"/>
        <item x="4359"/>
        <item x="4943"/>
        <item x="4946"/>
        <item x="4960"/>
        <item x="4415"/>
        <item x="4962"/>
        <item x="4475"/>
        <item x="4476"/>
        <item x="4963"/>
        <item x="4964"/>
        <item x="4967"/>
        <item x="4968"/>
        <item x="4969"/>
        <item x="4575"/>
        <item x="4578"/>
        <item x="4583"/>
        <item x="4970"/>
        <item x="4591"/>
        <item x="4971"/>
        <item x="4972"/>
        <item x="4595"/>
        <item x="4597"/>
        <item x="4599"/>
        <item x="4602"/>
        <item x="4973"/>
        <item x="4606"/>
        <item x="4974"/>
        <item x="4975"/>
        <item x="4607"/>
        <item x="4609"/>
        <item x="4976"/>
        <item x="4977"/>
        <item x="4614"/>
        <item x="4978"/>
        <item x="4979"/>
        <item x="4980"/>
        <item x="4981"/>
        <item x="4982"/>
        <item x="4983"/>
        <item x="4984"/>
        <item x="4619"/>
        <item x="4620"/>
        <item x="4985"/>
        <item x="4988"/>
        <item x="4622"/>
        <item x="4623"/>
        <item x="4989"/>
        <item x="4990"/>
        <item x="4624"/>
        <item x="4991"/>
        <item x="4625"/>
        <item x="4992"/>
        <item x="4996"/>
        <item x="4998"/>
        <item x="4999"/>
        <item x="5000"/>
        <item x="5002"/>
        <item x="5007"/>
        <item x="5009"/>
        <item x="5010"/>
        <item x="5012"/>
        <item x="5013"/>
        <item x="5016"/>
        <item x="5018"/>
        <item x="5020"/>
        <item x="5022"/>
        <item x="5023"/>
        <item x="5024"/>
        <item x="5025"/>
        <item x="5026"/>
        <item x="5027"/>
        <item x="5029"/>
        <item x="5030"/>
        <item x="5031"/>
        <item x="5035"/>
        <item x="5037"/>
        <item x="5038"/>
        <item x="5039"/>
        <item x="5043"/>
        <item x="5049"/>
        <item x="5050"/>
        <item x="5053"/>
        <item x="5054"/>
        <item x="5058"/>
        <item x="5061"/>
        <item x="5065"/>
        <item x="5066"/>
        <item x="5070"/>
        <item x="5073"/>
        <item x="5076"/>
        <item x="4627"/>
        <item x="4656"/>
        <item x="4661"/>
        <item x="5240"/>
        <item x="5241"/>
        <item x="5242"/>
        <item x="5243"/>
        <item x="4665"/>
        <item x="4666"/>
        <item x="5244"/>
        <item x="4668"/>
        <item x="5245"/>
        <item x="5246"/>
        <item x="5247"/>
        <item x="5248"/>
        <item x="4672"/>
        <item x="4673"/>
        <item x="5249"/>
        <item x="5251"/>
        <item x="5252"/>
        <item x="4674"/>
        <item x="4675"/>
        <item x="4676"/>
        <item x="5256"/>
        <item x="5259"/>
        <item x="5261"/>
        <item x="5262"/>
        <item x="5265"/>
        <item x="4728"/>
        <item x="5302"/>
        <item x="4734"/>
        <item x="5303"/>
        <item x="5310"/>
        <item x="4743"/>
        <item x="5311"/>
        <item x="5312"/>
        <item x="4752"/>
        <item x="4754"/>
        <item x="5318"/>
        <item x="5319"/>
        <item x="5320"/>
        <item x="5321"/>
        <item x="5322"/>
        <item x="5323"/>
        <item x="5324"/>
        <item x="4760"/>
        <item x="5325"/>
        <item x="5327"/>
        <item x="5328"/>
        <item x="4766"/>
        <item x="5329"/>
        <item x="5330"/>
        <item x="5331"/>
        <item x="5332"/>
        <item x="5333"/>
        <item x="5334"/>
        <item x="5335"/>
        <item x="5336"/>
        <item x="5337"/>
        <item x="5339"/>
        <item x="5343"/>
        <item x="5347"/>
        <item x="5348"/>
        <item x="5350"/>
        <item x="5351"/>
        <item x="5352"/>
        <item x="5353"/>
        <item x="5355"/>
        <item x="5356"/>
        <item x="5357"/>
        <item x="5359"/>
        <item x="5361"/>
        <item x="5362"/>
        <item x="5363"/>
        <item x="5364"/>
        <item x="5365"/>
        <item x="5366"/>
        <item x="5369"/>
        <item x="5370"/>
        <item x="5371"/>
        <item x="5378"/>
        <item x="4768"/>
        <item x="4791"/>
        <item x="4792"/>
        <item x="4800"/>
        <item x="4801"/>
        <item x="4806"/>
        <item x="4808"/>
        <item x="4809"/>
        <item x="4811"/>
        <item x="4814"/>
        <item x="4815"/>
        <item x="4816"/>
        <item x="4817"/>
        <item x="4818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3"/>
        <item x="4834"/>
        <item x="4835"/>
        <item x="4836"/>
        <item x="4837"/>
        <item x="4838"/>
        <item x="4839"/>
        <item x="4840"/>
        <item x="4841"/>
        <item x="4843"/>
        <item x="4845"/>
        <item x="4846"/>
        <item x="4847"/>
        <item x="4848"/>
        <item x="4849"/>
        <item x="4850"/>
        <item x="4851"/>
        <item x="4852"/>
        <item x="4853"/>
        <item x="4855"/>
        <item x="4856"/>
        <item x="4859"/>
        <item x="4861"/>
        <item x="4862"/>
        <item x="4863"/>
        <item x="4866"/>
        <item x="4868"/>
        <item x="4870"/>
        <item x="4871"/>
        <item x="4872"/>
        <item x="4873"/>
        <item x="4875"/>
        <item x="4876"/>
        <item x="4878"/>
        <item x="4886"/>
        <item x="4888"/>
        <item x="4890"/>
        <item x="4925"/>
        <item x="4926"/>
        <item x="4927"/>
        <item x="4928"/>
        <item x="4941"/>
        <item x="4944"/>
        <item x="4945"/>
        <item x="4947"/>
        <item x="4948"/>
        <item x="4949"/>
        <item x="4950"/>
        <item x="4951"/>
        <item x="4952"/>
        <item x="4958"/>
        <item x="4959"/>
        <item x="4961"/>
        <item x="4965"/>
        <item x="4966"/>
        <item x="4986"/>
        <item x="4993"/>
        <item x="4994"/>
        <item x="4997"/>
        <item x="5001"/>
        <item x="5003"/>
        <item x="5004"/>
        <item x="5005"/>
        <item x="5006"/>
        <item x="5008"/>
        <item x="5011"/>
        <item x="5014"/>
        <item x="5015"/>
        <item x="5017"/>
        <item x="5019"/>
        <item x="5021"/>
        <item x="5028"/>
        <item x="5032"/>
        <item x="5033"/>
        <item x="5034"/>
        <item x="5036"/>
        <item x="5040"/>
        <item x="5041"/>
        <item x="5042"/>
        <item x="5044"/>
        <item x="5045"/>
        <item x="5046"/>
        <item x="5047"/>
        <item x="5048"/>
        <item x="5051"/>
        <item x="5052"/>
        <item x="5055"/>
        <item x="5056"/>
        <item x="5057"/>
        <item x="5059"/>
        <item x="5060"/>
        <item x="5062"/>
        <item x="5063"/>
        <item x="5064"/>
        <item x="5067"/>
        <item x="5068"/>
        <item x="5069"/>
        <item x="5071"/>
        <item x="5072"/>
        <item x="5074"/>
        <item x="5075"/>
        <item x="5077"/>
        <item x="5078"/>
        <item x="5079"/>
        <item x="5080"/>
        <item x="5081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7"/>
        <item x="5098"/>
        <item x="5103"/>
        <item x="5105"/>
        <item x="5106"/>
        <item x="5108"/>
        <item x="5109"/>
        <item x="5110"/>
        <item x="5112"/>
        <item x="5114"/>
        <item x="5116"/>
        <item x="5117"/>
        <item x="5118"/>
        <item x="5120"/>
        <item x="5121"/>
        <item x="5122"/>
        <item x="5123"/>
        <item x="5127"/>
        <item x="5128"/>
        <item x="5134"/>
        <item x="5137"/>
        <item x="5138"/>
        <item x="5139"/>
        <item x="5144"/>
        <item x="5145"/>
        <item x="5147"/>
        <item x="5151"/>
        <item x="5152"/>
        <item x="5158"/>
        <item x="5160"/>
        <item x="5163"/>
        <item x="5164"/>
        <item x="5165"/>
        <item x="5167"/>
        <item x="5169"/>
        <item x="5170"/>
        <item x="5171"/>
        <item x="5175"/>
        <item x="5176"/>
        <item x="5185"/>
        <item x="5238"/>
        <item x="5250"/>
        <item x="5253"/>
        <item x="5254"/>
        <item x="5255"/>
        <item x="5257"/>
        <item x="5258"/>
        <item x="5260"/>
        <item x="5264"/>
        <item x="5266"/>
        <item x="5267"/>
        <item x="5268"/>
        <item x="5269"/>
        <item x="5270"/>
        <item x="5271"/>
        <item x="5272"/>
        <item x="5274"/>
        <item x="5276"/>
        <item x="5277"/>
        <item x="5278"/>
        <item x="5280"/>
        <item x="5281"/>
        <item x="5282"/>
        <item x="5283"/>
        <item x="5289"/>
        <item x="5304"/>
        <item x="5305"/>
        <item x="5309"/>
        <item x="5313"/>
        <item x="5315"/>
        <item x="5317"/>
        <item x="5326"/>
        <item x="5340"/>
        <item x="5341"/>
        <item x="5342"/>
        <item x="5344"/>
        <item x="5345"/>
        <item x="5346"/>
        <item x="5349"/>
        <item x="5354"/>
        <item x="5358"/>
        <item x="5360"/>
        <item x="5367"/>
        <item x="5368"/>
        <item x="5372"/>
        <item x="5373"/>
        <item x="5374"/>
        <item x="5375"/>
        <item x="5376"/>
        <item x="5377"/>
        <item x="5379"/>
        <item x="5380"/>
        <item x="5381"/>
        <item x="5382"/>
        <item x="5384"/>
        <item x="5386"/>
        <item x="5387"/>
        <item x="5390"/>
        <item x="5393"/>
        <item x="5394"/>
        <item x="5395"/>
        <item x="5400"/>
        <item x="5401"/>
        <item x="5402"/>
        <item x="5403"/>
        <item x="5404"/>
        <item x="5405"/>
        <item x="5409"/>
        <item x="5410"/>
        <item x="5411"/>
        <item x="5413"/>
        <item x="5417"/>
        <item x="5420"/>
        <item x="4769"/>
        <item x="5445"/>
        <item x="4780"/>
        <item x="4832"/>
        <item x="4842"/>
        <item x="4844"/>
        <item x="4854"/>
        <item x="4857"/>
        <item x="4858"/>
        <item x="4860"/>
        <item x="4864"/>
        <item x="4865"/>
        <item x="4867"/>
        <item x="4869"/>
        <item x="4874"/>
        <item x="4877"/>
        <item x="4879"/>
        <item x="4880"/>
        <item x="4881"/>
        <item x="4882"/>
        <item x="4883"/>
        <item x="4884"/>
        <item x="4885"/>
        <item x="4887"/>
        <item x="4889"/>
        <item x="4891"/>
        <item x="4892"/>
        <item x="5448"/>
        <item x="4893"/>
        <item x="4894"/>
        <item x="4895"/>
        <item x="4896"/>
        <item x="4897"/>
        <item x="4898"/>
        <item x="5449"/>
        <item x="4899"/>
        <item x="5450"/>
        <item x="5451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5453"/>
        <item x="5454"/>
        <item x="4911"/>
        <item x="4912"/>
        <item x="5456"/>
        <item x="4913"/>
        <item x="4914"/>
        <item x="4915"/>
        <item x="5457"/>
        <item x="5459"/>
        <item x="4916"/>
        <item x="5460"/>
        <item x="4917"/>
        <item x="4918"/>
        <item x="4919"/>
        <item x="4920"/>
        <item x="4921"/>
        <item x="4922"/>
        <item x="5462"/>
        <item x="5463"/>
        <item x="5464"/>
        <item x="4923"/>
        <item x="4924"/>
        <item x="5465"/>
        <item x="5470"/>
        <item x="5471"/>
        <item x="5472"/>
        <item x="5473"/>
        <item x="5474"/>
        <item x="5475"/>
        <item x="5476"/>
        <item x="5477"/>
        <item x="5479"/>
        <item x="5480"/>
        <item x="5483"/>
        <item x="5490"/>
        <item x="5493"/>
        <item x="5494"/>
        <item x="5495"/>
        <item x="5497"/>
        <item x="5590"/>
        <item x="5591"/>
        <item x="5592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53"/>
        <item x="4954"/>
        <item x="4957"/>
        <item x="4955"/>
        <item x="4956"/>
        <item x="5605"/>
        <item x="5606"/>
        <item x="5607"/>
        <item x="5608"/>
        <item x="5625"/>
        <item x="4987"/>
        <item x="4995"/>
        <item x="5082"/>
        <item x="5096"/>
        <item x="5099"/>
        <item x="5100"/>
        <item x="5101"/>
        <item x="5102"/>
        <item x="5104"/>
        <item x="5107"/>
        <item x="5111"/>
        <item x="5113"/>
        <item x="5119"/>
        <item x="5124"/>
        <item x="5125"/>
        <item x="5126"/>
        <item x="5129"/>
        <item x="5130"/>
        <item x="5131"/>
        <item x="5132"/>
        <item x="5133"/>
        <item x="5135"/>
        <item x="5136"/>
        <item x="5140"/>
        <item x="5141"/>
        <item x="5142"/>
        <item x="5143"/>
        <item x="5146"/>
        <item x="5148"/>
        <item x="5149"/>
        <item x="5150"/>
        <item x="5153"/>
        <item x="5154"/>
        <item x="5155"/>
        <item x="5156"/>
        <item x="5157"/>
        <item x="5159"/>
        <item x="5161"/>
        <item x="5162"/>
        <item x="5166"/>
        <item x="5168"/>
        <item x="5172"/>
        <item x="5173"/>
        <item x="5174"/>
        <item x="5177"/>
        <item x="5178"/>
        <item x="5179"/>
        <item x="5180"/>
        <item x="5181"/>
        <item x="5182"/>
        <item x="5183"/>
        <item x="5184"/>
        <item x="5186"/>
        <item x="5187"/>
        <item x="5188"/>
        <item x="5189"/>
        <item x="5190"/>
        <item x="5191"/>
        <item x="5192"/>
        <item x="5193"/>
        <item x="5628"/>
        <item x="5194"/>
        <item x="5195"/>
        <item x="5196"/>
        <item x="5197"/>
        <item x="5198"/>
        <item x="5199"/>
        <item x="5200"/>
        <item x="5201"/>
        <item x="5630"/>
        <item x="5202"/>
        <item x="5203"/>
        <item x="5204"/>
        <item x="5631"/>
        <item x="5205"/>
        <item x="5206"/>
        <item x="5207"/>
        <item x="5632"/>
        <item x="5633"/>
        <item x="5208"/>
        <item x="5209"/>
        <item x="5634"/>
        <item x="5635"/>
        <item x="5210"/>
        <item x="5211"/>
        <item x="5212"/>
        <item x="5213"/>
        <item x="5214"/>
        <item x="5636"/>
        <item x="5215"/>
        <item x="5216"/>
        <item x="5637"/>
        <item x="5217"/>
        <item x="5218"/>
        <item x="5638"/>
        <item x="5639"/>
        <item x="5219"/>
        <item x="5220"/>
        <item x="5640"/>
        <item x="5221"/>
        <item x="5641"/>
        <item x="5642"/>
        <item x="5222"/>
        <item x="5644"/>
        <item x="5645"/>
        <item x="5646"/>
        <item x="5223"/>
        <item x="5647"/>
        <item x="5648"/>
        <item x="5649"/>
        <item x="5650"/>
        <item x="5651"/>
        <item x="5652"/>
        <item x="5224"/>
        <item x="5653"/>
        <item x="5654"/>
        <item x="5225"/>
        <item x="5655"/>
        <item x="5656"/>
        <item x="5226"/>
        <item x="5657"/>
        <item x="5227"/>
        <item x="5228"/>
        <item x="5658"/>
        <item x="5229"/>
        <item x="5659"/>
        <item x="5660"/>
        <item x="5661"/>
        <item x="5662"/>
        <item x="5663"/>
        <item x="5664"/>
        <item x="5230"/>
        <item x="5665"/>
        <item x="5231"/>
        <item x="5232"/>
        <item x="5233"/>
        <item x="5666"/>
        <item x="5667"/>
        <item x="5668"/>
        <item x="5669"/>
        <item x="5670"/>
        <item x="5672"/>
        <item x="5673"/>
        <item x="5674"/>
        <item x="5234"/>
        <item x="5235"/>
        <item x="5675"/>
        <item x="5676"/>
        <item x="5678"/>
        <item x="5236"/>
        <item x="5679"/>
        <item x="5237"/>
        <item x="5680"/>
        <item x="5684"/>
        <item x="5690"/>
        <item x="5239"/>
        <item x="5263"/>
        <item x="5273"/>
        <item x="5275"/>
        <item x="5279"/>
        <item x="5284"/>
        <item x="5285"/>
        <item x="5286"/>
        <item x="5287"/>
        <item x="5288"/>
        <item x="5290"/>
        <item x="5291"/>
        <item x="5292"/>
        <item x="5293"/>
        <item x="5294"/>
        <item x="5295"/>
        <item x="5296"/>
        <item x="5297"/>
        <item x="5298"/>
        <item x="5861"/>
        <item x="5299"/>
        <item x="5863"/>
        <item x="5300"/>
        <item x="5865"/>
        <item x="5301"/>
        <item x="5866"/>
        <item x="5867"/>
        <item x="5868"/>
        <item x="5869"/>
        <item x="5871"/>
        <item x="5872"/>
        <item x="5873"/>
        <item x="5306"/>
        <item x="5307"/>
        <item x="5308"/>
        <item x="5314"/>
        <item x="5316"/>
        <item x="5338"/>
        <item x="5383"/>
        <item x="5385"/>
        <item x="5388"/>
        <item x="5389"/>
        <item x="5391"/>
        <item x="5392"/>
        <item x="5396"/>
        <item x="5397"/>
        <item x="5398"/>
        <item x="5399"/>
        <item x="5406"/>
        <item x="5407"/>
        <item x="5408"/>
        <item x="5412"/>
        <item x="5414"/>
        <item x="5415"/>
        <item x="5416"/>
        <item x="5418"/>
        <item x="5419"/>
        <item x="5910"/>
        <item x="5421"/>
        <item x="5422"/>
        <item x="5423"/>
        <item x="5424"/>
        <item x="5425"/>
        <item x="5426"/>
        <item x="5911"/>
        <item x="5427"/>
        <item x="5428"/>
        <item x="5429"/>
        <item x="5430"/>
        <item x="5431"/>
        <item x="5914"/>
        <item x="5432"/>
        <item x="5915"/>
        <item x="5433"/>
        <item x="5434"/>
        <item x="5435"/>
        <item x="5918"/>
        <item x="5436"/>
        <item x="5920"/>
        <item x="5437"/>
        <item x="5438"/>
        <item x="5439"/>
        <item x="5921"/>
        <item x="5440"/>
        <item x="5441"/>
        <item x="5442"/>
        <item x="5922"/>
        <item x="5938"/>
        <item x="5952"/>
        <item x="5954"/>
        <item x="5961"/>
        <item x="5443"/>
        <item x="5444"/>
        <item x="5446"/>
        <item x="5447"/>
        <item x="5452"/>
        <item x="5455"/>
        <item x="5458"/>
        <item x="5461"/>
        <item x="5469"/>
        <item x="5478"/>
        <item x="5482"/>
        <item x="5484"/>
        <item x="5487"/>
        <item x="5488"/>
        <item x="5492"/>
        <item x="5496"/>
        <item x="5498"/>
        <item x="5499"/>
        <item x="5500"/>
        <item x="5501"/>
        <item x="5502"/>
        <item x="5503"/>
        <item x="5504"/>
        <item x="5506"/>
        <item x="5507"/>
        <item x="5508"/>
        <item x="5509"/>
        <item x="5512"/>
        <item x="5513"/>
        <item x="5514"/>
        <item x="5515"/>
        <item x="5516"/>
        <item x="5517"/>
        <item x="5522"/>
        <item x="5600"/>
        <item x="5601"/>
        <item x="5602"/>
        <item x="5611"/>
        <item x="5626"/>
        <item x="5627"/>
        <item x="5643"/>
        <item x="5671"/>
        <item x="5677"/>
        <item x="5681"/>
        <item x="5683"/>
        <item x="5688"/>
        <item x="5689"/>
        <item x="5693"/>
        <item x="5694"/>
        <item x="5696"/>
        <item x="5697"/>
        <item x="5698"/>
        <item x="5699"/>
        <item x="5700"/>
        <item x="5701"/>
        <item x="5702"/>
        <item x="5703"/>
        <item x="5704"/>
        <item x="5705"/>
        <item x="5708"/>
        <item x="5710"/>
        <item x="5711"/>
        <item x="5712"/>
        <item x="5713"/>
        <item x="5715"/>
        <item x="5717"/>
        <item x="5719"/>
        <item x="5720"/>
        <item x="5724"/>
        <item x="5725"/>
        <item x="5726"/>
        <item x="5727"/>
        <item x="5728"/>
        <item x="5730"/>
        <item x="5732"/>
        <item x="5734"/>
        <item x="5738"/>
        <item x="5740"/>
        <item x="5741"/>
        <item x="5742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1"/>
        <item x="5764"/>
        <item x="5765"/>
        <item x="5766"/>
        <item x="5767"/>
        <item x="5774"/>
        <item x="5776"/>
        <item x="5777"/>
        <item x="5778"/>
        <item x="5779"/>
        <item x="5781"/>
        <item x="5782"/>
        <item x="5783"/>
        <item x="5788"/>
        <item x="5789"/>
        <item x="5790"/>
        <item x="5791"/>
        <item x="5798"/>
        <item x="5858"/>
        <item x="5860"/>
        <item x="5864"/>
        <item x="5870"/>
        <item x="5874"/>
        <item x="5875"/>
        <item x="5876"/>
        <item x="5877"/>
        <item x="5878"/>
        <item x="5879"/>
        <item x="5889"/>
        <item x="5912"/>
        <item x="5913"/>
        <item x="5916"/>
        <item x="5917"/>
        <item x="5919"/>
        <item x="5923"/>
        <item x="5926"/>
        <item x="5927"/>
        <item x="5928"/>
        <item x="5929"/>
        <item x="5934"/>
        <item x="5935"/>
        <item x="5936"/>
        <item x="5937"/>
        <item x="5940"/>
        <item x="5941"/>
        <item x="5943"/>
        <item x="5944"/>
        <item x="5945"/>
        <item x="5949"/>
        <item x="5951"/>
        <item x="5956"/>
        <item x="5958"/>
        <item x="5962"/>
        <item x="5963"/>
        <item x="5965"/>
        <item x="5966"/>
        <item x="5967"/>
        <item x="5969"/>
        <item x="5973"/>
        <item x="5974"/>
        <item x="5976"/>
        <item x="5978"/>
        <item x="5979"/>
        <item x="5981"/>
        <item x="5467"/>
        <item x="5468"/>
        <item x="5481"/>
        <item x="5485"/>
        <item x="5486"/>
        <item x="5510"/>
        <item x="5511"/>
        <item x="5518"/>
        <item x="5519"/>
        <item x="5520"/>
        <item x="5521"/>
        <item x="5523"/>
        <item x="5525"/>
        <item x="5526"/>
        <item x="5527"/>
        <item x="5528"/>
        <item x="5529"/>
        <item x="5530"/>
        <item x="5537"/>
        <item x="5538"/>
        <item x="5540"/>
        <item x="5541"/>
        <item x="5542"/>
        <item x="5543"/>
        <item x="5544"/>
        <item x="5553"/>
        <item x="5554"/>
        <item x="5593"/>
        <item x="5594"/>
        <item x="5597"/>
        <item x="5598"/>
        <item x="5599"/>
        <item x="5604"/>
        <item x="5612"/>
        <item x="5613"/>
        <item x="5616"/>
        <item x="5617"/>
        <item x="5629"/>
        <item x="5685"/>
        <item x="5686"/>
        <item x="5687"/>
        <item x="5692"/>
        <item x="5706"/>
        <item x="5707"/>
        <item x="5709"/>
        <item x="5714"/>
        <item x="5716"/>
        <item x="5718"/>
        <item x="5721"/>
        <item x="5722"/>
        <item x="5723"/>
        <item x="5729"/>
        <item x="5731"/>
        <item x="5733"/>
        <item x="5735"/>
        <item x="5736"/>
        <item x="5739"/>
        <item x="5743"/>
        <item x="5744"/>
        <item x="5760"/>
        <item x="5762"/>
        <item x="5763"/>
        <item x="5768"/>
        <item x="5770"/>
        <item x="5771"/>
        <item x="5772"/>
        <item x="5773"/>
        <item x="5775"/>
        <item x="5780"/>
        <item x="5784"/>
        <item x="5785"/>
        <item x="5786"/>
        <item x="5792"/>
        <item x="5793"/>
        <item x="5794"/>
        <item x="5796"/>
        <item x="5801"/>
        <item x="5862"/>
        <item x="5880"/>
        <item x="5881"/>
        <item x="5883"/>
        <item x="5884"/>
        <item x="5885"/>
        <item x="5886"/>
        <item x="5890"/>
        <item x="5891"/>
        <item x="5892"/>
        <item x="5896"/>
        <item x="5897"/>
        <item x="5930"/>
        <item x="5946"/>
        <item x="5950"/>
        <item x="5953"/>
        <item x="5955"/>
        <item x="5957"/>
        <item x="5959"/>
        <item x="5960"/>
        <item x="5968"/>
        <item x="5970"/>
        <item x="5975"/>
        <item x="5977"/>
        <item x="5984"/>
        <item x="5985"/>
        <item x="5991"/>
        <item x="5998"/>
        <item x="5466"/>
        <item x="5489"/>
        <item x="5491"/>
        <item x="5505"/>
        <item x="5524"/>
        <item x="5531"/>
        <item x="5532"/>
        <item x="5533"/>
        <item x="5535"/>
        <item x="5536"/>
        <item x="5539"/>
        <item x="5545"/>
        <item x="5547"/>
        <item x="5548"/>
        <item x="5549"/>
        <item x="5550"/>
        <item x="5551"/>
        <item x="5552"/>
        <item x="5555"/>
        <item x="5557"/>
        <item x="5559"/>
        <item x="5561"/>
        <item x="5562"/>
        <item x="5563"/>
        <item x="5564"/>
        <item x="5565"/>
        <item x="5566"/>
        <item x="5567"/>
        <item x="5568"/>
        <item x="5569"/>
        <item x="5571"/>
        <item x="5572"/>
        <item x="5575"/>
        <item x="5576"/>
        <item x="5577"/>
        <item x="5578"/>
        <item x="5579"/>
        <item x="5595"/>
        <item x="5610"/>
        <item x="5614"/>
        <item x="5615"/>
        <item x="5618"/>
        <item x="5620"/>
        <item x="5682"/>
        <item x="5691"/>
        <item x="5695"/>
        <item x="5737"/>
        <item x="5769"/>
        <item x="5787"/>
        <item x="5795"/>
        <item x="5797"/>
        <item x="5799"/>
        <item x="5800"/>
        <item x="5802"/>
        <item x="5803"/>
        <item x="5805"/>
        <item x="5807"/>
        <item x="5808"/>
        <item x="5810"/>
        <item x="5811"/>
        <item x="5812"/>
        <item x="5813"/>
        <item x="5814"/>
        <item x="5816"/>
        <item x="5817"/>
        <item x="5818"/>
        <item x="5820"/>
        <item x="5821"/>
        <item x="5823"/>
        <item x="5824"/>
        <item x="5826"/>
        <item x="5827"/>
        <item x="5828"/>
        <item x="5830"/>
        <item x="5831"/>
        <item x="5832"/>
        <item x="5835"/>
        <item x="5836"/>
        <item x="5838"/>
        <item x="5839"/>
        <item x="5841"/>
        <item x="5842"/>
        <item x="5843"/>
        <item x="5844"/>
        <item x="5845"/>
        <item x="5847"/>
        <item x="5850"/>
        <item x="5851"/>
        <item x="5852"/>
        <item x="5859"/>
        <item x="5882"/>
        <item x="5887"/>
        <item x="5893"/>
        <item x="5894"/>
        <item x="5895"/>
        <item x="5898"/>
        <item x="5899"/>
        <item x="5900"/>
        <item x="5902"/>
        <item x="5903"/>
        <item x="5907"/>
        <item x="5908"/>
        <item x="5924"/>
        <item x="5925"/>
        <item x="5931"/>
        <item x="5932"/>
        <item x="5939"/>
        <item x="5942"/>
        <item x="5947"/>
        <item x="5948"/>
        <item x="5964"/>
        <item x="5971"/>
        <item x="5972"/>
        <item x="5980"/>
        <item x="5982"/>
        <item x="5983"/>
        <item x="5986"/>
        <item x="5987"/>
        <item x="5989"/>
        <item x="5990"/>
        <item x="5992"/>
        <item x="5993"/>
        <item x="5995"/>
        <item x="5996"/>
        <item x="5997"/>
        <item x="5999"/>
        <item x="6000"/>
        <item x="6001"/>
        <item x="6002"/>
        <item x="6003"/>
        <item x="6004"/>
        <item x="6005"/>
        <item x="6006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3"/>
        <item x="6024"/>
        <item x="5534"/>
        <item x="5546"/>
        <item x="6026"/>
        <item x="5556"/>
        <item x="6027"/>
        <item x="5558"/>
        <item x="5560"/>
        <item x="6028"/>
        <item x="5570"/>
        <item x="6029"/>
        <item x="5573"/>
        <item x="5574"/>
        <item x="6030"/>
        <item x="6031"/>
        <item x="6032"/>
        <item x="6033"/>
        <item x="6034"/>
        <item x="6035"/>
        <item x="5580"/>
        <item x="6036"/>
        <item x="5581"/>
        <item x="5582"/>
        <item x="5583"/>
        <item x="6037"/>
        <item x="5584"/>
        <item x="5585"/>
        <item x="5586"/>
        <item x="6038"/>
        <item x="5587"/>
        <item x="5588"/>
        <item x="5589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7"/>
        <item x="6108"/>
        <item x="6110"/>
        <item x="6111"/>
        <item x="6113"/>
        <item x="6115"/>
        <item x="6118"/>
        <item x="6120"/>
        <item x="6123"/>
        <item x="6124"/>
        <item x="6125"/>
        <item x="6129"/>
        <item x="6130"/>
        <item x="6131"/>
        <item x="6132"/>
        <item x="6135"/>
        <item x="5596"/>
        <item x="6194"/>
        <item x="6195"/>
        <item x="6196"/>
        <item x="6197"/>
        <item x="6199"/>
        <item x="6205"/>
        <item x="6206"/>
        <item x="6207"/>
        <item x="5603"/>
        <item x="6218"/>
        <item x="6219"/>
        <item x="5619"/>
        <item x="6220"/>
        <item x="5621"/>
        <item x="5622"/>
        <item x="5623"/>
        <item x="5624"/>
        <item x="6222"/>
        <item x="6224"/>
        <item x="6225"/>
        <item x="6227"/>
        <item x="6228"/>
        <item x="6229"/>
        <item x="6231"/>
        <item x="6240"/>
        <item x="6243"/>
        <item x="6246"/>
        <item x="6247"/>
        <item x="6248"/>
        <item x="6249"/>
        <item x="5804"/>
        <item x="6250"/>
        <item x="5806"/>
        <item x="6251"/>
        <item x="5809"/>
        <item x="6252"/>
        <item x="5815"/>
        <item x="6253"/>
        <item x="5819"/>
        <item x="6254"/>
        <item x="5822"/>
        <item x="5825"/>
        <item x="6255"/>
        <item x="6256"/>
        <item x="5829"/>
        <item x="6257"/>
        <item x="6258"/>
        <item x="6259"/>
        <item x="5833"/>
        <item x="5834"/>
        <item x="6260"/>
        <item x="5837"/>
        <item x="5840"/>
        <item x="6261"/>
        <item x="5846"/>
        <item x="6262"/>
        <item x="5848"/>
        <item x="5849"/>
        <item x="6263"/>
        <item x="6264"/>
        <item x="6265"/>
        <item x="6266"/>
        <item x="6267"/>
        <item x="6268"/>
        <item x="6269"/>
        <item x="5853"/>
        <item x="6270"/>
        <item x="5854"/>
        <item x="5855"/>
        <item x="5856"/>
        <item x="6271"/>
        <item x="6272"/>
        <item x="6273"/>
        <item x="6274"/>
        <item x="6275"/>
        <item x="6276"/>
        <item x="5857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53"/>
        <item x="6354"/>
        <item x="6355"/>
        <item x="6356"/>
        <item x="6357"/>
        <item x="6360"/>
        <item x="6361"/>
        <item x="6362"/>
        <item x="6363"/>
        <item x="6364"/>
        <item x="6366"/>
        <item x="6367"/>
        <item x="6368"/>
        <item x="6369"/>
        <item x="6371"/>
        <item x="6373"/>
        <item x="6374"/>
        <item x="6380"/>
        <item x="6381"/>
        <item x="6388"/>
        <item x="6389"/>
        <item x="6394"/>
        <item x="6407"/>
        <item x="6414"/>
        <item x="6415"/>
        <item x="6417"/>
        <item x="6422"/>
        <item x="6423"/>
        <item x="6478"/>
        <item x="6479"/>
        <item x="6481"/>
        <item x="5888"/>
        <item x="6482"/>
        <item x="5904"/>
        <item x="6483"/>
        <item x="5905"/>
        <item x="5906"/>
        <item x="6484"/>
        <item x="6485"/>
        <item x="5909"/>
        <item x="6486"/>
        <item x="6488"/>
        <item x="6489"/>
        <item x="6490"/>
        <item x="6491"/>
        <item x="6492"/>
        <item x="6493"/>
        <item x="6494"/>
        <item x="6496"/>
        <item x="6497"/>
        <item x="6498"/>
        <item x="6499"/>
        <item x="6500"/>
        <item x="6502"/>
        <item x="6503"/>
        <item x="6504"/>
        <item x="6505"/>
        <item x="6506"/>
        <item x="6509"/>
        <item x="6516"/>
        <item x="6518"/>
        <item x="6533"/>
        <item x="5933"/>
        <item x="6536"/>
        <item x="6537"/>
        <item x="6543"/>
        <item x="5988"/>
        <item x="6547"/>
        <item x="6548"/>
        <item x="6549"/>
        <item x="6550"/>
        <item x="6551"/>
        <item x="5994"/>
        <item x="6007"/>
        <item x="6552"/>
        <item x="6553"/>
        <item x="6554"/>
        <item x="6555"/>
        <item x="6020"/>
        <item x="6021"/>
        <item x="6556"/>
        <item x="6557"/>
        <item x="6022"/>
        <item x="6558"/>
        <item x="6559"/>
        <item x="6560"/>
        <item x="6561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2"/>
        <item x="6593"/>
        <item x="6594"/>
        <item x="6596"/>
        <item x="6597"/>
        <item x="6599"/>
        <item x="6600"/>
        <item x="6601"/>
        <item x="6603"/>
        <item x="6604"/>
        <item x="6608"/>
        <item x="6609"/>
        <item x="6616"/>
        <item x="6617"/>
        <item x="6618"/>
        <item x="6619"/>
        <item x="6620"/>
        <item x="6622"/>
        <item x="6628"/>
        <item x="6630"/>
        <item x="6631"/>
        <item x="6669"/>
        <item x="6063"/>
        <item x="6105"/>
        <item x="6109"/>
        <item x="6112"/>
        <item x="6116"/>
        <item x="6117"/>
        <item x="6119"/>
        <item x="6121"/>
        <item x="6122"/>
        <item x="6126"/>
        <item x="6127"/>
        <item x="6134"/>
        <item x="6138"/>
        <item x="6139"/>
        <item x="6146"/>
        <item x="6147"/>
        <item x="6150"/>
        <item x="6151"/>
        <item x="6154"/>
        <item x="6156"/>
        <item x="6162"/>
        <item x="6200"/>
        <item x="6201"/>
        <item x="6208"/>
        <item x="6209"/>
        <item x="6210"/>
        <item x="6211"/>
        <item x="6232"/>
        <item x="6233"/>
        <item x="6235"/>
        <item x="6241"/>
        <item x="6244"/>
        <item x="6349"/>
        <item x="6350"/>
        <item x="6351"/>
        <item x="6352"/>
        <item x="6370"/>
        <item x="6372"/>
        <item x="6375"/>
        <item x="6376"/>
        <item x="6377"/>
        <item x="6379"/>
        <item x="6382"/>
        <item x="6385"/>
        <item x="6386"/>
        <item x="6387"/>
        <item x="6391"/>
        <item x="6392"/>
        <item x="6395"/>
        <item x="6397"/>
        <item x="6402"/>
        <item x="6404"/>
        <item x="6409"/>
        <item x="6410"/>
        <item x="6416"/>
        <item x="6418"/>
        <item x="6424"/>
        <item x="6426"/>
        <item x="6508"/>
        <item x="6512"/>
        <item x="6517"/>
        <item x="6520"/>
        <item x="6524"/>
        <item x="6538"/>
        <item x="6539"/>
        <item x="6540"/>
        <item x="6544"/>
        <item x="6546"/>
        <item x="6562"/>
        <item x="6563"/>
        <item x="6591"/>
        <item x="6595"/>
        <item x="6602"/>
        <item x="6606"/>
        <item x="6610"/>
        <item x="6615"/>
        <item x="6621"/>
        <item x="6623"/>
        <item x="6624"/>
        <item x="6625"/>
        <item x="6626"/>
        <item x="6632"/>
        <item x="6633"/>
        <item x="6637"/>
        <item x="6639"/>
        <item x="6643"/>
        <item x="6670"/>
        <item m="1" x="7620"/>
        <item m="1" x="7626"/>
        <item m="1" x="7265"/>
        <item x="1036"/>
        <item x="1700"/>
        <item x="2483"/>
        <item x="2462"/>
        <item x="2917"/>
        <item x="3722"/>
        <item x="5115"/>
        <item x="4667"/>
        <item x="6217"/>
        <item x="5609"/>
        <item x="6221"/>
        <item x="6226"/>
        <item x="5901"/>
        <item x="6025"/>
        <item x="6106"/>
        <item x="6114"/>
        <item x="6128"/>
        <item x="6133"/>
        <item x="6136"/>
        <item x="6137"/>
        <item x="6140"/>
        <item x="6141"/>
        <item x="6142"/>
        <item x="6143"/>
        <item x="6144"/>
        <item x="6145"/>
        <item x="6148"/>
        <item x="6149"/>
        <item x="6152"/>
        <item x="6153"/>
        <item x="6155"/>
        <item x="6157"/>
        <item x="6158"/>
        <item x="6159"/>
        <item x="6160"/>
        <item x="6161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8"/>
        <item x="6189"/>
        <item x="6190"/>
        <item x="6191"/>
        <item x="6192"/>
        <item x="6193"/>
        <item x="6198"/>
        <item x="6202"/>
        <item x="6203"/>
        <item x="6204"/>
        <item x="6212"/>
        <item x="6213"/>
        <item x="6214"/>
        <item x="6215"/>
        <item x="6216"/>
        <item x="6223"/>
        <item x="6230"/>
        <item x="6234"/>
        <item x="6236"/>
        <item x="6237"/>
        <item x="6238"/>
        <item x="6239"/>
        <item x="6242"/>
        <item x="6245"/>
        <item x="6289"/>
        <item x="6303"/>
        <item x="6358"/>
        <item x="6359"/>
        <item x="6365"/>
        <item x="6378"/>
        <item x="6383"/>
        <item x="6384"/>
        <item x="6390"/>
        <item x="6393"/>
        <item x="6396"/>
        <item x="6398"/>
        <item x="6399"/>
        <item x="6400"/>
        <item x="6401"/>
        <item x="6403"/>
        <item x="6405"/>
        <item x="6406"/>
        <item x="6408"/>
        <item x="6411"/>
        <item x="6412"/>
        <item x="6413"/>
        <item x="6419"/>
        <item x="6420"/>
        <item x="6421"/>
        <item x="6425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9"/>
        <item x="6440"/>
        <item x="6441"/>
        <item x="6442"/>
        <item x="6851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3"/>
        <item x="6464"/>
        <item x="6465"/>
        <item x="6466"/>
        <item x="6468"/>
        <item x="6470"/>
        <item x="6471"/>
        <item x="6472"/>
        <item x="6473"/>
        <item x="6474"/>
        <item x="6475"/>
        <item x="6480"/>
        <item x="6487"/>
        <item x="6495"/>
        <item x="6501"/>
        <item x="6510"/>
        <item x="6511"/>
        <item x="6513"/>
        <item x="6514"/>
        <item x="6515"/>
        <item x="6519"/>
        <item x="6521"/>
        <item x="6522"/>
        <item x="6523"/>
        <item x="6525"/>
        <item x="6526"/>
        <item x="6527"/>
        <item x="6531"/>
        <item x="6532"/>
        <item x="6534"/>
        <item x="6535"/>
        <item x="6541"/>
        <item x="6542"/>
        <item x="6545"/>
        <item x="6598"/>
        <item x="6605"/>
        <item x="6607"/>
        <item x="6611"/>
        <item x="6612"/>
        <item x="6613"/>
        <item x="6614"/>
        <item x="6627"/>
        <item x="6629"/>
        <item x="6635"/>
        <item x="6636"/>
        <item x="6638"/>
        <item x="6640"/>
        <item x="6641"/>
        <item x="6642"/>
        <item x="6644"/>
        <item x="6645"/>
        <item x="6646"/>
        <item x="6647"/>
        <item x="6648"/>
        <item x="6649"/>
        <item x="6650"/>
        <item x="6651"/>
        <item x="6652"/>
        <item x="6653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71"/>
        <item x="6672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187"/>
        <item x="6685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3"/>
        <item x="6714"/>
        <item x="6715"/>
        <item x="6716"/>
        <item x="6717"/>
        <item x="6718"/>
        <item x="6719"/>
        <item x="6720"/>
        <item x="6721"/>
        <item x="6722"/>
        <item x="6724"/>
        <item x="6725"/>
        <item x="6726"/>
        <item x="6729"/>
        <item x="6730"/>
        <item x="6733"/>
        <item x="6734"/>
        <item x="6735"/>
        <item x="6736"/>
        <item x="6737"/>
        <item x="6738"/>
        <item x="6740"/>
        <item x="6743"/>
        <item x="6744"/>
        <item x="6746"/>
        <item x="6748"/>
        <item x="6749"/>
        <item x="6750"/>
        <item x="6751"/>
        <item x="6752"/>
        <item x="6759"/>
        <item x="6760"/>
        <item x="6761"/>
        <item x="6763"/>
        <item x="6769"/>
        <item x="6810"/>
        <item x="6812"/>
        <item x="6817"/>
        <item x="6818"/>
        <item x="6820"/>
        <item x="6821"/>
        <item x="6822"/>
        <item x="6823"/>
        <item x="6824"/>
        <item x="6825"/>
        <item x="6838"/>
        <item x="6839"/>
        <item x="6840"/>
        <item x="6842"/>
        <item x="6843"/>
        <item x="6845"/>
        <item x="6438"/>
        <item x="6848"/>
        <item x="6849"/>
        <item x="6850"/>
        <item m="1" x="7473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462"/>
        <item x="6864"/>
        <item x="6865"/>
        <item x="6866"/>
        <item x="6867"/>
        <item x="6868"/>
        <item x="6869"/>
        <item x="6870"/>
        <item x="6467"/>
        <item x="6469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476"/>
        <item x="6477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8"/>
        <item x="6900"/>
        <item x="6901"/>
        <item x="6902"/>
        <item x="6903"/>
        <item x="6905"/>
        <item x="6906"/>
        <item x="6908"/>
        <item x="6909"/>
        <item x="6910"/>
        <item x="6911"/>
        <item x="6912"/>
        <item x="6913"/>
        <item x="6914"/>
        <item x="6915"/>
        <item x="6916"/>
        <item x="6917"/>
        <item x="6920"/>
        <item x="6921"/>
        <item x="6922"/>
        <item x="6923"/>
        <item x="6924"/>
        <item x="6925"/>
        <item x="6928"/>
        <item x="6929"/>
        <item x="6930"/>
        <item x="6932"/>
        <item x="6933"/>
        <item x="6936"/>
        <item x="6937"/>
        <item x="6938"/>
        <item x="6939"/>
        <item x="6940"/>
        <item x="6943"/>
        <item x="6944"/>
        <item x="6945"/>
        <item x="6947"/>
        <item x="6948"/>
        <item x="6950"/>
        <item x="6954"/>
        <item x="6956"/>
        <item x="6958"/>
        <item x="6963"/>
        <item x="6967"/>
        <item x="6969"/>
        <item x="6970"/>
        <item x="6975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m="1" x="7474"/>
        <item x="6998"/>
        <item x="7000"/>
        <item x="7001"/>
        <item x="7002"/>
        <item x="7004"/>
        <item x="7005"/>
        <item x="7008"/>
        <item x="7009"/>
        <item x="7010"/>
        <item x="7011"/>
        <item x="7013"/>
        <item x="7014"/>
        <item x="7020"/>
        <item x="7021"/>
        <item x="7030"/>
        <item x="7088"/>
        <item x="6507"/>
        <item x="7089"/>
        <item x="7092"/>
        <item x="6528"/>
        <item x="7093"/>
        <item x="6529"/>
        <item x="7094"/>
        <item x="7095"/>
        <item x="6530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9"/>
        <item x="7111"/>
        <item m="1" x="7475"/>
        <item x="7115"/>
        <item x="7116"/>
        <item x="7119"/>
        <item x="7132"/>
        <item x="7133"/>
        <item x="7134"/>
        <item x="6634"/>
        <item x="7135"/>
        <item x="7136"/>
        <item x="7137"/>
        <item x="6654"/>
        <item x="7138"/>
        <item x="7139"/>
        <item x="7140"/>
        <item x="7141"/>
        <item x="6667"/>
        <item x="6668"/>
        <item x="7142"/>
        <item x="7143"/>
        <item x="7144"/>
        <item x="7145"/>
        <item x="7146"/>
        <item x="7147"/>
        <item x="7149"/>
        <item x="7150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9"/>
        <item x="7170"/>
        <item x="7171"/>
        <item x="7172"/>
        <item x="7173"/>
        <item x="7175"/>
        <item x="7176"/>
        <item x="7177"/>
        <item x="7181"/>
        <item x="6673"/>
        <item x="6686"/>
        <item x="6687"/>
        <item x="6712"/>
        <item x="6723"/>
        <item x="6727"/>
        <item x="6728"/>
        <item x="6731"/>
        <item x="6732"/>
        <item x="6739"/>
        <item x="6741"/>
        <item x="6742"/>
        <item x="6745"/>
        <item x="6747"/>
        <item x="6753"/>
        <item x="6754"/>
        <item x="6755"/>
        <item x="6756"/>
        <item x="6757"/>
        <item x="6758"/>
        <item x="6762"/>
        <item x="6764"/>
        <item x="6765"/>
        <item x="6766"/>
        <item x="6767"/>
        <item x="6768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1"/>
        <item x="6813"/>
        <item x="6814"/>
        <item x="6815"/>
        <item x="6816"/>
        <item x="6819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41"/>
        <item x="6844"/>
        <item x="6846"/>
        <item x="6847"/>
        <item x="6897"/>
        <item x="6899"/>
        <item x="6904"/>
        <item x="6907"/>
        <item x="6918"/>
        <item x="6919"/>
        <item x="6926"/>
        <item x="6927"/>
        <item x="6931"/>
        <item x="6934"/>
        <item x="6935"/>
        <item x="6941"/>
        <item x="6942"/>
        <item x="6946"/>
        <item x="6949"/>
        <item x="6951"/>
        <item x="6952"/>
        <item x="6953"/>
        <item x="6955"/>
        <item x="6957"/>
        <item x="6959"/>
        <item x="6960"/>
        <item x="6961"/>
        <item x="6962"/>
        <item x="6964"/>
        <item x="6965"/>
        <item x="6966"/>
        <item x="6968"/>
        <item x="6971"/>
        <item x="6972"/>
        <item x="6973"/>
        <item x="6974"/>
        <item x="6976"/>
        <item x="6977"/>
        <item x="6978"/>
        <item x="6999"/>
        <item x="7003"/>
        <item x="7006"/>
        <item x="7007"/>
        <item x="7012"/>
        <item x="7015"/>
        <item x="7016"/>
        <item x="7017"/>
        <item x="7018"/>
        <item x="7019"/>
        <item x="7022"/>
        <item x="7023"/>
        <item x="7024"/>
        <item x="7025"/>
        <item x="7026"/>
        <item x="7027"/>
        <item x="7028"/>
        <item x="7029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90"/>
        <item x="7091"/>
        <item x="7107"/>
        <item x="7108"/>
        <item x="7110"/>
        <item x="7112"/>
        <item x="7113"/>
        <item x="7114"/>
        <item x="7117"/>
        <item x="7118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48"/>
        <item x="7151"/>
        <item x="7152"/>
        <item x="7153"/>
        <item x="7167"/>
        <item x="7168"/>
        <item x="7174"/>
        <item x="7178"/>
        <item x="7179"/>
        <item x="7180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Page" compact="0" outline="0" multipleItemSelectionAllowed="1" showAll="0">
      <items count="251">
        <item x="51"/>
        <item x="90"/>
        <item x="40"/>
        <item x="46"/>
        <item x="10"/>
        <item x="5"/>
        <item x="115"/>
        <item x="42"/>
        <item x="58"/>
        <item x="49"/>
        <item x="0"/>
        <item x="1"/>
        <item m="1" x="242"/>
        <item m="1" x="168"/>
        <item x="55"/>
        <item x="91"/>
        <item x="48"/>
        <item m="1" x="181"/>
        <item x="43"/>
        <item m="1" x="237"/>
        <item x="41"/>
        <item x="3"/>
        <item x="8"/>
        <item x="93"/>
        <item x="39"/>
        <item x="45"/>
        <item x="60"/>
        <item m="1" x="179"/>
        <item m="1" x="193"/>
        <item m="1" x="249"/>
        <item x="59"/>
        <item x="47"/>
        <item x="61"/>
        <item x="9"/>
        <item x="4"/>
        <item x="6"/>
        <item x="53"/>
        <item x="44"/>
        <item x="2"/>
        <item x="162"/>
        <item x="63"/>
        <item x="52"/>
        <item h="1" x="38"/>
        <item x="54"/>
        <item x="50"/>
        <item x="62"/>
        <item h="1" x="57"/>
        <item h="1" x="163"/>
        <item h="1" m="1" x="232"/>
        <item h="1" m="1" x="239"/>
        <item h="1" m="1" x="195"/>
        <item h="1" m="1" x="225"/>
        <item h="1" x="92"/>
        <item h="1" m="1" x="197"/>
        <item h="1" x="71"/>
        <item h="1" x="18"/>
        <item h="1" x="72"/>
        <item h="1" x="73"/>
        <item h="1" x="78"/>
        <item h="1" x="15"/>
        <item h="1" x="135"/>
        <item h="1" x="28"/>
        <item h="1" x="32"/>
        <item h="1" x="21"/>
        <item h="1" x="132"/>
        <item h="1" x="31"/>
        <item h="1" m="1" x="212"/>
        <item h="1" x="123"/>
        <item h="1" x="95"/>
        <item h="1" x="130"/>
        <item h="1" x="70"/>
        <item h="1" x="11"/>
        <item h="1" x="12"/>
        <item h="1" x="97"/>
        <item h="1" m="1" x="177"/>
        <item h="1" x="151"/>
        <item h="1" x="20"/>
        <item h="1" x="140"/>
        <item h="1" x="152"/>
        <item h="1" m="1" x="191"/>
        <item h="1" x="137"/>
        <item h="1" m="1" x="183"/>
        <item h="1" x="142"/>
        <item h="1" x="107"/>
        <item h="1" m="1" x="187"/>
        <item h="1" m="1" x="164"/>
        <item h="1" x="69"/>
        <item h="1" x="159"/>
        <item h="1" x="22"/>
        <item h="1" x="120"/>
        <item h="1" x="129"/>
        <item h="1" x="146"/>
        <item h="1" m="1" x="170"/>
        <item h="1" x="106"/>
        <item h="1" x="19"/>
        <item h="1" x="35"/>
        <item h="1" x="14"/>
        <item h="1" x="94"/>
        <item h="1" m="1" x="165"/>
        <item h="1" x="30"/>
        <item h="1" x="124"/>
        <item h="1" x="26"/>
        <item h="1" m="1" x="169"/>
        <item h="1" x="110"/>
        <item h="1" x="87"/>
        <item h="1" x="37"/>
        <item h="1" x="161"/>
        <item h="1" x="33"/>
        <item h="1" x="108"/>
        <item h="1" m="1" x="215"/>
        <item h="1" x="118"/>
        <item h="1" m="1" x="194"/>
        <item h="1" x="13"/>
        <item h="1" m="1" x="214"/>
        <item h="1" x="34"/>
        <item h="1" x="122"/>
        <item h="1" x="96"/>
        <item h="1" x="141"/>
        <item h="1" m="1" x="176"/>
        <item h="1" m="1" x="189"/>
        <item h="1" x="89"/>
        <item h="1" x="75"/>
        <item h="1" x="138"/>
        <item h="1" x="36"/>
        <item h="1" x="114"/>
        <item h="1" x="109"/>
        <item h="1" m="1" x="219"/>
        <item h="1" x="16"/>
        <item h="1" x="147"/>
        <item h="1" x="24"/>
        <item h="1" x="121"/>
        <item h="1" x="154"/>
        <item h="1" m="1" x="171"/>
        <item h="1" x="82"/>
        <item h="1" x="80"/>
        <item h="1" m="1" x="228"/>
        <item h="1" x="158"/>
        <item h="1" m="1" x="167"/>
        <item h="1" x="64"/>
        <item h="1" m="1" x="226"/>
        <item h="1" x="126"/>
        <item h="1" m="1" x="221"/>
        <item h="1" m="1" x="184"/>
        <item h="1" m="1" x="235"/>
        <item h="1" m="1" x="185"/>
        <item h="1" x="148"/>
        <item h="1" x="65"/>
        <item h="1" x="79"/>
        <item h="1" x="29"/>
        <item h="1" x="76"/>
        <item h="1" x="139"/>
        <item h="1" x="27"/>
        <item h="1" x="17"/>
        <item h="1" m="1" x="201"/>
        <item h="1" m="1" x="238"/>
        <item h="1" x="101"/>
        <item h="1" m="1" x="216"/>
        <item h="1" m="1" x="190"/>
        <item h="1" m="1" x="234"/>
        <item h="1" m="1" x="172"/>
        <item h="1" x="23"/>
        <item h="1" x="144"/>
        <item h="1" m="1" x="203"/>
        <item h="1" m="1" x="244"/>
        <item h="1" x="99"/>
        <item h="1" m="1" x="217"/>
        <item h="1" m="1" x="218"/>
        <item h="1" x="127"/>
        <item h="1" x="155"/>
        <item h="1" m="1" x="204"/>
        <item h="1" m="1" x="220"/>
        <item h="1" x="88"/>
        <item h="1" m="1" x="236"/>
        <item h="1" m="1" x="192"/>
        <item h="1" x="113"/>
        <item h="1" m="1" x="173"/>
        <item h="1" m="1" x="227"/>
        <item h="1" x="156"/>
        <item h="1" m="1" x="206"/>
        <item h="1" x="102"/>
        <item h="1" x="104"/>
        <item h="1" m="1" x="229"/>
        <item h="1" x="105"/>
        <item h="1" m="1" x="243"/>
        <item h="1" m="1" x="209"/>
        <item h="1" m="1" x="247"/>
        <item h="1" x="145"/>
        <item h="1" x="112"/>
        <item h="1" x="56"/>
        <item h="1" x="160"/>
        <item h="1" m="1" x="211"/>
        <item h="1" m="1" x="196"/>
        <item h="1" m="1" x="200"/>
        <item h="1" x="77"/>
        <item h="1" m="1" x="231"/>
        <item h="1" x="103"/>
        <item h="1" x="150"/>
        <item h="1" x="149"/>
        <item h="1" m="1" x="174"/>
        <item h="1" x="74"/>
        <item h="1" m="1" x="199"/>
        <item h="1" m="1" x="188"/>
        <item h="1" m="1" x="186"/>
        <item h="1" x="111"/>
        <item h="1" m="1" x="230"/>
        <item h="1" m="1" x="205"/>
        <item h="1" m="1" x="222"/>
        <item h="1" x="66"/>
        <item h="1" x="68"/>
        <item h="1" x="86"/>
        <item h="1" m="1" x="233"/>
        <item h="1" m="1" x="210"/>
        <item h="1" x="25"/>
        <item h="1" m="1" x="224"/>
        <item h="1" m="1" x="240"/>
        <item h="1" m="1" x="198"/>
        <item h="1" x="83"/>
        <item h="1" m="1" x="213"/>
        <item h="1" m="1" x="175"/>
        <item h="1" m="1" x="223"/>
        <item h="1" m="1" x="207"/>
        <item h="1" m="1" x="208"/>
        <item h="1" x="98"/>
        <item h="1" x="131"/>
        <item h="1" x="125"/>
        <item h="1" m="1" x="178"/>
        <item h="1" x="143"/>
        <item h="1" m="1" x="248"/>
        <item h="1" m="1" x="241"/>
        <item h="1" m="1" x="180"/>
        <item h="1" m="1" x="245"/>
        <item h="1" m="1" x="202"/>
        <item h="1" m="1" x="246"/>
        <item h="1" m="1" x="182"/>
        <item h="1" x="81"/>
        <item h="1" m="1" x="166"/>
        <item h="1" x="157"/>
        <item h="1" x="67"/>
        <item h="1" x="84"/>
        <item h="1" x="85"/>
        <item h="1" x="7"/>
        <item h="1" x="100"/>
        <item h="1" x="116"/>
        <item h="1" x="117"/>
        <item h="1" x="119"/>
        <item h="1" x="128"/>
        <item h="1" x="133"/>
        <item h="1" x="134"/>
        <item h="1" x="136"/>
        <item h="1" x="15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Page" compact="0" outline="0" multipleItemSelectionAllowed="1" showAll="0">
      <items count="28">
        <item h="1" x="12"/>
        <item h="1" x="0"/>
        <item h="1" x="11"/>
        <item m="1" x="25"/>
        <item m="1" x="23"/>
        <item h="1" x="5"/>
        <item h="1" x="1"/>
        <item h="1" x="3"/>
        <item h="1" m="1" x="26"/>
        <item h="1" x="14"/>
        <item h="1" x="9"/>
        <item h="1" x="4"/>
        <item h="1" x="2"/>
        <item h="1" x="13"/>
        <item h="1" x="18"/>
        <item h="1" m="1" x="20"/>
        <item h="1" x="8"/>
        <item h="1" x="10"/>
        <item h="1" x="6"/>
        <item h="1" m="1" x="22"/>
        <item h="1" x="7"/>
        <item h="1" m="1" x="21"/>
        <item h="1" x="17"/>
        <item h="1" m="1" x="24"/>
        <item h="1" x="15"/>
        <item h="1" m="1" x="19"/>
        <item h="1" x="16"/>
        <item t="default"/>
      </items>
    </pivotField>
    <pivotField axis="axisRow" compact="0" outline="0" showAll="0">
      <items count="8001">
        <item m="1" x="7892"/>
        <item m="1" x="7916"/>
        <item m="1" x="7917"/>
        <item m="1" x="7919"/>
        <item m="1" x="7921"/>
        <item m="1" x="7922"/>
        <item m="1" x="7924"/>
        <item m="1" x="7927"/>
        <item m="1" x="7928"/>
        <item m="1" x="7934"/>
        <item m="1" x="7936"/>
        <item m="1" x="7937"/>
        <item m="1" x="7941"/>
        <item m="1" x="7942"/>
        <item m="1" x="7945"/>
        <item m="1" x="7948"/>
        <item m="1" x="7959"/>
        <item m="1" x="7960"/>
        <item m="1" x="7963"/>
        <item m="1" x="7966"/>
        <item m="1" x="7968"/>
        <item m="1" x="7969"/>
        <item m="1" x="7970"/>
        <item m="1" x="7974"/>
        <item m="1" x="7980"/>
        <item m="1" x="7982"/>
        <item m="1" x="7983"/>
        <item m="1" x="7984"/>
        <item m="1" x="7985"/>
        <item m="1" x="7986"/>
        <item m="1" x="7987"/>
        <item m="1" x="7988"/>
        <item m="1" x="7996"/>
        <item m="1" x="7997"/>
        <item m="1" x="7791"/>
        <item m="1" x="7870"/>
        <item m="1" x="7869"/>
        <item m="1" x="7867"/>
        <item m="1" x="7866"/>
        <item m="1" x="7865"/>
        <item m="1" x="7864"/>
        <item m="1" x="7863"/>
        <item m="1" x="7862"/>
        <item m="1" x="7861"/>
        <item m="1" x="7860"/>
        <item m="1" x="7859"/>
        <item m="1" x="7857"/>
        <item m="1" x="7790"/>
        <item m="1" x="7789"/>
        <item m="1" x="7788"/>
        <item m="1" x="7787"/>
        <item m="1" x="7786"/>
        <item m="1" x="7785"/>
        <item m="1" x="7784"/>
        <item m="1" x="7783"/>
        <item m="1" x="7856"/>
        <item m="1" x="7855"/>
        <item m="1" x="7854"/>
        <item m="1" x="7853"/>
        <item m="1" x="7852"/>
        <item m="1" x="7851"/>
        <item m="1" x="7850"/>
        <item m="1" x="7849"/>
        <item m="1" x="7848"/>
        <item m="1" x="7847"/>
        <item m="1" x="7846"/>
        <item m="1" x="7845"/>
        <item m="1" x="7844"/>
        <item m="1" x="7843"/>
        <item m="1" x="7842"/>
        <item m="1" x="7841"/>
        <item m="1" x="7840"/>
        <item m="1" x="7836"/>
        <item m="1" x="7835"/>
        <item m="1" x="7834"/>
        <item m="1" x="7873"/>
        <item m="1" x="7879"/>
        <item m="1" x="7880"/>
        <item m="1" x="7884"/>
        <item m="1" x="7887"/>
        <item m="1" x="7893"/>
        <item m="1" x="7894"/>
        <item m="1" x="7914"/>
        <item m="1" x="7918"/>
        <item m="1" x="7920"/>
        <item m="1" x="7923"/>
        <item m="1" x="7925"/>
        <item m="1" x="7926"/>
        <item m="1" x="7930"/>
        <item m="1" x="7931"/>
        <item m="1" x="7932"/>
        <item m="1" x="7933"/>
        <item m="1" x="7935"/>
        <item m="1" x="7938"/>
        <item m="1" x="7939"/>
        <item m="1" x="7940"/>
        <item m="1" x="7943"/>
        <item m="1" x="7944"/>
        <item m="1" x="7946"/>
        <item m="1" x="7947"/>
        <item m="1" x="7949"/>
        <item m="1" x="7950"/>
        <item m="1" x="7951"/>
        <item m="1" x="7952"/>
        <item m="1" x="7953"/>
        <item m="1" x="7954"/>
        <item m="1" x="7955"/>
        <item m="1" x="7956"/>
        <item m="1" x="7958"/>
        <item m="1" x="7961"/>
        <item m="1" x="7962"/>
        <item m="1" x="7964"/>
        <item m="1" x="7965"/>
        <item m="1" x="7967"/>
        <item m="1" x="7975"/>
        <item m="1" x="7976"/>
        <item m="1" x="7977"/>
        <item m="1" x="7989"/>
        <item m="1" x="7990"/>
        <item m="1" x="7991"/>
        <item m="1" x="7992"/>
        <item m="1" x="7993"/>
        <item m="1" x="7994"/>
        <item m="1" x="7995"/>
        <item m="1" x="7999"/>
        <item m="1" x="7868"/>
        <item m="1" x="7858"/>
        <item m="1" x="7782"/>
        <item m="1" x="7839"/>
        <item m="1" x="7838"/>
        <item m="1" x="7837"/>
        <item m="1" x="7832"/>
        <item m="1" x="7831"/>
        <item m="1" x="7830"/>
        <item m="1" x="7829"/>
        <item m="1" x="7828"/>
        <item m="1" x="7827"/>
        <item m="1" x="7826"/>
        <item m="1" x="7825"/>
        <item m="1" x="7824"/>
        <item m="1" x="7823"/>
        <item m="1" x="7822"/>
        <item m="1" x="7821"/>
        <item m="1" x="7820"/>
        <item m="1" x="7819"/>
        <item m="1" x="7781"/>
        <item m="1" x="7780"/>
        <item m="1" x="7779"/>
        <item m="1" x="7778"/>
        <item m="1" x="7777"/>
        <item m="1" x="7776"/>
        <item m="1" x="7774"/>
        <item m="1" x="7773"/>
        <item m="1" x="7772"/>
        <item m="1" x="7771"/>
        <item m="1" x="7770"/>
        <item m="1" x="7767"/>
        <item m="1" x="7766"/>
        <item m="1" x="7764"/>
        <item m="1" x="7763"/>
        <item m="1" x="7762"/>
        <item m="1" x="7761"/>
        <item m="1" x="7760"/>
        <item m="1" x="7757"/>
        <item m="1" x="7754"/>
        <item m="1" x="7753"/>
        <item m="1" x="7752"/>
        <item m="1" x="7751"/>
        <item m="1" x="7750"/>
        <item m="1" x="7749"/>
        <item m="1" x="7748"/>
        <item m="1" x="7747"/>
        <item m="1" x="7818"/>
        <item m="1" x="7817"/>
        <item m="1" x="7816"/>
        <item m="1" x="7815"/>
        <item m="1" x="7814"/>
        <item m="1" x="7813"/>
        <item m="1" x="7810"/>
        <item m="1" x="7808"/>
        <item m="1" x="7805"/>
        <item m="1" x="7804"/>
        <item m="1" x="7739"/>
        <item m="1" x="7871"/>
        <item m="1" x="7874"/>
        <item m="1" x="7876"/>
        <item m="1" x="7877"/>
        <item m="1" x="7878"/>
        <item m="1" x="7881"/>
        <item m="1" x="7882"/>
        <item m="1" x="7886"/>
        <item m="1" x="7885"/>
        <item m="1" x="7890"/>
        <item m="1" x="7895"/>
        <item m="1" x="7896"/>
        <item m="1" x="7897"/>
        <item m="1" x="7898"/>
        <item m="1" x="7899"/>
        <item m="1" x="7900"/>
        <item m="1" x="7901"/>
        <item m="1" x="7902"/>
        <item m="1" x="7903"/>
        <item m="1" x="7904"/>
        <item m="1" x="7905"/>
        <item m="1" x="7915"/>
        <item m="1" x="7929"/>
        <item m="1" x="7957"/>
        <item m="1" x="7971"/>
        <item m="1" x="7972"/>
        <item m="1" x="7973"/>
        <item m="1" x="7978"/>
        <item m="1" x="7979"/>
        <item m="1" x="7981"/>
        <item m="1" x="7998"/>
        <item m="1" x="7833"/>
        <item m="1" x="7775"/>
        <item m="1" x="7769"/>
        <item m="1" x="7768"/>
        <item m="1" x="7765"/>
        <item m="1" x="7759"/>
        <item m="1" x="7758"/>
        <item m="1" x="7756"/>
        <item m="1" x="7755"/>
        <item m="1" x="7812"/>
        <item m="1" x="7811"/>
        <item m="1" x="7809"/>
        <item m="1" x="7807"/>
        <item m="1" x="7486"/>
        <item m="1" x="7806"/>
        <item m="1" x="7485"/>
        <item m="1" x="7803"/>
        <item m="1" x="7484"/>
        <item m="1" x="7483"/>
        <item m="1" x="7802"/>
        <item m="1" x="7801"/>
        <item m="1" x="7800"/>
        <item m="1" x="7799"/>
        <item m="1" x="7798"/>
        <item m="1" x="7482"/>
        <item m="1" x="7746"/>
        <item m="1" x="7745"/>
        <item m="1" x="7744"/>
        <item m="1" x="7743"/>
        <item m="1" x="7797"/>
        <item m="1" x="7469"/>
        <item m="1" x="7796"/>
        <item m="1" x="7470"/>
        <item m="1" x="7471"/>
        <item m="1" x="7795"/>
        <item m="1" x="7472"/>
        <item m="1" x="7473"/>
        <item m="1" x="7794"/>
        <item m="1" x="7793"/>
        <item m="1" x="7792"/>
        <item m="1" x="7475"/>
        <item m="1" x="7476"/>
        <item m="1" x="7477"/>
        <item m="1" x="7478"/>
        <item m="1" x="7479"/>
        <item m="1" x="7480"/>
        <item m="1" x="7487"/>
        <item m="1" x="7488"/>
        <item m="1" x="7489"/>
        <item m="1" x="7490"/>
        <item m="1" x="7493"/>
        <item m="1" x="7494"/>
        <item m="1" x="7495"/>
        <item m="1" x="7497"/>
        <item m="1" x="7500"/>
        <item m="1" x="7501"/>
        <item m="1" x="7504"/>
        <item m="1" x="7505"/>
        <item m="1" x="7511"/>
        <item m="1" x="7740"/>
        <item m="1" x="7531"/>
        <item m="1" x="7742"/>
        <item m="1" x="7741"/>
        <item m="1" x="7872"/>
        <item m="1" x="7533"/>
        <item m="1" x="7534"/>
        <item m="1" x="7535"/>
        <item m="1" x="7536"/>
        <item m="1" x="7537"/>
        <item m="1" x="7538"/>
        <item m="1" x="7875"/>
        <item m="1" x="7888"/>
        <item m="1" x="7540"/>
        <item m="1" x="7891"/>
        <item m="1" x="7541"/>
        <item m="1" x="7542"/>
        <item m="1" x="7543"/>
        <item m="1" x="7544"/>
        <item m="1" x="7546"/>
        <item m="1" x="7906"/>
        <item m="1" x="7907"/>
        <item m="1" x="7908"/>
        <item m="1" x="7909"/>
        <item m="1" x="7910"/>
        <item m="1" x="7911"/>
        <item m="1" x="7912"/>
        <item m="1" x="7913"/>
        <item m="1" x="7547"/>
        <item m="1" x="7548"/>
        <item m="1" x="7549"/>
        <item m="1" x="7550"/>
        <item m="1" x="7551"/>
        <item m="1" x="7552"/>
        <item m="1" x="7553"/>
        <item m="1" x="7554"/>
        <item m="1" x="7559"/>
        <item m="1" x="7560"/>
        <item m="1" x="7561"/>
        <item m="1" x="7562"/>
        <item m="1" x="7563"/>
        <item m="1" x="7564"/>
        <item m="1" x="7565"/>
        <item m="1" x="7566"/>
        <item m="1" x="7567"/>
        <item m="1" x="7568"/>
        <item m="1" x="7569"/>
        <item m="1" x="7570"/>
        <item m="1" x="7571"/>
        <item m="1" x="7572"/>
        <item m="1" x="7573"/>
        <item m="1" x="7574"/>
        <item m="1" x="7575"/>
        <item m="1" x="7576"/>
        <item m="1" x="7577"/>
        <item m="1" x="7578"/>
        <item m="1" x="7579"/>
        <item m="1" x="7581"/>
        <item m="1" x="7582"/>
        <item m="1" x="7583"/>
        <item m="1" x="7584"/>
        <item m="1" x="7585"/>
        <item m="1" x="7586"/>
        <item m="1" x="7587"/>
        <item m="1" x="7588"/>
        <item m="1" x="7589"/>
        <item m="1" x="7590"/>
        <item m="1" x="7591"/>
        <item m="1" x="7592"/>
        <item m="1" x="7593"/>
        <item m="1" x="7595"/>
        <item m="1" x="7597"/>
        <item m="1" x="7598"/>
        <item m="1" x="7600"/>
        <item m="1" x="7601"/>
        <item m="1" x="7602"/>
        <item m="1" x="7603"/>
        <item m="1" x="7604"/>
        <item m="1" x="7605"/>
        <item m="1" x="7606"/>
        <item m="1" x="7607"/>
        <item m="1" x="7608"/>
        <item m="1" x="7609"/>
        <item m="1" x="7610"/>
        <item m="1" x="7611"/>
        <item m="1" x="7612"/>
        <item m="1" x="7613"/>
        <item m="1" x="7614"/>
        <item m="1" x="7615"/>
        <item m="1" x="7616"/>
        <item m="1" x="7618"/>
        <item m="1" x="7619"/>
        <item m="1" x="7620"/>
        <item m="1" x="7621"/>
        <item m="1" x="7622"/>
        <item m="1" x="7624"/>
        <item m="1" x="7625"/>
        <item m="1" x="7626"/>
        <item m="1" x="7627"/>
        <item m="1" x="7628"/>
        <item m="1" x="7629"/>
        <item m="1" x="7630"/>
        <item m="1" x="7631"/>
        <item m="1" x="7632"/>
        <item m="1" x="7633"/>
        <item m="1" x="7634"/>
        <item m="1" x="7635"/>
        <item m="1" x="7637"/>
        <item m="1" x="7638"/>
        <item m="1" x="7639"/>
        <item m="1" x="7641"/>
        <item m="1" x="7643"/>
        <item m="1" x="7664"/>
        <item m="1" x="7666"/>
        <item m="1" x="7667"/>
        <item m="1" x="7668"/>
        <item m="1" x="7669"/>
        <item m="1" x="7670"/>
        <item m="1" x="7671"/>
        <item m="1" x="7672"/>
        <item m="1" x="7673"/>
        <item m="1" x="7674"/>
        <item m="1" x="7675"/>
        <item m="1" x="7676"/>
        <item m="1" x="7677"/>
        <item m="1" x="7678"/>
        <item m="1" x="7679"/>
        <item m="1" x="7681"/>
        <item m="1" x="7682"/>
        <item m="1" x="7683"/>
        <item m="1" x="7684"/>
        <item m="1" x="7685"/>
        <item m="1" x="7686"/>
        <item m="1" x="7687"/>
        <item m="1" x="7688"/>
        <item m="1" x="7690"/>
        <item m="1" x="7691"/>
        <item m="1" x="7692"/>
        <item m="1" x="7696"/>
        <item m="1" x="7697"/>
        <item m="1" x="7699"/>
        <item m="1" x="7700"/>
        <item m="1" x="7701"/>
        <item m="1" x="7702"/>
        <item m="1" x="7703"/>
        <item m="1" x="7704"/>
        <item m="1" x="7705"/>
        <item m="1" x="7706"/>
        <item m="1" x="7707"/>
        <item m="1" x="7709"/>
        <item m="1" x="7710"/>
        <item m="1" x="7711"/>
        <item m="1" x="7714"/>
        <item m="1" x="7719"/>
        <item m="1" x="7720"/>
        <item m="1" x="7722"/>
        <item m="1" x="7725"/>
        <item m="1" x="7726"/>
        <item m="1" x="7467"/>
        <item m="1" x="7481"/>
        <item m="1" x="7468"/>
        <item x="42"/>
        <item m="1" x="7474"/>
        <item x="23"/>
        <item m="1" x="7491"/>
        <item m="1" x="7492"/>
        <item x="22"/>
        <item m="1" x="7496"/>
        <item m="1" x="7498"/>
        <item m="1" x="7499"/>
        <item x="21"/>
        <item x="20"/>
        <item x="19"/>
        <item m="1" x="7502"/>
        <item m="1" x="7503"/>
        <item m="1" x="7506"/>
        <item m="1" x="7507"/>
        <item x="41"/>
        <item x="40"/>
        <item m="1" x="7508"/>
        <item m="1" x="7509"/>
        <item m="1" x="7510"/>
        <item m="1" x="7512"/>
        <item m="1" x="7513"/>
        <item x="18"/>
        <item m="1" x="7514"/>
        <item x="43"/>
        <item m="1" x="7515"/>
        <item m="1" x="7517"/>
        <item x="45"/>
        <item x="29"/>
        <item x="30"/>
        <item x="31"/>
        <item m="1" x="7518"/>
        <item x="38"/>
        <item m="1" x="7519"/>
        <item m="1" x="7520"/>
        <item x="0"/>
        <item x="1"/>
        <item x="2"/>
        <item x="3"/>
        <item x="4"/>
        <item m="1" x="7521"/>
        <item x="7"/>
        <item m="1" x="7522"/>
        <item m="1" x="7523"/>
        <item m="1" x="7524"/>
        <item m="1" x="7525"/>
        <item x="8"/>
        <item m="1" x="7526"/>
        <item m="1" x="7527"/>
        <item m="1" x="7528"/>
        <item x="9"/>
        <item x="53"/>
        <item m="1" x="7529"/>
        <item x="52"/>
        <item x="50"/>
        <item x="49"/>
        <item m="1" x="7530"/>
        <item x="48"/>
        <item x="27"/>
        <item x="26"/>
        <item x="25"/>
        <item x="13"/>
        <item x="14"/>
        <item x="16"/>
        <item x="33"/>
        <item x="32"/>
        <item x="55"/>
        <item x="56"/>
        <item x="57"/>
        <item m="1" x="7532"/>
        <item x="125"/>
        <item x="128"/>
        <item x="129"/>
        <item m="1" x="7539"/>
        <item x="147"/>
        <item m="1" x="7545"/>
        <item x="150"/>
        <item x="151"/>
        <item x="152"/>
        <item x="160"/>
        <item m="1" x="7555"/>
        <item m="1" x="7556"/>
        <item m="1" x="7557"/>
        <item m="1" x="7558"/>
        <item x="162"/>
        <item x="163"/>
        <item x="164"/>
        <item x="165"/>
        <item x="166"/>
        <item x="167"/>
        <item x="168"/>
        <item x="173"/>
        <item x="174"/>
        <item m="1" x="7580"/>
        <item m="1" x="7594"/>
        <item m="1" x="7596"/>
        <item m="1" x="7599"/>
        <item m="1" x="7617"/>
        <item m="1" x="7623"/>
        <item x="176"/>
        <item x="177"/>
        <item x="178"/>
        <item x="179"/>
        <item m="1" x="7636"/>
        <item x="180"/>
        <item x="181"/>
        <item m="1" x="7640"/>
        <item x="182"/>
        <item x="183"/>
        <item x="184"/>
        <item x="185"/>
        <item m="1" x="7642"/>
        <item x="187"/>
        <item x="189"/>
        <item x="190"/>
        <item x="191"/>
        <item x="192"/>
        <item x="193"/>
        <item x="194"/>
        <item m="1" x="7644"/>
        <item x="195"/>
        <item m="1" x="7645"/>
        <item x="196"/>
        <item x="197"/>
        <item x="198"/>
        <item x="199"/>
        <item m="1" x="7646"/>
        <item m="1" x="7647"/>
        <item m="1" x="7648"/>
        <item x="200"/>
        <item x="201"/>
        <item m="1" x="7649"/>
        <item x="203"/>
        <item x="204"/>
        <item m="1" x="7650"/>
        <item x="205"/>
        <item x="206"/>
        <item x="207"/>
        <item x="208"/>
        <item x="209"/>
        <item x="210"/>
        <item x="211"/>
        <item x="212"/>
        <item m="1" x="7651"/>
        <item x="213"/>
        <item x="214"/>
        <item x="215"/>
        <item x="216"/>
        <item m="1" x="7652"/>
        <item x="217"/>
        <item x="219"/>
        <item x="220"/>
        <item m="1" x="7653"/>
        <item m="1" x="7654"/>
        <item x="221"/>
        <item m="1" x="7655"/>
        <item m="1" x="7656"/>
        <item x="222"/>
        <item x="223"/>
        <item x="224"/>
        <item x="225"/>
        <item x="226"/>
        <item m="1" x="7657"/>
        <item m="1" x="7658"/>
        <item x="227"/>
        <item x="228"/>
        <item m="1" x="7659"/>
        <item x="229"/>
        <item x="230"/>
        <item x="231"/>
        <item x="232"/>
        <item x="235"/>
        <item x="236"/>
        <item x="237"/>
        <item x="238"/>
        <item x="239"/>
        <item x="240"/>
        <item x="242"/>
        <item x="243"/>
        <item m="1" x="7660"/>
        <item m="1" x="7661"/>
        <item x="244"/>
        <item x="245"/>
        <item x="246"/>
        <item x="247"/>
        <item m="1" x="7662"/>
        <item x="248"/>
        <item m="1" x="7663"/>
        <item x="249"/>
        <item x="250"/>
        <item x="251"/>
        <item x="252"/>
        <item x="253"/>
        <item x="254"/>
        <item x="255"/>
        <item x="257"/>
        <item x="259"/>
        <item x="260"/>
        <item x="261"/>
        <item x="262"/>
        <item x="263"/>
        <item x="264"/>
        <item x="267"/>
        <item x="268"/>
        <item x="273"/>
        <item x="285"/>
        <item x="287"/>
        <item x="445"/>
        <item m="1" x="7665"/>
        <item m="1" x="7680"/>
        <item x="449"/>
        <item m="1" x="7689"/>
        <item x="451"/>
        <item m="1" x="7693"/>
        <item x="452"/>
        <item x="453"/>
        <item x="454"/>
        <item x="455"/>
        <item x="456"/>
        <item x="457"/>
        <item x="458"/>
        <item x="459"/>
        <item x="460"/>
        <item m="1" x="7694"/>
        <item m="1" x="7695"/>
        <item x="461"/>
        <item x="462"/>
        <item x="463"/>
        <item x="464"/>
        <item x="468"/>
        <item x="469"/>
        <item x="470"/>
        <item x="472"/>
        <item x="475"/>
        <item x="477"/>
        <item x="498"/>
        <item m="1" x="7698"/>
        <item m="1" x="7708"/>
        <item x="499"/>
        <item x="500"/>
        <item x="501"/>
        <item m="1" x="7712"/>
        <item m="1" x="7713"/>
        <item m="1" x="7715"/>
        <item m="1" x="7716"/>
        <item m="1" x="7717"/>
        <item m="1" x="7718"/>
        <item m="1" x="7721"/>
        <item x="522"/>
        <item m="1" x="7723"/>
        <item x="521"/>
        <item m="1" x="7724"/>
        <item x="520"/>
        <item m="1" x="7727"/>
        <item m="1" x="7728"/>
        <item x="519"/>
        <item x="518"/>
        <item x="503"/>
        <item m="1" x="7729"/>
        <item m="1" x="7730"/>
        <item x="504"/>
        <item m="1" x="7731"/>
        <item m="1" x="7732"/>
        <item m="1" x="7733"/>
        <item x="505"/>
        <item m="1" x="7734"/>
        <item x="506"/>
        <item x="507"/>
        <item x="510"/>
        <item m="1" x="7735"/>
        <item x="511"/>
        <item x="512"/>
        <item x="513"/>
        <item x="514"/>
        <item x="515"/>
        <item x="516"/>
        <item x="517"/>
        <item x="531"/>
        <item x="542"/>
        <item x="543"/>
        <item x="544"/>
        <item x="545"/>
        <item x="546"/>
        <item x="548"/>
        <item x="549"/>
        <item x="551"/>
        <item x="554"/>
        <item x="24"/>
        <item x="39"/>
        <item x="46"/>
        <item x="37"/>
        <item x="5"/>
        <item x="6"/>
        <item x="51"/>
        <item x="47"/>
        <item x="28"/>
        <item x="10"/>
        <item x="11"/>
        <item x="15"/>
        <item x="17"/>
        <item x="36"/>
        <item x="35"/>
        <item x="34"/>
        <item x="54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1"/>
        <item x="72"/>
        <item x="74"/>
        <item x="80"/>
        <item x="81"/>
        <item x="82"/>
        <item x="83"/>
        <item x="84"/>
        <item x="85"/>
        <item x="87"/>
        <item x="88"/>
        <item x="89"/>
        <item x="95"/>
        <item x="98"/>
        <item x="100"/>
        <item x="141"/>
        <item x="126"/>
        <item x="127"/>
        <item x="131"/>
        <item x="146"/>
        <item x="149"/>
        <item x="158"/>
        <item x="157"/>
        <item x="154"/>
        <item x="169"/>
        <item x="175"/>
        <item x="186"/>
        <item x="202"/>
        <item x="218"/>
        <item x="233"/>
        <item x="234"/>
        <item x="241"/>
        <item x="256"/>
        <item x="258"/>
        <item x="265"/>
        <item x="269"/>
        <item x="271"/>
        <item x="272"/>
        <item x="274"/>
        <item x="276"/>
        <item x="277"/>
        <item x="278"/>
        <item x="279"/>
        <item x="280"/>
        <item x="281"/>
        <item x="282"/>
        <item x="283"/>
        <item x="284"/>
        <item x="286"/>
        <item x="288"/>
        <item x="290"/>
        <item x="292"/>
        <item x="293"/>
        <item x="294"/>
        <item x="295"/>
        <item x="297"/>
        <item x="298"/>
        <item x="302"/>
        <item x="303"/>
        <item x="304"/>
        <item x="306"/>
        <item x="307"/>
        <item x="309"/>
        <item x="310"/>
        <item x="311"/>
        <item x="312"/>
        <item x="313"/>
        <item x="314"/>
        <item x="316"/>
        <item x="317"/>
        <item x="319"/>
        <item x="320"/>
        <item x="325"/>
        <item x="326"/>
        <item x="332"/>
        <item x="333"/>
        <item x="335"/>
        <item x="336"/>
        <item x="337"/>
        <item x="338"/>
        <item x="340"/>
        <item x="341"/>
        <item x="343"/>
        <item x="344"/>
        <item x="346"/>
        <item x="347"/>
        <item x="348"/>
        <item x="352"/>
        <item x="353"/>
        <item x="354"/>
        <item x="355"/>
        <item x="356"/>
        <item x="358"/>
        <item x="361"/>
        <item x="362"/>
        <item x="364"/>
        <item x="446"/>
        <item x="465"/>
        <item x="471"/>
        <item x="474"/>
        <item x="479"/>
        <item x="480"/>
        <item x="481"/>
        <item x="482"/>
        <item x="484"/>
        <item x="486"/>
        <item x="487"/>
        <item x="488"/>
        <item x="489"/>
        <item x="502"/>
        <item x="508"/>
        <item x="509"/>
        <item x="523"/>
        <item x="524"/>
        <item x="526"/>
        <item x="527"/>
        <item x="529"/>
        <item x="530"/>
        <item x="532"/>
        <item x="533"/>
        <item x="534"/>
        <item x="535"/>
        <item x="537"/>
        <item x="539"/>
        <item x="540"/>
        <item x="541"/>
        <item x="547"/>
        <item x="550"/>
        <item x="552"/>
        <item x="553"/>
        <item x="556"/>
        <item x="559"/>
        <item x="561"/>
        <item x="563"/>
        <item x="565"/>
        <item x="575"/>
        <item x="12"/>
        <item x="70"/>
        <item x="76"/>
        <item x="77"/>
        <item x="78"/>
        <item x="86"/>
        <item x="90"/>
        <item x="96"/>
        <item x="99"/>
        <item x="101"/>
        <item x="102"/>
        <item x="103"/>
        <item x="104"/>
        <item x="105"/>
        <item x="143"/>
        <item x="140"/>
        <item x="139"/>
        <item x="138"/>
        <item x="106"/>
        <item x="134"/>
        <item x="172"/>
        <item x="188"/>
        <item x="266"/>
        <item x="275"/>
        <item x="289"/>
        <item x="291"/>
        <item x="296"/>
        <item x="299"/>
        <item x="308"/>
        <item x="315"/>
        <item x="318"/>
        <item x="321"/>
        <item x="322"/>
        <item x="327"/>
        <item x="328"/>
        <item x="331"/>
        <item x="334"/>
        <item x="339"/>
        <item x="342"/>
        <item x="345"/>
        <item x="349"/>
        <item x="350"/>
        <item x="351"/>
        <item x="359"/>
        <item x="360"/>
        <item x="363"/>
        <item x="368"/>
        <item x="371"/>
        <item x="373"/>
        <item x="376"/>
        <item x="379"/>
        <item x="381"/>
        <item x="447"/>
        <item x="466"/>
        <item x="467"/>
        <item x="473"/>
        <item x="476"/>
        <item x="483"/>
        <item x="485"/>
        <item x="525"/>
        <item x="528"/>
        <item x="536"/>
        <item x="555"/>
        <item x="560"/>
        <item x="564"/>
        <item x="567"/>
        <item x="572"/>
        <item x="576"/>
        <item x="589"/>
        <item x="44"/>
        <item x="597"/>
        <item x="73"/>
        <item x="75"/>
        <item x="79"/>
        <item x="91"/>
        <item x="92"/>
        <item x="93"/>
        <item x="94"/>
        <item x="97"/>
        <item x="598"/>
        <item x="144"/>
        <item x="142"/>
        <item x="137"/>
        <item x="107"/>
        <item x="108"/>
        <item x="599"/>
        <item x="136"/>
        <item x="135"/>
        <item x="133"/>
        <item x="600"/>
        <item x="132"/>
        <item x="109"/>
        <item x="110"/>
        <item x="601"/>
        <item x="602"/>
        <item x="111"/>
        <item x="112"/>
        <item x="113"/>
        <item x="114"/>
        <item x="115"/>
        <item x="605"/>
        <item x="606"/>
        <item x="607"/>
        <item x="116"/>
        <item x="608"/>
        <item x="117"/>
        <item x="609"/>
        <item x="118"/>
        <item x="610"/>
        <item x="615"/>
        <item x="616"/>
        <item x="119"/>
        <item x="120"/>
        <item x="121"/>
        <item x="618"/>
        <item x="619"/>
        <item x="122"/>
        <item x="123"/>
        <item x="124"/>
        <item x="621"/>
        <item x="623"/>
        <item x="624"/>
        <item x="625"/>
        <item x="626"/>
        <item x="627"/>
        <item x="628"/>
        <item x="629"/>
        <item x="630"/>
        <item x="631"/>
        <item x="635"/>
        <item x="636"/>
        <item x="638"/>
        <item x="641"/>
        <item x="642"/>
        <item x="644"/>
        <item x="645"/>
        <item x="647"/>
        <item x="649"/>
        <item x="130"/>
        <item x="736"/>
        <item x="737"/>
        <item x="740"/>
        <item x="741"/>
        <item x="145"/>
        <item x="148"/>
        <item x="159"/>
        <item x="747"/>
        <item x="156"/>
        <item x="748"/>
        <item x="161"/>
        <item x="749"/>
        <item x="170"/>
        <item x="171"/>
        <item x="764"/>
        <item x="765"/>
        <item x="766"/>
        <item x="783"/>
        <item x="270"/>
        <item x="300"/>
        <item x="301"/>
        <item x="305"/>
        <item x="323"/>
        <item x="324"/>
        <item x="329"/>
        <item x="330"/>
        <item x="357"/>
        <item x="365"/>
        <item x="787"/>
        <item x="788"/>
        <item x="366"/>
        <item x="367"/>
        <item x="369"/>
        <item x="791"/>
        <item x="370"/>
        <item x="372"/>
        <item x="374"/>
        <item x="375"/>
        <item x="377"/>
        <item x="378"/>
        <item x="792"/>
        <item x="380"/>
        <item x="382"/>
        <item x="793"/>
        <item x="794"/>
        <item x="795"/>
        <item x="383"/>
        <item x="384"/>
        <item x="385"/>
        <item x="386"/>
        <item x="387"/>
        <item x="388"/>
        <item x="797"/>
        <item x="389"/>
        <item x="798"/>
        <item x="390"/>
        <item x="391"/>
        <item x="799"/>
        <item x="392"/>
        <item x="393"/>
        <item x="394"/>
        <item x="800"/>
        <item x="801"/>
        <item x="395"/>
        <item x="802"/>
        <item x="803"/>
        <item x="804"/>
        <item x="396"/>
        <item x="805"/>
        <item x="397"/>
        <item x="806"/>
        <item x="398"/>
        <item x="399"/>
        <item x="807"/>
        <item x="808"/>
        <item x="809"/>
        <item x="810"/>
        <item x="811"/>
        <item x="813"/>
        <item x="814"/>
        <item x="400"/>
        <item x="401"/>
        <item x="402"/>
        <item x="403"/>
        <item x="404"/>
        <item x="405"/>
        <item x="406"/>
        <item x="407"/>
        <item x="818"/>
        <item x="408"/>
        <item x="819"/>
        <item x="409"/>
        <item x="820"/>
        <item x="410"/>
        <item x="821"/>
        <item x="822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823"/>
        <item x="422"/>
        <item x="423"/>
        <item x="824"/>
        <item x="424"/>
        <item x="425"/>
        <item x="825"/>
        <item x="826"/>
        <item x="827"/>
        <item x="828"/>
        <item x="426"/>
        <item x="829"/>
        <item x="830"/>
        <item x="427"/>
        <item x="428"/>
        <item x="429"/>
        <item x="831"/>
        <item x="430"/>
        <item x="431"/>
        <item x="432"/>
        <item x="433"/>
        <item x="833"/>
        <item x="834"/>
        <item x="835"/>
        <item x="836"/>
        <item x="434"/>
        <item x="435"/>
        <item x="837"/>
        <item x="838"/>
        <item x="436"/>
        <item x="839"/>
        <item x="437"/>
        <item x="438"/>
        <item x="840"/>
        <item x="841"/>
        <item x="842"/>
        <item x="843"/>
        <item x="844"/>
        <item x="439"/>
        <item x="845"/>
        <item x="846"/>
        <item x="847"/>
        <item x="848"/>
        <item x="440"/>
        <item x="850"/>
        <item x="851"/>
        <item x="852"/>
        <item x="441"/>
        <item x="442"/>
        <item x="853"/>
        <item x="443"/>
        <item x="854"/>
        <item x="855"/>
        <item x="856"/>
        <item x="858"/>
        <item x="859"/>
        <item x="860"/>
        <item x="444"/>
        <item x="863"/>
        <item x="864"/>
        <item x="865"/>
        <item x="867"/>
        <item x="868"/>
        <item x="871"/>
        <item x="872"/>
        <item x="873"/>
        <item x="875"/>
        <item x="880"/>
        <item x="883"/>
        <item x="450"/>
        <item x="478"/>
        <item x="1030"/>
        <item x="490"/>
        <item x="1031"/>
        <item x="491"/>
        <item x="492"/>
        <item x="493"/>
        <item x="1032"/>
        <item x="1033"/>
        <item x="494"/>
        <item x="1034"/>
        <item x="1035"/>
        <item x="1036"/>
        <item x="1037"/>
        <item x="495"/>
        <item x="1039"/>
        <item x="496"/>
        <item x="1040"/>
        <item x="1041"/>
        <item x="1042"/>
        <item x="1043"/>
        <item x="497"/>
        <item x="1044"/>
        <item x="1046"/>
        <item x="1048"/>
        <item x="1049"/>
        <item x="1058"/>
        <item x="1062"/>
        <item x="538"/>
        <item x="557"/>
        <item x="558"/>
        <item x="562"/>
        <item x="1094"/>
        <item x="1095"/>
        <item x="566"/>
        <item x="568"/>
        <item x="569"/>
        <item x="570"/>
        <item x="571"/>
        <item x="573"/>
        <item x="1096"/>
        <item x="1097"/>
        <item x="574"/>
        <item x="1098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1099"/>
        <item x="588"/>
        <item x="590"/>
        <item x="591"/>
        <item x="592"/>
        <item x="593"/>
        <item x="594"/>
        <item x="1100"/>
        <item x="595"/>
        <item x="1101"/>
        <item x="1103"/>
        <item x="1104"/>
        <item x="596"/>
        <item x="1107"/>
        <item x="1108"/>
        <item x="1109"/>
        <item x="1112"/>
        <item x="1113"/>
        <item x="1121"/>
        <item x="1122"/>
        <item x="1130"/>
        <item x="1131"/>
        <item x="1132"/>
        <item x="1135"/>
        <item x="1136"/>
        <item x="603"/>
        <item x="604"/>
        <item x="611"/>
        <item x="612"/>
        <item x="613"/>
        <item x="614"/>
        <item x="617"/>
        <item x="620"/>
        <item x="622"/>
        <item x="632"/>
        <item x="633"/>
        <item x="634"/>
        <item x="637"/>
        <item x="640"/>
        <item x="643"/>
        <item x="646"/>
        <item x="648"/>
        <item x="650"/>
        <item x="651"/>
        <item x="652"/>
        <item x="653"/>
        <item x="654"/>
        <item x="655"/>
        <item x="657"/>
        <item x="660"/>
        <item x="661"/>
        <item x="663"/>
        <item x="664"/>
        <item x="665"/>
        <item x="667"/>
        <item x="675"/>
        <item x="676"/>
        <item x="677"/>
        <item x="742"/>
        <item x="744"/>
        <item x="745"/>
        <item x="746"/>
        <item x="751"/>
        <item x="753"/>
        <item x="757"/>
        <item x="767"/>
        <item x="768"/>
        <item x="769"/>
        <item x="770"/>
        <item x="771"/>
        <item x="784"/>
        <item x="790"/>
        <item x="796"/>
        <item x="812"/>
        <item x="815"/>
        <item x="817"/>
        <item x="832"/>
        <item x="849"/>
        <item x="857"/>
        <item x="861"/>
        <item x="869"/>
        <item x="870"/>
        <item x="874"/>
        <item x="876"/>
        <item x="878"/>
        <item x="879"/>
        <item x="881"/>
        <item x="882"/>
        <item x="884"/>
        <item x="885"/>
        <item x="887"/>
        <item x="889"/>
        <item x="891"/>
        <item x="893"/>
        <item x="895"/>
        <item x="896"/>
        <item x="900"/>
        <item x="904"/>
        <item x="908"/>
        <item x="909"/>
        <item x="912"/>
        <item x="914"/>
        <item x="915"/>
        <item x="917"/>
        <item x="919"/>
        <item x="923"/>
        <item x="925"/>
        <item x="926"/>
        <item x="934"/>
        <item x="938"/>
        <item x="939"/>
        <item x="940"/>
        <item x="941"/>
        <item x="949"/>
        <item x="951"/>
        <item x="954"/>
        <item x="955"/>
        <item x="1038"/>
        <item x="1047"/>
        <item x="1051"/>
        <item x="1052"/>
        <item x="1055"/>
        <item x="1056"/>
        <item x="1061"/>
        <item x="1064"/>
        <item x="1066"/>
        <item x="1067"/>
        <item x="1070"/>
        <item x="1074"/>
        <item x="1102"/>
        <item x="1105"/>
        <item x="1106"/>
        <item x="1110"/>
        <item x="1111"/>
        <item x="1114"/>
        <item x="1116"/>
        <item x="1117"/>
        <item x="1118"/>
        <item x="1119"/>
        <item x="1120"/>
        <item x="1124"/>
        <item x="1125"/>
        <item x="1126"/>
        <item x="1127"/>
        <item x="1128"/>
        <item x="1129"/>
        <item x="1134"/>
        <item x="1137"/>
        <item x="1138"/>
        <item x="1141"/>
        <item x="1142"/>
        <item x="1143"/>
        <item x="1144"/>
        <item x="1145"/>
        <item x="1184"/>
        <item x="639"/>
        <item x="656"/>
        <item x="658"/>
        <item x="659"/>
        <item x="662"/>
        <item x="666"/>
        <item x="668"/>
        <item x="669"/>
        <item x="670"/>
        <item x="671"/>
        <item x="672"/>
        <item x="673"/>
        <item x="674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91"/>
        <item x="692"/>
        <item x="693"/>
        <item x="694"/>
        <item x="695"/>
        <item x="696"/>
        <item x="697"/>
        <item x="699"/>
        <item x="700"/>
        <item x="701"/>
        <item x="702"/>
        <item x="704"/>
        <item x="706"/>
        <item x="707"/>
        <item x="708"/>
        <item x="709"/>
        <item x="710"/>
        <item x="711"/>
        <item x="712"/>
        <item x="713"/>
        <item x="714"/>
        <item x="715"/>
        <item x="718"/>
        <item x="720"/>
        <item x="722"/>
        <item x="723"/>
        <item x="724"/>
        <item x="725"/>
        <item x="727"/>
        <item x="728"/>
        <item x="732"/>
        <item x="733"/>
        <item x="734"/>
        <item x="735"/>
        <item x="738"/>
        <item x="739"/>
        <item x="743"/>
        <item x="750"/>
        <item x="752"/>
        <item x="754"/>
        <item x="755"/>
        <item x="756"/>
        <item x="758"/>
        <item x="759"/>
        <item x="760"/>
        <item x="761"/>
        <item x="762"/>
        <item x="763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5"/>
        <item x="786"/>
        <item x="789"/>
        <item x="816"/>
        <item x="862"/>
        <item x="866"/>
        <item x="877"/>
        <item x="886"/>
        <item x="888"/>
        <item x="890"/>
        <item x="892"/>
        <item x="894"/>
        <item x="897"/>
        <item x="898"/>
        <item x="899"/>
        <item x="901"/>
        <item x="902"/>
        <item x="903"/>
        <item x="905"/>
        <item x="906"/>
        <item x="907"/>
        <item x="910"/>
        <item x="911"/>
        <item x="913"/>
        <item x="916"/>
        <item x="918"/>
        <item x="920"/>
        <item x="921"/>
        <item x="922"/>
        <item x="924"/>
        <item x="927"/>
        <item x="928"/>
        <item x="929"/>
        <item x="930"/>
        <item x="931"/>
        <item x="932"/>
        <item x="933"/>
        <item x="935"/>
        <item x="936"/>
        <item x="937"/>
        <item x="942"/>
        <item x="943"/>
        <item x="944"/>
        <item x="945"/>
        <item x="946"/>
        <item x="947"/>
        <item x="948"/>
        <item x="950"/>
        <item x="952"/>
        <item x="953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9"/>
        <item x="970"/>
        <item x="971"/>
        <item x="972"/>
        <item x="973"/>
        <item x="974"/>
        <item x="975"/>
        <item x="976"/>
        <item x="977"/>
        <item x="978"/>
        <item x="980"/>
        <item x="981"/>
        <item x="982"/>
        <item x="983"/>
        <item x="986"/>
        <item x="987"/>
        <item x="990"/>
        <item x="991"/>
        <item x="992"/>
        <item x="994"/>
        <item x="995"/>
        <item x="997"/>
        <item x="998"/>
        <item x="1000"/>
        <item x="1001"/>
        <item x="1002"/>
        <item x="1003"/>
        <item x="1004"/>
        <item x="1006"/>
        <item x="1007"/>
        <item x="1008"/>
        <item x="1009"/>
        <item x="1010"/>
        <item x="1011"/>
        <item x="1012"/>
        <item x="1014"/>
        <item x="1015"/>
        <item x="1018"/>
        <item x="1019"/>
        <item x="1020"/>
        <item x="1022"/>
        <item x="1025"/>
        <item x="1028"/>
        <item x="1029"/>
        <item x="1045"/>
        <item x="1053"/>
        <item x="1054"/>
        <item x="1057"/>
        <item x="1059"/>
        <item x="1060"/>
        <item x="1063"/>
        <item x="1065"/>
        <item x="1068"/>
        <item x="1071"/>
        <item x="1072"/>
        <item x="1073"/>
        <item x="1075"/>
        <item x="1076"/>
        <item x="1077"/>
        <item x="1078"/>
        <item x="1079"/>
        <item x="1081"/>
        <item x="1082"/>
        <item x="1083"/>
        <item x="1084"/>
        <item x="1085"/>
        <item x="1086"/>
        <item x="1087"/>
        <item x="1088"/>
        <item x="1089"/>
        <item x="1090"/>
        <item x="1092"/>
        <item x="1115"/>
        <item x="1123"/>
        <item x="1133"/>
        <item x="1139"/>
        <item x="1140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4"/>
        <item x="1175"/>
        <item x="1178"/>
        <item x="1179"/>
        <item x="1180"/>
        <item x="1185"/>
        <item x="1186"/>
        <item x="689"/>
        <item x="690"/>
        <item x="698"/>
        <item x="703"/>
        <item x="1190"/>
        <item x="1191"/>
        <item x="705"/>
        <item x="1192"/>
        <item x="716"/>
        <item x="717"/>
        <item x="1193"/>
        <item x="719"/>
        <item x="721"/>
        <item x="1194"/>
        <item x="1195"/>
        <item x="1196"/>
        <item x="1197"/>
        <item x="1198"/>
        <item x="1199"/>
        <item x="726"/>
        <item x="1200"/>
        <item x="729"/>
        <item x="1201"/>
        <item x="1202"/>
        <item x="730"/>
        <item x="1203"/>
        <item x="1204"/>
        <item x="731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20"/>
        <item x="1222"/>
        <item x="1223"/>
        <item x="1224"/>
        <item x="1225"/>
        <item x="1226"/>
        <item x="1227"/>
        <item x="1228"/>
        <item x="1229"/>
        <item x="1230"/>
        <item x="1233"/>
        <item x="1235"/>
        <item x="1240"/>
        <item x="1354"/>
        <item x="1355"/>
        <item x="1358"/>
        <item x="1359"/>
        <item x="1360"/>
        <item x="1361"/>
        <item x="1362"/>
        <item x="1363"/>
        <item x="1364"/>
        <item x="1376"/>
        <item x="1397"/>
        <item x="1402"/>
        <item x="1403"/>
        <item x="968"/>
        <item x="1405"/>
        <item x="1406"/>
        <item x="1407"/>
        <item x="979"/>
        <item x="984"/>
        <item x="985"/>
        <item x="1409"/>
        <item x="1410"/>
        <item x="1411"/>
        <item x="988"/>
        <item x="989"/>
        <item x="993"/>
        <item x="1412"/>
        <item x="1413"/>
        <item x="996"/>
        <item x="1414"/>
        <item x="1415"/>
        <item x="999"/>
        <item x="1416"/>
        <item x="1417"/>
        <item x="1418"/>
        <item x="1005"/>
        <item x="1419"/>
        <item x="1420"/>
        <item x="1013"/>
        <item x="1421"/>
        <item x="1422"/>
        <item x="1016"/>
        <item x="1017"/>
        <item x="1423"/>
        <item x="1424"/>
        <item x="1021"/>
        <item x="1023"/>
        <item x="1425"/>
        <item x="1426"/>
        <item x="1427"/>
        <item x="1428"/>
        <item x="1024"/>
        <item x="1429"/>
        <item x="1430"/>
        <item x="1026"/>
        <item x="1431"/>
        <item x="1432"/>
        <item x="1027"/>
        <item x="1433"/>
        <item x="1434"/>
        <item x="1435"/>
        <item x="1436"/>
        <item x="1438"/>
        <item x="1439"/>
        <item x="1440"/>
        <item x="1441"/>
        <item x="1442"/>
        <item x="1443"/>
        <item x="1444"/>
        <item x="1451"/>
        <item x="1461"/>
        <item x="1467"/>
        <item x="1472"/>
        <item x="1473"/>
        <item x="1474"/>
        <item x="1477"/>
        <item x="1478"/>
        <item x="1480"/>
        <item x="1483"/>
        <item x="1498"/>
        <item x="1500"/>
        <item x="1501"/>
        <item x="1509"/>
        <item x="1516"/>
        <item x="1518"/>
        <item x="1524"/>
        <item x="1654"/>
        <item x="1050"/>
        <item x="1655"/>
        <item x="1656"/>
        <item x="1657"/>
        <item x="1080"/>
        <item x="1659"/>
        <item x="1661"/>
        <item x="1662"/>
        <item x="1663"/>
        <item x="1664"/>
        <item x="1665"/>
        <item x="1091"/>
        <item x="1093"/>
        <item x="1666"/>
        <item x="1668"/>
        <item x="1671"/>
        <item x="1674"/>
        <item x="1676"/>
        <item x="1173"/>
        <item x="1712"/>
        <item x="1176"/>
        <item x="1177"/>
        <item x="1181"/>
        <item x="1182"/>
        <item x="1183"/>
        <item x="1713"/>
        <item x="1714"/>
        <item x="1715"/>
        <item x="1716"/>
        <item x="1717"/>
        <item x="1721"/>
        <item x="1722"/>
        <item x="1725"/>
        <item x="1727"/>
        <item x="1728"/>
        <item x="1730"/>
        <item x="1731"/>
        <item x="1732"/>
        <item x="1733"/>
        <item x="1734"/>
        <item x="1737"/>
        <item x="1740"/>
        <item x="1187"/>
        <item x="1219"/>
        <item x="1221"/>
        <item x="1231"/>
        <item x="1232"/>
        <item x="1234"/>
        <item x="1236"/>
        <item x="1237"/>
        <item x="1238"/>
        <item x="1239"/>
        <item x="1241"/>
        <item x="1242"/>
        <item x="1243"/>
        <item x="1244"/>
        <item x="1245"/>
        <item x="1246"/>
        <item x="1247"/>
        <item x="1248"/>
        <item x="1249"/>
        <item x="1282"/>
        <item x="1281"/>
        <item x="1280"/>
        <item x="1279"/>
        <item x="1278"/>
        <item x="1277"/>
        <item x="1276"/>
        <item x="1275"/>
        <item x="1274"/>
        <item x="1273"/>
        <item x="1272"/>
        <item x="1271"/>
        <item x="1270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6"/>
        <item x="1267"/>
        <item x="1269"/>
        <item x="1283"/>
        <item x="1284"/>
        <item x="1285"/>
        <item x="1289"/>
        <item x="1291"/>
        <item x="1299"/>
        <item x="1301"/>
        <item x="1345"/>
        <item x="1346"/>
        <item x="1347"/>
        <item x="1348"/>
        <item x="1351"/>
        <item x="1356"/>
        <item x="1357"/>
        <item x="1365"/>
        <item x="1368"/>
        <item x="1369"/>
        <item x="1370"/>
        <item x="1377"/>
        <item x="1378"/>
        <item x="1379"/>
        <item x="1380"/>
        <item x="1381"/>
        <item x="1382"/>
        <item x="1383"/>
        <item x="1384"/>
        <item x="1396"/>
        <item x="1398"/>
        <item x="1400"/>
        <item x="1404"/>
        <item x="1408"/>
        <item x="1437"/>
        <item x="1445"/>
        <item x="1446"/>
        <item x="1447"/>
        <item x="1448"/>
        <item x="1450"/>
        <item x="1452"/>
        <item x="1453"/>
        <item x="1454"/>
        <item x="1456"/>
        <item x="1457"/>
        <item x="1458"/>
        <item x="1459"/>
        <item x="1460"/>
        <item x="1462"/>
        <item x="1463"/>
        <item x="1464"/>
        <item x="1465"/>
        <item x="1466"/>
        <item x="1468"/>
        <item x="1469"/>
        <item x="1470"/>
        <item x="1471"/>
        <item x="1475"/>
        <item x="1476"/>
        <item x="1479"/>
        <item x="1481"/>
        <item x="1482"/>
        <item x="1484"/>
        <item x="1485"/>
        <item x="1486"/>
        <item x="1487"/>
        <item x="1489"/>
        <item x="1490"/>
        <item x="1491"/>
        <item x="1492"/>
        <item x="1494"/>
        <item x="1495"/>
        <item x="1496"/>
        <item x="1499"/>
        <item x="1502"/>
        <item x="1503"/>
        <item x="1504"/>
        <item x="1505"/>
        <item x="1506"/>
        <item x="1507"/>
        <item x="1508"/>
        <item x="1510"/>
        <item x="1511"/>
        <item x="1512"/>
        <item x="1513"/>
        <item x="1514"/>
        <item x="1515"/>
        <item x="1517"/>
        <item x="1519"/>
        <item x="1520"/>
        <item x="1521"/>
        <item x="1522"/>
        <item x="1523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2"/>
        <item x="1543"/>
        <item x="1544"/>
        <item x="1545"/>
        <item x="1546"/>
        <item x="1547"/>
        <item x="1548"/>
        <item x="1549"/>
        <item x="1550"/>
        <item x="1551"/>
        <item x="1554"/>
        <item x="1555"/>
        <item x="1556"/>
        <item x="1557"/>
        <item x="1558"/>
        <item x="1559"/>
        <item x="1560"/>
        <item x="1561"/>
        <item x="1562"/>
        <item x="1564"/>
        <item x="1565"/>
        <item x="1566"/>
        <item x="1568"/>
        <item x="1570"/>
        <item x="1571"/>
        <item x="1574"/>
        <item x="1577"/>
        <item x="1582"/>
        <item x="1588"/>
        <item x="1593"/>
        <item x="1595"/>
        <item x="1652"/>
        <item x="1653"/>
        <item x="1660"/>
        <item x="1667"/>
        <item x="1669"/>
        <item x="1670"/>
        <item x="1672"/>
        <item x="1673"/>
        <item x="1677"/>
        <item x="1678"/>
        <item x="1679"/>
        <item x="1680"/>
        <item x="1681"/>
        <item x="1682"/>
        <item x="1683"/>
        <item x="1685"/>
        <item x="1686"/>
        <item x="1687"/>
        <item x="1689"/>
        <item x="1690"/>
        <item x="1691"/>
        <item x="1692"/>
        <item x="1693"/>
        <item x="1711"/>
        <item x="1718"/>
        <item x="1719"/>
        <item x="1720"/>
        <item x="1723"/>
        <item x="1724"/>
        <item x="1726"/>
        <item x="1729"/>
        <item x="1735"/>
        <item x="1736"/>
        <item x="1738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6"/>
        <item x="1757"/>
        <item x="1758"/>
        <item x="1760"/>
        <item x="1764"/>
        <item x="1766"/>
        <item x="1767"/>
        <item x="1768"/>
        <item x="1769"/>
        <item x="1778"/>
        <item x="1779"/>
        <item x="1795"/>
        <item x="1188"/>
        <item x="1189"/>
        <item x="1265"/>
        <item x="1268"/>
        <item x="1286"/>
        <item x="1287"/>
        <item x="1288"/>
        <item x="1290"/>
        <item x="1292"/>
        <item x="1293"/>
        <item x="1294"/>
        <item x="1295"/>
        <item x="1296"/>
        <item x="1297"/>
        <item x="1298"/>
        <item x="1300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804"/>
        <item x="1331"/>
        <item x="1332"/>
        <item x="1333"/>
        <item x="1334"/>
        <item x="1809"/>
        <item x="1335"/>
        <item x="1336"/>
        <item x="1337"/>
        <item x="1338"/>
        <item x="1812"/>
        <item x="1339"/>
        <item x="1340"/>
        <item x="1815"/>
        <item x="1341"/>
        <item x="1342"/>
        <item x="1343"/>
        <item x="1824"/>
        <item x="1344"/>
        <item x="1829"/>
        <item x="1353"/>
        <item x="1352"/>
        <item x="1350"/>
        <item x="1349"/>
        <item x="1366"/>
        <item x="1367"/>
        <item x="1371"/>
        <item x="1373"/>
        <item x="1374"/>
        <item x="1375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953"/>
        <item x="1954"/>
        <item x="1399"/>
        <item x="1401"/>
        <item x="1449"/>
        <item x="1455"/>
        <item x="1973"/>
        <item x="1488"/>
        <item x="1497"/>
        <item x="1541"/>
        <item x="1552"/>
        <item x="1553"/>
        <item x="1563"/>
        <item x="1567"/>
        <item x="1569"/>
        <item x="1572"/>
        <item x="1573"/>
        <item x="1575"/>
        <item x="1576"/>
        <item x="1578"/>
        <item x="1579"/>
        <item x="1580"/>
        <item x="1581"/>
        <item x="1583"/>
        <item x="1584"/>
        <item x="1585"/>
        <item x="1586"/>
        <item x="1587"/>
        <item x="1589"/>
        <item x="1590"/>
        <item x="1591"/>
        <item x="1592"/>
        <item x="1594"/>
        <item x="1596"/>
        <item x="1597"/>
        <item x="1598"/>
        <item x="1599"/>
        <item x="1600"/>
        <item x="1601"/>
        <item x="1602"/>
        <item x="1603"/>
        <item x="1604"/>
        <item x="1605"/>
        <item x="1983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988"/>
        <item x="1650"/>
        <item x="1651"/>
        <item x="1996"/>
        <item x="1998"/>
        <item x="1999"/>
        <item x="1658"/>
        <item x="1675"/>
        <item x="1684"/>
        <item x="1688"/>
        <item x="1694"/>
        <item x="2230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2235"/>
        <item x="2236"/>
        <item x="1709"/>
        <item x="1710"/>
        <item x="1739"/>
        <item x="1753"/>
        <item x="1754"/>
        <item x="1755"/>
        <item x="1759"/>
        <item x="1761"/>
        <item x="1762"/>
        <item x="1763"/>
        <item x="1765"/>
        <item x="1770"/>
        <item x="1771"/>
        <item x="1772"/>
        <item x="1773"/>
        <item x="1774"/>
        <item x="1775"/>
        <item x="1776"/>
        <item x="1777"/>
        <item x="1780"/>
        <item x="1781"/>
        <item x="1782"/>
        <item x="1783"/>
        <item x="1784"/>
        <item x="1785"/>
        <item x="1786"/>
        <item x="1787"/>
        <item x="1788"/>
        <item x="2282"/>
        <item x="1789"/>
        <item x="1790"/>
        <item x="1791"/>
        <item x="1792"/>
        <item x="2290"/>
        <item x="2293"/>
        <item x="2295"/>
        <item x="2298"/>
        <item x="1793"/>
        <item x="1794"/>
        <item x="1796"/>
        <item x="1797"/>
        <item x="1798"/>
        <item x="1801"/>
        <item x="1802"/>
        <item x="1805"/>
        <item x="1806"/>
        <item x="1807"/>
        <item x="1808"/>
        <item x="1810"/>
        <item x="1811"/>
        <item x="1813"/>
        <item x="1814"/>
        <item x="1816"/>
        <item x="1818"/>
        <item x="1819"/>
        <item x="1822"/>
        <item x="1825"/>
        <item x="1827"/>
        <item x="1834"/>
        <item x="1835"/>
        <item x="1836"/>
        <item x="1838"/>
        <item x="1839"/>
        <item x="1844"/>
        <item x="1846"/>
        <item x="1853"/>
        <item x="1854"/>
        <item x="1930"/>
        <item x="1937"/>
        <item x="1938"/>
        <item x="1944"/>
        <item x="1947"/>
        <item x="1955"/>
        <item x="1956"/>
        <item x="1957"/>
        <item x="1958"/>
        <item x="1971"/>
        <item x="1974"/>
        <item x="1976"/>
        <item x="1978"/>
        <item x="1979"/>
        <item x="1980"/>
        <item x="1982"/>
        <item x="1984"/>
        <item x="1986"/>
        <item x="1989"/>
        <item x="1990"/>
        <item x="1991"/>
        <item x="1997"/>
        <item x="2001"/>
        <item x="2003"/>
        <item x="2005"/>
        <item x="2006"/>
        <item x="2007"/>
        <item x="2008"/>
        <item x="2010"/>
        <item x="2012"/>
        <item x="2013"/>
        <item x="2015"/>
        <item x="2016"/>
        <item x="2017"/>
        <item x="2018"/>
        <item x="2022"/>
        <item x="2023"/>
        <item x="2027"/>
        <item x="2028"/>
        <item x="2029"/>
        <item x="2031"/>
        <item x="2033"/>
        <item x="2036"/>
        <item x="2038"/>
        <item x="2041"/>
        <item x="2042"/>
        <item x="2045"/>
        <item x="2046"/>
        <item x="2047"/>
        <item x="2050"/>
        <item x="2051"/>
        <item x="2052"/>
        <item x="2053"/>
        <item x="2054"/>
        <item x="2056"/>
        <item x="2118"/>
        <item x="2113"/>
        <item x="2112"/>
        <item x="2110"/>
        <item x="2057"/>
        <item x="2058"/>
        <item x="2060"/>
        <item x="2061"/>
        <item x="2062"/>
        <item x="2066"/>
        <item x="2067"/>
        <item x="2068"/>
        <item x="2069"/>
        <item x="2070"/>
        <item x="2071"/>
        <item x="2072"/>
        <item x="2074"/>
        <item x="2103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7"/>
        <item x="2089"/>
        <item x="2090"/>
        <item x="2091"/>
        <item x="2092"/>
        <item x="2093"/>
        <item x="2094"/>
        <item x="2095"/>
        <item x="2096"/>
        <item x="2229"/>
        <item x="2231"/>
        <item x="2232"/>
        <item x="2233"/>
        <item x="2237"/>
        <item x="2239"/>
        <item x="2240"/>
        <item x="2242"/>
        <item x="2244"/>
        <item x="2279"/>
        <item x="2281"/>
        <item x="2285"/>
        <item x="2287"/>
        <item x="2288"/>
        <item x="2289"/>
        <item x="2291"/>
        <item x="2292"/>
        <item x="2294"/>
        <item x="2296"/>
        <item x="2299"/>
        <item x="2300"/>
        <item x="2301"/>
        <item x="2305"/>
        <item x="2306"/>
        <item x="2307"/>
        <item x="2308"/>
        <item x="2309"/>
        <item x="2310"/>
        <item x="2314"/>
        <item x="1799"/>
        <item x="1800"/>
        <item x="1820"/>
        <item x="1821"/>
        <item x="1823"/>
        <item x="1826"/>
        <item x="1831"/>
        <item x="1837"/>
        <item x="1840"/>
        <item x="1847"/>
        <item x="1849"/>
        <item x="1850"/>
        <item x="1851"/>
        <item x="1855"/>
        <item x="1856"/>
        <item x="1857"/>
        <item x="1858"/>
        <item x="1859"/>
        <item x="1860"/>
        <item x="1863"/>
        <item x="1864"/>
        <item x="1865"/>
        <item x="1866"/>
        <item x="1867"/>
        <item x="1869"/>
        <item x="1871"/>
        <item x="1872"/>
        <item x="1874"/>
        <item x="1879"/>
        <item x="1932"/>
        <item x="1939"/>
        <item x="1940"/>
        <item x="1941"/>
        <item x="1949"/>
        <item x="1959"/>
        <item x="1960"/>
        <item x="1975"/>
        <item x="1977"/>
        <item x="1981"/>
        <item x="1987"/>
        <item x="1992"/>
        <item x="1993"/>
        <item x="1995"/>
        <item x="2002"/>
        <item x="2004"/>
        <item x="2011"/>
        <item x="2014"/>
        <item x="2019"/>
        <item x="2020"/>
        <item x="2021"/>
        <item x="2024"/>
        <item x="2025"/>
        <item x="2030"/>
        <item x="2032"/>
        <item x="2034"/>
        <item x="2035"/>
        <item x="2037"/>
        <item x="2039"/>
        <item x="2043"/>
        <item x="2044"/>
        <item x="2048"/>
        <item x="2049"/>
        <item x="2055"/>
        <item x="2119"/>
        <item x="2117"/>
        <item x="2116"/>
        <item x="2115"/>
        <item x="2114"/>
        <item x="2111"/>
        <item x="2059"/>
        <item x="2063"/>
        <item x="2064"/>
        <item x="2065"/>
        <item x="2073"/>
        <item x="2109"/>
        <item x="2108"/>
        <item x="2105"/>
        <item x="2104"/>
        <item x="2102"/>
        <item x="2101"/>
        <item x="2099"/>
        <item x="2086"/>
        <item x="2088"/>
        <item x="2097"/>
        <item x="2098"/>
        <item x="2120"/>
        <item x="2122"/>
        <item x="2123"/>
        <item x="2129"/>
        <item x="2130"/>
        <item x="2140"/>
        <item x="2146"/>
        <item x="2149"/>
        <item x="2152"/>
        <item x="2226"/>
        <item x="2234"/>
        <item x="2238"/>
        <item x="2241"/>
        <item x="2247"/>
        <item x="2248"/>
        <item x="2249"/>
        <item x="2250"/>
        <item x="2256"/>
        <item x="2257"/>
        <item x="2259"/>
        <item x="2260"/>
        <item x="2261"/>
        <item x="2262"/>
        <item x="2263"/>
        <item x="2280"/>
        <item x="2297"/>
        <item x="2304"/>
        <item x="2312"/>
        <item x="2315"/>
        <item x="2319"/>
        <item x="2322"/>
        <item x="2323"/>
        <item x="2324"/>
        <item x="2327"/>
        <item x="2328"/>
        <item x="2331"/>
        <item x="2332"/>
        <item x="2335"/>
        <item x="2342"/>
        <item x="1803"/>
        <item x="1817"/>
        <item x="1828"/>
        <item x="1830"/>
        <item x="1832"/>
        <item x="1833"/>
        <item x="1841"/>
        <item x="1842"/>
        <item x="1843"/>
        <item x="1845"/>
        <item x="1848"/>
        <item x="2367"/>
        <item x="1852"/>
        <item x="1861"/>
        <item x="1862"/>
        <item x="1868"/>
        <item x="1870"/>
        <item x="1873"/>
        <item x="1875"/>
        <item x="1876"/>
        <item x="1877"/>
        <item x="1878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2376"/>
        <item x="1920"/>
        <item x="1921"/>
        <item x="1922"/>
        <item x="1923"/>
        <item x="2377"/>
        <item x="1924"/>
        <item x="1925"/>
        <item x="1926"/>
        <item x="1927"/>
        <item x="1928"/>
        <item x="2381"/>
        <item x="1929"/>
        <item x="2384"/>
        <item x="2390"/>
        <item x="2398"/>
        <item x="2399"/>
        <item x="1931"/>
        <item x="1933"/>
        <item x="1934"/>
        <item x="1935"/>
        <item x="1936"/>
        <item x="1942"/>
        <item x="1943"/>
        <item x="1945"/>
        <item x="1946"/>
        <item x="1948"/>
        <item x="1950"/>
        <item x="2557"/>
        <item x="1951"/>
        <item x="1952"/>
        <item x="2558"/>
        <item x="2559"/>
        <item x="2561"/>
        <item x="1961"/>
        <item x="1962"/>
        <item x="1963"/>
        <item x="1964"/>
        <item x="1965"/>
        <item x="1966"/>
        <item x="1967"/>
        <item x="1968"/>
        <item x="1969"/>
        <item x="1970"/>
        <item x="2576"/>
        <item x="1972"/>
        <item x="1985"/>
        <item x="1994"/>
        <item x="2000"/>
        <item x="2009"/>
        <item x="2026"/>
        <item x="2040"/>
        <item x="2107"/>
        <item x="2106"/>
        <item x="2100"/>
        <item x="2121"/>
        <item x="2124"/>
        <item x="2125"/>
        <item x="2126"/>
        <item x="2127"/>
        <item x="2128"/>
        <item x="2131"/>
        <item x="2132"/>
        <item x="2133"/>
        <item x="2134"/>
        <item x="2135"/>
        <item x="2136"/>
        <item x="2137"/>
        <item x="2138"/>
        <item x="2139"/>
        <item x="2141"/>
        <item x="2142"/>
        <item x="2143"/>
        <item x="2144"/>
        <item x="2145"/>
        <item x="2147"/>
        <item x="2148"/>
        <item x="2150"/>
        <item x="2151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641"/>
        <item x="2642"/>
        <item x="2654"/>
        <item x="2655"/>
        <item x="2658"/>
        <item x="2225"/>
        <item x="2673"/>
        <item x="2227"/>
        <item x="2228"/>
        <item x="2865"/>
        <item x="2243"/>
        <item x="2245"/>
        <item x="2246"/>
        <item x="2251"/>
        <item x="2252"/>
        <item x="2253"/>
        <item x="2254"/>
        <item x="2255"/>
        <item x="2258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876"/>
        <item x="2283"/>
        <item x="2284"/>
        <item x="2286"/>
        <item x="2302"/>
        <item x="2303"/>
        <item x="2311"/>
        <item x="2313"/>
        <item x="2316"/>
        <item x="2317"/>
        <item x="2318"/>
        <item x="2320"/>
        <item x="2321"/>
        <item x="2325"/>
        <item x="2326"/>
        <item x="2329"/>
        <item x="2330"/>
        <item x="2333"/>
        <item x="2334"/>
        <item x="2336"/>
        <item x="2337"/>
        <item x="2338"/>
        <item x="2339"/>
        <item x="2340"/>
        <item x="2341"/>
        <item x="2343"/>
        <item x="2344"/>
        <item x="2345"/>
        <item x="2346"/>
        <item x="2347"/>
        <item x="2921"/>
        <item x="2348"/>
        <item x="2349"/>
        <item x="2350"/>
        <item x="2351"/>
        <item x="2352"/>
        <item x="2353"/>
        <item x="2924"/>
        <item x="2354"/>
        <item x="2355"/>
        <item x="2932"/>
        <item x="2357"/>
        <item x="2358"/>
        <item x="2359"/>
        <item x="2360"/>
        <item x="2361"/>
        <item x="2362"/>
        <item x="2939"/>
        <item x="2941"/>
        <item x="2363"/>
        <item x="2364"/>
        <item x="2943"/>
        <item x="2365"/>
        <item x="2368"/>
        <item x="2370"/>
        <item x="2372"/>
        <item x="2374"/>
        <item x="2375"/>
        <item x="2378"/>
        <item x="2379"/>
        <item x="2380"/>
        <item x="2382"/>
        <item x="2383"/>
        <item x="2385"/>
        <item x="2386"/>
        <item x="2387"/>
        <item x="2388"/>
        <item x="2389"/>
        <item x="2391"/>
        <item x="2392"/>
        <item x="2397"/>
        <item x="2400"/>
        <item x="2402"/>
        <item x="2404"/>
        <item x="2407"/>
        <item x="2408"/>
        <item x="2409"/>
        <item x="2410"/>
        <item x="2411"/>
        <item x="2412"/>
        <item x="2413"/>
        <item x="2414"/>
        <item x="2417"/>
        <item x="2418"/>
        <item x="2419"/>
        <item x="2420"/>
        <item x="2422"/>
        <item x="2424"/>
        <item x="2425"/>
        <item x="2427"/>
        <item x="2428"/>
        <item x="2430"/>
        <item x="2431"/>
        <item x="2433"/>
        <item x="2434"/>
        <item x="2435"/>
        <item x="2436"/>
        <item x="2437"/>
        <item x="2443"/>
        <item x="2447"/>
        <item x="2535"/>
        <item x="2537"/>
        <item x="2543"/>
        <item x="2553"/>
        <item x="2555"/>
        <item x="2556"/>
        <item x="2560"/>
        <item x="2563"/>
        <item x="2564"/>
        <item x="2566"/>
        <item x="2570"/>
        <item x="2572"/>
        <item x="2575"/>
        <item x="2577"/>
        <item x="2578"/>
        <item x="2579"/>
        <item x="2592"/>
        <item x="2594"/>
        <item x="2595"/>
        <item x="2596"/>
        <item x="2597"/>
        <item x="2598"/>
        <item x="2599"/>
        <item x="2600"/>
        <item x="2601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6"/>
        <item x="2627"/>
        <item x="2628"/>
        <item x="2629"/>
        <item x="2630"/>
        <item x="2631"/>
        <item x="2632"/>
        <item x="2633"/>
        <item x="2634"/>
        <item x="2635"/>
        <item x="2637"/>
        <item x="2638"/>
        <item x="2639"/>
        <item x="2640"/>
        <item x="2643"/>
        <item x="2644"/>
        <item x="2645"/>
        <item x="2646"/>
        <item x="2647"/>
        <item x="2650"/>
        <item x="2651"/>
        <item x="2652"/>
        <item x="2653"/>
        <item x="2656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4"/>
        <item x="2675"/>
        <item x="2676"/>
        <item x="2677"/>
        <item x="2678"/>
        <item x="2679"/>
        <item x="2680"/>
        <item x="2681"/>
        <item x="2682"/>
        <item x="2683"/>
        <item x="2685"/>
        <item x="2686"/>
        <item x="2687"/>
        <item x="2689"/>
        <item x="2690"/>
        <item x="2692"/>
        <item x="2695"/>
        <item x="2699"/>
        <item x="2706"/>
        <item x="2861"/>
        <item x="2862"/>
        <item x="2867"/>
        <item x="2868"/>
        <item x="2869"/>
        <item x="2870"/>
        <item x="2871"/>
        <item x="2872"/>
        <item x="2873"/>
        <item x="2874"/>
        <item x="2875"/>
        <item x="2878"/>
        <item x="2881"/>
        <item x="2882"/>
        <item x="2883"/>
        <item x="2884"/>
        <item x="2885"/>
        <item x="2887"/>
        <item x="2888"/>
        <item x="2891"/>
        <item x="2893"/>
        <item x="2894"/>
        <item x="2895"/>
        <item x="2920"/>
        <item x="2922"/>
        <item x="2923"/>
        <item x="2925"/>
        <item x="2926"/>
        <item x="2927"/>
        <item x="2928"/>
        <item x="2929"/>
        <item x="2930"/>
        <item x="2933"/>
        <item x="2934"/>
        <item x="2935"/>
        <item x="2936"/>
        <item x="2937"/>
        <item x="2938"/>
        <item x="2940"/>
        <item x="2942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60"/>
        <item x="2961"/>
        <item x="2962"/>
        <item x="2964"/>
        <item x="2967"/>
        <item x="2974"/>
        <item x="2366"/>
        <item x="2394"/>
        <item x="2403"/>
        <item x="2415"/>
        <item x="2451"/>
        <item x="2573"/>
        <item x="2602"/>
        <item x="2625"/>
        <item x="2636"/>
        <item x="2684"/>
        <item x="2693"/>
        <item x="2723"/>
        <item x="2724"/>
        <item x="2897"/>
        <item x="2369"/>
        <item x="2371"/>
        <item x="2373"/>
        <item x="2393"/>
        <item x="2395"/>
        <item x="2396"/>
        <item x="2401"/>
        <item x="2405"/>
        <item x="2406"/>
        <item x="2416"/>
        <item x="2421"/>
        <item x="2423"/>
        <item x="2426"/>
        <item x="2429"/>
        <item x="2432"/>
        <item x="2438"/>
        <item x="2439"/>
        <item x="2440"/>
        <item x="2441"/>
        <item x="2442"/>
        <item x="2444"/>
        <item x="2445"/>
        <item x="2446"/>
        <item x="2448"/>
        <item x="2449"/>
        <item x="2452"/>
        <item x="2453"/>
        <item x="2454"/>
        <item x="2455"/>
        <item x="2457"/>
        <item x="2458"/>
        <item x="2459"/>
        <item x="2460"/>
        <item x="2461"/>
        <item x="2462"/>
        <item x="2464"/>
        <item x="2465"/>
        <item x="2466"/>
        <item x="2467"/>
        <item x="2468"/>
        <item x="2469"/>
        <item x="2470"/>
        <item x="2473"/>
        <item x="2474"/>
        <item x="2475"/>
        <item x="2476"/>
        <item x="2477"/>
        <item x="2478"/>
        <item x="2480"/>
        <item x="2481"/>
        <item x="2482"/>
        <item x="2483"/>
        <item x="2484"/>
        <item x="2486"/>
        <item x="2487"/>
        <item x="2491"/>
        <item x="2492"/>
        <item x="2493"/>
        <item x="2497"/>
        <item x="2500"/>
        <item x="2502"/>
        <item x="2536"/>
        <item x="2538"/>
        <item x="2540"/>
        <item x="2544"/>
        <item x="2545"/>
        <item x="2546"/>
        <item x="2547"/>
        <item x="2548"/>
        <item x="2549"/>
        <item x="2550"/>
        <item x="2551"/>
        <item x="2554"/>
        <item x="2565"/>
        <item x="2567"/>
        <item x="2571"/>
        <item x="2580"/>
        <item x="2581"/>
        <item x="2582"/>
        <item x="2583"/>
        <item x="2584"/>
        <item x="2585"/>
        <item x="2586"/>
        <item x="2587"/>
        <item x="2588"/>
        <item x="2593"/>
        <item x="2648"/>
        <item x="2657"/>
        <item x="2691"/>
        <item x="2694"/>
        <item x="2696"/>
        <item x="2697"/>
        <item x="2698"/>
        <item x="2700"/>
        <item x="2701"/>
        <item x="2702"/>
        <item x="2703"/>
        <item x="2704"/>
        <item x="2705"/>
        <item x="2707"/>
        <item x="2708"/>
        <item x="2709"/>
        <item x="2710"/>
        <item x="2711"/>
        <item x="2713"/>
        <item x="2714"/>
        <item x="2715"/>
        <item x="2716"/>
        <item x="2718"/>
        <item x="2719"/>
        <item x="2720"/>
        <item x="2721"/>
        <item x="2722"/>
        <item x="2725"/>
        <item x="2726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7"/>
        <item x="2789"/>
        <item x="2790"/>
        <item x="2794"/>
        <item x="2795"/>
        <item x="2797"/>
        <item x="2804"/>
        <item x="2863"/>
        <item x="2866"/>
        <item x="2877"/>
        <item x="2879"/>
        <item x="2880"/>
        <item x="2886"/>
        <item x="2890"/>
        <item x="2892"/>
        <item x="2896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11"/>
        <item x="2912"/>
        <item x="2931"/>
        <item x="2957"/>
        <item x="2958"/>
        <item x="2959"/>
        <item x="2963"/>
        <item x="2965"/>
        <item x="2966"/>
        <item x="2968"/>
        <item x="2969"/>
        <item x="2970"/>
        <item x="2971"/>
        <item x="2972"/>
        <item x="2973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5"/>
        <item x="2996"/>
        <item x="2997"/>
        <item x="2998"/>
        <item x="2999"/>
        <item x="3000"/>
        <item x="3001"/>
        <item x="3005"/>
        <item x="3007"/>
        <item x="3010"/>
        <item x="3011"/>
        <item x="3026"/>
        <item x="2450"/>
        <item x="2456"/>
        <item x="2463"/>
        <item x="2471"/>
        <item x="2472"/>
        <item x="2479"/>
        <item x="2485"/>
        <item x="2488"/>
        <item x="2489"/>
        <item x="2490"/>
        <item x="2494"/>
        <item x="2495"/>
        <item x="2496"/>
        <item x="2498"/>
        <item x="2499"/>
        <item x="2501"/>
        <item x="2503"/>
        <item x="2504"/>
        <item x="2505"/>
        <item x="2506"/>
        <item x="2507"/>
        <item x="2508"/>
        <item x="2509"/>
        <item x="2510"/>
        <item x="2511"/>
        <item x="3032"/>
        <item x="3033"/>
        <item x="2512"/>
        <item x="2513"/>
        <item x="2514"/>
        <item x="303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3043"/>
        <item x="2529"/>
        <item x="3047"/>
        <item x="2530"/>
        <item x="2531"/>
        <item x="2532"/>
        <item x="3053"/>
        <item x="2534"/>
        <item x="3056"/>
        <item x="3057"/>
        <item x="3058"/>
        <item x="3060"/>
        <item x="2539"/>
        <item x="2541"/>
        <item x="2542"/>
        <item x="3193"/>
        <item x="2568"/>
        <item x="2569"/>
        <item x="3194"/>
        <item x="2574"/>
        <item x="3196"/>
        <item x="3198"/>
        <item x="3199"/>
        <item x="2589"/>
        <item x="2590"/>
        <item x="2591"/>
        <item x="3211"/>
        <item x="3212"/>
        <item x="3213"/>
        <item x="3243"/>
        <item x="2649"/>
        <item x="2688"/>
        <item x="2712"/>
        <item x="2717"/>
        <item x="2727"/>
        <item x="2772"/>
        <item x="2773"/>
        <item x="2786"/>
        <item x="2788"/>
        <item x="2791"/>
        <item x="2792"/>
        <item x="2793"/>
        <item x="2796"/>
        <item x="2798"/>
        <item x="2799"/>
        <item x="2800"/>
        <item x="2801"/>
        <item x="2802"/>
        <item x="2803"/>
        <item x="2805"/>
        <item x="2806"/>
        <item x="2807"/>
        <item x="2808"/>
        <item x="2809"/>
        <item x="2810"/>
        <item x="2811"/>
        <item x="3250"/>
        <item x="3251"/>
        <item x="2812"/>
        <item x="2813"/>
        <item x="3252"/>
        <item x="2814"/>
        <item x="2815"/>
        <item x="2816"/>
        <item x="2817"/>
        <item x="2818"/>
        <item x="3253"/>
        <item x="2819"/>
        <item x="2820"/>
        <item x="2821"/>
        <item x="2822"/>
        <item x="2823"/>
        <item x="2824"/>
        <item x="3255"/>
        <item x="2825"/>
        <item x="2826"/>
        <item x="2827"/>
        <item x="2828"/>
        <item x="2829"/>
        <item x="2830"/>
        <item x="2831"/>
        <item x="2832"/>
        <item x="3257"/>
        <item x="3258"/>
        <item x="2833"/>
        <item x="2834"/>
        <item x="2835"/>
        <item x="2836"/>
        <item x="3260"/>
        <item x="2837"/>
        <item x="2838"/>
        <item x="2839"/>
        <item x="3261"/>
        <item x="2840"/>
        <item x="2841"/>
        <item x="2842"/>
        <item x="2843"/>
        <item x="2844"/>
        <item x="2845"/>
        <item x="2846"/>
        <item x="2847"/>
        <item x="2848"/>
        <item x="2849"/>
        <item x="3265"/>
        <item x="2850"/>
        <item x="2851"/>
        <item x="2852"/>
        <item x="3266"/>
        <item x="2853"/>
        <item x="3267"/>
        <item x="3268"/>
        <item x="2854"/>
        <item x="2855"/>
        <item x="3272"/>
        <item x="2856"/>
        <item x="3273"/>
        <item x="3274"/>
        <item x="2857"/>
        <item x="2858"/>
        <item x="2859"/>
        <item x="2860"/>
        <item x="3290"/>
        <item x="3292"/>
        <item x="3299"/>
        <item x="2864"/>
        <item x="2889"/>
        <item x="2909"/>
        <item x="2910"/>
        <item x="2913"/>
        <item x="2914"/>
        <item x="2915"/>
        <item x="2916"/>
        <item x="3502"/>
        <item x="3503"/>
        <item x="2917"/>
        <item x="3504"/>
        <item x="2918"/>
        <item x="2919"/>
        <item x="3511"/>
        <item x="2994"/>
        <item x="3555"/>
        <item x="3556"/>
        <item x="3557"/>
        <item x="3002"/>
        <item x="3003"/>
        <item x="3004"/>
        <item x="3558"/>
        <item x="3006"/>
        <item x="3008"/>
        <item x="3009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562"/>
        <item x="3023"/>
        <item x="3024"/>
        <item x="3025"/>
        <item x="3580"/>
        <item x="3585"/>
        <item x="3027"/>
        <item x="3028"/>
        <item x="3029"/>
        <item x="3030"/>
        <item x="3031"/>
        <item x="3035"/>
        <item x="3036"/>
        <item x="3037"/>
        <item x="3038"/>
        <item x="3039"/>
        <item x="3040"/>
        <item x="3041"/>
        <item x="3042"/>
        <item x="3045"/>
        <item x="3046"/>
        <item x="3048"/>
        <item x="3049"/>
        <item x="3050"/>
        <item x="3051"/>
        <item x="3052"/>
        <item x="3054"/>
        <item x="3055"/>
        <item x="3059"/>
        <item x="3061"/>
        <item x="3062"/>
        <item x="3063"/>
        <item x="3064"/>
        <item x="3071"/>
        <item x="3073"/>
        <item x="3074"/>
        <item x="3077"/>
        <item x="3078"/>
        <item x="3080"/>
        <item x="3083"/>
        <item x="3084"/>
        <item x="3086"/>
        <item x="3089"/>
        <item x="3091"/>
        <item x="3092"/>
        <item x="3096"/>
        <item x="3099"/>
        <item x="3102"/>
        <item x="3103"/>
        <item x="3104"/>
        <item x="3105"/>
        <item x="3106"/>
        <item x="3107"/>
        <item x="3112"/>
        <item x="3115"/>
        <item x="3181"/>
        <item x="3182"/>
        <item x="3187"/>
        <item x="3189"/>
        <item x="3190"/>
        <item x="3192"/>
        <item x="3195"/>
        <item x="3201"/>
        <item x="3202"/>
        <item x="3204"/>
        <item x="3214"/>
        <item x="3215"/>
        <item x="3216"/>
        <item x="3217"/>
        <item x="3218"/>
        <item x="3219"/>
        <item x="3245"/>
        <item x="3246"/>
        <item x="3247"/>
        <item x="3248"/>
        <item x="3249"/>
        <item x="3254"/>
        <item x="3256"/>
        <item x="3262"/>
        <item x="3269"/>
        <item x="3270"/>
        <item x="3271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91"/>
        <item x="3293"/>
        <item x="3295"/>
        <item x="3296"/>
        <item x="3297"/>
        <item x="3298"/>
        <item x="3300"/>
        <item x="3301"/>
        <item x="3302"/>
        <item x="3303"/>
        <item x="3304"/>
        <item x="3305"/>
        <item x="3306"/>
        <item x="3307"/>
        <item x="3308"/>
        <item x="3310"/>
        <item x="3312"/>
        <item x="3313"/>
        <item x="3316"/>
        <item x="3317"/>
        <item x="3318"/>
        <item x="3319"/>
        <item x="3320"/>
        <item x="3321"/>
        <item x="3323"/>
        <item x="3325"/>
        <item x="3326"/>
        <item x="3327"/>
        <item x="3328"/>
        <item x="3329"/>
        <item x="3330"/>
        <item x="3331"/>
        <item x="3335"/>
        <item x="3337"/>
        <item x="3340"/>
        <item x="3342"/>
        <item x="3343"/>
        <item x="3344"/>
        <item x="3346"/>
        <item x="3348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6"/>
        <item x="3377"/>
        <item x="3379"/>
        <item x="3381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500"/>
        <item x="3507"/>
        <item x="3510"/>
        <item x="3512"/>
        <item x="3513"/>
        <item x="3514"/>
        <item x="3515"/>
        <item x="3517"/>
        <item x="3518"/>
        <item x="3519"/>
        <item x="3520"/>
        <item x="3553"/>
        <item x="3554"/>
        <item x="3559"/>
        <item x="3560"/>
        <item x="3561"/>
        <item x="3563"/>
        <item x="3564"/>
        <item x="3565"/>
        <item x="3566"/>
        <item x="3567"/>
        <item x="3568"/>
        <item x="3569"/>
        <item x="3570"/>
        <item x="3571"/>
        <item x="3574"/>
        <item x="3575"/>
        <item x="3576"/>
        <item x="3577"/>
        <item x="3581"/>
        <item x="3582"/>
        <item x="3583"/>
        <item x="3586"/>
        <item x="3587"/>
        <item x="3591"/>
        <item x="3593"/>
        <item x="3594"/>
        <item x="3595"/>
        <item x="3596"/>
        <item x="3597"/>
        <item x="3599"/>
        <item x="3600"/>
        <item x="3601"/>
        <item x="3603"/>
        <item x="3072"/>
        <item x="3075"/>
        <item x="3101"/>
        <item x="3108"/>
        <item x="3114"/>
        <item x="3183"/>
        <item x="3191"/>
        <item x="3207"/>
        <item x="3220"/>
        <item x="3221"/>
        <item x="3309"/>
        <item x="3345"/>
        <item x="3349"/>
        <item x="3378"/>
        <item x="3589"/>
        <item x="3066"/>
        <item x="3079"/>
        <item x="3081"/>
        <item x="3082"/>
        <item x="3085"/>
        <item x="3087"/>
        <item x="3093"/>
        <item x="3094"/>
        <item x="3111"/>
        <item x="3116"/>
        <item x="3119"/>
        <item x="3120"/>
        <item x="3121"/>
        <item x="3124"/>
        <item x="3125"/>
        <item x="3126"/>
        <item x="3127"/>
        <item x="3128"/>
        <item x="3129"/>
        <item x="3130"/>
        <item x="3132"/>
        <item x="3134"/>
        <item x="3137"/>
        <item x="3186"/>
        <item x="3188"/>
        <item x="3200"/>
        <item x="3203"/>
        <item x="3205"/>
        <item x="3206"/>
        <item x="3208"/>
        <item x="3222"/>
        <item x="3223"/>
        <item x="3224"/>
        <item x="3225"/>
        <item x="3226"/>
        <item x="3227"/>
        <item x="3242"/>
        <item x="3263"/>
        <item x="3294"/>
        <item x="3311"/>
        <item x="3314"/>
        <item x="3315"/>
        <item x="3322"/>
        <item x="3324"/>
        <item x="3332"/>
        <item x="3333"/>
        <item x="3334"/>
        <item x="3338"/>
        <item x="3341"/>
        <item x="3347"/>
        <item x="3363"/>
        <item x="3375"/>
        <item x="3382"/>
        <item x="3396"/>
        <item x="3397"/>
        <item x="3398"/>
        <item x="3400"/>
        <item x="3401"/>
        <item x="3403"/>
        <item x="3404"/>
        <item x="3408"/>
        <item x="3409"/>
        <item x="3415"/>
        <item x="3424"/>
        <item x="3498"/>
        <item x="3505"/>
        <item x="3508"/>
        <item x="3509"/>
        <item x="3516"/>
        <item x="3521"/>
        <item x="3525"/>
        <item x="3528"/>
        <item x="3529"/>
        <item x="3530"/>
        <item x="3531"/>
        <item x="3534"/>
        <item x="3540"/>
        <item x="3543"/>
        <item x="3572"/>
        <item x="3573"/>
        <item x="3579"/>
        <item x="3584"/>
        <item x="3590"/>
        <item x="3598"/>
        <item x="3602"/>
        <item x="3604"/>
        <item x="3605"/>
        <item x="3613"/>
        <item x="3044"/>
        <item x="3065"/>
        <item x="3067"/>
        <item x="3068"/>
        <item x="3069"/>
        <item x="3070"/>
        <item x="3076"/>
        <item x="3088"/>
        <item x="3090"/>
        <item x="3095"/>
        <item x="3097"/>
        <item x="3098"/>
        <item x="3100"/>
        <item x="3109"/>
        <item x="3110"/>
        <item x="3113"/>
        <item x="3117"/>
        <item x="3118"/>
        <item x="3122"/>
        <item x="3123"/>
        <item x="3131"/>
        <item x="3133"/>
        <item x="3135"/>
        <item x="3136"/>
        <item x="3138"/>
        <item x="3139"/>
        <item x="3140"/>
        <item x="3141"/>
        <item x="3142"/>
        <item x="3143"/>
        <item x="3144"/>
        <item x="3145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9"/>
        <item x="3161"/>
        <item x="3163"/>
        <item x="3164"/>
        <item x="3165"/>
        <item x="3166"/>
        <item x="3168"/>
        <item x="3171"/>
        <item x="3172"/>
        <item x="3174"/>
        <item x="3177"/>
        <item x="3179"/>
        <item x="3184"/>
        <item x="3185"/>
        <item x="3831"/>
        <item x="3197"/>
        <item x="3833"/>
        <item x="3209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4"/>
        <item x="3259"/>
        <item x="3264"/>
        <item x="3289"/>
        <item x="3336"/>
        <item x="3339"/>
        <item x="3380"/>
        <item x="3394"/>
        <item x="3395"/>
        <item x="3399"/>
        <item x="3402"/>
        <item x="3405"/>
        <item x="3406"/>
        <item x="3410"/>
        <item x="3411"/>
        <item x="3412"/>
        <item x="3413"/>
        <item x="3414"/>
        <item x="3416"/>
        <item x="3417"/>
        <item x="3418"/>
        <item x="3419"/>
        <item x="3420"/>
        <item x="3421"/>
        <item x="3422"/>
        <item x="3423"/>
        <item x="3425"/>
        <item x="3426"/>
        <item x="3427"/>
        <item x="3429"/>
        <item x="3430"/>
        <item x="3431"/>
        <item x="3432"/>
        <item x="3433"/>
        <item x="3434"/>
        <item x="3435"/>
        <item x="3436"/>
        <item x="3437"/>
        <item x="3438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6"/>
        <item x="3457"/>
        <item x="3458"/>
        <item x="3459"/>
        <item x="3460"/>
        <item x="3461"/>
        <item x="3463"/>
        <item x="3464"/>
        <item x="3466"/>
        <item x="3467"/>
        <item x="3468"/>
        <item x="3469"/>
        <item x="3470"/>
        <item x="3472"/>
        <item x="3473"/>
        <item x="3474"/>
        <item x="3475"/>
        <item x="3476"/>
        <item x="3477"/>
        <item x="3478"/>
        <item x="3483"/>
        <item x="3484"/>
        <item x="3485"/>
        <item x="3486"/>
        <item x="3490"/>
        <item x="3492"/>
        <item x="3493"/>
        <item x="3494"/>
        <item x="3495"/>
        <item x="3499"/>
        <item x="3501"/>
        <item x="3506"/>
        <item x="3522"/>
        <item x="3523"/>
        <item x="3524"/>
        <item x="3526"/>
        <item x="3527"/>
        <item x="3532"/>
        <item x="3533"/>
        <item x="3535"/>
        <item x="3536"/>
        <item x="3537"/>
        <item x="3538"/>
        <item x="3539"/>
        <item x="3541"/>
        <item x="3544"/>
        <item x="3545"/>
        <item x="3546"/>
        <item x="3547"/>
        <item x="3548"/>
        <item x="3551"/>
        <item x="3552"/>
        <item x="3578"/>
        <item x="3588"/>
        <item x="3606"/>
        <item x="3607"/>
        <item x="3608"/>
        <item x="3609"/>
        <item x="3610"/>
        <item x="3611"/>
        <item x="3612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31"/>
        <item x="3632"/>
        <item x="3633"/>
        <item x="3636"/>
        <item x="3637"/>
        <item x="3638"/>
        <item x="3639"/>
        <item x="3641"/>
        <item x="3642"/>
        <item x="3647"/>
        <item x="3146"/>
        <item x="3158"/>
        <item x="3160"/>
        <item x="3162"/>
        <item x="3167"/>
        <item x="3173"/>
        <item x="3175"/>
        <item x="3176"/>
        <item x="3178"/>
        <item x="3180"/>
        <item x="3240"/>
        <item x="3241"/>
        <item x="3407"/>
        <item x="3428"/>
        <item x="3439"/>
        <item x="3455"/>
        <item x="3462"/>
        <item x="3471"/>
        <item x="3479"/>
        <item x="3480"/>
        <item x="3481"/>
        <item x="3482"/>
        <item x="3487"/>
        <item x="3491"/>
        <item x="3497"/>
        <item x="3542"/>
        <item x="3550"/>
        <item x="3592"/>
        <item x="3629"/>
        <item x="3630"/>
        <item x="3634"/>
        <item x="3635"/>
        <item x="3640"/>
        <item x="3643"/>
        <item x="3646"/>
        <item x="3648"/>
        <item x="3649"/>
        <item x="3650"/>
        <item x="3653"/>
        <item x="3655"/>
        <item x="3657"/>
        <item x="3658"/>
        <item x="3659"/>
        <item x="3660"/>
        <item x="3661"/>
        <item x="3662"/>
        <item x="3169"/>
        <item x="3170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6"/>
        <item x="3677"/>
        <item x="3678"/>
        <item x="3679"/>
        <item x="3681"/>
        <item x="3682"/>
        <item x="3683"/>
        <item x="3684"/>
        <item x="3685"/>
        <item x="3686"/>
        <item x="3687"/>
        <item x="3688"/>
        <item x="3690"/>
        <item x="3691"/>
        <item x="3692"/>
        <item x="3693"/>
        <item x="3694"/>
        <item x="3695"/>
        <item x="3696"/>
        <item x="3697"/>
        <item x="3698"/>
        <item x="3756"/>
        <item x="3755"/>
        <item x="3754"/>
        <item x="3751"/>
        <item x="3750"/>
        <item x="3749"/>
        <item x="3748"/>
        <item x="3747"/>
        <item x="3746"/>
        <item x="3745"/>
        <item x="3744"/>
        <item x="3743"/>
        <item x="3699"/>
        <item x="3700"/>
        <item x="3701"/>
        <item x="3702"/>
        <item x="3742"/>
        <item x="3734"/>
        <item x="3730"/>
        <item x="3726"/>
        <item x="3722"/>
        <item x="3720"/>
        <item x="3706"/>
        <item x="3812"/>
        <item x="3813"/>
        <item x="3814"/>
        <item x="3815"/>
        <item x="3816"/>
        <item x="3822"/>
        <item x="3823"/>
        <item x="3824"/>
        <item x="3825"/>
        <item x="3826"/>
        <item x="3827"/>
        <item x="3828"/>
        <item x="3830"/>
        <item x="3832"/>
        <item x="3835"/>
        <item x="3836"/>
        <item x="3838"/>
        <item x="3839"/>
        <item x="3841"/>
        <item x="3843"/>
        <item x="3844"/>
        <item x="3845"/>
        <item x="3846"/>
        <item x="3847"/>
        <item x="3849"/>
        <item x="3850"/>
        <item x="3858"/>
        <item x="3859"/>
        <item x="3860"/>
        <item x="3861"/>
        <item x="3862"/>
        <item x="3863"/>
        <item x="3864"/>
        <item x="3865"/>
        <item x="3880"/>
        <item x="3882"/>
        <item x="3883"/>
        <item x="3884"/>
        <item x="3465"/>
        <item x="3885"/>
        <item x="3886"/>
        <item x="3488"/>
        <item x="3887"/>
        <item x="3489"/>
        <item x="3888"/>
        <item x="3890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496"/>
        <item x="3904"/>
        <item x="3905"/>
        <item x="3906"/>
        <item x="3907"/>
        <item x="3908"/>
        <item x="3909"/>
        <item x="3910"/>
        <item x="3911"/>
        <item x="3913"/>
        <item x="3914"/>
        <item x="3915"/>
        <item x="3917"/>
        <item x="3918"/>
        <item x="3919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3"/>
        <item x="3984"/>
        <item x="3986"/>
        <item x="3987"/>
        <item x="3988"/>
        <item x="3990"/>
        <item x="3991"/>
        <item x="3993"/>
        <item x="4004"/>
        <item x="4035"/>
        <item x="4141"/>
        <item x="4142"/>
        <item x="4143"/>
        <item x="4144"/>
        <item x="4145"/>
        <item x="4146"/>
        <item x="4147"/>
        <item x="3549"/>
        <item x="4148"/>
        <item x="4149"/>
        <item x="4150"/>
        <item x="4151"/>
        <item x="4152"/>
        <item x="4153"/>
        <item x="4154"/>
        <item x="4155"/>
        <item x="4157"/>
        <item x="4158"/>
        <item x="4159"/>
        <item x="4160"/>
        <item x="4163"/>
        <item x="4164"/>
        <item x="4165"/>
        <item x="4167"/>
        <item x="4193"/>
        <item x="4196"/>
        <item x="4197"/>
        <item x="4198"/>
        <item x="4199"/>
        <item x="4200"/>
        <item x="4201"/>
        <item x="3644"/>
        <item x="3645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2"/>
        <item x="4223"/>
        <item x="3651"/>
        <item x="4227"/>
        <item x="4228"/>
        <item x="4229"/>
        <item x="4230"/>
        <item x="4231"/>
        <item x="4232"/>
        <item x="4233"/>
        <item x="4234"/>
        <item x="4235"/>
        <item x="4237"/>
        <item x="4238"/>
        <item x="4240"/>
        <item x="4241"/>
        <item x="4242"/>
        <item x="3652"/>
        <item x="4243"/>
        <item x="4244"/>
        <item x="4245"/>
        <item x="4249"/>
        <item x="4254"/>
        <item x="4259"/>
        <item x="4260"/>
        <item x="3654"/>
        <item x="3656"/>
        <item x="3675"/>
        <item x="3680"/>
        <item x="3689"/>
        <item x="3753"/>
        <item x="3752"/>
        <item x="3703"/>
        <item x="3704"/>
        <item x="3705"/>
        <item x="3741"/>
        <item x="3740"/>
        <item x="3739"/>
        <item x="3738"/>
        <item x="3737"/>
        <item x="3736"/>
        <item x="3735"/>
        <item x="3733"/>
        <item x="3732"/>
        <item x="3731"/>
        <item x="3729"/>
        <item x="3728"/>
        <item x="3725"/>
        <item x="3724"/>
        <item x="3723"/>
        <item x="3721"/>
        <item x="3707"/>
        <item x="3708"/>
        <item x="3709"/>
        <item x="3710"/>
        <item x="3711"/>
        <item x="3712"/>
        <item x="3714"/>
        <item x="3717"/>
        <item x="3718"/>
        <item x="3719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9"/>
        <item x="3781"/>
        <item x="3782"/>
        <item x="3783"/>
        <item x="3784"/>
        <item x="3786"/>
        <item x="3787"/>
        <item x="3788"/>
        <item x="3792"/>
        <item x="3793"/>
        <item x="3798"/>
        <item x="3817"/>
        <item x="3818"/>
        <item x="3819"/>
        <item x="3829"/>
        <item x="3837"/>
        <item x="3842"/>
        <item x="3851"/>
        <item x="3852"/>
        <item x="3853"/>
        <item x="3854"/>
        <item x="3866"/>
        <item x="3867"/>
        <item x="3868"/>
        <item x="3869"/>
        <item x="3870"/>
        <item x="3871"/>
        <item x="3872"/>
        <item x="3873"/>
        <item x="3874"/>
        <item x="3881"/>
        <item x="3889"/>
        <item x="3891"/>
        <item x="3916"/>
        <item x="3920"/>
        <item x="3940"/>
        <item x="3981"/>
        <item x="3982"/>
        <item x="3985"/>
        <item x="3989"/>
        <item x="3992"/>
        <item x="3994"/>
        <item x="3995"/>
        <item x="3996"/>
        <item x="3997"/>
        <item x="3998"/>
        <item x="3999"/>
        <item x="4000"/>
        <item x="4001"/>
        <item x="4002"/>
        <item x="4003"/>
        <item x="4006"/>
        <item x="4007"/>
        <item x="4008"/>
        <item x="4009"/>
        <item x="4010"/>
        <item x="4011"/>
        <item x="4012"/>
        <item x="4013"/>
        <item x="4014"/>
        <item x="4015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50"/>
        <item x="4051"/>
        <item x="4052"/>
        <item x="4053"/>
        <item x="4054"/>
        <item x="4055"/>
        <item x="4056"/>
        <item x="4057"/>
        <item x="4058"/>
        <item x="4059"/>
        <item x="4061"/>
        <item x="4062"/>
        <item x="4063"/>
        <item x="4065"/>
        <item x="4066"/>
        <item x="4067"/>
        <item x="4068"/>
        <item x="4069"/>
        <item x="4070"/>
        <item x="4071"/>
        <item x="4072"/>
        <item x="4074"/>
        <item x="4075"/>
        <item x="4076"/>
        <item x="4078"/>
        <item x="4079"/>
        <item x="4080"/>
        <item x="4081"/>
        <item x="4083"/>
        <item x="4084"/>
        <item x="4085"/>
        <item x="4086"/>
        <item x="4087"/>
        <item x="4088"/>
        <item x="4090"/>
        <item x="4091"/>
        <item x="4092"/>
        <item x="4093"/>
        <item x="4094"/>
        <item x="4095"/>
        <item x="4096"/>
        <item x="4099"/>
        <item x="4156"/>
        <item x="4161"/>
        <item x="4162"/>
        <item x="4166"/>
        <item x="4168"/>
        <item x="4169"/>
        <item x="4171"/>
        <item x="4172"/>
        <item x="4173"/>
        <item x="4174"/>
        <item x="4175"/>
        <item x="4176"/>
        <item x="4177"/>
        <item x="4178"/>
        <item x="4180"/>
        <item x="4181"/>
        <item x="4183"/>
        <item x="4187"/>
        <item x="4194"/>
        <item x="4195"/>
        <item x="4221"/>
        <item x="4224"/>
        <item x="4226"/>
        <item x="4236"/>
        <item x="4239"/>
        <item x="4246"/>
        <item x="4247"/>
        <item x="4248"/>
        <item x="4250"/>
        <item x="4251"/>
        <item x="4252"/>
        <item x="4253"/>
        <item x="4255"/>
        <item x="4256"/>
        <item x="4258"/>
        <item x="4261"/>
        <item x="4262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90"/>
        <item x="4291"/>
        <item x="4292"/>
        <item x="4293"/>
        <item x="4294"/>
        <item x="4295"/>
        <item x="4296"/>
        <item x="4298"/>
        <item x="4307"/>
        <item x="4315"/>
        <item x="4321"/>
        <item x="7466"/>
        <item x="3727"/>
        <item x="3713"/>
        <item x="3715"/>
        <item x="3716"/>
        <item x="3778"/>
        <item x="3780"/>
        <item x="3785"/>
        <item x="3789"/>
        <item x="3790"/>
        <item x="3791"/>
        <item x="3794"/>
        <item x="3795"/>
        <item x="3796"/>
        <item x="3797"/>
        <item x="3799"/>
        <item x="3800"/>
        <item x="3801"/>
        <item x="3802"/>
        <item x="3803"/>
        <item x="4331"/>
        <item x="3804"/>
        <item x="3805"/>
        <item x="3806"/>
        <item x="4335"/>
        <item x="3807"/>
        <item x="3808"/>
        <item x="4339"/>
        <item x="3809"/>
        <item x="3810"/>
        <item x="3811"/>
        <item x="3820"/>
        <item x="4470"/>
        <item x="3821"/>
        <item x="3855"/>
        <item x="3856"/>
        <item x="3857"/>
        <item x="4493"/>
        <item x="3875"/>
        <item x="3876"/>
        <item x="3877"/>
        <item x="3878"/>
        <item x="3879"/>
        <item x="4504"/>
        <item x="3912"/>
        <item x="4005"/>
        <item x="4016"/>
        <item x="4049"/>
        <item x="4060"/>
        <item x="4064"/>
        <item x="4073"/>
        <item x="4077"/>
        <item x="4082"/>
        <item x="4089"/>
        <item x="4097"/>
        <item x="4098"/>
        <item x="4534"/>
        <item x="4100"/>
        <item x="4101"/>
        <item x="4102"/>
        <item x="4103"/>
        <item x="4104"/>
        <item x="4105"/>
        <item x="4106"/>
        <item x="4107"/>
        <item x="4108"/>
        <item x="4543"/>
        <item x="4109"/>
        <item x="4110"/>
        <item x="4111"/>
        <item x="4112"/>
        <item x="4113"/>
        <item x="4545"/>
        <item x="4114"/>
        <item x="4115"/>
        <item x="4116"/>
        <item x="4546"/>
        <item x="4117"/>
        <item x="4118"/>
        <item x="4551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70"/>
        <item x="4179"/>
        <item x="4182"/>
        <item x="4184"/>
        <item x="4185"/>
        <item x="4186"/>
        <item x="4188"/>
        <item x="4189"/>
        <item x="4190"/>
        <item x="4191"/>
        <item x="4192"/>
        <item x="4225"/>
        <item x="4257"/>
        <item x="4263"/>
        <item x="4289"/>
        <item x="4297"/>
        <item x="4299"/>
        <item x="4300"/>
        <item x="4301"/>
        <item x="4302"/>
        <item x="4303"/>
        <item x="4304"/>
        <item x="4305"/>
        <item x="4306"/>
        <item x="4308"/>
        <item x="4309"/>
        <item x="4310"/>
        <item x="4311"/>
        <item x="4312"/>
        <item x="4313"/>
        <item x="4314"/>
        <item x="4316"/>
        <item x="4317"/>
        <item x="4318"/>
        <item x="4319"/>
        <item x="4320"/>
        <item x="4322"/>
        <item x="4324"/>
        <item x="4325"/>
        <item x="4326"/>
        <item x="4327"/>
        <item x="4328"/>
        <item x="4329"/>
        <item x="4330"/>
        <item x="4332"/>
        <item x="4333"/>
        <item x="4337"/>
        <item x="4338"/>
        <item x="4340"/>
        <item x="4341"/>
        <item x="4343"/>
        <item x="4344"/>
        <item x="4345"/>
        <item x="4347"/>
        <item x="4348"/>
        <item x="4349"/>
        <item x="4350"/>
        <item x="4351"/>
        <item x="4354"/>
        <item x="4356"/>
        <item x="4360"/>
        <item x="4363"/>
        <item x="4364"/>
        <item x="4365"/>
        <item x="4366"/>
        <item x="4369"/>
        <item x="4373"/>
        <item x="4379"/>
        <item x="4472"/>
        <item x="4491"/>
        <item x="4505"/>
        <item x="4506"/>
        <item x="4507"/>
        <item x="4529"/>
        <item x="4530"/>
        <item x="4531"/>
        <item x="4532"/>
        <item x="4536"/>
        <item x="4537"/>
        <item x="4538"/>
        <item x="4539"/>
        <item x="4540"/>
        <item x="4547"/>
        <item x="4548"/>
        <item x="4549"/>
        <item x="4550"/>
        <item x="4553"/>
        <item x="4554"/>
        <item x="4555"/>
        <item x="4556"/>
        <item x="4557"/>
        <item x="4558"/>
        <item x="4559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5"/>
        <item x="4578"/>
        <item x="4579"/>
        <item x="4580"/>
        <item x="4581"/>
        <item x="4582"/>
        <item x="4583"/>
        <item x="4585"/>
        <item x="4586"/>
        <item x="4589"/>
        <item x="4592"/>
        <item x="4596"/>
        <item x="4608"/>
        <item x="4609"/>
        <item x="4621"/>
        <item x="4628"/>
        <item x="4804"/>
        <item x="4805"/>
        <item x="4807"/>
        <item x="4808"/>
        <item x="4809"/>
        <item x="4810"/>
        <item x="4812"/>
        <item x="4816"/>
        <item x="4848"/>
        <item x="4849"/>
        <item x="4850"/>
        <item x="4851"/>
        <item x="4853"/>
        <item x="4854"/>
        <item x="4856"/>
        <item x="4857"/>
        <item x="4867"/>
        <item x="4884"/>
        <item x="4886"/>
        <item x="4891"/>
        <item x="4323"/>
        <item x="4342"/>
        <item x="4346"/>
        <item x="4352"/>
        <item x="4355"/>
        <item x="4359"/>
        <item x="4361"/>
        <item x="4362"/>
        <item x="4367"/>
        <item x="4371"/>
        <item x="4374"/>
        <item x="4375"/>
        <item x="4380"/>
        <item x="4384"/>
        <item x="4385"/>
        <item x="4388"/>
        <item x="4389"/>
        <item x="4391"/>
        <item x="4392"/>
        <item x="4393"/>
        <item x="4396"/>
        <item x="4397"/>
        <item x="4398"/>
        <item x="4403"/>
        <item x="4408"/>
        <item x="4471"/>
        <item x="4473"/>
        <item x="4474"/>
        <item x="4475"/>
        <item x="4480"/>
        <item x="4482"/>
        <item x="4483"/>
        <item x="4484"/>
        <item x="4485"/>
        <item x="4486"/>
        <item x="4487"/>
        <item x="4489"/>
        <item x="4490"/>
        <item x="4492"/>
        <item x="4494"/>
        <item x="4496"/>
        <item x="4508"/>
        <item x="4509"/>
        <item x="4510"/>
        <item x="4533"/>
        <item x="4535"/>
        <item x="4541"/>
        <item x="4542"/>
        <item x="4544"/>
        <item x="4552"/>
        <item x="4560"/>
        <item x="4574"/>
        <item x="4576"/>
        <item x="4577"/>
        <item x="4587"/>
        <item x="4588"/>
        <item x="4590"/>
        <item x="4591"/>
        <item x="4594"/>
        <item x="4595"/>
        <item x="4598"/>
        <item x="4601"/>
        <item x="4602"/>
        <item x="4603"/>
        <item x="4606"/>
        <item x="4610"/>
        <item x="4613"/>
        <item x="4614"/>
        <item x="4615"/>
        <item x="4616"/>
        <item x="4617"/>
        <item x="4620"/>
        <item x="4622"/>
        <item x="4623"/>
        <item x="4624"/>
        <item x="4625"/>
        <item x="4626"/>
        <item x="4629"/>
        <item x="4630"/>
        <item x="4631"/>
        <item x="4632"/>
        <item x="4634"/>
        <item x="4636"/>
        <item x="4638"/>
        <item x="4640"/>
        <item x="4642"/>
        <item x="4647"/>
        <item x="4650"/>
        <item x="4652"/>
        <item x="4654"/>
        <item x="4655"/>
        <item x="4661"/>
        <item x="4665"/>
        <item x="4666"/>
        <item x="4667"/>
        <item x="4672"/>
        <item x="4674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25"/>
        <item x="4799"/>
        <item x="4800"/>
        <item x="4801"/>
        <item x="4803"/>
        <item x="4811"/>
        <item x="4814"/>
        <item x="4818"/>
        <item x="4822"/>
        <item x="4847"/>
        <item x="4852"/>
        <item x="4858"/>
        <item x="4859"/>
        <item x="4860"/>
        <item x="4861"/>
        <item x="4864"/>
        <item x="4865"/>
        <item x="4868"/>
        <item x="4869"/>
        <item x="4870"/>
        <item x="4871"/>
        <item x="4873"/>
        <item x="4874"/>
        <item x="4875"/>
        <item x="4876"/>
        <item x="4880"/>
        <item x="4881"/>
        <item x="4882"/>
        <item x="4883"/>
        <item x="4885"/>
        <item x="4889"/>
        <item x="4890"/>
        <item x="4892"/>
        <item x="4893"/>
        <item x="4894"/>
        <item x="4901"/>
        <item x="4905"/>
        <item x="4937"/>
        <item x="4334"/>
        <item x="4336"/>
        <item x="4353"/>
        <item x="4357"/>
        <item x="4368"/>
        <item x="4370"/>
        <item x="4372"/>
        <item x="4376"/>
        <item x="4377"/>
        <item x="4378"/>
        <item x="4381"/>
        <item x="4382"/>
        <item x="4383"/>
        <item x="4386"/>
        <item x="4387"/>
        <item x="4390"/>
        <item x="4394"/>
        <item x="4395"/>
        <item x="4399"/>
        <item x="4400"/>
        <item x="4401"/>
        <item x="4402"/>
        <item x="4404"/>
        <item x="4405"/>
        <item x="4406"/>
        <item x="4407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1"/>
        <item x="4432"/>
        <item x="4433"/>
        <item x="4435"/>
        <item x="4437"/>
        <item x="4438"/>
        <item x="4440"/>
        <item x="4441"/>
        <item x="4442"/>
        <item x="4443"/>
        <item x="4444"/>
        <item x="4445"/>
        <item x="4446"/>
        <item x="4447"/>
        <item x="4448"/>
        <item x="4449"/>
        <item x="4451"/>
        <item x="4469"/>
        <item x="4468"/>
        <item x="4467"/>
        <item x="4466"/>
        <item x="4465"/>
        <item x="4463"/>
        <item x="4462"/>
        <item x="4455"/>
        <item x="4457"/>
        <item x="4476"/>
        <item x="4477"/>
        <item x="4478"/>
        <item x="4479"/>
        <item x="4481"/>
        <item x="4488"/>
        <item x="4497"/>
        <item x="4498"/>
        <item x="4499"/>
        <item x="4500"/>
        <item x="4501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93"/>
        <item x="4597"/>
        <item x="4599"/>
        <item x="4600"/>
        <item x="4604"/>
        <item x="4605"/>
        <item x="4607"/>
        <item x="4611"/>
        <item x="4612"/>
        <item x="4618"/>
        <item x="4619"/>
        <item x="4627"/>
        <item x="4633"/>
        <item x="4635"/>
        <item x="4637"/>
        <item x="4639"/>
        <item x="4641"/>
        <item x="4643"/>
        <item x="4644"/>
        <item x="4648"/>
        <item x="4649"/>
        <item x="4651"/>
        <item x="4653"/>
        <item x="4656"/>
        <item x="4657"/>
        <item x="4658"/>
        <item x="4659"/>
        <item x="4660"/>
        <item x="4662"/>
        <item x="4663"/>
        <item x="4664"/>
        <item x="4668"/>
        <item x="4669"/>
        <item x="4670"/>
        <item x="4671"/>
        <item x="4673"/>
        <item x="4675"/>
        <item x="4676"/>
        <item x="4719"/>
        <item x="4720"/>
        <item x="4721"/>
        <item x="4722"/>
        <item x="4723"/>
        <item x="4724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6"/>
        <item x="4747"/>
        <item x="4749"/>
        <item x="4750"/>
        <item x="4751"/>
        <item x="4752"/>
        <item x="4754"/>
        <item x="4755"/>
        <item x="4756"/>
        <item x="4757"/>
        <item x="4758"/>
        <item x="4759"/>
        <item x="4760"/>
        <item x="4762"/>
        <item x="4763"/>
        <item x="4764"/>
        <item x="4766"/>
        <item x="4768"/>
        <item x="4770"/>
        <item x="4771"/>
        <item x="4773"/>
        <item x="4774"/>
        <item x="4775"/>
        <item x="4778"/>
        <item x="4780"/>
        <item x="4781"/>
        <item x="4782"/>
        <item x="4783"/>
        <item x="4785"/>
        <item x="4786"/>
        <item x="4787"/>
        <item x="4788"/>
        <item x="4791"/>
        <item x="4796"/>
        <item x="4798"/>
        <item x="4802"/>
        <item x="4806"/>
        <item x="4813"/>
        <item x="4815"/>
        <item x="4817"/>
        <item x="4819"/>
        <item x="4820"/>
        <item x="4821"/>
        <item x="4823"/>
        <item x="4824"/>
        <item x="4825"/>
        <item x="4827"/>
        <item x="4828"/>
        <item x="4829"/>
        <item x="4830"/>
        <item x="4832"/>
        <item x="4833"/>
        <item x="4834"/>
        <item x="4839"/>
        <item x="4840"/>
        <item x="4841"/>
        <item x="4855"/>
        <item x="4862"/>
        <item x="4863"/>
        <item x="4866"/>
        <item x="4872"/>
        <item x="4877"/>
        <item x="4878"/>
        <item x="4879"/>
        <item x="4887"/>
        <item x="4888"/>
        <item x="4895"/>
        <item x="4896"/>
        <item x="4897"/>
        <item x="4899"/>
        <item x="4900"/>
        <item x="4902"/>
        <item x="4903"/>
        <item x="4906"/>
        <item x="4907"/>
        <item x="4908"/>
        <item x="4909"/>
        <item x="4910"/>
        <item x="4911"/>
        <item x="4912"/>
        <item x="4914"/>
        <item x="4915"/>
        <item x="4916"/>
        <item x="4917"/>
        <item x="4918"/>
        <item x="4919"/>
        <item x="4920"/>
        <item x="4921"/>
        <item x="4923"/>
        <item x="4925"/>
        <item x="4926"/>
        <item x="4927"/>
        <item x="4928"/>
        <item x="4929"/>
        <item x="4931"/>
        <item x="4932"/>
        <item x="4933"/>
        <item x="4935"/>
        <item x="4436"/>
        <item x="4454"/>
        <item x="4934"/>
        <item x="4358"/>
        <item x="4430"/>
        <item x="4434"/>
        <item x="4439"/>
        <item x="4940"/>
        <item x="4450"/>
        <item x="4452"/>
        <item x="4941"/>
        <item x="4453"/>
        <item x="4942"/>
        <item x="4464"/>
        <item x="4461"/>
        <item x="4943"/>
        <item x="4944"/>
        <item x="4945"/>
        <item x="4456"/>
        <item x="4458"/>
        <item x="4946"/>
        <item x="4947"/>
        <item x="4948"/>
        <item x="4949"/>
        <item x="4951"/>
        <item x="4459"/>
        <item x="4460"/>
        <item x="4952"/>
        <item x="4953"/>
        <item x="4954"/>
        <item x="4955"/>
        <item x="4956"/>
        <item x="4957"/>
        <item x="4958"/>
        <item x="4959"/>
        <item x="4960"/>
        <item x="4963"/>
        <item x="4964"/>
        <item x="4965"/>
        <item x="4966"/>
        <item x="4967"/>
        <item x="4968"/>
        <item x="4969"/>
        <item x="4972"/>
        <item x="4973"/>
        <item x="4974"/>
        <item x="4975"/>
        <item x="4977"/>
        <item x="4980"/>
        <item x="4982"/>
        <item x="4983"/>
        <item x="4989"/>
        <item x="4990"/>
        <item x="5112"/>
        <item x="4503"/>
        <item x="5113"/>
        <item x="5116"/>
        <item x="4525"/>
        <item x="4526"/>
        <item x="4527"/>
        <item x="4528"/>
        <item x="5128"/>
        <item x="5129"/>
        <item x="5130"/>
        <item x="5131"/>
        <item x="5132"/>
        <item x="5133"/>
        <item x="5134"/>
        <item x="5135"/>
        <item x="5136"/>
        <item x="5174"/>
        <item x="4584"/>
        <item x="5176"/>
        <item x="4645"/>
        <item x="4646"/>
        <item x="5177"/>
        <item x="5178"/>
        <item x="5181"/>
        <item x="5182"/>
        <item x="5183"/>
        <item x="4745"/>
        <item x="4748"/>
        <item x="4753"/>
        <item x="5184"/>
        <item x="4761"/>
        <item x="5185"/>
        <item x="5186"/>
        <item x="4765"/>
        <item x="4767"/>
        <item x="4769"/>
        <item x="4772"/>
        <item x="5187"/>
        <item x="4776"/>
        <item x="5188"/>
        <item x="5189"/>
        <item x="4777"/>
        <item x="4779"/>
        <item x="5190"/>
        <item x="5191"/>
        <item x="4784"/>
        <item x="5192"/>
        <item x="5193"/>
        <item x="5194"/>
        <item x="5195"/>
        <item x="5196"/>
        <item x="5197"/>
        <item x="5198"/>
        <item x="4789"/>
        <item x="4790"/>
        <item x="5199"/>
        <item x="5202"/>
        <item x="4792"/>
        <item x="4793"/>
        <item x="5203"/>
        <item x="5204"/>
        <item x="4794"/>
        <item x="5205"/>
        <item x="4795"/>
        <item x="5206"/>
        <item x="5210"/>
        <item x="5212"/>
        <item x="5213"/>
        <item x="5214"/>
        <item x="5216"/>
        <item x="5221"/>
        <item x="5223"/>
        <item x="5224"/>
        <item x="5226"/>
        <item x="5227"/>
        <item x="5230"/>
        <item x="5232"/>
        <item x="5234"/>
        <item x="5236"/>
        <item x="5237"/>
        <item x="5238"/>
        <item x="5239"/>
        <item x="5240"/>
        <item x="5241"/>
        <item x="5243"/>
        <item x="5244"/>
        <item x="5245"/>
        <item x="5249"/>
        <item x="5251"/>
        <item x="5252"/>
        <item x="5253"/>
        <item x="5257"/>
        <item x="5263"/>
        <item x="5264"/>
        <item x="5267"/>
        <item x="5268"/>
        <item x="5272"/>
        <item x="5275"/>
        <item x="5279"/>
        <item x="5280"/>
        <item x="5284"/>
        <item x="5287"/>
        <item x="5290"/>
        <item x="4797"/>
        <item x="4826"/>
        <item x="4831"/>
        <item x="5454"/>
        <item x="5455"/>
        <item x="5456"/>
        <item x="5457"/>
        <item x="4835"/>
        <item x="4836"/>
        <item x="5458"/>
        <item x="4838"/>
        <item x="5459"/>
        <item x="5460"/>
        <item x="5461"/>
        <item x="5462"/>
        <item x="4842"/>
        <item x="4843"/>
        <item x="5463"/>
        <item x="5465"/>
        <item x="5466"/>
        <item x="4844"/>
        <item x="4845"/>
        <item x="4846"/>
        <item x="5470"/>
        <item x="5473"/>
        <item x="5475"/>
        <item x="5476"/>
        <item x="5479"/>
        <item x="4898"/>
        <item x="5516"/>
        <item x="4904"/>
        <item x="5517"/>
        <item x="5524"/>
        <item x="4913"/>
        <item x="5525"/>
        <item x="5526"/>
        <item x="4922"/>
        <item x="4924"/>
        <item x="5532"/>
        <item x="5533"/>
        <item x="5534"/>
        <item x="5535"/>
        <item x="5536"/>
        <item x="5537"/>
        <item x="5538"/>
        <item x="4930"/>
        <item x="5539"/>
        <item x="5541"/>
        <item x="5542"/>
        <item x="4936"/>
        <item x="5543"/>
        <item x="5544"/>
        <item x="5545"/>
        <item x="5546"/>
        <item x="5547"/>
        <item x="5548"/>
        <item x="5549"/>
        <item x="5550"/>
        <item x="5551"/>
        <item x="5553"/>
        <item x="5557"/>
        <item x="5561"/>
        <item x="5562"/>
        <item x="5564"/>
        <item x="5565"/>
        <item x="5566"/>
        <item x="5567"/>
        <item x="5569"/>
        <item x="5570"/>
        <item x="5571"/>
        <item x="5573"/>
        <item x="5575"/>
        <item x="5576"/>
        <item x="5577"/>
        <item x="5578"/>
        <item x="5579"/>
        <item x="5580"/>
        <item x="5583"/>
        <item x="5584"/>
        <item x="5585"/>
        <item x="5592"/>
        <item x="4938"/>
        <item x="4961"/>
        <item x="4962"/>
        <item x="4970"/>
        <item x="4971"/>
        <item x="4976"/>
        <item x="4978"/>
        <item x="4979"/>
        <item x="4981"/>
        <item x="4984"/>
        <item x="4985"/>
        <item x="4986"/>
        <item x="4987"/>
        <item x="4988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3"/>
        <item x="5004"/>
        <item x="5005"/>
        <item x="5006"/>
        <item x="5007"/>
        <item x="5008"/>
        <item x="5009"/>
        <item x="5010"/>
        <item x="5011"/>
        <item x="5013"/>
        <item x="5015"/>
        <item x="5016"/>
        <item x="5017"/>
        <item x="5018"/>
        <item x="5019"/>
        <item x="5020"/>
        <item x="5021"/>
        <item x="5022"/>
        <item x="5023"/>
        <item x="5025"/>
        <item x="5026"/>
        <item x="5029"/>
        <item x="5031"/>
        <item x="5032"/>
        <item x="5033"/>
        <item x="5036"/>
        <item x="5038"/>
        <item x="5040"/>
        <item x="5041"/>
        <item x="5042"/>
        <item x="5043"/>
        <item x="5045"/>
        <item x="5046"/>
        <item x="5048"/>
        <item x="5056"/>
        <item x="5058"/>
        <item x="5060"/>
        <item x="5095"/>
        <item x="5096"/>
        <item x="5097"/>
        <item x="5098"/>
        <item x="5111"/>
        <item x="5114"/>
        <item x="5115"/>
        <item x="5117"/>
        <item x="5118"/>
        <item x="5119"/>
        <item x="5120"/>
        <item x="5121"/>
        <item x="5122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72"/>
        <item x="5173"/>
        <item x="5175"/>
        <item x="5179"/>
        <item x="5180"/>
        <item x="5200"/>
        <item x="5207"/>
        <item x="5208"/>
        <item x="5211"/>
        <item x="5215"/>
        <item x="5217"/>
        <item x="5218"/>
        <item x="5219"/>
        <item x="5220"/>
        <item x="5222"/>
        <item x="5225"/>
        <item x="5228"/>
        <item x="5229"/>
        <item x="5231"/>
        <item x="5233"/>
        <item x="5235"/>
        <item x="5242"/>
        <item x="5246"/>
        <item x="5247"/>
        <item x="5248"/>
        <item x="5250"/>
        <item x="5254"/>
        <item x="5255"/>
        <item x="5256"/>
        <item x="5258"/>
        <item x="5259"/>
        <item x="5260"/>
        <item x="5261"/>
        <item x="5262"/>
        <item x="5265"/>
        <item x="5266"/>
        <item x="5269"/>
        <item x="5270"/>
        <item x="5271"/>
        <item x="5273"/>
        <item x="5274"/>
        <item x="5276"/>
        <item x="5277"/>
        <item x="5278"/>
        <item x="5281"/>
        <item x="5282"/>
        <item x="5283"/>
        <item x="5285"/>
        <item x="5286"/>
        <item x="5288"/>
        <item x="5289"/>
        <item x="5291"/>
        <item x="5292"/>
        <item x="5293"/>
        <item x="5294"/>
        <item x="5295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1"/>
        <item x="5312"/>
        <item x="5317"/>
        <item x="5319"/>
        <item x="5320"/>
        <item x="5322"/>
        <item x="5323"/>
        <item x="5324"/>
        <item x="5326"/>
        <item x="5328"/>
        <item x="5330"/>
        <item x="5331"/>
        <item x="5332"/>
        <item x="5334"/>
        <item x="5335"/>
        <item x="5336"/>
        <item x="5337"/>
        <item x="5341"/>
        <item x="5342"/>
        <item x="5348"/>
        <item x="5351"/>
        <item x="5352"/>
        <item x="5353"/>
        <item x="5358"/>
        <item x="5359"/>
        <item x="5361"/>
        <item x="5365"/>
        <item x="5366"/>
        <item x="5372"/>
        <item x="5374"/>
        <item x="5377"/>
        <item x="5378"/>
        <item x="5379"/>
        <item x="5381"/>
        <item x="5383"/>
        <item x="5384"/>
        <item x="5385"/>
        <item x="5389"/>
        <item x="5390"/>
        <item x="5399"/>
        <item x="5452"/>
        <item x="5464"/>
        <item x="5467"/>
        <item x="5468"/>
        <item x="5469"/>
        <item x="5471"/>
        <item x="5472"/>
        <item x="5474"/>
        <item x="5478"/>
        <item x="5480"/>
        <item x="5481"/>
        <item x="5482"/>
        <item x="5483"/>
        <item x="5484"/>
        <item x="5485"/>
        <item x="5486"/>
        <item x="5488"/>
        <item x="5490"/>
        <item x="5491"/>
        <item x="5492"/>
        <item x="5494"/>
        <item x="5495"/>
        <item x="5496"/>
        <item x="5497"/>
        <item x="5503"/>
        <item x="5518"/>
        <item x="5519"/>
        <item x="5523"/>
        <item x="5527"/>
        <item x="5529"/>
        <item x="5531"/>
        <item x="5540"/>
        <item x="5554"/>
        <item x="5555"/>
        <item x="5556"/>
        <item x="5558"/>
        <item x="5559"/>
        <item x="5560"/>
        <item x="5563"/>
        <item x="5568"/>
        <item x="5572"/>
        <item x="5574"/>
        <item x="5581"/>
        <item x="5582"/>
        <item x="5586"/>
        <item x="5587"/>
        <item x="5588"/>
        <item x="5589"/>
        <item x="5590"/>
        <item x="5591"/>
        <item x="5593"/>
        <item x="5594"/>
        <item x="5595"/>
        <item x="5596"/>
        <item x="5598"/>
        <item x="5600"/>
        <item x="5601"/>
        <item x="5604"/>
        <item x="5607"/>
        <item x="5608"/>
        <item x="5609"/>
        <item x="5614"/>
        <item x="5615"/>
        <item x="5616"/>
        <item x="5617"/>
        <item x="5618"/>
        <item x="5619"/>
        <item x="5623"/>
        <item x="5624"/>
        <item x="5625"/>
        <item x="5627"/>
        <item x="5631"/>
        <item x="5634"/>
        <item x="4939"/>
        <item x="5659"/>
        <item x="4950"/>
        <item x="5002"/>
        <item x="5012"/>
        <item x="5014"/>
        <item x="5024"/>
        <item x="5027"/>
        <item x="5028"/>
        <item x="5030"/>
        <item x="5034"/>
        <item x="5035"/>
        <item x="5037"/>
        <item x="5039"/>
        <item x="5044"/>
        <item x="5047"/>
        <item x="5049"/>
        <item x="5050"/>
        <item x="5051"/>
        <item x="5052"/>
        <item x="5053"/>
        <item x="5054"/>
        <item x="5055"/>
        <item x="5057"/>
        <item x="5059"/>
        <item x="5061"/>
        <item x="5062"/>
        <item x="5662"/>
        <item x="5063"/>
        <item x="5064"/>
        <item x="5065"/>
        <item x="5066"/>
        <item x="5067"/>
        <item x="5068"/>
        <item x="5663"/>
        <item x="5069"/>
        <item x="5664"/>
        <item x="5665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667"/>
        <item x="5668"/>
        <item x="5081"/>
        <item x="5082"/>
        <item x="5670"/>
        <item x="5083"/>
        <item x="5084"/>
        <item x="5085"/>
        <item x="5671"/>
        <item x="5673"/>
        <item x="5086"/>
        <item x="5674"/>
        <item x="5087"/>
        <item x="5088"/>
        <item x="5089"/>
        <item x="5090"/>
        <item x="5091"/>
        <item x="5092"/>
        <item x="5676"/>
        <item x="5677"/>
        <item x="5678"/>
        <item x="5093"/>
        <item x="5094"/>
        <item x="5679"/>
        <item x="5684"/>
        <item x="5685"/>
        <item x="5686"/>
        <item x="5687"/>
        <item x="5688"/>
        <item x="5689"/>
        <item x="5690"/>
        <item x="5691"/>
        <item x="5693"/>
        <item x="5694"/>
        <item x="5697"/>
        <item x="5704"/>
        <item x="5707"/>
        <item x="5708"/>
        <item x="5709"/>
        <item x="5711"/>
        <item x="5804"/>
        <item x="5805"/>
        <item x="5806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23"/>
        <item x="5124"/>
        <item x="5127"/>
        <item x="5125"/>
        <item x="5126"/>
        <item x="5819"/>
        <item x="5820"/>
        <item x="5821"/>
        <item x="582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839"/>
        <item x="5840"/>
        <item x="5841"/>
        <item x="5842"/>
        <item x="5843"/>
        <item x="5844"/>
        <item x="5845"/>
        <item x="5846"/>
        <item x="5847"/>
        <item x="5853"/>
        <item x="5201"/>
        <item x="5209"/>
        <item x="5296"/>
        <item x="5310"/>
        <item x="5313"/>
        <item x="5314"/>
        <item x="5315"/>
        <item x="5316"/>
        <item x="5318"/>
        <item x="5321"/>
        <item x="5325"/>
        <item x="5327"/>
        <item x="5333"/>
        <item x="5338"/>
        <item x="5339"/>
        <item x="5340"/>
        <item x="5343"/>
        <item x="5344"/>
        <item x="5345"/>
        <item x="5346"/>
        <item x="5347"/>
        <item x="5349"/>
        <item x="5350"/>
        <item x="5354"/>
        <item x="5355"/>
        <item x="5356"/>
        <item x="5357"/>
        <item x="5360"/>
        <item x="5362"/>
        <item x="5363"/>
        <item x="5364"/>
        <item x="5367"/>
        <item x="5368"/>
        <item x="5369"/>
        <item x="5370"/>
        <item x="5371"/>
        <item x="5373"/>
        <item x="5375"/>
        <item x="5376"/>
        <item x="5380"/>
        <item x="5382"/>
        <item x="5386"/>
        <item x="5387"/>
        <item x="5388"/>
        <item x="5391"/>
        <item x="5392"/>
        <item x="5393"/>
        <item x="5394"/>
        <item x="5395"/>
        <item x="5396"/>
        <item x="5397"/>
        <item x="5398"/>
        <item x="5400"/>
        <item x="5401"/>
        <item x="5402"/>
        <item x="5403"/>
        <item x="5404"/>
        <item x="5405"/>
        <item x="5406"/>
        <item x="5407"/>
        <item x="5856"/>
        <item x="5408"/>
        <item x="5409"/>
        <item x="5410"/>
        <item x="5411"/>
        <item x="5412"/>
        <item x="5413"/>
        <item x="5414"/>
        <item x="5415"/>
        <item x="5858"/>
        <item x="5416"/>
        <item x="5417"/>
        <item x="5418"/>
        <item x="5859"/>
        <item x="5419"/>
        <item x="5420"/>
        <item x="5421"/>
        <item x="5860"/>
        <item x="5861"/>
        <item x="5422"/>
        <item x="5423"/>
        <item x="5862"/>
        <item x="5863"/>
        <item x="5424"/>
        <item x="5425"/>
        <item x="5426"/>
        <item x="5427"/>
        <item x="5428"/>
        <item x="5864"/>
        <item x="5429"/>
        <item x="5430"/>
        <item x="5865"/>
        <item x="5431"/>
        <item x="5432"/>
        <item x="5866"/>
        <item x="5867"/>
        <item x="5433"/>
        <item x="5434"/>
        <item x="5868"/>
        <item x="5435"/>
        <item x="5869"/>
        <item x="5870"/>
        <item x="5436"/>
        <item x="5872"/>
        <item x="5873"/>
        <item x="5874"/>
        <item x="5437"/>
        <item x="5875"/>
        <item x="5876"/>
        <item x="5877"/>
        <item x="5878"/>
        <item x="5879"/>
        <item x="5880"/>
        <item x="5438"/>
        <item x="5881"/>
        <item x="5882"/>
        <item x="5439"/>
        <item x="5883"/>
        <item x="5884"/>
        <item x="5440"/>
        <item x="5885"/>
        <item x="5441"/>
        <item x="5442"/>
        <item x="5886"/>
        <item x="5443"/>
        <item x="5887"/>
        <item x="5888"/>
        <item x="5889"/>
        <item x="5890"/>
        <item x="5891"/>
        <item x="5892"/>
        <item x="5444"/>
        <item x="5893"/>
        <item x="5445"/>
        <item x="5446"/>
        <item x="5447"/>
        <item x="5894"/>
        <item x="5895"/>
        <item x="5896"/>
        <item x="5897"/>
        <item x="5898"/>
        <item x="5900"/>
        <item x="5901"/>
        <item x="5902"/>
        <item x="5448"/>
        <item x="5449"/>
        <item x="5903"/>
        <item x="5904"/>
        <item x="5906"/>
        <item x="5450"/>
        <item x="5907"/>
        <item x="5451"/>
        <item x="5908"/>
        <item x="5912"/>
        <item x="5918"/>
        <item x="5453"/>
        <item x="5477"/>
        <item x="5487"/>
        <item x="5489"/>
        <item x="5493"/>
        <item x="5498"/>
        <item x="5499"/>
        <item x="5500"/>
        <item x="5501"/>
        <item x="5502"/>
        <item x="5504"/>
        <item x="5505"/>
        <item x="5506"/>
        <item x="5507"/>
        <item x="5508"/>
        <item x="5509"/>
        <item x="5510"/>
        <item x="5511"/>
        <item x="5512"/>
        <item x="6090"/>
        <item x="5513"/>
        <item x="6092"/>
        <item x="5514"/>
        <item x="6094"/>
        <item x="5515"/>
        <item x="6095"/>
        <item x="6096"/>
        <item x="6097"/>
        <item x="6098"/>
        <item x="6100"/>
        <item x="6101"/>
        <item x="6102"/>
        <item x="5520"/>
        <item x="5521"/>
        <item x="5522"/>
        <item x="5528"/>
        <item x="5530"/>
        <item x="5552"/>
        <item x="5597"/>
        <item x="5599"/>
        <item x="5602"/>
        <item x="5603"/>
        <item x="5605"/>
        <item x="5606"/>
        <item x="5610"/>
        <item x="5611"/>
        <item x="5612"/>
        <item x="5613"/>
        <item x="5620"/>
        <item x="5621"/>
        <item x="5622"/>
        <item x="5626"/>
        <item x="5628"/>
        <item x="5629"/>
        <item x="5630"/>
        <item x="5632"/>
        <item x="5633"/>
        <item x="6139"/>
        <item x="5635"/>
        <item x="5636"/>
        <item x="5637"/>
        <item x="5638"/>
        <item x="5639"/>
        <item x="5640"/>
        <item x="6140"/>
        <item x="5641"/>
        <item x="5642"/>
        <item x="5643"/>
        <item x="5644"/>
        <item x="5645"/>
        <item x="6143"/>
        <item x="5646"/>
        <item x="6144"/>
        <item x="5647"/>
        <item x="5648"/>
        <item x="5649"/>
        <item x="6147"/>
        <item x="5650"/>
        <item x="6149"/>
        <item x="5651"/>
        <item x="5652"/>
        <item x="5653"/>
        <item x="6150"/>
        <item x="5654"/>
        <item x="5655"/>
        <item x="5656"/>
        <item x="6151"/>
        <item x="6167"/>
        <item x="6182"/>
        <item x="6184"/>
        <item x="6191"/>
        <item x="5657"/>
        <item x="5658"/>
        <item x="5660"/>
        <item x="5661"/>
        <item x="5666"/>
        <item x="5669"/>
        <item x="5672"/>
        <item x="5675"/>
        <item x="5683"/>
        <item x="5692"/>
        <item x="5696"/>
        <item x="5698"/>
        <item x="5701"/>
        <item x="5702"/>
        <item x="5706"/>
        <item x="5710"/>
        <item x="5712"/>
        <item x="5713"/>
        <item x="5714"/>
        <item x="5715"/>
        <item x="5716"/>
        <item x="5717"/>
        <item x="5718"/>
        <item x="5720"/>
        <item x="5721"/>
        <item x="5722"/>
        <item x="5723"/>
        <item x="5726"/>
        <item x="5727"/>
        <item x="5728"/>
        <item x="5729"/>
        <item x="5730"/>
        <item x="5731"/>
        <item x="5736"/>
        <item x="5814"/>
        <item x="5815"/>
        <item x="5816"/>
        <item x="5848"/>
        <item x="5849"/>
        <item x="5850"/>
        <item x="5851"/>
        <item x="5852"/>
        <item x="5854"/>
        <item x="5855"/>
        <item x="5871"/>
        <item x="5899"/>
        <item x="5905"/>
        <item x="5909"/>
        <item x="5911"/>
        <item x="5916"/>
        <item x="5917"/>
        <item x="5921"/>
        <item x="5922"/>
        <item x="5924"/>
        <item x="5925"/>
        <item x="5926"/>
        <item x="5927"/>
        <item x="5928"/>
        <item x="5929"/>
        <item x="5930"/>
        <item x="5931"/>
        <item x="5932"/>
        <item x="5933"/>
        <item x="5936"/>
        <item x="5938"/>
        <item x="5939"/>
        <item x="5940"/>
        <item x="5941"/>
        <item x="5943"/>
        <item x="5945"/>
        <item x="5947"/>
        <item x="5948"/>
        <item x="5952"/>
        <item x="5953"/>
        <item x="5954"/>
        <item x="5955"/>
        <item x="5956"/>
        <item x="5958"/>
        <item x="5960"/>
        <item x="5962"/>
        <item x="5966"/>
        <item x="5968"/>
        <item x="5969"/>
        <item x="5970"/>
        <item x="5971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90"/>
        <item x="5993"/>
        <item x="5994"/>
        <item x="5995"/>
        <item x="5996"/>
        <item x="6003"/>
        <item x="6005"/>
        <item x="6006"/>
        <item x="6007"/>
        <item x="6008"/>
        <item x="6010"/>
        <item x="6011"/>
        <item x="6012"/>
        <item x="6017"/>
        <item x="6018"/>
        <item x="6019"/>
        <item x="6020"/>
        <item x="6027"/>
        <item x="6087"/>
        <item x="6089"/>
        <item x="6093"/>
        <item x="6099"/>
        <item x="6103"/>
        <item x="6104"/>
        <item x="6105"/>
        <item x="6106"/>
        <item x="6107"/>
        <item x="6108"/>
        <item x="6118"/>
        <item x="6141"/>
        <item x="6142"/>
        <item x="6145"/>
        <item x="6146"/>
        <item x="6148"/>
        <item x="6152"/>
        <item x="6155"/>
        <item x="6156"/>
        <item x="6157"/>
        <item x="6158"/>
        <item x="6163"/>
        <item x="6164"/>
        <item x="6165"/>
        <item x="6166"/>
        <item x="6169"/>
        <item x="6170"/>
        <item x="6172"/>
        <item x="6173"/>
        <item x="6174"/>
        <item x="6175"/>
        <item x="6179"/>
        <item x="6181"/>
        <item x="6186"/>
        <item x="6188"/>
        <item x="6192"/>
        <item x="6193"/>
        <item x="6195"/>
        <item x="6196"/>
        <item x="6197"/>
        <item x="6199"/>
        <item x="6203"/>
        <item x="6204"/>
        <item x="6206"/>
        <item x="6208"/>
        <item x="6209"/>
        <item x="6211"/>
        <item x="5681"/>
        <item x="5682"/>
        <item x="5695"/>
        <item x="5699"/>
        <item x="5700"/>
        <item x="5724"/>
        <item x="5725"/>
        <item x="5732"/>
        <item x="5733"/>
        <item x="5734"/>
        <item x="5735"/>
        <item x="5737"/>
        <item x="5739"/>
        <item x="5740"/>
        <item x="5741"/>
        <item x="5742"/>
        <item x="5743"/>
        <item x="5744"/>
        <item x="5751"/>
        <item x="5752"/>
        <item x="5754"/>
        <item x="5755"/>
        <item x="5756"/>
        <item x="5757"/>
        <item x="5758"/>
        <item x="5767"/>
        <item x="5768"/>
        <item x="5807"/>
        <item x="5808"/>
        <item x="5811"/>
        <item x="5812"/>
        <item x="5813"/>
        <item x="5818"/>
        <item x="5826"/>
        <item x="5827"/>
        <item x="5830"/>
        <item x="5831"/>
        <item x="5857"/>
        <item x="5913"/>
        <item x="5914"/>
        <item x="5915"/>
        <item x="5920"/>
        <item x="5934"/>
        <item x="5935"/>
        <item x="5937"/>
        <item x="5942"/>
        <item x="5944"/>
        <item x="5946"/>
        <item x="5949"/>
        <item x="5950"/>
        <item x="5951"/>
        <item x="5957"/>
        <item x="5959"/>
        <item x="5961"/>
        <item x="5963"/>
        <item x="5964"/>
        <item x="5967"/>
        <item x="5972"/>
        <item x="5973"/>
        <item x="5989"/>
        <item x="5991"/>
        <item x="5992"/>
        <item x="5997"/>
        <item x="5999"/>
        <item x="6000"/>
        <item x="6001"/>
        <item x="6002"/>
        <item x="6004"/>
        <item x="6009"/>
        <item x="6013"/>
        <item x="6014"/>
        <item x="6015"/>
        <item x="6021"/>
        <item x="6022"/>
        <item x="6023"/>
        <item x="6025"/>
        <item x="6030"/>
        <item x="6091"/>
        <item x="6109"/>
        <item x="6110"/>
        <item x="6112"/>
        <item x="6113"/>
        <item x="6114"/>
        <item x="6115"/>
        <item x="6119"/>
        <item x="6120"/>
        <item x="6121"/>
        <item x="6125"/>
        <item x="6126"/>
        <item x="6159"/>
        <item x="6176"/>
        <item x="6180"/>
        <item x="6183"/>
        <item x="6185"/>
        <item x="6187"/>
        <item x="6189"/>
        <item x="6190"/>
        <item x="6198"/>
        <item x="6200"/>
        <item x="6205"/>
        <item x="6207"/>
        <item x="6214"/>
        <item x="6215"/>
        <item x="6221"/>
        <item x="6228"/>
        <item x="5680"/>
        <item x="5703"/>
        <item x="5705"/>
        <item x="5719"/>
        <item x="5745"/>
        <item x="5746"/>
        <item x="5747"/>
        <item x="5749"/>
        <item x="5750"/>
        <item x="5753"/>
        <item x="5759"/>
        <item x="5761"/>
        <item x="5762"/>
        <item x="5763"/>
        <item x="5764"/>
        <item x="5765"/>
        <item x="5766"/>
        <item x="5769"/>
        <item x="5771"/>
        <item x="5773"/>
        <item x="5775"/>
        <item x="5776"/>
        <item x="5777"/>
        <item x="5778"/>
        <item x="5779"/>
        <item x="5780"/>
        <item x="5781"/>
        <item x="5782"/>
        <item x="5783"/>
        <item x="5785"/>
        <item x="5786"/>
        <item x="5789"/>
        <item x="5790"/>
        <item x="5791"/>
        <item x="5792"/>
        <item x="5793"/>
        <item x="5809"/>
        <item x="5823"/>
        <item x="5824"/>
        <item x="5828"/>
        <item x="5829"/>
        <item x="5832"/>
        <item x="5834"/>
        <item x="5910"/>
        <item x="5919"/>
        <item x="5923"/>
        <item x="5965"/>
        <item x="5998"/>
        <item x="6016"/>
        <item x="6024"/>
        <item x="6026"/>
        <item x="6028"/>
        <item x="6029"/>
        <item x="6031"/>
        <item x="6032"/>
        <item x="6034"/>
        <item x="6036"/>
        <item x="6037"/>
        <item x="6039"/>
        <item x="6040"/>
        <item x="6041"/>
        <item x="6042"/>
        <item x="6043"/>
        <item x="6045"/>
        <item x="6046"/>
        <item x="6047"/>
        <item x="6049"/>
        <item x="6050"/>
        <item x="6052"/>
        <item x="6053"/>
        <item x="6055"/>
        <item x="6056"/>
        <item x="6057"/>
        <item x="6059"/>
        <item x="6060"/>
        <item x="6061"/>
        <item x="6064"/>
        <item x="6065"/>
        <item x="6067"/>
        <item x="6068"/>
        <item x="6070"/>
        <item x="6071"/>
        <item x="6072"/>
        <item x="6073"/>
        <item x="6074"/>
        <item x="6076"/>
        <item x="6079"/>
        <item x="6080"/>
        <item x="6081"/>
        <item x="6088"/>
        <item x="6111"/>
        <item x="6116"/>
        <item x="6122"/>
        <item x="6123"/>
        <item x="6124"/>
        <item x="6127"/>
        <item x="6128"/>
        <item x="6129"/>
        <item x="6131"/>
        <item x="6132"/>
        <item x="6136"/>
        <item x="6137"/>
        <item x="6153"/>
        <item x="6154"/>
        <item x="6160"/>
        <item x="6161"/>
        <item x="6168"/>
        <item x="6171"/>
        <item x="6177"/>
        <item x="6178"/>
        <item x="6194"/>
        <item x="6201"/>
        <item x="6202"/>
        <item x="6210"/>
        <item x="6212"/>
        <item x="6213"/>
        <item x="6216"/>
        <item x="6217"/>
        <item x="6219"/>
        <item x="6220"/>
        <item x="6222"/>
        <item x="6223"/>
        <item x="6225"/>
        <item x="6226"/>
        <item x="6227"/>
        <item x="6229"/>
        <item x="6230"/>
        <item x="6231"/>
        <item x="6232"/>
        <item x="6233"/>
        <item x="6234"/>
        <item x="6235"/>
        <item x="6236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3"/>
        <item x="6254"/>
        <item x="5748"/>
        <item x="5760"/>
        <item x="6256"/>
        <item x="5770"/>
        <item x="6257"/>
        <item x="5772"/>
        <item x="5774"/>
        <item x="6258"/>
        <item x="5784"/>
        <item x="6259"/>
        <item x="5787"/>
        <item x="5788"/>
        <item x="6260"/>
        <item x="6261"/>
        <item x="6262"/>
        <item x="6263"/>
        <item x="6264"/>
        <item x="6265"/>
        <item x="5794"/>
        <item x="6266"/>
        <item x="5795"/>
        <item x="5796"/>
        <item x="5797"/>
        <item x="6267"/>
        <item x="5798"/>
        <item x="5799"/>
        <item x="5800"/>
        <item x="6268"/>
        <item x="5801"/>
        <item x="5802"/>
        <item x="5803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7"/>
        <item x="6338"/>
        <item x="6340"/>
        <item x="6341"/>
        <item x="6343"/>
        <item x="6345"/>
        <item x="6348"/>
        <item x="6350"/>
        <item x="6353"/>
        <item x="6354"/>
        <item x="6355"/>
        <item x="6359"/>
        <item x="6360"/>
        <item x="6361"/>
        <item x="6362"/>
        <item x="6365"/>
        <item x="5810"/>
        <item x="6424"/>
        <item x="6425"/>
        <item x="6426"/>
        <item x="6427"/>
        <item x="6429"/>
        <item x="6435"/>
        <item x="6436"/>
        <item x="6437"/>
        <item x="5817"/>
        <item x="6448"/>
        <item x="6449"/>
        <item x="5833"/>
        <item x="6450"/>
        <item x="5835"/>
        <item x="5836"/>
        <item x="5837"/>
        <item x="5838"/>
        <item x="6452"/>
        <item x="6454"/>
        <item x="6455"/>
        <item x="6457"/>
        <item x="6458"/>
        <item x="6459"/>
        <item x="6461"/>
        <item x="6471"/>
        <item x="6474"/>
        <item x="6477"/>
        <item x="6478"/>
        <item x="6479"/>
        <item x="6480"/>
        <item x="6033"/>
        <item x="6481"/>
        <item x="6035"/>
        <item x="6482"/>
        <item x="6038"/>
        <item x="6483"/>
        <item x="6044"/>
        <item x="6484"/>
        <item x="6048"/>
        <item x="6485"/>
        <item x="6051"/>
        <item x="6054"/>
        <item x="6486"/>
        <item x="6487"/>
        <item x="6058"/>
        <item x="6488"/>
        <item x="6489"/>
        <item x="6490"/>
        <item x="6062"/>
        <item x="6063"/>
        <item x="6491"/>
        <item x="6066"/>
        <item x="6069"/>
        <item x="6492"/>
        <item x="6075"/>
        <item x="6493"/>
        <item x="6077"/>
        <item x="6078"/>
        <item x="6494"/>
        <item x="6495"/>
        <item x="6496"/>
        <item x="6497"/>
        <item x="6498"/>
        <item x="6499"/>
        <item x="6500"/>
        <item x="6082"/>
        <item x="6501"/>
        <item x="6083"/>
        <item x="6084"/>
        <item x="6085"/>
        <item x="6502"/>
        <item x="6503"/>
        <item x="6504"/>
        <item x="6505"/>
        <item x="6506"/>
        <item x="6507"/>
        <item x="6086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4"/>
        <item x="6585"/>
        <item x="6586"/>
        <item x="6587"/>
        <item x="6588"/>
        <item x="6591"/>
        <item x="6592"/>
        <item x="6593"/>
        <item x="6594"/>
        <item x="6595"/>
        <item x="6597"/>
        <item x="6598"/>
        <item x="6599"/>
        <item x="6600"/>
        <item x="6602"/>
        <item x="6604"/>
        <item x="6605"/>
        <item x="6611"/>
        <item x="6612"/>
        <item x="6619"/>
        <item x="6620"/>
        <item x="6625"/>
        <item x="6638"/>
        <item x="6645"/>
        <item x="6646"/>
        <item x="6648"/>
        <item x="6653"/>
        <item x="6654"/>
        <item x="6709"/>
        <item x="6710"/>
        <item x="6712"/>
        <item x="6117"/>
        <item x="6713"/>
        <item x="6133"/>
        <item x="6714"/>
        <item x="6134"/>
        <item x="6135"/>
        <item x="6715"/>
        <item x="6716"/>
        <item x="6138"/>
        <item x="6717"/>
        <item x="6719"/>
        <item x="6720"/>
        <item x="6721"/>
        <item x="6722"/>
        <item x="6723"/>
        <item x="6724"/>
        <item x="6725"/>
        <item x="6727"/>
        <item x="6728"/>
        <item x="6729"/>
        <item x="6730"/>
        <item x="6731"/>
        <item x="6733"/>
        <item x="6734"/>
        <item x="6735"/>
        <item x="6736"/>
        <item x="6737"/>
        <item x="6740"/>
        <item x="6747"/>
        <item x="6749"/>
        <item x="6764"/>
        <item x="6162"/>
        <item x="6767"/>
        <item x="6768"/>
        <item x="6774"/>
        <item x="6218"/>
        <item x="6778"/>
        <item x="6779"/>
        <item x="6780"/>
        <item x="6781"/>
        <item x="6782"/>
        <item x="6224"/>
        <item x="6237"/>
        <item x="6783"/>
        <item x="6784"/>
        <item x="6785"/>
        <item x="6786"/>
        <item x="6250"/>
        <item x="6251"/>
        <item x="6787"/>
        <item x="6788"/>
        <item x="6252"/>
        <item x="6789"/>
        <item x="6790"/>
        <item x="6791"/>
        <item x="6792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3"/>
        <item x="6824"/>
        <item x="6825"/>
        <item x="6827"/>
        <item x="6828"/>
        <item x="6830"/>
        <item x="6831"/>
        <item x="6832"/>
        <item x="6834"/>
        <item x="6835"/>
        <item x="6839"/>
        <item x="6840"/>
        <item x="6847"/>
        <item x="6848"/>
        <item x="6849"/>
        <item x="6850"/>
        <item x="6851"/>
        <item x="6853"/>
        <item x="6859"/>
        <item x="6861"/>
        <item x="6862"/>
        <item x="6900"/>
        <item x="6293"/>
        <item x="6335"/>
        <item x="6339"/>
        <item x="6342"/>
        <item x="6346"/>
        <item x="6347"/>
        <item x="6349"/>
        <item x="6351"/>
        <item x="6352"/>
        <item x="6356"/>
        <item x="6357"/>
        <item x="6364"/>
        <item x="6368"/>
        <item x="6369"/>
        <item x="6376"/>
        <item x="6377"/>
        <item x="6380"/>
        <item x="6381"/>
        <item x="6384"/>
        <item x="6386"/>
        <item x="6392"/>
        <item x="6430"/>
        <item x="6431"/>
        <item x="6438"/>
        <item x="6439"/>
        <item x="6440"/>
        <item x="6441"/>
        <item x="6462"/>
        <item x="6463"/>
        <item x="6465"/>
        <item x="6472"/>
        <item x="6475"/>
        <item x="6580"/>
        <item x="6581"/>
        <item x="6582"/>
        <item x="6583"/>
        <item x="6601"/>
        <item x="6603"/>
        <item x="6606"/>
        <item x="6607"/>
        <item x="6608"/>
        <item x="6610"/>
        <item x="6613"/>
        <item x="6616"/>
        <item x="6617"/>
        <item x="6618"/>
        <item x="6622"/>
        <item x="6623"/>
        <item x="6626"/>
        <item x="6628"/>
        <item x="6633"/>
        <item x="6635"/>
        <item x="6640"/>
        <item x="6641"/>
        <item x="6647"/>
        <item x="6649"/>
        <item x="6655"/>
        <item x="6657"/>
        <item x="6739"/>
        <item x="6743"/>
        <item x="6748"/>
        <item x="6751"/>
        <item x="6755"/>
        <item x="6769"/>
        <item x="6770"/>
        <item x="6771"/>
        <item x="6775"/>
        <item x="6777"/>
        <item x="6793"/>
        <item x="6794"/>
        <item x="6822"/>
        <item x="6826"/>
        <item x="6833"/>
        <item x="6837"/>
        <item x="6841"/>
        <item x="6846"/>
        <item x="6852"/>
        <item x="6854"/>
        <item x="6855"/>
        <item x="6856"/>
        <item x="6857"/>
        <item x="6863"/>
        <item x="6864"/>
        <item x="6868"/>
        <item x="6870"/>
        <item x="6874"/>
        <item x="6901"/>
        <item m="1" x="7883"/>
        <item m="1" x="7889"/>
        <item m="1" x="7516"/>
        <item x="153"/>
        <item x="155"/>
        <item x="448"/>
        <item x="1493"/>
        <item x="1069"/>
        <item x="1752"/>
        <item x="1372"/>
        <item x="2552"/>
        <item x="2562"/>
        <item x="2356"/>
        <item x="2533"/>
        <item x="3210"/>
        <item x="3840"/>
        <item x="3834"/>
        <item x="3848"/>
        <item x="5110"/>
        <item x="4495"/>
        <item x="4502"/>
        <item x="5329"/>
        <item x="4837"/>
        <item x="5825"/>
        <item x="5738"/>
        <item x="6447"/>
        <item x="6451"/>
        <item x="6456"/>
        <item x="6130"/>
        <item x="6255"/>
        <item x="6336"/>
        <item x="6344"/>
        <item x="6358"/>
        <item x="6363"/>
        <item x="6366"/>
        <item x="6367"/>
        <item x="6370"/>
        <item x="6371"/>
        <item x="6372"/>
        <item x="6373"/>
        <item x="6374"/>
        <item x="6375"/>
        <item x="6378"/>
        <item x="6379"/>
        <item x="6382"/>
        <item x="6383"/>
        <item x="6385"/>
        <item x="6387"/>
        <item x="6388"/>
        <item x="6389"/>
        <item x="6390"/>
        <item x="6391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8"/>
        <item x="6419"/>
        <item x="6420"/>
        <item x="6421"/>
        <item x="6422"/>
        <item x="6423"/>
        <item x="6428"/>
        <item x="6432"/>
        <item x="6433"/>
        <item x="6434"/>
        <item x="6442"/>
        <item x="6443"/>
        <item x="6444"/>
        <item x="6445"/>
        <item x="6446"/>
        <item x="6453"/>
        <item x="6460"/>
        <item x="6464"/>
        <item x="6466"/>
        <item x="6467"/>
        <item x="6468"/>
        <item x="6469"/>
        <item x="6470"/>
        <item x="6473"/>
        <item x="6476"/>
        <item x="6520"/>
        <item x="6534"/>
        <item x="6589"/>
        <item x="6590"/>
        <item x="6596"/>
        <item x="6609"/>
        <item x="6614"/>
        <item x="6615"/>
        <item x="6621"/>
        <item x="6624"/>
        <item x="6627"/>
        <item x="6629"/>
        <item x="6630"/>
        <item x="6631"/>
        <item x="6632"/>
        <item x="6634"/>
        <item x="6636"/>
        <item x="6637"/>
        <item x="6639"/>
        <item x="6642"/>
        <item x="6643"/>
        <item x="6644"/>
        <item x="6650"/>
        <item x="6651"/>
        <item x="6652"/>
        <item x="6656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4"/>
        <item x="6695"/>
        <item x="6696"/>
        <item x="6697"/>
        <item x="6699"/>
        <item x="6701"/>
        <item x="6702"/>
        <item x="6703"/>
        <item x="6704"/>
        <item x="6705"/>
        <item x="6706"/>
        <item x="6711"/>
        <item x="6718"/>
        <item x="6726"/>
        <item x="6732"/>
        <item x="6741"/>
        <item x="6742"/>
        <item x="6744"/>
        <item x="6745"/>
        <item x="6746"/>
        <item x="6750"/>
        <item x="6752"/>
        <item x="6753"/>
        <item x="6754"/>
        <item x="6756"/>
        <item x="6757"/>
        <item x="6758"/>
        <item x="6762"/>
        <item x="6763"/>
        <item x="6765"/>
        <item x="6766"/>
        <item x="6772"/>
        <item x="6773"/>
        <item x="6776"/>
        <item x="6829"/>
        <item x="6836"/>
        <item x="6838"/>
        <item x="6842"/>
        <item x="6843"/>
        <item x="6844"/>
        <item x="6845"/>
        <item x="6858"/>
        <item x="6860"/>
        <item x="6866"/>
        <item x="6867"/>
        <item x="6869"/>
        <item x="6871"/>
        <item x="6872"/>
        <item x="6873"/>
        <item x="6875"/>
        <item x="6876"/>
        <item x="6877"/>
        <item x="6878"/>
        <item x="6879"/>
        <item x="6880"/>
        <item x="6881"/>
        <item x="6882"/>
        <item x="6883"/>
        <item x="6884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902"/>
        <item x="6903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417"/>
        <item x="6916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4"/>
        <item x="6945"/>
        <item x="6946"/>
        <item x="6947"/>
        <item x="6948"/>
        <item x="6949"/>
        <item x="6950"/>
        <item x="6951"/>
        <item x="6952"/>
        <item x="6953"/>
        <item x="6955"/>
        <item x="6956"/>
        <item x="6957"/>
        <item x="6960"/>
        <item x="6961"/>
        <item x="6964"/>
        <item x="6965"/>
        <item x="6966"/>
        <item x="6967"/>
        <item x="6968"/>
        <item x="6969"/>
        <item x="6971"/>
        <item x="6974"/>
        <item x="6975"/>
        <item x="6977"/>
        <item x="6980"/>
        <item x="6981"/>
        <item x="6982"/>
        <item x="6983"/>
        <item x="6984"/>
        <item x="6991"/>
        <item x="6992"/>
        <item x="6993"/>
        <item x="6995"/>
        <item x="7001"/>
        <item x="7042"/>
        <item x="7044"/>
        <item x="7049"/>
        <item x="7050"/>
        <item x="7052"/>
        <item x="7053"/>
        <item x="7054"/>
        <item x="7055"/>
        <item x="7056"/>
        <item x="7057"/>
        <item x="7058"/>
        <item x="7071"/>
        <item x="7072"/>
        <item x="7090"/>
        <item x="7091"/>
        <item x="7093"/>
        <item x="7094"/>
        <item x="7096"/>
        <item x="6669"/>
        <item x="7099"/>
        <item x="7100"/>
        <item x="7101"/>
        <item m="1" x="7736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6693"/>
        <item x="7115"/>
        <item x="7116"/>
        <item x="7117"/>
        <item x="7118"/>
        <item x="7119"/>
        <item x="7120"/>
        <item x="7121"/>
        <item x="6698"/>
        <item x="6700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6707"/>
        <item x="6708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9"/>
        <item x="7151"/>
        <item x="7152"/>
        <item x="7153"/>
        <item x="7154"/>
        <item x="7156"/>
        <item x="7157"/>
        <item x="7159"/>
        <item x="7160"/>
        <item x="7161"/>
        <item x="7162"/>
        <item x="7163"/>
        <item x="7164"/>
        <item x="7165"/>
        <item x="7166"/>
        <item x="7167"/>
        <item x="7168"/>
        <item x="7171"/>
        <item x="7172"/>
        <item x="7173"/>
        <item x="7174"/>
        <item x="7175"/>
        <item x="7176"/>
        <item x="7179"/>
        <item x="7180"/>
        <item x="7181"/>
        <item x="7183"/>
        <item x="7184"/>
        <item x="7187"/>
        <item x="7188"/>
        <item x="7189"/>
        <item x="7190"/>
        <item x="7191"/>
        <item x="7194"/>
        <item x="7195"/>
        <item x="7196"/>
        <item x="7198"/>
        <item x="7199"/>
        <item x="7201"/>
        <item x="7205"/>
        <item x="7207"/>
        <item x="7209"/>
        <item x="7214"/>
        <item x="7218"/>
        <item x="7220"/>
        <item x="7221"/>
        <item x="7226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m="1" x="7737"/>
        <item x="7249"/>
        <item x="7251"/>
        <item x="7252"/>
        <item x="7253"/>
        <item x="7255"/>
        <item x="7256"/>
        <item x="7259"/>
        <item x="7260"/>
        <item x="7261"/>
        <item x="7262"/>
        <item x="7264"/>
        <item x="7265"/>
        <item x="7271"/>
        <item x="7272"/>
        <item x="7281"/>
        <item x="7339"/>
        <item x="6738"/>
        <item x="7340"/>
        <item x="7343"/>
        <item x="6759"/>
        <item x="7344"/>
        <item x="6760"/>
        <item x="7345"/>
        <item x="7346"/>
        <item x="6761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60"/>
        <item x="7362"/>
        <item m="1" x="7738"/>
        <item x="7366"/>
        <item x="7367"/>
        <item x="7370"/>
        <item x="7383"/>
        <item x="7384"/>
        <item x="7385"/>
        <item x="6865"/>
        <item x="7386"/>
        <item x="7387"/>
        <item x="7388"/>
        <item x="6885"/>
        <item x="7389"/>
        <item x="7390"/>
        <item x="7391"/>
        <item x="7392"/>
        <item x="6898"/>
        <item x="6899"/>
        <item x="7393"/>
        <item x="7394"/>
        <item x="7395"/>
        <item x="7396"/>
        <item x="7397"/>
        <item x="7398"/>
        <item x="7400"/>
        <item x="7401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20"/>
        <item x="7421"/>
        <item x="7422"/>
        <item x="7423"/>
        <item x="7424"/>
        <item x="7426"/>
        <item x="7427"/>
        <item x="7428"/>
        <item x="7432"/>
        <item x="6904"/>
        <item x="6917"/>
        <item x="6918"/>
        <item x="6943"/>
        <item x="6954"/>
        <item x="6958"/>
        <item x="6959"/>
        <item x="6962"/>
        <item x="6963"/>
        <item x="6970"/>
        <item x="6972"/>
        <item x="6973"/>
        <item x="6976"/>
        <item x="6978"/>
        <item x="6979"/>
        <item x="6985"/>
        <item x="6986"/>
        <item x="6987"/>
        <item x="6988"/>
        <item x="6989"/>
        <item x="6990"/>
        <item x="6994"/>
        <item x="6996"/>
        <item x="6997"/>
        <item x="6998"/>
        <item x="6999"/>
        <item x="7000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3"/>
        <item x="7045"/>
        <item x="7046"/>
        <item x="7047"/>
        <item x="7048"/>
        <item x="7051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2"/>
        <item x="7095"/>
        <item x="7097"/>
        <item x="7098"/>
        <item x="7148"/>
        <item x="7150"/>
        <item x="7155"/>
        <item x="7158"/>
        <item x="7169"/>
        <item x="7170"/>
        <item x="7177"/>
        <item x="7178"/>
        <item x="7182"/>
        <item x="7185"/>
        <item x="7186"/>
        <item x="7192"/>
        <item x="7193"/>
        <item x="7197"/>
        <item x="7200"/>
        <item x="7202"/>
        <item x="7203"/>
        <item x="7204"/>
        <item x="7206"/>
        <item x="7208"/>
        <item x="7210"/>
        <item x="7211"/>
        <item x="7212"/>
        <item x="7213"/>
        <item x="7215"/>
        <item x="7216"/>
        <item x="7217"/>
        <item x="7219"/>
        <item x="7222"/>
        <item x="7223"/>
        <item x="7224"/>
        <item x="7225"/>
        <item x="7227"/>
        <item x="7228"/>
        <item x="7229"/>
        <item x="7250"/>
        <item x="7254"/>
        <item x="7257"/>
        <item x="7258"/>
        <item x="7263"/>
        <item x="7266"/>
        <item x="7267"/>
        <item x="7268"/>
        <item x="7269"/>
        <item x="7270"/>
        <item x="7273"/>
        <item x="7274"/>
        <item x="7275"/>
        <item x="7276"/>
        <item x="7277"/>
        <item x="7278"/>
        <item x="7279"/>
        <item x="7280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41"/>
        <item x="7342"/>
        <item x="7358"/>
        <item x="7359"/>
        <item x="7361"/>
        <item x="7363"/>
        <item x="7364"/>
        <item x="7365"/>
        <item x="7368"/>
        <item x="7369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99"/>
        <item x="7402"/>
        <item x="7403"/>
        <item x="7404"/>
        <item x="7418"/>
        <item x="7419"/>
        <item x="7425"/>
        <item x="7429"/>
        <item x="7430"/>
        <item x="7431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66" outline="0" showAll="0"/>
    <pivotField compact="0" outline="0" showAll="0"/>
    <pivotField compact="0" numFmtId="167" outline="0" showAll="0"/>
    <pivotField compact="0" outline="0" showAll="0"/>
    <pivotField compact="0" numFmtId="2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2" outline="0" showAll="0"/>
    <pivotField compact="0" numFmtId="2" outline="0" showAll="0"/>
    <pivotField compact="0" outline="0" showAll="0"/>
    <pivotField compact="0" outline="0" showAll="0"/>
    <pivotField compact="0" outline="0" dragToRow="0" dragToCol="0" dragToPage="0" showAll="0" defaultSubtotal="0"/>
  </pivotFields>
  <rowFields count="2">
    <field x="2"/>
    <field x="17"/>
  </rowFields>
  <colItems count="1">
    <i/>
  </colItems>
  <pageFields count="2">
    <pageField fld="10" hier="-1"/>
    <pageField fld="16" hier="-1"/>
  </pageFields>
  <formats count="3">
    <format dxfId="2">
      <pivotArea field="2" type="button" dataOnly="0" labelOnly="1" outline="0" axis="axisRow" fieldPosition="0"/>
    </format>
    <format dxfId="1">
      <pivotArea field="17" type="button" dataOnly="0" labelOnly="1" outline="0" axis="axisRow" fieldPosition="1"/>
    </format>
    <format dxfId="0">
      <pivotArea dataOnly="0" labelOnly="1" outline="0" fieldPosition="0">
        <references count="1">
          <reference field="2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Mes" xr10:uid="{305251FF-E5E0-45EF-93FB-4C6DB5F4230D}" sourceName="Mes">
  <pivotTables>
    <pivotTable tabId="2" name="GRANEL_DIA"/>
    <pivotTable tabId="2" name="ENSACADO_DIA"/>
    <pivotTable tabId="2" name="MES1"/>
    <pivotTable tabId="2" name="mes2"/>
  </pivotTables>
  <data>
    <tabular pivotCacheId="622296681">
      <items count="13">
        <i x="0"/>
        <i x="1" s="1"/>
        <i x="5" nd="1"/>
        <i x="4" nd="1"/>
        <i x="6" nd="1"/>
        <i x="11" nd="1"/>
        <i x="3" nd="1"/>
        <i x="7" nd="1"/>
        <i x="8" nd="1"/>
        <i x="9" nd="1"/>
        <i x="10" nd="1"/>
        <i x="12" nd="1"/>
        <i x="2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Día" xr10:uid="{2B945B90-E166-4AB3-A7A1-ADDCC47AA231}" sourceName="Día">
  <pivotTables>
    <pivotTable tabId="2" name="ENSACADO_DIA"/>
    <pivotTable tabId="2" name="GRANEL_DIA"/>
  </pivotTables>
  <data>
    <tabular pivotCacheId="622296681">
      <items count="32">
        <i x="3"/>
        <i x="4"/>
        <i x="2"/>
        <i x="5"/>
        <i x="6"/>
        <i x="10" s="1"/>
        <i x="12"/>
        <i x="16" nd="1"/>
        <i x="17" nd="1"/>
        <i x="20" nd="1"/>
        <i x="21" nd="1"/>
        <i x="22" nd="1"/>
        <i x="25" nd="1"/>
        <i x="26" nd="1"/>
        <i x="23" nd="1"/>
        <i x="24" nd="1"/>
        <i x="27" nd="1"/>
        <i x="28" nd="1"/>
        <i x="29" nd="1"/>
        <i x="0" nd="1"/>
        <i x="1" nd="1"/>
        <i x="7" nd="1"/>
        <i x="8" nd="1"/>
        <i x="9" nd="1"/>
        <i x="11" nd="1"/>
        <i x="13" nd="1"/>
        <i x="14" nd="1"/>
        <i x="15" nd="1"/>
        <i x="18" nd="1"/>
        <i x="19" nd="1"/>
        <i x="31" nd="1"/>
        <i x="30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semana" xr10:uid="{64983ED4-B46D-4D00-A931-7E1F785BA783}" sourceName="semana">
  <pivotTables>
    <pivotTable tabId="2" name="INSTALACIÖN_LTD_GRANEL_DIA"/>
    <pivotTable tabId="2" name="INSTALACION_LTD_ENSACADO_DIA"/>
    <pivotTable tabId="2" name="INSTALACION_NºCAMIONES_DIA"/>
    <pivotTable tabId="2" name="INSTALACION_NºCAMIONES_ENSACADO_DIA"/>
    <pivotTable tabId="2" name="GRANEL_DIA"/>
    <pivotTable tabId="2" name="ENSACADO_DIA"/>
  </pivotTables>
  <data>
    <tabular pivotCacheId="622296681">
      <items count="53">
        <i x="0"/>
        <i x="1"/>
        <i x="2"/>
        <i x="3"/>
        <i x="4"/>
        <i x="5" s="1"/>
        <i x="6" s="1"/>
        <i x="21" nd="1"/>
        <i x="29" nd="1"/>
        <i x="10" nd="1"/>
        <i x="38" nd="1"/>
        <i x="28" nd="1"/>
        <i x="20" nd="1"/>
        <i x="9" nd="1"/>
        <i x="46" nd="1"/>
        <i x="19" nd="1"/>
        <i x="37" nd="1"/>
        <i x="52" nd="1"/>
        <i x="27" nd="1"/>
        <i x="45" nd="1"/>
        <i x="18" nd="1"/>
        <i x="36" nd="1"/>
        <i x="51" nd="1"/>
        <i x="41" nd="1"/>
        <i x="26" nd="1"/>
        <i x="13" nd="1"/>
        <i x="44" nd="1"/>
        <i x="33" nd="1"/>
        <i x="17" nd="1"/>
        <i x="8" nd="1"/>
        <i x="32" nd="1"/>
        <i x="16" nd="1"/>
        <i x="11" nd="1"/>
        <i x="48" nd="1"/>
        <i x="42" nd="1"/>
        <i x="35" nd="1"/>
        <i x="30" nd="1"/>
        <i x="23" nd="1"/>
        <i x="14" nd="1"/>
        <i x="50" nd="1"/>
        <i x="47" nd="1"/>
        <i x="40" nd="1"/>
        <i x="34" nd="1"/>
        <i x="25" nd="1"/>
        <i x="22" nd="1"/>
        <i x="12" nd="1"/>
        <i x="49" nd="1"/>
        <i x="43" nd="1"/>
        <i x="39" nd="1"/>
        <i x="31" nd="1"/>
        <i x="24" nd="1"/>
        <i x="15" nd="1"/>
        <i x="7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grupado" xr10:uid="{F77B8A7A-0C6E-4AC7-883B-5E663F9D471C}" sourceName="Agrupado">
  <pivotTables>
    <pivotTable tabId="2" name="INSTALACIÖN_LTD_GRANEL_DIA"/>
    <pivotTable tabId="2" name="INSTALACION_LTD_ENSACADO_DIA"/>
    <pivotTable tabId="2" name="INSTALACION_NºCAMIONES_DIA"/>
    <pivotTable tabId="2" name="INSTALACION_NºCAMIONES_ENSACADO_DIA"/>
    <pivotTable tabId="2" name="GRANEL_DIA"/>
    <pivotTable tabId="2" name="ENSACADO_DIA"/>
  </pivotTables>
  <data>
    <tabular pivotCacheId="622296681">
      <items count="15">
        <i x="8"/>
        <i x="9"/>
        <i x="4"/>
        <i x="5"/>
        <i x="1"/>
        <i x="2"/>
        <i x="7"/>
        <i x="0" s="1"/>
        <i x="6"/>
        <i x="3"/>
        <i x="11" nd="1"/>
        <i x="13" nd="1"/>
        <i x="14" nd="1"/>
        <i x="12" nd="1"/>
        <i x="10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Mes" xr10:uid="{F5D18B15-EA5E-4414-A944-49B9D39C01D3}" cache="Slicer_Mes" caption="Mes" columnCount="3" rowHeight="209550"/>
  <slicer name="Día" xr10:uid="{7D6E3D04-2111-41EA-BFE1-3D71DEB9B91F}" cache="SegmentaciónDeDatos_Día" caption="Día" columnCount="4" rowHeight="209550"/>
  <slicer name="semana" xr10:uid="{FA7F27E0-44F2-435C-8A20-B85750A13BEC}" cache="SegmentaciónDeDatos_semana" caption="semana" columnCount="3" rowHeight="209550"/>
  <slicer name="Agrupado 1" xr10:uid="{CE428608-631D-49D3-9D8B-A9D321FE3B91}" cache="SegmentaciónDeDatos_Agrupado" caption="Agrupado" columnCount="5" rowHeight="2095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F3FFC7C-38EB-443A-A6E8-34D138EAA550}" name="Tabla4" displayName="Tabla4" ref="A1:AR7" totalsRowShown="0">
  <autoFilter ref="A1:AR7" xr:uid="{58E620D4-BB2D-46EA-8066-C0E1503F5846}"/>
  <sortState xmlns:xlrd2="http://schemas.microsoft.com/office/spreadsheetml/2017/richdata2" ref="A2:AR7">
    <sortCondition ref="AI1:AI7"/>
  </sortState>
  <tableColumns count="44">
    <tableColumn id="1" xr3:uid="{EAF52703-1309-4DF1-904C-48BC1E9A9A0B}" name="Comp."/>
    <tableColumn id="2" xr3:uid="{21F365F5-8E0D-477F-85E1-05F8B583E347}" name="OV"/>
    <tableColumn id="3" xr3:uid="{429D55C9-AAFA-4BBD-8622-2F1F14340BF1}" name="Sales Document"/>
    <tableColumn id="4" xr3:uid="{EF8E8B56-63C9-4F39-9FA8-E47CF89BA984}" name="GP"/>
    <tableColumn id="5" xr3:uid="{004C607E-4657-43F7-AE2D-3AC8F89A30A2}" name="Cdis"/>
    <tableColumn id="6" xr3:uid="{11222BDA-725D-4137-BC88-1D996C444821}" name="Cliente"/>
    <tableColumn id="7" xr3:uid="{6967A12F-8965-4F0E-B276-9AD201431F3E}" name="Nombre Cliente"/>
    <tableColumn id="8" xr3:uid="{F586241D-DB37-4E9D-B164-9301F50D3D06}" name="Obra"/>
    <tableColumn id="9" xr3:uid="{E324E640-11D3-4DA4-8426-7A2BCC186648}" name="Nombre Obra"/>
    <tableColumn id="10" xr3:uid="{F31375A1-886C-45EA-BAEF-78BEFBE07870}" name="Material Number"/>
    <tableColumn id="11" xr3:uid="{27E8CD79-3600-402B-A420-32972583A660}" name="Material Description"/>
    <tableColumn id="12" xr3:uid="{9BEAA899-1D5B-4F58-B4EB-A1AE990013E1}" name="Creation Date" dataDxfId="260"/>
    <tableColumn id="13" xr3:uid="{27D786A9-E471-4156-9390-18CFF931FB85}" name="Creation Time" dataDxfId="259"/>
    <tableColumn id="14" xr3:uid="{18721464-E712-4B68-AD4D-00C7E3CC2D84}" name="Customer Purchase Or"/>
    <tableColumn id="15" xr3:uid="{F9428FA4-6CB2-47A6-8FA9-0568F1C84C35}" name="Schedule Line Date" dataDxfId="258"/>
    <tableColumn id="16" xr3:uid="{1D223AC0-E42E-4C59-82B2-A3E606C6FE97}" name="Arrival Time" dataDxfId="257"/>
    <tableColumn id="17" xr3:uid="{97B0EED0-9815-4489-9DAD-F3F47C019971}" name="Plant"/>
    <tableColumn id="18" xr3:uid="{E7B0ECC7-1455-4D11-A55B-D2DBC5D9CD45}" name="Subsequent Sales and"/>
    <tableColumn id="19" xr3:uid="{C1AD32A3-FC0D-48DB-830C-C1B0E8398D67}" name="Date on Which Record" dataDxfId="256"/>
    <tableColumn id="20" xr3:uid="{01EAD01F-FAA8-4EB1-99AC-3B562A0EBD16}" name="Entry Time" dataDxfId="255"/>
    <tableColumn id="21" xr3:uid="{CCA26F22-AB18-47E8-B38B-66D34ECFBD7F}" name="Distance"/>
    <tableColumn id="22" xr3:uid="{60BA9520-7405-48E0-9685-B6D02E000C75}" name="Route"/>
    <tableColumn id="23" xr3:uid="{0D9248FB-FACD-4E5B-8853-C9170F7C5ECB}" name="Route Description"/>
    <tableColumn id="24" xr3:uid="{7008778A-FBCD-4E6C-ACA9-F44F47A5D7D3}" name="Licen.plate Vehicle"/>
    <tableColumn id="25" xr3:uid="{2A36ECD0-4B85-49F3-8272-6F9A3AAB3988}" name="Sales Document Item"/>
    <tableColumn id="26" xr3:uid="{43BC3020-7128-4F95-9CFC-22D02B4E879E}" name="Sales Document Item2"/>
    <tableColumn id="27" xr3:uid="{7733F0CC-4839-42C0-AACE-67D7207525ED}" name="Agrupado"/>
    <tableColumn id="28" xr3:uid="{FB6402F4-9955-43F0-A842-A786E5E9DF2E}" name="Sales Document Item3"/>
    <tableColumn id="29" xr3:uid="{B14EB7AB-084D-414C-9551-C127804E1C83}" name="Creación Pedido" dataDxfId="254"/>
    <tableColumn id="30" xr3:uid="{A55E1B38-FE2C-4CBE-AEF8-B2B377AA0089}" name="Solicitud Pedido" dataDxfId="253"/>
    <tableColumn id="31" xr3:uid="{AD7E374C-4F0B-47F7-9A16-AE43A7FBFA98}" name="Verificación"/>
    <tableColumn id="32" xr3:uid="{B666DB28-CCE5-45AD-BA51-77DC94F86794}" name="Salida Carga Pedido" dataDxfId="252"/>
    <tableColumn id="33" xr3:uid="{CB6C316D-917E-4DE8-AB43-1AA2A963A722}" name="Tiempo Porte" dataDxfId="251"/>
    <tableColumn id="34" xr3:uid="{E0A6CB0D-5CC6-4040-B4A4-103C1660FCD6}" name="Llegada Estimada" dataDxfId="250"/>
    <tableColumn id="35" xr3:uid="{49A2B1DD-E69A-4ED4-A498-9FCD7768AF7B}" name="Indicador Servicio" dataDxfId="249"/>
    <tableColumn id="36" xr3:uid="{B0D0C3F1-51A1-48F9-884C-7C423A9EA142}" name="Grupo"/>
    <tableColumn id="37" xr3:uid="{31AFFBA2-C5AE-4654-9A21-518D61987978}" name="Motivo"/>
    <tableColumn id="38" xr3:uid="{344923A7-5AF7-4A50-993C-442340CD42FD}" name="Revisado"/>
    <tableColumn id="39" xr3:uid="{D853E93C-B819-4EE9-A5FF-43545BD7C02E}" name="Mes"/>
    <tableColumn id="40" xr3:uid="{C4F69494-E5AA-44EC-81F0-43DD1593DDCE}" name="Día"/>
    <tableColumn id="41" xr3:uid="{F0940139-8AFF-46C8-B962-613FBD2CE129}" name="Atraso"/>
    <tableColumn id="42" xr3:uid="{351D502B-9634-494E-8962-0E0AB285C58E}" name="semana"/>
    <tableColumn id="43" xr3:uid="{0B6CE353-DFD0-4BD3-A814-38F814CFAD24}" name="hora"/>
    <tableColumn id="44" xr3:uid="{D8F08CE7-080C-485C-8D38-61788D7BBA20}" name="Diasemana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963A01B-1D2C-4CAA-887B-9EB501E5113F}" name="Tabla3" displayName="Tabla3" ref="A1:AR57" totalsRowShown="0">
  <autoFilter ref="A1:AR57" xr:uid="{570A963C-0D6B-435A-A235-BC275AA30881}"/>
  <tableColumns count="44">
    <tableColumn id="1" xr3:uid="{2E64386F-6955-4687-A31E-07A3F54222CB}" name="Comp."/>
    <tableColumn id="2" xr3:uid="{2AC7D38B-7024-4ACC-A73C-32DCA563F88C}" name="OV"/>
    <tableColumn id="3" xr3:uid="{0DAA36A3-53E2-4E10-BE14-816644896D36}" name="Sales Document"/>
    <tableColumn id="4" xr3:uid="{B6B8AD08-10E5-4163-88DE-E78365918587}" name="GP"/>
    <tableColumn id="5" xr3:uid="{9FBD3EDF-BAB0-4574-A212-7EF50EAB3DF5}" name="Cdis"/>
    <tableColumn id="6" xr3:uid="{8B075BFC-26C8-4BF7-933D-F449782D55CC}" name="Cliente"/>
    <tableColumn id="7" xr3:uid="{F3A2B51F-268E-487A-A4FC-D208B5886F0C}" name="Nombre Cliente"/>
    <tableColumn id="8" xr3:uid="{6701A2A6-3B0E-4496-8B0E-D4AE11A78D09}" name="Obra"/>
    <tableColumn id="9" xr3:uid="{9BDC75F0-C2EB-4B3D-908B-F4D3DDFCCF07}" name="Nombre Obra"/>
    <tableColumn id="10" xr3:uid="{B30A2995-5618-4687-93EF-BC0D345510F5}" name="Material Number"/>
    <tableColumn id="11" xr3:uid="{CA372019-EF27-4827-BB64-808F252DFDEB}" name="Material Description"/>
    <tableColumn id="12" xr3:uid="{12578666-233D-4A7F-B5FC-8793647917EE}" name="Creation Date" dataDxfId="248"/>
    <tableColumn id="13" xr3:uid="{BF2DD08B-17D7-44DE-AA4B-62DCD58105BF}" name="Creation Time" dataDxfId="247"/>
    <tableColumn id="14" xr3:uid="{686335A5-AA67-4619-B6B8-A0A2A08BC36F}" name="Customer Purchase Or"/>
    <tableColumn id="15" xr3:uid="{14755DE8-C01F-4A1B-A272-4F79090B7162}" name="Schedule Line Date" dataDxfId="246"/>
    <tableColumn id="16" xr3:uid="{2AA6006A-C665-45A7-8913-EA27DDE295C1}" name="Arrival Time" dataDxfId="245"/>
    <tableColumn id="17" xr3:uid="{446F5795-65D3-4ADA-A588-A5E6C2FD5ACB}" name="Plant"/>
    <tableColumn id="18" xr3:uid="{9C51BA60-F090-4206-B220-4B7AA9F2B5B0}" name="Subsequent Sales and"/>
    <tableColumn id="19" xr3:uid="{6CA5D472-429A-462C-96B3-C8F9A29F4882}" name="Date on Which Record" dataDxfId="244"/>
    <tableColumn id="20" xr3:uid="{4B2378E0-8E54-47FA-8E9E-DC205495B7D3}" name="Entry Time" dataDxfId="243"/>
    <tableColumn id="21" xr3:uid="{97310873-3A47-4299-9A97-829DBD88EE46}" name="Distance"/>
    <tableColumn id="22" xr3:uid="{CAF9540F-BE7C-4B13-81D5-4DB031074DC9}" name="Route"/>
    <tableColumn id="23" xr3:uid="{7877BD87-0290-4F78-89DF-B33CB780426D}" name="Route Description"/>
    <tableColumn id="24" xr3:uid="{7CA35D86-5578-42DF-9FE2-EF52FA1ECDFB}" name="Licen.plate Vehicle"/>
    <tableColumn id="25" xr3:uid="{46BF424A-C8E5-406F-A1C3-7B28936ABE63}" name="Sales Document Item"/>
    <tableColumn id="26" xr3:uid="{1B0C703D-5093-47DF-B4BA-9F411C10636F}" name="Sales Document Item2"/>
    <tableColumn id="27" xr3:uid="{0090324A-1D85-4162-A981-8846465AD6EC}" name="Agrupado"/>
    <tableColumn id="28" xr3:uid="{4D19A3FD-70E0-4CC1-BF0A-42B5A9AA676B}" name="Sales Document Item3"/>
    <tableColumn id="29" xr3:uid="{D4051ECF-997E-4369-BAED-7F961A1577AA}" name="Creación Pedido" dataDxfId="242"/>
    <tableColumn id="30" xr3:uid="{4C1A7B63-51DD-480F-8A50-45DF41175FD4}" name="Solicitud Pedido" dataDxfId="241"/>
    <tableColumn id="31" xr3:uid="{EAAF1608-4716-4E1D-AFD7-7155824EA7CE}" name="Verificación"/>
    <tableColumn id="32" xr3:uid="{6E6AA25D-BD10-4474-A226-EA546D08C111}" name="Salida Carga Pedido" dataDxfId="240"/>
    <tableColumn id="33" xr3:uid="{1117729A-4E24-4351-A770-C99D3B037805}" name="Tiempo Porte" dataDxfId="239"/>
    <tableColumn id="34" xr3:uid="{0F6E6CF9-7FDC-4F22-937A-DADB1D9F54F6}" name="Llegada Estimada" dataDxfId="238"/>
    <tableColumn id="35" xr3:uid="{328DCF52-D1BF-4915-86C8-68A12839418C}" name="Indicador Servicio"/>
    <tableColumn id="36" xr3:uid="{23BC1978-B1BF-48C3-B1B8-2F5D24B5D9AC}" name="Grupo"/>
    <tableColumn id="37" xr3:uid="{5B6371D0-FAC5-41F3-A7ED-E293F45BD1BA}" name="Motivo"/>
    <tableColumn id="38" xr3:uid="{CA3308EC-43AE-4D75-878B-B09CAA95764C}" name="Revisado"/>
    <tableColumn id="39" xr3:uid="{8F8C743A-DFDA-4648-BEFD-1AA6D2B09567}" name="Mes"/>
    <tableColumn id="40" xr3:uid="{6A0DEBAD-2486-4E77-9B96-9E7314F0503C}" name="Día"/>
    <tableColumn id="41" xr3:uid="{3F65C4B0-F6FA-488A-A1E5-09740F5FAD90}" name="Atraso"/>
    <tableColumn id="42" xr3:uid="{1118CD83-1A64-4778-8363-C4930D0EB96F}" name="semana"/>
    <tableColumn id="43" xr3:uid="{19817FE1-0006-4D71-A8AA-DB3B8EEF6FA6}" name="hora"/>
    <tableColumn id="44" xr3:uid="{3151ED89-8586-4987-A44E-9F1507763E4C}" name="Diasemana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2BD8246-C646-4839-A3F7-F70F138E1A94}" name="Tabla5" displayName="Tabla5" ref="A1:AR4" totalsRowShown="0">
  <autoFilter ref="A1:AR4" xr:uid="{8DB48180-1C3C-44E9-84B3-A9261CC1F22C}"/>
  <sortState xmlns:xlrd2="http://schemas.microsoft.com/office/spreadsheetml/2017/richdata2" ref="A2:AR4">
    <sortCondition ref="AI1:AI4"/>
  </sortState>
  <tableColumns count="44">
    <tableColumn id="1" xr3:uid="{B0129AC9-5580-438B-97EE-E0D2A14C9981}" name="Comp."/>
    <tableColumn id="2" xr3:uid="{7EAF06BE-EDDC-467C-B9EA-1A696BF2FEE8}" name="OV"/>
    <tableColumn id="3" xr3:uid="{0724EF63-1B5B-4324-AA92-034F8FE27654}" name="Sales Document"/>
    <tableColumn id="4" xr3:uid="{57C0A950-96BC-4422-A2BC-209C0F0AC853}" name="GP"/>
    <tableColumn id="5" xr3:uid="{9DDE57A2-F0F7-459E-AEFE-3256908A92B3}" name="Cdis"/>
    <tableColumn id="6" xr3:uid="{AF351044-17F9-4B3C-916A-AE30EB540C50}" name="Cliente"/>
    <tableColumn id="7" xr3:uid="{AFB177B2-C1B8-4AA5-95BC-A866A8B9A6A6}" name="Nombre Cliente"/>
    <tableColumn id="8" xr3:uid="{93C26658-8BAE-4A4A-886B-3B40D415BD3D}" name="Obra"/>
    <tableColumn id="9" xr3:uid="{65085ACD-BC66-4F0B-B13F-25577E1FD6BA}" name="Nombre Obra"/>
    <tableColumn id="10" xr3:uid="{23E7126D-BE60-443D-95F4-CEFAE200964E}" name="Material Number"/>
    <tableColumn id="11" xr3:uid="{4BDD7681-CDC2-4EBD-A46D-BB660177EF00}" name="Material Description"/>
    <tableColumn id="12" xr3:uid="{3E1F68F5-314B-4D67-B988-D92C27125FDA}" name="Creation Date" dataDxfId="237"/>
    <tableColumn id="13" xr3:uid="{D544EB21-4BE3-45CA-A8DC-DB1911EDB441}" name="Creation Time" dataDxfId="236"/>
    <tableColumn id="14" xr3:uid="{FE51C660-5BBB-4AF8-B153-FB090797DC85}" name="Customer Purchase Or"/>
    <tableColumn id="15" xr3:uid="{D974E05D-4223-4F23-BA2A-6AB991913D1E}" name="Schedule Line Date" dataDxfId="235"/>
    <tableColumn id="16" xr3:uid="{98414392-DF93-4692-81F4-8033EF6E379D}" name="Arrival Time" dataDxfId="234"/>
    <tableColumn id="17" xr3:uid="{59DA3127-2D1C-4081-A9BF-0EE76166874E}" name="Plant"/>
    <tableColumn id="18" xr3:uid="{03437116-09EF-4A20-90AB-F4A2E5A4CAD9}" name="Subsequent Sales and"/>
    <tableColumn id="19" xr3:uid="{5D9666D1-211E-49D7-B8B4-80B8C8B9AE84}" name="Date on Which Record" dataDxfId="233"/>
    <tableColumn id="20" xr3:uid="{428D8CF5-2F15-4FE5-AE2E-44E386D2EDA8}" name="Entry Time" dataDxfId="232"/>
    <tableColumn id="21" xr3:uid="{85D8437E-51D0-47E7-A635-955608C6A6B0}" name="Distance"/>
    <tableColumn id="22" xr3:uid="{7BE530A0-D719-46AC-A715-3DB4A810E844}" name="Route"/>
    <tableColumn id="23" xr3:uid="{0FB82081-4C89-455C-A0C9-31BEAC5CDCDC}" name="Route Description"/>
    <tableColumn id="24" xr3:uid="{010A5A6B-8F29-416A-B071-C77718EC3FDD}" name="Licen.plate Vehicle"/>
    <tableColumn id="25" xr3:uid="{09DCA160-3637-4857-8F29-66796704C107}" name="Sales Document Item"/>
    <tableColumn id="26" xr3:uid="{57B97A0E-FF8B-408A-A753-D10764004D6A}" name="Sales Document Item2"/>
    <tableColumn id="27" xr3:uid="{78FEC30E-BE4D-49C5-A507-E7C58A2A208E}" name="Agrupado"/>
    <tableColumn id="28" xr3:uid="{BAAEBEA8-32D2-41A3-8923-47613D39B2EF}" name="Sales Document Item3"/>
    <tableColumn id="29" xr3:uid="{84CB12B1-0AF4-4D10-8AD5-162E73194814}" name="Creación Pedido" dataDxfId="231"/>
    <tableColumn id="30" xr3:uid="{D21DFFBA-05D7-453B-B733-88A2ACB19EEC}" name="Solicitud Pedido" dataDxfId="230"/>
    <tableColumn id="31" xr3:uid="{1C0236B0-DD9B-405E-A8D4-58006D5FFC29}" name="Verificación"/>
    <tableColumn id="32" xr3:uid="{3DBBD7DA-B10D-49A6-8610-7D285EF4034B}" name="Salida Carga Pedido" dataDxfId="229"/>
    <tableColumn id="33" xr3:uid="{D0683CDE-4EFC-42E3-B254-1CA2CDD0651A}" name="Tiempo Porte" dataDxfId="228"/>
    <tableColumn id="34" xr3:uid="{FFEBA0F4-1003-46EC-A44E-D4013474F22E}" name="Llegada Estimada" dataDxfId="227"/>
    <tableColumn id="35" xr3:uid="{2B859B94-F480-4866-B3A7-41B1D473DE2B}" name="Indicador Servicio"/>
    <tableColumn id="36" xr3:uid="{7A3DE97A-66F1-42F7-93AB-4D9DACD9D03C}" name="Grupo"/>
    <tableColumn id="37" xr3:uid="{07577474-7DF1-43AC-983C-54BD9FEEA8CA}" name="Motivo"/>
    <tableColumn id="38" xr3:uid="{7F5787AF-C65E-4A59-87E7-017B8DBB3179}" name="Revisado"/>
    <tableColumn id="39" xr3:uid="{13A272CF-6DEE-46B0-ADAD-565479E12729}" name="Mes"/>
    <tableColumn id="40" xr3:uid="{21055BFC-A44C-4C0E-A209-4777CEBCC445}" name="Día"/>
    <tableColumn id="41" xr3:uid="{A382EFD0-B4CB-440C-9429-BA6A21DA0ECB}" name="Atraso"/>
    <tableColumn id="42" xr3:uid="{589DE660-C651-455A-AF75-740E45895589}" name="semana"/>
    <tableColumn id="43" xr3:uid="{1C07F6F4-8473-40C7-8385-25E27D2052C8}" name="hora"/>
    <tableColumn id="44" xr3:uid="{94D9B2F1-FBBB-4EC6-A2BD-AC37DD71F25C}" name="Diasemana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70EF58B2-DE38-499A-A460-A53AB56BCC43}" name="Tabla6" displayName="Tabla6" ref="A1:AR13" totalsRowShown="0">
  <autoFilter ref="A1:AR13" xr:uid="{3D8E8B09-6651-4E1B-BD76-E2A177895721}"/>
  <sortState xmlns:xlrd2="http://schemas.microsoft.com/office/spreadsheetml/2017/richdata2" ref="A2:AR13">
    <sortCondition ref="AI1:AI13"/>
  </sortState>
  <tableColumns count="44">
    <tableColumn id="1" xr3:uid="{8E158CDE-2E74-40B2-B46C-672772A8FFC0}" name="Comp."/>
    <tableColumn id="2" xr3:uid="{1C176096-18C5-4EA9-88D3-465B2D3F4048}" name="OV"/>
    <tableColumn id="3" xr3:uid="{3A20391B-9673-406C-9E84-4BC5C126C3C9}" name="Sales Document"/>
    <tableColumn id="4" xr3:uid="{E4D2975C-C1D6-44CA-9C2D-E827E2E3D9F5}" name="GP"/>
    <tableColumn id="5" xr3:uid="{285173FC-38F8-4647-81F9-859E88EC806F}" name="Cdis"/>
    <tableColumn id="6" xr3:uid="{EBDF55E1-04E4-4198-B96F-7423D17C116C}" name="Cliente"/>
    <tableColumn id="7" xr3:uid="{0D614803-1B7A-49D8-BC8D-AF0F82C43144}" name="Nombre Cliente"/>
    <tableColumn id="8" xr3:uid="{8D452A80-39C8-45B3-9C3B-5404ADC4F1C7}" name="Obra"/>
    <tableColumn id="9" xr3:uid="{26FBFC6F-3F1E-4BF8-A823-C6AC2E1F1477}" name="Nombre Obra"/>
    <tableColumn id="10" xr3:uid="{63E1F35E-0065-4B57-9A29-CD7CACE02261}" name="Material Number"/>
    <tableColumn id="11" xr3:uid="{65EE5141-9D9A-454D-B7C3-6CC393D59AD8}" name="Material Description"/>
    <tableColumn id="12" xr3:uid="{A408D5AE-A105-4A50-8E4D-07C7707218B9}" name="Creation Date" dataDxfId="226"/>
    <tableColumn id="13" xr3:uid="{770DDE93-D461-495D-82F2-92F27EDC7148}" name="Creation Time" dataDxfId="225"/>
    <tableColumn id="14" xr3:uid="{F5F5EAEB-BABA-4A88-B664-42D68B8F5E7A}" name="Customer Purchase Or"/>
    <tableColumn id="15" xr3:uid="{6AC9AC5F-3297-4454-9290-63689A0C64CE}" name="Schedule Line Date" dataDxfId="224"/>
    <tableColumn id="16" xr3:uid="{AA4114AC-2541-4AF6-A6F6-30B745560259}" name="Arrival Time" dataDxfId="223"/>
    <tableColumn id="17" xr3:uid="{DE051A15-CAA4-4D4F-954A-15B80F43BC3F}" name="Plant"/>
    <tableColumn id="18" xr3:uid="{827ED612-709C-4676-8D75-0819E06ED581}" name="Subsequent Sales and"/>
    <tableColumn id="19" xr3:uid="{D9C4EF22-5AF7-4195-8128-34B89C1F07F6}" name="Date on Which Record" dataDxfId="222"/>
    <tableColumn id="20" xr3:uid="{9A8EC0DF-56C5-419D-A7E4-A292BB4786BA}" name="Entry Time" dataDxfId="221"/>
    <tableColumn id="21" xr3:uid="{8B8528EC-6CC7-4712-AD8E-BBE3687127BE}" name="Distance"/>
    <tableColumn id="22" xr3:uid="{D0ADE8E1-8072-4683-BE04-E7BC56F9FC22}" name="Route"/>
    <tableColumn id="23" xr3:uid="{B5A90301-40BA-43D4-AF19-86F7AC315407}" name="Route Description"/>
    <tableColumn id="24" xr3:uid="{78D424AD-D17B-453C-87A0-6805327EFBE4}" name="Licen.plate Vehicle"/>
    <tableColumn id="25" xr3:uid="{3D9D28BF-CCA4-4477-9815-DCAC919EB096}" name="Sales Document Item"/>
    <tableColumn id="26" xr3:uid="{4E4DDE04-EE13-4F13-9456-87AA8048B235}" name="Sales Document Item2"/>
    <tableColumn id="27" xr3:uid="{CEB2C4C3-FA62-4A31-9B63-1D07E4FBFC4C}" name="Agrupado"/>
    <tableColumn id="28" xr3:uid="{6AA3B894-51B8-4F28-B27C-3A5CE360C12A}" name="Sales Document Item3"/>
    <tableColumn id="29" xr3:uid="{6AF92941-291D-4D75-8FAC-30EDD6643061}" name="Creación Pedido" dataDxfId="220"/>
    <tableColumn id="30" xr3:uid="{94276C29-1915-4328-B21E-43D7BC2019AA}" name="Solicitud Pedido" dataDxfId="219"/>
    <tableColumn id="31" xr3:uid="{F7A72EC2-3C00-4A7B-AF99-82A9F440E489}" name="Verificación"/>
    <tableColumn id="32" xr3:uid="{5D0563BD-EC15-4850-ABC2-0F8B697BB1C2}" name="Salida Carga Pedido" dataDxfId="218"/>
    <tableColumn id="33" xr3:uid="{1B61F3D9-45B1-4F37-BC89-53870F1E57E6}" name="Tiempo Porte" dataDxfId="217"/>
    <tableColumn id="34" xr3:uid="{34DA9075-A963-456B-98E2-A99E0426F5F9}" name="Llegada Estimada" dataDxfId="216"/>
    <tableColumn id="35" xr3:uid="{7025B867-3B00-4382-B570-85667ACA9FE7}" name="Indicador Servicio" dataDxfId="215"/>
    <tableColumn id="36" xr3:uid="{A4D79451-9F9D-4B37-B962-90A584729B26}" name="Grupo"/>
    <tableColumn id="37" xr3:uid="{615DB161-D3BE-43BD-8E4C-9CB8DBE8523D}" name="Motivo"/>
    <tableColumn id="38" xr3:uid="{64156610-5ACD-4BC5-A744-1A403443B20A}" name="Revisado"/>
    <tableColumn id="39" xr3:uid="{084AD87E-A2E3-4B30-B708-7EC2A33800BA}" name="Mes"/>
    <tableColumn id="40" xr3:uid="{D9EB1B2C-6876-4EE7-8F86-96021260DD5A}" name="Día"/>
    <tableColumn id="41" xr3:uid="{A867575D-CE13-468F-B615-6894CCBD5F96}" name="Atraso"/>
    <tableColumn id="42" xr3:uid="{080FE43C-F54C-4283-A7F4-896FAB521798}" name="semana"/>
    <tableColumn id="43" xr3:uid="{149BDD72-698E-45C1-AC66-F0E64BC763AE}" name="hora"/>
    <tableColumn id="44" xr3:uid="{9380A390-0317-4049-A214-5840B75B859A}" name="Diasemana"/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66354206-DC88-417B-9585-6995B89DBB4B}" name="Tabla10" displayName="Tabla10" ref="A1:AR8" totalsRowShown="0">
  <autoFilter ref="A1:AR8" xr:uid="{89EE3F07-B947-4633-A9E4-26B8A2101891}"/>
  <sortState xmlns:xlrd2="http://schemas.microsoft.com/office/spreadsheetml/2017/richdata2" ref="A2:AR8">
    <sortCondition ref="AI1:AI8"/>
  </sortState>
  <tableColumns count="44">
    <tableColumn id="1" xr3:uid="{03C9D092-8E25-4E5F-AC8A-1ABA37BF39BA}" name="Comp."/>
    <tableColumn id="2" xr3:uid="{D65E69E5-9098-4517-A9C6-73DEC3323F5C}" name="OV"/>
    <tableColumn id="3" xr3:uid="{3A81B3BC-8C82-4E5E-A8DF-45F1C27789FF}" name="Sales Document"/>
    <tableColumn id="4" xr3:uid="{F83DEBE8-B3BF-482B-90BB-2706E0946C44}" name="GP"/>
    <tableColumn id="5" xr3:uid="{2113918E-3DD5-4951-A057-C28258278694}" name="Cdis"/>
    <tableColumn id="6" xr3:uid="{E529D52D-45EF-4630-B189-E41793E486C9}" name="Cliente"/>
    <tableColumn id="7" xr3:uid="{4F63ECB0-9575-4B13-8775-230A2EB278E3}" name="Nombre Cliente"/>
    <tableColumn id="8" xr3:uid="{B5AD98EB-2820-474E-B97E-299BED0EB625}" name="Obra"/>
    <tableColumn id="9" xr3:uid="{BDCEABC3-50BB-489E-A5B0-16CE4DB90419}" name="Nombre Obra"/>
    <tableColumn id="10" xr3:uid="{6F364443-52DD-4119-BDE8-DB87DD771FCF}" name="Material Number"/>
    <tableColumn id="11" xr3:uid="{8E10E33D-F23C-4872-948F-009551A0CEB5}" name="Material Description"/>
    <tableColumn id="12" xr3:uid="{EBED9902-E413-48AE-966C-449459DC8109}" name="Creation Date" dataDxfId="214"/>
    <tableColumn id="13" xr3:uid="{F8F690E6-1B56-4D43-B90E-3E68ADB22A89}" name="Creation Time" dataDxfId="213"/>
    <tableColumn id="14" xr3:uid="{DD25D1D1-83F0-4D40-9CC9-88EAB0C048DF}" name="Customer Purchase Or"/>
    <tableColumn id="15" xr3:uid="{A545B973-7BEB-4A72-8F8D-81DE99E29564}" name="Schedule Line Date" dataDxfId="212"/>
    <tableColumn id="16" xr3:uid="{CC662684-3714-4A4E-915C-3A8E1FB571DB}" name="Arrival Time" dataDxfId="211"/>
    <tableColumn id="17" xr3:uid="{E1C4E667-44B4-4AAC-A93E-820C20D3062D}" name="Plant"/>
    <tableColumn id="18" xr3:uid="{49CD2C6F-ADB0-4A68-BC27-E70850733DF6}" name="Subsequent Sales and"/>
    <tableColumn id="19" xr3:uid="{367BCC34-3371-43B2-924E-2CB9C0C07EB1}" name="Date on Which Record" dataDxfId="210"/>
    <tableColumn id="20" xr3:uid="{4A8F738F-50AF-466E-B581-8E559B63A6E8}" name="Entry Time" dataDxfId="209"/>
    <tableColumn id="21" xr3:uid="{520363F7-19CE-403B-9985-D8D1D5DBFBEB}" name="Distance"/>
    <tableColumn id="22" xr3:uid="{93391233-7AB0-4C21-AB56-8B972450DCC6}" name="Route"/>
    <tableColumn id="23" xr3:uid="{7F24CAF9-06B1-47CE-9917-5D98286D1674}" name="Route Description"/>
    <tableColumn id="24" xr3:uid="{68E4B43E-59B4-4416-97F9-2511E5A9FCC2}" name="Licen.plate Vehicle"/>
    <tableColumn id="25" xr3:uid="{49061B86-A75C-413E-9FEC-9F693431DAE5}" name="Sales Document Item"/>
    <tableColumn id="26" xr3:uid="{384D539E-147F-4BA2-AB9E-6AEE7CAFF040}" name="Sales Document Item2"/>
    <tableColumn id="27" xr3:uid="{2ACB1A4A-27C4-4692-A41D-134DCA0D53A0}" name="Agrupado"/>
    <tableColumn id="28" xr3:uid="{AB362248-25F1-490A-BB16-49C793B40BD0}" name="Sales Document Item3"/>
    <tableColumn id="29" xr3:uid="{A296AC91-5ED8-4E5D-88D3-04AE723ACDF0}" name="Creación Pedido" dataDxfId="208"/>
    <tableColumn id="30" xr3:uid="{BC8A7482-222F-4816-AEDF-1B715CDFCEFE}" name="Solicitud Pedido" dataDxfId="207"/>
    <tableColumn id="31" xr3:uid="{1A74457D-9E55-4B0E-B7CC-C4AC0E69A361}" name="Verificación"/>
    <tableColumn id="32" xr3:uid="{C2B1AE69-FD9F-44B5-8816-50748BE6A5DF}" name="Salida Carga Pedido" dataDxfId="206"/>
    <tableColumn id="33" xr3:uid="{77C13BD8-75B8-43EC-9092-3F3FA8781ED7}" name="Tiempo Porte" dataDxfId="205"/>
    <tableColumn id="34" xr3:uid="{CDFEF4A5-E45A-4DCF-B62F-8DA849C20468}" name="Llegada Estimada" dataDxfId="204"/>
    <tableColumn id="35" xr3:uid="{69C24969-6C82-4FD9-AFA6-6182C475F8B2}" name="Indicador Servicio" dataDxfId="203"/>
    <tableColumn id="36" xr3:uid="{B12924F3-DC96-4E45-8934-01F8A195219E}" name="Grupo"/>
    <tableColumn id="37" xr3:uid="{12AC567D-E917-4606-8408-6A971A3F059A}" name="Motivo"/>
    <tableColumn id="38" xr3:uid="{5C3081CB-A5C0-425A-B63A-2F379388A1FA}" name="Revisado"/>
    <tableColumn id="39" xr3:uid="{BC1B3D54-AB6F-480C-BD39-41F0D6463C37}" name="Mes"/>
    <tableColumn id="40" xr3:uid="{F5657D76-37D6-48A0-B330-2B1B73695F12}" name="Día"/>
    <tableColumn id="41" xr3:uid="{BA929291-1FB8-47A6-B920-EACAD1938F73}" name="Atraso"/>
    <tableColumn id="42" xr3:uid="{79B6A89D-426A-4855-83DF-C20B79BFAE95}" name="semana"/>
    <tableColumn id="43" xr3:uid="{3E77C2A2-D835-4652-AA95-026D4B61516B}" name="hora"/>
    <tableColumn id="44" xr3:uid="{FF528047-A5A8-4F4E-B786-10F6738A23C7}" name="Diasemana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B3C8A06D-E5A2-46D5-90AA-25DFE3BA6647}" name="Tabla7" displayName="Tabla7" ref="A1:AR4" totalsRowShown="0">
  <autoFilter ref="A1:AR4" xr:uid="{C0316912-FCF5-4910-843A-A9CBC837F82A}"/>
  <sortState xmlns:xlrd2="http://schemas.microsoft.com/office/spreadsheetml/2017/richdata2" ref="A2:AR4">
    <sortCondition ref="AI1:AI4"/>
  </sortState>
  <tableColumns count="44">
    <tableColumn id="1" xr3:uid="{C9F5EA39-A026-4ECA-8F9C-4B1AE4330C6B}" name="Comp."/>
    <tableColumn id="2" xr3:uid="{70321E46-4D06-460B-983A-C61B97836E0E}" name="OV"/>
    <tableColumn id="3" xr3:uid="{38E86281-6282-4229-A7FD-77F273E10970}" name="Sales Document"/>
    <tableColumn id="4" xr3:uid="{2224A1A6-4568-4391-B7CF-E1180ADCD07D}" name="GP"/>
    <tableColumn id="5" xr3:uid="{8C72B6A6-4415-4C1D-B649-446065D3A2C2}" name="Cdis"/>
    <tableColumn id="6" xr3:uid="{EFCA1240-167D-402B-B53A-F752B8C51561}" name="Cliente"/>
    <tableColumn id="7" xr3:uid="{A980216C-7B01-4CDD-985E-B04F537647C7}" name="Nombre Cliente"/>
    <tableColumn id="8" xr3:uid="{7E604B23-8614-4EAA-ACD6-EA50C31FC8EE}" name="Obra"/>
    <tableColumn id="9" xr3:uid="{295019E6-1634-493C-9000-0778D1365345}" name="Nombre Obra"/>
    <tableColumn id="10" xr3:uid="{A355322F-58C1-4CEB-932F-51BE79974E8D}" name="Material Number"/>
    <tableColumn id="11" xr3:uid="{EF8484DF-46D9-49AF-9522-62C7691C389D}" name="Material Description"/>
    <tableColumn id="12" xr3:uid="{8C3DE727-81A7-4DFB-BA2F-AB749CA030E3}" name="Creation Date" dataDxfId="202"/>
    <tableColumn id="13" xr3:uid="{3CF4BB05-5B00-4E09-9111-96FB79506A7C}" name="Creation Time" dataDxfId="201"/>
    <tableColumn id="14" xr3:uid="{0D0577F4-C085-4BDC-B562-647126D59385}" name="Customer Purchase Or"/>
    <tableColumn id="15" xr3:uid="{46150726-F9E7-486D-AA42-F99A26B5909E}" name="Schedule Line Date" dataDxfId="200"/>
    <tableColumn id="16" xr3:uid="{F66B8E53-7D72-4B00-9B2E-8E872AEF66F7}" name="Arrival Time" dataDxfId="199"/>
    <tableColumn id="17" xr3:uid="{AED2782A-392F-45F4-8F53-80544E3C3B75}" name="Plant"/>
    <tableColumn id="18" xr3:uid="{F1D6E70F-201F-425E-A2CE-97BFA7D2FAC7}" name="Subsequent Sales and"/>
    <tableColumn id="19" xr3:uid="{7803AD9F-CFCC-4A0A-B450-5A187F309A99}" name="Date on Which Record" dataDxfId="198"/>
    <tableColumn id="20" xr3:uid="{4B451542-6ECB-4ED4-8FB9-8DED45351C05}" name="Entry Time" dataDxfId="197"/>
    <tableColumn id="21" xr3:uid="{4135F2D9-24AF-477D-B017-BEFE946A3BEB}" name="Distance"/>
    <tableColumn id="22" xr3:uid="{ED84D4E4-ED00-48ED-9A81-7F3C9CDD4FCB}" name="Route"/>
    <tableColumn id="23" xr3:uid="{43A10E00-2638-4D6E-9519-49AE5ECD55C4}" name="Route Description"/>
    <tableColumn id="24" xr3:uid="{C39E18E7-1FD3-4A13-9936-CB3715DB53B1}" name="Licen.plate Vehicle"/>
    <tableColumn id="25" xr3:uid="{B03B5982-E457-4979-B6A7-D763891DE939}" name="Sales Document Item"/>
    <tableColumn id="26" xr3:uid="{56A5AA48-4CFE-4984-BF97-80AEEDDAC597}" name="Sales Document Item2"/>
    <tableColumn id="27" xr3:uid="{9D209109-B160-4335-BDA6-0B1DFC8371DC}" name="Agrupado"/>
    <tableColumn id="28" xr3:uid="{F7461522-FCE9-41B8-9D42-362985FB541D}" name="Sales Document Item3"/>
    <tableColumn id="29" xr3:uid="{2DCE69C1-80B1-4C87-B194-30EA5DD3EE0B}" name="Creación Pedido" dataDxfId="196"/>
    <tableColumn id="30" xr3:uid="{934B23F7-9695-4899-8E08-5B60B2303FD1}" name="Solicitud Pedido" dataDxfId="195"/>
    <tableColumn id="31" xr3:uid="{BEE45D74-B04F-4574-BAD5-F9297A8A1CA9}" name="Verificación"/>
    <tableColumn id="32" xr3:uid="{AFF48E29-5521-4312-A422-A80E0B91F11D}" name="Salida Carga Pedido" dataDxfId="194"/>
    <tableColumn id="33" xr3:uid="{BB7E68DB-691A-4CBF-BE28-3E7254D9D1C7}" name="Tiempo Porte" dataDxfId="193"/>
    <tableColumn id="34" xr3:uid="{A6F5E8A8-11DD-40FB-A376-2CFD1E41C1D3}" name="Llegada Estimada" dataDxfId="192"/>
    <tableColumn id="35" xr3:uid="{9900A125-84D5-4635-8362-0112AEAFB282}" name="Indicador Servicio" dataDxfId="191"/>
    <tableColumn id="36" xr3:uid="{F85964F3-B4DD-4E7A-BE8D-6122F1F5A672}" name="Grupo"/>
    <tableColumn id="37" xr3:uid="{07002E08-AA1C-489A-BAE6-24558EB8F02A}" name="Motivo"/>
    <tableColumn id="38" xr3:uid="{6B6441FB-AE24-4689-977D-7E87E28A32E7}" name="Revisado"/>
    <tableColumn id="39" xr3:uid="{FD6A660F-6EC1-494C-9179-96E792EFB6B2}" name="Mes"/>
    <tableColumn id="40" xr3:uid="{1F193E86-0AD3-4402-BBA9-F2F71069B901}" name="Día"/>
    <tableColumn id="41" xr3:uid="{6B6060A4-83A4-462A-B33F-A651A3EB41D0}" name="Atraso"/>
    <tableColumn id="42" xr3:uid="{313DC138-2FD0-464E-B82B-C5A83A7608E3}" name="semana"/>
    <tableColumn id="43" xr3:uid="{653B6BB7-3E12-4C7B-879D-96F245B3F9D0}" name="hora"/>
    <tableColumn id="44" xr3:uid="{BB2D143E-0DE4-4485-9744-48541E625C5D}" name="Diasemana"/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A4186ABB-213E-44E2-89EB-0BCEFAB9D979}" name="Tabla8" displayName="Tabla8" ref="A1:AR27" totalsRowShown="0">
  <autoFilter ref="A1:AR27" xr:uid="{CB3D557A-CDE1-47C9-8864-7A0F3071274E}"/>
  <tableColumns count="44">
    <tableColumn id="1" xr3:uid="{305ED1D1-41A6-42CC-8676-69CAC252F2C1}" name="Comp."/>
    <tableColumn id="2" xr3:uid="{CB30AE79-16A7-411F-9E0E-673A5F92AFDA}" name="OV"/>
    <tableColumn id="3" xr3:uid="{707E1AD4-7B54-469C-989B-C90C667A7914}" name="Sales Document"/>
    <tableColumn id="4" xr3:uid="{A4A23AB3-FBA5-4C0C-8139-7DA710E41656}" name="GP"/>
    <tableColumn id="5" xr3:uid="{7520D9DE-B324-4EE6-8BF9-4E8E410526C9}" name="Cdis"/>
    <tableColumn id="6" xr3:uid="{AFBF1634-3A2F-4A5D-97DC-A11CDC20509A}" name="Cliente"/>
    <tableColumn id="7" xr3:uid="{9654496D-1936-4719-8E25-E7453BA4A5D2}" name="Nombre Cliente"/>
    <tableColumn id="8" xr3:uid="{F56B09E1-81D9-4CFB-B225-CC5D164B55EB}" name="Obra"/>
    <tableColumn id="9" xr3:uid="{AAC998E9-AA3D-46F3-BDBF-758DFE685A07}" name="Nombre Obra"/>
    <tableColumn id="10" xr3:uid="{27573129-D6EF-4E10-BFDD-5E62A10B11E7}" name="Material Number"/>
    <tableColumn id="11" xr3:uid="{255A6392-CB6C-4714-8FC9-8B01825BD8B7}" name="Material Description"/>
    <tableColumn id="12" xr3:uid="{19277E2B-C974-4A96-B966-F01BFB825794}" name="Creation Date" dataDxfId="190"/>
    <tableColumn id="13" xr3:uid="{96ADE1F3-92EF-498D-AA2C-1A2D9582E968}" name="Creation Time" dataDxfId="189"/>
    <tableColumn id="14" xr3:uid="{4D96B43C-C62A-4E83-8F2F-6628022F9678}" name="Customer Purchase Or"/>
    <tableColumn id="15" xr3:uid="{6418B5F7-7B22-44F7-86D4-DBCB215B97DF}" name="Schedule Line Date" dataDxfId="188"/>
    <tableColumn id="16" xr3:uid="{3D3FBA74-D627-4BAC-A0E4-B56A00017AF6}" name="Arrival Time" dataDxfId="187"/>
    <tableColumn id="17" xr3:uid="{9BB193FF-BDCD-46AA-8134-FBE8DDC33FDF}" name="Plant"/>
    <tableColumn id="18" xr3:uid="{F9F7A6F4-1376-4C47-81C5-98B236ED2A75}" name="Subsequent Sales and"/>
    <tableColumn id="19" xr3:uid="{37695CF0-FB0F-4C0A-96FA-3B8F8E2D697A}" name="Date on Which Record" dataDxfId="186"/>
    <tableColumn id="20" xr3:uid="{D924FF5F-3411-4F23-B3BF-F5F383B82521}" name="Entry Time" dataDxfId="185"/>
    <tableColumn id="21" xr3:uid="{1E9E3924-32BD-46C7-B7DC-73BC5BEF6874}" name="Distance"/>
    <tableColumn id="22" xr3:uid="{04016A4B-2E87-4331-9C99-3CCFE4BEDFD5}" name="Route"/>
    <tableColumn id="23" xr3:uid="{FD830B11-F408-4B54-A301-AE2344FB9F96}" name="Route Description"/>
    <tableColumn id="24" xr3:uid="{BDA03969-0689-4FC4-B7B0-DEC846799307}" name="Licen.plate Vehicle"/>
    <tableColumn id="25" xr3:uid="{D928334A-EBDF-442C-8417-81C40EE99E84}" name="Sales Document Item"/>
    <tableColumn id="26" xr3:uid="{21EEFF36-B4E7-40B9-9192-C64FE8FE4A48}" name="Sales Document Item2"/>
    <tableColumn id="27" xr3:uid="{EED775B3-5C9A-4A88-8A9C-02C36A755DCB}" name="Agrupado"/>
    <tableColumn id="28" xr3:uid="{CA02813A-32BA-4421-9863-1B12F8759588}" name="Sales Document Item3"/>
    <tableColumn id="29" xr3:uid="{E6491441-F57F-4832-9D4E-140520D9590D}" name="Creación Pedido" dataDxfId="184"/>
    <tableColumn id="30" xr3:uid="{FCF0E686-51B9-4738-A7B9-BA1DDF1137FC}" name="Solicitud Pedido" dataDxfId="183"/>
    <tableColumn id="31" xr3:uid="{7EAF33C7-F69D-4117-A374-43170B6ED72C}" name="Verificación"/>
    <tableColumn id="32" xr3:uid="{0E1633FE-AAEE-41B2-88B3-BF457AF08185}" name="Salida Carga Pedido" dataDxfId="182"/>
    <tableColumn id="33" xr3:uid="{43950524-A4DB-4ADF-8C35-84A02AAFABE0}" name="Tiempo Porte" dataDxfId="181"/>
    <tableColumn id="34" xr3:uid="{321A87AA-1142-44DC-8D0D-B4D434FA2CE6}" name="Llegada Estimada" dataDxfId="180"/>
    <tableColumn id="35" xr3:uid="{9F2620BD-542A-49B7-ABAB-1783413B94DA}" name="Indicador Servicio"/>
    <tableColumn id="36" xr3:uid="{30041007-EA01-489B-94E9-18AE5750DF2B}" name="Grupo"/>
    <tableColumn id="37" xr3:uid="{FFBEC9CE-5ED6-4E14-8396-45E72F4DA269}" name="Motivo"/>
    <tableColumn id="38" xr3:uid="{50E9C8DC-8BA9-4C16-8AAB-9B2EB5710CED}" name="Revisado"/>
    <tableColumn id="39" xr3:uid="{74C641E5-9E61-4BBC-A87F-0C7416689CC9}" name="Mes"/>
    <tableColumn id="40" xr3:uid="{5E5B8A5E-41CD-47A3-BAB9-2B4EF09186FC}" name="Día"/>
    <tableColumn id="41" xr3:uid="{2693CEB7-B7C1-4127-9F44-631B4F22862E}" name="Atraso"/>
    <tableColumn id="42" xr3:uid="{BC08B224-AF39-43B6-B3BE-321A410C20C2}" name="semana"/>
    <tableColumn id="43" xr3:uid="{8932C669-0AD6-492D-8C19-B3F1F1631A88}" name="hora"/>
    <tableColumn id="44" xr3:uid="{7A3E1BCE-25A2-4611-8BDF-33F2D767CEFC}" name="Diasemana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51146A3E-7DCA-4D47-B4E1-6FAC0C546AA5}" name="Tabla11" displayName="Tabla11" ref="A1:AR332" totalsRowShown="0">
  <autoFilter ref="A1:AR332" xr:uid="{8E0F4345-EFDD-4F8A-8461-3A8F40D05529}"/>
  <tableColumns count="44">
    <tableColumn id="1" xr3:uid="{8689B78F-6012-45FB-8978-19275E285CD7}" name="Comp."/>
    <tableColumn id="2" xr3:uid="{AF0A638C-E493-4E52-ACF4-D4D01E643259}" name="OV"/>
    <tableColumn id="3" xr3:uid="{10AED7FF-0341-4C5F-B8BD-A6EA98ABF3CC}" name="Sales Document"/>
    <tableColumn id="4" xr3:uid="{07D7417E-926D-4926-A838-A15C6C532BB2}" name="GP"/>
    <tableColumn id="5" xr3:uid="{AE9BD774-D49F-4668-BCEC-EAD411E98E1B}" name="Cdis"/>
    <tableColumn id="6" xr3:uid="{35D87B2E-2E76-4BDB-8A50-9215B2D48116}" name="Cliente"/>
    <tableColumn id="7" xr3:uid="{9A09D9D1-F862-4AD9-9AFD-F92232F684BB}" name="Nombre Cliente"/>
    <tableColumn id="8" xr3:uid="{A1B69904-EF03-4023-AA2E-6DB055D2A3ED}" name="Obra"/>
    <tableColumn id="9" xr3:uid="{788365B8-BA4C-4F7A-B242-01338BDC0DE6}" name="Nombre Obra"/>
    <tableColumn id="10" xr3:uid="{0E5F9233-BA67-440D-A010-96B6867698EA}" name="Material Number"/>
    <tableColumn id="11" xr3:uid="{A389032A-530E-496C-8D72-B13C4131B66F}" name="Material Description"/>
    <tableColumn id="12" xr3:uid="{19DB3113-08FC-49A8-8372-FD025AB2BC0F}" name="Creation Date" dataDxfId="179"/>
    <tableColumn id="13" xr3:uid="{545AB4B9-1C64-4CB6-90D1-6E2530DD8FF3}" name="Creation Time" dataDxfId="178"/>
    <tableColumn id="14" xr3:uid="{7A8D2B7C-1D44-4F46-BEDD-3C5AEC21C411}" name="Customer Purchase Or"/>
    <tableColumn id="15" xr3:uid="{BD28A85A-200C-4A5B-A1DB-8631A94D427A}" name="Schedule Line Date" dataDxfId="177"/>
    <tableColumn id="16" xr3:uid="{158A0ED1-7364-431C-96CD-799759C595D8}" name="Arrival Time" dataDxfId="176"/>
    <tableColumn id="17" xr3:uid="{7A4ED197-DD9D-4270-A719-9E87652C6A70}" name="Plant"/>
    <tableColumn id="18" xr3:uid="{DDF2C857-93E5-476E-AD26-8354AC668EB5}" name="Subsequent Sales and"/>
    <tableColumn id="19" xr3:uid="{ACEB6B9D-C9C2-440B-B9EB-3F5A78C75521}" name="Date on Which Record" dataDxfId="175"/>
    <tableColumn id="20" xr3:uid="{B8E9B893-424E-4F4A-94A9-A2EEF3476ED6}" name="Entry Time" dataDxfId="174"/>
    <tableColumn id="21" xr3:uid="{3AFD4EE8-62F4-4645-944D-800D5E71FCB8}" name="Distance"/>
    <tableColumn id="22" xr3:uid="{F316D981-FD3D-4A86-B0E8-E66DE679A0C8}" name="Route"/>
    <tableColumn id="23" xr3:uid="{1A5C7D65-8E99-4622-90CF-358DE08F759D}" name="Route Description"/>
    <tableColumn id="24" xr3:uid="{FEF4C7A6-134D-4F04-89E8-9F1B898EB11B}" name="Licen.plate Vehicle"/>
    <tableColumn id="25" xr3:uid="{C0EC1FF3-4E40-43E7-9DF5-9092CB623BBB}" name="Sales Document Item"/>
    <tableColumn id="26" xr3:uid="{2CF52340-D48D-4E62-91EE-322FE4C20256}" name="Sales Document Item2"/>
    <tableColumn id="27" xr3:uid="{6297CAF4-078A-4B0B-8418-B61E97F4411C}" name="Agrupado"/>
    <tableColumn id="28" xr3:uid="{FFCDA8BB-42AD-4529-93D3-C33E18301A98}" name="Sales Document Item3"/>
    <tableColumn id="29" xr3:uid="{FBD452C3-1E31-41E3-8C1A-1701787C220F}" name="Creación Pedido" dataDxfId="173"/>
    <tableColumn id="30" xr3:uid="{57A59E91-8D6E-4FBA-947B-617ED7235DC4}" name="Solicitud Pedido" dataDxfId="172"/>
    <tableColumn id="31" xr3:uid="{7BFCA754-9D33-45E6-9643-E82859CC3766}" name="Verificación"/>
    <tableColumn id="32" xr3:uid="{7170EA71-53C6-4715-8196-3C992E1F4787}" name="Salida Carga Pedido" dataDxfId="171"/>
    <tableColumn id="33" xr3:uid="{5A945535-94CC-425C-B6BA-BBEC155ACCA4}" name="Tiempo Porte" dataDxfId="170"/>
    <tableColumn id="34" xr3:uid="{5DA7BD7A-40FC-4317-92AC-C23026852EC8}" name="Llegada Estimada" dataDxfId="169"/>
    <tableColumn id="35" xr3:uid="{1FCB9849-2E4A-4D58-8EE5-9F62DC0FD6C4}" name="Indicador Servicio"/>
    <tableColumn id="36" xr3:uid="{0333FAFB-99D7-4418-A914-6B9FE619AA74}" name="Grupo"/>
    <tableColumn id="37" xr3:uid="{E78116AB-5C42-4CD4-B5CB-C206B0032496}" name="Motivo"/>
    <tableColumn id="38" xr3:uid="{48323A6F-BD57-4B85-AE90-F6BB479DC787}" name="Revisado"/>
    <tableColumn id="39" xr3:uid="{1CAC469A-0045-40FD-9248-69CE2BD17625}" name="Mes"/>
    <tableColumn id="40" xr3:uid="{4B48DCE2-486D-41F9-ADA1-38AB180422AC}" name="Día"/>
    <tableColumn id="41" xr3:uid="{F4B32615-EA83-429A-A8E8-A817EC9A26C1}" name="Atraso"/>
    <tableColumn id="42" xr3:uid="{EDB2AF82-E955-408D-98A5-A921DCBB0132}" name="semana"/>
    <tableColumn id="43" xr3:uid="{378A41CB-6C36-4788-B9B6-91D0E0135ED2}" name="hora"/>
    <tableColumn id="44" xr3:uid="{34A3AD93-69C3-4537-9737-7B48CB823A82}" name="Diasemana"/>
  </tableColumns>
  <tableStyleInfo name="TableStyleMedium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52F17A2C-8268-4E3A-B11D-E20D917D7901}" name="Tabla12" displayName="Tabla12" ref="A1:AR12" totalsRowShown="0">
  <autoFilter ref="A1:AR12" xr:uid="{2A980494-5B2C-40F6-B4C0-D8A73AA1E055}"/>
  <sortState xmlns:xlrd2="http://schemas.microsoft.com/office/spreadsheetml/2017/richdata2" ref="A2:AR12">
    <sortCondition ref="AI1:AI12"/>
  </sortState>
  <tableColumns count="44">
    <tableColumn id="1" xr3:uid="{53DD1271-7F83-4552-A064-B1192CD1B7A7}" name="Comp."/>
    <tableColumn id="2" xr3:uid="{48E62D48-B9D7-452F-A6DE-B5AD9E0C3FD0}" name="OV"/>
    <tableColumn id="3" xr3:uid="{E241D557-493A-47E1-956F-D9628B5D98C9}" name="Sales Document"/>
    <tableColumn id="4" xr3:uid="{52B1DCDE-6E0A-479E-9B90-FAFA583DE526}" name="GP"/>
    <tableColumn id="5" xr3:uid="{FC06F259-C84D-4A25-AF0C-BCF678D1AAE2}" name="Cdis"/>
    <tableColumn id="6" xr3:uid="{82CF78E9-D70C-48C1-A718-DD0A4A4F3C90}" name="Cliente"/>
    <tableColumn id="7" xr3:uid="{8F67D8FF-D382-425C-8D74-7B2F55A64A12}" name="Nombre Cliente"/>
    <tableColumn id="8" xr3:uid="{C5418A7B-2DA2-42D4-B825-348A09526E03}" name="Obra"/>
    <tableColumn id="9" xr3:uid="{075D329B-957F-4905-A6A1-572E70332EE7}" name="Nombre Obra"/>
    <tableColumn id="10" xr3:uid="{EB41D57B-ED68-434A-B124-9B5B1B20B588}" name="Material Number"/>
    <tableColumn id="11" xr3:uid="{D03032E7-42D1-4D71-AB18-D93B16D1187D}" name="Material Description"/>
    <tableColumn id="12" xr3:uid="{64B1B637-5348-4746-88D7-8D74C02921E4}" name="Creation Date" dataDxfId="168"/>
    <tableColumn id="13" xr3:uid="{7B85A52E-F431-45C1-92E8-2E07EC300D83}" name="Creation Time" dataDxfId="167"/>
    <tableColumn id="14" xr3:uid="{D6C8E147-0F51-4338-8482-2E39BCB6AA91}" name="Customer Purchase Or"/>
    <tableColumn id="15" xr3:uid="{C703C87F-8054-416F-B327-3F855B0EA245}" name="Schedule Line Date" dataDxfId="166"/>
    <tableColumn id="16" xr3:uid="{B7B8D636-6544-42D1-A832-0D0FEBF9D7E7}" name="Arrival Time" dataDxfId="165"/>
    <tableColumn id="17" xr3:uid="{C3951F52-96CB-4BE1-A543-40CD4500ECCF}" name="Plant"/>
    <tableColumn id="18" xr3:uid="{3655AAD3-C0D3-4B12-AB59-FE2526A91D9D}" name="Subsequent Sales and"/>
    <tableColumn id="19" xr3:uid="{6C421AC1-5D15-44CF-B6B0-DFF70DAF1F86}" name="Date on Which Record" dataDxfId="164"/>
    <tableColumn id="20" xr3:uid="{4927E697-4C12-4342-81BF-1A92BB6AA952}" name="Entry Time" dataDxfId="163"/>
    <tableColumn id="21" xr3:uid="{079927D7-6C7D-42E4-8B1E-31E0A3BAEC8D}" name="Distance"/>
    <tableColumn id="22" xr3:uid="{AD7BA1BE-2795-4FB2-8343-8F216A19122B}" name="Route"/>
    <tableColumn id="23" xr3:uid="{A27F9ABD-62BA-40EE-89D4-1557F0657764}" name="Route Description"/>
    <tableColumn id="24" xr3:uid="{6F6B352B-4F58-4B7E-ADAE-9435BA5C14CE}" name="Licen.plate Vehicle"/>
    <tableColumn id="25" xr3:uid="{25C8392C-7D12-4BC3-8682-50B73987DBDF}" name="Sales Document Item"/>
    <tableColumn id="26" xr3:uid="{9939759E-1F72-44E4-B4F0-9F1FC15B5D20}" name="Sales Document Item2"/>
    <tableColumn id="27" xr3:uid="{7EF26485-3F8B-4887-AE81-DF56C2CE1641}" name="Agrupado"/>
    <tableColumn id="28" xr3:uid="{6866CFAA-9590-450B-B8F8-0A835F128CD4}" name="Sales Document Item3"/>
    <tableColumn id="29" xr3:uid="{DE2C08D8-EB52-48AE-91BB-E27E7EA2F9F1}" name="Creación Pedido" dataDxfId="162"/>
    <tableColumn id="30" xr3:uid="{12DEF4CE-5AE2-4663-9180-2E419677B514}" name="Solicitud Pedido" dataDxfId="161"/>
    <tableColumn id="31" xr3:uid="{0D8B264C-265C-409D-9F75-3AAB6F4D784C}" name="Verificación"/>
    <tableColumn id="32" xr3:uid="{97FC152E-22B3-4369-B332-9723E722FA14}" name="Salida Carga Pedido" dataDxfId="160"/>
    <tableColumn id="33" xr3:uid="{A46B43E9-5A4F-4690-8E29-811C021D067B}" name="Tiempo Porte" dataDxfId="159"/>
    <tableColumn id="34" xr3:uid="{98A4C2D6-8D9F-4BB3-85AA-B236E910F267}" name="Llegada Estimada" dataDxfId="158"/>
    <tableColumn id="35" xr3:uid="{BCDE0F28-73B1-4096-AB97-D1D0D8895B3B}" name="Indicador Servicio" dataDxfId="157"/>
    <tableColumn id="36" xr3:uid="{EB4531A5-CBFC-49B3-8F4B-8EC07F999D05}" name="Grupo"/>
    <tableColumn id="37" xr3:uid="{CE79CA0B-B5E1-4831-A69A-6ED53D1F645A}" name="Motivo"/>
    <tableColumn id="38" xr3:uid="{351C5CD9-EC59-4EB2-8E82-C17D004AE550}" name="Revisado"/>
    <tableColumn id="39" xr3:uid="{67DC3B6C-9E47-4A6A-81C8-936BDB7384F3}" name="Mes"/>
    <tableColumn id="40" xr3:uid="{3902774B-96E7-4730-8C6A-258D2EB7A966}" name="Día"/>
    <tableColumn id="41" xr3:uid="{1837AAA5-ADE5-4CE5-B9AD-A5A006B14DB6}" name="Atraso"/>
    <tableColumn id="42" xr3:uid="{DA45023C-E0CB-4952-BE40-9BA18FA0E5E0}" name="semana"/>
    <tableColumn id="43" xr3:uid="{0E5BC6AD-BA76-4753-8D7D-0C4A2421BB82}" name="hora"/>
    <tableColumn id="44" xr3:uid="{466F74B4-368D-4077-8456-E471117D9C0F}" name="Diasemana"/>
  </tableColumns>
  <tableStyleInfo name="TableStyleMedium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F644C72-4A44-47F2-835F-F52A1E4369B1}" name="Table1" displayName="Table1" ref="A4:AW5" insertRow="1" totalsRowShown="0" headerRowDxfId="156" dataDxfId="155">
  <autoFilter ref="A4:AW5" xr:uid="{6F644C72-4A44-47F2-835F-F52A1E4369B1}"/>
  <tableColumns count="49">
    <tableColumn id="1" xr3:uid="{6CCFC163-7FCF-4B27-81FE-68129FEFD16B}" name="Comp." dataDxfId="154"/>
    <tableColumn id="2" xr3:uid="{F864994B-7F0F-4827-9D81-D0FAFFA7826D}" name="OV" dataDxfId="153"/>
    <tableColumn id="3" xr3:uid="{512A23DA-5DFB-4945-8A0A-E735CC8D4039}" name="Sales Document" dataDxfId="152"/>
    <tableColumn id="4" xr3:uid="{CDE592C1-7108-4438-8274-B42DAD9A9E33}" name="GP" dataDxfId="151"/>
    <tableColumn id="5" xr3:uid="{B6A22DC2-942A-4FB0-BC5B-23F53DE6D524}" name="Cdis" dataDxfId="150"/>
    <tableColumn id="39" xr3:uid="{CE99EECE-177F-46C1-B4B1-4F33F0EB8C7F}" name="Cliente" dataDxfId="149"/>
    <tableColumn id="38" xr3:uid="{818D5D43-4227-4C38-984C-5449AB7700AA}" name="Nombre Cliente" dataDxfId="148"/>
    <tableColumn id="37" xr3:uid="{DA440BA6-777B-42C5-8571-69F2FEEA5F00}" name="Obra" dataDxfId="147"/>
    <tableColumn id="36" xr3:uid="{4EF98DBD-AA2E-4A6E-8933-78FE8BFD9F97}" name="Nombre Obra" dataDxfId="146"/>
    <tableColumn id="6" xr3:uid="{60903E91-4450-44D3-94B4-C512782CB429}" name="Material Number" dataDxfId="145"/>
    <tableColumn id="7" xr3:uid="{076603C6-8AD5-434B-BB93-65AA4B3B56BA}" name="Material Description" dataDxfId="144"/>
    <tableColumn id="8" xr3:uid="{4C0C7BD1-429B-4AB2-9AE8-F6BE50B45AC2}" name="Creation Date" dataDxfId="143"/>
    <tableColumn id="9" xr3:uid="{3D39637D-3322-4993-A146-6C5357C68646}" name="Creation Time" dataDxfId="142"/>
    <tableColumn id="10" xr3:uid="{17606128-8A42-4623-8A20-59BC6FD4F991}" name="Customer Purchase Or" dataDxfId="141"/>
    <tableColumn id="11" xr3:uid="{E24E2494-F337-4FC8-AAAB-93FC95C76B5E}" name="Schedule Line Date" dataDxfId="140"/>
    <tableColumn id="12" xr3:uid="{FF62893F-42A4-41B6-93DB-A6757E37ABC5}" name="Arrival Time" dataDxfId="139"/>
    <tableColumn id="13" xr3:uid="{97B5C8D5-9E63-4E61-8B06-2C355EB4DF9D}" name="Plant" dataDxfId="138"/>
    <tableColumn id="14" xr3:uid="{030676E5-A50E-43A1-AD74-622B35695591}" name="Subsequent Sales and" dataDxfId="137"/>
    <tableColumn id="15" xr3:uid="{6445163C-2E03-41EB-BDAF-6324EE8DC76E}" name="Date on Which Record" dataDxfId="136"/>
    <tableColumn id="16" xr3:uid="{7D41D850-7468-4BD8-A9C0-CF4DBF1547D6}" name="Entry Time" dataDxfId="135"/>
    <tableColumn id="17" xr3:uid="{534D84BD-1448-4480-9007-2E365005C995}" name="Distance" dataDxfId="134"/>
    <tableColumn id="18" xr3:uid="{53540969-F7A1-4219-8ABA-D000565056EB}" name="Route" dataDxfId="133"/>
    <tableColumn id="19" xr3:uid="{DF392E20-9C49-4E3E-A4F0-39802103A01D}" name="Route Description" dataDxfId="132"/>
    <tableColumn id="20" xr3:uid="{7B4DD834-98C3-4B50-A99C-E43B4E4DB27E}" name="Licen.plate Vehicle" dataDxfId="131"/>
    <tableColumn id="21" xr3:uid="{ECD8E215-FFB5-41D4-9B67-BA19D798CC59}" name="Sales Document Item" dataDxfId="130"/>
    <tableColumn id="23" xr3:uid="{254F2DC4-9B1F-457F-AA21-A06010993FFC}" name="Sales Document Item2" dataDxfId="129"/>
    <tableColumn id="35" xr3:uid="{4DAF7EF3-417A-4032-B6AF-88D82EB715C9}" name="Agrupado" dataDxfId="128">
      <calculatedColumnFormula>VLOOKUP(Table1[[#This Row],[Plant]],Soporte!A:B,2,FALSE)</calculatedColumnFormula>
    </tableColumn>
    <tableColumn id="22" xr3:uid="{1CAB00DB-610E-4CB9-9CAE-7679590AF8DE}" name="Sales Document Item3" dataDxfId="127">
      <calculatedColumnFormula>IF(Table1[[#This Row],[Cdis]]="E4","Ensacado","Granel")</calculatedColumnFormula>
    </tableColumn>
    <tableColumn id="24" xr3:uid="{7F1FD846-901A-4182-AA65-BFECD6FCC336}" name="Creación Pedido" dataDxfId="126">
      <calculatedColumnFormula>Table1[[#This Row],[Creation Date]]+Table1[[#This Row],[Creation Time]]</calculatedColumnFormula>
    </tableColumn>
    <tableColumn id="25" xr3:uid="{07B8E071-ED67-4CB2-B9F4-29640068446B}" name="Solicitud Pedido" dataDxfId="125">
      <calculatedColumnFormula>Table1[[#This Row],[Schedule Line Date]]+Table1[[#This Row],[Arrival Time]]</calculatedColumnFormula>
    </tableColumn>
    <tableColumn id="26" xr3:uid="{CA74E00C-CDDE-4EF0-9015-D808D0CE01C6}" name="Verificación" dataDxfId="124">
      <calculatedColumnFormula>(Table1[[#This Row],[Solicitud Pedido]]-Table1[[#This Row],[Creación Pedido]])*24</calculatedColumnFormula>
    </tableColumn>
    <tableColumn id="27" xr3:uid="{A210BAC0-C162-4099-A804-B01093ED8498}" name="Salida Carga Pedido" dataDxfId="123">
      <calculatedColumnFormula>Table1[[#This Row],[Date on Which Record]]+Table1[[#This Row],[Entry Time]]</calculatedColumnFormula>
    </tableColumn>
    <tableColumn id="28" xr3:uid="{401486F4-05C1-4E67-81AA-7B9B961FF9AA}" name="Tiempo Porte" dataDxfId="122">
      <calculatedColumnFormula>Table1[[#This Row],[Distance]]/75/24</calculatedColumnFormula>
    </tableColumn>
    <tableColumn id="29" xr3:uid="{B46D6764-579C-4B67-8F64-DC255F473444}" name="Llegada Estimada" dataDxfId="121">
      <calculatedColumnFormula>Table1[[#This Row],[Salida Carga Pedido]]+Table1[[#This Row],[Tiempo Porte]]</calculatedColumnFormula>
    </tableColumn>
    <tableColumn id="30" xr3:uid="{BD0B7908-7D17-4475-9EBD-AC41819C6210}" name="Indicador Servicio" dataDxfId="120">
      <calculatedColumnFormula>(Table1[[#This Row],[Solicitud Pedido]]-Table1[[#This Row],[Llegada Estimada]])*24</calculatedColumnFormula>
    </tableColumn>
    <tableColumn id="31" xr3:uid="{47054478-68C0-4268-AF70-3C53830EB000}" name="Grupo" dataDxfId="119">
      <calculatedColumnFormula>IF(Table1[[#This Row],[Indicador Servicio]]&lt;-0.75,"Late","On Time")</calculatedColumnFormula>
    </tableColumn>
    <tableColumn id="32" xr3:uid="{1EBEF07B-A6EA-4634-891A-125F96ECB732}" name="Motivo" dataDxfId="118"/>
    <tableColumn id="33" xr3:uid="{96ECF6ED-EC28-4B6D-84A5-F4D0766EFE37}" name="Revisado" dataDxfId="117"/>
    <tableColumn id="34" xr3:uid="{EC701D0F-7718-4CD1-AC5D-A23AC18724E0}" name="Mes" dataDxfId="116">
      <calculatedColumnFormula>MONTH(Table1[[#This Row],[Date on Which Record]])</calculatedColumnFormula>
    </tableColumn>
    <tableColumn id="40" xr3:uid="{1DF3443E-0478-4788-99A1-5DDAC43D8F47}" name="Día" dataDxfId="115">
      <calculatedColumnFormula>DAY(Table1[[#This Row],[Date on Which Record]])</calculatedColumnFormula>
    </tableColumn>
    <tableColumn id="41" xr3:uid="{2B448E6E-AEFF-40A7-BA63-4DBCAF251F77}" name="Atraso" dataDxfId="114">
      <calculatedColumnFormula>+IF(Table1[[#This Row],[Grupo]]="On Time","",IF(Table1[[#This Row],[Indicador Servicio]]&lt;$AO$2,$AN$3,IF(Table1[[#This Row],[Indicador Servicio]]&lt;$AO$1,$AN$2,$AN$1)))</calculatedColumnFormula>
    </tableColumn>
    <tableColumn id="42" xr3:uid="{D451022A-5AE8-44D4-8BDE-D7F23C4F9092}" name="semana" dataDxfId="113">
      <calculatedColumnFormula>_xlfn.ISOWEEKNUM(Table1[[#This Row],[Date on Which Record]])</calculatedColumnFormula>
    </tableColumn>
    <tableColumn id="43" xr3:uid="{D992968C-8225-4005-9029-0E6D374B9996}" name="hora" dataDxfId="112">
      <calculatedColumnFormula>+HOUR(Table1[[#This Row],[Salida Carga Pedido]])</calculatedColumnFormula>
    </tableColumn>
    <tableColumn id="44" xr3:uid="{C40BDBF4-2A60-45D5-93C3-2A0089223BA8}" name="Diasemana" dataDxfId="111">
      <calculatedColumnFormula>+WEEKDAY(Table1[[#This Row],[Salida Carga Pedido]])</calculatedColumnFormula>
    </tableColumn>
    <tableColumn id="45" xr3:uid="{4AC5C84D-3FFC-4C71-AF51-4AE8622064C6}" name="Transportista" dataDxfId="110">
      <calculatedColumnFormula>+IFERROR(VLOOKUP(Table1[[#This Row],[Licen.plate Vehicle]],Tabla43[],2,FALSE),"")</calculatedColumnFormula>
    </tableColumn>
    <tableColumn id="47" xr3:uid="{C901E66C-F21B-4EC6-865A-96E9C4962CF9}" name="Tiempo de porte en Horas" dataDxfId="109">
      <calculatedColumnFormula>Table1[[#This Row],[Tiempo Porte]]*24</calculatedColumnFormula>
    </tableColumn>
    <tableColumn id="46" xr3:uid="{ED8265DA-FE2B-41CB-9768-F354F3DB856E}" name="Tiempo de margen real contando las noches" dataDxfId="108">
      <calculatedColumnFormula>(Table1[[#This Row],[Verificación]]-Table1[[#This Row],[Tiempo de porte en Horas]])-1</calculatedColumnFormula>
    </tableColumn>
    <tableColumn id="48" xr3:uid="{E3D6539B-711F-430C-9191-98348739ADEB}" name="Tiempo que es de noche" dataDxfId="107">
      <calculatedColumnFormula array="1">_xlfn.IFS(Table1[[#This Row],[Schedule Line Date]]-Table1[[#This Row],[Creation Date]]&lt;1,0,Table1[[#This Row],[Schedule Line Date]]-Table1[[#This Row],[Creation Date]]&lt;2,12,Table1[[#This Row],[Schedule Line Date]]-Table1[[#This Row],[Creation Date]]&lt;3,24,Table1[[#This Row],[Schedule Line Date]]-Table1[[#This Row],[Creation Date]]&lt;4,36,Table1[[#This Row],[Schedule Line Date]]-Table1[[#This Row],[Creation Date]]&lt;5,48,Table1[[#This Row],[Schedule Line Date]]-Table1[[#This Row],[Creation Date]]&gt;=5,60)</calculatedColumnFormula>
    </tableColumn>
    <tableColumn id="49" xr3:uid="{AFCB306B-7CDE-48E7-A718-93E7659A1011}" name="Tiempo de margen real" dataDxfId="106">
      <calculatedColumnFormula>IFERROR(Table1[[#This Row],[Tiempo de margen real contando las noches]]-Table1[[#This Row],[Tiempo que es de noche]],Table1[[#This Row],[Tiempo de margen real contando las noches]])</calculatedColumnFormula>
    </tableColumn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B69DAC19-2B7C-4B0D-A119-4FF7179F5602}" name="Tabla610" displayName="Tabla610" ref="H96:N106" totalsRowShown="0">
  <autoFilter ref="H96:N106" xr:uid="{4457DF31-D8FD-485F-9414-714A74CA5DEF}"/>
  <tableColumns count="7">
    <tableColumn id="1" xr3:uid="{68ED04D5-5D66-40DC-A05A-F8A823BEB08A}" name="Instalación" dataDxfId="13"/>
    <tableColumn id="5" xr3:uid="{0E1FF340-25E6-4AA6-ABBA-8495BCAA787D}" name="Columna1" dataDxfId="12"/>
    <tableColumn id="4" xr3:uid="{20A832FB-A4B2-45D1-B2AD-63347020AB6A}" name="Columna2" dataDxfId="11"/>
    <tableColumn id="2" xr3:uid="{D27C69C6-36ED-407C-ACE1-22FC1F9955FE}" name="Columna3" dataDxfId="10"/>
    <tableColumn id="3" xr3:uid="{EFAE76AD-0AF2-4BE4-8D03-C0F652D478B9}" name="Granel min" dataDxfId="9"/>
    <tableColumn id="6" xr3:uid="{73736D44-6EA6-41F7-9232-80A0F9703C74}" name="Ensacado min" dataDxfId="8"/>
    <tableColumn id="7" xr3:uid="{E58C3519-B639-479B-AC08-84428FA9E59C}" name="Acumulado min" dataDxfId="7"/>
  </tableColumns>
  <tableStyleInfo name="TableStyleMedium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48C505F-A1A2-4640-8790-37043F8C4BA6}" name="Table2" displayName="Table2" ref="A1:B22" totalsRowShown="0">
  <autoFilter ref="A1:B22" xr:uid="{648C505F-A1A2-4640-8790-37043F8C4BA6}"/>
  <sortState xmlns:xlrd2="http://schemas.microsoft.com/office/spreadsheetml/2017/richdata2" ref="A2:B15">
    <sortCondition ref="A1:A15"/>
  </sortState>
  <tableColumns count="2">
    <tableColumn id="1" xr3:uid="{2665C39D-1876-46F0-BF59-F0EB63F1E712}" name="Plant"/>
    <tableColumn id="2" xr3:uid="{9E2BE1A7-A15F-4A4F-B4CA-7BB4895995BC}" name="Agr.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86F8E5B1-4F08-4332-9E01-E91D970F8410}" name="Tabla43" displayName="Tabla43" ref="F1:G1133" totalsRowShown="0" headerRowDxfId="6" dataDxfId="5">
  <autoFilter ref="F1:G1133" xr:uid="{6B4E0CF5-619A-44F2-8609-9681BF9E1F8C}"/>
  <tableColumns count="2">
    <tableColumn id="1" xr3:uid="{0392C90E-2962-48C9-B336-D8F1A294DE89}" name="Matricula" dataDxfId="4"/>
    <tableColumn id="2" xr3:uid="{AB932C59-B444-494C-BD84-0862CC0BCDD6}" name="Nombre del transportista" dataDxfId="3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customProperty" Target="../customProperty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customProperty" Target="../customProperty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customProperty" Target="../customProperty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customProperty" Target="../customProperty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customProperty" Target="../customProperty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customProperty" Target="../customProperty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customProperty" Target="../customProperty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customProperty" Target="../customProperty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customProperty" Target="../customProperty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0.bin"/><Relationship Id="rId1" Type="http://schemas.openxmlformats.org/officeDocument/2006/relationships/pivotTable" Target="../pivotTables/pivotTable1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.xml"/><Relationship Id="rId2" Type="http://schemas.openxmlformats.org/officeDocument/2006/relationships/customProperty" Target="../customProperty11.bin"/><Relationship Id="rId1" Type="http://schemas.openxmlformats.org/officeDocument/2006/relationships/printerSettings" Target="../printerSettings/printerSettings1.bin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9.xml"/><Relationship Id="rId13" Type="http://schemas.openxmlformats.org/officeDocument/2006/relationships/pivotTable" Target="../pivotTables/pivotTable14.xml"/><Relationship Id="rId18" Type="http://schemas.openxmlformats.org/officeDocument/2006/relationships/pivotTable" Target="../pivotTables/pivotTable19.xml"/><Relationship Id="rId3" Type="http://schemas.openxmlformats.org/officeDocument/2006/relationships/pivotTable" Target="../pivotTables/pivotTable4.xml"/><Relationship Id="rId21" Type="http://schemas.openxmlformats.org/officeDocument/2006/relationships/customProperty" Target="../customProperty13.bin"/><Relationship Id="rId7" Type="http://schemas.openxmlformats.org/officeDocument/2006/relationships/pivotTable" Target="../pivotTables/pivotTable8.xml"/><Relationship Id="rId12" Type="http://schemas.openxmlformats.org/officeDocument/2006/relationships/pivotTable" Target="../pivotTables/pivotTable13.xml"/><Relationship Id="rId17" Type="http://schemas.openxmlformats.org/officeDocument/2006/relationships/pivotTable" Target="../pivotTables/pivotTable18.xml"/><Relationship Id="rId2" Type="http://schemas.openxmlformats.org/officeDocument/2006/relationships/pivotTable" Target="../pivotTables/pivotTable3.xml"/><Relationship Id="rId16" Type="http://schemas.openxmlformats.org/officeDocument/2006/relationships/pivotTable" Target="../pivotTables/pivotTable17.xml"/><Relationship Id="rId20" Type="http://schemas.openxmlformats.org/officeDocument/2006/relationships/customProperty" Target="../customProperty12.bin"/><Relationship Id="rId1" Type="http://schemas.openxmlformats.org/officeDocument/2006/relationships/pivotTable" Target="../pivotTables/pivotTable2.xml"/><Relationship Id="rId6" Type="http://schemas.openxmlformats.org/officeDocument/2006/relationships/pivotTable" Target="../pivotTables/pivotTable7.xml"/><Relationship Id="rId11" Type="http://schemas.openxmlformats.org/officeDocument/2006/relationships/pivotTable" Target="../pivotTables/pivotTable12.xml"/><Relationship Id="rId24" Type="http://schemas.microsoft.com/office/2007/relationships/slicer" Target="../slicers/slicer1.xml"/><Relationship Id="rId5" Type="http://schemas.openxmlformats.org/officeDocument/2006/relationships/pivotTable" Target="../pivotTables/pivotTable6.xml"/><Relationship Id="rId15" Type="http://schemas.openxmlformats.org/officeDocument/2006/relationships/pivotTable" Target="../pivotTables/pivotTable16.xml"/><Relationship Id="rId23" Type="http://schemas.openxmlformats.org/officeDocument/2006/relationships/table" Target="../tables/table11.xml"/><Relationship Id="rId10" Type="http://schemas.openxmlformats.org/officeDocument/2006/relationships/pivotTable" Target="../pivotTables/pivotTable11.xml"/><Relationship Id="rId19" Type="http://schemas.openxmlformats.org/officeDocument/2006/relationships/printerSettings" Target="../printerSettings/printerSettings2.bin"/><Relationship Id="rId4" Type="http://schemas.openxmlformats.org/officeDocument/2006/relationships/pivotTable" Target="../pivotTables/pivotTable5.xml"/><Relationship Id="rId9" Type="http://schemas.openxmlformats.org/officeDocument/2006/relationships/pivotTable" Target="../pivotTables/pivotTable10.xml"/><Relationship Id="rId14" Type="http://schemas.openxmlformats.org/officeDocument/2006/relationships/pivotTable" Target="../pivotTables/pivotTable15.xml"/><Relationship Id="rId22" Type="http://schemas.openxmlformats.org/officeDocument/2006/relationships/drawing" Target="../drawings/drawing1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3.xml"/><Relationship Id="rId2" Type="http://schemas.openxmlformats.org/officeDocument/2006/relationships/table" Target="../tables/table12.xml"/><Relationship Id="rId1" Type="http://schemas.openxmlformats.org/officeDocument/2006/relationships/customProperty" Target="../customProperty14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5.bin"/><Relationship Id="rId1" Type="http://schemas.openxmlformats.org/officeDocument/2006/relationships/pivotTable" Target="../pivotTables/pivotTable2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F1B8D3-4EE1-4525-891D-58FE29718375}">
  <dimension ref="A1:AR7"/>
  <sheetViews>
    <sheetView topLeftCell="G1" workbookViewId="0">
      <selection activeCell="AJ1" sqref="G1:AJ13"/>
    </sheetView>
  </sheetViews>
  <sheetFormatPr baseColWidth="10" defaultColWidth="11.42578125" defaultRowHeight="12.75" x14ac:dyDescent="0.2"/>
  <cols>
    <col min="3" max="3" width="17" customWidth="1"/>
    <col min="6" max="6" width="0" hidden="1" customWidth="1"/>
    <col min="7" max="7" width="36.140625" customWidth="1"/>
    <col min="8" max="8" width="0" hidden="1" customWidth="1"/>
    <col min="9" max="9" width="39.5703125" customWidth="1"/>
    <col min="10" max="10" width="17.140625" hidden="1" customWidth="1"/>
    <col min="11" max="11" width="35.5703125" customWidth="1"/>
    <col min="12" max="12" width="14.85546875" hidden="1" customWidth="1"/>
    <col min="13" max="13" width="15" hidden="1" customWidth="1"/>
    <col min="14" max="14" width="23" hidden="1" customWidth="1"/>
    <col min="15" max="15" width="19.5703125" hidden="1" customWidth="1"/>
    <col min="16" max="16" width="13.42578125" hidden="1" customWidth="1"/>
    <col min="17" max="17" width="0" hidden="1" customWidth="1"/>
    <col min="18" max="18" width="22.42578125" hidden="1" customWidth="1"/>
    <col min="19" max="19" width="22.5703125" hidden="1" customWidth="1"/>
    <col min="20" max="20" width="12.42578125" hidden="1" customWidth="1"/>
    <col min="21" max="22" width="0" hidden="1" customWidth="1"/>
    <col min="23" max="23" width="18.5703125" hidden="1" customWidth="1"/>
    <col min="24" max="24" width="19.140625" hidden="1" customWidth="1"/>
    <col min="25" max="25" width="21.42578125" hidden="1" customWidth="1"/>
    <col min="26" max="26" width="22.42578125" hidden="1" customWidth="1"/>
    <col min="27" max="27" width="0" hidden="1" customWidth="1"/>
    <col min="28" max="28" width="22.42578125" hidden="1" customWidth="1"/>
    <col min="29" max="29" width="17.42578125" customWidth="1"/>
    <col min="30" max="30" width="17" customWidth="1"/>
    <col min="31" max="31" width="13" hidden="1" customWidth="1"/>
    <col min="32" max="32" width="20.42578125" customWidth="1"/>
    <col min="33" max="33" width="14.5703125" hidden="1" customWidth="1"/>
    <col min="34" max="34" width="18.42578125" customWidth="1"/>
    <col min="35" max="35" width="18.5703125" customWidth="1"/>
    <col min="44" max="44" width="12.42578125" customWidth="1"/>
  </cols>
  <sheetData>
    <row r="1" spans="1:4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21" t="s">
        <v>6</v>
      </c>
      <c r="H1" t="s">
        <v>7</v>
      </c>
      <c r="I1" s="21" t="s">
        <v>8</v>
      </c>
      <c r="J1" t="s">
        <v>9</v>
      </c>
      <c r="K1" s="2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s="21" t="s">
        <v>28</v>
      </c>
      <c r="AD1" s="21" t="s">
        <v>29</v>
      </c>
      <c r="AE1" t="s">
        <v>30</v>
      </c>
      <c r="AF1" s="21" t="s">
        <v>31</v>
      </c>
      <c r="AG1" t="s">
        <v>32</v>
      </c>
      <c r="AH1" s="21" t="s">
        <v>33</v>
      </c>
      <c r="AI1" s="21" t="s">
        <v>34</v>
      </c>
      <c r="AJ1" s="2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</row>
    <row r="2" spans="1:44" x14ac:dyDescent="0.2">
      <c r="A2" t="s">
        <v>44</v>
      </c>
      <c r="B2" t="s">
        <v>45</v>
      </c>
      <c r="C2" t="s">
        <v>46</v>
      </c>
      <c r="D2" t="s">
        <v>47</v>
      </c>
      <c r="E2" t="s">
        <v>48</v>
      </c>
      <c r="F2" t="s">
        <v>49</v>
      </c>
      <c r="G2" t="s">
        <v>50</v>
      </c>
      <c r="H2" t="s">
        <v>51</v>
      </c>
      <c r="I2" t="s">
        <v>52</v>
      </c>
      <c r="J2" t="s">
        <v>53</v>
      </c>
      <c r="K2" t="s">
        <v>54</v>
      </c>
      <c r="L2" s="19">
        <v>45068</v>
      </c>
      <c r="M2" s="20">
        <v>0.48893518518518514</v>
      </c>
      <c r="N2" t="s">
        <v>55</v>
      </c>
      <c r="O2" s="19">
        <v>45069</v>
      </c>
      <c r="P2" s="20">
        <v>0.41666666666666669</v>
      </c>
      <c r="Q2" t="s">
        <v>56</v>
      </c>
      <c r="R2" t="s">
        <v>57</v>
      </c>
      <c r="S2" s="19">
        <v>45069</v>
      </c>
      <c r="T2" s="20">
        <v>0.39325231481481482</v>
      </c>
      <c r="U2">
        <v>232</v>
      </c>
      <c r="V2" t="s">
        <v>58</v>
      </c>
      <c r="W2" t="s">
        <v>59</v>
      </c>
      <c r="X2" t="s">
        <v>60</v>
      </c>
      <c r="Y2" t="s">
        <v>61</v>
      </c>
      <c r="Z2" t="s">
        <v>62</v>
      </c>
      <c r="AA2" t="s">
        <v>63</v>
      </c>
      <c r="AB2" t="s">
        <v>64</v>
      </c>
      <c r="AC2" s="12">
        <v>45068.488935185182</v>
      </c>
      <c r="AD2" s="12">
        <v>45069.416666666664</v>
      </c>
      <c r="AE2">
        <v>22.265555555582978</v>
      </c>
      <c r="AF2" s="12">
        <v>45069.393252314818</v>
      </c>
      <c r="AG2" s="20">
        <v>0.12888888888888889</v>
      </c>
      <c r="AH2" s="12">
        <v>45069.522141203706</v>
      </c>
      <c r="AI2" s="18">
        <v>-2.5313888890086673</v>
      </c>
      <c r="AJ2" t="s">
        <v>65</v>
      </c>
      <c r="AM2">
        <v>5</v>
      </c>
      <c r="AN2">
        <v>23</v>
      </c>
      <c r="AO2" t="s">
        <v>66</v>
      </c>
      <c r="AP2">
        <v>21</v>
      </c>
      <c r="AQ2">
        <v>9</v>
      </c>
      <c r="AR2">
        <v>3</v>
      </c>
    </row>
    <row r="3" spans="1:44" x14ac:dyDescent="0.2">
      <c r="A3" t="s">
        <v>44</v>
      </c>
      <c r="B3" t="s">
        <v>45</v>
      </c>
      <c r="C3" t="s">
        <v>67</v>
      </c>
      <c r="D3" t="s">
        <v>47</v>
      </c>
      <c r="E3" t="s">
        <v>48</v>
      </c>
      <c r="F3" t="s">
        <v>68</v>
      </c>
      <c r="G3" t="s">
        <v>69</v>
      </c>
      <c r="H3" t="s">
        <v>70</v>
      </c>
      <c r="I3" t="s">
        <v>71</v>
      </c>
      <c r="J3" t="s">
        <v>72</v>
      </c>
      <c r="K3" t="s">
        <v>73</v>
      </c>
      <c r="L3" s="19">
        <v>45068</v>
      </c>
      <c r="M3" s="20">
        <v>0.73609953703703701</v>
      </c>
      <c r="N3" t="s">
        <v>74</v>
      </c>
      <c r="O3" s="19">
        <v>45069</v>
      </c>
      <c r="P3" s="20">
        <v>0.45833333333333331</v>
      </c>
      <c r="Q3" t="s">
        <v>56</v>
      </c>
      <c r="R3" t="s">
        <v>75</v>
      </c>
      <c r="S3" s="19">
        <v>45069</v>
      </c>
      <c r="T3" s="20">
        <v>0.48084490740740743</v>
      </c>
      <c r="U3">
        <v>110</v>
      </c>
      <c r="V3" t="s">
        <v>76</v>
      </c>
      <c r="W3" t="s">
        <v>77</v>
      </c>
      <c r="X3" t="s">
        <v>78</v>
      </c>
      <c r="Y3" t="s">
        <v>61</v>
      </c>
      <c r="Z3" t="s">
        <v>62</v>
      </c>
      <c r="AA3" t="s">
        <v>63</v>
      </c>
      <c r="AB3" t="s">
        <v>64</v>
      </c>
      <c r="AC3" s="12">
        <v>45068.73609953704</v>
      </c>
      <c r="AD3" s="12">
        <v>45069.458333333336</v>
      </c>
      <c r="AE3">
        <v>17.333611111098435</v>
      </c>
      <c r="AF3" s="12">
        <v>45069.480844907404</v>
      </c>
      <c r="AG3" s="20">
        <v>6.1111111111111116E-2</v>
      </c>
      <c r="AH3" s="12">
        <v>45069.541956018518</v>
      </c>
      <c r="AI3" s="18">
        <v>-2.0069444443797693</v>
      </c>
      <c r="AJ3" t="s">
        <v>65</v>
      </c>
      <c r="AM3">
        <v>5</v>
      </c>
      <c r="AN3">
        <v>23</v>
      </c>
      <c r="AO3" t="s">
        <v>66</v>
      </c>
      <c r="AP3">
        <v>21</v>
      </c>
      <c r="AQ3">
        <v>11</v>
      </c>
      <c r="AR3">
        <v>3</v>
      </c>
    </row>
    <row r="4" spans="1:44" x14ac:dyDescent="0.2">
      <c r="A4" t="s">
        <v>44</v>
      </c>
      <c r="B4" t="s">
        <v>45</v>
      </c>
      <c r="C4" t="s">
        <v>79</v>
      </c>
      <c r="D4" t="s">
        <v>47</v>
      </c>
      <c r="E4" t="s">
        <v>48</v>
      </c>
      <c r="F4" t="s">
        <v>68</v>
      </c>
      <c r="G4" t="s">
        <v>69</v>
      </c>
      <c r="H4" t="s">
        <v>80</v>
      </c>
      <c r="I4" t="s">
        <v>81</v>
      </c>
      <c r="J4" t="s">
        <v>72</v>
      </c>
      <c r="K4" t="s">
        <v>73</v>
      </c>
      <c r="L4" s="19">
        <v>45068</v>
      </c>
      <c r="M4" s="20">
        <v>0.63979166666666665</v>
      </c>
      <c r="N4" t="s">
        <v>82</v>
      </c>
      <c r="O4" s="19">
        <v>45069</v>
      </c>
      <c r="P4" s="20">
        <v>0.5</v>
      </c>
      <c r="Q4" t="s">
        <v>56</v>
      </c>
      <c r="R4" t="s">
        <v>83</v>
      </c>
      <c r="S4" s="19">
        <v>45069</v>
      </c>
      <c r="T4" s="20">
        <v>0.53031249999999996</v>
      </c>
      <c r="U4">
        <v>76</v>
      </c>
      <c r="V4" t="s">
        <v>84</v>
      </c>
      <c r="W4" t="s">
        <v>85</v>
      </c>
      <c r="X4" t="s">
        <v>86</v>
      </c>
      <c r="Y4" t="s">
        <v>61</v>
      </c>
      <c r="Z4" t="s">
        <v>62</v>
      </c>
      <c r="AA4" t="s">
        <v>63</v>
      </c>
      <c r="AB4" t="s">
        <v>64</v>
      </c>
      <c r="AC4" s="12">
        <v>45068.639791666668</v>
      </c>
      <c r="AD4" s="12">
        <v>45069.5</v>
      </c>
      <c r="AE4">
        <v>20.644999999960419</v>
      </c>
      <c r="AF4" s="12">
        <v>45069.530312499999</v>
      </c>
      <c r="AG4" s="20">
        <v>4.2222222222222223E-2</v>
      </c>
      <c r="AH4" s="12">
        <v>45069.572534722225</v>
      </c>
      <c r="AI4" s="18">
        <v>-1.7408333332277834</v>
      </c>
      <c r="AJ4" t="s">
        <v>65</v>
      </c>
      <c r="AM4">
        <v>5</v>
      </c>
      <c r="AN4">
        <v>23</v>
      </c>
      <c r="AO4" t="s">
        <v>66</v>
      </c>
      <c r="AP4">
        <v>21</v>
      </c>
      <c r="AQ4">
        <v>12</v>
      </c>
      <c r="AR4">
        <v>3</v>
      </c>
    </row>
    <row r="5" spans="1:44" x14ac:dyDescent="0.2">
      <c r="A5" t="s">
        <v>44</v>
      </c>
      <c r="B5" t="s">
        <v>45</v>
      </c>
      <c r="C5" t="s">
        <v>87</v>
      </c>
      <c r="D5" t="s">
        <v>47</v>
      </c>
      <c r="E5" t="s">
        <v>48</v>
      </c>
      <c r="F5" t="s">
        <v>88</v>
      </c>
      <c r="G5" t="s">
        <v>89</v>
      </c>
      <c r="H5" t="s">
        <v>90</v>
      </c>
      <c r="I5" t="s">
        <v>91</v>
      </c>
      <c r="J5" t="s">
        <v>72</v>
      </c>
      <c r="K5" t="s">
        <v>73</v>
      </c>
      <c r="L5" s="19">
        <v>45068</v>
      </c>
      <c r="M5" s="20">
        <v>0.67140046296296296</v>
      </c>
      <c r="N5" t="s">
        <v>92</v>
      </c>
      <c r="O5" s="19">
        <v>45069</v>
      </c>
      <c r="P5" s="20">
        <v>0.54166666666666663</v>
      </c>
      <c r="Q5" t="s">
        <v>56</v>
      </c>
      <c r="R5" t="s">
        <v>93</v>
      </c>
      <c r="S5" s="19">
        <v>45069</v>
      </c>
      <c r="T5" s="20">
        <v>0.50925925925925919</v>
      </c>
      <c r="U5">
        <v>170</v>
      </c>
      <c r="V5" t="s">
        <v>94</v>
      </c>
      <c r="W5" t="s">
        <v>95</v>
      </c>
      <c r="X5" t="s">
        <v>96</v>
      </c>
      <c r="Y5" t="s">
        <v>61</v>
      </c>
      <c r="Z5" t="s">
        <v>62</v>
      </c>
      <c r="AA5" t="s">
        <v>63</v>
      </c>
      <c r="AB5" t="s">
        <v>64</v>
      </c>
      <c r="AC5" s="12">
        <v>45068.671400462961</v>
      </c>
      <c r="AD5" s="12">
        <v>45069.541666666664</v>
      </c>
      <c r="AE5">
        <v>20.886388888873626</v>
      </c>
      <c r="AF5" s="12">
        <v>45069.509259259263</v>
      </c>
      <c r="AG5" s="20">
        <v>9.4444444444444442E-2</v>
      </c>
      <c r="AH5" s="12">
        <v>45069.603703703702</v>
      </c>
      <c r="AI5" s="18">
        <v>-1.4888888890855014</v>
      </c>
      <c r="AJ5" t="s">
        <v>65</v>
      </c>
      <c r="AM5">
        <v>5</v>
      </c>
      <c r="AN5">
        <v>23</v>
      </c>
      <c r="AO5" t="s">
        <v>97</v>
      </c>
      <c r="AP5">
        <v>21</v>
      </c>
      <c r="AQ5">
        <v>12</v>
      </c>
      <c r="AR5">
        <v>3</v>
      </c>
    </row>
    <row r="6" spans="1:44" x14ac:dyDescent="0.2">
      <c r="A6" t="s">
        <v>44</v>
      </c>
      <c r="B6" t="s">
        <v>45</v>
      </c>
      <c r="C6" t="s">
        <v>98</v>
      </c>
      <c r="D6" t="s">
        <v>47</v>
      </c>
      <c r="E6" t="s">
        <v>48</v>
      </c>
      <c r="F6" t="s">
        <v>99</v>
      </c>
      <c r="G6" t="s">
        <v>100</v>
      </c>
      <c r="H6" t="s">
        <v>101</v>
      </c>
      <c r="I6" t="s">
        <v>102</v>
      </c>
      <c r="J6" t="s">
        <v>72</v>
      </c>
      <c r="K6" t="s">
        <v>73</v>
      </c>
      <c r="L6" s="19">
        <v>45068</v>
      </c>
      <c r="M6" s="20">
        <v>0.69032407407407403</v>
      </c>
      <c r="N6" t="s">
        <v>103</v>
      </c>
      <c r="O6" s="19">
        <v>45069</v>
      </c>
      <c r="P6" s="20">
        <v>0.5</v>
      </c>
      <c r="Q6" t="s">
        <v>56</v>
      </c>
      <c r="R6" t="s">
        <v>104</v>
      </c>
      <c r="S6" s="19">
        <v>45069</v>
      </c>
      <c r="T6" s="20">
        <v>0.53640046296296295</v>
      </c>
      <c r="U6">
        <v>35</v>
      </c>
      <c r="V6" t="s">
        <v>105</v>
      </c>
      <c r="W6" t="s">
        <v>106</v>
      </c>
      <c r="X6" t="s">
        <v>107</v>
      </c>
      <c r="Y6" t="s">
        <v>61</v>
      </c>
      <c r="Z6" t="s">
        <v>62</v>
      </c>
      <c r="AA6" t="s">
        <v>63</v>
      </c>
      <c r="AB6" t="s">
        <v>64</v>
      </c>
      <c r="AC6" s="12">
        <v>45068.690324074072</v>
      </c>
      <c r="AD6" s="12">
        <v>45069.5</v>
      </c>
      <c r="AE6">
        <v>19.432222222269047</v>
      </c>
      <c r="AF6" s="12">
        <v>45069.536400462966</v>
      </c>
      <c r="AG6" s="20">
        <v>1.9444444444444445E-2</v>
      </c>
      <c r="AH6" s="12">
        <v>45069.555844907409</v>
      </c>
      <c r="AI6" s="18">
        <v>-1.3402777778101154</v>
      </c>
      <c r="AJ6" t="s">
        <v>65</v>
      </c>
      <c r="AM6">
        <v>5</v>
      </c>
      <c r="AN6">
        <v>23</v>
      </c>
      <c r="AO6" t="s">
        <v>97</v>
      </c>
      <c r="AP6">
        <v>21</v>
      </c>
      <c r="AQ6">
        <v>12</v>
      </c>
      <c r="AR6">
        <v>3</v>
      </c>
    </row>
    <row r="7" spans="1:44" x14ac:dyDescent="0.2">
      <c r="A7" t="s">
        <v>44</v>
      </c>
      <c r="B7" t="s">
        <v>45</v>
      </c>
      <c r="C7" t="s">
        <v>108</v>
      </c>
      <c r="D7" t="s">
        <v>47</v>
      </c>
      <c r="E7" t="s">
        <v>48</v>
      </c>
      <c r="F7" t="s">
        <v>109</v>
      </c>
      <c r="G7" t="s">
        <v>110</v>
      </c>
      <c r="H7" t="s">
        <v>111</v>
      </c>
      <c r="I7" t="s">
        <v>112</v>
      </c>
      <c r="J7" t="s">
        <v>72</v>
      </c>
      <c r="K7" t="s">
        <v>73</v>
      </c>
      <c r="L7" s="19">
        <v>45069</v>
      </c>
      <c r="M7" s="20">
        <v>0.49966435185185182</v>
      </c>
      <c r="N7" t="s">
        <v>113</v>
      </c>
      <c r="O7" s="19">
        <v>45069</v>
      </c>
      <c r="P7" s="20">
        <v>0.83333333333333337</v>
      </c>
      <c r="Q7" t="s">
        <v>56</v>
      </c>
      <c r="R7" t="s">
        <v>114</v>
      </c>
      <c r="S7" s="19">
        <v>45069</v>
      </c>
      <c r="T7" s="20">
        <v>0.72348379629629633</v>
      </c>
      <c r="U7">
        <v>264</v>
      </c>
      <c r="V7" t="s">
        <v>115</v>
      </c>
      <c r="W7" t="s">
        <v>116</v>
      </c>
      <c r="X7" t="s">
        <v>117</v>
      </c>
      <c r="Y7" t="s">
        <v>61</v>
      </c>
      <c r="Z7" t="s">
        <v>62</v>
      </c>
      <c r="AA7" t="s">
        <v>63</v>
      </c>
      <c r="AB7" t="s">
        <v>64</v>
      </c>
      <c r="AC7" s="12">
        <v>45069.499664351853</v>
      </c>
      <c r="AD7" s="12">
        <v>45069.833333333336</v>
      </c>
      <c r="AE7">
        <v>8.0080555555759929</v>
      </c>
      <c r="AF7" s="12">
        <v>45069.723483796297</v>
      </c>
      <c r="AG7" s="20">
        <v>0.14666666666666667</v>
      </c>
      <c r="AH7" s="12">
        <v>45069.870150462964</v>
      </c>
      <c r="AI7" s="18">
        <v>-0.88361111108679324</v>
      </c>
      <c r="AJ7" t="s">
        <v>65</v>
      </c>
      <c r="AM7">
        <v>5</v>
      </c>
      <c r="AN7">
        <v>23</v>
      </c>
      <c r="AO7" t="s">
        <v>97</v>
      </c>
      <c r="AP7">
        <v>21</v>
      </c>
      <c r="AQ7">
        <v>17</v>
      </c>
      <c r="AR7">
        <v>3</v>
      </c>
    </row>
  </sheetData>
  <pageMargins left="0.7" right="0.7" top="0.75" bottom="0.75" header="0.3" footer="0.3"/>
  <customProperties>
    <customPr name="_pios_id" r:id="rId1"/>
  </customProperties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A42DFE-91A2-41AA-B3E0-288443962A10}">
  <dimension ref="A1:AR57"/>
  <sheetViews>
    <sheetView topLeftCell="A29" workbookViewId="0">
      <selection activeCell="AJ1" sqref="G1:AJ13"/>
    </sheetView>
  </sheetViews>
  <sheetFormatPr baseColWidth="10" defaultColWidth="11.42578125" defaultRowHeight="12.75" x14ac:dyDescent="0.2"/>
  <cols>
    <col min="3" max="3" width="17" customWidth="1"/>
    <col min="7" max="7" width="16.42578125" customWidth="1"/>
    <col min="9" max="9" width="14.5703125" customWidth="1"/>
    <col min="10" max="10" width="17.140625" customWidth="1"/>
    <col min="11" max="11" width="20.42578125" customWidth="1"/>
    <col min="12" max="12" width="14.85546875" customWidth="1"/>
    <col min="13" max="13" width="15" customWidth="1"/>
    <col min="14" max="14" width="23" customWidth="1"/>
    <col min="15" max="15" width="19.5703125" customWidth="1"/>
    <col min="16" max="16" width="13.42578125" customWidth="1"/>
    <col min="18" max="18" width="22.42578125" customWidth="1"/>
    <col min="19" max="19" width="22.5703125" customWidth="1"/>
    <col min="20" max="20" width="12.42578125" customWidth="1"/>
    <col min="23" max="23" width="18.5703125" customWidth="1"/>
    <col min="24" max="24" width="19.140625" customWidth="1"/>
    <col min="25" max="25" width="21.42578125" customWidth="1"/>
    <col min="26" max="26" width="22.42578125" customWidth="1"/>
    <col min="28" max="28" width="22.42578125" customWidth="1"/>
    <col min="29" max="29" width="17.42578125" customWidth="1"/>
    <col min="30" max="30" width="17" customWidth="1"/>
    <col min="31" max="31" width="13" customWidth="1"/>
    <col min="32" max="32" width="20.42578125" customWidth="1"/>
    <col min="33" max="33" width="14.5703125" customWidth="1"/>
    <col min="34" max="34" width="18.42578125" customWidth="1"/>
    <col min="35" max="35" width="18.5703125" customWidth="1"/>
    <col min="44" max="44" width="12.42578125" customWidth="1"/>
  </cols>
  <sheetData>
    <row r="1" spans="1:4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</row>
    <row r="2" spans="1:44" x14ac:dyDescent="0.2">
      <c r="A2" t="s">
        <v>44</v>
      </c>
      <c r="B2" t="s">
        <v>45</v>
      </c>
      <c r="C2" t="s">
        <v>118</v>
      </c>
      <c r="D2" t="s">
        <v>47</v>
      </c>
      <c r="E2" t="s">
        <v>48</v>
      </c>
      <c r="F2" t="s">
        <v>99</v>
      </c>
      <c r="G2" t="s">
        <v>100</v>
      </c>
      <c r="H2" t="s">
        <v>119</v>
      </c>
      <c r="I2" t="s">
        <v>120</v>
      </c>
      <c r="J2" t="s">
        <v>72</v>
      </c>
      <c r="K2" t="s">
        <v>73</v>
      </c>
      <c r="L2" s="19">
        <v>45069</v>
      </c>
      <c r="M2" s="20">
        <v>0.66729166666666673</v>
      </c>
      <c r="N2" t="s">
        <v>121</v>
      </c>
      <c r="O2" s="19">
        <v>45070</v>
      </c>
      <c r="P2" s="20">
        <v>0.54166666666666663</v>
      </c>
      <c r="Q2" t="s">
        <v>56</v>
      </c>
      <c r="R2" t="s">
        <v>122</v>
      </c>
      <c r="S2" s="19">
        <v>45070</v>
      </c>
      <c r="T2" s="20">
        <v>0.54186342592592596</v>
      </c>
      <c r="U2">
        <v>68</v>
      </c>
      <c r="V2" t="s">
        <v>123</v>
      </c>
      <c r="W2" t="s">
        <v>124</v>
      </c>
      <c r="X2" t="s">
        <v>125</v>
      </c>
      <c r="Y2" t="s">
        <v>61</v>
      </c>
      <c r="Z2" t="s">
        <v>62</v>
      </c>
      <c r="AA2" t="s">
        <v>63</v>
      </c>
      <c r="AB2" t="s">
        <v>64</v>
      </c>
      <c r="AC2" s="12">
        <v>45069.667291666665</v>
      </c>
      <c r="AD2" s="12">
        <v>45070.541666666664</v>
      </c>
      <c r="AE2">
        <v>20.98499999998603</v>
      </c>
      <c r="AF2" s="12">
        <v>45070.541863425926</v>
      </c>
      <c r="AG2" s="20">
        <v>3.7777777777777778E-2</v>
      </c>
      <c r="AH2" s="12">
        <v>45070.579641203702</v>
      </c>
      <c r="AI2">
        <v>-0.91138888889690861</v>
      </c>
      <c r="AJ2" t="s">
        <v>65</v>
      </c>
      <c r="AM2">
        <v>5</v>
      </c>
      <c r="AN2">
        <v>24</v>
      </c>
      <c r="AO2" t="s">
        <v>97</v>
      </c>
      <c r="AP2">
        <v>21</v>
      </c>
      <c r="AQ2">
        <v>13</v>
      </c>
      <c r="AR2">
        <v>4</v>
      </c>
    </row>
    <row r="3" spans="1:44" x14ac:dyDescent="0.2">
      <c r="A3" t="s">
        <v>44</v>
      </c>
      <c r="B3" t="s">
        <v>45</v>
      </c>
      <c r="C3" t="s">
        <v>126</v>
      </c>
      <c r="D3" t="s">
        <v>47</v>
      </c>
      <c r="E3" t="s">
        <v>48</v>
      </c>
      <c r="F3" t="s">
        <v>99</v>
      </c>
      <c r="G3" t="s">
        <v>100</v>
      </c>
      <c r="H3" t="s">
        <v>119</v>
      </c>
      <c r="I3" t="s">
        <v>120</v>
      </c>
      <c r="J3" t="s">
        <v>72</v>
      </c>
      <c r="K3" t="s">
        <v>73</v>
      </c>
      <c r="L3" s="19">
        <v>45069</v>
      </c>
      <c r="M3" s="20">
        <v>0.66724537037037035</v>
      </c>
      <c r="N3" t="s">
        <v>127</v>
      </c>
      <c r="O3" s="19">
        <v>45070</v>
      </c>
      <c r="P3" s="20">
        <v>0.41666666666666669</v>
      </c>
      <c r="Q3" t="s">
        <v>56</v>
      </c>
      <c r="R3" t="s">
        <v>128</v>
      </c>
      <c r="S3" s="19">
        <v>45070</v>
      </c>
      <c r="T3" s="20">
        <v>0.45155092592592588</v>
      </c>
      <c r="U3">
        <v>68</v>
      </c>
      <c r="V3" t="s">
        <v>123</v>
      </c>
      <c r="W3" t="s">
        <v>124</v>
      </c>
      <c r="X3" t="s">
        <v>107</v>
      </c>
      <c r="Y3" t="s">
        <v>61</v>
      </c>
      <c r="Z3" t="s">
        <v>62</v>
      </c>
      <c r="AA3" t="s">
        <v>63</v>
      </c>
      <c r="AB3" t="s">
        <v>64</v>
      </c>
      <c r="AC3" s="12">
        <v>45069.667245370372</v>
      </c>
      <c r="AD3" s="12">
        <v>45070.416666666664</v>
      </c>
      <c r="AE3">
        <v>17.986111111007631</v>
      </c>
      <c r="AF3" s="12">
        <v>45070.451550925929</v>
      </c>
      <c r="AG3" s="20">
        <v>3.7777777777777778E-2</v>
      </c>
      <c r="AH3" s="12">
        <v>45070.489328703705</v>
      </c>
      <c r="AI3">
        <v>-1.7438888889737427</v>
      </c>
      <c r="AJ3" t="s">
        <v>65</v>
      </c>
      <c r="AM3">
        <v>5</v>
      </c>
      <c r="AN3">
        <v>24</v>
      </c>
      <c r="AO3" t="s">
        <v>66</v>
      </c>
      <c r="AP3">
        <v>21</v>
      </c>
      <c r="AQ3">
        <v>10</v>
      </c>
      <c r="AR3">
        <v>4</v>
      </c>
    </row>
    <row r="4" spans="1:44" x14ac:dyDescent="0.2">
      <c r="A4" t="s">
        <v>44</v>
      </c>
      <c r="B4" t="s">
        <v>45</v>
      </c>
      <c r="C4" t="s">
        <v>129</v>
      </c>
      <c r="D4" t="s">
        <v>47</v>
      </c>
      <c r="E4" t="s">
        <v>48</v>
      </c>
      <c r="F4" t="s">
        <v>68</v>
      </c>
      <c r="G4" t="s">
        <v>69</v>
      </c>
      <c r="H4" t="s">
        <v>70</v>
      </c>
      <c r="I4" t="s">
        <v>71</v>
      </c>
      <c r="J4" t="s">
        <v>72</v>
      </c>
      <c r="K4" t="s">
        <v>73</v>
      </c>
      <c r="L4" s="19">
        <v>45069</v>
      </c>
      <c r="M4" s="20">
        <v>0.49537037037037041</v>
      </c>
      <c r="N4" t="s">
        <v>130</v>
      </c>
      <c r="O4" s="19">
        <v>45070</v>
      </c>
      <c r="P4" s="20">
        <v>0.45833333333333331</v>
      </c>
      <c r="Q4" t="s">
        <v>56</v>
      </c>
      <c r="R4" t="s">
        <v>131</v>
      </c>
      <c r="S4" s="19">
        <v>45070</v>
      </c>
      <c r="T4" s="20">
        <v>0.44266203703703705</v>
      </c>
      <c r="U4">
        <v>110</v>
      </c>
      <c r="V4" t="s">
        <v>76</v>
      </c>
      <c r="W4" t="s">
        <v>77</v>
      </c>
      <c r="X4" t="s">
        <v>132</v>
      </c>
      <c r="Y4" t="s">
        <v>61</v>
      </c>
      <c r="Z4" t="s">
        <v>62</v>
      </c>
      <c r="AA4" t="s">
        <v>63</v>
      </c>
      <c r="AB4" t="s">
        <v>64</v>
      </c>
      <c r="AC4" s="12">
        <v>45069.495370370372</v>
      </c>
      <c r="AD4" s="12">
        <v>45070.458333333336</v>
      </c>
      <c r="AE4">
        <v>23.111111111124046</v>
      </c>
      <c r="AF4" s="12">
        <v>45070.442662037036</v>
      </c>
      <c r="AG4" s="20">
        <v>6.1111111111111116E-2</v>
      </c>
      <c r="AH4" s="12">
        <v>45070.50377314815</v>
      </c>
      <c r="AI4">
        <v>-1.0905555555364117</v>
      </c>
      <c r="AJ4" t="s">
        <v>65</v>
      </c>
      <c r="AM4">
        <v>5</v>
      </c>
      <c r="AN4">
        <v>24</v>
      </c>
      <c r="AO4" t="s">
        <v>97</v>
      </c>
      <c r="AP4">
        <v>21</v>
      </c>
      <c r="AQ4">
        <v>10</v>
      </c>
      <c r="AR4">
        <v>4</v>
      </c>
    </row>
    <row r="5" spans="1:44" x14ac:dyDescent="0.2">
      <c r="A5" t="s">
        <v>44</v>
      </c>
      <c r="B5" t="s">
        <v>45</v>
      </c>
      <c r="C5" t="s">
        <v>133</v>
      </c>
      <c r="D5" t="s">
        <v>47</v>
      </c>
      <c r="E5" t="s">
        <v>48</v>
      </c>
      <c r="F5" t="s">
        <v>134</v>
      </c>
      <c r="G5" t="s">
        <v>135</v>
      </c>
      <c r="H5" t="s">
        <v>136</v>
      </c>
      <c r="I5" t="s">
        <v>137</v>
      </c>
      <c r="J5" t="s">
        <v>72</v>
      </c>
      <c r="K5" t="s">
        <v>73</v>
      </c>
      <c r="L5" s="19">
        <v>45070</v>
      </c>
      <c r="M5" s="20">
        <v>0.64738425925925924</v>
      </c>
      <c r="N5" t="s">
        <v>138</v>
      </c>
      <c r="O5" s="19">
        <v>45071</v>
      </c>
      <c r="P5" s="20">
        <v>0.41666666666666669</v>
      </c>
      <c r="Q5" t="s">
        <v>56</v>
      </c>
      <c r="R5" t="s">
        <v>139</v>
      </c>
      <c r="S5" s="19">
        <v>45070</v>
      </c>
      <c r="T5" s="20">
        <v>0.77342592592592585</v>
      </c>
      <c r="U5">
        <v>143</v>
      </c>
      <c r="V5" t="s">
        <v>140</v>
      </c>
      <c r="W5" t="s">
        <v>141</v>
      </c>
      <c r="X5" t="s">
        <v>142</v>
      </c>
      <c r="Y5" t="s">
        <v>61</v>
      </c>
      <c r="Z5" t="s">
        <v>62</v>
      </c>
      <c r="AA5" t="s">
        <v>63</v>
      </c>
      <c r="AB5" t="s">
        <v>64</v>
      </c>
      <c r="AC5" s="12">
        <v>45070.64738425926</v>
      </c>
      <c r="AD5" s="12">
        <v>45071.416666666664</v>
      </c>
      <c r="AE5">
        <v>18.462777777691372</v>
      </c>
      <c r="AF5" s="12">
        <v>45070.773425925923</v>
      </c>
      <c r="AG5" s="20">
        <v>7.9444444444444443E-2</v>
      </c>
      <c r="AH5" s="12">
        <v>45070.852870370371</v>
      </c>
      <c r="AI5">
        <v>13.53111111104954</v>
      </c>
      <c r="AJ5" t="s">
        <v>143</v>
      </c>
      <c r="AM5">
        <v>5</v>
      </c>
      <c r="AN5">
        <v>24</v>
      </c>
      <c r="AO5" t="s">
        <v>144</v>
      </c>
      <c r="AP5">
        <v>21</v>
      </c>
      <c r="AQ5">
        <v>18</v>
      </c>
      <c r="AR5">
        <v>4</v>
      </c>
    </row>
    <row r="6" spans="1:44" x14ac:dyDescent="0.2">
      <c r="A6" t="s">
        <v>44</v>
      </c>
      <c r="B6" t="s">
        <v>45</v>
      </c>
      <c r="C6" t="s">
        <v>145</v>
      </c>
      <c r="D6" t="s">
        <v>47</v>
      </c>
      <c r="E6" t="s">
        <v>48</v>
      </c>
      <c r="F6" t="s">
        <v>49</v>
      </c>
      <c r="G6" t="s">
        <v>50</v>
      </c>
      <c r="H6" t="s">
        <v>51</v>
      </c>
      <c r="I6" t="s">
        <v>52</v>
      </c>
      <c r="J6" t="s">
        <v>72</v>
      </c>
      <c r="K6" t="s">
        <v>73</v>
      </c>
      <c r="L6" s="19">
        <v>45070</v>
      </c>
      <c r="M6" s="20">
        <v>0.48833333333333334</v>
      </c>
      <c r="N6" t="s">
        <v>146</v>
      </c>
      <c r="O6" s="19">
        <v>45071</v>
      </c>
      <c r="P6" s="20">
        <v>0.375</v>
      </c>
      <c r="Q6" t="s">
        <v>56</v>
      </c>
      <c r="R6" t="s">
        <v>147</v>
      </c>
      <c r="S6" s="19">
        <v>45070</v>
      </c>
      <c r="T6" s="20">
        <v>0.78620370370370374</v>
      </c>
      <c r="U6">
        <v>232</v>
      </c>
      <c r="V6" t="s">
        <v>58</v>
      </c>
      <c r="W6" t="s">
        <v>59</v>
      </c>
      <c r="X6" t="s">
        <v>148</v>
      </c>
      <c r="Y6" t="s">
        <v>61</v>
      </c>
      <c r="Z6" t="s">
        <v>62</v>
      </c>
      <c r="AA6" t="s">
        <v>63</v>
      </c>
      <c r="AB6" t="s">
        <v>64</v>
      </c>
      <c r="AC6" s="12">
        <v>45070.488333333335</v>
      </c>
      <c r="AD6" s="12">
        <v>45071.375</v>
      </c>
      <c r="AE6">
        <v>21.279999999969732</v>
      </c>
      <c r="AF6" s="12">
        <v>45070.786203703705</v>
      </c>
      <c r="AG6" s="20">
        <v>0.12888888888888889</v>
      </c>
      <c r="AH6" s="12">
        <v>45070.915092592593</v>
      </c>
      <c r="AI6">
        <v>11.037777777761221</v>
      </c>
      <c r="AJ6" t="s">
        <v>143</v>
      </c>
      <c r="AM6">
        <v>5</v>
      </c>
      <c r="AN6">
        <v>24</v>
      </c>
      <c r="AO6" t="s">
        <v>144</v>
      </c>
      <c r="AP6">
        <v>21</v>
      </c>
      <c r="AQ6">
        <v>18</v>
      </c>
      <c r="AR6">
        <v>4</v>
      </c>
    </row>
    <row r="7" spans="1:44" x14ac:dyDescent="0.2">
      <c r="A7" t="s">
        <v>44</v>
      </c>
      <c r="B7" t="s">
        <v>45</v>
      </c>
      <c r="C7" t="s">
        <v>149</v>
      </c>
      <c r="D7" t="s">
        <v>47</v>
      </c>
      <c r="E7" t="s">
        <v>48</v>
      </c>
      <c r="F7" t="s">
        <v>150</v>
      </c>
      <c r="G7" t="s">
        <v>151</v>
      </c>
      <c r="H7" t="s">
        <v>152</v>
      </c>
      <c r="I7" t="s">
        <v>153</v>
      </c>
      <c r="J7" t="s">
        <v>72</v>
      </c>
      <c r="K7" t="s">
        <v>73</v>
      </c>
      <c r="L7" s="19">
        <v>45070</v>
      </c>
      <c r="M7" s="20">
        <v>0.5349652777777778</v>
      </c>
      <c r="N7" t="s">
        <v>154</v>
      </c>
      <c r="O7" s="19">
        <v>45071</v>
      </c>
      <c r="P7" s="20">
        <v>0.45833333333333331</v>
      </c>
      <c r="Q7" t="s">
        <v>56</v>
      </c>
      <c r="R7" t="s">
        <v>155</v>
      </c>
      <c r="S7" s="19">
        <v>45070</v>
      </c>
      <c r="T7" s="20">
        <v>0.73981481481481481</v>
      </c>
      <c r="U7">
        <v>88</v>
      </c>
      <c r="V7" t="s">
        <v>156</v>
      </c>
      <c r="W7" t="s">
        <v>157</v>
      </c>
      <c r="X7" t="s">
        <v>158</v>
      </c>
      <c r="Y7" t="s">
        <v>61</v>
      </c>
      <c r="Z7" t="s">
        <v>62</v>
      </c>
      <c r="AA7" t="s">
        <v>63</v>
      </c>
      <c r="AB7" t="s">
        <v>64</v>
      </c>
      <c r="AC7" s="12">
        <v>45070.53496527778</v>
      </c>
      <c r="AD7" s="12">
        <v>45071.458333333336</v>
      </c>
      <c r="AE7">
        <v>22.160833333327901</v>
      </c>
      <c r="AF7" s="12">
        <v>45070.739814814813</v>
      </c>
      <c r="AG7" s="20">
        <v>4.8888888888888891E-2</v>
      </c>
      <c r="AH7" s="12">
        <v>45070.788703703707</v>
      </c>
      <c r="AI7">
        <v>16.071111111261416</v>
      </c>
      <c r="AJ7" t="s">
        <v>143</v>
      </c>
      <c r="AM7">
        <v>5</v>
      </c>
      <c r="AN7">
        <v>24</v>
      </c>
      <c r="AO7" t="s">
        <v>144</v>
      </c>
      <c r="AP7">
        <v>21</v>
      </c>
      <c r="AQ7">
        <v>17</v>
      </c>
      <c r="AR7">
        <v>4</v>
      </c>
    </row>
    <row r="8" spans="1:44" x14ac:dyDescent="0.2">
      <c r="A8" t="s">
        <v>44</v>
      </c>
      <c r="B8" t="s">
        <v>45</v>
      </c>
      <c r="C8" t="s">
        <v>159</v>
      </c>
      <c r="D8" t="s">
        <v>47</v>
      </c>
      <c r="E8" t="s">
        <v>48</v>
      </c>
      <c r="F8" t="s">
        <v>160</v>
      </c>
      <c r="G8" t="s">
        <v>161</v>
      </c>
      <c r="H8" t="s">
        <v>162</v>
      </c>
      <c r="I8" t="s">
        <v>163</v>
      </c>
      <c r="J8" t="s">
        <v>72</v>
      </c>
      <c r="K8" t="s">
        <v>73</v>
      </c>
      <c r="L8" s="19">
        <v>45070</v>
      </c>
      <c r="M8" s="20">
        <v>0.46935185185185185</v>
      </c>
      <c r="N8" t="s">
        <v>164</v>
      </c>
      <c r="O8" s="19">
        <v>45071</v>
      </c>
      <c r="P8" s="20">
        <v>0.29166666666666669</v>
      </c>
      <c r="Q8" t="s">
        <v>56</v>
      </c>
      <c r="R8" t="s">
        <v>165</v>
      </c>
      <c r="S8" s="19">
        <v>45070</v>
      </c>
      <c r="T8" s="20">
        <v>0.74204861111111109</v>
      </c>
      <c r="U8">
        <v>132</v>
      </c>
      <c r="V8" t="s">
        <v>166</v>
      </c>
      <c r="W8" t="s">
        <v>167</v>
      </c>
      <c r="X8" t="s">
        <v>168</v>
      </c>
      <c r="Y8" t="s">
        <v>61</v>
      </c>
      <c r="Z8" t="s">
        <v>62</v>
      </c>
      <c r="AA8" t="s">
        <v>63</v>
      </c>
      <c r="AB8" t="s">
        <v>64</v>
      </c>
      <c r="AC8" s="12">
        <v>45070.469351851854</v>
      </c>
      <c r="AD8" s="12">
        <v>45071.291666666664</v>
      </c>
      <c r="AE8">
        <v>19.735555555438623</v>
      </c>
      <c r="AF8" s="12">
        <v>45070.742048611108</v>
      </c>
      <c r="AG8" s="20">
        <v>7.3333333333333334E-2</v>
      </c>
      <c r="AH8" s="12">
        <v>45070.815381944441</v>
      </c>
      <c r="AI8">
        <v>11.430833333346527</v>
      </c>
      <c r="AJ8" t="s">
        <v>143</v>
      </c>
      <c r="AM8">
        <v>5</v>
      </c>
      <c r="AN8">
        <v>24</v>
      </c>
      <c r="AO8" t="s">
        <v>144</v>
      </c>
      <c r="AP8">
        <v>21</v>
      </c>
      <c r="AQ8">
        <v>17</v>
      </c>
      <c r="AR8">
        <v>4</v>
      </c>
    </row>
    <row r="9" spans="1:44" x14ac:dyDescent="0.2">
      <c r="A9" t="s">
        <v>44</v>
      </c>
      <c r="B9" t="s">
        <v>45</v>
      </c>
      <c r="C9" t="s">
        <v>169</v>
      </c>
      <c r="D9" t="s">
        <v>47</v>
      </c>
      <c r="E9" t="s">
        <v>48</v>
      </c>
      <c r="F9" t="s">
        <v>99</v>
      </c>
      <c r="G9" t="s">
        <v>100</v>
      </c>
      <c r="H9" t="s">
        <v>119</v>
      </c>
      <c r="I9" t="s">
        <v>120</v>
      </c>
      <c r="J9" t="s">
        <v>72</v>
      </c>
      <c r="K9" t="s">
        <v>73</v>
      </c>
      <c r="L9" s="19">
        <v>45070</v>
      </c>
      <c r="M9" s="20">
        <v>0.66098379629629633</v>
      </c>
      <c r="N9" t="s">
        <v>170</v>
      </c>
      <c r="O9" s="19">
        <v>45071</v>
      </c>
      <c r="P9" s="20">
        <v>0.33333333333333331</v>
      </c>
      <c r="Q9" t="s">
        <v>56</v>
      </c>
      <c r="R9" t="s">
        <v>171</v>
      </c>
      <c r="S9" s="19">
        <v>45070</v>
      </c>
      <c r="T9" s="20">
        <v>0.71956018518518527</v>
      </c>
      <c r="U9">
        <v>68</v>
      </c>
      <c r="V9" t="s">
        <v>123</v>
      </c>
      <c r="W9" t="s">
        <v>124</v>
      </c>
      <c r="X9" t="s">
        <v>172</v>
      </c>
      <c r="Y9" t="s">
        <v>61</v>
      </c>
      <c r="Z9" t="s">
        <v>62</v>
      </c>
      <c r="AA9" t="s">
        <v>63</v>
      </c>
      <c r="AB9" t="s">
        <v>64</v>
      </c>
      <c r="AC9" s="12">
        <v>45070.660983796297</v>
      </c>
      <c r="AD9" s="12">
        <v>45071.333333333336</v>
      </c>
      <c r="AE9">
        <v>16.136388888931833</v>
      </c>
      <c r="AF9" s="12">
        <v>45070.719560185185</v>
      </c>
      <c r="AG9" s="20">
        <v>3.7777777777777778E-2</v>
      </c>
      <c r="AH9" s="12">
        <v>45070.757337962961</v>
      </c>
      <c r="AI9">
        <v>13.823888888990041</v>
      </c>
      <c r="AJ9" t="s">
        <v>143</v>
      </c>
      <c r="AM9">
        <v>5</v>
      </c>
      <c r="AN9">
        <v>24</v>
      </c>
      <c r="AO9" t="s">
        <v>144</v>
      </c>
      <c r="AP9">
        <v>21</v>
      </c>
      <c r="AQ9">
        <v>17</v>
      </c>
      <c r="AR9">
        <v>4</v>
      </c>
    </row>
    <row r="10" spans="1:44" x14ac:dyDescent="0.2">
      <c r="A10" t="s">
        <v>44</v>
      </c>
      <c r="B10" t="s">
        <v>45</v>
      </c>
      <c r="C10" t="s">
        <v>173</v>
      </c>
      <c r="D10" t="s">
        <v>47</v>
      </c>
      <c r="E10" t="s">
        <v>48</v>
      </c>
      <c r="F10" t="s">
        <v>150</v>
      </c>
      <c r="G10" t="s">
        <v>151</v>
      </c>
      <c r="H10" t="s">
        <v>174</v>
      </c>
      <c r="I10" t="s">
        <v>175</v>
      </c>
      <c r="J10" t="s">
        <v>176</v>
      </c>
      <c r="K10" t="s">
        <v>177</v>
      </c>
      <c r="L10" s="19">
        <v>45070</v>
      </c>
      <c r="M10" s="20">
        <v>0.5342824074074074</v>
      </c>
      <c r="N10" t="s">
        <v>138</v>
      </c>
      <c r="O10" s="19">
        <v>45071</v>
      </c>
      <c r="P10" s="20">
        <v>0.41666666666666669</v>
      </c>
      <c r="Q10" t="s">
        <v>56</v>
      </c>
      <c r="R10" t="s">
        <v>178</v>
      </c>
      <c r="S10" s="19">
        <v>45070</v>
      </c>
      <c r="T10" s="20">
        <v>0.72402777777777771</v>
      </c>
      <c r="U10">
        <v>195</v>
      </c>
      <c r="V10" t="s">
        <v>179</v>
      </c>
      <c r="W10" t="s">
        <v>180</v>
      </c>
      <c r="X10" t="s">
        <v>181</v>
      </c>
      <c r="Y10" t="s">
        <v>61</v>
      </c>
      <c r="Z10" t="s">
        <v>62</v>
      </c>
      <c r="AA10" t="s">
        <v>63</v>
      </c>
      <c r="AB10" t="s">
        <v>64</v>
      </c>
      <c r="AC10" s="12">
        <v>45070.534282407411</v>
      </c>
      <c r="AD10" s="12">
        <v>45071.416666666664</v>
      </c>
      <c r="AE10">
        <v>21.177222222089767</v>
      </c>
      <c r="AF10" s="12">
        <v>45070.724027777775</v>
      </c>
      <c r="AG10" s="20">
        <v>0.10833333333333334</v>
      </c>
      <c r="AH10" s="12">
        <v>45070.832361111112</v>
      </c>
      <c r="AI10">
        <v>14.023333333432674</v>
      </c>
      <c r="AJ10" t="s">
        <v>143</v>
      </c>
      <c r="AM10">
        <v>5</v>
      </c>
      <c r="AN10">
        <v>24</v>
      </c>
      <c r="AO10" t="s">
        <v>144</v>
      </c>
      <c r="AP10">
        <v>21</v>
      </c>
      <c r="AQ10">
        <v>17</v>
      </c>
      <c r="AR10">
        <v>4</v>
      </c>
    </row>
    <row r="11" spans="1:44" x14ac:dyDescent="0.2">
      <c r="A11" t="s">
        <v>44</v>
      </c>
      <c r="B11" t="s">
        <v>45</v>
      </c>
      <c r="C11" t="s">
        <v>182</v>
      </c>
      <c r="D11" t="s">
        <v>47</v>
      </c>
      <c r="E11" t="s">
        <v>48</v>
      </c>
      <c r="F11" t="s">
        <v>68</v>
      </c>
      <c r="G11" t="s">
        <v>69</v>
      </c>
      <c r="H11" t="s">
        <v>70</v>
      </c>
      <c r="I11" t="s">
        <v>71</v>
      </c>
      <c r="J11" t="s">
        <v>72</v>
      </c>
      <c r="K11" t="s">
        <v>73</v>
      </c>
      <c r="L11" s="19">
        <v>45070</v>
      </c>
      <c r="M11" s="20">
        <v>0.49520833333333331</v>
      </c>
      <c r="N11" t="s">
        <v>170</v>
      </c>
      <c r="O11" s="19">
        <v>45071</v>
      </c>
      <c r="P11" s="20">
        <v>0.33333333333333331</v>
      </c>
      <c r="Q11" t="s">
        <v>56</v>
      </c>
      <c r="R11" t="s">
        <v>183</v>
      </c>
      <c r="S11" s="19">
        <v>45070</v>
      </c>
      <c r="T11" s="20">
        <v>0.7300578703703704</v>
      </c>
      <c r="U11">
        <v>110</v>
      </c>
      <c r="V11" t="s">
        <v>76</v>
      </c>
      <c r="W11" t="s">
        <v>77</v>
      </c>
      <c r="X11" t="s">
        <v>184</v>
      </c>
      <c r="Y11" t="s">
        <v>61</v>
      </c>
      <c r="Z11" t="s">
        <v>62</v>
      </c>
      <c r="AA11" t="s">
        <v>63</v>
      </c>
      <c r="AB11" t="s">
        <v>64</v>
      </c>
      <c r="AC11" s="12">
        <v>45070.495208333334</v>
      </c>
      <c r="AD11" s="12">
        <v>45071.333333333336</v>
      </c>
      <c r="AE11">
        <v>20.115000000048894</v>
      </c>
      <c r="AF11" s="12">
        <v>45070.730057870373</v>
      </c>
      <c r="AG11" s="20">
        <v>6.1111111111111116E-2</v>
      </c>
      <c r="AH11" s="12">
        <v>45070.791168981479</v>
      </c>
      <c r="AI11">
        <v>13.011944444384426</v>
      </c>
      <c r="AJ11" t="s">
        <v>143</v>
      </c>
      <c r="AM11">
        <v>5</v>
      </c>
      <c r="AN11">
        <v>24</v>
      </c>
      <c r="AO11" t="s">
        <v>144</v>
      </c>
      <c r="AP11">
        <v>21</v>
      </c>
      <c r="AQ11">
        <v>17</v>
      </c>
      <c r="AR11">
        <v>4</v>
      </c>
    </row>
    <row r="12" spans="1:44" x14ac:dyDescent="0.2">
      <c r="A12" t="s">
        <v>44</v>
      </c>
      <c r="B12" t="s">
        <v>45</v>
      </c>
      <c r="C12" t="s">
        <v>185</v>
      </c>
      <c r="D12" t="s">
        <v>47</v>
      </c>
      <c r="E12" t="s">
        <v>48</v>
      </c>
      <c r="F12" t="s">
        <v>186</v>
      </c>
      <c r="G12" t="s">
        <v>187</v>
      </c>
      <c r="H12" t="s">
        <v>188</v>
      </c>
      <c r="I12" t="s">
        <v>137</v>
      </c>
      <c r="J12" t="s">
        <v>189</v>
      </c>
      <c r="K12" t="s">
        <v>190</v>
      </c>
      <c r="L12" s="19">
        <v>45070</v>
      </c>
      <c r="M12" s="20">
        <v>0.47659722222222217</v>
      </c>
      <c r="N12" t="s">
        <v>170</v>
      </c>
      <c r="O12" s="19">
        <v>45071</v>
      </c>
      <c r="P12" s="20">
        <v>0.33333333333333331</v>
      </c>
      <c r="Q12" t="s">
        <v>56</v>
      </c>
      <c r="R12" t="s">
        <v>191</v>
      </c>
      <c r="S12" s="19">
        <v>45070</v>
      </c>
      <c r="T12" s="20">
        <v>0.72886574074074073</v>
      </c>
      <c r="U12">
        <v>144</v>
      </c>
      <c r="V12" t="s">
        <v>192</v>
      </c>
      <c r="W12" t="s">
        <v>193</v>
      </c>
      <c r="X12" t="s">
        <v>194</v>
      </c>
      <c r="Y12" t="s">
        <v>61</v>
      </c>
      <c r="Z12" t="s">
        <v>62</v>
      </c>
      <c r="AA12" t="s">
        <v>63</v>
      </c>
      <c r="AB12" t="s">
        <v>64</v>
      </c>
      <c r="AC12" s="12">
        <v>45070.476597222223</v>
      </c>
      <c r="AD12" s="12">
        <v>45071.333333333336</v>
      </c>
      <c r="AE12">
        <v>20.561666666704696</v>
      </c>
      <c r="AF12" s="12">
        <v>45070.728865740741</v>
      </c>
      <c r="AG12" s="20">
        <v>0.08</v>
      </c>
      <c r="AH12" s="12">
        <v>45070.808865740742</v>
      </c>
      <c r="AI12">
        <v>12.587222222238779</v>
      </c>
      <c r="AJ12" t="s">
        <v>143</v>
      </c>
      <c r="AM12">
        <v>5</v>
      </c>
      <c r="AN12">
        <v>24</v>
      </c>
      <c r="AO12" t="s">
        <v>144</v>
      </c>
      <c r="AP12">
        <v>21</v>
      </c>
      <c r="AQ12">
        <v>17</v>
      </c>
      <c r="AR12">
        <v>4</v>
      </c>
    </row>
    <row r="13" spans="1:44" x14ac:dyDescent="0.2">
      <c r="A13" t="s">
        <v>44</v>
      </c>
      <c r="B13" t="s">
        <v>45</v>
      </c>
      <c r="C13" t="s">
        <v>195</v>
      </c>
      <c r="D13" t="s">
        <v>47</v>
      </c>
      <c r="E13" t="s">
        <v>48</v>
      </c>
      <c r="F13" t="s">
        <v>196</v>
      </c>
      <c r="G13" t="s">
        <v>197</v>
      </c>
      <c r="H13" t="s">
        <v>198</v>
      </c>
      <c r="I13" t="s">
        <v>199</v>
      </c>
      <c r="J13" t="s">
        <v>72</v>
      </c>
      <c r="K13" t="s">
        <v>73</v>
      </c>
      <c r="L13" s="19">
        <v>45070</v>
      </c>
      <c r="M13" s="20">
        <v>0.4728472222222222</v>
      </c>
      <c r="N13" t="s">
        <v>200</v>
      </c>
      <c r="O13" s="19">
        <v>45071</v>
      </c>
      <c r="P13" s="20">
        <v>0.33333333333333331</v>
      </c>
      <c r="Q13" t="s">
        <v>56</v>
      </c>
      <c r="R13" t="s">
        <v>201</v>
      </c>
      <c r="S13" s="19">
        <v>45070</v>
      </c>
      <c r="T13" s="20">
        <v>0.72746527777777781</v>
      </c>
      <c r="U13">
        <v>261</v>
      </c>
      <c r="V13" t="s">
        <v>202</v>
      </c>
      <c r="W13" t="s">
        <v>203</v>
      </c>
      <c r="X13" t="s">
        <v>204</v>
      </c>
      <c r="Y13" t="s">
        <v>61</v>
      </c>
      <c r="Z13" t="s">
        <v>62</v>
      </c>
      <c r="AA13" t="s">
        <v>63</v>
      </c>
      <c r="AB13" t="s">
        <v>64</v>
      </c>
      <c r="AC13" s="12">
        <v>45070.47284722222</v>
      </c>
      <c r="AD13" s="12">
        <v>45071.333333333336</v>
      </c>
      <c r="AE13">
        <v>20.651666666788515</v>
      </c>
      <c r="AF13" s="12">
        <v>45070.727465277778</v>
      </c>
      <c r="AG13" s="20">
        <v>0.14499999999999999</v>
      </c>
      <c r="AH13" s="12">
        <v>45070.872465277775</v>
      </c>
      <c r="AI13">
        <v>11.060833333467599</v>
      </c>
      <c r="AJ13" t="s">
        <v>143</v>
      </c>
      <c r="AM13">
        <v>5</v>
      </c>
      <c r="AN13">
        <v>24</v>
      </c>
      <c r="AO13" t="s">
        <v>144</v>
      </c>
      <c r="AP13">
        <v>21</v>
      </c>
      <c r="AQ13">
        <v>17</v>
      </c>
      <c r="AR13">
        <v>4</v>
      </c>
    </row>
    <row r="14" spans="1:44" x14ac:dyDescent="0.2">
      <c r="A14" t="s">
        <v>44</v>
      </c>
      <c r="B14" t="s">
        <v>45</v>
      </c>
      <c r="C14" t="s">
        <v>205</v>
      </c>
      <c r="D14" t="s">
        <v>47</v>
      </c>
      <c r="E14" t="s">
        <v>48</v>
      </c>
      <c r="F14" t="s">
        <v>206</v>
      </c>
      <c r="G14" t="s">
        <v>207</v>
      </c>
      <c r="H14" t="s">
        <v>208</v>
      </c>
      <c r="I14" t="s">
        <v>209</v>
      </c>
      <c r="J14" t="s">
        <v>72</v>
      </c>
      <c r="K14" t="s">
        <v>73</v>
      </c>
      <c r="L14" s="19">
        <v>45065</v>
      </c>
      <c r="M14" s="20">
        <v>0.58343749999999994</v>
      </c>
      <c r="N14" t="s">
        <v>170</v>
      </c>
      <c r="O14" s="19">
        <v>45071</v>
      </c>
      <c r="P14" s="20">
        <v>0.33333333333333331</v>
      </c>
      <c r="Q14" t="s">
        <v>56</v>
      </c>
      <c r="R14" t="s">
        <v>210</v>
      </c>
      <c r="S14" s="19">
        <v>45070</v>
      </c>
      <c r="T14" s="20">
        <v>0.72107638888888881</v>
      </c>
      <c r="U14">
        <v>127</v>
      </c>
      <c r="V14" t="s">
        <v>211</v>
      </c>
      <c r="W14" t="s">
        <v>212</v>
      </c>
      <c r="X14" t="s">
        <v>213</v>
      </c>
      <c r="Y14" t="s">
        <v>61</v>
      </c>
      <c r="Z14" t="s">
        <v>62</v>
      </c>
      <c r="AA14" t="s">
        <v>63</v>
      </c>
      <c r="AB14" t="s">
        <v>64</v>
      </c>
      <c r="AC14" s="12">
        <v>45065.583437499998</v>
      </c>
      <c r="AD14" s="12">
        <v>45071.333333333336</v>
      </c>
      <c r="AE14">
        <v>137.99750000011409</v>
      </c>
      <c r="AF14" s="12">
        <v>45070.721076388887</v>
      </c>
      <c r="AG14" s="20">
        <v>7.0555555555555552E-2</v>
      </c>
      <c r="AH14" s="12">
        <v>45070.791631944441</v>
      </c>
      <c r="AI14">
        <v>13.000833333469927</v>
      </c>
      <c r="AJ14" t="s">
        <v>143</v>
      </c>
      <c r="AM14">
        <v>5</v>
      </c>
      <c r="AN14">
        <v>24</v>
      </c>
      <c r="AO14" t="s">
        <v>144</v>
      </c>
      <c r="AP14">
        <v>21</v>
      </c>
      <c r="AQ14">
        <v>17</v>
      </c>
      <c r="AR14">
        <v>4</v>
      </c>
    </row>
    <row r="15" spans="1:44" x14ac:dyDescent="0.2">
      <c r="A15" t="s">
        <v>44</v>
      </c>
      <c r="B15" t="s">
        <v>45</v>
      </c>
      <c r="C15" t="s">
        <v>214</v>
      </c>
      <c r="D15" t="s">
        <v>47</v>
      </c>
      <c r="E15" t="s">
        <v>48</v>
      </c>
      <c r="F15" t="s">
        <v>215</v>
      </c>
      <c r="G15" t="s">
        <v>216</v>
      </c>
      <c r="H15" t="s">
        <v>217</v>
      </c>
      <c r="I15" t="s">
        <v>218</v>
      </c>
      <c r="J15" t="s">
        <v>72</v>
      </c>
      <c r="K15" t="s">
        <v>73</v>
      </c>
      <c r="L15" s="19">
        <v>45070</v>
      </c>
      <c r="M15" s="20">
        <v>0.66744212962962957</v>
      </c>
      <c r="N15" t="s">
        <v>170</v>
      </c>
      <c r="O15" s="19">
        <v>45071</v>
      </c>
      <c r="P15" s="20">
        <v>0.33333333333333331</v>
      </c>
      <c r="Q15" t="s">
        <v>56</v>
      </c>
      <c r="R15" t="s">
        <v>219</v>
      </c>
      <c r="S15" s="19">
        <v>45070</v>
      </c>
      <c r="T15" s="20">
        <v>0.70607638888888891</v>
      </c>
      <c r="U15">
        <v>118</v>
      </c>
      <c r="V15" t="s">
        <v>220</v>
      </c>
      <c r="W15" t="s">
        <v>221</v>
      </c>
      <c r="X15" t="s">
        <v>222</v>
      </c>
      <c r="Y15" t="s">
        <v>61</v>
      </c>
      <c r="Z15" t="s">
        <v>62</v>
      </c>
      <c r="AA15" t="s">
        <v>63</v>
      </c>
      <c r="AB15" t="s">
        <v>64</v>
      </c>
      <c r="AC15" s="12">
        <v>45070.667442129627</v>
      </c>
      <c r="AD15" s="12">
        <v>45071.333333333336</v>
      </c>
      <c r="AE15">
        <v>15.981388889020309</v>
      </c>
      <c r="AF15" s="12">
        <v>45070.706076388888</v>
      </c>
      <c r="AG15" s="20">
        <v>6.5555555555555547E-2</v>
      </c>
      <c r="AH15" s="12">
        <v>45070.771631944444</v>
      </c>
      <c r="AI15">
        <v>13.480833333393093</v>
      </c>
      <c r="AJ15" t="s">
        <v>143</v>
      </c>
      <c r="AM15">
        <v>5</v>
      </c>
      <c r="AN15">
        <v>24</v>
      </c>
      <c r="AO15" t="s">
        <v>144</v>
      </c>
      <c r="AP15">
        <v>21</v>
      </c>
      <c r="AQ15">
        <v>16</v>
      </c>
      <c r="AR15">
        <v>4</v>
      </c>
    </row>
    <row r="16" spans="1:44" x14ac:dyDescent="0.2">
      <c r="A16" t="s">
        <v>44</v>
      </c>
      <c r="B16" t="s">
        <v>45</v>
      </c>
      <c r="C16" t="s">
        <v>223</v>
      </c>
      <c r="D16" t="s">
        <v>47</v>
      </c>
      <c r="E16" t="s">
        <v>48</v>
      </c>
      <c r="F16" t="s">
        <v>150</v>
      </c>
      <c r="G16" t="s">
        <v>151</v>
      </c>
      <c r="H16" t="s">
        <v>224</v>
      </c>
      <c r="I16" t="s">
        <v>225</v>
      </c>
      <c r="J16" t="s">
        <v>176</v>
      </c>
      <c r="K16" t="s">
        <v>177</v>
      </c>
      <c r="L16" s="19">
        <v>45070</v>
      </c>
      <c r="M16" s="20">
        <v>0.53468749999999998</v>
      </c>
      <c r="N16" t="s">
        <v>170</v>
      </c>
      <c r="O16" s="19">
        <v>45071</v>
      </c>
      <c r="P16" s="20">
        <v>0.33333333333333331</v>
      </c>
      <c r="Q16" t="s">
        <v>56</v>
      </c>
      <c r="R16" t="s">
        <v>226</v>
      </c>
      <c r="S16" s="19">
        <v>45070</v>
      </c>
      <c r="T16" s="20">
        <v>0.71107638888888891</v>
      </c>
      <c r="U16">
        <v>24</v>
      </c>
      <c r="V16" t="s">
        <v>227</v>
      </c>
      <c r="W16" t="s">
        <v>228</v>
      </c>
      <c r="X16" t="s">
        <v>107</v>
      </c>
      <c r="Y16" t="s">
        <v>61</v>
      </c>
      <c r="Z16" t="s">
        <v>62</v>
      </c>
      <c r="AA16" t="s">
        <v>63</v>
      </c>
      <c r="AB16" t="s">
        <v>64</v>
      </c>
      <c r="AC16" s="12">
        <v>45070.534687500003</v>
      </c>
      <c r="AD16" s="12">
        <v>45071.333333333336</v>
      </c>
      <c r="AE16">
        <v>19.167499999981374</v>
      </c>
      <c r="AF16" s="12">
        <v>45070.711076388892</v>
      </c>
      <c r="AG16" s="20">
        <v>1.3333333333333334E-2</v>
      </c>
      <c r="AH16" s="12">
        <v>45070.724409722221</v>
      </c>
      <c r="AI16">
        <v>14.614166666578967</v>
      </c>
      <c r="AJ16" t="s">
        <v>143</v>
      </c>
      <c r="AM16">
        <v>5</v>
      </c>
      <c r="AN16">
        <v>24</v>
      </c>
      <c r="AO16" t="s">
        <v>144</v>
      </c>
      <c r="AP16">
        <v>21</v>
      </c>
      <c r="AQ16">
        <v>17</v>
      </c>
      <c r="AR16">
        <v>4</v>
      </c>
    </row>
    <row r="17" spans="1:44" x14ac:dyDescent="0.2">
      <c r="A17" t="s">
        <v>44</v>
      </c>
      <c r="B17" t="s">
        <v>45</v>
      </c>
      <c r="C17" t="s">
        <v>229</v>
      </c>
      <c r="D17" t="s">
        <v>47</v>
      </c>
      <c r="E17" t="s">
        <v>48</v>
      </c>
      <c r="F17" t="s">
        <v>230</v>
      </c>
      <c r="G17" t="s">
        <v>231</v>
      </c>
      <c r="H17" t="s">
        <v>232</v>
      </c>
      <c r="I17" t="s">
        <v>233</v>
      </c>
      <c r="J17" t="s">
        <v>72</v>
      </c>
      <c r="K17" t="s">
        <v>73</v>
      </c>
      <c r="L17" s="19">
        <v>45070</v>
      </c>
      <c r="M17" s="20">
        <v>0.45982638888888888</v>
      </c>
      <c r="N17" t="s">
        <v>170</v>
      </c>
      <c r="O17" s="19">
        <v>45071</v>
      </c>
      <c r="P17" s="20">
        <v>0.33333333333333331</v>
      </c>
      <c r="Q17" t="s">
        <v>56</v>
      </c>
      <c r="R17" t="s">
        <v>234</v>
      </c>
      <c r="S17" s="19">
        <v>45070</v>
      </c>
      <c r="T17" s="20">
        <v>0.70939814814814817</v>
      </c>
      <c r="U17">
        <v>67</v>
      </c>
      <c r="V17" t="s">
        <v>235</v>
      </c>
      <c r="W17" t="s">
        <v>236</v>
      </c>
      <c r="X17" t="s">
        <v>237</v>
      </c>
      <c r="Y17" t="s">
        <v>61</v>
      </c>
      <c r="Z17" t="s">
        <v>62</v>
      </c>
      <c r="AA17" t="s">
        <v>63</v>
      </c>
      <c r="AB17" t="s">
        <v>64</v>
      </c>
      <c r="AC17" s="12">
        <v>45070.459826388891</v>
      </c>
      <c r="AD17" s="12">
        <v>45071.333333333336</v>
      </c>
      <c r="AE17">
        <v>20.964166666672099</v>
      </c>
      <c r="AF17" s="12">
        <v>45070.709398148145</v>
      </c>
      <c r="AG17" s="20">
        <v>3.7222222222222219E-2</v>
      </c>
      <c r="AH17" s="12">
        <v>45070.746620370373</v>
      </c>
      <c r="AI17">
        <v>14.081111111270729</v>
      </c>
      <c r="AJ17" t="s">
        <v>143</v>
      </c>
      <c r="AM17">
        <v>5</v>
      </c>
      <c r="AN17">
        <v>24</v>
      </c>
      <c r="AO17" t="s">
        <v>144</v>
      </c>
      <c r="AP17">
        <v>21</v>
      </c>
      <c r="AQ17">
        <v>17</v>
      </c>
      <c r="AR17">
        <v>4</v>
      </c>
    </row>
    <row r="18" spans="1:44" x14ac:dyDescent="0.2">
      <c r="A18" t="s">
        <v>44</v>
      </c>
      <c r="B18" t="s">
        <v>45</v>
      </c>
      <c r="C18" t="s">
        <v>238</v>
      </c>
      <c r="D18" t="s">
        <v>47</v>
      </c>
      <c r="E18" t="s">
        <v>48</v>
      </c>
      <c r="F18" t="s">
        <v>215</v>
      </c>
      <c r="G18" t="s">
        <v>216</v>
      </c>
      <c r="H18" t="s">
        <v>217</v>
      </c>
      <c r="I18" t="s">
        <v>218</v>
      </c>
      <c r="J18" t="s">
        <v>72</v>
      </c>
      <c r="K18" t="s">
        <v>73</v>
      </c>
      <c r="L18" s="19">
        <v>45070</v>
      </c>
      <c r="M18" s="20">
        <v>0.66749999999999998</v>
      </c>
      <c r="N18" t="s">
        <v>146</v>
      </c>
      <c r="O18" s="19">
        <v>45071</v>
      </c>
      <c r="P18" s="20">
        <v>0.375</v>
      </c>
      <c r="Q18" t="s">
        <v>56</v>
      </c>
      <c r="R18" t="s">
        <v>239</v>
      </c>
      <c r="S18" s="19">
        <v>45070</v>
      </c>
      <c r="T18" s="20">
        <v>0.69800925925925927</v>
      </c>
      <c r="U18">
        <v>118</v>
      </c>
      <c r="V18" t="s">
        <v>220</v>
      </c>
      <c r="W18" t="s">
        <v>221</v>
      </c>
      <c r="X18" t="s">
        <v>125</v>
      </c>
      <c r="Y18" t="s">
        <v>61</v>
      </c>
      <c r="Z18" t="s">
        <v>62</v>
      </c>
      <c r="AA18" t="s">
        <v>63</v>
      </c>
      <c r="AB18" t="s">
        <v>64</v>
      </c>
      <c r="AC18" s="12">
        <v>45070.667500000003</v>
      </c>
      <c r="AD18" s="12">
        <v>45071.375</v>
      </c>
      <c r="AE18">
        <v>16.979999999923166</v>
      </c>
      <c r="AF18" s="12">
        <v>45070.698009259257</v>
      </c>
      <c r="AG18" s="20">
        <v>6.5555555555555547E-2</v>
      </c>
      <c r="AH18" s="12">
        <v>45070.763564814813</v>
      </c>
      <c r="AI18">
        <v>14.674444444477558</v>
      </c>
      <c r="AJ18" t="s">
        <v>143</v>
      </c>
      <c r="AM18">
        <v>5</v>
      </c>
      <c r="AN18">
        <v>24</v>
      </c>
      <c r="AO18" t="s">
        <v>144</v>
      </c>
      <c r="AP18">
        <v>21</v>
      </c>
      <c r="AQ18">
        <v>16</v>
      </c>
      <c r="AR18">
        <v>4</v>
      </c>
    </row>
    <row r="19" spans="1:44" x14ac:dyDescent="0.2">
      <c r="A19" t="s">
        <v>44</v>
      </c>
      <c r="B19" t="s">
        <v>45</v>
      </c>
      <c r="C19" t="s">
        <v>240</v>
      </c>
      <c r="D19" t="s">
        <v>47</v>
      </c>
      <c r="E19" t="s">
        <v>48</v>
      </c>
      <c r="F19" t="s">
        <v>241</v>
      </c>
      <c r="G19" t="s">
        <v>242</v>
      </c>
      <c r="H19" t="s">
        <v>243</v>
      </c>
      <c r="I19" t="s">
        <v>244</v>
      </c>
      <c r="J19" t="s">
        <v>72</v>
      </c>
      <c r="K19" t="s">
        <v>73</v>
      </c>
      <c r="L19" s="19">
        <v>45070</v>
      </c>
      <c r="M19" s="20">
        <v>0.37987268518518519</v>
      </c>
      <c r="N19" t="s">
        <v>170</v>
      </c>
      <c r="O19" s="19">
        <v>45071</v>
      </c>
      <c r="P19" s="20">
        <v>0.33333333333333331</v>
      </c>
      <c r="Q19" t="s">
        <v>56</v>
      </c>
      <c r="R19" t="s">
        <v>245</v>
      </c>
      <c r="S19" s="19">
        <v>45070</v>
      </c>
      <c r="T19" s="20">
        <v>0.69408564814814822</v>
      </c>
      <c r="U19">
        <v>90</v>
      </c>
      <c r="V19" t="s">
        <v>246</v>
      </c>
      <c r="W19" t="s">
        <v>247</v>
      </c>
      <c r="X19" t="s">
        <v>248</v>
      </c>
      <c r="Y19" t="s">
        <v>61</v>
      </c>
      <c r="Z19" t="s">
        <v>62</v>
      </c>
      <c r="AA19" t="s">
        <v>63</v>
      </c>
      <c r="AB19" t="s">
        <v>64</v>
      </c>
      <c r="AC19" s="12">
        <v>45070.379872685182</v>
      </c>
      <c r="AD19" s="12">
        <v>45071.333333333336</v>
      </c>
      <c r="AE19">
        <v>22.883055555692408</v>
      </c>
      <c r="AF19" s="12">
        <v>45070.694085648145</v>
      </c>
      <c r="AG19" s="20">
        <v>4.9999999999999996E-2</v>
      </c>
      <c r="AH19" s="12">
        <v>45070.744085648148</v>
      </c>
      <c r="AI19">
        <v>14.141944444505498</v>
      </c>
      <c r="AJ19" t="s">
        <v>143</v>
      </c>
      <c r="AM19">
        <v>5</v>
      </c>
      <c r="AN19">
        <v>24</v>
      </c>
      <c r="AO19" t="s">
        <v>144</v>
      </c>
      <c r="AP19">
        <v>21</v>
      </c>
      <c r="AQ19">
        <v>16</v>
      </c>
      <c r="AR19">
        <v>4</v>
      </c>
    </row>
    <row r="20" spans="1:44" x14ac:dyDescent="0.2">
      <c r="A20" t="s">
        <v>44</v>
      </c>
      <c r="B20" t="s">
        <v>45</v>
      </c>
      <c r="C20" t="s">
        <v>249</v>
      </c>
      <c r="D20" t="s">
        <v>47</v>
      </c>
      <c r="E20" t="s">
        <v>48</v>
      </c>
      <c r="F20" t="s">
        <v>150</v>
      </c>
      <c r="G20" t="s">
        <v>151</v>
      </c>
      <c r="H20" t="s">
        <v>152</v>
      </c>
      <c r="I20" t="s">
        <v>153</v>
      </c>
      <c r="J20" t="s">
        <v>72</v>
      </c>
      <c r="K20" t="s">
        <v>73</v>
      </c>
      <c r="L20" s="19">
        <v>45069</v>
      </c>
      <c r="M20" s="20">
        <v>0.56638888888888894</v>
      </c>
      <c r="N20" t="s">
        <v>250</v>
      </c>
      <c r="O20" s="19">
        <v>45070</v>
      </c>
      <c r="P20" s="20">
        <v>0.83333333333333337</v>
      </c>
      <c r="Q20" t="s">
        <v>56</v>
      </c>
      <c r="R20" t="s">
        <v>251</v>
      </c>
      <c r="S20" s="19">
        <v>45070</v>
      </c>
      <c r="T20" s="20">
        <v>0.6965972222222222</v>
      </c>
      <c r="U20">
        <v>88</v>
      </c>
      <c r="V20" t="s">
        <v>156</v>
      </c>
      <c r="W20" t="s">
        <v>157</v>
      </c>
      <c r="X20" t="s">
        <v>252</v>
      </c>
      <c r="Y20" t="s">
        <v>61</v>
      </c>
      <c r="Z20" t="s">
        <v>62</v>
      </c>
      <c r="AA20" t="s">
        <v>63</v>
      </c>
      <c r="AB20" t="s">
        <v>64</v>
      </c>
      <c r="AC20" s="12">
        <v>45069.566388888888</v>
      </c>
      <c r="AD20" s="12">
        <v>45070.833333333336</v>
      </c>
      <c r="AE20">
        <v>30.406666666734964</v>
      </c>
      <c r="AF20" s="12">
        <v>45070.696597222224</v>
      </c>
      <c r="AG20" s="20">
        <v>4.8888888888888891E-2</v>
      </c>
      <c r="AH20" s="12">
        <v>45070.745486111111</v>
      </c>
      <c r="AI20">
        <v>2.1083333333954215</v>
      </c>
      <c r="AJ20" t="s">
        <v>143</v>
      </c>
      <c r="AM20">
        <v>5</v>
      </c>
      <c r="AN20">
        <v>24</v>
      </c>
      <c r="AO20" t="s">
        <v>144</v>
      </c>
      <c r="AP20">
        <v>21</v>
      </c>
      <c r="AQ20">
        <v>16</v>
      </c>
      <c r="AR20">
        <v>4</v>
      </c>
    </row>
    <row r="21" spans="1:44" x14ac:dyDescent="0.2">
      <c r="A21" t="s">
        <v>44</v>
      </c>
      <c r="B21" t="s">
        <v>45</v>
      </c>
      <c r="C21" t="s">
        <v>253</v>
      </c>
      <c r="D21" t="s">
        <v>47</v>
      </c>
      <c r="E21" t="s">
        <v>48</v>
      </c>
      <c r="F21" t="s">
        <v>134</v>
      </c>
      <c r="G21" t="s">
        <v>135</v>
      </c>
      <c r="H21" t="s">
        <v>136</v>
      </c>
      <c r="I21" t="s">
        <v>137</v>
      </c>
      <c r="J21" t="s">
        <v>72</v>
      </c>
      <c r="K21" t="s">
        <v>73</v>
      </c>
      <c r="L21" s="19">
        <v>45070</v>
      </c>
      <c r="M21" s="20">
        <v>0.64731481481481479</v>
      </c>
      <c r="N21" t="s">
        <v>146</v>
      </c>
      <c r="O21" s="19">
        <v>45071</v>
      </c>
      <c r="P21" s="20">
        <v>0.375</v>
      </c>
      <c r="Q21" t="s">
        <v>56</v>
      </c>
      <c r="R21" t="s">
        <v>254</v>
      </c>
      <c r="S21" s="19">
        <v>45070</v>
      </c>
      <c r="T21" s="20">
        <v>0.66943287037037036</v>
      </c>
      <c r="U21">
        <v>143</v>
      </c>
      <c r="V21" t="s">
        <v>140</v>
      </c>
      <c r="W21" t="s">
        <v>141</v>
      </c>
      <c r="X21" t="s">
        <v>132</v>
      </c>
      <c r="Y21" t="s">
        <v>61</v>
      </c>
      <c r="Z21" t="s">
        <v>62</v>
      </c>
      <c r="AA21" t="s">
        <v>63</v>
      </c>
      <c r="AB21" t="s">
        <v>64</v>
      </c>
      <c r="AC21" s="12">
        <v>45070.647314814814</v>
      </c>
      <c r="AD21" s="12">
        <v>45071.375</v>
      </c>
      <c r="AE21">
        <v>17.464444444456603</v>
      </c>
      <c r="AF21" s="12">
        <v>45070.669432870367</v>
      </c>
      <c r="AG21" s="20">
        <v>7.9444444444444443E-2</v>
      </c>
      <c r="AH21" s="12">
        <v>45070.748877314814</v>
      </c>
      <c r="AI21">
        <v>15.026944444456603</v>
      </c>
      <c r="AJ21" t="s">
        <v>143</v>
      </c>
      <c r="AM21">
        <v>5</v>
      </c>
      <c r="AN21">
        <v>24</v>
      </c>
      <c r="AO21" t="s">
        <v>144</v>
      </c>
      <c r="AP21">
        <v>21</v>
      </c>
      <c r="AQ21">
        <v>16</v>
      </c>
      <c r="AR21">
        <v>4</v>
      </c>
    </row>
    <row r="22" spans="1:44" x14ac:dyDescent="0.2">
      <c r="A22" t="s">
        <v>44</v>
      </c>
      <c r="B22" t="s">
        <v>45</v>
      </c>
      <c r="C22" t="s">
        <v>255</v>
      </c>
      <c r="D22" t="s">
        <v>47</v>
      </c>
      <c r="E22" t="s">
        <v>48</v>
      </c>
      <c r="F22" t="s">
        <v>150</v>
      </c>
      <c r="G22" t="s">
        <v>151</v>
      </c>
      <c r="H22" t="s">
        <v>174</v>
      </c>
      <c r="I22" t="s">
        <v>175</v>
      </c>
      <c r="J22" t="s">
        <v>176</v>
      </c>
      <c r="K22" t="s">
        <v>177</v>
      </c>
      <c r="L22" s="19">
        <v>45069</v>
      </c>
      <c r="M22" s="20">
        <v>0.5662152777777778</v>
      </c>
      <c r="N22" t="s">
        <v>250</v>
      </c>
      <c r="O22" s="19">
        <v>45070</v>
      </c>
      <c r="P22" s="20">
        <v>0.83333333333333337</v>
      </c>
      <c r="Q22" t="s">
        <v>56</v>
      </c>
      <c r="R22" t="s">
        <v>256</v>
      </c>
      <c r="S22" s="19">
        <v>45070</v>
      </c>
      <c r="T22" s="20">
        <v>0.66053240740740737</v>
      </c>
      <c r="U22">
        <v>195</v>
      </c>
      <c r="V22" t="s">
        <v>179</v>
      </c>
      <c r="W22" t="s">
        <v>180</v>
      </c>
      <c r="X22" t="s">
        <v>257</v>
      </c>
      <c r="Y22" t="s">
        <v>61</v>
      </c>
      <c r="Z22" t="s">
        <v>62</v>
      </c>
      <c r="AA22" t="s">
        <v>63</v>
      </c>
      <c r="AB22" t="s">
        <v>64</v>
      </c>
      <c r="AC22" s="12">
        <v>45069.56621527778</v>
      </c>
      <c r="AD22" s="12">
        <v>45070.833333333336</v>
      </c>
      <c r="AE22">
        <v>30.410833333327901</v>
      </c>
      <c r="AF22" s="12">
        <v>45070.660532407404</v>
      </c>
      <c r="AG22" s="20">
        <v>0.10833333333333334</v>
      </c>
      <c r="AH22" s="12">
        <v>45070.768865740742</v>
      </c>
      <c r="AI22">
        <v>1.5472222224343568</v>
      </c>
      <c r="AJ22" t="s">
        <v>143</v>
      </c>
      <c r="AM22">
        <v>5</v>
      </c>
      <c r="AN22">
        <v>24</v>
      </c>
      <c r="AO22" t="s">
        <v>144</v>
      </c>
      <c r="AP22">
        <v>21</v>
      </c>
      <c r="AQ22">
        <v>15</v>
      </c>
      <c r="AR22">
        <v>4</v>
      </c>
    </row>
    <row r="23" spans="1:44" x14ac:dyDescent="0.2">
      <c r="A23" t="s">
        <v>44</v>
      </c>
      <c r="B23" t="s">
        <v>45</v>
      </c>
      <c r="C23" t="s">
        <v>258</v>
      </c>
      <c r="D23" t="s">
        <v>47</v>
      </c>
      <c r="E23" t="s">
        <v>48</v>
      </c>
      <c r="F23" t="s">
        <v>134</v>
      </c>
      <c r="G23" t="s">
        <v>135</v>
      </c>
      <c r="H23" t="s">
        <v>136</v>
      </c>
      <c r="I23" t="s">
        <v>137</v>
      </c>
      <c r="J23" t="s">
        <v>72</v>
      </c>
      <c r="K23" t="s">
        <v>73</v>
      </c>
      <c r="L23" s="19">
        <v>45070</v>
      </c>
      <c r="M23" s="20">
        <v>0.5169907407407407</v>
      </c>
      <c r="N23" t="s">
        <v>170</v>
      </c>
      <c r="O23" s="19">
        <v>45071</v>
      </c>
      <c r="P23" s="20">
        <v>0.33333333333333331</v>
      </c>
      <c r="Q23" t="s">
        <v>56</v>
      </c>
      <c r="R23" t="s">
        <v>259</v>
      </c>
      <c r="S23" s="19">
        <v>45070</v>
      </c>
      <c r="T23" s="20">
        <v>0.63922453703703697</v>
      </c>
      <c r="U23">
        <v>143</v>
      </c>
      <c r="V23" t="s">
        <v>140</v>
      </c>
      <c r="W23" t="s">
        <v>141</v>
      </c>
      <c r="X23" t="s">
        <v>260</v>
      </c>
      <c r="Y23" t="s">
        <v>61</v>
      </c>
      <c r="Z23" t="s">
        <v>62</v>
      </c>
      <c r="AA23" t="s">
        <v>63</v>
      </c>
      <c r="AB23" t="s">
        <v>64</v>
      </c>
      <c r="AC23" s="12">
        <v>45070.51699074074</v>
      </c>
      <c r="AD23" s="12">
        <v>45071.333333333336</v>
      </c>
      <c r="AE23">
        <v>19.592222222301643</v>
      </c>
      <c r="AF23" s="12">
        <v>45070.639224537037</v>
      </c>
      <c r="AG23" s="20">
        <v>7.9444444444444443E-2</v>
      </c>
      <c r="AH23" s="12">
        <v>45070.718668981484</v>
      </c>
      <c r="AI23">
        <v>14.75194444443332</v>
      </c>
      <c r="AJ23" t="s">
        <v>143</v>
      </c>
      <c r="AM23">
        <v>5</v>
      </c>
      <c r="AN23">
        <v>24</v>
      </c>
      <c r="AO23" t="s">
        <v>144</v>
      </c>
      <c r="AP23">
        <v>21</v>
      </c>
      <c r="AQ23">
        <v>15</v>
      </c>
      <c r="AR23">
        <v>4</v>
      </c>
    </row>
    <row r="24" spans="1:44" x14ac:dyDescent="0.2">
      <c r="A24" t="s">
        <v>44</v>
      </c>
      <c r="B24" t="s">
        <v>45</v>
      </c>
      <c r="C24" t="s">
        <v>261</v>
      </c>
      <c r="D24" t="s">
        <v>47</v>
      </c>
      <c r="E24" t="s">
        <v>48</v>
      </c>
      <c r="F24" t="s">
        <v>49</v>
      </c>
      <c r="G24" t="s">
        <v>50</v>
      </c>
      <c r="H24" t="s">
        <v>262</v>
      </c>
      <c r="I24" t="s">
        <v>263</v>
      </c>
      <c r="J24" t="s">
        <v>72</v>
      </c>
      <c r="K24" t="s">
        <v>73</v>
      </c>
      <c r="L24" s="19">
        <v>45070</v>
      </c>
      <c r="M24" s="20">
        <v>0.48822916666666666</v>
      </c>
      <c r="N24" t="s">
        <v>146</v>
      </c>
      <c r="O24" s="19">
        <v>45071</v>
      </c>
      <c r="P24" s="20">
        <v>0.375</v>
      </c>
      <c r="Q24" t="s">
        <v>56</v>
      </c>
      <c r="R24" t="s">
        <v>264</v>
      </c>
      <c r="S24" s="19">
        <v>45070</v>
      </c>
      <c r="T24" s="20">
        <v>0.63655092592592599</v>
      </c>
      <c r="U24">
        <v>254</v>
      </c>
      <c r="V24" t="s">
        <v>265</v>
      </c>
      <c r="W24" t="s">
        <v>266</v>
      </c>
      <c r="X24" t="s">
        <v>267</v>
      </c>
      <c r="Y24" t="s">
        <v>61</v>
      </c>
      <c r="Z24" t="s">
        <v>62</v>
      </c>
      <c r="AA24" t="s">
        <v>63</v>
      </c>
      <c r="AB24" t="s">
        <v>64</v>
      </c>
      <c r="AC24" s="12">
        <v>45070.488229166665</v>
      </c>
      <c r="AD24" s="12">
        <v>45071.375</v>
      </c>
      <c r="AE24">
        <v>21.282500000030268</v>
      </c>
      <c r="AF24" s="12">
        <v>45070.636550925927</v>
      </c>
      <c r="AG24" s="20">
        <v>0.1411111111111111</v>
      </c>
      <c r="AH24" s="12">
        <v>45070.777662037035</v>
      </c>
      <c r="AI24">
        <v>14.336111111158971</v>
      </c>
      <c r="AJ24" t="s">
        <v>143</v>
      </c>
      <c r="AM24">
        <v>5</v>
      </c>
      <c r="AN24">
        <v>24</v>
      </c>
      <c r="AO24" t="s">
        <v>144</v>
      </c>
      <c r="AP24">
        <v>21</v>
      </c>
      <c r="AQ24">
        <v>15</v>
      </c>
      <c r="AR24">
        <v>4</v>
      </c>
    </row>
    <row r="25" spans="1:44" x14ac:dyDescent="0.2">
      <c r="A25" t="s">
        <v>44</v>
      </c>
      <c r="B25" t="s">
        <v>45</v>
      </c>
      <c r="C25" t="s">
        <v>268</v>
      </c>
      <c r="D25" t="s">
        <v>47</v>
      </c>
      <c r="E25" t="s">
        <v>48</v>
      </c>
      <c r="F25" t="s">
        <v>150</v>
      </c>
      <c r="G25" t="s">
        <v>151</v>
      </c>
      <c r="H25" t="s">
        <v>224</v>
      </c>
      <c r="I25" t="s">
        <v>225</v>
      </c>
      <c r="J25" t="s">
        <v>176</v>
      </c>
      <c r="K25" t="s">
        <v>177</v>
      </c>
      <c r="L25" s="19">
        <v>45069</v>
      </c>
      <c r="M25" s="20">
        <v>0.56792824074074078</v>
      </c>
      <c r="N25" t="s">
        <v>269</v>
      </c>
      <c r="O25" s="19">
        <v>45070</v>
      </c>
      <c r="P25" s="20">
        <v>0.625</v>
      </c>
      <c r="Q25" t="s">
        <v>56</v>
      </c>
      <c r="R25" t="s">
        <v>270</v>
      </c>
      <c r="S25" s="19">
        <v>45070</v>
      </c>
      <c r="T25" s="20">
        <v>0.63479166666666664</v>
      </c>
      <c r="U25">
        <v>24</v>
      </c>
      <c r="V25" t="s">
        <v>227</v>
      </c>
      <c r="W25" t="s">
        <v>228</v>
      </c>
      <c r="X25" t="s">
        <v>271</v>
      </c>
      <c r="Y25" t="s">
        <v>61</v>
      </c>
      <c r="Z25" t="s">
        <v>62</v>
      </c>
      <c r="AA25" t="s">
        <v>63</v>
      </c>
      <c r="AB25" t="s">
        <v>64</v>
      </c>
      <c r="AC25" s="12">
        <v>45069.567928240744</v>
      </c>
      <c r="AD25" s="12">
        <v>45070.625</v>
      </c>
      <c r="AE25">
        <v>25.369722222152632</v>
      </c>
      <c r="AF25" s="12">
        <v>45070.634791666664</v>
      </c>
      <c r="AG25" s="20">
        <v>1.3333333333333334E-2</v>
      </c>
      <c r="AH25" s="12">
        <v>45070.648125</v>
      </c>
      <c r="AI25">
        <v>-0.55499999999301508</v>
      </c>
      <c r="AJ25" t="s">
        <v>143</v>
      </c>
      <c r="AM25">
        <v>5</v>
      </c>
      <c r="AN25">
        <v>24</v>
      </c>
      <c r="AO25" t="s">
        <v>144</v>
      </c>
      <c r="AP25">
        <v>21</v>
      </c>
      <c r="AQ25">
        <v>15</v>
      </c>
      <c r="AR25">
        <v>4</v>
      </c>
    </row>
    <row r="26" spans="1:44" x14ac:dyDescent="0.2">
      <c r="A26" t="s">
        <v>44</v>
      </c>
      <c r="B26" t="s">
        <v>45</v>
      </c>
      <c r="C26" t="s">
        <v>272</v>
      </c>
      <c r="D26" t="s">
        <v>47</v>
      </c>
      <c r="E26" t="s">
        <v>48</v>
      </c>
      <c r="F26" t="s">
        <v>215</v>
      </c>
      <c r="G26" t="s">
        <v>216</v>
      </c>
      <c r="H26" t="s">
        <v>217</v>
      </c>
      <c r="I26" t="s">
        <v>218</v>
      </c>
      <c r="J26" t="s">
        <v>72</v>
      </c>
      <c r="K26" t="s">
        <v>73</v>
      </c>
      <c r="L26" s="19">
        <v>45070</v>
      </c>
      <c r="M26" s="20">
        <v>0.56010416666666674</v>
      </c>
      <c r="N26" t="s">
        <v>273</v>
      </c>
      <c r="O26" s="19">
        <v>45070</v>
      </c>
      <c r="P26" s="20">
        <v>0.70833333333333337</v>
      </c>
      <c r="Q26" t="s">
        <v>56</v>
      </c>
      <c r="R26" t="s">
        <v>274</v>
      </c>
      <c r="S26" s="19">
        <v>45070</v>
      </c>
      <c r="T26" s="20">
        <v>0.59729166666666667</v>
      </c>
      <c r="U26">
        <v>118</v>
      </c>
      <c r="V26" t="s">
        <v>220</v>
      </c>
      <c r="W26" t="s">
        <v>221</v>
      </c>
      <c r="X26" t="s">
        <v>275</v>
      </c>
      <c r="Y26" t="s">
        <v>61</v>
      </c>
      <c r="Z26" t="s">
        <v>62</v>
      </c>
      <c r="AA26" t="s">
        <v>63</v>
      </c>
      <c r="AB26" t="s">
        <v>64</v>
      </c>
      <c r="AC26" s="12">
        <v>45070.560104166667</v>
      </c>
      <c r="AD26" s="12">
        <v>45070.708333333336</v>
      </c>
      <c r="AE26">
        <v>3.557500000053551</v>
      </c>
      <c r="AF26" s="12">
        <v>45070.597291666665</v>
      </c>
      <c r="AG26" s="20">
        <v>6.5555555555555547E-2</v>
      </c>
      <c r="AH26" s="12">
        <v>45070.662847222222</v>
      </c>
      <c r="AI26">
        <v>1.0916666667326353</v>
      </c>
      <c r="AJ26" t="s">
        <v>143</v>
      </c>
      <c r="AM26">
        <v>5</v>
      </c>
      <c r="AN26">
        <v>24</v>
      </c>
      <c r="AO26" t="s">
        <v>144</v>
      </c>
      <c r="AP26">
        <v>21</v>
      </c>
      <c r="AQ26">
        <v>14</v>
      </c>
      <c r="AR26">
        <v>4</v>
      </c>
    </row>
    <row r="27" spans="1:44" x14ac:dyDescent="0.2">
      <c r="A27" t="s">
        <v>44</v>
      </c>
      <c r="B27" t="s">
        <v>45</v>
      </c>
      <c r="C27" t="s">
        <v>276</v>
      </c>
      <c r="D27" t="s">
        <v>47</v>
      </c>
      <c r="E27" t="s">
        <v>48</v>
      </c>
      <c r="F27" t="s">
        <v>277</v>
      </c>
      <c r="G27" t="s">
        <v>278</v>
      </c>
      <c r="H27" t="s">
        <v>279</v>
      </c>
      <c r="I27" t="s">
        <v>280</v>
      </c>
      <c r="J27" t="s">
        <v>281</v>
      </c>
      <c r="K27" t="s">
        <v>282</v>
      </c>
      <c r="L27" s="19">
        <v>45070</v>
      </c>
      <c r="M27" s="20">
        <v>0.54630787037037043</v>
      </c>
      <c r="N27" t="s">
        <v>283</v>
      </c>
      <c r="O27" s="19">
        <v>45071</v>
      </c>
      <c r="P27" s="20">
        <v>0.41666666666666669</v>
      </c>
      <c r="Q27" t="s">
        <v>56</v>
      </c>
      <c r="R27" t="s">
        <v>284</v>
      </c>
      <c r="S27" s="19">
        <v>45070</v>
      </c>
      <c r="T27" s="20">
        <v>0.60868055555555556</v>
      </c>
      <c r="U27">
        <v>118</v>
      </c>
      <c r="V27" t="s">
        <v>220</v>
      </c>
      <c r="W27" t="s">
        <v>221</v>
      </c>
      <c r="X27" t="s">
        <v>285</v>
      </c>
      <c r="Y27" t="s">
        <v>61</v>
      </c>
      <c r="Z27" t="s">
        <v>62</v>
      </c>
      <c r="AA27" t="s">
        <v>63</v>
      </c>
      <c r="AB27" t="s">
        <v>64</v>
      </c>
      <c r="AC27" s="12">
        <v>45070.546307870369</v>
      </c>
      <c r="AD27" s="12">
        <v>45071.416666666664</v>
      </c>
      <c r="AE27">
        <v>20.88861111109145</v>
      </c>
      <c r="AF27" s="12">
        <v>45070.608680555553</v>
      </c>
      <c r="AG27" s="20">
        <v>6.5555555555555547E-2</v>
      </c>
      <c r="AH27" s="12">
        <v>45070.67423611111</v>
      </c>
      <c r="AI27">
        <v>17.818333333299961</v>
      </c>
      <c r="AJ27" t="s">
        <v>143</v>
      </c>
      <c r="AM27">
        <v>5</v>
      </c>
      <c r="AN27">
        <v>24</v>
      </c>
      <c r="AO27" t="s">
        <v>144</v>
      </c>
      <c r="AP27">
        <v>21</v>
      </c>
      <c r="AQ27">
        <v>14</v>
      </c>
      <c r="AR27">
        <v>4</v>
      </c>
    </row>
    <row r="28" spans="1:44" x14ac:dyDescent="0.2">
      <c r="A28" t="s">
        <v>44</v>
      </c>
      <c r="B28" t="s">
        <v>45</v>
      </c>
      <c r="C28" t="s">
        <v>286</v>
      </c>
      <c r="D28" t="s">
        <v>47</v>
      </c>
      <c r="E28" t="s">
        <v>48</v>
      </c>
      <c r="F28" t="s">
        <v>206</v>
      </c>
      <c r="G28" t="s">
        <v>207</v>
      </c>
      <c r="H28" t="s">
        <v>208</v>
      </c>
      <c r="I28" t="s">
        <v>209</v>
      </c>
      <c r="J28" t="s">
        <v>72</v>
      </c>
      <c r="K28" t="s">
        <v>73</v>
      </c>
      <c r="L28" s="19">
        <v>45070</v>
      </c>
      <c r="M28" s="20">
        <v>0.4208217592592593</v>
      </c>
      <c r="N28" t="s">
        <v>287</v>
      </c>
      <c r="O28" s="19">
        <v>45071</v>
      </c>
      <c r="P28" s="20">
        <v>0.33333333333333331</v>
      </c>
      <c r="Q28" t="s">
        <v>56</v>
      </c>
      <c r="R28" t="s">
        <v>288</v>
      </c>
      <c r="S28" s="19">
        <v>45070</v>
      </c>
      <c r="T28" s="20">
        <v>0.61469907407407409</v>
      </c>
      <c r="U28">
        <v>127</v>
      </c>
      <c r="V28" t="s">
        <v>211</v>
      </c>
      <c r="W28" t="s">
        <v>212</v>
      </c>
      <c r="X28" t="s">
        <v>96</v>
      </c>
      <c r="Y28" t="s">
        <v>61</v>
      </c>
      <c r="Z28" t="s">
        <v>62</v>
      </c>
      <c r="AA28" t="s">
        <v>63</v>
      </c>
      <c r="AB28" t="s">
        <v>64</v>
      </c>
      <c r="AC28" s="12">
        <v>45070.42082175926</v>
      </c>
      <c r="AD28" s="12">
        <v>45071.333333333336</v>
      </c>
      <c r="AE28">
        <v>21.900277777807787</v>
      </c>
      <c r="AF28" s="12">
        <v>45070.614699074074</v>
      </c>
      <c r="AG28" s="20">
        <v>7.0555555555555552E-2</v>
      </c>
      <c r="AH28" s="12">
        <v>45070.685254629629</v>
      </c>
      <c r="AI28">
        <v>15.553888888971414</v>
      </c>
      <c r="AJ28" t="s">
        <v>143</v>
      </c>
      <c r="AM28">
        <v>5</v>
      </c>
      <c r="AN28">
        <v>24</v>
      </c>
      <c r="AO28" t="s">
        <v>144</v>
      </c>
      <c r="AP28">
        <v>21</v>
      </c>
      <c r="AQ28">
        <v>14</v>
      </c>
      <c r="AR28">
        <v>4</v>
      </c>
    </row>
    <row r="29" spans="1:44" x14ac:dyDescent="0.2">
      <c r="A29" t="s">
        <v>44</v>
      </c>
      <c r="B29" t="s">
        <v>45</v>
      </c>
      <c r="C29" t="s">
        <v>289</v>
      </c>
      <c r="D29" t="s">
        <v>47</v>
      </c>
      <c r="E29" t="s">
        <v>48</v>
      </c>
      <c r="F29" t="s">
        <v>99</v>
      </c>
      <c r="G29" t="s">
        <v>100</v>
      </c>
      <c r="H29" t="s">
        <v>119</v>
      </c>
      <c r="I29" t="s">
        <v>120</v>
      </c>
      <c r="J29" t="s">
        <v>72</v>
      </c>
      <c r="K29" t="s">
        <v>73</v>
      </c>
      <c r="L29" s="19">
        <v>45070</v>
      </c>
      <c r="M29" s="20">
        <v>0.34493055555555552</v>
      </c>
      <c r="N29" t="s">
        <v>269</v>
      </c>
      <c r="O29" s="19">
        <v>45070</v>
      </c>
      <c r="P29" s="20">
        <v>0.625</v>
      </c>
      <c r="Q29" t="s">
        <v>56</v>
      </c>
      <c r="R29" t="s">
        <v>290</v>
      </c>
      <c r="S29" s="19">
        <v>45070</v>
      </c>
      <c r="T29" s="20">
        <v>0.59609953703703711</v>
      </c>
      <c r="U29">
        <v>68</v>
      </c>
      <c r="V29" t="s">
        <v>123</v>
      </c>
      <c r="W29" t="s">
        <v>124</v>
      </c>
      <c r="X29" t="s">
        <v>184</v>
      </c>
      <c r="Y29" t="s">
        <v>61</v>
      </c>
      <c r="Z29" t="s">
        <v>62</v>
      </c>
      <c r="AA29" t="s">
        <v>63</v>
      </c>
      <c r="AB29" t="s">
        <v>64</v>
      </c>
      <c r="AC29" s="12">
        <v>45070.344930555555</v>
      </c>
      <c r="AD29" s="12">
        <v>45070.625</v>
      </c>
      <c r="AE29">
        <v>6.7216666666790843</v>
      </c>
      <c r="AF29" s="12">
        <v>45070.596099537041</v>
      </c>
      <c r="AG29" s="20">
        <v>3.7777777777777778E-2</v>
      </c>
      <c r="AH29" s="12">
        <v>45070.633877314816</v>
      </c>
      <c r="AI29">
        <v>-0.21305555559229106</v>
      </c>
      <c r="AJ29" t="s">
        <v>143</v>
      </c>
      <c r="AM29">
        <v>5</v>
      </c>
      <c r="AN29">
        <v>24</v>
      </c>
      <c r="AO29" t="s">
        <v>144</v>
      </c>
      <c r="AP29">
        <v>21</v>
      </c>
      <c r="AQ29">
        <v>14</v>
      </c>
      <c r="AR29">
        <v>4</v>
      </c>
    </row>
    <row r="30" spans="1:44" x14ac:dyDescent="0.2">
      <c r="A30" t="s">
        <v>44</v>
      </c>
      <c r="B30" t="s">
        <v>45</v>
      </c>
      <c r="C30" t="s">
        <v>291</v>
      </c>
      <c r="D30" t="s">
        <v>47</v>
      </c>
      <c r="E30" t="s">
        <v>48</v>
      </c>
      <c r="F30" t="s">
        <v>150</v>
      </c>
      <c r="G30" t="s">
        <v>151</v>
      </c>
      <c r="H30" t="s">
        <v>292</v>
      </c>
      <c r="I30" t="s">
        <v>293</v>
      </c>
      <c r="J30" t="s">
        <v>176</v>
      </c>
      <c r="K30" t="s">
        <v>177</v>
      </c>
      <c r="L30" s="19">
        <v>45069</v>
      </c>
      <c r="M30" s="20">
        <v>0.56633101851851853</v>
      </c>
      <c r="N30" t="s">
        <v>250</v>
      </c>
      <c r="O30" s="19">
        <v>45070</v>
      </c>
      <c r="P30" s="20">
        <v>0.83333333333333337</v>
      </c>
      <c r="Q30" t="s">
        <v>56</v>
      </c>
      <c r="R30" t="s">
        <v>294</v>
      </c>
      <c r="S30" s="19">
        <v>45070</v>
      </c>
      <c r="T30" s="20">
        <v>0.57784722222222229</v>
      </c>
      <c r="U30">
        <v>57</v>
      </c>
      <c r="V30" t="s">
        <v>295</v>
      </c>
      <c r="W30" t="s">
        <v>296</v>
      </c>
      <c r="X30" t="s">
        <v>252</v>
      </c>
      <c r="Y30" t="s">
        <v>61</v>
      </c>
      <c r="Z30" t="s">
        <v>62</v>
      </c>
      <c r="AA30" t="s">
        <v>63</v>
      </c>
      <c r="AB30" t="s">
        <v>64</v>
      </c>
      <c r="AC30" s="12">
        <v>45069.566331018519</v>
      </c>
      <c r="AD30" s="12">
        <v>45070.833333333336</v>
      </c>
      <c r="AE30">
        <v>30.408055555599276</v>
      </c>
      <c r="AF30" s="12">
        <v>45070.577847222223</v>
      </c>
      <c r="AG30" s="20">
        <v>3.1666666666666669E-2</v>
      </c>
      <c r="AH30" s="12">
        <v>45070.609513888892</v>
      </c>
      <c r="AI30">
        <v>5.3716666666441597</v>
      </c>
      <c r="AJ30" t="s">
        <v>143</v>
      </c>
      <c r="AM30">
        <v>5</v>
      </c>
      <c r="AN30">
        <v>24</v>
      </c>
      <c r="AO30" t="s">
        <v>144</v>
      </c>
      <c r="AP30">
        <v>21</v>
      </c>
      <c r="AQ30">
        <v>13</v>
      </c>
      <c r="AR30">
        <v>4</v>
      </c>
    </row>
    <row r="31" spans="1:44" x14ac:dyDescent="0.2">
      <c r="A31" t="s">
        <v>44</v>
      </c>
      <c r="B31" t="s">
        <v>45</v>
      </c>
      <c r="C31" t="s">
        <v>297</v>
      </c>
      <c r="D31" t="s">
        <v>47</v>
      </c>
      <c r="E31" t="s">
        <v>48</v>
      </c>
      <c r="F31" t="s">
        <v>150</v>
      </c>
      <c r="G31" t="s">
        <v>151</v>
      </c>
      <c r="H31" t="s">
        <v>298</v>
      </c>
      <c r="I31" t="s">
        <v>299</v>
      </c>
      <c r="J31" t="s">
        <v>176</v>
      </c>
      <c r="K31" t="s">
        <v>177</v>
      </c>
      <c r="L31" s="19">
        <v>45069</v>
      </c>
      <c r="M31" s="20">
        <v>0.56614583333333335</v>
      </c>
      <c r="N31" t="s">
        <v>250</v>
      </c>
      <c r="O31" s="19">
        <v>45070</v>
      </c>
      <c r="P31" s="20">
        <v>0.83333333333333337</v>
      </c>
      <c r="Q31" t="s">
        <v>56</v>
      </c>
      <c r="R31" t="s">
        <v>300</v>
      </c>
      <c r="S31" s="19">
        <v>45070</v>
      </c>
      <c r="T31" s="20">
        <v>0.54594907407407411</v>
      </c>
      <c r="U31">
        <v>40</v>
      </c>
      <c r="V31" t="s">
        <v>301</v>
      </c>
      <c r="W31" t="s">
        <v>302</v>
      </c>
      <c r="X31" t="s">
        <v>257</v>
      </c>
      <c r="Y31" t="s">
        <v>61</v>
      </c>
      <c r="Z31" t="s">
        <v>62</v>
      </c>
      <c r="AA31" t="s">
        <v>63</v>
      </c>
      <c r="AB31" t="s">
        <v>64</v>
      </c>
      <c r="AC31" s="12">
        <v>45069.566145833334</v>
      </c>
      <c r="AD31" s="12">
        <v>45070.833333333336</v>
      </c>
      <c r="AE31">
        <v>30.412500000034925</v>
      </c>
      <c r="AF31" s="12">
        <v>45070.545949074076</v>
      </c>
      <c r="AG31" s="20">
        <v>2.2222222222222223E-2</v>
      </c>
      <c r="AH31" s="12">
        <v>45070.568171296298</v>
      </c>
      <c r="AI31">
        <v>6.3638888889108784</v>
      </c>
      <c r="AJ31" t="s">
        <v>143</v>
      </c>
      <c r="AM31">
        <v>5</v>
      </c>
      <c r="AN31">
        <v>24</v>
      </c>
      <c r="AO31" t="s">
        <v>144</v>
      </c>
      <c r="AP31">
        <v>21</v>
      </c>
      <c r="AQ31">
        <v>13</v>
      </c>
      <c r="AR31">
        <v>4</v>
      </c>
    </row>
    <row r="32" spans="1:44" x14ac:dyDescent="0.2">
      <c r="A32" t="s">
        <v>44</v>
      </c>
      <c r="B32" t="s">
        <v>45</v>
      </c>
      <c r="C32" t="s">
        <v>303</v>
      </c>
      <c r="D32" t="s">
        <v>47</v>
      </c>
      <c r="E32" t="s">
        <v>48</v>
      </c>
      <c r="F32" t="s">
        <v>304</v>
      </c>
      <c r="G32" t="s">
        <v>305</v>
      </c>
      <c r="H32" t="s">
        <v>306</v>
      </c>
      <c r="I32" t="s">
        <v>307</v>
      </c>
      <c r="J32" t="s">
        <v>72</v>
      </c>
      <c r="K32" t="s">
        <v>73</v>
      </c>
      <c r="L32" s="19">
        <v>45070</v>
      </c>
      <c r="M32" s="20">
        <v>0.40400462962962963</v>
      </c>
      <c r="N32" t="s">
        <v>308</v>
      </c>
      <c r="O32" s="19">
        <v>45070</v>
      </c>
      <c r="P32" s="20">
        <v>0.625</v>
      </c>
      <c r="Q32" t="s">
        <v>56</v>
      </c>
      <c r="R32" t="s">
        <v>309</v>
      </c>
      <c r="S32" s="19">
        <v>45070</v>
      </c>
      <c r="T32" s="20">
        <v>0.53199074074074071</v>
      </c>
      <c r="U32">
        <v>58</v>
      </c>
      <c r="V32" t="s">
        <v>310</v>
      </c>
      <c r="W32" t="s">
        <v>311</v>
      </c>
      <c r="X32" t="s">
        <v>237</v>
      </c>
      <c r="Y32" t="s">
        <v>61</v>
      </c>
      <c r="Z32" t="s">
        <v>62</v>
      </c>
      <c r="AA32" t="s">
        <v>63</v>
      </c>
      <c r="AB32" t="s">
        <v>64</v>
      </c>
      <c r="AC32" s="12">
        <v>45070.404004629629</v>
      </c>
      <c r="AD32" s="12">
        <v>45070.625</v>
      </c>
      <c r="AE32">
        <v>5.3038888889132068</v>
      </c>
      <c r="AF32" s="12">
        <v>45070.531990740739</v>
      </c>
      <c r="AG32" s="20">
        <v>3.2222222222222222E-2</v>
      </c>
      <c r="AH32" s="12">
        <v>45070.564212962963</v>
      </c>
      <c r="AI32">
        <v>1.4588888888829388</v>
      </c>
      <c r="AJ32" t="s">
        <v>143</v>
      </c>
      <c r="AM32">
        <v>5</v>
      </c>
      <c r="AN32">
        <v>24</v>
      </c>
      <c r="AO32" t="s">
        <v>144</v>
      </c>
      <c r="AP32">
        <v>21</v>
      </c>
      <c r="AQ32">
        <v>12</v>
      </c>
      <c r="AR32">
        <v>4</v>
      </c>
    </row>
    <row r="33" spans="1:44" x14ac:dyDescent="0.2">
      <c r="A33" t="s">
        <v>44</v>
      </c>
      <c r="B33" t="s">
        <v>45</v>
      </c>
      <c r="C33" t="s">
        <v>312</v>
      </c>
      <c r="D33" t="s">
        <v>47</v>
      </c>
      <c r="E33" t="s">
        <v>48</v>
      </c>
      <c r="F33" t="s">
        <v>88</v>
      </c>
      <c r="G33" t="s">
        <v>89</v>
      </c>
      <c r="H33" t="s">
        <v>313</v>
      </c>
      <c r="I33" t="s">
        <v>314</v>
      </c>
      <c r="J33" t="s">
        <v>72</v>
      </c>
      <c r="K33" t="s">
        <v>73</v>
      </c>
      <c r="L33" s="19">
        <v>45070</v>
      </c>
      <c r="M33" s="20">
        <v>0.43925925925925924</v>
      </c>
      <c r="N33" t="s">
        <v>170</v>
      </c>
      <c r="O33" s="19">
        <v>45071</v>
      </c>
      <c r="P33" s="20">
        <v>0.33333333333333331</v>
      </c>
      <c r="Q33" t="s">
        <v>56</v>
      </c>
      <c r="R33" t="s">
        <v>315</v>
      </c>
      <c r="S33" s="19">
        <v>45070</v>
      </c>
      <c r="T33" s="20">
        <v>0.5173726851851852</v>
      </c>
      <c r="U33">
        <v>35</v>
      </c>
      <c r="V33" t="s">
        <v>105</v>
      </c>
      <c r="W33" t="s">
        <v>106</v>
      </c>
      <c r="X33" t="s">
        <v>86</v>
      </c>
      <c r="Y33" t="s">
        <v>61</v>
      </c>
      <c r="Z33" t="s">
        <v>62</v>
      </c>
      <c r="AA33" t="s">
        <v>63</v>
      </c>
      <c r="AB33" t="s">
        <v>64</v>
      </c>
      <c r="AC33" s="12">
        <v>45070.439259259256</v>
      </c>
      <c r="AD33" s="12">
        <v>45071.333333333336</v>
      </c>
      <c r="AE33">
        <v>21.457777777919546</v>
      </c>
      <c r="AF33" s="12">
        <v>45070.517372685186</v>
      </c>
      <c r="AG33" s="20">
        <v>1.9444444444444445E-2</v>
      </c>
      <c r="AH33" s="12">
        <v>45070.536817129629</v>
      </c>
      <c r="AI33">
        <v>19.116388888971414</v>
      </c>
      <c r="AJ33" t="s">
        <v>143</v>
      </c>
      <c r="AM33">
        <v>5</v>
      </c>
      <c r="AN33">
        <v>24</v>
      </c>
      <c r="AO33" t="s">
        <v>144</v>
      </c>
      <c r="AP33">
        <v>21</v>
      </c>
      <c r="AQ33">
        <v>12</v>
      </c>
      <c r="AR33">
        <v>4</v>
      </c>
    </row>
    <row r="34" spans="1:44" x14ac:dyDescent="0.2">
      <c r="A34" t="s">
        <v>44</v>
      </c>
      <c r="B34" t="s">
        <v>45</v>
      </c>
      <c r="C34" t="s">
        <v>316</v>
      </c>
      <c r="D34" t="s">
        <v>47</v>
      </c>
      <c r="E34" t="s">
        <v>48</v>
      </c>
      <c r="F34" t="s">
        <v>317</v>
      </c>
      <c r="G34" t="s">
        <v>318</v>
      </c>
      <c r="H34" t="s">
        <v>319</v>
      </c>
      <c r="I34" t="s">
        <v>320</v>
      </c>
      <c r="J34" t="s">
        <v>72</v>
      </c>
      <c r="K34" t="s">
        <v>73</v>
      </c>
      <c r="L34" s="19">
        <v>45069</v>
      </c>
      <c r="M34" s="20">
        <v>0.7038888888888889</v>
      </c>
      <c r="N34" t="s">
        <v>269</v>
      </c>
      <c r="O34" s="19">
        <v>45070</v>
      </c>
      <c r="P34" s="20">
        <v>0.625</v>
      </c>
      <c r="Q34" t="s">
        <v>56</v>
      </c>
      <c r="R34" t="s">
        <v>321</v>
      </c>
      <c r="S34" s="19">
        <v>45070</v>
      </c>
      <c r="T34" s="20">
        <v>0.49945601851851856</v>
      </c>
      <c r="U34">
        <v>165</v>
      </c>
      <c r="V34" t="s">
        <v>322</v>
      </c>
      <c r="W34" t="s">
        <v>323</v>
      </c>
      <c r="X34" t="s">
        <v>324</v>
      </c>
      <c r="Y34" t="s">
        <v>61</v>
      </c>
      <c r="Z34" t="s">
        <v>62</v>
      </c>
      <c r="AA34" t="s">
        <v>63</v>
      </c>
      <c r="AB34" t="s">
        <v>64</v>
      </c>
      <c r="AC34" s="12">
        <v>45069.703888888886</v>
      </c>
      <c r="AD34" s="12">
        <v>45070.625</v>
      </c>
      <c r="AE34">
        <v>22.106666666746605</v>
      </c>
      <c r="AF34" s="12">
        <v>45070.499456018515</v>
      </c>
      <c r="AG34" s="20">
        <v>9.1666666666666674E-2</v>
      </c>
      <c r="AH34" s="12">
        <v>45070.591122685182</v>
      </c>
      <c r="AI34">
        <v>0.81305555562721565</v>
      </c>
      <c r="AJ34" t="s">
        <v>143</v>
      </c>
      <c r="AM34">
        <v>5</v>
      </c>
      <c r="AN34">
        <v>24</v>
      </c>
      <c r="AO34" t="s">
        <v>144</v>
      </c>
      <c r="AP34">
        <v>21</v>
      </c>
      <c r="AQ34">
        <v>11</v>
      </c>
      <c r="AR34">
        <v>4</v>
      </c>
    </row>
    <row r="35" spans="1:44" x14ac:dyDescent="0.2">
      <c r="A35" t="s">
        <v>44</v>
      </c>
      <c r="B35" t="s">
        <v>45</v>
      </c>
      <c r="C35" t="s">
        <v>325</v>
      </c>
      <c r="D35" t="s">
        <v>47</v>
      </c>
      <c r="E35" t="s">
        <v>48</v>
      </c>
      <c r="F35" t="s">
        <v>215</v>
      </c>
      <c r="G35" t="s">
        <v>216</v>
      </c>
      <c r="H35" t="s">
        <v>217</v>
      </c>
      <c r="I35" t="s">
        <v>218</v>
      </c>
      <c r="J35" t="s">
        <v>72</v>
      </c>
      <c r="K35" t="s">
        <v>73</v>
      </c>
      <c r="L35" s="19">
        <v>45069</v>
      </c>
      <c r="M35" s="20">
        <v>0.69224537037037026</v>
      </c>
      <c r="N35" t="s">
        <v>326</v>
      </c>
      <c r="O35" s="19">
        <v>45070</v>
      </c>
      <c r="P35" s="20">
        <v>0.58333333333333337</v>
      </c>
      <c r="Q35" t="s">
        <v>56</v>
      </c>
      <c r="R35" t="s">
        <v>327</v>
      </c>
      <c r="S35" s="19">
        <v>45070</v>
      </c>
      <c r="T35" s="20">
        <v>0.50295138888888891</v>
      </c>
      <c r="U35">
        <v>118</v>
      </c>
      <c r="V35" t="s">
        <v>220</v>
      </c>
      <c r="W35" t="s">
        <v>221</v>
      </c>
      <c r="X35" t="s">
        <v>328</v>
      </c>
      <c r="Y35" t="s">
        <v>61</v>
      </c>
      <c r="Z35" t="s">
        <v>62</v>
      </c>
      <c r="AA35" t="s">
        <v>63</v>
      </c>
      <c r="AB35" t="s">
        <v>64</v>
      </c>
      <c r="AC35" s="12">
        <v>45069.692245370374</v>
      </c>
      <c r="AD35" s="12">
        <v>45070.583333333336</v>
      </c>
      <c r="AE35">
        <v>21.386111111089122</v>
      </c>
      <c r="AF35" s="12">
        <v>45070.502951388888</v>
      </c>
      <c r="AG35" s="20">
        <v>6.5555555555555547E-2</v>
      </c>
      <c r="AH35" s="12">
        <v>45070.568506944444</v>
      </c>
      <c r="AI35">
        <v>0.3558333333930932</v>
      </c>
      <c r="AJ35" t="s">
        <v>143</v>
      </c>
      <c r="AM35">
        <v>5</v>
      </c>
      <c r="AN35">
        <v>24</v>
      </c>
      <c r="AO35" t="s">
        <v>144</v>
      </c>
      <c r="AP35">
        <v>21</v>
      </c>
      <c r="AQ35">
        <v>12</v>
      </c>
      <c r="AR35">
        <v>4</v>
      </c>
    </row>
    <row r="36" spans="1:44" x14ac:dyDescent="0.2">
      <c r="A36" t="s">
        <v>44</v>
      </c>
      <c r="B36" t="s">
        <v>45</v>
      </c>
      <c r="C36" t="s">
        <v>329</v>
      </c>
      <c r="D36" t="s">
        <v>47</v>
      </c>
      <c r="E36" t="s">
        <v>48</v>
      </c>
      <c r="F36" t="s">
        <v>330</v>
      </c>
      <c r="G36" t="s">
        <v>331</v>
      </c>
      <c r="H36" t="s">
        <v>332</v>
      </c>
      <c r="I36" t="s">
        <v>333</v>
      </c>
      <c r="J36" t="s">
        <v>53</v>
      </c>
      <c r="K36" t="s">
        <v>54</v>
      </c>
      <c r="L36" s="19">
        <v>45069</v>
      </c>
      <c r="M36" s="20">
        <v>0.47025462962962966</v>
      </c>
      <c r="N36" t="s">
        <v>334</v>
      </c>
      <c r="O36" s="19">
        <v>45070</v>
      </c>
      <c r="P36" s="20">
        <v>0.60416666666666663</v>
      </c>
      <c r="Q36" t="s">
        <v>56</v>
      </c>
      <c r="R36" t="s">
        <v>335</v>
      </c>
      <c r="S36" s="19">
        <v>45070</v>
      </c>
      <c r="T36" s="20">
        <v>0.51493055555555556</v>
      </c>
      <c r="U36">
        <v>24</v>
      </c>
      <c r="V36" t="s">
        <v>227</v>
      </c>
      <c r="W36" t="s">
        <v>228</v>
      </c>
      <c r="X36" t="s">
        <v>336</v>
      </c>
      <c r="Y36" t="s">
        <v>61</v>
      </c>
      <c r="Z36" t="s">
        <v>62</v>
      </c>
      <c r="AA36" t="s">
        <v>63</v>
      </c>
      <c r="AB36" t="s">
        <v>64</v>
      </c>
      <c r="AC36" s="12">
        <v>45069.470254629632</v>
      </c>
      <c r="AD36" s="12">
        <v>45070.604166666664</v>
      </c>
      <c r="AE36">
        <v>27.21388888877118</v>
      </c>
      <c r="AF36" s="12">
        <v>45070.514930555553</v>
      </c>
      <c r="AG36" s="20">
        <v>1.3333333333333334E-2</v>
      </c>
      <c r="AH36" s="12">
        <v>45070.528263888889</v>
      </c>
      <c r="AI36">
        <v>1.8216666665975936</v>
      </c>
      <c r="AJ36" t="s">
        <v>143</v>
      </c>
      <c r="AM36">
        <v>5</v>
      </c>
      <c r="AN36">
        <v>24</v>
      </c>
      <c r="AO36" t="s">
        <v>144</v>
      </c>
      <c r="AP36">
        <v>21</v>
      </c>
      <c r="AQ36">
        <v>12</v>
      </c>
      <c r="AR36">
        <v>4</v>
      </c>
    </row>
    <row r="37" spans="1:44" x14ac:dyDescent="0.2">
      <c r="A37" t="s">
        <v>44</v>
      </c>
      <c r="B37" t="s">
        <v>45</v>
      </c>
      <c r="C37" t="s">
        <v>337</v>
      </c>
      <c r="D37" t="s">
        <v>47</v>
      </c>
      <c r="E37" t="s">
        <v>48</v>
      </c>
      <c r="F37" t="s">
        <v>99</v>
      </c>
      <c r="G37" t="s">
        <v>100</v>
      </c>
      <c r="H37" t="s">
        <v>101</v>
      </c>
      <c r="I37" t="s">
        <v>102</v>
      </c>
      <c r="J37" t="s">
        <v>72</v>
      </c>
      <c r="K37" t="s">
        <v>73</v>
      </c>
      <c r="L37" s="19">
        <v>45069</v>
      </c>
      <c r="M37" s="20">
        <v>0.67753472222222222</v>
      </c>
      <c r="N37" t="s">
        <v>338</v>
      </c>
      <c r="O37" s="19">
        <v>45070</v>
      </c>
      <c r="P37" s="20">
        <v>0.5</v>
      </c>
      <c r="Q37" t="s">
        <v>56</v>
      </c>
      <c r="R37" t="s">
        <v>339</v>
      </c>
      <c r="S37" s="19">
        <v>45070</v>
      </c>
      <c r="T37" s="20">
        <v>0.48667824074074079</v>
      </c>
      <c r="U37">
        <v>35</v>
      </c>
      <c r="V37" t="s">
        <v>105</v>
      </c>
      <c r="W37" t="s">
        <v>106</v>
      </c>
      <c r="X37" t="s">
        <v>260</v>
      </c>
      <c r="Y37" t="s">
        <v>61</v>
      </c>
      <c r="Z37" t="s">
        <v>62</v>
      </c>
      <c r="AA37" t="s">
        <v>63</v>
      </c>
      <c r="AB37" t="s">
        <v>64</v>
      </c>
      <c r="AC37" s="12">
        <v>45069.677534722221</v>
      </c>
      <c r="AD37" s="12">
        <v>45070.5</v>
      </c>
      <c r="AE37">
        <v>19.739166666695382</v>
      </c>
      <c r="AF37" s="12">
        <v>45070.486678240741</v>
      </c>
      <c r="AG37" s="20">
        <v>1.9444444444444445E-2</v>
      </c>
      <c r="AH37" s="12">
        <v>45070.506122685183</v>
      </c>
      <c r="AI37">
        <v>-0.1469444443937391</v>
      </c>
      <c r="AJ37" t="s">
        <v>143</v>
      </c>
      <c r="AM37">
        <v>5</v>
      </c>
      <c r="AN37">
        <v>24</v>
      </c>
      <c r="AO37" t="s">
        <v>144</v>
      </c>
      <c r="AP37">
        <v>21</v>
      </c>
      <c r="AQ37">
        <v>11</v>
      </c>
      <c r="AR37">
        <v>4</v>
      </c>
    </row>
    <row r="38" spans="1:44" x14ac:dyDescent="0.2">
      <c r="A38" t="s">
        <v>44</v>
      </c>
      <c r="B38" t="s">
        <v>45</v>
      </c>
      <c r="C38" t="s">
        <v>340</v>
      </c>
      <c r="D38" t="s">
        <v>47</v>
      </c>
      <c r="E38" t="s">
        <v>48</v>
      </c>
      <c r="F38" t="s">
        <v>186</v>
      </c>
      <c r="G38" t="s">
        <v>187</v>
      </c>
      <c r="H38" t="s">
        <v>188</v>
      </c>
      <c r="I38" t="s">
        <v>137</v>
      </c>
      <c r="J38" t="s">
        <v>189</v>
      </c>
      <c r="K38" t="s">
        <v>190</v>
      </c>
      <c r="L38" s="19">
        <v>45069</v>
      </c>
      <c r="M38" s="20">
        <v>0.65320601851851856</v>
      </c>
      <c r="N38" t="s">
        <v>269</v>
      </c>
      <c r="O38" s="19">
        <v>45070</v>
      </c>
      <c r="P38" s="20">
        <v>0.625</v>
      </c>
      <c r="Q38" t="s">
        <v>56</v>
      </c>
      <c r="R38" t="s">
        <v>341</v>
      </c>
      <c r="S38" s="19">
        <v>45070</v>
      </c>
      <c r="T38" s="20">
        <v>0.48965277777777777</v>
      </c>
      <c r="U38">
        <v>144</v>
      </c>
      <c r="V38" t="s">
        <v>192</v>
      </c>
      <c r="W38" t="s">
        <v>193</v>
      </c>
      <c r="X38" t="s">
        <v>78</v>
      </c>
      <c r="Y38" t="s">
        <v>61</v>
      </c>
      <c r="Z38" t="s">
        <v>62</v>
      </c>
      <c r="AA38" t="s">
        <v>63</v>
      </c>
      <c r="AB38" t="s">
        <v>64</v>
      </c>
      <c r="AC38" s="12">
        <v>45069.65320601852</v>
      </c>
      <c r="AD38" s="12">
        <v>45070.625</v>
      </c>
      <c r="AE38">
        <v>23.323055555520114</v>
      </c>
      <c r="AF38" s="12">
        <v>45070.489652777775</v>
      </c>
      <c r="AG38" s="20">
        <v>0.08</v>
      </c>
      <c r="AH38" s="12">
        <v>45070.569652777776</v>
      </c>
      <c r="AI38">
        <v>1.3283333333674818</v>
      </c>
      <c r="AJ38" t="s">
        <v>143</v>
      </c>
      <c r="AM38">
        <v>5</v>
      </c>
      <c r="AN38">
        <v>24</v>
      </c>
      <c r="AO38" t="s">
        <v>144</v>
      </c>
      <c r="AP38">
        <v>21</v>
      </c>
      <c r="AQ38">
        <v>11</v>
      </c>
      <c r="AR38">
        <v>4</v>
      </c>
    </row>
    <row r="39" spans="1:44" x14ac:dyDescent="0.2">
      <c r="A39" t="s">
        <v>44</v>
      </c>
      <c r="B39" t="s">
        <v>45</v>
      </c>
      <c r="C39" t="s">
        <v>342</v>
      </c>
      <c r="D39" t="s">
        <v>47</v>
      </c>
      <c r="E39" t="s">
        <v>48</v>
      </c>
      <c r="F39" t="s">
        <v>343</v>
      </c>
      <c r="G39" t="s">
        <v>344</v>
      </c>
      <c r="H39" t="s">
        <v>345</v>
      </c>
      <c r="I39" t="s">
        <v>346</v>
      </c>
      <c r="J39" t="s">
        <v>72</v>
      </c>
      <c r="K39" t="s">
        <v>73</v>
      </c>
      <c r="L39" s="19">
        <v>45070</v>
      </c>
      <c r="M39" s="20">
        <v>0.35855324074074074</v>
      </c>
      <c r="N39" t="s">
        <v>269</v>
      </c>
      <c r="O39" s="19">
        <v>45070</v>
      </c>
      <c r="P39" s="20">
        <v>0.625</v>
      </c>
      <c r="Q39" t="s">
        <v>56</v>
      </c>
      <c r="R39" t="s">
        <v>347</v>
      </c>
      <c r="S39" s="19">
        <v>45070</v>
      </c>
      <c r="T39" s="20">
        <v>0.47927083333333331</v>
      </c>
      <c r="U39">
        <v>175</v>
      </c>
      <c r="V39" t="s">
        <v>348</v>
      </c>
      <c r="W39" t="s">
        <v>349</v>
      </c>
      <c r="X39" t="s">
        <v>350</v>
      </c>
      <c r="Y39" t="s">
        <v>61</v>
      </c>
      <c r="Z39" t="s">
        <v>62</v>
      </c>
      <c r="AA39" t="s">
        <v>63</v>
      </c>
      <c r="AB39" t="s">
        <v>64</v>
      </c>
      <c r="AC39" s="12">
        <v>45070.358553240738</v>
      </c>
      <c r="AD39" s="12">
        <v>45070.625</v>
      </c>
      <c r="AE39">
        <v>6.3947222222923301</v>
      </c>
      <c r="AF39" s="12">
        <v>45070.479270833333</v>
      </c>
      <c r="AG39" s="20">
        <v>9.7222222222222224E-2</v>
      </c>
      <c r="AH39" s="12">
        <v>45070.576493055552</v>
      </c>
      <c r="AI39">
        <v>1.1641666667419486</v>
      </c>
      <c r="AJ39" t="s">
        <v>143</v>
      </c>
      <c r="AM39">
        <v>5</v>
      </c>
      <c r="AN39">
        <v>24</v>
      </c>
      <c r="AO39" t="s">
        <v>144</v>
      </c>
      <c r="AP39">
        <v>21</v>
      </c>
      <c r="AQ39">
        <v>11</v>
      </c>
      <c r="AR39">
        <v>4</v>
      </c>
    </row>
    <row r="40" spans="1:44" x14ac:dyDescent="0.2">
      <c r="A40" t="s">
        <v>44</v>
      </c>
      <c r="B40" t="s">
        <v>45</v>
      </c>
      <c r="C40" t="s">
        <v>351</v>
      </c>
      <c r="D40" t="s">
        <v>47</v>
      </c>
      <c r="E40" t="s">
        <v>48</v>
      </c>
      <c r="F40" t="s">
        <v>352</v>
      </c>
      <c r="G40" t="s">
        <v>353</v>
      </c>
      <c r="H40" t="s">
        <v>354</v>
      </c>
      <c r="I40" t="s">
        <v>355</v>
      </c>
      <c r="J40" t="s">
        <v>356</v>
      </c>
      <c r="K40" t="s">
        <v>357</v>
      </c>
      <c r="L40" s="19">
        <v>45070</v>
      </c>
      <c r="M40" s="20">
        <v>0.39357638888888885</v>
      </c>
      <c r="N40" t="s">
        <v>121</v>
      </c>
      <c r="O40" s="19">
        <v>45070</v>
      </c>
      <c r="P40" s="20">
        <v>0.54166666666666663</v>
      </c>
      <c r="Q40" t="s">
        <v>56</v>
      </c>
      <c r="R40" t="s">
        <v>358</v>
      </c>
      <c r="S40" s="19">
        <v>45070</v>
      </c>
      <c r="T40" s="20">
        <v>0.4737615740740741</v>
      </c>
      <c r="U40">
        <v>167</v>
      </c>
      <c r="V40" t="s">
        <v>359</v>
      </c>
      <c r="W40" t="s">
        <v>360</v>
      </c>
      <c r="X40" t="s">
        <v>361</v>
      </c>
      <c r="Y40" t="s">
        <v>61</v>
      </c>
      <c r="Z40" t="s">
        <v>62</v>
      </c>
      <c r="AA40" t="s">
        <v>63</v>
      </c>
      <c r="AB40" t="s">
        <v>64</v>
      </c>
      <c r="AC40" s="12">
        <v>45070.393576388888</v>
      </c>
      <c r="AD40" s="12">
        <v>45070.541666666664</v>
      </c>
      <c r="AE40">
        <v>3.5541666666395031</v>
      </c>
      <c r="AF40" s="12">
        <v>45070.473761574074</v>
      </c>
      <c r="AG40" s="20">
        <v>9.2777777777777778E-2</v>
      </c>
      <c r="AH40" s="12">
        <v>45070.56653935185</v>
      </c>
      <c r="AI40">
        <v>-0.5969444444635883</v>
      </c>
      <c r="AJ40" t="s">
        <v>143</v>
      </c>
      <c r="AM40">
        <v>5</v>
      </c>
      <c r="AN40">
        <v>24</v>
      </c>
      <c r="AO40" t="s">
        <v>144</v>
      </c>
      <c r="AP40">
        <v>21</v>
      </c>
      <c r="AQ40">
        <v>11</v>
      </c>
      <c r="AR40">
        <v>4</v>
      </c>
    </row>
    <row r="41" spans="1:44" x14ac:dyDescent="0.2">
      <c r="A41" t="s">
        <v>44</v>
      </c>
      <c r="B41" t="s">
        <v>45</v>
      </c>
      <c r="C41" t="s">
        <v>362</v>
      </c>
      <c r="D41" t="s">
        <v>47</v>
      </c>
      <c r="E41" t="s">
        <v>48</v>
      </c>
      <c r="F41" t="s">
        <v>215</v>
      </c>
      <c r="G41" t="s">
        <v>216</v>
      </c>
      <c r="H41" t="s">
        <v>363</v>
      </c>
      <c r="I41" t="s">
        <v>364</v>
      </c>
      <c r="J41" t="s">
        <v>72</v>
      </c>
      <c r="K41" t="s">
        <v>73</v>
      </c>
      <c r="L41" s="19">
        <v>45070</v>
      </c>
      <c r="M41" s="20">
        <v>0.42359953703703707</v>
      </c>
      <c r="N41" t="s">
        <v>269</v>
      </c>
      <c r="O41" s="19">
        <v>45070</v>
      </c>
      <c r="P41" s="20">
        <v>0.625</v>
      </c>
      <c r="Q41" t="s">
        <v>56</v>
      </c>
      <c r="R41" t="s">
        <v>365</v>
      </c>
      <c r="S41" s="19">
        <v>45070</v>
      </c>
      <c r="T41" s="20">
        <v>0.47210648148148149</v>
      </c>
      <c r="U41">
        <v>143</v>
      </c>
      <c r="V41" t="s">
        <v>140</v>
      </c>
      <c r="W41" t="s">
        <v>141</v>
      </c>
      <c r="X41" t="s">
        <v>194</v>
      </c>
      <c r="Y41" t="s">
        <v>61</v>
      </c>
      <c r="Z41" t="s">
        <v>62</v>
      </c>
      <c r="AA41" t="s">
        <v>63</v>
      </c>
      <c r="AB41" t="s">
        <v>64</v>
      </c>
      <c r="AC41" s="12">
        <v>45070.42359953704</v>
      </c>
      <c r="AD41" s="12">
        <v>45070.625</v>
      </c>
      <c r="AE41">
        <v>4.8336111110402271</v>
      </c>
      <c r="AF41" s="12">
        <v>45070.47210648148</v>
      </c>
      <c r="AG41" s="20">
        <v>7.9444444444444443E-2</v>
      </c>
      <c r="AH41" s="12">
        <v>45070.551550925928</v>
      </c>
      <c r="AI41">
        <v>1.7627777777379379</v>
      </c>
      <c r="AJ41" t="s">
        <v>143</v>
      </c>
      <c r="AM41">
        <v>5</v>
      </c>
      <c r="AN41">
        <v>24</v>
      </c>
      <c r="AO41" t="s">
        <v>144</v>
      </c>
      <c r="AP41">
        <v>21</v>
      </c>
      <c r="AQ41">
        <v>11</v>
      </c>
      <c r="AR41">
        <v>4</v>
      </c>
    </row>
    <row r="42" spans="1:44" x14ac:dyDescent="0.2">
      <c r="A42" t="s">
        <v>44</v>
      </c>
      <c r="B42" t="s">
        <v>45</v>
      </c>
      <c r="C42" t="s">
        <v>366</v>
      </c>
      <c r="D42" t="s">
        <v>47</v>
      </c>
      <c r="E42" t="s">
        <v>48</v>
      </c>
      <c r="F42" t="s">
        <v>367</v>
      </c>
      <c r="G42" t="s">
        <v>368</v>
      </c>
      <c r="H42" t="s">
        <v>369</v>
      </c>
      <c r="I42" t="s">
        <v>370</v>
      </c>
      <c r="J42" t="s">
        <v>281</v>
      </c>
      <c r="K42" t="s">
        <v>282</v>
      </c>
      <c r="L42" s="19">
        <v>45070</v>
      </c>
      <c r="M42" s="20">
        <v>0.37363425925925925</v>
      </c>
      <c r="N42" t="s">
        <v>121</v>
      </c>
      <c r="O42" s="19">
        <v>45070</v>
      </c>
      <c r="P42" s="20">
        <v>0.54166666666666663</v>
      </c>
      <c r="Q42" t="s">
        <v>56</v>
      </c>
      <c r="R42" t="s">
        <v>371</v>
      </c>
      <c r="S42" s="19">
        <v>45070</v>
      </c>
      <c r="T42" s="20">
        <v>0.45717592592592587</v>
      </c>
      <c r="U42">
        <v>62</v>
      </c>
      <c r="V42" t="s">
        <v>372</v>
      </c>
      <c r="W42" t="s">
        <v>373</v>
      </c>
      <c r="X42" t="s">
        <v>184</v>
      </c>
      <c r="Y42" t="s">
        <v>61</v>
      </c>
      <c r="Z42" t="s">
        <v>62</v>
      </c>
      <c r="AA42" t="s">
        <v>63</v>
      </c>
      <c r="AB42" t="s">
        <v>64</v>
      </c>
      <c r="AC42" s="12">
        <v>45070.37363425926</v>
      </c>
      <c r="AD42" s="12">
        <v>45070.541666666664</v>
      </c>
      <c r="AE42">
        <v>4.0327777776983567</v>
      </c>
      <c r="AF42" s="12">
        <v>45070.457175925927</v>
      </c>
      <c r="AG42" s="20">
        <v>3.4444444444444444E-2</v>
      </c>
      <c r="AH42" s="12">
        <v>45070.491620370369</v>
      </c>
      <c r="AI42">
        <v>1.2011111110914499</v>
      </c>
      <c r="AJ42" t="s">
        <v>143</v>
      </c>
      <c r="AM42">
        <v>5</v>
      </c>
      <c r="AN42">
        <v>24</v>
      </c>
      <c r="AO42" t="s">
        <v>144</v>
      </c>
      <c r="AP42">
        <v>21</v>
      </c>
      <c r="AQ42">
        <v>10</v>
      </c>
      <c r="AR42">
        <v>4</v>
      </c>
    </row>
    <row r="43" spans="1:44" x14ac:dyDescent="0.2">
      <c r="A43" t="s">
        <v>44</v>
      </c>
      <c r="B43" t="s">
        <v>45</v>
      </c>
      <c r="C43" t="s">
        <v>374</v>
      </c>
      <c r="D43" t="s">
        <v>47</v>
      </c>
      <c r="E43" t="s">
        <v>48</v>
      </c>
      <c r="F43" t="s">
        <v>150</v>
      </c>
      <c r="G43" t="s">
        <v>151</v>
      </c>
      <c r="H43" t="s">
        <v>292</v>
      </c>
      <c r="I43" t="s">
        <v>293</v>
      </c>
      <c r="J43" t="s">
        <v>176</v>
      </c>
      <c r="K43" t="s">
        <v>177</v>
      </c>
      <c r="L43" s="19">
        <v>45069</v>
      </c>
      <c r="M43" s="20">
        <v>0.56627314814814811</v>
      </c>
      <c r="N43" t="s">
        <v>250</v>
      </c>
      <c r="O43" s="19">
        <v>45070</v>
      </c>
      <c r="P43" s="20">
        <v>0.83333333333333337</v>
      </c>
      <c r="Q43" t="s">
        <v>56</v>
      </c>
      <c r="R43" t="s">
        <v>375</v>
      </c>
      <c r="S43" s="19">
        <v>45070</v>
      </c>
      <c r="T43" s="20">
        <v>0.45465277777777779</v>
      </c>
      <c r="U43">
        <v>57</v>
      </c>
      <c r="V43" t="s">
        <v>295</v>
      </c>
      <c r="W43" t="s">
        <v>296</v>
      </c>
      <c r="X43" t="s">
        <v>252</v>
      </c>
      <c r="Y43" t="s">
        <v>61</v>
      </c>
      <c r="Z43" t="s">
        <v>62</v>
      </c>
      <c r="AA43" t="s">
        <v>63</v>
      </c>
      <c r="AB43" t="s">
        <v>64</v>
      </c>
      <c r="AC43" s="12">
        <v>45069.56627314815</v>
      </c>
      <c r="AD43" s="12">
        <v>45070.833333333336</v>
      </c>
      <c r="AE43">
        <v>30.409444444463588</v>
      </c>
      <c r="AF43" s="12">
        <v>45070.454652777778</v>
      </c>
      <c r="AG43" s="20">
        <v>3.1666666666666669E-2</v>
      </c>
      <c r="AH43" s="12">
        <v>45070.486319444448</v>
      </c>
      <c r="AI43">
        <v>8.3283333333092742</v>
      </c>
      <c r="AJ43" t="s">
        <v>143</v>
      </c>
      <c r="AM43">
        <v>5</v>
      </c>
      <c r="AN43">
        <v>24</v>
      </c>
      <c r="AO43" t="s">
        <v>144</v>
      </c>
      <c r="AP43">
        <v>21</v>
      </c>
      <c r="AQ43">
        <v>10</v>
      </c>
      <c r="AR43">
        <v>4</v>
      </c>
    </row>
    <row r="44" spans="1:44" x14ac:dyDescent="0.2">
      <c r="A44" t="s">
        <v>44</v>
      </c>
      <c r="B44" t="s">
        <v>45</v>
      </c>
      <c r="C44" t="s">
        <v>376</v>
      </c>
      <c r="D44" t="s">
        <v>47</v>
      </c>
      <c r="E44" t="s">
        <v>48</v>
      </c>
      <c r="F44" t="s">
        <v>150</v>
      </c>
      <c r="G44" t="s">
        <v>151</v>
      </c>
      <c r="H44" t="s">
        <v>224</v>
      </c>
      <c r="I44" t="s">
        <v>225</v>
      </c>
      <c r="J44" t="s">
        <v>176</v>
      </c>
      <c r="K44" t="s">
        <v>177</v>
      </c>
      <c r="L44" s="19">
        <v>45069</v>
      </c>
      <c r="M44" s="20">
        <v>0.56608796296296293</v>
      </c>
      <c r="N44" t="s">
        <v>250</v>
      </c>
      <c r="O44" s="19">
        <v>45070</v>
      </c>
      <c r="P44" s="20">
        <v>0.83333333333333337</v>
      </c>
      <c r="Q44" t="s">
        <v>56</v>
      </c>
      <c r="R44" t="s">
        <v>377</v>
      </c>
      <c r="S44" s="19">
        <v>45070</v>
      </c>
      <c r="T44" s="20">
        <v>0.45026620370370374</v>
      </c>
      <c r="U44">
        <v>24</v>
      </c>
      <c r="V44" t="s">
        <v>227</v>
      </c>
      <c r="W44" t="s">
        <v>228</v>
      </c>
      <c r="X44" t="s">
        <v>257</v>
      </c>
      <c r="Y44" t="s">
        <v>61</v>
      </c>
      <c r="Z44" t="s">
        <v>62</v>
      </c>
      <c r="AA44" t="s">
        <v>63</v>
      </c>
      <c r="AB44" t="s">
        <v>64</v>
      </c>
      <c r="AC44" s="12">
        <v>45069.566087962965</v>
      </c>
      <c r="AD44" s="12">
        <v>45070.833333333336</v>
      </c>
      <c r="AE44">
        <v>30.413888888899237</v>
      </c>
      <c r="AF44" s="12">
        <v>45070.450266203705</v>
      </c>
      <c r="AG44" s="20">
        <v>1.3333333333333334E-2</v>
      </c>
      <c r="AH44" s="12">
        <v>45070.463599537034</v>
      </c>
      <c r="AI44">
        <v>8.87361111107748</v>
      </c>
      <c r="AJ44" t="s">
        <v>143</v>
      </c>
      <c r="AM44">
        <v>5</v>
      </c>
      <c r="AN44">
        <v>24</v>
      </c>
      <c r="AO44" t="s">
        <v>144</v>
      </c>
      <c r="AP44">
        <v>21</v>
      </c>
      <c r="AQ44">
        <v>10</v>
      </c>
      <c r="AR44">
        <v>4</v>
      </c>
    </row>
    <row r="45" spans="1:44" x14ac:dyDescent="0.2">
      <c r="A45" t="s">
        <v>44</v>
      </c>
      <c r="B45" t="s">
        <v>45</v>
      </c>
      <c r="C45" t="s">
        <v>378</v>
      </c>
      <c r="D45" t="s">
        <v>47</v>
      </c>
      <c r="E45" t="s">
        <v>48</v>
      </c>
      <c r="F45" t="s">
        <v>88</v>
      </c>
      <c r="G45" t="s">
        <v>89</v>
      </c>
      <c r="H45" t="s">
        <v>379</v>
      </c>
      <c r="I45" t="s">
        <v>380</v>
      </c>
      <c r="J45" t="s">
        <v>72</v>
      </c>
      <c r="K45" t="s">
        <v>73</v>
      </c>
      <c r="L45" s="19">
        <v>45069</v>
      </c>
      <c r="M45" s="20">
        <v>0.65009259259259256</v>
      </c>
      <c r="N45" t="s">
        <v>381</v>
      </c>
      <c r="O45" s="19">
        <v>45070</v>
      </c>
      <c r="P45" s="20">
        <v>0.83333333333333337</v>
      </c>
      <c r="Q45" t="s">
        <v>56</v>
      </c>
      <c r="R45" t="s">
        <v>382</v>
      </c>
      <c r="S45" s="19">
        <v>45070</v>
      </c>
      <c r="T45" s="20">
        <v>0.42781249999999998</v>
      </c>
      <c r="U45">
        <v>118</v>
      </c>
      <c r="V45" t="s">
        <v>220</v>
      </c>
      <c r="W45" t="s">
        <v>221</v>
      </c>
      <c r="X45" t="s">
        <v>383</v>
      </c>
      <c r="Y45" t="s">
        <v>61</v>
      </c>
      <c r="Z45" t="s">
        <v>62</v>
      </c>
      <c r="AA45" t="s">
        <v>63</v>
      </c>
      <c r="AB45" t="s">
        <v>64</v>
      </c>
      <c r="AC45" s="12">
        <v>45069.650092592594</v>
      </c>
      <c r="AD45" s="12">
        <v>45070.833333333336</v>
      </c>
      <c r="AE45">
        <v>28.397777777805459</v>
      </c>
      <c r="AF45" s="12">
        <v>45070.427812499998</v>
      </c>
      <c r="AG45" s="20">
        <v>6.5555555555555547E-2</v>
      </c>
      <c r="AH45" s="12">
        <v>45070.493368055555</v>
      </c>
      <c r="AI45">
        <v>8.159166666737292</v>
      </c>
      <c r="AJ45" t="s">
        <v>143</v>
      </c>
      <c r="AM45">
        <v>5</v>
      </c>
      <c r="AN45">
        <v>24</v>
      </c>
      <c r="AO45" t="s">
        <v>144</v>
      </c>
      <c r="AP45">
        <v>21</v>
      </c>
      <c r="AQ45">
        <v>10</v>
      </c>
      <c r="AR45">
        <v>4</v>
      </c>
    </row>
    <row r="46" spans="1:44" x14ac:dyDescent="0.2">
      <c r="A46" t="s">
        <v>44</v>
      </c>
      <c r="B46" t="s">
        <v>45</v>
      </c>
      <c r="C46" t="s">
        <v>384</v>
      </c>
      <c r="D46" t="s">
        <v>47</v>
      </c>
      <c r="E46" t="s">
        <v>48</v>
      </c>
      <c r="F46" t="s">
        <v>215</v>
      </c>
      <c r="G46" t="s">
        <v>216</v>
      </c>
      <c r="H46" t="s">
        <v>217</v>
      </c>
      <c r="I46" t="s">
        <v>218</v>
      </c>
      <c r="J46" t="s">
        <v>72</v>
      </c>
      <c r="K46" t="s">
        <v>73</v>
      </c>
      <c r="L46" s="19">
        <v>45069</v>
      </c>
      <c r="M46" s="20">
        <v>0.69218750000000007</v>
      </c>
      <c r="N46" t="s">
        <v>130</v>
      </c>
      <c r="O46" s="19">
        <v>45070</v>
      </c>
      <c r="P46" s="20">
        <v>0.45833333333333331</v>
      </c>
      <c r="Q46" t="s">
        <v>56</v>
      </c>
      <c r="R46" t="s">
        <v>385</v>
      </c>
      <c r="S46" s="19">
        <v>45070</v>
      </c>
      <c r="T46" s="20">
        <v>0.41304398148148147</v>
      </c>
      <c r="U46">
        <v>118</v>
      </c>
      <c r="V46" t="s">
        <v>220</v>
      </c>
      <c r="W46" t="s">
        <v>221</v>
      </c>
      <c r="X46" t="s">
        <v>271</v>
      </c>
      <c r="Y46" t="s">
        <v>61</v>
      </c>
      <c r="Z46" t="s">
        <v>62</v>
      </c>
      <c r="AA46" t="s">
        <v>63</v>
      </c>
      <c r="AB46" t="s">
        <v>64</v>
      </c>
      <c r="AC46" s="12">
        <v>45069.692187499997</v>
      </c>
      <c r="AD46" s="12">
        <v>45070.458333333336</v>
      </c>
      <c r="AE46">
        <v>18.387500000128057</v>
      </c>
      <c r="AF46" s="12">
        <v>45070.413043981483</v>
      </c>
      <c r="AG46" s="20">
        <v>6.5555555555555547E-2</v>
      </c>
      <c r="AH46" s="12">
        <v>45070.47859953704</v>
      </c>
      <c r="AI46">
        <v>-0.48638888890855014</v>
      </c>
      <c r="AJ46" t="s">
        <v>143</v>
      </c>
      <c r="AM46">
        <v>5</v>
      </c>
      <c r="AN46">
        <v>24</v>
      </c>
      <c r="AO46" t="s">
        <v>144</v>
      </c>
      <c r="AP46">
        <v>21</v>
      </c>
      <c r="AQ46">
        <v>9</v>
      </c>
      <c r="AR46">
        <v>4</v>
      </c>
    </row>
    <row r="47" spans="1:44" x14ac:dyDescent="0.2">
      <c r="A47" t="s">
        <v>44</v>
      </c>
      <c r="B47" t="s">
        <v>45</v>
      </c>
      <c r="C47" t="s">
        <v>386</v>
      </c>
      <c r="D47" t="s">
        <v>47</v>
      </c>
      <c r="E47" t="s">
        <v>48</v>
      </c>
      <c r="F47" t="s">
        <v>330</v>
      </c>
      <c r="G47" t="s">
        <v>331</v>
      </c>
      <c r="H47" t="s">
        <v>332</v>
      </c>
      <c r="I47" t="s">
        <v>333</v>
      </c>
      <c r="J47" t="s">
        <v>53</v>
      </c>
      <c r="K47" t="s">
        <v>54</v>
      </c>
      <c r="L47" s="19">
        <v>45069</v>
      </c>
      <c r="M47" s="20">
        <v>0.47019675925925924</v>
      </c>
      <c r="N47" t="s">
        <v>387</v>
      </c>
      <c r="O47" s="19">
        <v>45070</v>
      </c>
      <c r="P47" s="20">
        <v>0.47916666666666669</v>
      </c>
      <c r="Q47" t="s">
        <v>56</v>
      </c>
      <c r="R47" t="s">
        <v>388</v>
      </c>
      <c r="S47" s="19">
        <v>45070</v>
      </c>
      <c r="T47" s="20">
        <v>0.40785879629629629</v>
      </c>
      <c r="U47">
        <v>24</v>
      </c>
      <c r="V47" t="s">
        <v>227</v>
      </c>
      <c r="W47" t="s">
        <v>228</v>
      </c>
      <c r="X47" t="s">
        <v>336</v>
      </c>
      <c r="Y47" t="s">
        <v>61</v>
      </c>
      <c r="Z47" t="s">
        <v>62</v>
      </c>
      <c r="AA47" t="s">
        <v>63</v>
      </c>
      <c r="AB47" t="s">
        <v>64</v>
      </c>
      <c r="AC47" s="12">
        <v>45069.470196759263</v>
      </c>
      <c r="AD47" s="12">
        <v>45070.479166666664</v>
      </c>
      <c r="AE47">
        <v>24.215277777635492</v>
      </c>
      <c r="AF47" s="12">
        <v>45070.407858796294</v>
      </c>
      <c r="AG47" s="20">
        <v>1.3333333333333334E-2</v>
      </c>
      <c r="AH47" s="12">
        <v>45070.42119212963</v>
      </c>
      <c r="AI47">
        <v>1.3913888888200745</v>
      </c>
      <c r="AJ47" t="s">
        <v>143</v>
      </c>
      <c r="AM47">
        <v>5</v>
      </c>
      <c r="AN47">
        <v>24</v>
      </c>
      <c r="AO47" t="s">
        <v>144</v>
      </c>
      <c r="AP47">
        <v>21</v>
      </c>
      <c r="AQ47">
        <v>9</v>
      </c>
      <c r="AR47">
        <v>4</v>
      </c>
    </row>
    <row r="48" spans="1:44" x14ac:dyDescent="0.2">
      <c r="A48" t="s">
        <v>44</v>
      </c>
      <c r="B48" t="s">
        <v>389</v>
      </c>
      <c r="C48" t="s">
        <v>390</v>
      </c>
      <c r="D48" t="s">
        <v>47</v>
      </c>
      <c r="E48" t="s">
        <v>48</v>
      </c>
      <c r="F48" t="s">
        <v>391</v>
      </c>
      <c r="G48" t="s">
        <v>392</v>
      </c>
      <c r="H48" t="s">
        <v>393</v>
      </c>
      <c r="I48" t="s">
        <v>394</v>
      </c>
      <c r="J48" t="s">
        <v>281</v>
      </c>
      <c r="K48" t="s">
        <v>282</v>
      </c>
      <c r="L48" s="19">
        <v>45069</v>
      </c>
      <c r="M48" s="20">
        <v>0.66888888888888898</v>
      </c>
      <c r="N48" t="s">
        <v>381</v>
      </c>
      <c r="O48" s="19">
        <v>45070</v>
      </c>
      <c r="P48" s="20">
        <v>0.54166666666666663</v>
      </c>
      <c r="Q48" t="s">
        <v>56</v>
      </c>
      <c r="R48" t="s">
        <v>395</v>
      </c>
      <c r="S48" s="19">
        <v>45070</v>
      </c>
      <c r="T48" s="20">
        <v>0.39630787037037035</v>
      </c>
      <c r="U48">
        <v>153</v>
      </c>
      <c r="V48" t="s">
        <v>396</v>
      </c>
      <c r="W48" t="s">
        <v>397</v>
      </c>
      <c r="X48" t="s">
        <v>398</v>
      </c>
      <c r="Y48" t="s">
        <v>61</v>
      </c>
      <c r="Z48" t="s">
        <v>62</v>
      </c>
      <c r="AA48" t="s">
        <v>63</v>
      </c>
      <c r="AB48" t="s">
        <v>64</v>
      </c>
      <c r="AC48" s="12">
        <v>45069.668888888889</v>
      </c>
      <c r="AD48" s="12">
        <v>45070.541666666664</v>
      </c>
      <c r="AE48">
        <v>20.946666666597594</v>
      </c>
      <c r="AF48" s="12">
        <v>45070.396307870367</v>
      </c>
      <c r="AG48" s="20">
        <v>8.5000000000000006E-2</v>
      </c>
      <c r="AH48" s="12">
        <v>45070.481307870374</v>
      </c>
      <c r="AI48">
        <v>1.4486111111473292</v>
      </c>
      <c r="AJ48" t="s">
        <v>143</v>
      </c>
      <c r="AM48">
        <v>5</v>
      </c>
      <c r="AN48">
        <v>24</v>
      </c>
      <c r="AO48" t="s">
        <v>144</v>
      </c>
      <c r="AP48">
        <v>21</v>
      </c>
      <c r="AQ48">
        <v>9</v>
      </c>
      <c r="AR48">
        <v>4</v>
      </c>
    </row>
    <row r="49" spans="1:44" x14ac:dyDescent="0.2">
      <c r="A49" t="s">
        <v>44</v>
      </c>
      <c r="B49" t="s">
        <v>45</v>
      </c>
      <c r="C49" t="s">
        <v>399</v>
      </c>
      <c r="D49" t="s">
        <v>47</v>
      </c>
      <c r="E49" t="s">
        <v>48</v>
      </c>
      <c r="F49" t="s">
        <v>68</v>
      </c>
      <c r="G49" t="s">
        <v>69</v>
      </c>
      <c r="H49" t="s">
        <v>80</v>
      </c>
      <c r="I49" t="s">
        <v>81</v>
      </c>
      <c r="J49" t="s">
        <v>72</v>
      </c>
      <c r="K49" t="s">
        <v>73</v>
      </c>
      <c r="L49" s="19">
        <v>45069</v>
      </c>
      <c r="M49" s="20">
        <v>0.72853009259259249</v>
      </c>
      <c r="N49" t="s">
        <v>338</v>
      </c>
      <c r="O49" s="19">
        <v>45070</v>
      </c>
      <c r="P49" s="20">
        <v>0.5</v>
      </c>
      <c r="Q49" t="s">
        <v>56</v>
      </c>
      <c r="R49" t="s">
        <v>400</v>
      </c>
      <c r="S49" s="19">
        <v>45070</v>
      </c>
      <c r="T49" s="20">
        <v>0.3908449074074074</v>
      </c>
      <c r="U49">
        <v>76</v>
      </c>
      <c r="V49" t="s">
        <v>84</v>
      </c>
      <c r="W49" t="s">
        <v>85</v>
      </c>
      <c r="X49" t="s">
        <v>222</v>
      </c>
      <c r="Y49" t="s">
        <v>61</v>
      </c>
      <c r="Z49" t="s">
        <v>62</v>
      </c>
      <c r="AA49" t="s">
        <v>63</v>
      </c>
      <c r="AB49" t="s">
        <v>64</v>
      </c>
      <c r="AC49" s="12">
        <v>45069.728530092594</v>
      </c>
      <c r="AD49" s="12">
        <v>45070.5</v>
      </c>
      <c r="AE49">
        <v>18.515277777740266</v>
      </c>
      <c r="AF49" s="12">
        <v>45070.390844907408</v>
      </c>
      <c r="AG49" s="20">
        <v>4.2222222222222223E-2</v>
      </c>
      <c r="AH49" s="12">
        <v>45070.433067129627</v>
      </c>
      <c r="AI49">
        <v>1.6063888889621012</v>
      </c>
      <c r="AJ49" t="s">
        <v>143</v>
      </c>
      <c r="AM49">
        <v>5</v>
      </c>
      <c r="AN49">
        <v>24</v>
      </c>
      <c r="AO49" t="s">
        <v>144</v>
      </c>
      <c r="AP49">
        <v>21</v>
      </c>
      <c r="AQ49">
        <v>9</v>
      </c>
      <c r="AR49">
        <v>4</v>
      </c>
    </row>
    <row r="50" spans="1:44" x14ac:dyDescent="0.2">
      <c r="A50" t="s">
        <v>44</v>
      </c>
      <c r="B50" t="s">
        <v>45</v>
      </c>
      <c r="C50" t="s">
        <v>401</v>
      </c>
      <c r="D50" t="s">
        <v>47</v>
      </c>
      <c r="E50" t="s">
        <v>48</v>
      </c>
      <c r="F50" t="s">
        <v>277</v>
      </c>
      <c r="G50" t="s">
        <v>278</v>
      </c>
      <c r="H50" t="s">
        <v>402</v>
      </c>
      <c r="I50" t="s">
        <v>225</v>
      </c>
      <c r="J50" t="s">
        <v>72</v>
      </c>
      <c r="K50" t="s">
        <v>73</v>
      </c>
      <c r="L50" s="19">
        <v>45069</v>
      </c>
      <c r="M50" s="20">
        <v>0.54921296296296296</v>
      </c>
      <c r="N50" t="s">
        <v>127</v>
      </c>
      <c r="O50" s="19">
        <v>45070</v>
      </c>
      <c r="P50" s="20">
        <v>0.41666666666666669</v>
      </c>
      <c r="Q50" t="s">
        <v>56</v>
      </c>
      <c r="R50" t="s">
        <v>403</v>
      </c>
      <c r="S50" s="19">
        <v>45070</v>
      </c>
      <c r="T50" s="20">
        <v>0.38620370370370366</v>
      </c>
      <c r="U50">
        <v>24</v>
      </c>
      <c r="V50" t="s">
        <v>227</v>
      </c>
      <c r="W50" t="s">
        <v>228</v>
      </c>
      <c r="X50" t="s">
        <v>194</v>
      </c>
      <c r="Y50" t="s">
        <v>61</v>
      </c>
      <c r="Z50" t="s">
        <v>62</v>
      </c>
      <c r="AA50" t="s">
        <v>63</v>
      </c>
      <c r="AB50" t="s">
        <v>64</v>
      </c>
      <c r="AC50" s="12">
        <v>45069.549212962964</v>
      </c>
      <c r="AD50" s="12">
        <v>45070.416666666664</v>
      </c>
      <c r="AE50">
        <v>20.818888888810761</v>
      </c>
      <c r="AF50" s="12">
        <v>45070.386203703703</v>
      </c>
      <c r="AG50" s="20">
        <v>1.3333333333333334E-2</v>
      </c>
      <c r="AH50" s="12">
        <v>45070.399537037039</v>
      </c>
      <c r="AI50">
        <v>0.41111111099598929</v>
      </c>
      <c r="AJ50" t="s">
        <v>143</v>
      </c>
      <c r="AM50">
        <v>5</v>
      </c>
      <c r="AN50">
        <v>24</v>
      </c>
      <c r="AO50" t="s">
        <v>144</v>
      </c>
      <c r="AP50">
        <v>21</v>
      </c>
      <c r="AQ50">
        <v>9</v>
      </c>
      <c r="AR50">
        <v>4</v>
      </c>
    </row>
    <row r="51" spans="1:44" x14ac:dyDescent="0.2">
      <c r="A51" t="s">
        <v>44</v>
      </c>
      <c r="B51" t="s">
        <v>45</v>
      </c>
      <c r="C51" t="s">
        <v>404</v>
      </c>
      <c r="D51" t="s">
        <v>47</v>
      </c>
      <c r="E51" t="s">
        <v>48</v>
      </c>
      <c r="F51" t="s">
        <v>405</v>
      </c>
      <c r="G51" t="s">
        <v>406</v>
      </c>
      <c r="H51" t="s">
        <v>407</v>
      </c>
      <c r="I51" t="s">
        <v>408</v>
      </c>
      <c r="J51" t="s">
        <v>72</v>
      </c>
      <c r="K51" t="s">
        <v>73</v>
      </c>
      <c r="L51" s="19">
        <v>45069</v>
      </c>
      <c r="M51" s="20">
        <v>0.56841435185185185</v>
      </c>
      <c r="N51" t="s">
        <v>127</v>
      </c>
      <c r="O51" s="19">
        <v>45070</v>
      </c>
      <c r="P51" s="20">
        <v>0.41666666666666669</v>
      </c>
      <c r="Q51" t="s">
        <v>56</v>
      </c>
      <c r="R51" t="s">
        <v>409</v>
      </c>
      <c r="S51" s="19">
        <v>45070</v>
      </c>
      <c r="T51" s="20">
        <v>0.35203703703703698</v>
      </c>
      <c r="U51">
        <v>101</v>
      </c>
      <c r="V51" t="s">
        <v>410</v>
      </c>
      <c r="W51" t="s">
        <v>411</v>
      </c>
      <c r="X51" t="s">
        <v>96</v>
      </c>
      <c r="Y51" t="s">
        <v>61</v>
      </c>
      <c r="Z51" t="s">
        <v>62</v>
      </c>
      <c r="AA51" t="s">
        <v>63</v>
      </c>
      <c r="AB51" t="s">
        <v>64</v>
      </c>
      <c r="AC51" s="12">
        <v>45069.568414351852</v>
      </c>
      <c r="AD51" s="12">
        <v>45070.416666666664</v>
      </c>
      <c r="AE51">
        <v>20.358055555494502</v>
      </c>
      <c r="AF51" s="12">
        <v>45070.352037037039</v>
      </c>
      <c r="AG51" s="20">
        <v>5.6111111111111112E-2</v>
      </c>
      <c r="AH51" s="12">
        <v>45070.408148148148</v>
      </c>
      <c r="AI51">
        <v>0.20444444438908249</v>
      </c>
      <c r="AJ51" t="s">
        <v>143</v>
      </c>
      <c r="AM51">
        <v>5</v>
      </c>
      <c r="AN51">
        <v>24</v>
      </c>
      <c r="AO51" t="s">
        <v>144</v>
      </c>
      <c r="AP51">
        <v>21</v>
      </c>
      <c r="AQ51">
        <v>8</v>
      </c>
      <c r="AR51">
        <v>4</v>
      </c>
    </row>
    <row r="52" spans="1:44" x14ac:dyDescent="0.2">
      <c r="A52" t="s">
        <v>44</v>
      </c>
      <c r="B52" t="s">
        <v>45</v>
      </c>
      <c r="C52" t="s">
        <v>412</v>
      </c>
      <c r="D52" t="s">
        <v>47</v>
      </c>
      <c r="E52" t="s">
        <v>48</v>
      </c>
      <c r="F52" t="s">
        <v>68</v>
      </c>
      <c r="G52" t="s">
        <v>69</v>
      </c>
      <c r="H52" t="s">
        <v>80</v>
      </c>
      <c r="I52" t="s">
        <v>81</v>
      </c>
      <c r="J52" t="s">
        <v>72</v>
      </c>
      <c r="K52" t="s">
        <v>73</v>
      </c>
      <c r="L52" s="19">
        <v>45069</v>
      </c>
      <c r="M52" s="20">
        <v>0.72846064814814815</v>
      </c>
      <c r="N52" t="s">
        <v>127</v>
      </c>
      <c r="O52" s="19">
        <v>45070</v>
      </c>
      <c r="P52" s="20">
        <v>0.41666666666666669</v>
      </c>
      <c r="Q52" t="s">
        <v>56</v>
      </c>
      <c r="R52" t="s">
        <v>413</v>
      </c>
      <c r="S52" s="19">
        <v>45070</v>
      </c>
      <c r="T52" s="20">
        <v>0.34413194444444445</v>
      </c>
      <c r="U52">
        <v>76</v>
      </c>
      <c r="V52" t="s">
        <v>84</v>
      </c>
      <c r="W52" t="s">
        <v>85</v>
      </c>
      <c r="X52" t="s">
        <v>414</v>
      </c>
      <c r="Y52" t="s">
        <v>61</v>
      </c>
      <c r="Z52" t="s">
        <v>62</v>
      </c>
      <c r="AA52" t="s">
        <v>63</v>
      </c>
      <c r="AB52" t="s">
        <v>64</v>
      </c>
      <c r="AC52" s="12">
        <v>45069.728460648148</v>
      </c>
      <c r="AD52" s="12">
        <v>45070.416666666664</v>
      </c>
      <c r="AE52">
        <v>16.516944444389082</v>
      </c>
      <c r="AF52" s="12">
        <v>45070.344131944446</v>
      </c>
      <c r="AG52" s="20">
        <v>4.2222222222222223E-2</v>
      </c>
      <c r="AH52" s="12">
        <v>45070.386354166665</v>
      </c>
      <c r="AI52">
        <v>0.72749999997904524</v>
      </c>
      <c r="AJ52" t="s">
        <v>143</v>
      </c>
      <c r="AM52">
        <v>5</v>
      </c>
      <c r="AN52">
        <v>24</v>
      </c>
      <c r="AO52" t="s">
        <v>144</v>
      </c>
      <c r="AP52">
        <v>21</v>
      </c>
      <c r="AQ52">
        <v>8</v>
      </c>
      <c r="AR52">
        <v>4</v>
      </c>
    </row>
    <row r="53" spans="1:44" x14ac:dyDescent="0.2">
      <c r="A53" t="s">
        <v>44</v>
      </c>
      <c r="B53" t="s">
        <v>45</v>
      </c>
      <c r="C53" t="s">
        <v>415</v>
      </c>
      <c r="D53" t="s">
        <v>47</v>
      </c>
      <c r="E53" t="s">
        <v>48</v>
      </c>
      <c r="F53" t="s">
        <v>160</v>
      </c>
      <c r="G53" t="s">
        <v>161</v>
      </c>
      <c r="H53" t="s">
        <v>416</v>
      </c>
      <c r="I53" t="s">
        <v>417</v>
      </c>
      <c r="J53" t="s">
        <v>72</v>
      </c>
      <c r="K53" t="s">
        <v>73</v>
      </c>
      <c r="L53" s="19">
        <v>45069</v>
      </c>
      <c r="M53" s="20">
        <v>0.46186342592592594</v>
      </c>
      <c r="N53" t="s">
        <v>418</v>
      </c>
      <c r="O53" s="19">
        <v>45070</v>
      </c>
      <c r="P53" s="20">
        <v>0.5</v>
      </c>
      <c r="Q53" t="s">
        <v>56</v>
      </c>
      <c r="R53" t="s">
        <v>419</v>
      </c>
      <c r="S53" s="19">
        <v>45070</v>
      </c>
      <c r="T53" s="20">
        <v>0.34060185185185188</v>
      </c>
      <c r="U53">
        <v>222</v>
      </c>
      <c r="V53" t="s">
        <v>420</v>
      </c>
      <c r="W53" t="s">
        <v>421</v>
      </c>
      <c r="X53" t="s">
        <v>422</v>
      </c>
      <c r="Y53" t="s">
        <v>61</v>
      </c>
      <c r="Z53" t="s">
        <v>62</v>
      </c>
      <c r="AA53" t="s">
        <v>63</v>
      </c>
      <c r="AB53" t="s">
        <v>64</v>
      </c>
      <c r="AC53" s="12">
        <v>45069.461863425924</v>
      </c>
      <c r="AD53" s="12">
        <v>45070.5</v>
      </c>
      <c r="AE53">
        <v>24.915277777821757</v>
      </c>
      <c r="AF53" s="12">
        <v>45070.340601851851</v>
      </c>
      <c r="AG53" s="20">
        <v>0.12333333333333334</v>
      </c>
      <c r="AH53" s="12">
        <v>45070.463935185187</v>
      </c>
      <c r="AI53">
        <v>0.86555555550148711</v>
      </c>
      <c r="AJ53" t="s">
        <v>143</v>
      </c>
      <c r="AM53">
        <v>5</v>
      </c>
      <c r="AN53">
        <v>24</v>
      </c>
      <c r="AO53" t="s">
        <v>144</v>
      </c>
      <c r="AP53">
        <v>21</v>
      </c>
      <c r="AQ53">
        <v>8</v>
      </c>
      <c r="AR53">
        <v>4</v>
      </c>
    </row>
    <row r="54" spans="1:44" x14ac:dyDescent="0.2">
      <c r="A54" t="s">
        <v>44</v>
      </c>
      <c r="B54" t="s">
        <v>45</v>
      </c>
      <c r="C54" t="s">
        <v>423</v>
      </c>
      <c r="D54" t="s">
        <v>47</v>
      </c>
      <c r="E54" t="s">
        <v>48</v>
      </c>
      <c r="F54" t="s">
        <v>277</v>
      </c>
      <c r="G54" t="s">
        <v>278</v>
      </c>
      <c r="H54" t="s">
        <v>424</v>
      </c>
      <c r="I54" t="s">
        <v>293</v>
      </c>
      <c r="J54" t="s">
        <v>72</v>
      </c>
      <c r="K54" t="s">
        <v>73</v>
      </c>
      <c r="L54" s="19">
        <v>45069</v>
      </c>
      <c r="M54" s="20">
        <v>0.54927083333333326</v>
      </c>
      <c r="N54" t="s">
        <v>425</v>
      </c>
      <c r="O54" s="19">
        <v>45070</v>
      </c>
      <c r="P54" s="20">
        <v>0.33333333333333331</v>
      </c>
      <c r="Q54" t="s">
        <v>56</v>
      </c>
      <c r="R54" t="s">
        <v>426</v>
      </c>
      <c r="S54" s="19">
        <v>45070</v>
      </c>
      <c r="T54" s="20">
        <v>0.30391203703703701</v>
      </c>
      <c r="U54">
        <v>54</v>
      </c>
      <c r="V54" t="s">
        <v>427</v>
      </c>
      <c r="W54" t="s">
        <v>428</v>
      </c>
      <c r="X54" t="s">
        <v>267</v>
      </c>
      <c r="Y54" t="s">
        <v>61</v>
      </c>
      <c r="Z54" t="s">
        <v>62</v>
      </c>
      <c r="AA54" t="s">
        <v>63</v>
      </c>
      <c r="AB54" t="s">
        <v>64</v>
      </c>
      <c r="AC54" s="12">
        <v>45069.549270833333</v>
      </c>
      <c r="AD54" s="12">
        <v>45070.333333333336</v>
      </c>
      <c r="AE54">
        <v>18.817500000062864</v>
      </c>
      <c r="AF54" s="12">
        <v>45070.303912037038</v>
      </c>
      <c r="AG54" s="20">
        <v>3.0000000000000002E-2</v>
      </c>
      <c r="AH54" s="12">
        <v>45070.333912037036</v>
      </c>
      <c r="AI54">
        <v>-1.3888888817746192E-2</v>
      </c>
      <c r="AJ54" t="s">
        <v>143</v>
      </c>
      <c r="AM54">
        <v>5</v>
      </c>
      <c r="AN54">
        <v>24</v>
      </c>
      <c r="AO54" t="s">
        <v>144</v>
      </c>
      <c r="AP54">
        <v>21</v>
      </c>
      <c r="AQ54">
        <v>7</v>
      </c>
      <c r="AR54">
        <v>4</v>
      </c>
    </row>
    <row r="55" spans="1:44" x14ac:dyDescent="0.2">
      <c r="A55" t="s">
        <v>44</v>
      </c>
      <c r="B55" t="s">
        <v>45</v>
      </c>
      <c r="C55" t="s">
        <v>429</v>
      </c>
      <c r="D55" t="s">
        <v>47</v>
      </c>
      <c r="E55" t="s">
        <v>48</v>
      </c>
      <c r="F55" t="s">
        <v>430</v>
      </c>
      <c r="G55" t="s">
        <v>431</v>
      </c>
      <c r="H55" t="s">
        <v>432</v>
      </c>
      <c r="I55" t="s">
        <v>433</v>
      </c>
      <c r="J55" t="s">
        <v>72</v>
      </c>
      <c r="K55" t="s">
        <v>73</v>
      </c>
      <c r="L55" s="19">
        <v>45069</v>
      </c>
      <c r="M55" s="20">
        <v>0.47252314814814816</v>
      </c>
      <c r="N55" t="s">
        <v>425</v>
      </c>
      <c r="O55" s="19">
        <v>45070</v>
      </c>
      <c r="P55" s="20">
        <v>0.33333333333333331</v>
      </c>
      <c r="Q55" t="s">
        <v>56</v>
      </c>
      <c r="R55" t="s">
        <v>434</v>
      </c>
      <c r="S55" s="19">
        <v>45070</v>
      </c>
      <c r="T55" s="20">
        <v>0.31990740740740742</v>
      </c>
      <c r="U55">
        <v>24</v>
      </c>
      <c r="V55" t="s">
        <v>227</v>
      </c>
      <c r="W55" t="s">
        <v>228</v>
      </c>
      <c r="X55" t="s">
        <v>271</v>
      </c>
      <c r="Y55" t="s">
        <v>61</v>
      </c>
      <c r="Z55" t="s">
        <v>62</v>
      </c>
      <c r="AA55" t="s">
        <v>63</v>
      </c>
      <c r="AB55" t="s">
        <v>64</v>
      </c>
      <c r="AC55" s="12">
        <v>45069.47252314815</v>
      </c>
      <c r="AD55" s="12">
        <v>45070.333333333336</v>
      </c>
      <c r="AE55">
        <v>20.659444444463588</v>
      </c>
      <c r="AF55" s="12">
        <v>45070.319907407407</v>
      </c>
      <c r="AG55" s="20">
        <v>1.3333333333333334E-2</v>
      </c>
      <c r="AH55" s="12">
        <v>45070.333240740743</v>
      </c>
      <c r="AI55">
        <v>2.2222222178243101E-3</v>
      </c>
      <c r="AJ55" t="s">
        <v>143</v>
      </c>
      <c r="AM55">
        <v>5</v>
      </c>
      <c r="AN55">
        <v>24</v>
      </c>
      <c r="AO55" t="s">
        <v>144</v>
      </c>
      <c r="AP55">
        <v>21</v>
      </c>
      <c r="AQ55">
        <v>7</v>
      </c>
      <c r="AR55">
        <v>4</v>
      </c>
    </row>
    <row r="56" spans="1:44" x14ac:dyDescent="0.2">
      <c r="A56" t="s">
        <v>44</v>
      </c>
      <c r="B56" t="s">
        <v>45</v>
      </c>
      <c r="C56" t="s">
        <v>435</v>
      </c>
      <c r="D56" t="s">
        <v>47</v>
      </c>
      <c r="E56" t="s">
        <v>48</v>
      </c>
      <c r="F56" t="s">
        <v>277</v>
      </c>
      <c r="G56" t="s">
        <v>278</v>
      </c>
      <c r="H56" t="s">
        <v>402</v>
      </c>
      <c r="I56" t="s">
        <v>225</v>
      </c>
      <c r="J56" t="s">
        <v>72</v>
      </c>
      <c r="K56" t="s">
        <v>73</v>
      </c>
      <c r="L56" s="19">
        <v>45069</v>
      </c>
      <c r="M56" s="20">
        <v>0.54915509259259265</v>
      </c>
      <c r="N56" t="s">
        <v>425</v>
      </c>
      <c r="O56" s="19">
        <v>45070</v>
      </c>
      <c r="P56" s="20">
        <v>0.33333333333333331</v>
      </c>
      <c r="Q56" t="s">
        <v>56</v>
      </c>
      <c r="R56" t="s">
        <v>436</v>
      </c>
      <c r="S56" s="19">
        <v>45070</v>
      </c>
      <c r="T56" s="20">
        <v>0.28350694444444446</v>
      </c>
      <c r="U56">
        <v>24</v>
      </c>
      <c r="V56" t="s">
        <v>227</v>
      </c>
      <c r="W56" t="s">
        <v>228</v>
      </c>
      <c r="X56" t="s">
        <v>194</v>
      </c>
      <c r="Y56" t="s">
        <v>61</v>
      </c>
      <c r="Z56" t="s">
        <v>62</v>
      </c>
      <c r="AA56" t="s">
        <v>63</v>
      </c>
      <c r="AB56" t="s">
        <v>64</v>
      </c>
      <c r="AC56" s="12">
        <v>45069.549155092594</v>
      </c>
      <c r="AD56" s="12">
        <v>45070.333333333336</v>
      </c>
      <c r="AE56">
        <v>18.820277777791489</v>
      </c>
      <c r="AF56" s="12">
        <v>45070.283506944441</v>
      </c>
      <c r="AG56" s="20">
        <v>1.3333333333333334E-2</v>
      </c>
      <c r="AH56" s="12">
        <v>45070.296840277777</v>
      </c>
      <c r="AI56">
        <v>0.87583333341171965</v>
      </c>
      <c r="AJ56" t="s">
        <v>143</v>
      </c>
      <c r="AM56">
        <v>5</v>
      </c>
      <c r="AN56">
        <v>24</v>
      </c>
      <c r="AO56" t="s">
        <v>144</v>
      </c>
      <c r="AP56">
        <v>21</v>
      </c>
      <c r="AQ56">
        <v>6</v>
      </c>
      <c r="AR56">
        <v>4</v>
      </c>
    </row>
    <row r="57" spans="1:44" x14ac:dyDescent="0.2">
      <c r="A57" t="s">
        <v>44</v>
      </c>
      <c r="B57" t="s">
        <v>45</v>
      </c>
      <c r="C57" t="s">
        <v>437</v>
      </c>
      <c r="D57" t="s">
        <v>47</v>
      </c>
      <c r="E57" t="s">
        <v>48</v>
      </c>
      <c r="F57" t="s">
        <v>330</v>
      </c>
      <c r="G57" t="s">
        <v>331</v>
      </c>
      <c r="H57" t="s">
        <v>332</v>
      </c>
      <c r="I57" t="s">
        <v>333</v>
      </c>
      <c r="J57" t="s">
        <v>53</v>
      </c>
      <c r="K57" t="s">
        <v>54</v>
      </c>
      <c r="L57" s="19">
        <v>45069</v>
      </c>
      <c r="M57" s="20">
        <v>0.47013888888888888</v>
      </c>
      <c r="N57" t="s">
        <v>438</v>
      </c>
      <c r="O57" s="19">
        <v>45070</v>
      </c>
      <c r="P57" s="20">
        <v>0.35416666666666669</v>
      </c>
      <c r="Q57" t="s">
        <v>56</v>
      </c>
      <c r="R57" t="s">
        <v>439</v>
      </c>
      <c r="S57" s="19">
        <v>45070</v>
      </c>
      <c r="T57" s="20">
        <v>0.29525462962962962</v>
      </c>
      <c r="U57">
        <v>24</v>
      </c>
      <c r="V57" t="s">
        <v>227</v>
      </c>
      <c r="W57" t="s">
        <v>228</v>
      </c>
      <c r="X57" t="s">
        <v>336</v>
      </c>
      <c r="Y57" t="s">
        <v>61</v>
      </c>
      <c r="Z57" t="s">
        <v>62</v>
      </c>
      <c r="AA57" t="s">
        <v>63</v>
      </c>
      <c r="AB57" t="s">
        <v>64</v>
      </c>
      <c r="AC57" s="12">
        <v>45069.470138888886</v>
      </c>
      <c r="AD57" s="12">
        <v>45070.354166666664</v>
      </c>
      <c r="AE57">
        <v>21.216666666674428</v>
      </c>
      <c r="AF57" s="12">
        <v>45070.295254629629</v>
      </c>
      <c r="AG57" s="20">
        <v>1.3333333333333334E-2</v>
      </c>
      <c r="AH57" s="12">
        <v>45070.308587962965</v>
      </c>
      <c r="AI57">
        <v>1.0938888887758367</v>
      </c>
      <c r="AJ57" t="s">
        <v>143</v>
      </c>
      <c r="AM57">
        <v>5</v>
      </c>
      <c r="AN57">
        <v>24</v>
      </c>
      <c r="AO57" t="s">
        <v>144</v>
      </c>
      <c r="AP57">
        <v>21</v>
      </c>
      <c r="AQ57">
        <v>7</v>
      </c>
      <c r="AR57">
        <v>4</v>
      </c>
    </row>
  </sheetData>
  <pageMargins left="0.7" right="0.7" top="0.75" bottom="0.75" header="0.3" footer="0.3"/>
  <customProperties>
    <customPr name="_pios_id" r:id="rId1"/>
  </customProperties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841BA0-EB7B-4942-8F4F-6E058C6D34A8}">
  <dimension ref="A1:AR4"/>
  <sheetViews>
    <sheetView topLeftCell="F1" workbookViewId="0">
      <selection activeCell="AJ1" sqref="G1:AJ13"/>
    </sheetView>
  </sheetViews>
  <sheetFormatPr baseColWidth="10" defaultColWidth="11.42578125" defaultRowHeight="12.75" x14ac:dyDescent="0.2"/>
  <cols>
    <col min="3" max="3" width="17" customWidth="1"/>
    <col min="7" max="7" width="33.5703125" customWidth="1"/>
    <col min="8" max="8" width="7.42578125" hidden="1" customWidth="1"/>
    <col min="9" max="9" width="20.42578125" customWidth="1"/>
    <col min="10" max="10" width="17.140625" hidden="1" customWidth="1"/>
    <col min="11" max="11" width="30.5703125" customWidth="1"/>
    <col min="12" max="12" width="14.85546875" hidden="1" customWidth="1"/>
    <col min="13" max="13" width="15" hidden="1" customWidth="1"/>
    <col min="14" max="14" width="23" hidden="1" customWidth="1"/>
    <col min="15" max="15" width="19.5703125" hidden="1" customWidth="1"/>
    <col min="16" max="16" width="13.42578125" hidden="1" customWidth="1"/>
    <col min="17" max="17" width="0" hidden="1" customWidth="1"/>
    <col min="18" max="18" width="22.42578125" hidden="1" customWidth="1"/>
    <col min="19" max="19" width="22.5703125" hidden="1" customWidth="1"/>
    <col min="20" max="20" width="12.42578125" hidden="1" customWidth="1"/>
    <col min="21" max="22" width="0" hidden="1" customWidth="1"/>
    <col min="23" max="23" width="18.5703125" hidden="1" customWidth="1"/>
    <col min="24" max="24" width="19.140625" hidden="1" customWidth="1"/>
    <col min="25" max="25" width="21.42578125" hidden="1" customWidth="1"/>
    <col min="26" max="26" width="22.42578125" hidden="1" customWidth="1"/>
    <col min="27" max="27" width="0" hidden="1" customWidth="1"/>
    <col min="28" max="28" width="22.42578125" hidden="1" customWidth="1"/>
    <col min="29" max="29" width="17.42578125" customWidth="1"/>
    <col min="30" max="30" width="17" customWidth="1"/>
    <col min="31" max="31" width="13" hidden="1" customWidth="1"/>
    <col min="32" max="32" width="20.42578125" customWidth="1"/>
    <col min="33" max="33" width="14.5703125" hidden="1" customWidth="1"/>
    <col min="34" max="34" width="18.42578125" customWidth="1"/>
    <col min="35" max="35" width="18.5703125" customWidth="1"/>
    <col min="44" max="44" width="12.42578125" customWidth="1"/>
  </cols>
  <sheetData>
    <row r="1" spans="1:4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21" t="s">
        <v>6</v>
      </c>
      <c r="H1" t="s">
        <v>7</v>
      </c>
      <c r="I1" s="21" t="s">
        <v>8</v>
      </c>
      <c r="J1" t="s">
        <v>9</v>
      </c>
      <c r="K1" s="2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s="21" t="s">
        <v>28</v>
      </c>
      <c r="AD1" s="21" t="s">
        <v>29</v>
      </c>
      <c r="AE1" t="s">
        <v>30</v>
      </c>
      <c r="AF1" s="21" t="s">
        <v>31</v>
      </c>
      <c r="AG1" t="s">
        <v>32</v>
      </c>
      <c r="AH1" s="21" t="s">
        <v>33</v>
      </c>
      <c r="AI1" s="21" t="s">
        <v>34</v>
      </c>
      <c r="AJ1" s="2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</row>
    <row r="2" spans="1:44" x14ac:dyDescent="0.2">
      <c r="A2" t="s">
        <v>44</v>
      </c>
      <c r="B2" t="s">
        <v>45</v>
      </c>
      <c r="C2" t="s">
        <v>126</v>
      </c>
      <c r="D2" t="s">
        <v>47</v>
      </c>
      <c r="E2" t="s">
        <v>48</v>
      </c>
      <c r="F2" t="s">
        <v>99</v>
      </c>
      <c r="G2" t="s">
        <v>100</v>
      </c>
      <c r="H2" t="s">
        <v>119</v>
      </c>
      <c r="I2" t="s">
        <v>120</v>
      </c>
      <c r="J2" t="s">
        <v>72</v>
      </c>
      <c r="K2" t="s">
        <v>73</v>
      </c>
      <c r="L2" s="19">
        <v>45069</v>
      </c>
      <c r="M2" s="20">
        <v>0.66724537037037035</v>
      </c>
      <c r="N2" t="s">
        <v>127</v>
      </c>
      <c r="O2" s="19">
        <v>45070</v>
      </c>
      <c r="P2" s="20">
        <v>0.41666666666666669</v>
      </c>
      <c r="Q2" t="s">
        <v>56</v>
      </c>
      <c r="R2" t="s">
        <v>128</v>
      </c>
      <c r="S2" s="19">
        <v>45070</v>
      </c>
      <c r="T2" s="20">
        <v>0.45155092592592588</v>
      </c>
      <c r="U2">
        <v>68</v>
      </c>
      <c r="V2" t="s">
        <v>123</v>
      </c>
      <c r="W2" t="s">
        <v>124</v>
      </c>
      <c r="X2" t="s">
        <v>107</v>
      </c>
      <c r="Y2" t="s">
        <v>61</v>
      </c>
      <c r="Z2" t="s">
        <v>62</v>
      </c>
      <c r="AA2" t="s">
        <v>63</v>
      </c>
      <c r="AB2" t="s">
        <v>64</v>
      </c>
      <c r="AC2" s="12">
        <v>45069.667245370372</v>
      </c>
      <c r="AD2" s="12">
        <v>45070.416666666664</v>
      </c>
      <c r="AE2">
        <v>17.986111111007631</v>
      </c>
      <c r="AF2" s="12">
        <v>45070.451550925929</v>
      </c>
      <c r="AG2" s="20">
        <v>3.7777777777777778E-2</v>
      </c>
      <c r="AH2" s="12">
        <v>45070.489328703705</v>
      </c>
      <c r="AI2">
        <v>-1.7438888889737427</v>
      </c>
      <c r="AJ2" t="s">
        <v>65</v>
      </c>
      <c r="AM2">
        <v>5</v>
      </c>
      <c r="AN2">
        <v>24</v>
      </c>
      <c r="AO2" t="s">
        <v>66</v>
      </c>
      <c r="AP2">
        <v>21</v>
      </c>
      <c r="AQ2">
        <v>10</v>
      </c>
      <c r="AR2">
        <v>4</v>
      </c>
    </row>
    <row r="3" spans="1:44" x14ac:dyDescent="0.2">
      <c r="A3" t="s">
        <v>44</v>
      </c>
      <c r="B3" t="s">
        <v>45</v>
      </c>
      <c r="C3" t="s">
        <v>129</v>
      </c>
      <c r="D3" t="s">
        <v>47</v>
      </c>
      <c r="E3" t="s">
        <v>48</v>
      </c>
      <c r="F3" t="s">
        <v>68</v>
      </c>
      <c r="G3" t="s">
        <v>69</v>
      </c>
      <c r="H3" t="s">
        <v>70</v>
      </c>
      <c r="I3" t="s">
        <v>71</v>
      </c>
      <c r="J3" t="s">
        <v>72</v>
      </c>
      <c r="K3" t="s">
        <v>73</v>
      </c>
      <c r="L3" s="19">
        <v>45069</v>
      </c>
      <c r="M3" s="20">
        <v>0.49537037037037041</v>
      </c>
      <c r="N3" t="s">
        <v>130</v>
      </c>
      <c r="O3" s="19">
        <v>45070</v>
      </c>
      <c r="P3" s="20">
        <v>0.45833333333333331</v>
      </c>
      <c r="Q3" t="s">
        <v>56</v>
      </c>
      <c r="R3" t="s">
        <v>131</v>
      </c>
      <c r="S3" s="19">
        <v>45070</v>
      </c>
      <c r="T3" s="20">
        <v>0.44266203703703705</v>
      </c>
      <c r="U3">
        <v>110</v>
      </c>
      <c r="V3" t="s">
        <v>76</v>
      </c>
      <c r="W3" t="s">
        <v>77</v>
      </c>
      <c r="X3" t="s">
        <v>132</v>
      </c>
      <c r="Y3" t="s">
        <v>61</v>
      </c>
      <c r="Z3" t="s">
        <v>62</v>
      </c>
      <c r="AA3" t="s">
        <v>63</v>
      </c>
      <c r="AB3" t="s">
        <v>64</v>
      </c>
      <c r="AC3" s="12">
        <v>45069.495370370372</v>
      </c>
      <c r="AD3" s="12">
        <v>45070.458333333336</v>
      </c>
      <c r="AE3">
        <v>23.111111111124046</v>
      </c>
      <c r="AF3" s="12">
        <v>45070.442662037036</v>
      </c>
      <c r="AG3" s="20">
        <v>6.1111111111111116E-2</v>
      </c>
      <c r="AH3" s="12">
        <v>45070.50377314815</v>
      </c>
      <c r="AI3">
        <v>-1.0905555555364117</v>
      </c>
      <c r="AJ3" t="s">
        <v>65</v>
      </c>
      <c r="AM3">
        <v>5</v>
      </c>
      <c r="AN3">
        <v>24</v>
      </c>
      <c r="AO3" t="s">
        <v>97</v>
      </c>
      <c r="AP3">
        <v>21</v>
      </c>
      <c r="AQ3">
        <v>10</v>
      </c>
      <c r="AR3">
        <v>4</v>
      </c>
    </row>
    <row r="4" spans="1:44" x14ac:dyDescent="0.2">
      <c r="A4" t="s">
        <v>44</v>
      </c>
      <c r="B4" t="s">
        <v>45</v>
      </c>
      <c r="C4" t="s">
        <v>118</v>
      </c>
      <c r="D4" t="s">
        <v>47</v>
      </c>
      <c r="E4" t="s">
        <v>48</v>
      </c>
      <c r="F4" t="s">
        <v>99</v>
      </c>
      <c r="G4" t="s">
        <v>100</v>
      </c>
      <c r="H4" t="s">
        <v>119</v>
      </c>
      <c r="I4" t="s">
        <v>120</v>
      </c>
      <c r="J4" t="s">
        <v>72</v>
      </c>
      <c r="K4" t="s">
        <v>73</v>
      </c>
      <c r="L4" s="19">
        <v>45069</v>
      </c>
      <c r="M4" s="20">
        <v>0.66729166666666673</v>
      </c>
      <c r="N4" t="s">
        <v>121</v>
      </c>
      <c r="O4" s="19">
        <v>45070</v>
      </c>
      <c r="P4" s="20">
        <v>0.54166666666666663</v>
      </c>
      <c r="Q4" t="s">
        <v>56</v>
      </c>
      <c r="R4" t="s">
        <v>122</v>
      </c>
      <c r="S4" s="19">
        <v>45070</v>
      </c>
      <c r="T4" s="20">
        <v>0.54186342592592596</v>
      </c>
      <c r="U4">
        <v>68</v>
      </c>
      <c r="V4" t="s">
        <v>123</v>
      </c>
      <c r="W4" t="s">
        <v>124</v>
      </c>
      <c r="X4" t="s">
        <v>125</v>
      </c>
      <c r="Y4" t="s">
        <v>61</v>
      </c>
      <c r="Z4" t="s">
        <v>62</v>
      </c>
      <c r="AA4" t="s">
        <v>63</v>
      </c>
      <c r="AB4" t="s">
        <v>64</v>
      </c>
      <c r="AC4" s="12">
        <v>45069.667291666665</v>
      </c>
      <c r="AD4" s="12">
        <v>45070.541666666664</v>
      </c>
      <c r="AE4">
        <v>20.98499999998603</v>
      </c>
      <c r="AF4" s="12">
        <v>45070.541863425926</v>
      </c>
      <c r="AG4" s="20">
        <v>3.7777777777777778E-2</v>
      </c>
      <c r="AH4" s="12">
        <v>45070.579641203702</v>
      </c>
      <c r="AI4">
        <v>-0.91138888889690861</v>
      </c>
      <c r="AJ4" t="s">
        <v>65</v>
      </c>
      <c r="AM4">
        <v>5</v>
      </c>
      <c r="AN4">
        <v>24</v>
      </c>
      <c r="AO4" t="s">
        <v>97</v>
      </c>
      <c r="AP4">
        <v>21</v>
      </c>
      <c r="AQ4">
        <v>13</v>
      </c>
      <c r="AR4">
        <v>4</v>
      </c>
    </row>
  </sheetData>
  <pageMargins left="0.7" right="0.7" top="0.75" bottom="0.75" header="0.3" footer="0.3"/>
  <customProperties>
    <customPr name="_pios_id" r:id="rId1"/>
  </customProperties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E631E8-D250-4D29-B79B-252849A5E5B8}">
  <dimension ref="A1:AR13"/>
  <sheetViews>
    <sheetView topLeftCell="E1" workbookViewId="0">
      <selection activeCell="AJ1" sqref="G1:AJ13"/>
    </sheetView>
  </sheetViews>
  <sheetFormatPr baseColWidth="10" defaultColWidth="11.42578125" defaultRowHeight="12.75" x14ac:dyDescent="0.2"/>
  <cols>
    <col min="3" max="3" width="17" customWidth="1"/>
    <col min="7" max="7" width="42.140625" customWidth="1"/>
    <col min="8" max="8" width="0" hidden="1" customWidth="1"/>
    <col min="9" max="9" width="44.140625" customWidth="1"/>
    <col min="10" max="10" width="17.140625" hidden="1" customWidth="1"/>
    <col min="11" max="11" width="35.85546875" customWidth="1"/>
    <col min="12" max="12" width="14.85546875" hidden="1" customWidth="1"/>
    <col min="13" max="13" width="15" hidden="1" customWidth="1"/>
    <col min="14" max="14" width="23" hidden="1" customWidth="1"/>
    <col min="15" max="15" width="19.5703125" hidden="1" customWidth="1"/>
    <col min="16" max="16" width="13.42578125" hidden="1" customWidth="1"/>
    <col min="17" max="17" width="0" hidden="1" customWidth="1"/>
    <col min="18" max="18" width="22.42578125" hidden="1" customWidth="1"/>
    <col min="19" max="19" width="22.5703125" hidden="1" customWidth="1"/>
    <col min="20" max="20" width="12.42578125" hidden="1" customWidth="1"/>
    <col min="21" max="22" width="0" hidden="1" customWidth="1"/>
    <col min="23" max="23" width="18.5703125" hidden="1" customWidth="1"/>
    <col min="24" max="24" width="19.140625" hidden="1" customWidth="1"/>
    <col min="25" max="25" width="21.42578125" hidden="1" customWidth="1"/>
    <col min="26" max="26" width="22.42578125" hidden="1" customWidth="1"/>
    <col min="27" max="27" width="0" hidden="1" customWidth="1"/>
    <col min="28" max="28" width="22.42578125" hidden="1" customWidth="1"/>
    <col min="29" max="29" width="17.42578125" customWidth="1"/>
    <col min="30" max="30" width="17" customWidth="1"/>
    <col min="31" max="31" width="13" hidden="1" customWidth="1"/>
    <col min="32" max="32" width="20.42578125" customWidth="1"/>
    <col min="33" max="33" width="14.5703125" hidden="1" customWidth="1"/>
    <col min="34" max="34" width="18.42578125" customWidth="1"/>
    <col min="35" max="35" width="18.5703125" customWidth="1"/>
    <col min="44" max="44" width="12.42578125" customWidth="1"/>
  </cols>
  <sheetData>
    <row r="1" spans="1:4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21" t="s">
        <v>6</v>
      </c>
      <c r="H1" t="s">
        <v>7</v>
      </c>
      <c r="I1" s="21" t="s">
        <v>8</v>
      </c>
      <c r="J1" t="s">
        <v>9</v>
      </c>
      <c r="K1" s="2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s="21" t="s">
        <v>28</v>
      </c>
      <c r="AD1" s="21" t="s">
        <v>29</v>
      </c>
      <c r="AE1" t="s">
        <v>30</v>
      </c>
      <c r="AF1" s="21" t="s">
        <v>31</v>
      </c>
      <c r="AG1" t="s">
        <v>32</v>
      </c>
      <c r="AH1" s="21" t="s">
        <v>33</v>
      </c>
      <c r="AI1" s="21" t="s">
        <v>34</v>
      </c>
      <c r="AJ1" s="2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</row>
    <row r="2" spans="1:44" x14ac:dyDescent="0.2">
      <c r="A2" t="s">
        <v>44</v>
      </c>
      <c r="B2" t="s">
        <v>45</v>
      </c>
      <c r="C2" t="s">
        <v>440</v>
      </c>
      <c r="D2" t="s">
        <v>47</v>
      </c>
      <c r="E2" t="s">
        <v>48</v>
      </c>
      <c r="F2" t="s">
        <v>430</v>
      </c>
      <c r="G2" t="s">
        <v>431</v>
      </c>
      <c r="H2" t="s">
        <v>432</v>
      </c>
      <c r="I2" t="s">
        <v>433</v>
      </c>
      <c r="J2" t="s">
        <v>72</v>
      </c>
      <c r="K2" t="s">
        <v>73</v>
      </c>
      <c r="L2" s="19">
        <v>45070</v>
      </c>
      <c r="M2" s="20">
        <v>0.52285879629629628</v>
      </c>
      <c r="N2" t="s">
        <v>441</v>
      </c>
      <c r="O2" s="19">
        <v>45071</v>
      </c>
      <c r="P2" s="20">
        <v>0.45833333333333331</v>
      </c>
      <c r="Q2" t="s">
        <v>56</v>
      </c>
      <c r="R2" t="s">
        <v>442</v>
      </c>
      <c r="S2" s="19">
        <v>45071</v>
      </c>
      <c r="T2" s="20">
        <v>0.55320601851851847</v>
      </c>
      <c r="U2">
        <v>24</v>
      </c>
      <c r="V2" t="s">
        <v>227</v>
      </c>
      <c r="W2" t="s">
        <v>228</v>
      </c>
      <c r="X2" t="s">
        <v>271</v>
      </c>
      <c r="Y2" t="s">
        <v>61</v>
      </c>
      <c r="Z2" t="s">
        <v>62</v>
      </c>
      <c r="AA2" t="s">
        <v>63</v>
      </c>
      <c r="AB2" t="s">
        <v>64</v>
      </c>
      <c r="AC2" s="12">
        <v>45070.522858796299</v>
      </c>
      <c r="AD2" s="12">
        <v>45071.458333333336</v>
      </c>
      <c r="AE2">
        <v>22.451388888875954</v>
      </c>
      <c r="AF2" s="12">
        <v>45071.553206018521</v>
      </c>
      <c r="AG2" s="20">
        <v>1.3333333333333334E-2</v>
      </c>
      <c r="AH2" s="12">
        <v>45071.56653935185</v>
      </c>
      <c r="AI2" s="23">
        <v>-2.596944444521796</v>
      </c>
      <c r="AJ2" t="s">
        <v>65</v>
      </c>
      <c r="AM2">
        <v>5</v>
      </c>
      <c r="AN2">
        <v>25</v>
      </c>
      <c r="AO2" t="s">
        <v>66</v>
      </c>
      <c r="AP2">
        <v>21</v>
      </c>
      <c r="AQ2">
        <v>13</v>
      </c>
      <c r="AR2">
        <v>5</v>
      </c>
    </row>
    <row r="3" spans="1:44" x14ac:dyDescent="0.2">
      <c r="A3" t="s">
        <v>44</v>
      </c>
      <c r="B3" t="s">
        <v>45</v>
      </c>
      <c r="C3" t="s">
        <v>443</v>
      </c>
      <c r="D3" t="s">
        <v>47</v>
      </c>
      <c r="E3" t="s">
        <v>48</v>
      </c>
      <c r="F3" t="s">
        <v>150</v>
      </c>
      <c r="G3" t="s">
        <v>151</v>
      </c>
      <c r="H3" t="s">
        <v>298</v>
      </c>
      <c r="I3" t="s">
        <v>299</v>
      </c>
      <c r="J3" t="s">
        <v>176</v>
      </c>
      <c r="K3" t="s">
        <v>177</v>
      </c>
      <c r="L3" s="19">
        <v>45070</v>
      </c>
      <c r="M3" s="20">
        <v>0.53445601851851854</v>
      </c>
      <c r="N3" t="s">
        <v>146</v>
      </c>
      <c r="O3" s="19">
        <v>45071</v>
      </c>
      <c r="P3" s="20">
        <v>0.375</v>
      </c>
      <c r="Q3" t="s">
        <v>56</v>
      </c>
      <c r="R3" t="s">
        <v>444</v>
      </c>
      <c r="S3" s="19">
        <v>45071</v>
      </c>
      <c r="T3" s="20">
        <v>0.41952546296296295</v>
      </c>
      <c r="U3">
        <v>40</v>
      </c>
      <c r="V3" t="s">
        <v>301</v>
      </c>
      <c r="W3" t="s">
        <v>302</v>
      </c>
      <c r="X3" t="s">
        <v>271</v>
      </c>
      <c r="Y3" t="s">
        <v>61</v>
      </c>
      <c r="Z3" t="s">
        <v>62</v>
      </c>
      <c r="AA3" t="s">
        <v>63</v>
      </c>
      <c r="AB3" t="s">
        <v>64</v>
      </c>
      <c r="AC3" s="12">
        <v>45070.534456018519</v>
      </c>
      <c r="AD3" s="12">
        <v>45071.375</v>
      </c>
      <c r="AE3">
        <v>20.173055555555038</v>
      </c>
      <c r="AF3" s="12">
        <v>45071.419525462959</v>
      </c>
      <c r="AG3" s="20">
        <v>2.2222222222222223E-2</v>
      </c>
      <c r="AH3" s="12">
        <v>45071.441747685189</v>
      </c>
      <c r="AI3" s="23">
        <v>-1.6019444443518296</v>
      </c>
      <c r="AJ3" t="s">
        <v>65</v>
      </c>
      <c r="AM3">
        <v>5</v>
      </c>
      <c r="AN3">
        <v>25</v>
      </c>
      <c r="AO3" t="s">
        <v>66</v>
      </c>
      <c r="AP3">
        <v>21</v>
      </c>
      <c r="AQ3">
        <v>10</v>
      </c>
      <c r="AR3">
        <v>5</v>
      </c>
    </row>
    <row r="4" spans="1:44" x14ac:dyDescent="0.2">
      <c r="A4" t="s">
        <v>44</v>
      </c>
      <c r="B4" t="s">
        <v>45</v>
      </c>
      <c r="C4" t="s">
        <v>445</v>
      </c>
      <c r="D4" t="s">
        <v>47</v>
      </c>
      <c r="E4" t="s">
        <v>48</v>
      </c>
      <c r="F4" t="s">
        <v>68</v>
      </c>
      <c r="G4" t="s">
        <v>69</v>
      </c>
      <c r="H4" t="s">
        <v>70</v>
      </c>
      <c r="I4" t="s">
        <v>71</v>
      </c>
      <c r="J4" t="s">
        <v>72</v>
      </c>
      <c r="K4" t="s">
        <v>73</v>
      </c>
      <c r="L4" s="19">
        <v>45070</v>
      </c>
      <c r="M4" s="20">
        <v>0.73003472222222221</v>
      </c>
      <c r="N4" t="s">
        <v>446</v>
      </c>
      <c r="O4" s="19">
        <v>45071</v>
      </c>
      <c r="P4" s="20">
        <v>0.5</v>
      </c>
      <c r="Q4" t="s">
        <v>56</v>
      </c>
      <c r="R4" t="s">
        <v>447</v>
      </c>
      <c r="S4" s="19">
        <v>45071</v>
      </c>
      <c r="T4" s="20">
        <v>0.49817129629629631</v>
      </c>
      <c r="U4">
        <v>110</v>
      </c>
      <c r="V4" t="s">
        <v>76</v>
      </c>
      <c r="W4" t="s">
        <v>77</v>
      </c>
      <c r="X4" t="s">
        <v>448</v>
      </c>
      <c r="Y4" t="s">
        <v>61</v>
      </c>
      <c r="Z4" t="s">
        <v>62</v>
      </c>
      <c r="AA4" t="s">
        <v>63</v>
      </c>
      <c r="AB4" t="s">
        <v>64</v>
      </c>
      <c r="AC4" s="12">
        <v>45070.730034722219</v>
      </c>
      <c r="AD4" s="12">
        <v>45071.5</v>
      </c>
      <c r="AE4">
        <v>18.479166666744277</v>
      </c>
      <c r="AF4" s="12">
        <v>45071.498171296298</v>
      </c>
      <c r="AG4" s="20">
        <v>6.1111111111111116E-2</v>
      </c>
      <c r="AH4" s="12">
        <v>45071.559282407405</v>
      </c>
      <c r="AI4" s="23">
        <v>-1.4227777778869495</v>
      </c>
      <c r="AJ4" t="s">
        <v>65</v>
      </c>
      <c r="AM4">
        <v>5</v>
      </c>
      <c r="AN4">
        <v>25</v>
      </c>
      <c r="AO4" t="s">
        <v>97</v>
      </c>
      <c r="AP4">
        <v>21</v>
      </c>
      <c r="AQ4">
        <v>11</v>
      </c>
      <c r="AR4">
        <v>5</v>
      </c>
    </row>
    <row r="5" spans="1:44" x14ac:dyDescent="0.2">
      <c r="A5" t="s">
        <v>44</v>
      </c>
      <c r="B5" t="s">
        <v>45</v>
      </c>
      <c r="C5" t="s">
        <v>449</v>
      </c>
      <c r="D5" t="s">
        <v>47</v>
      </c>
      <c r="E5" t="s">
        <v>48</v>
      </c>
      <c r="F5" t="s">
        <v>150</v>
      </c>
      <c r="G5" t="s">
        <v>151</v>
      </c>
      <c r="H5" t="s">
        <v>450</v>
      </c>
      <c r="I5" t="s">
        <v>451</v>
      </c>
      <c r="J5" t="s">
        <v>72</v>
      </c>
      <c r="K5" t="s">
        <v>73</v>
      </c>
      <c r="L5" s="19">
        <v>45070</v>
      </c>
      <c r="M5" s="20">
        <v>0.53491898148148154</v>
      </c>
      <c r="N5" t="s">
        <v>146</v>
      </c>
      <c r="O5" s="19">
        <v>45071</v>
      </c>
      <c r="P5" s="20">
        <v>0.375</v>
      </c>
      <c r="Q5" t="s">
        <v>56</v>
      </c>
      <c r="R5" t="s">
        <v>452</v>
      </c>
      <c r="S5" s="19">
        <v>45071</v>
      </c>
      <c r="T5" s="20">
        <v>0.35200231481481481</v>
      </c>
      <c r="U5">
        <v>141</v>
      </c>
      <c r="V5" t="s">
        <v>453</v>
      </c>
      <c r="W5" t="s">
        <v>454</v>
      </c>
      <c r="X5" t="s">
        <v>455</v>
      </c>
      <c r="Y5" t="s">
        <v>61</v>
      </c>
      <c r="Z5" t="s">
        <v>62</v>
      </c>
      <c r="AA5" t="s">
        <v>63</v>
      </c>
      <c r="AB5" t="s">
        <v>64</v>
      </c>
      <c r="AC5" s="12">
        <v>45070.534918981481</v>
      </c>
      <c r="AD5" s="12">
        <v>45071.375</v>
      </c>
      <c r="AE5">
        <v>20.161944444465917</v>
      </c>
      <c r="AF5" s="12">
        <v>45071.352002314816</v>
      </c>
      <c r="AG5" s="20">
        <v>7.8333333333333324E-2</v>
      </c>
      <c r="AH5" s="12">
        <v>45071.430335648147</v>
      </c>
      <c r="AI5" s="23">
        <v>-1.3280555555247702</v>
      </c>
      <c r="AJ5" t="s">
        <v>65</v>
      </c>
      <c r="AM5">
        <v>5</v>
      </c>
      <c r="AN5">
        <v>25</v>
      </c>
      <c r="AO5" t="s">
        <v>97</v>
      </c>
      <c r="AP5">
        <v>21</v>
      </c>
      <c r="AQ5">
        <v>8</v>
      </c>
      <c r="AR5">
        <v>5</v>
      </c>
    </row>
    <row r="6" spans="1:44" x14ac:dyDescent="0.2">
      <c r="A6" t="s">
        <v>44</v>
      </c>
      <c r="B6" t="s">
        <v>45</v>
      </c>
      <c r="C6" t="s">
        <v>456</v>
      </c>
      <c r="D6" t="s">
        <v>47</v>
      </c>
      <c r="E6" t="s">
        <v>48</v>
      </c>
      <c r="F6" t="s">
        <v>457</v>
      </c>
      <c r="G6" t="s">
        <v>458</v>
      </c>
      <c r="H6" t="s">
        <v>459</v>
      </c>
      <c r="I6" t="s">
        <v>460</v>
      </c>
      <c r="J6" t="s">
        <v>176</v>
      </c>
      <c r="K6" t="s">
        <v>177</v>
      </c>
      <c r="L6" s="19">
        <v>45070</v>
      </c>
      <c r="M6" s="20">
        <v>0.67571759259259256</v>
      </c>
      <c r="N6" t="s">
        <v>170</v>
      </c>
      <c r="O6" s="19">
        <v>45071</v>
      </c>
      <c r="P6" s="20">
        <v>0.33333333333333331</v>
      </c>
      <c r="Q6" t="s">
        <v>56</v>
      </c>
      <c r="R6" t="s">
        <v>461</v>
      </c>
      <c r="S6" s="19">
        <v>45071</v>
      </c>
      <c r="T6" s="20">
        <v>0.29320601851851852</v>
      </c>
      <c r="U6">
        <v>170</v>
      </c>
      <c r="V6" t="s">
        <v>94</v>
      </c>
      <c r="W6" t="s">
        <v>95</v>
      </c>
      <c r="X6" t="s">
        <v>462</v>
      </c>
      <c r="Y6" t="s">
        <v>61</v>
      </c>
      <c r="Z6" t="s">
        <v>62</v>
      </c>
      <c r="AA6" t="s">
        <v>63</v>
      </c>
      <c r="AB6" t="s">
        <v>64</v>
      </c>
      <c r="AC6" s="12">
        <v>45070.675717592596</v>
      </c>
      <c r="AD6" s="12">
        <v>45071.333333333336</v>
      </c>
      <c r="AE6">
        <v>15.782777777756564</v>
      </c>
      <c r="AF6" s="12">
        <v>45071.293206018519</v>
      </c>
      <c r="AG6" s="20">
        <v>9.4444444444444442E-2</v>
      </c>
      <c r="AH6" s="12">
        <v>45071.387650462966</v>
      </c>
      <c r="AI6" s="23">
        <v>-1.3036111111287028</v>
      </c>
      <c r="AJ6" t="s">
        <v>65</v>
      </c>
      <c r="AM6">
        <v>5</v>
      </c>
      <c r="AN6">
        <v>25</v>
      </c>
      <c r="AO6" t="s">
        <v>97</v>
      </c>
      <c r="AP6">
        <v>21</v>
      </c>
      <c r="AQ6">
        <v>7</v>
      </c>
      <c r="AR6">
        <v>5</v>
      </c>
    </row>
    <row r="7" spans="1:44" x14ac:dyDescent="0.2">
      <c r="A7" t="s">
        <v>44</v>
      </c>
      <c r="B7" t="s">
        <v>45</v>
      </c>
      <c r="C7" t="s">
        <v>463</v>
      </c>
      <c r="D7" t="s">
        <v>47</v>
      </c>
      <c r="E7" t="s">
        <v>48</v>
      </c>
      <c r="F7" t="s">
        <v>457</v>
      </c>
      <c r="G7" t="s">
        <v>458</v>
      </c>
      <c r="H7" t="s">
        <v>459</v>
      </c>
      <c r="I7" t="s">
        <v>460</v>
      </c>
      <c r="J7" t="s">
        <v>176</v>
      </c>
      <c r="K7" t="s">
        <v>177</v>
      </c>
      <c r="L7" s="19">
        <v>45070</v>
      </c>
      <c r="M7" s="20">
        <v>0.67590277777777785</v>
      </c>
      <c r="N7" t="s">
        <v>146</v>
      </c>
      <c r="O7" s="19">
        <v>45071</v>
      </c>
      <c r="P7" s="20">
        <v>0.375</v>
      </c>
      <c r="Q7" t="s">
        <v>56</v>
      </c>
      <c r="R7" t="s">
        <v>464</v>
      </c>
      <c r="S7" s="19">
        <v>45071</v>
      </c>
      <c r="T7" s="20">
        <v>0.32796296296296296</v>
      </c>
      <c r="U7">
        <v>170</v>
      </c>
      <c r="V7" t="s">
        <v>94</v>
      </c>
      <c r="W7" t="s">
        <v>95</v>
      </c>
      <c r="X7" t="s">
        <v>465</v>
      </c>
      <c r="Y7" t="s">
        <v>61</v>
      </c>
      <c r="Z7" t="s">
        <v>62</v>
      </c>
      <c r="AA7" t="s">
        <v>63</v>
      </c>
      <c r="AB7" t="s">
        <v>64</v>
      </c>
      <c r="AC7" s="12">
        <v>45070.675902777781</v>
      </c>
      <c r="AD7" s="12">
        <v>45071.375</v>
      </c>
      <c r="AE7">
        <v>16.778333333262708</v>
      </c>
      <c r="AF7" s="12">
        <v>45071.327962962961</v>
      </c>
      <c r="AG7" s="20">
        <v>9.4444444444444442E-2</v>
      </c>
      <c r="AH7" s="12">
        <v>45071.422407407408</v>
      </c>
      <c r="AI7" s="23">
        <v>-1.1377777777961455</v>
      </c>
      <c r="AJ7" t="s">
        <v>65</v>
      </c>
      <c r="AM7">
        <v>5</v>
      </c>
      <c r="AN7">
        <v>25</v>
      </c>
      <c r="AO7" t="s">
        <v>97</v>
      </c>
      <c r="AP7">
        <v>21</v>
      </c>
      <c r="AQ7">
        <v>7</v>
      </c>
      <c r="AR7">
        <v>5</v>
      </c>
    </row>
    <row r="8" spans="1:44" x14ac:dyDescent="0.2">
      <c r="A8" t="s">
        <v>44</v>
      </c>
      <c r="B8" t="s">
        <v>45</v>
      </c>
      <c r="C8" t="s">
        <v>466</v>
      </c>
      <c r="D8" t="s">
        <v>47</v>
      </c>
      <c r="E8" t="s">
        <v>48</v>
      </c>
      <c r="F8" t="s">
        <v>352</v>
      </c>
      <c r="G8" t="s">
        <v>353</v>
      </c>
      <c r="H8" t="s">
        <v>354</v>
      </c>
      <c r="I8" t="s">
        <v>355</v>
      </c>
      <c r="J8" t="s">
        <v>356</v>
      </c>
      <c r="K8" t="s">
        <v>357</v>
      </c>
      <c r="L8" s="19">
        <v>45071</v>
      </c>
      <c r="M8" s="20">
        <v>0.38496527777777773</v>
      </c>
      <c r="N8" t="s">
        <v>467</v>
      </c>
      <c r="O8" s="19">
        <v>45071</v>
      </c>
      <c r="P8" s="20">
        <v>0.66666666666666663</v>
      </c>
      <c r="Q8" t="s">
        <v>56</v>
      </c>
      <c r="R8" t="s">
        <v>468</v>
      </c>
      <c r="S8" s="19">
        <v>45071</v>
      </c>
      <c r="T8" s="20">
        <v>0.61761574074074077</v>
      </c>
      <c r="U8">
        <v>167</v>
      </c>
      <c r="V8" t="s">
        <v>359</v>
      </c>
      <c r="W8" t="s">
        <v>360</v>
      </c>
      <c r="X8" t="s">
        <v>350</v>
      </c>
      <c r="Y8" t="s">
        <v>61</v>
      </c>
      <c r="Z8" t="s">
        <v>62</v>
      </c>
      <c r="AA8" t="s">
        <v>63</v>
      </c>
      <c r="AB8" t="s">
        <v>64</v>
      </c>
      <c r="AC8" s="12">
        <v>45071.384965277779</v>
      </c>
      <c r="AD8" s="12">
        <v>45071.666666666664</v>
      </c>
      <c r="AE8">
        <v>6.7608333332464099</v>
      </c>
      <c r="AF8" s="12">
        <v>45071.617615740739</v>
      </c>
      <c r="AG8" s="20">
        <v>9.2777777777777778E-2</v>
      </c>
      <c r="AH8" s="12">
        <v>45071.710393518515</v>
      </c>
      <c r="AI8" s="23">
        <v>-1.0494444444193505</v>
      </c>
      <c r="AJ8" t="s">
        <v>65</v>
      </c>
      <c r="AM8">
        <v>5</v>
      </c>
      <c r="AN8">
        <v>25</v>
      </c>
      <c r="AO8" t="s">
        <v>97</v>
      </c>
      <c r="AP8">
        <v>21</v>
      </c>
      <c r="AQ8">
        <v>14</v>
      </c>
      <c r="AR8">
        <v>5</v>
      </c>
    </row>
    <row r="9" spans="1:44" x14ac:dyDescent="0.2">
      <c r="A9" t="s">
        <v>44</v>
      </c>
      <c r="B9" t="s">
        <v>45</v>
      </c>
      <c r="C9" t="s">
        <v>469</v>
      </c>
      <c r="D9" t="s">
        <v>47</v>
      </c>
      <c r="E9" t="s">
        <v>48</v>
      </c>
      <c r="F9" t="s">
        <v>277</v>
      </c>
      <c r="G9" t="s">
        <v>278</v>
      </c>
      <c r="H9" t="s">
        <v>424</v>
      </c>
      <c r="I9" t="s">
        <v>293</v>
      </c>
      <c r="J9" t="s">
        <v>72</v>
      </c>
      <c r="K9" t="s">
        <v>73</v>
      </c>
      <c r="L9" s="19">
        <v>45070</v>
      </c>
      <c r="M9" s="20">
        <v>0.54625000000000001</v>
      </c>
      <c r="N9" t="s">
        <v>283</v>
      </c>
      <c r="O9" s="19">
        <v>45071</v>
      </c>
      <c r="P9" s="20">
        <v>0.41666666666666669</v>
      </c>
      <c r="Q9" t="s">
        <v>56</v>
      </c>
      <c r="R9" t="s">
        <v>470</v>
      </c>
      <c r="S9" s="19">
        <v>45071</v>
      </c>
      <c r="T9" s="20">
        <v>0.42799768518518522</v>
      </c>
      <c r="U9">
        <v>54</v>
      </c>
      <c r="V9" t="s">
        <v>427</v>
      </c>
      <c r="W9" t="s">
        <v>428</v>
      </c>
      <c r="X9" t="s">
        <v>237</v>
      </c>
      <c r="Y9" t="s">
        <v>61</v>
      </c>
      <c r="Z9" t="s">
        <v>62</v>
      </c>
      <c r="AA9" t="s">
        <v>63</v>
      </c>
      <c r="AB9" t="s">
        <v>64</v>
      </c>
      <c r="AC9" s="12">
        <v>45070.546249999999</v>
      </c>
      <c r="AD9" s="12">
        <v>45071.416666666664</v>
      </c>
      <c r="AE9">
        <v>20.889999999955762</v>
      </c>
      <c r="AF9" s="12">
        <v>45071.427997685183</v>
      </c>
      <c r="AG9" s="20">
        <v>3.0000000000000002E-2</v>
      </c>
      <c r="AH9" s="12">
        <v>45071.457997685182</v>
      </c>
      <c r="AI9" s="23">
        <v>-0.99194444442400709</v>
      </c>
      <c r="AJ9" t="s">
        <v>65</v>
      </c>
      <c r="AM9">
        <v>5</v>
      </c>
      <c r="AN9">
        <v>25</v>
      </c>
      <c r="AO9" t="s">
        <v>97</v>
      </c>
      <c r="AP9">
        <v>21</v>
      </c>
      <c r="AQ9">
        <v>10</v>
      </c>
      <c r="AR9">
        <v>5</v>
      </c>
    </row>
    <row r="10" spans="1:44" x14ac:dyDescent="0.2">
      <c r="A10" t="s">
        <v>44</v>
      </c>
      <c r="B10" t="s">
        <v>45</v>
      </c>
      <c r="C10" t="s">
        <v>471</v>
      </c>
      <c r="D10" t="s">
        <v>47</v>
      </c>
      <c r="E10" t="s">
        <v>48</v>
      </c>
      <c r="F10" t="s">
        <v>150</v>
      </c>
      <c r="G10" t="s">
        <v>151</v>
      </c>
      <c r="H10" t="s">
        <v>298</v>
      </c>
      <c r="I10" t="s">
        <v>299</v>
      </c>
      <c r="J10" t="s">
        <v>176</v>
      </c>
      <c r="K10" t="s">
        <v>177</v>
      </c>
      <c r="L10" s="19">
        <v>45070</v>
      </c>
      <c r="M10" s="20">
        <v>0.5345833333333333</v>
      </c>
      <c r="N10" t="s">
        <v>472</v>
      </c>
      <c r="O10" s="19">
        <v>45071</v>
      </c>
      <c r="P10" s="20">
        <v>0.54166666666666663</v>
      </c>
      <c r="Q10" t="s">
        <v>56</v>
      </c>
      <c r="R10" t="s">
        <v>473</v>
      </c>
      <c r="S10" s="19">
        <v>45071</v>
      </c>
      <c r="T10" s="20">
        <v>0.55797453703703703</v>
      </c>
      <c r="U10">
        <v>40</v>
      </c>
      <c r="V10" t="s">
        <v>301</v>
      </c>
      <c r="W10" t="s">
        <v>302</v>
      </c>
      <c r="X10" t="s">
        <v>237</v>
      </c>
      <c r="Y10" t="s">
        <v>61</v>
      </c>
      <c r="Z10" t="s">
        <v>62</v>
      </c>
      <c r="AA10" t="s">
        <v>63</v>
      </c>
      <c r="AB10" t="s">
        <v>64</v>
      </c>
      <c r="AC10" s="12">
        <v>45070.534583333334</v>
      </c>
      <c r="AD10" s="12">
        <v>45071.541666666664</v>
      </c>
      <c r="AE10">
        <v>24.169999999925494</v>
      </c>
      <c r="AF10" s="12">
        <v>45071.557974537034</v>
      </c>
      <c r="AG10" s="20">
        <v>2.2222222222222223E-2</v>
      </c>
      <c r="AH10" s="12">
        <v>45071.580196759256</v>
      </c>
      <c r="AI10" s="23">
        <v>-0.92472222220385447</v>
      </c>
      <c r="AJ10" t="s">
        <v>65</v>
      </c>
      <c r="AM10">
        <v>5</v>
      </c>
      <c r="AN10">
        <v>25</v>
      </c>
      <c r="AO10" t="s">
        <v>97</v>
      </c>
      <c r="AP10">
        <v>21</v>
      </c>
      <c r="AQ10">
        <v>13</v>
      </c>
      <c r="AR10">
        <v>5</v>
      </c>
    </row>
    <row r="11" spans="1:44" x14ac:dyDescent="0.2">
      <c r="A11" t="s">
        <v>44</v>
      </c>
      <c r="B11" t="s">
        <v>45</v>
      </c>
      <c r="C11" t="s">
        <v>474</v>
      </c>
      <c r="D11" t="s">
        <v>47</v>
      </c>
      <c r="E11" t="s">
        <v>48</v>
      </c>
      <c r="F11" t="s">
        <v>215</v>
      </c>
      <c r="G11" t="s">
        <v>216</v>
      </c>
      <c r="H11" t="s">
        <v>217</v>
      </c>
      <c r="I11" t="s">
        <v>218</v>
      </c>
      <c r="J11" t="s">
        <v>72</v>
      </c>
      <c r="K11" t="s">
        <v>73</v>
      </c>
      <c r="L11" s="19">
        <v>45070</v>
      </c>
      <c r="M11" s="20">
        <v>0.66760416666666667</v>
      </c>
      <c r="N11" t="s">
        <v>154</v>
      </c>
      <c r="O11" s="19">
        <v>45071</v>
      </c>
      <c r="P11" s="20">
        <v>0.45833333333333331</v>
      </c>
      <c r="Q11" t="s">
        <v>56</v>
      </c>
      <c r="R11" t="s">
        <v>475</v>
      </c>
      <c r="S11" s="19">
        <v>45071</v>
      </c>
      <c r="T11" s="20">
        <v>0.42914351851851856</v>
      </c>
      <c r="U11">
        <v>118</v>
      </c>
      <c r="V11" t="s">
        <v>220</v>
      </c>
      <c r="W11" t="s">
        <v>221</v>
      </c>
      <c r="X11" t="s">
        <v>275</v>
      </c>
      <c r="Y11" t="s">
        <v>61</v>
      </c>
      <c r="Z11" t="s">
        <v>62</v>
      </c>
      <c r="AA11" t="s">
        <v>63</v>
      </c>
      <c r="AB11" t="s">
        <v>64</v>
      </c>
      <c r="AC11" s="12">
        <v>45070.667604166665</v>
      </c>
      <c r="AD11" s="12">
        <v>45071.458333333336</v>
      </c>
      <c r="AE11">
        <v>18.977500000095461</v>
      </c>
      <c r="AF11" s="12">
        <v>45071.429143518515</v>
      </c>
      <c r="AG11" s="20">
        <v>6.5555555555555547E-2</v>
      </c>
      <c r="AH11" s="12">
        <v>45071.494699074072</v>
      </c>
      <c r="AI11" s="23">
        <v>-0.87277777766576037</v>
      </c>
      <c r="AJ11" t="s">
        <v>65</v>
      </c>
      <c r="AM11">
        <v>5</v>
      </c>
      <c r="AN11">
        <v>25</v>
      </c>
      <c r="AO11" t="s">
        <v>97</v>
      </c>
      <c r="AP11">
        <v>21</v>
      </c>
      <c r="AQ11">
        <v>10</v>
      </c>
      <c r="AR11">
        <v>5</v>
      </c>
    </row>
    <row r="12" spans="1:44" x14ac:dyDescent="0.2">
      <c r="A12" t="s">
        <v>44</v>
      </c>
      <c r="B12" t="s">
        <v>45</v>
      </c>
      <c r="C12" t="s">
        <v>476</v>
      </c>
      <c r="D12" t="s">
        <v>47</v>
      </c>
      <c r="E12" t="s">
        <v>48</v>
      </c>
      <c r="F12" t="s">
        <v>330</v>
      </c>
      <c r="G12" t="s">
        <v>331</v>
      </c>
      <c r="H12" t="s">
        <v>477</v>
      </c>
      <c r="I12" t="s">
        <v>478</v>
      </c>
      <c r="J12" t="s">
        <v>189</v>
      </c>
      <c r="K12" t="s">
        <v>190</v>
      </c>
      <c r="L12" s="19">
        <v>45070</v>
      </c>
      <c r="M12" s="20">
        <v>0.71378472222222211</v>
      </c>
      <c r="N12" t="s">
        <v>170</v>
      </c>
      <c r="O12" s="19">
        <v>45071</v>
      </c>
      <c r="P12" s="20">
        <v>0.33333333333333331</v>
      </c>
      <c r="Q12" t="s">
        <v>56</v>
      </c>
      <c r="R12" t="s">
        <v>479</v>
      </c>
      <c r="S12" s="19">
        <v>45071</v>
      </c>
      <c r="T12" s="20">
        <v>0.28972222222222221</v>
      </c>
      <c r="U12">
        <v>143</v>
      </c>
      <c r="V12" t="s">
        <v>140</v>
      </c>
      <c r="W12" t="s">
        <v>141</v>
      </c>
      <c r="X12" t="s">
        <v>86</v>
      </c>
      <c r="Y12" t="s">
        <v>61</v>
      </c>
      <c r="Z12" t="s">
        <v>62</v>
      </c>
      <c r="AA12" t="s">
        <v>63</v>
      </c>
      <c r="AB12" t="s">
        <v>64</v>
      </c>
      <c r="AC12" s="12">
        <v>45070.713784722226</v>
      </c>
      <c r="AD12" s="12">
        <v>45071.333333333336</v>
      </c>
      <c r="AE12">
        <v>14.869166666641831</v>
      </c>
      <c r="AF12" s="12">
        <v>45071.289722222224</v>
      </c>
      <c r="AG12" s="20">
        <v>7.9444444444444443E-2</v>
      </c>
      <c r="AH12" s="12">
        <v>45071.369166666664</v>
      </c>
      <c r="AI12" s="23">
        <v>-0.86000000004423782</v>
      </c>
      <c r="AJ12" t="s">
        <v>65</v>
      </c>
      <c r="AM12">
        <v>5</v>
      </c>
      <c r="AN12">
        <v>25</v>
      </c>
      <c r="AO12" t="s">
        <v>97</v>
      </c>
      <c r="AP12">
        <v>21</v>
      </c>
      <c r="AQ12">
        <v>6</v>
      </c>
      <c r="AR12">
        <v>5</v>
      </c>
    </row>
    <row r="13" spans="1:44" x14ac:dyDescent="0.2">
      <c r="A13" t="s">
        <v>44</v>
      </c>
      <c r="B13" t="s">
        <v>45</v>
      </c>
      <c r="C13" t="s">
        <v>480</v>
      </c>
      <c r="D13" t="s">
        <v>47</v>
      </c>
      <c r="E13" t="s">
        <v>48</v>
      </c>
      <c r="F13" t="s">
        <v>481</v>
      </c>
      <c r="G13" t="s">
        <v>482</v>
      </c>
      <c r="H13" t="s">
        <v>483</v>
      </c>
      <c r="I13" t="s">
        <v>484</v>
      </c>
      <c r="J13" t="s">
        <v>72</v>
      </c>
      <c r="K13" t="s">
        <v>73</v>
      </c>
      <c r="L13" s="19">
        <v>45070</v>
      </c>
      <c r="M13" s="20">
        <v>0.34831018518518514</v>
      </c>
      <c r="N13" t="s">
        <v>446</v>
      </c>
      <c r="O13" s="19">
        <v>45071</v>
      </c>
      <c r="P13" s="20">
        <v>0.5</v>
      </c>
      <c r="Q13" t="s">
        <v>56</v>
      </c>
      <c r="R13" t="s">
        <v>485</v>
      </c>
      <c r="S13" s="19">
        <v>45071</v>
      </c>
      <c r="T13" s="20">
        <v>0.46194444444444444</v>
      </c>
      <c r="U13">
        <v>127</v>
      </c>
      <c r="V13" t="s">
        <v>211</v>
      </c>
      <c r="W13" t="s">
        <v>212</v>
      </c>
      <c r="X13" t="s">
        <v>486</v>
      </c>
      <c r="Y13" t="s">
        <v>61</v>
      </c>
      <c r="Z13" t="s">
        <v>62</v>
      </c>
      <c r="AA13" t="s">
        <v>63</v>
      </c>
      <c r="AB13" t="s">
        <v>64</v>
      </c>
      <c r="AC13" s="12">
        <v>45070.348310185182</v>
      </c>
      <c r="AD13" s="12">
        <v>45071.5</v>
      </c>
      <c r="AE13">
        <v>27.640555555641185</v>
      </c>
      <c r="AF13" s="12">
        <v>45071.461944444447</v>
      </c>
      <c r="AG13" s="20">
        <v>7.0555555555555552E-2</v>
      </c>
      <c r="AH13" s="12">
        <v>45071.532500000001</v>
      </c>
      <c r="AI13" s="23">
        <v>-0.78000000002793968</v>
      </c>
      <c r="AJ13" t="s">
        <v>65</v>
      </c>
      <c r="AM13">
        <v>5</v>
      </c>
      <c r="AN13">
        <v>25</v>
      </c>
      <c r="AO13" t="s">
        <v>97</v>
      </c>
      <c r="AP13">
        <v>21</v>
      </c>
      <c r="AQ13">
        <v>11</v>
      </c>
      <c r="AR13">
        <v>5</v>
      </c>
    </row>
  </sheetData>
  <pageMargins left="0.7" right="0.7" top="0.75" bottom="0.75" header="0.3" footer="0.3"/>
  <customProperties>
    <customPr name="_pios_id" r:id="rId1"/>
  </customProperties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E1F8DF-788D-42B9-BAB6-1DCDA0530ABF}">
  <dimension ref="A1:AR8"/>
  <sheetViews>
    <sheetView topLeftCell="F1" workbookViewId="0">
      <selection activeCell="G1" sqref="G1:AJ12"/>
    </sheetView>
  </sheetViews>
  <sheetFormatPr baseColWidth="10" defaultColWidth="11.42578125" defaultRowHeight="12.75" x14ac:dyDescent="0.2"/>
  <cols>
    <col min="3" max="3" width="17" customWidth="1"/>
    <col min="7" max="7" width="16.42578125" customWidth="1"/>
    <col min="8" max="8" width="0" hidden="1" customWidth="1"/>
    <col min="9" max="9" width="24.42578125" customWidth="1"/>
    <col min="10" max="10" width="17.140625" hidden="1" customWidth="1"/>
    <col min="11" max="11" width="36.42578125" customWidth="1"/>
    <col min="12" max="12" width="14.85546875" hidden="1" customWidth="1"/>
    <col min="13" max="13" width="15" hidden="1" customWidth="1"/>
    <col min="14" max="14" width="23" hidden="1" customWidth="1"/>
    <col min="15" max="15" width="19.5703125" hidden="1" customWidth="1"/>
    <col min="16" max="16" width="13.42578125" hidden="1" customWidth="1"/>
    <col min="17" max="17" width="0" hidden="1" customWidth="1"/>
    <col min="18" max="18" width="22.42578125" hidden="1" customWidth="1"/>
    <col min="19" max="19" width="22.5703125" hidden="1" customWidth="1"/>
    <col min="20" max="20" width="12.42578125" hidden="1" customWidth="1"/>
    <col min="21" max="22" width="0" hidden="1" customWidth="1"/>
    <col min="23" max="23" width="18.5703125" hidden="1" customWidth="1"/>
    <col min="24" max="24" width="19.140625" customWidth="1"/>
    <col min="25" max="25" width="21.42578125" hidden="1" customWidth="1"/>
    <col min="26" max="26" width="22.42578125" hidden="1" customWidth="1"/>
    <col min="27" max="27" width="0" hidden="1" customWidth="1"/>
    <col min="28" max="28" width="22.42578125" hidden="1" customWidth="1"/>
    <col min="29" max="29" width="17.42578125" customWidth="1"/>
    <col min="30" max="30" width="17" customWidth="1"/>
    <col min="31" max="31" width="13" hidden="1" customWidth="1"/>
    <col min="32" max="32" width="20.42578125" customWidth="1"/>
    <col min="33" max="33" width="14.5703125" hidden="1" customWidth="1"/>
    <col min="34" max="34" width="18.42578125" customWidth="1"/>
    <col min="35" max="35" width="18.5703125" customWidth="1"/>
    <col min="44" max="44" width="12.42578125" customWidth="1"/>
  </cols>
  <sheetData>
    <row r="1" spans="1:4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21" t="s">
        <v>8</v>
      </c>
      <c r="J1" t="s">
        <v>9</v>
      </c>
      <c r="K1" s="2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s="21" t="s">
        <v>23</v>
      </c>
      <c r="Y1" t="s">
        <v>24</v>
      </c>
      <c r="Z1" t="s">
        <v>25</v>
      </c>
      <c r="AA1" t="s">
        <v>26</v>
      </c>
      <c r="AB1" t="s">
        <v>27</v>
      </c>
      <c r="AC1" s="21" t="s">
        <v>28</v>
      </c>
      <c r="AD1" s="21" t="s">
        <v>29</v>
      </c>
      <c r="AE1" t="s">
        <v>30</v>
      </c>
      <c r="AF1" s="21" t="s">
        <v>31</v>
      </c>
      <c r="AG1" t="s">
        <v>32</v>
      </c>
      <c r="AH1" s="21" t="s">
        <v>33</v>
      </c>
      <c r="AI1" s="21" t="s">
        <v>34</v>
      </c>
      <c r="AJ1" s="2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</row>
    <row r="2" spans="1:44" x14ac:dyDescent="0.2">
      <c r="A2" t="s">
        <v>44</v>
      </c>
      <c r="B2" t="s">
        <v>45</v>
      </c>
      <c r="C2" t="s">
        <v>487</v>
      </c>
      <c r="D2" t="s">
        <v>47</v>
      </c>
      <c r="E2" t="s">
        <v>48</v>
      </c>
      <c r="F2" t="s">
        <v>160</v>
      </c>
      <c r="G2" t="s">
        <v>161</v>
      </c>
      <c r="H2" t="s">
        <v>416</v>
      </c>
      <c r="I2" t="s">
        <v>417</v>
      </c>
      <c r="J2" t="s">
        <v>72</v>
      </c>
      <c r="K2" t="s">
        <v>73</v>
      </c>
      <c r="L2" s="19">
        <v>45075</v>
      </c>
      <c r="M2" s="20">
        <v>0.53134259259259264</v>
      </c>
      <c r="N2" t="s">
        <v>488</v>
      </c>
      <c r="O2" s="19">
        <v>45076</v>
      </c>
      <c r="P2" s="20">
        <v>0.5</v>
      </c>
      <c r="Q2" t="s">
        <v>56</v>
      </c>
      <c r="R2" t="s">
        <v>489</v>
      </c>
      <c r="S2" s="19">
        <v>45076</v>
      </c>
      <c r="T2" s="20">
        <v>0.5360300925925926</v>
      </c>
      <c r="U2">
        <v>222</v>
      </c>
      <c r="V2" t="s">
        <v>420</v>
      </c>
      <c r="W2" t="s">
        <v>421</v>
      </c>
      <c r="X2" t="s">
        <v>490</v>
      </c>
      <c r="Y2" t="s">
        <v>61</v>
      </c>
      <c r="Z2" t="s">
        <v>62</v>
      </c>
      <c r="AA2" t="s">
        <v>63</v>
      </c>
      <c r="AB2" t="s">
        <v>64</v>
      </c>
      <c r="AC2" s="12">
        <v>45075.531342592592</v>
      </c>
      <c r="AD2" s="12">
        <v>45076.5</v>
      </c>
      <c r="AE2">
        <v>23.247777777782176</v>
      </c>
      <c r="AF2" s="12">
        <v>45076.536030092589</v>
      </c>
      <c r="AG2" s="20">
        <v>0.12333333333333334</v>
      </c>
      <c r="AH2" s="12">
        <v>45076.659363425926</v>
      </c>
      <c r="AI2" s="23">
        <v>-3.8247222222271375</v>
      </c>
      <c r="AJ2" t="s">
        <v>65</v>
      </c>
      <c r="AM2">
        <v>5</v>
      </c>
      <c r="AN2">
        <v>30</v>
      </c>
      <c r="AO2" t="s">
        <v>491</v>
      </c>
      <c r="AP2">
        <v>22</v>
      </c>
      <c r="AQ2">
        <v>12</v>
      </c>
      <c r="AR2">
        <v>3</v>
      </c>
    </row>
    <row r="3" spans="1:44" x14ac:dyDescent="0.2">
      <c r="A3" t="s">
        <v>44</v>
      </c>
      <c r="B3" t="s">
        <v>45</v>
      </c>
      <c r="C3" t="s">
        <v>492</v>
      </c>
      <c r="D3" t="s">
        <v>47</v>
      </c>
      <c r="E3" t="s">
        <v>48</v>
      </c>
      <c r="F3" t="s">
        <v>493</v>
      </c>
      <c r="G3" t="s">
        <v>494</v>
      </c>
      <c r="H3" t="s">
        <v>495</v>
      </c>
      <c r="I3" t="s">
        <v>496</v>
      </c>
      <c r="J3" t="s">
        <v>176</v>
      </c>
      <c r="K3" t="s">
        <v>177</v>
      </c>
      <c r="L3" s="19">
        <v>45076</v>
      </c>
      <c r="M3" s="20">
        <v>0.36208333333333331</v>
      </c>
      <c r="N3" t="s">
        <v>497</v>
      </c>
      <c r="O3" s="19">
        <v>45076</v>
      </c>
      <c r="P3" s="20">
        <v>0.54166666666666663</v>
      </c>
      <c r="Q3" t="s">
        <v>56</v>
      </c>
      <c r="R3" t="s">
        <v>498</v>
      </c>
      <c r="S3" s="19">
        <v>45076</v>
      </c>
      <c r="T3" s="20">
        <v>0.55476851851851849</v>
      </c>
      <c r="U3">
        <v>149</v>
      </c>
      <c r="V3" t="s">
        <v>499</v>
      </c>
      <c r="W3" t="s">
        <v>500</v>
      </c>
      <c r="X3" t="s">
        <v>501</v>
      </c>
      <c r="Y3" t="s">
        <v>61</v>
      </c>
      <c r="Z3" t="s">
        <v>62</v>
      </c>
      <c r="AA3" t="s">
        <v>63</v>
      </c>
      <c r="AB3" t="s">
        <v>64</v>
      </c>
      <c r="AC3" s="12">
        <v>45076.362083333333</v>
      </c>
      <c r="AD3" s="12">
        <v>45076.541666666664</v>
      </c>
      <c r="AE3">
        <v>4.309999999939464</v>
      </c>
      <c r="AF3" s="12">
        <v>45076.554768518516</v>
      </c>
      <c r="AG3" s="20">
        <v>8.2777777777777783E-2</v>
      </c>
      <c r="AH3" s="12">
        <v>45076.637546296297</v>
      </c>
      <c r="AI3" s="23">
        <v>-2.3011111111845821</v>
      </c>
      <c r="AJ3" t="s">
        <v>65</v>
      </c>
      <c r="AM3">
        <v>5</v>
      </c>
      <c r="AN3">
        <v>30</v>
      </c>
      <c r="AO3" t="s">
        <v>66</v>
      </c>
      <c r="AP3">
        <v>22</v>
      </c>
      <c r="AQ3">
        <v>13</v>
      </c>
      <c r="AR3">
        <v>3</v>
      </c>
    </row>
    <row r="4" spans="1:44" x14ac:dyDescent="0.2">
      <c r="A4" t="s">
        <v>44</v>
      </c>
      <c r="B4" t="s">
        <v>45</v>
      </c>
      <c r="C4" t="s">
        <v>502</v>
      </c>
      <c r="D4" t="s">
        <v>47</v>
      </c>
      <c r="E4" t="s">
        <v>48</v>
      </c>
      <c r="F4" t="s">
        <v>457</v>
      </c>
      <c r="G4" t="s">
        <v>458</v>
      </c>
      <c r="H4" t="s">
        <v>459</v>
      </c>
      <c r="I4" t="s">
        <v>460</v>
      </c>
      <c r="J4" t="s">
        <v>176</v>
      </c>
      <c r="K4" t="s">
        <v>177</v>
      </c>
      <c r="L4" s="19">
        <v>45075</v>
      </c>
      <c r="M4" s="20">
        <v>0.49290509259259258</v>
      </c>
      <c r="N4" t="s">
        <v>503</v>
      </c>
      <c r="O4" s="19">
        <v>45076</v>
      </c>
      <c r="P4" s="20">
        <v>0.375</v>
      </c>
      <c r="Q4" t="s">
        <v>56</v>
      </c>
      <c r="R4" t="s">
        <v>504</v>
      </c>
      <c r="S4" s="19">
        <v>45076</v>
      </c>
      <c r="T4" s="20">
        <v>0.32988425925925924</v>
      </c>
      <c r="U4">
        <v>170</v>
      </c>
      <c r="V4" t="s">
        <v>94</v>
      </c>
      <c r="W4" t="s">
        <v>95</v>
      </c>
      <c r="X4" t="s">
        <v>505</v>
      </c>
      <c r="Y4" t="s">
        <v>61</v>
      </c>
      <c r="Z4" t="s">
        <v>62</v>
      </c>
      <c r="AA4" t="s">
        <v>63</v>
      </c>
      <c r="AB4" t="s">
        <v>64</v>
      </c>
      <c r="AC4" s="12">
        <v>45075.492905092593</v>
      </c>
      <c r="AD4" s="12">
        <v>45076.375</v>
      </c>
      <c r="AE4">
        <v>21.170277777768206</v>
      </c>
      <c r="AF4" s="12">
        <v>45076.329884259256</v>
      </c>
      <c r="AG4" s="20">
        <v>9.4444444444444442E-2</v>
      </c>
      <c r="AH4" s="12">
        <v>45076.424328703702</v>
      </c>
      <c r="AI4" s="23">
        <v>-1.1838888888596557</v>
      </c>
      <c r="AJ4" t="s">
        <v>65</v>
      </c>
      <c r="AM4">
        <v>5</v>
      </c>
      <c r="AN4">
        <v>30</v>
      </c>
      <c r="AO4" t="s">
        <v>97</v>
      </c>
      <c r="AP4">
        <v>22</v>
      </c>
      <c r="AQ4">
        <v>7</v>
      </c>
      <c r="AR4">
        <v>3</v>
      </c>
    </row>
    <row r="5" spans="1:44" x14ac:dyDescent="0.2">
      <c r="A5" t="s">
        <v>44</v>
      </c>
      <c r="B5" t="s">
        <v>45</v>
      </c>
      <c r="C5" t="s">
        <v>506</v>
      </c>
      <c r="D5" t="s">
        <v>47</v>
      </c>
      <c r="E5" t="s">
        <v>48</v>
      </c>
      <c r="F5" t="s">
        <v>160</v>
      </c>
      <c r="G5" t="s">
        <v>161</v>
      </c>
      <c r="H5" t="s">
        <v>507</v>
      </c>
      <c r="I5" t="s">
        <v>508</v>
      </c>
      <c r="J5" t="s">
        <v>72</v>
      </c>
      <c r="K5" t="s">
        <v>73</v>
      </c>
      <c r="L5" s="19">
        <v>45075</v>
      </c>
      <c r="M5" s="20">
        <v>0.46979166666666666</v>
      </c>
      <c r="N5" t="s">
        <v>509</v>
      </c>
      <c r="O5" s="19">
        <v>45076</v>
      </c>
      <c r="P5" s="20">
        <v>0.5</v>
      </c>
      <c r="Q5" t="s">
        <v>56</v>
      </c>
      <c r="R5" t="s">
        <v>510</v>
      </c>
      <c r="S5" s="19">
        <v>45076</v>
      </c>
      <c r="T5" s="20">
        <v>0.27836805555555555</v>
      </c>
      <c r="U5">
        <v>463</v>
      </c>
      <c r="V5" t="s">
        <v>511</v>
      </c>
      <c r="W5" t="s">
        <v>512</v>
      </c>
      <c r="X5" t="s">
        <v>513</v>
      </c>
      <c r="Y5" t="s">
        <v>61</v>
      </c>
      <c r="Z5" t="s">
        <v>62</v>
      </c>
      <c r="AA5" t="s">
        <v>63</v>
      </c>
      <c r="AB5" t="s">
        <v>64</v>
      </c>
      <c r="AC5" s="12">
        <v>45075.46979166667</v>
      </c>
      <c r="AD5" s="12">
        <v>45076.5</v>
      </c>
      <c r="AE5">
        <v>24.724999999918509</v>
      </c>
      <c r="AF5" s="12">
        <v>45076.278368055559</v>
      </c>
      <c r="AG5" s="20">
        <v>0.25722222222222224</v>
      </c>
      <c r="AH5" s="12">
        <v>45076.535590277781</v>
      </c>
      <c r="AI5" s="23">
        <v>-0.85416666674427688</v>
      </c>
      <c r="AJ5" t="s">
        <v>65</v>
      </c>
      <c r="AM5">
        <v>5</v>
      </c>
      <c r="AN5">
        <v>30</v>
      </c>
      <c r="AO5" t="s">
        <v>97</v>
      </c>
      <c r="AP5">
        <v>22</v>
      </c>
      <c r="AQ5">
        <v>6</v>
      </c>
      <c r="AR5">
        <v>3</v>
      </c>
    </row>
    <row r="6" spans="1:44" x14ac:dyDescent="0.2">
      <c r="A6" t="s">
        <v>44</v>
      </c>
      <c r="B6" t="s">
        <v>45</v>
      </c>
      <c r="C6" t="s">
        <v>514</v>
      </c>
      <c r="D6" t="s">
        <v>47</v>
      </c>
      <c r="E6" t="s">
        <v>48</v>
      </c>
      <c r="F6" t="s">
        <v>150</v>
      </c>
      <c r="G6" t="s">
        <v>151</v>
      </c>
      <c r="H6" t="s">
        <v>224</v>
      </c>
      <c r="I6" t="s">
        <v>225</v>
      </c>
      <c r="J6" t="s">
        <v>176</v>
      </c>
      <c r="K6" t="s">
        <v>177</v>
      </c>
      <c r="L6" s="19">
        <v>45075</v>
      </c>
      <c r="M6" s="20">
        <v>0.55523148148148149</v>
      </c>
      <c r="N6" t="s">
        <v>515</v>
      </c>
      <c r="O6" s="19">
        <v>45076</v>
      </c>
      <c r="P6" s="20">
        <v>0.45833333333333331</v>
      </c>
      <c r="Q6" t="s">
        <v>56</v>
      </c>
      <c r="R6" t="s">
        <v>516</v>
      </c>
      <c r="S6" s="19">
        <v>45076</v>
      </c>
      <c r="T6" s="20">
        <v>0.47877314814814814</v>
      </c>
      <c r="U6">
        <v>24</v>
      </c>
      <c r="V6" t="s">
        <v>227</v>
      </c>
      <c r="W6" t="s">
        <v>228</v>
      </c>
      <c r="X6" t="s">
        <v>517</v>
      </c>
      <c r="Y6" t="s">
        <v>61</v>
      </c>
      <c r="Z6" t="s">
        <v>62</v>
      </c>
      <c r="AA6" t="s">
        <v>63</v>
      </c>
      <c r="AB6" t="s">
        <v>64</v>
      </c>
      <c r="AC6" s="12">
        <v>45075.555231481485</v>
      </c>
      <c r="AD6" s="12">
        <v>45076.458333333336</v>
      </c>
      <c r="AE6">
        <v>21.67444444441935</v>
      </c>
      <c r="AF6" s="12">
        <v>45076.478773148148</v>
      </c>
      <c r="AG6" s="20">
        <v>1.3333333333333334E-2</v>
      </c>
      <c r="AH6" s="12">
        <v>45076.492106481484</v>
      </c>
      <c r="AI6" s="23">
        <v>-0.81055555556667969</v>
      </c>
      <c r="AJ6" t="s">
        <v>65</v>
      </c>
      <c r="AM6">
        <v>5</v>
      </c>
      <c r="AN6">
        <v>30</v>
      </c>
      <c r="AO6" t="s">
        <v>97</v>
      </c>
      <c r="AP6">
        <v>22</v>
      </c>
      <c r="AQ6">
        <v>11</v>
      </c>
      <c r="AR6">
        <v>3</v>
      </c>
    </row>
    <row r="7" spans="1:44" x14ac:dyDescent="0.2">
      <c r="A7" t="s">
        <v>44</v>
      </c>
      <c r="B7" t="s">
        <v>45</v>
      </c>
      <c r="C7" t="s">
        <v>518</v>
      </c>
      <c r="D7" t="s">
        <v>47</v>
      </c>
      <c r="E7" t="s">
        <v>48</v>
      </c>
      <c r="F7" t="s">
        <v>277</v>
      </c>
      <c r="G7" t="s">
        <v>278</v>
      </c>
      <c r="H7" t="s">
        <v>424</v>
      </c>
      <c r="I7" t="s">
        <v>293</v>
      </c>
      <c r="J7" t="s">
        <v>72</v>
      </c>
      <c r="K7" t="s">
        <v>73</v>
      </c>
      <c r="L7" s="19">
        <v>45076</v>
      </c>
      <c r="M7" s="20">
        <v>0.45172453703703702</v>
      </c>
      <c r="N7" t="s">
        <v>497</v>
      </c>
      <c r="O7" s="19">
        <v>45076</v>
      </c>
      <c r="P7" s="20">
        <v>0.54166666666666663</v>
      </c>
      <c r="Q7" t="s">
        <v>56</v>
      </c>
      <c r="R7" t="s">
        <v>519</v>
      </c>
      <c r="S7" s="19">
        <v>45076</v>
      </c>
      <c r="T7" s="20">
        <v>0.54449074074074078</v>
      </c>
      <c r="U7">
        <v>54</v>
      </c>
      <c r="V7" t="s">
        <v>427</v>
      </c>
      <c r="W7" t="s">
        <v>428</v>
      </c>
      <c r="X7" t="s">
        <v>383</v>
      </c>
      <c r="Y7" t="s">
        <v>61</v>
      </c>
      <c r="Z7" t="s">
        <v>62</v>
      </c>
      <c r="AA7" t="s">
        <v>63</v>
      </c>
      <c r="AB7" t="s">
        <v>64</v>
      </c>
      <c r="AC7" s="12">
        <v>45076.451724537037</v>
      </c>
      <c r="AD7" s="12">
        <v>45076.541666666664</v>
      </c>
      <c r="AE7">
        <v>2.1586111110518686</v>
      </c>
      <c r="AF7" s="12">
        <v>45076.544490740744</v>
      </c>
      <c r="AG7" s="20">
        <v>3.0000000000000002E-2</v>
      </c>
      <c r="AH7" s="12">
        <v>45076.574490740742</v>
      </c>
      <c r="AI7" s="23">
        <v>-0.78777777787763625</v>
      </c>
      <c r="AJ7" t="s">
        <v>65</v>
      </c>
      <c r="AM7">
        <v>5</v>
      </c>
      <c r="AN7">
        <v>30</v>
      </c>
      <c r="AO7" t="s">
        <v>97</v>
      </c>
      <c r="AP7">
        <v>22</v>
      </c>
      <c r="AQ7">
        <v>13</v>
      </c>
      <c r="AR7">
        <v>3</v>
      </c>
    </row>
    <row r="8" spans="1:44" x14ac:dyDescent="0.2">
      <c r="A8" t="s">
        <v>44</v>
      </c>
      <c r="B8" t="s">
        <v>45</v>
      </c>
      <c r="C8" t="s">
        <v>520</v>
      </c>
      <c r="D8" t="s">
        <v>47</v>
      </c>
      <c r="E8" t="s">
        <v>48</v>
      </c>
      <c r="F8" t="s">
        <v>330</v>
      </c>
      <c r="G8" t="s">
        <v>331</v>
      </c>
      <c r="H8" t="s">
        <v>332</v>
      </c>
      <c r="I8" t="s">
        <v>333</v>
      </c>
      <c r="J8" t="s">
        <v>189</v>
      </c>
      <c r="K8" t="s">
        <v>190</v>
      </c>
      <c r="L8" s="19">
        <v>45075</v>
      </c>
      <c r="M8" s="20">
        <v>0.67553240740740739</v>
      </c>
      <c r="N8" t="s">
        <v>521</v>
      </c>
      <c r="O8" s="19">
        <v>45076</v>
      </c>
      <c r="P8" s="20">
        <v>0.5</v>
      </c>
      <c r="Q8" t="s">
        <v>56</v>
      </c>
      <c r="R8" t="s">
        <v>522</v>
      </c>
      <c r="S8" s="19">
        <v>45076</v>
      </c>
      <c r="T8" s="20">
        <v>0.51929398148148154</v>
      </c>
      <c r="U8">
        <v>24</v>
      </c>
      <c r="V8" t="s">
        <v>227</v>
      </c>
      <c r="W8" t="s">
        <v>228</v>
      </c>
      <c r="X8" t="s">
        <v>336</v>
      </c>
      <c r="Y8" t="s">
        <v>61</v>
      </c>
      <c r="Z8" t="s">
        <v>62</v>
      </c>
      <c r="AA8" t="s">
        <v>63</v>
      </c>
      <c r="AB8" t="s">
        <v>64</v>
      </c>
      <c r="AC8" s="12">
        <v>45075.675532407404</v>
      </c>
      <c r="AD8" s="12">
        <v>45076.5</v>
      </c>
      <c r="AE8">
        <v>19.787222222308628</v>
      </c>
      <c r="AF8" s="12">
        <v>45076.519293981481</v>
      </c>
      <c r="AG8" s="20">
        <v>1.3333333333333334E-2</v>
      </c>
      <c r="AH8" s="12">
        <v>45076.532627314817</v>
      </c>
      <c r="AI8" s="23">
        <v>-0.78305555559927598</v>
      </c>
      <c r="AJ8" t="s">
        <v>65</v>
      </c>
      <c r="AM8">
        <v>5</v>
      </c>
      <c r="AN8">
        <v>30</v>
      </c>
      <c r="AO8" t="s">
        <v>97</v>
      </c>
      <c r="AP8">
        <v>22</v>
      </c>
      <c r="AQ8">
        <v>12</v>
      </c>
      <c r="AR8">
        <v>3</v>
      </c>
    </row>
  </sheetData>
  <pageMargins left="0.7" right="0.7" top="0.75" bottom="0.75" header="0.3" footer="0.3"/>
  <customProperties>
    <customPr name="_pios_id" r:id="rId1"/>
  </customProperties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6112F1-DE89-4B25-84EA-134C8D6D45A4}">
  <dimension ref="A1:AR4"/>
  <sheetViews>
    <sheetView topLeftCell="F1" workbookViewId="0">
      <selection activeCell="G1" sqref="G1:AJ12"/>
    </sheetView>
  </sheetViews>
  <sheetFormatPr baseColWidth="10" defaultColWidth="11.42578125" defaultRowHeight="12.75" x14ac:dyDescent="0.2"/>
  <cols>
    <col min="3" max="3" width="17" customWidth="1"/>
    <col min="7" max="7" width="16.42578125" customWidth="1"/>
    <col min="9" max="9" width="31.85546875" customWidth="1"/>
    <col min="10" max="10" width="17.140625" hidden="1" customWidth="1"/>
    <col min="11" max="11" width="44.85546875" customWidth="1"/>
    <col min="12" max="12" width="14.85546875" hidden="1" customWidth="1"/>
    <col min="13" max="13" width="15" hidden="1" customWidth="1"/>
    <col min="14" max="14" width="23" hidden="1" customWidth="1"/>
    <col min="15" max="15" width="19.5703125" hidden="1" customWidth="1"/>
    <col min="16" max="16" width="13.42578125" hidden="1" customWidth="1"/>
    <col min="17" max="17" width="0" hidden="1" customWidth="1"/>
    <col min="18" max="18" width="22.42578125" hidden="1" customWidth="1"/>
    <col min="19" max="19" width="22.5703125" hidden="1" customWidth="1"/>
    <col min="20" max="20" width="12.42578125" hidden="1" customWidth="1"/>
    <col min="21" max="22" width="0" hidden="1" customWidth="1"/>
    <col min="23" max="23" width="18.5703125" hidden="1" customWidth="1"/>
    <col min="24" max="24" width="19.140625" customWidth="1"/>
    <col min="25" max="25" width="21.42578125" hidden="1" customWidth="1"/>
    <col min="26" max="26" width="22.42578125" hidden="1" customWidth="1"/>
    <col min="27" max="27" width="0" hidden="1" customWidth="1"/>
    <col min="28" max="28" width="22.42578125" hidden="1" customWidth="1"/>
    <col min="29" max="29" width="17.42578125" customWidth="1"/>
    <col min="30" max="30" width="17" customWidth="1"/>
    <col min="31" max="31" width="13" hidden="1" customWidth="1"/>
    <col min="32" max="32" width="20.42578125" customWidth="1"/>
    <col min="33" max="33" width="14.5703125" hidden="1" customWidth="1"/>
    <col min="34" max="34" width="18.42578125" customWidth="1"/>
    <col min="35" max="35" width="18.5703125" customWidth="1"/>
    <col min="44" max="44" width="12.42578125" customWidth="1"/>
  </cols>
  <sheetData>
    <row r="1" spans="1:4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21" t="s">
        <v>8</v>
      </c>
      <c r="J1" t="s">
        <v>9</v>
      </c>
      <c r="K1" s="2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s="21" t="s">
        <v>23</v>
      </c>
      <c r="Y1" t="s">
        <v>24</v>
      </c>
      <c r="Z1" t="s">
        <v>25</v>
      </c>
      <c r="AA1" t="s">
        <v>26</v>
      </c>
      <c r="AB1" t="s">
        <v>27</v>
      </c>
      <c r="AC1" s="21" t="s">
        <v>28</v>
      </c>
      <c r="AD1" s="21" t="s">
        <v>29</v>
      </c>
      <c r="AE1" t="s">
        <v>30</v>
      </c>
      <c r="AF1" s="21" t="s">
        <v>31</v>
      </c>
      <c r="AG1" t="s">
        <v>32</v>
      </c>
      <c r="AH1" s="21" t="s">
        <v>33</v>
      </c>
      <c r="AI1" s="2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</row>
    <row r="2" spans="1:44" x14ac:dyDescent="0.2">
      <c r="A2" t="s">
        <v>44</v>
      </c>
      <c r="B2" t="s">
        <v>45</v>
      </c>
      <c r="C2" t="s">
        <v>523</v>
      </c>
      <c r="D2" t="s">
        <v>47</v>
      </c>
      <c r="E2" t="s">
        <v>48</v>
      </c>
      <c r="F2" t="s">
        <v>150</v>
      </c>
      <c r="G2" t="s">
        <v>151</v>
      </c>
      <c r="H2" t="s">
        <v>524</v>
      </c>
      <c r="I2" t="s">
        <v>525</v>
      </c>
      <c r="J2" t="s">
        <v>176</v>
      </c>
      <c r="K2" t="s">
        <v>177</v>
      </c>
      <c r="L2" s="19">
        <v>45076</v>
      </c>
      <c r="M2" s="20">
        <v>0.55546296296296294</v>
      </c>
      <c r="N2" t="s">
        <v>526</v>
      </c>
      <c r="O2" s="19">
        <v>45077</v>
      </c>
      <c r="P2" s="20">
        <v>0.41666666666666669</v>
      </c>
      <c r="Q2" t="s">
        <v>56</v>
      </c>
      <c r="R2" t="s">
        <v>527</v>
      </c>
      <c r="S2" s="19">
        <v>45077</v>
      </c>
      <c r="T2" s="20">
        <v>0.41662037037037036</v>
      </c>
      <c r="U2">
        <v>211</v>
      </c>
      <c r="V2" t="s">
        <v>528</v>
      </c>
      <c r="W2" t="s">
        <v>529</v>
      </c>
      <c r="X2" t="s">
        <v>168</v>
      </c>
      <c r="Y2" t="s">
        <v>61</v>
      </c>
      <c r="Z2" t="s">
        <v>62</v>
      </c>
      <c r="AA2" t="s">
        <v>63</v>
      </c>
      <c r="AB2" t="s">
        <v>64</v>
      </c>
      <c r="AC2" s="12">
        <v>45076.555462962962</v>
      </c>
      <c r="AD2" s="12">
        <v>45077.416666666664</v>
      </c>
      <c r="AE2">
        <v>20.668888888845686</v>
      </c>
      <c r="AF2" s="12">
        <v>45077.416620370372</v>
      </c>
      <c r="AG2" s="20">
        <v>0.11722222222222223</v>
      </c>
      <c r="AH2" s="12">
        <v>45077.533842592595</v>
      </c>
      <c r="AI2" s="37">
        <v>-2.8122222223319113</v>
      </c>
      <c r="AJ2" t="s">
        <v>65</v>
      </c>
      <c r="AM2">
        <v>5</v>
      </c>
      <c r="AN2">
        <v>31</v>
      </c>
      <c r="AO2" t="s">
        <v>66</v>
      </c>
      <c r="AP2">
        <v>22</v>
      </c>
      <c r="AQ2">
        <v>9</v>
      </c>
      <c r="AR2">
        <v>4</v>
      </c>
    </row>
    <row r="3" spans="1:44" x14ac:dyDescent="0.2">
      <c r="A3" t="s">
        <v>44</v>
      </c>
      <c r="B3" t="s">
        <v>45</v>
      </c>
      <c r="C3" t="s">
        <v>530</v>
      </c>
      <c r="D3" t="s">
        <v>47</v>
      </c>
      <c r="E3" t="s">
        <v>48</v>
      </c>
      <c r="F3" t="s">
        <v>215</v>
      </c>
      <c r="G3" t="s">
        <v>216</v>
      </c>
      <c r="H3" t="s">
        <v>217</v>
      </c>
      <c r="I3" t="s">
        <v>218</v>
      </c>
      <c r="J3" t="s">
        <v>72</v>
      </c>
      <c r="K3" t="s">
        <v>73</v>
      </c>
      <c r="L3" s="19">
        <v>45076</v>
      </c>
      <c r="M3" s="20">
        <v>0.66336805555555556</v>
      </c>
      <c r="N3" t="s">
        <v>531</v>
      </c>
      <c r="O3" s="19">
        <v>45077</v>
      </c>
      <c r="P3" s="20">
        <v>0.45833333333333331</v>
      </c>
      <c r="Q3" t="s">
        <v>56</v>
      </c>
      <c r="R3" t="s">
        <v>532</v>
      </c>
      <c r="S3" s="19">
        <v>45077</v>
      </c>
      <c r="T3" s="20">
        <v>0.4621527777777778</v>
      </c>
      <c r="U3">
        <v>118</v>
      </c>
      <c r="V3" t="s">
        <v>220</v>
      </c>
      <c r="W3" t="s">
        <v>221</v>
      </c>
      <c r="X3" t="s">
        <v>383</v>
      </c>
      <c r="Y3" t="s">
        <v>61</v>
      </c>
      <c r="Z3" t="s">
        <v>62</v>
      </c>
      <c r="AA3" t="s">
        <v>63</v>
      </c>
      <c r="AB3" t="s">
        <v>64</v>
      </c>
      <c r="AC3" s="12">
        <v>45076.663368055553</v>
      </c>
      <c r="AD3" s="12">
        <v>45077.458333333336</v>
      </c>
      <c r="AE3">
        <v>19.079166666779201</v>
      </c>
      <c r="AF3" s="12">
        <v>45077.462152777778</v>
      </c>
      <c r="AG3" s="20">
        <v>6.5555555555555547E-2</v>
      </c>
      <c r="AH3" s="12">
        <v>45077.527708333335</v>
      </c>
      <c r="AI3" s="37">
        <v>-1.6649999999790452</v>
      </c>
      <c r="AJ3" t="s">
        <v>65</v>
      </c>
      <c r="AM3">
        <v>5</v>
      </c>
      <c r="AN3">
        <v>31</v>
      </c>
      <c r="AO3" t="s">
        <v>66</v>
      </c>
      <c r="AP3">
        <v>22</v>
      </c>
      <c r="AQ3">
        <v>11</v>
      </c>
      <c r="AR3">
        <v>4</v>
      </c>
    </row>
    <row r="4" spans="1:44" x14ac:dyDescent="0.2">
      <c r="A4" t="s">
        <v>44</v>
      </c>
      <c r="B4" t="s">
        <v>45</v>
      </c>
      <c r="C4" t="s">
        <v>533</v>
      </c>
      <c r="D4" t="s">
        <v>47</v>
      </c>
      <c r="E4" t="s">
        <v>48</v>
      </c>
      <c r="F4" t="s">
        <v>457</v>
      </c>
      <c r="G4" t="s">
        <v>458</v>
      </c>
      <c r="H4" t="s">
        <v>459</v>
      </c>
      <c r="I4" t="s">
        <v>460</v>
      </c>
      <c r="J4" t="s">
        <v>176</v>
      </c>
      <c r="K4" t="s">
        <v>177</v>
      </c>
      <c r="L4" s="19">
        <v>45076</v>
      </c>
      <c r="M4" s="20">
        <v>0.64026620370370368</v>
      </c>
      <c r="N4" t="s">
        <v>534</v>
      </c>
      <c r="O4" s="19">
        <v>45077</v>
      </c>
      <c r="P4" s="20">
        <v>0.33333333333333331</v>
      </c>
      <c r="Q4" t="s">
        <v>56</v>
      </c>
      <c r="R4" t="s">
        <v>535</v>
      </c>
      <c r="S4" s="19">
        <v>45077</v>
      </c>
      <c r="T4" s="20">
        <v>0.28578703703703706</v>
      </c>
      <c r="U4">
        <v>170</v>
      </c>
      <c r="V4" t="s">
        <v>94</v>
      </c>
      <c r="W4" t="s">
        <v>95</v>
      </c>
      <c r="X4" t="s">
        <v>414</v>
      </c>
      <c r="Y4" t="s">
        <v>61</v>
      </c>
      <c r="Z4" t="s">
        <v>62</v>
      </c>
      <c r="AA4" t="s">
        <v>63</v>
      </c>
      <c r="AB4" t="s">
        <v>64</v>
      </c>
      <c r="AC4" s="12">
        <v>45076.640266203707</v>
      </c>
      <c r="AD4" s="12">
        <v>45077.333333333336</v>
      </c>
      <c r="AE4">
        <v>16.633611111086793</v>
      </c>
      <c r="AF4" s="12">
        <v>45077.285787037035</v>
      </c>
      <c r="AG4" s="20">
        <v>9.4444444444444442E-2</v>
      </c>
      <c r="AH4" s="12">
        <v>45077.380231481482</v>
      </c>
      <c r="AI4" s="37">
        <v>-1.1255555555108003</v>
      </c>
      <c r="AJ4" t="s">
        <v>65</v>
      </c>
      <c r="AM4">
        <v>5</v>
      </c>
      <c r="AN4">
        <v>31</v>
      </c>
      <c r="AO4" t="s">
        <v>97</v>
      </c>
      <c r="AP4">
        <v>22</v>
      </c>
      <c r="AQ4">
        <v>6</v>
      </c>
      <c r="AR4">
        <v>4</v>
      </c>
    </row>
  </sheetData>
  <pageMargins left="0.7" right="0.7" top="0.75" bottom="0.75" header="0.3" footer="0.3"/>
  <customProperties>
    <customPr name="_pios_id" r:id="rId1"/>
  </customProperties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1EFA7F-1619-4EC4-83EC-953D6571FA50}">
  <dimension ref="A1:AR27"/>
  <sheetViews>
    <sheetView workbookViewId="0">
      <selection activeCell="G1" sqref="G1:AJ12"/>
    </sheetView>
  </sheetViews>
  <sheetFormatPr baseColWidth="10" defaultColWidth="11.42578125" defaultRowHeight="12.75" x14ac:dyDescent="0.2"/>
  <cols>
    <col min="3" max="3" width="17" customWidth="1"/>
    <col min="7" max="7" width="16.42578125" customWidth="1"/>
    <col min="9" max="9" width="14.5703125" customWidth="1"/>
    <col min="10" max="10" width="17.140625" customWidth="1"/>
    <col min="11" max="11" width="20.42578125" customWidth="1"/>
    <col min="12" max="12" width="14.85546875" customWidth="1"/>
    <col min="13" max="13" width="15" customWidth="1"/>
    <col min="14" max="14" width="23" customWidth="1"/>
    <col min="15" max="15" width="19.5703125" customWidth="1"/>
    <col min="16" max="16" width="13.42578125" customWidth="1"/>
    <col min="18" max="18" width="22.42578125" customWidth="1"/>
    <col min="19" max="19" width="22.5703125" customWidth="1"/>
    <col min="20" max="20" width="12.42578125" customWidth="1"/>
    <col min="23" max="23" width="18.5703125" customWidth="1"/>
    <col min="24" max="24" width="19.140625" customWidth="1"/>
    <col min="25" max="25" width="21.42578125" customWidth="1"/>
    <col min="26" max="26" width="22.42578125" customWidth="1"/>
    <col min="28" max="28" width="22.42578125" customWidth="1"/>
    <col min="29" max="29" width="17.42578125" customWidth="1"/>
    <col min="30" max="30" width="17" customWidth="1"/>
    <col min="31" max="31" width="13" customWidth="1"/>
    <col min="32" max="32" width="20.42578125" customWidth="1"/>
    <col min="33" max="33" width="14.5703125" customWidth="1"/>
    <col min="34" max="34" width="18.42578125" customWidth="1"/>
    <col min="35" max="35" width="18.5703125" customWidth="1"/>
    <col min="44" max="44" width="12.42578125" customWidth="1"/>
  </cols>
  <sheetData>
    <row r="1" spans="1:4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</row>
    <row r="2" spans="1:44" x14ac:dyDescent="0.2">
      <c r="A2" t="s">
        <v>536</v>
      </c>
      <c r="B2" t="s">
        <v>537</v>
      </c>
      <c r="C2" t="s">
        <v>538</v>
      </c>
      <c r="D2" t="s">
        <v>47</v>
      </c>
      <c r="E2" t="s">
        <v>539</v>
      </c>
      <c r="F2" t="s">
        <v>540</v>
      </c>
      <c r="G2" t="s">
        <v>541</v>
      </c>
      <c r="H2" t="s">
        <v>542</v>
      </c>
      <c r="I2" t="s">
        <v>543</v>
      </c>
      <c r="J2" t="s">
        <v>544</v>
      </c>
      <c r="K2" t="s">
        <v>545</v>
      </c>
      <c r="L2" s="19">
        <v>45056</v>
      </c>
      <c r="M2" s="20">
        <v>0.76789351851851861</v>
      </c>
      <c r="N2" t="s">
        <v>546</v>
      </c>
      <c r="O2" s="19">
        <v>45057</v>
      </c>
      <c r="P2" s="20">
        <v>0.77083333333333337</v>
      </c>
      <c r="Q2" t="s">
        <v>547</v>
      </c>
      <c r="R2" t="s">
        <v>548</v>
      </c>
      <c r="S2" s="19">
        <v>45057</v>
      </c>
      <c r="T2" s="20">
        <v>0.73287037037037039</v>
      </c>
      <c r="U2">
        <v>146</v>
      </c>
      <c r="V2" t="s">
        <v>549</v>
      </c>
      <c r="W2" t="s">
        <v>550</v>
      </c>
      <c r="X2" t="s">
        <v>551</v>
      </c>
      <c r="Y2" t="s">
        <v>61</v>
      </c>
      <c r="Z2" t="s">
        <v>62</v>
      </c>
      <c r="AA2" t="s">
        <v>552</v>
      </c>
      <c r="AB2" t="s">
        <v>553</v>
      </c>
      <c r="AC2" s="12">
        <v>45056.767893518518</v>
      </c>
      <c r="AD2" s="12">
        <v>45057.770833333336</v>
      </c>
      <c r="AE2">
        <v>24.070555555634201</v>
      </c>
      <c r="AF2" s="12">
        <v>45057.732870370368</v>
      </c>
      <c r="AG2" s="20">
        <v>8.111111111111112E-2</v>
      </c>
      <c r="AH2" s="12">
        <v>45057.813981481479</v>
      </c>
      <c r="AI2">
        <v>-1.0355555554269813</v>
      </c>
      <c r="AJ2" t="s">
        <v>65</v>
      </c>
      <c r="AM2">
        <v>5</v>
      </c>
      <c r="AN2">
        <v>11</v>
      </c>
      <c r="AO2" t="s">
        <v>97</v>
      </c>
      <c r="AP2">
        <v>19</v>
      </c>
      <c r="AQ2">
        <v>17</v>
      </c>
      <c r="AR2">
        <v>5</v>
      </c>
    </row>
    <row r="3" spans="1:44" x14ac:dyDescent="0.2">
      <c r="A3" t="s">
        <v>536</v>
      </c>
      <c r="B3" t="s">
        <v>537</v>
      </c>
      <c r="C3" t="s">
        <v>554</v>
      </c>
      <c r="D3" t="s">
        <v>47</v>
      </c>
      <c r="E3" t="s">
        <v>539</v>
      </c>
      <c r="F3" t="s">
        <v>540</v>
      </c>
      <c r="G3" t="s">
        <v>541</v>
      </c>
      <c r="H3" t="s">
        <v>555</v>
      </c>
      <c r="I3" t="s">
        <v>556</v>
      </c>
      <c r="J3" t="s">
        <v>544</v>
      </c>
      <c r="K3" t="s">
        <v>545</v>
      </c>
      <c r="L3" s="19">
        <v>45054</v>
      </c>
      <c r="M3" s="20">
        <v>0.80464120370370373</v>
      </c>
      <c r="N3" t="s">
        <v>557</v>
      </c>
      <c r="O3" s="19">
        <v>45055</v>
      </c>
      <c r="P3" s="20">
        <v>0.79166666666666663</v>
      </c>
      <c r="Q3" t="s">
        <v>547</v>
      </c>
      <c r="R3" t="s">
        <v>558</v>
      </c>
      <c r="S3" s="19">
        <v>45055</v>
      </c>
      <c r="T3" s="20">
        <v>0.70655092592592583</v>
      </c>
      <c r="U3">
        <v>239</v>
      </c>
      <c r="V3" t="s">
        <v>559</v>
      </c>
      <c r="W3" t="s">
        <v>560</v>
      </c>
      <c r="X3" t="s">
        <v>551</v>
      </c>
      <c r="Y3" t="s">
        <v>61</v>
      </c>
      <c r="Z3" t="s">
        <v>62</v>
      </c>
      <c r="AA3" t="s">
        <v>552</v>
      </c>
      <c r="AB3" t="s">
        <v>553</v>
      </c>
      <c r="AC3" s="12">
        <v>45054.8046412037</v>
      </c>
      <c r="AD3" s="12">
        <v>45055.791666666664</v>
      </c>
      <c r="AE3">
        <v>23.688611111138016</v>
      </c>
      <c r="AF3" s="12">
        <v>45055.706550925926</v>
      </c>
      <c r="AG3" s="20">
        <v>0.13277777777777777</v>
      </c>
      <c r="AH3" s="12">
        <v>45055.839328703703</v>
      </c>
      <c r="AI3">
        <v>-1.1438888889388181</v>
      </c>
      <c r="AJ3" t="s">
        <v>65</v>
      </c>
      <c r="AM3">
        <v>5</v>
      </c>
      <c r="AN3">
        <v>9</v>
      </c>
      <c r="AO3" t="s">
        <v>97</v>
      </c>
      <c r="AP3">
        <v>19</v>
      </c>
      <c r="AQ3">
        <v>16</v>
      </c>
      <c r="AR3">
        <v>3</v>
      </c>
    </row>
    <row r="4" spans="1:44" x14ac:dyDescent="0.2">
      <c r="A4" t="s">
        <v>536</v>
      </c>
      <c r="B4" t="s">
        <v>537</v>
      </c>
      <c r="C4" t="s">
        <v>561</v>
      </c>
      <c r="D4" t="s">
        <v>47</v>
      </c>
      <c r="E4" t="s">
        <v>539</v>
      </c>
      <c r="F4" t="s">
        <v>540</v>
      </c>
      <c r="G4" t="s">
        <v>541</v>
      </c>
      <c r="H4" t="s">
        <v>562</v>
      </c>
      <c r="I4" t="s">
        <v>563</v>
      </c>
      <c r="J4" t="s">
        <v>544</v>
      </c>
      <c r="K4" t="s">
        <v>545</v>
      </c>
      <c r="L4" s="19">
        <v>45048</v>
      </c>
      <c r="M4" s="20">
        <v>0.33184027777777775</v>
      </c>
      <c r="N4" t="s">
        <v>564</v>
      </c>
      <c r="O4" s="19">
        <v>45050</v>
      </c>
      <c r="P4" s="20">
        <v>0.83333333333333337</v>
      </c>
      <c r="Q4" t="s">
        <v>547</v>
      </c>
      <c r="R4" t="s">
        <v>565</v>
      </c>
      <c r="S4" s="19">
        <v>45050</v>
      </c>
      <c r="T4" s="20">
        <v>0.7572916666666667</v>
      </c>
      <c r="U4">
        <v>196</v>
      </c>
      <c r="V4" t="s">
        <v>566</v>
      </c>
      <c r="W4" t="s">
        <v>567</v>
      </c>
      <c r="X4" t="s">
        <v>568</v>
      </c>
      <c r="Y4" t="s">
        <v>61</v>
      </c>
      <c r="Z4" t="s">
        <v>62</v>
      </c>
      <c r="AA4" t="s">
        <v>552</v>
      </c>
      <c r="AB4" t="s">
        <v>553</v>
      </c>
      <c r="AC4" s="12">
        <v>45048.33184027778</v>
      </c>
      <c r="AD4" s="12">
        <v>45050.833333333336</v>
      </c>
      <c r="AE4">
        <v>60.035833333327901</v>
      </c>
      <c r="AF4" s="12">
        <v>45050.757291666669</v>
      </c>
      <c r="AG4" s="20">
        <v>0.10888888888888888</v>
      </c>
      <c r="AH4" s="12">
        <v>45050.866180555553</v>
      </c>
      <c r="AI4">
        <v>-0.78833333338843659</v>
      </c>
      <c r="AJ4" t="s">
        <v>65</v>
      </c>
      <c r="AM4">
        <v>5</v>
      </c>
      <c r="AN4">
        <v>4</v>
      </c>
      <c r="AO4" t="s">
        <v>97</v>
      </c>
      <c r="AP4">
        <v>18</v>
      </c>
      <c r="AQ4">
        <v>18</v>
      </c>
      <c r="AR4">
        <v>5</v>
      </c>
    </row>
    <row r="5" spans="1:44" x14ac:dyDescent="0.2">
      <c r="A5" t="s">
        <v>536</v>
      </c>
      <c r="B5" t="s">
        <v>569</v>
      </c>
      <c r="C5" t="s">
        <v>570</v>
      </c>
      <c r="D5" t="s">
        <v>47</v>
      </c>
      <c r="E5" t="s">
        <v>539</v>
      </c>
      <c r="F5" t="s">
        <v>571</v>
      </c>
      <c r="G5" t="s">
        <v>572</v>
      </c>
      <c r="H5" t="s">
        <v>573</v>
      </c>
      <c r="I5" t="s">
        <v>574</v>
      </c>
      <c r="J5" t="s">
        <v>575</v>
      </c>
      <c r="K5" t="s">
        <v>576</v>
      </c>
      <c r="L5" s="19">
        <v>45071</v>
      </c>
      <c r="M5" s="20">
        <v>0.40289351851851851</v>
      </c>
      <c r="N5" t="s">
        <v>577</v>
      </c>
      <c r="O5" s="19">
        <v>45071</v>
      </c>
      <c r="P5" s="20">
        <v>0.5625</v>
      </c>
      <c r="Q5" t="s">
        <v>578</v>
      </c>
      <c r="R5" t="s">
        <v>579</v>
      </c>
      <c r="S5" s="19">
        <v>45071</v>
      </c>
      <c r="T5" s="20">
        <v>0.58416666666666661</v>
      </c>
      <c r="U5">
        <v>33</v>
      </c>
      <c r="V5" t="s">
        <v>580</v>
      </c>
      <c r="W5" t="s">
        <v>581</v>
      </c>
      <c r="X5" t="s">
        <v>582</v>
      </c>
      <c r="Y5" t="s">
        <v>61</v>
      </c>
      <c r="Z5" t="s">
        <v>583</v>
      </c>
      <c r="AA5" t="s">
        <v>584</v>
      </c>
      <c r="AB5" t="s">
        <v>553</v>
      </c>
      <c r="AC5" s="12">
        <v>45071.40289351852</v>
      </c>
      <c r="AD5" s="12">
        <v>45071.5625</v>
      </c>
      <c r="AE5">
        <v>3.8305555555270985</v>
      </c>
      <c r="AF5" s="12">
        <v>45071.584166666667</v>
      </c>
      <c r="AG5" s="20">
        <v>1.8333333333333333E-2</v>
      </c>
      <c r="AH5" s="12">
        <v>45071.602500000001</v>
      </c>
      <c r="AI5">
        <v>-0.96000000002095476</v>
      </c>
      <c r="AJ5" t="s">
        <v>65</v>
      </c>
      <c r="AM5">
        <v>5</v>
      </c>
      <c r="AN5">
        <v>25</v>
      </c>
      <c r="AO5" t="s">
        <v>97</v>
      </c>
      <c r="AP5">
        <v>21</v>
      </c>
      <c r="AQ5">
        <v>14</v>
      </c>
      <c r="AR5">
        <v>5</v>
      </c>
    </row>
    <row r="6" spans="1:44" x14ac:dyDescent="0.2">
      <c r="A6" t="s">
        <v>536</v>
      </c>
      <c r="B6" t="s">
        <v>569</v>
      </c>
      <c r="C6" t="s">
        <v>570</v>
      </c>
      <c r="D6" t="s">
        <v>47</v>
      </c>
      <c r="E6" t="s">
        <v>539</v>
      </c>
      <c r="F6" t="s">
        <v>571</v>
      </c>
      <c r="G6" t="s">
        <v>572</v>
      </c>
      <c r="H6" t="s">
        <v>573</v>
      </c>
      <c r="I6" t="s">
        <v>574</v>
      </c>
      <c r="J6" t="s">
        <v>585</v>
      </c>
      <c r="K6" t="s">
        <v>586</v>
      </c>
      <c r="L6" s="19">
        <v>45071</v>
      </c>
      <c r="M6" s="20">
        <v>0.40289351851851851</v>
      </c>
      <c r="N6" t="s">
        <v>577</v>
      </c>
      <c r="O6" s="19">
        <v>45071</v>
      </c>
      <c r="P6" s="20">
        <v>0.5625</v>
      </c>
      <c r="Q6" t="s">
        <v>578</v>
      </c>
      <c r="R6" t="s">
        <v>579</v>
      </c>
      <c r="S6" s="19">
        <v>45071</v>
      </c>
      <c r="T6" s="20">
        <v>0.58416666666666661</v>
      </c>
      <c r="U6">
        <v>33</v>
      </c>
      <c r="V6" t="s">
        <v>580</v>
      </c>
      <c r="W6" t="s">
        <v>581</v>
      </c>
      <c r="X6" t="s">
        <v>582</v>
      </c>
      <c r="Y6" t="s">
        <v>61</v>
      </c>
      <c r="Z6" t="s">
        <v>62</v>
      </c>
      <c r="AA6" t="s">
        <v>584</v>
      </c>
      <c r="AB6" t="s">
        <v>553</v>
      </c>
      <c r="AC6" s="12">
        <v>45071.40289351852</v>
      </c>
      <c r="AD6" s="12">
        <v>45071.5625</v>
      </c>
      <c r="AE6">
        <v>3.8305555555270985</v>
      </c>
      <c r="AF6" s="12">
        <v>45071.584166666667</v>
      </c>
      <c r="AG6" s="20">
        <v>1.8333333333333333E-2</v>
      </c>
      <c r="AH6" s="12">
        <v>45071.602500000001</v>
      </c>
      <c r="AI6">
        <v>-0.96000000002095476</v>
      </c>
      <c r="AJ6" t="s">
        <v>65</v>
      </c>
      <c r="AM6">
        <v>5</v>
      </c>
      <c r="AN6">
        <v>25</v>
      </c>
      <c r="AO6" t="s">
        <v>97</v>
      </c>
      <c r="AP6">
        <v>21</v>
      </c>
      <c r="AQ6">
        <v>14</v>
      </c>
      <c r="AR6">
        <v>5</v>
      </c>
    </row>
    <row r="7" spans="1:44" x14ac:dyDescent="0.2">
      <c r="A7" t="s">
        <v>536</v>
      </c>
      <c r="B7" t="s">
        <v>569</v>
      </c>
      <c r="C7" t="s">
        <v>587</v>
      </c>
      <c r="D7" t="s">
        <v>47</v>
      </c>
      <c r="E7" t="s">
        <v>539</v>
      </c>
      <c r="F7" t="s">
        <v>588</v>
      </c>
      <c r="G7" t="s">
        <v>589</v>
      </c>
      <c r="H7" t="s">
        <v>590</v>
      </c>
      <c r="I7" t="s">
        <v>591</v>
      </c>
      <c r="J7" t="s">
        <v>585</v>
      </c>
      <c r="K7" t="s">
        <v>586</v>
      </c>
      <c r="L7" s="19">
        <v>45055</v>
      </c>
      <c r="M7" s="20">
        <v>0.5254861111111111</v>
      </c>
      <c r="N7" t="s">
        <v>592</v>
      </c>
      <c r="O7" s="19">
        <v>45056</v>
      </c>
      <c r="P7" s="20">
        <v>0.33333333333333331</v>
      </c>
      <c r="Q7" t="s">
        <v>578</v>
      </c>
      <c r="R7" t="s">
        <v>593</v>
      </c>
      <c r="S7" s="19">
        <v>45056</v>
      </c>
      <c r="T7" s="20">
        <v>0.32475694444444442</v>
      </c>
      <c r="U7">
        <v>76</v>
      </c>
      <c r="V7" t="s">
        <v>594</v>
      </c>
      <c r="W7" t="s">
        <v>595</v>
      </c>
      <c r="X7" t="s">
        <v>596</v>
      </c>
      <c r="Y7" t="s">
        <v>61</v>
      </c>
      <c r="Z7" t="s">
        <v>62</v>
      </c>
      <c r="AA7" t="s">
        <v>584</v>
      </c>
      <c r="AB7" t="s">
        <v>553</v>
      </c>
      <c r="AC7" s="12">
        <v>45055.52548611111</v>
      </c>
      <c r="AD7" s="12">
        <v>45056.333333333336</v>
      </c>
      <c r="AE7">
        <v>19.388333333423361</v>
      </c>
      <c r="AF7" s="12">
        <v>45056.324756944443</v>
      </c>
      <c r="AG7" s="20">
        <v>4.2222222222222223E-2</v>
      </c>
      <c r="AH7" s="12">
        <v>45056.366979166669</v>
      </c>
      <c r="AI7">
        <v>-0.8074999998207204</v>
      </c>
      <c r="AJ7" t="s">
        <v>65</v>
      </c>
      <c r="AM7">
        <v>5</v>
      </c>
      <c r="AN7">
        <v>10</v>
      </c>
      <c r="AO7" t="s">
        <v>97</v>
      </c>
      <c r="AP7">
        <v>19</v>
      </c>
      <c r="AQ7">
        <v>7</v>
      </c>
      <c r="AR7">
        <v>4</v>
      </c>
    </row>
    <row r="8" spans="1:44" x14ac:dyDescent="0.2">
      <c r="A8" t="s">
        <v>44</v>
      </c>
      <c r="B8" t="s">
        <v>45</v>
      </c>
      <c r="C8" t="s">
        <v>597</v>
      </c>
      <c r="D8" t="s">
        <v>47</v>
      </c>
      <c r="E8" t="s">
        <v>539</v>
      </c>
      <c r="F8" t="s">
        <v>598</v>
      </c>
      <c r="G8" t="s">
        <v>599</v>
      </c>
      <c r="H8" t="s">
        <v>600</v>
      </c>
      <c r="I8" t="s">
        <v>601</v>
      </c>
      <c r="J8" t="s">
        <v>602</v>
      </c>
      <c r="K8" t="s">
        <v>603</v>
      </c>
      <c r="L8" s="19">
        <v>45070</v>
      </c>
      <c r="M8" s="20">
        <v>0.67140046296296296</v>
      </c>
      <c r="N8" t="s">
        <v>604</v>
      </c>
      <c r="O8" s="19">
        <v>45075</v>
      </c>
      <c r="P8" s="20">
        <v>0.29166666666666669</v>
      </c>
      <c r="Q8" t="s">
        <v>56</v>
      </c>
      <c r="R8" t="s">
        <v>605</v>
      </c>
      <c r="S8" s="19">
        <v>45075</v>
      </c>
      <c r="T8" s="20">
        <v>0.33011574074074074</v>
      </c>
      <c r="U8">
        <v>24</v>
      </c>
      <c r="V8" t="s">
        <v>227</v>
      </c>
      <c r="W8" t="s">
        <v>228</v>
      </c>
      <c r="X8" t="s">
        <v>606</v>
      </c>
      <c r="Y8" t="s">
        <v>61</v>
      </c>
      <c r="Z8" t="s">
        <v>62</v>
      </c>
      <c r="AA8" t="s">
        <v>63</v>
      </c>
      <c r="AB8" t="s">
        <v>553</v>
      </c>
      <c r="AC8" s="12">
        <v>45070.671400462961</v>
      </c>
      <c r="AD8" s="12">
        <v>45075.291666666664</v>
      </c>
      <c r="AE8">
        <v>110.88638888887363</v>
      </c>
      <c r="AF8" s="12">
        <v>45075.33011574074</v>
      </c>
      <c r="AG8" s="20">
        <v>1.3333333333333334E-2</v>
      </c>
      <c r="AH8" s="12">
        <v>45075.343449074076</v>
      </c>
      <c r="AI8">
        <v>-1.2427777778939344</v>
      </c>
      <c r="AJ8" t="s">
        <v>65</v>
      </c>
      <c r="AM8">
        <v>5</v>
      </c>
      <c r="AN8">
        <v>29</v>
      </c>
      <c r="AO8" t="s">
        <v>97</v>
      </c>
      <c r="AP8">
        <v>22</v>
      </c>
      <c r="AQ8">
        <v>7</v>
      </c>
      <c r="AR8">
        <v>2</v>
      </c>
    </row>
    <row r="9" spans="1:44" x14ac:dyDescent="0.2">
      <c r="A9" t="s">
        <v>44</v>
      </c>
      <c r="B9" t="s">
        <v>45</v>
      </c>
      <c r="C9" t="s">
        <v>607</v>
      </c>
      <c r="D9" t="s">
        <v>47</v>
      </c>
      <c r="E9" t="s">
        <v>539</v>
      </c>
      <c r="F9" t="s">
        <v>608</v>
      </c>
      <c r="G9" t="s">
        <v>609</v>
      </c>
      <c r="H9" t="s">
        <v>610</v>
      </c>
      <c r="I9" t="s">
        <v>611</v>
      </c>
      <c r="J9" t="s">
        <v>612</v>
      </c>
      <c r="K9" t="s">
        <v>613</v>
      </c>
      <c r="L9" s="19">
        <v>45065</v>
      </c>
      <c r="M9" s="20">
        <v>0.3664930555555555</v>
      </c>
      <c r="N9" t="s">
        <v>121</v>
      </c>
      <c r="O9" s="19">
        <v>45070</v>
      </c>
      <c r="P9" s="20">
        <v>0.54166666666666663</v>
      </c>
      <c r="Q9" t="s">
        <v>56</v>
      </c>
      <c r="R9" t="s">
        <v>614</v>
      </c>
      <c r="S9" s="19">
        <v>45070</v>
      </c>
      <c r="T9" s="20">
        <v>0.54916666666666669</v>
      </c>
      <c r="U9">
        <v>84</v>
      </c>
      <c r="V9" t="s">
        <v>615</v>
      </c>
      <c r="W9" t="s">
        <v>616</v>
      </c>
      <c r="X9" t="s">
        <v>617</v>
      </c>
      <c r="Y9" t="s">
        <v>61</v>
      </c>
      <c r="Z9" t="s">
        <v>583</v>
      </c>
      <c r="AA9" t="s">
        <v>63</v>
      </c>
      <c r="AB9" t="s">
        <v>553</v>
      </c>
      <c r="AC9" s="12">
        <v>45065.366493055553</v>
      </c>
      <c r="AD9" s="12">
        <v>45070.541666666664</v>
      </c>
      <c r="AE9">
        <v>124.20416666666279</v>
      </c>
      <c r="AF9" s="12">
        <v>45070.549166666664</v>
      </c>
      <c r="AG9" s="20">
        <v>4.6666666666666669E-2</v>
      </c>
      <c r="AH9" s="12">
        <v>45070.595833333333</v>
      </c>
      <c r="AI9">
        <v>-1.3000000000465661</v>
      </c>
      <c r="AJ9" t="s">
        <v>65</v>
      </c>
      <c r="AM9">
        <v>5</v>
      </c>
      <c r="AN9">
        <v>24</v>
      </c>
      <c r="AO9" t="s">
        <v>97</v>
      </c>
      <c r="AP9">
        <v>21</v>
      </c>
      <c r="AQ9">
        <v>13</v>
      </c>
      <c r="AR9">
        <v>4</v>
      </c>
    </row>
    <row r="10" spans="1:44" x14ac:dyDescent="0.2">
      <c r="A10" t="s">
        <v>44</v>
      </c>
      <c r="B10" t="s">
        <v>45</v>
      </c>
      <c r="C10" t="s">
        <v>607</v>
      </c>
      <c r="D10" t="s">
        <v>47</v>
      </c>
      <c r="E10" t="s">
        <v>539</v>
      </c>
      <c r="F10" t="s">
        <v>608</v>
      </c>
      <c r="G10" t="s">
        <v>609</v>
      </c>
      <c r="H10" t="s">
        <v>610</v>
      </c>
      <c r="I10" t="s">
        <v>611</v>
      </c>
      <c r="J10" t="s">
        <v>602</v>
      </c>
      <c r="K10" t="s">
        <v>603</v>
      </c>
      <c r="L10" s="19">
        <v>45065</v>
      </c>
      <c r="M10" s="20">
        <v>0.3664930555555555</v>
      </c>
      <c r="N10" t="s">
        <v>121</v>
      </c>
      <c r="O10" s="19">
        <v>45070</v>
      </c>
      <c r="P10" s="20">
        <v>0.54166666666666663</v>
      </c>
      <c r="Q10" t="s">
        <v>56</v>
      </c>
      <c r="R10" t="s">
        <v>614</v>
      </c>
      <c r="S10" s="19">
        <v>45070</v>
      </c>
      <c r="T10" s="20">
        <v>0.54916666666666669</v>
      </c>
      <c r="U10">
        <v>84</v>
      </c>
      <c r="V10" t="s">
        <v>615</v>
      </c>
      <c r="W10" t="s">
        <v>616</v>
      </c>
      <c r="X10" t="s">
        <v>617</v>
      </c>
      <c r="Y10" t="s">
        <v>61</v>
      </c>
      <c r="Z10" t="s">
        <v>62</v>
      </c>
      <c r="AA10" t="s">
        <v>63</v>
      </c>
      <c r="AB10" t="s">
        <v>553</v>
      </c>
      <c r="AC10" s="12">
        <v>45065.366493055553</v>
      </c>
      <c r="AD10" s="12">
        <v>45070.541666666664</v>
      </c>
      <c r="AE10">
        <v>124.20416666666279</v>
      </c>
      <c r="AF10" s="12">
        <v>45070.549166666664</v>
      </c>
      <c r="AG10" s="20">
        <v>4.6666666666666669E-2</v>
      </c>
      <c r="AH10" s="12">
        <v>45070.595833333333</v>
      </c>
      <c r="AI10">
        <v>-1.3000000000465661</v>
      </c>
      <c r="AJ10" t="s">
        <v>65</v>
      </c>
      <c r="AM10">
        <v>5</v>
      </c>
      <c r="AN10">
        <v>24</v>
      </c>
      <c r="AO10" t="s">
        <v>97</v>
      </c>
      <c r="AP10">
        <v>21</v>
      </c>
      <c r="AQ10">
        <v>13</v>
      </c>
      <c r="AR10">
        <v>4</v>
      </c>
    </row>
    <row r="11" spans="1:44" x14ac:dyDescent="0.2">
      <c r="A11" t="s">
        <v>44</v>
      </c>
      <c r="B11" t="s">
        <v>45</v>
      </c>
      <c r="C11" t="s">
        <v>618</v>
      </c>
      <c r="D11" t="s">
        <v>47</v>
      </c>
      <c r="E11" t="s">
        <v>539</v>
      </c>
      <c r="F11" t="s">
        <v>619</v>
      </c>
      <c r="G11" t="s">
        <v>620</v>
      </c>
      <c r="H11" t="s">
        <v>621</v>
      </c>
      <c r="I11" t="s">
        <v>622</v>
      </c>
      <c r="J11" t="s">
        <v>602</v>
      </c>
      <c r="K11" t="s">
        <v>603</v>
      </c>
      <c r="L11" s="19">
        <v>45062</v>
      </c>
      <c r="M11" s="20">
        <v>0.71883101851851849</v>
      </c>
      <c r="N11" t="s">
        <v>623</v>
      </c>
      <c r="O11" s="19">
        <v>45063</v>
      </c>
      <c r="P11" s="20">
        <v>0.33333333333333331</v>
      </c>
      <c r="Q11" t="s">
        <v>56</v>
      </c>
      <c r="R11" t="s">
        <v>624</v>
      </c>
      <c r="S11" s="19">
        <v>45063</v>
      </c>
      <c r="T11" s="20">
        <v>0.35861111111111116</v>
      </c>
      <c r="U11">
        <v>62</v>
      </c>
      <c r="V11" t="s">
        <v>372</v>
      </c>
      <c r="W11" t="s">
        <v>373</v>
      </c>
      <c r="X11" t="s">
        <v>625</v>
      </c>
      <c r="Y11" t="s">
        <v>61</v>
      </c>
      <c r="Z11" t="s">
        <v>62</v>
      </c>
      <c r="AA11" t="s">
        <v>63</v>
      </c>
      <c r="AB11" t="s">
        <v>553</v>
      </c>
      <c r="AC11" s="12">
        <v>45062.718831018516</v>
      </c>
      <c r="AD11" s="12">
        <v>45063.333333333336</v>
      </c>
      <c r="AE11">
        <v>14.748055555683095</v>
      </c>
      <c r="AF11" s="12">
        <v>45063.358611111114</v>
      </c>
      <c r="AG11" s="20">
        <v>3.4444444444444444E-2</v>
      </c>
      <c r="AH11" s="12">
        <v>45063.393055555556</v>
      </c>
      <c r="AI11">
        <v>-1.4333333332906477</v>
      </c>
      <c r="AJ11" t="s">
        <v>65</v>
      </c>
      <c r="AM11">
        <v>5</v>
      </c>
      <c r="AN11">
        <v>17</v>
      </c>
      <c r="AO11" t="s">
        <v>97</v>
      </c>
      <c r="AP11">
        <v>20</v>
      </c>
      <c r="AQ11">
        <v>8</v>
      </c>
      <c r="AR11">
        <v>4</v>
      </c>
    </row>
    <row r="12" spans="1:44" x14ac:dyDescent="0.2">
      <c r="A12" t="s">
        <v>44</v>
      </c>
      <c r="B12" t="s">
        <v>45</v>
      </c>
      <c r="C12" t="s">
        <v>626</v>
      </c>
      <c r="D12" t="s">
        <v>47</v>
      </c>
      <c r="E12" t="s">
        <v>539</v>
      </c>
      <c r="F12" t="s">
        <v>608</v>
      </c>
      <c r="G12" t="s">
        <v>609</v>
      </c>
      <c r="H12" t="s">
        <v>610</v>
      </c>
      <c r="I12" t="s">
        <v>611</v>
      </c>
      <c r="J12" t="s">
        <v>612</v>
      </c>
      <c r="K12" t="s">
        <v>613</v>
      </c>
      <c r="L12" s="19">
        <v>45058</v>
      </c>
      <c r="M12" s="20">
        <v>0.33175925925925925</v>
      </c>
      <c r="N12" t="s">
        <v>627</v>
      </c>
      <c r="O12" s="19">
        <v>45062</v>
      </c>
      <c r="P12" s="20">
        <v>0.54166666666666663</v>
      </c>
      <c r="Q12" t="s">
        <v>56</v>
      </c>
      <c r="R12" t="s">
        <v>628</v>
      </c>
      <c r="S12" s="19">
        <v>45062</v>
      </c>
      <c r="T12" s="20">
        <v>0.54561342592592588</v>
      </c>
      <c r="U12">
        <v>84</v>
      </c>
      <c r="V12" t="s">
        <v>615</v>
      </c>
      <c r="W12" t="s">
        <v>616</v>
      </c>
      <c r="X12" t="s">
        <v>606</v>
      </c>
      <c r="Y12" t="s">
        <v>61</v>
      </c>
      <c r="Z12" t="s">
        <v>583</v>
      </c>
      <c r="AA12" t="s">
        <v>63</v>
      </c>
      <c r="AB12" t="s">
        <v>553</v>
      </c>
      <c r="AC12" s="12">
        <v>45058.331759259258</v>
      </c>
      <c r="AD12" s="12">
        <v>45062.541666666664</v>
      </c>
      <c r="AE12">
        <v>101.03777777776122</v>
      </c>
      <c r="AF12" s="12">
        <v>45062.545613425929</v>
      </c>
      <c r="AG12" s="20">
        <v>4.6666666666666669E-2</v>
      </c>
      <c r="AH12" s="12">
        <v>45062.592280092591</v>
      </c>
      <c r="AI12">
        <v>-1.2147222224157304</v>
      </c>
      <c r="AJ12" t="s">
        <v>65</v>
      </c>
      <c r="AM12">
        <v>5</v>
      </c>
      <c r="AN12">
        <v>16</v>
      </c>
      <c r="AO12" t="s">
        <v>97</v>
      </c>
      <c r="AP12">
        <v>20</v>
      </c>
      <c r="AQ12">
        <v>13</v>
      </c>
      <c r="AR12">
        <v>3</v>
      </c>
    </row>
    <row r="13" spans="1:44" x14ac:dyDescent="0.2">
      <c r="A13" t="s">
        <v>44</v>
      </c>
      <c r="B13" t="s">
        <v>45</v>
      </c>
      <c r="C13" t="s">
        <v>626</v>
      </c>
      <c r="D13" t="s">
        <v>47</v>
      </c>
      <c r="E13" t="s">
        <v>539</v>
      </c>
      <c r="F13" t="s">
        <v>608</v>
      </c>
      <c r="G13" t="s">
        <v>609</v>
      </c>
      <c r="H13" t="s">
        <v>610</v>
      </c>
      <c r="I13" t="s">
        <v>611</v>
      </c>
      <c r="J13" t="s">
        <v>602</v>
      </c>
      <c r="K13" t="s">
        <v>603</v>
      </c>
      <c r="L13" s="19">
        <v>45058</v>
      </c>
      <c r="M13" s="20">
        <v>0.33175925925925925</v>
      </c>
      <c r="N13" t="s">
        <v>627</v>
      </c>
      <c r="O13" s="19">
        <v>45062</v>
      </c>
      <c r="P13" s="20">
        <v>0.54166666666666663</v>
      </c>
      <c r="Q13" t="s">
        <v>56</v>
      </c>
      <c r="R13" t="s">
        <v>628</v>
      </c>
      <c r="S13" s="19">
        <v>45062</v>
      </c>
      <c r="T13" s="20">
        <v>0.54561342592592588</v>
      </c>
      <c r="U13">
        <v>84</v>
      </c>
      <c r="V13" t="s">
        <v>615</v>
      </c>
      <c r="W13" t="s">
        <v>616</v>
      </c>
      <c r="X13" t="s">
        <v>606</v>
      </c>
      <c r="Y13" t="s">
        <v>61</v>
      </c>
      <c r="Z13" t="s">
        <v>62</v>
      </c>
      <c r="AA13" t="s">
        <v>63</v>
      </c>
      <c r="AB13" t="s">
        <v>553</v>
      </c>
      <c r="AC13" s="12">
        <v>45058.331759259258</v>
      </c>
      <c r="AD13" s="12">
        <v>45062.541666666664</v>
      </c>
      <c r="AE13">
        <v>101.03777777776122</v>
      </c>
      <c r="AF13" s="12">
        <v>45062.545613425929</v>
      </c>
      <c r="AG13" s="20">
        <v>4.6666666666666669E-2</v>
      </c>
      <c r="AH13" s="12">
        <v>45062.592280092591</v>
      </c>
      <c r="AI13">
        <v>-1.2147222224157304</v>
      </c>
      <c r="AJ13" t="s">
        <v>65</v>
      </c>
      <c r="AM13">
        <v>5</v>
      </c>
      <c r="AN13">
        <v>16</v>
      </c>
      <c r="AO13" t="s">
        <v>97</v>
      </c>
      <c r="AP13">
        <v>20</v>
      </c>
      <c r="AQ13">
        <v>13</v>
      </c>
      <c r="AR13">
        <v>3</v>
      </c>
    </row>
    <row r="14" spans="1:44" x14ac:dyDescent="0.2">
      <c r="A14" t="s">
        <v>44</v>
      </c>
      <c r="B14" t="s">
        <v>45</v>
      </c>
      <c r="C14" t="s">
        <v>629</v>
      </c>
      <c r="D14" t="s">
        <v>47</v>
      </c>
      <c r="E14" t="s">
        <v>539</v>
      </c>
      <c r="F14" t="s">
        <v>630</v>
      </c>
      <c r="G14" t="s">
        <v>631</v>
      </c>
      <c r="H14" t="s">
        <v>632</v>
      </c>
      <c r="I14" t="s">
        <v>633</v>
      </c>
      <c r="J14" t="s">
        <v>602</v>
      </c>
      <c r="K14" t="s">
        <v>603</v>
      </c>
      <c r="L14" s="19">
        <v>45056</v>
      </c>
      <c r="M14" s="20">
        <v>0.59085648148148151</v>
      </c>
      <c r="N14" t="s">
        <v>634</v>
      </c>
      <c r="O14" s="19">
        <v>45057</v>
      </c>
      <c r="P14" s="20">
        <v>0.83333333333333337</v>
      </c>
      <c r="Q14" t="s">
        <v>56</v>
      </c>
      <c r="R14" t="s">
        <v>635</v>
      </c>
      <c r="S14" s="19">
        <v>45057</v>
      </c>
      <c r="T14" s="20">
        <v>0.79134259259259254</v>
      </c>
      <c r="U14">
        <v>166</v>
      </c>
      <c r="V14" t="s">
        <v>636</v>
      </c>
      <c r="W14" t="s">
        <v>637</v>
      </c>
      <c r="X14" t="s">
        <v>638</v>
      </c>
      <c r="Y14" t="s">
        <v>61</v>
      </c>
      <c r="Z14" t="s">
        <v>62</v>
      </c>
      <c r="AA14" t="s">
        <v>63</v>
      </c>
      <c r="AB14" t="s">
        <v>553</v>
      </c>
      <c r="AC14" s="12">
        <v>45056.590856481482</v>
      </c>
      <c r="AD14" s="12">
        <v>45057.833333333336</v>
      </c>
      <c r="AE14">
        <v>29.819444444496185</v>
      </c>
      <c r="AF14" s="12">
        <v>45057.791342592594</v>
      </c>
      <c r="AG14" s="20">
        <v>9.2222222222222219E-2</v>
      </c>
      <c r="AH14" s="12">
        <v>45057.883564814816</v>
      </c>
      <c r="AI14">
        <v>-1.2055555555270985</v>
      </c>
      <c r="AJ14" t="s">
        <v>65</v>
      </c>
      <c r="AM14">
        <v>5</v>
      </c>
      <c r="AN14">
        <v>11</v>
      </c>
      <c r="AO14" t="s">
        <v>97</v>
      </c>
      <c r="AP14">
        <v>19</v>
      </c>
      <c r="AQ14">
        <v>18</v>
      </c>
      <c r="AR14">
        <v>5</v>
      </c>
    </row>
    <row r="15" spans="1:44" x14ac:dyDescent="0.2">
      <c r="A15" t="s">
        <v>44</v>
      </c>
      <c r="B15" t="s">
        <v>45</v>
      </c>
      <c r="C15" t="s">
        <v>639</v>
      </c>
      <c r="D15" t="s">
        <v>47</v>
      </c>
      <c r="E15" t="s">
        <v>539</v>
      </c>
      <c r="F15" t="s">
        <v>640</v>
      </c>
      <c r="G15" t="s">
        <v>641</v>
      </c>
      <c r="H15" t="s">
        <v>642</v>
      </c>
      <c r="I15" t="s">
        <v>643</v>
      </c>
      <c r="J15" t="s">
        <v>612</v>
      </c>
      <c r="K15" t="s">
        <v>613</v>
      </c>
      <c r="L15" s="19">
        <v>45055</v>
      </c>
      <c r="M15" s="20">
        <v>0.50972222222222219</v>
      </c>
      <c r="N15" t="s">
        <v>644</v>
      </c>
      <c r="O15" s="19">
        <v>45056</v>
      </c>
      <c r="P15" s="20">
        <v>0.35416666666666669</v>
      </c>
      <c r="Q15" t="s">
        <v>56</v>
      </c>
      <c r="R15" t="s">
        <v>645</v>
      </c>
      <c r="S15" s="19">
        <v>45056</v>
      </c>
      <c r="T15" s="20">
        <v>0.38567129629629626</v>
      </c>
      <c r="U15">
        <v>24</v>
      </c>
      <c r="V15" t="s">
        <v>227</v>
      </c>
      <c r="W15" t="s">
        <v>228</v>
      </c>
      <c r="X15" t="s">
        <v>617</v>
      </c>
      <c r="Y15" t="s">
        <v>61</v>
      </c>
      <c r="Z15" t="s">
        <v>62</v>
      </c>
      <c r="AA15" t="s">
        <v>63</v>
      </c>
      <c r="AB15" t="s">
        <v>553</v>
      </c>
      <c r="AC15" s="12">
        <v>45055.509722222225</v>
      </c>
      <c r="AD15" s="12">
        <v>45056.354166666664</v>
      </c>
      <c r="AE15">
        <v>20.266666666546371</v>
      </c>
      <c r="AF15" s="12">
        <v>45056.385671296295</v>
      </c>
      <c r="AG15" s="20">
        <v>1.3333333333333334E-2</v>
      </c>
      <c r="AH15" s="12">
        <v>45056.399004629631</v>
      </c>
      <c r="AI15">
        <v>-1.0761111112078652</v>
      </c>
      <c r="AJ15" t="s">
        <v>65</v>
      </c>
      <c r="AM15">
        <v>5</v>
      </c>
      <c r="AN15">
        <v>10</v>
      </c>
      <c r="AO15" t="s">
        <v>97</v>
      </c>
      <c r="AP15">
        <v>19</v>
      </c>
      <c r="AQ15">
        <v>9</v>
      </c>
      <c r="AR15">
        <v>4</v>
      </c>
    </row>
    <row r="16" spans="1:44" x14ac:dyDescent="0.2">
      <c r="A16" t="s">
        <v>44</v>
      </c>
      <c r="B16" t="s">
        <v>45</v>
      </c>
      <c r="C16" t="s">
        <v>646</v>
      </c>
      <c r="D16" t="s">
        <v>47</v>
      </c>
      <c r="E16" t="s">
        <v>539</v>
      </c>
      <c r="F16" t="s">
        <v>647</v>
      </c>
      <c r="G16" t="s">
        <v>648</v>
      </c>
      <c r="H16" t="s">
        <v>649</v>
      </c>
      <c r="I16" t="s">
        <v>650</v>
      </c>
      <c r="J16" t="s">
        <v>602</v>
      </c>
      <c r="K16" t="s">
        <v>603</v>
      </c>
      <c r="L16" s="19">
        <v>45054</v>
      </c>
      <c r="M16" s="20">
        <v>0.65755787037037039</v>
      </c>
      <c r="N16" t="s">
        <v>651</v>
      </c>
      <c r="O16" s="19">
        <v>45055</v>
      </c>
      <c r="P16" s="20">
        <v>0.54166666666666663</v>
      </c>
      <c r="Q16" t="s">
        <v>56</v>
      </c>
      <c r="R16" t="s">
        <v>652</v>
      </c>
      <c r="S16" s="19">
        <v>45055</v>
      </c>
      <c r="T16" s="20">
        <v>0.52027777777777773</v>
      </c>
      <c r="U16">
        <v>96</v>
      </c>
      <c r="V16" t="s">
        <v>653</v>
      </c>
      <c r="W16" t="s">
        <v>654</v>
      </c>
      <c r="X16" t="s">
        <v>625</v>
      </c>
      <c r="Y16" t="s">
        <v>61</v>
      </c>
      <c r="Z16" t="s">
        <v>62</v>
      </c>
      <c r="AA16" t="s">
        <v>63</v>
      </c>
      <c r="AB16" t="s">
        <v>553</v>
      </c>
      <c r="AC16" s="12">
        <v>45054.657557870371</v>
      </c>
      <c r="AD16" s="12">
        <v>45055.541666666664</v>
      </c>
      <c r="AE16">
        <v>21.21861111104954</v>
      </c>
      <c r="AF16" s="12">
        <v>45055.520277777781</v>
      </c>
      <c r="AG16" s="20">
        <v>5.3333333333333337E-2</v>
      </c>
      <c r="AH16" s="12">
        <v>45055.573611111111</v>
      </c>
      <c r="AI16">
        <v>-0.7666666668956168</v>
      </c>
      <c r="AJ16" t="s">
        <v>65</v>
      </c>
      <c r="AM16">
        <v>5</v>
      </c>
      <c r="AN16">
        <v>9</v>
      </c>
      <c r="AO16" t="s">
        <v>97</v>
      </c>
      <c r="AP16">
        <v>19</v>
      </c>
      <c r="AQ16">
        <v>12</v>
      </c>
      <c r="AR16">
        <v>3</v>
      </c>
    </row>
    <row r="17" spans="1:44" x14ac:dyDescent="0.2">
      <c r="A17" t="s">
        <v>44</v>
      </c>
      <c r="B17" t="s">
        <v>45</v>
      </c>
      <c r="C17" t="s">
        <v>655</v>
      </c>
      <c r="D17" t="s">
        <v>47</v>
      </c>
      <c r="E17" t="s">
        <v>539</v>
      </c>
      <c r="F17" t="s">
        <v>656</v>
      </c>
      <c r="G17" t="s">
        <v>657</v>
      </c>
      <c r="H17" t="s">
        <v>658</v>
      </c>
      <c r="I17" t="s">
        <v>659</v>
      </c>
      <c r="J17" t="s">
        <v>602</v>
      </c>
      <c r="K17" t="s">
        <v>603</v>
      </c>
      <c r="L17" s="19">
        <v>45054</v>
      </c>
      <c r="M17" s="20">
        <v>0.33582175925925922</v>
      </c>
      <c r="N17" t="s">
        <v>660</v>
      </c>
      <c r="O17" s="19">
        <v>45054</v>
      </c>
      <c r="P17" s="20">
        <v>0.70833333333333337</v>
      </c>
      <c r="Q17" t="s">
        <v>56</v>
      </c>
      <c r="R17" t="s">
        <v>661</v>
      </c>
      <c r="S17" s="19">
        <v>45054</v>
      </c>
      <c r="T17" s="20">
        <v>0.71290509259259249</v>
      </c>
      <c r="U17">
        <v>57</v>
      </c>
      <c r="V17" t="s">
        <v>295</v>
      </c>
      <c r="W17" t="s">
        <v>296</v>
      </c>
      <c r="X17" t="s">
        <v>617</v>
      </c>
      <c r="Y17" t="s">
        <v>61</v>
      </c>
      <c r="Z17" t="s">
        <v>62</v>
      </c>
      <c r="AA17" t="s">
        <v>63</v>
      </c>
      <c r="AB17" t="s">
        <v>553</v>
      </c>
      <c r="AC17" s="12">
        <v>45054.335821759261</v>
      </c>
      <c r="AD17" s="12">
        <v>45054.708333333336</v>
      </c>
      <c r="AE17">
        <v>8.9402777777868323</v>
      </c>
      <c r="AF17" s="12">
        <v>45054.712905092594</v>
      </c>
      <c r="AG17" s="20">
        <v>3.1666666666666669E-2</v>
      </c>
      <c r="AH17" s="12">
        <v>45054.744571759256</v>
      </c>
      <c r="AI17">
        <v>-0.86972222226904705</v>
      </c>
      <c r="AJ17" t="s">
        <v>65</v>
      </c>
      <c r="AM17">
        <v>5</v>
      </c>
      <c r="AN17">
        <v>8</v>
      </c>
      <c r="AO17" t="s">
        <v>97</v>
      </c>
      <c r="AP17">
        <v>19</v>
      </c>
      <c r="AQ17">
        <v>17</v>
      </c>
      <c r="AR17">
        <v>2</v>
      </c>
    </row>
    <row r="18" spans="1:44" x14ac:dyDescent="0.2">
      <c r="A18" t="s">
        <v>44</v>
      </c>
      <c r="B18" t="s">
        <v>45</v>
      </c>
      <c r="C18" t="s">
        <v>662</v>
      </c>
      <c r="D18" t="s">
        <v>47</v>
      </c>
      <c r="E18" t="s">
        <v>539</v>
      </c>
      <c r="F18" t="s">
        <v>608</v>
      </c>
      <c r="G18" t="s">
        <v>609</v>
      </c>
      <c r="H18" t="s">
        <v>610</v>
      </c>
      <c r="I18" t="s">
        <v>611</v>
      </c>
      <c r="J18" t="s">
        <v>602</v>
      </c>
      <c r="K18" t="s">
        <v>603</v>
      </c>
      <c r="L18" s="19">
        <v>45044</v>
      </c>
      <c r="M18" s="20">
        <v>0.5619791666666667</v>
      </c>
      <c r="N18" t="s">
        <v>663</v>
      </c>
      <c r="O18" s="19">
        <v>45050</v>
      </c>
      <c r="P18" s="20">
        <v>0.54166666666666663</v>
      </c>
      <c r="Q18" t="s">
        <v>56</v>
      </c>
      <c r="R18" t="s">
        <v>664</v>
      </c>
      <c r="S18" s="19">
        <v>45050</v>
      </c>
      <c r="T18" s="20">
        <v>0.52701388888888889</v>
      </c>
      <c r="U18">
        <v>84</v>
      </c>
      <c r="V18" t="s">
        <v>615</v>
      </c>
      <c r="W18" t="s">
        <v>616</v>
      </c>
      <c r="X18" t="s">
        <v>617</v>
      </c>
      <c r="Y18" t="s">
        <v>61</v>
      </c>
      <c r="Z18" t="s">
        <v>62</v>
      </c>
      <c r="AA18" t="s">
        <v>63</v>
      </c>
      <c r="AB18" t="s">
        <v>553</v>
      </c>
      <c r="AC18" s="12">
        <v>45044.561979166669</v>
      </c>
      <c r="AD18" s="12">
        <v>45050.541666666664</v>
      </c>
      <c r="AE18">
        <v>143.51249999989523</v>
      </c>
      <c r="AF18" s="12">
        <v>45050.527013888888</v>
      </c>
      <c r="AG18" s="20">
        <v>4.6666666666666669E-2</v>
      </c>
      <c r="AH18" s="12">
        <v>45050.573680555557</v>
      </c>
      <c r="AI18">
        <v>-0.7683333334280178</v>
      </c>
      <c r="AJ18" t="s">
        <v>65</v>
      </c>
      <c r="AM18">
        <v>5</v>
      </c>
      <c r="AN18">
        <v>4</v>
      </c>
      <c r="AO18" t="s">
        <v>97</v>
      </c>
      <c r="AP18">
        <v>18</v>
      </c>
      <c r="AQ18">
        <v>12</v>
      </c>
      <c r="AR18">
        <v>5</v>
      </c>
    </row>
    <row r="19" spans="1:44" x14ac:dyDescent="0.2">
      <c r="A19" t="s">
        <v>536</v>
      </c>
      <c r="B19" t="s">
        <v>665</v>
      </c>
      <c r="C19" t="s">
        <v>666</v>
      </c>
      <c r="D19" t="s">
        <v>47</v>
      </c>
      <c r="E19" t="s">
        <v>539</v>
      </c>
      <c r="F19" t="s">
        <v>667</v>
      </c>
      <c r="G19" t="s">
        <v>668</v>
      </c>
      <c r="H19" t="s">
        <v>669</v>
      </c>
      <c r="I19" t="s">
        <v>670</v>
      </c>
      <c r="J19" t="s">
        <v>671</v>
      </c>
      <c r="K19" t="s">
        <v>672</v>
      </c>
      <c r="L19" s="19">
        <v>45072</v>
      </c>
      <c r="M19" s="20">
        <v>0.45021990740740742</v>
      </c>
      <c r="N19" t="s">
        <v>673</v>
      </c>
      <c r="O19" s="19">
        <v>45075</v>
      </c>
      <c r="P19" s="20">
        <v>0.83333333333333337</v>
      </c>
      <c r="Q19" t="s">
        <v>674</v>
      </c>
      <c r="R19" t="s">
        <v>675</v>
      </c>
      <c r="S19" s="19">
        <v>45075</v>
      </c>
      <c r="T19" s="20">
        <v>0.65015046296296297</v>
      </c>
      <c r="U19">
        <v>400</v>
      </c>
      <c r="V19" t="s">
        <v>676</v>
      </c>
      <c r="W19" t="s">
        <v>677</v>
      </c>
      <c r="X19" t="s">
        <v>678</v>
      </c>
      <c r="Y19" t="s">
        <v>61</v>
      </c>
      <c r="Z19" t="s">
        <v>62</v>
      </c>
      <c r="AA19" t="s">
        <v>679</v>
      </c>
      <c r="AB19" t="s">
        <v>553</v>
      </c>
      <c r="AC19" s="12">
        <v>45072.450219907405</v>
      </c>
      <c r="AD19" s="12">
        <v>45075.833333333336</v>
      </c>
      <c r="AE19">
        <v>81.194722222338896</v>
      </c>
      <c r="AF19" s="12">
        <v>45075.650150462963</v>
      </c>
      <c r="AG19" s="20">
        <v>0.22222222222222221</v>
      </c>
      <c r="AH19" s="12">
        <v>45075.872372685182</v>
      </c>
      <c r="AI19">
        <v>-0.93694444431457669</v>
      </c>
      <c r="AJ19" t="s">
        <v>65</v>
      </c>
      <c r="AM19">
        <v>5</v>
      </c>
      <c r="AN19">
        <v>29</v>
      </c>
      <c r="AO19" t="s">
        <v>97</v>
      </c>
      <c r="AP19">
        <v>22</v>
      </c>
      <c r="AQ19">
        <v>15</v>
      </c>
      <c r="AR19">
        <v>2</v>
      </c>
    </row>
    <row r="20" spans="1:44" x14ac:dyDescent="0.2">
      <c r="A20" t="s">
        <v>536</v>
      </c>
      <c r="B20" t="s">
        <v>665</v>
      </c>
      <c r="C20" t="s">
        <v>680</v>
      </c>
      <c r="D20" t="s">
        <v>47</v>
      </c>
      <c r="E20" t="s">
        <v>539</v>
      </c>
      <c r="F20" t="s">
        <v>681</v>
      </c>
      <c r="G20" t="s">
        <v>682</v>
      </c>
      <c r="H20" t="s">
        <v>683</v>
      </c>
      <c r="I20" t="s">
        <v>684</v>
      </c>
      <c r="J20" t="s">
        <v>685</v>
      </c>
      <c r="K20" t="s">
        <v>686</v>
      </c>
      <c r="L20" s="19">
        <v>45068</v>
      </c>
      <c r="M20" s="20">
        <v>0.55278935185185185</v>
      </c>
      <c r="N20" t="s">
        <v>687</v>
      </c>
      <c r="O20" s="19">
        <v>45069</v>
      </c>
      <c r="P20" s="20">
        <v>0.83333333333333337</v>
      </c>
      <c r="Q20" t="s">
        <v>674</v>
      </c>
      <c r="R20" t="s">
        <v>688</v>
      </c>
      <c r="S20" s="19">
        <v>45069</v>
      </c>
      <c r="T20" s="20">
        <v>0.64878472222222217</v>
      </c>
      <c r="U20">
        <v>391</v>
      </c>
      <c r="V20" t="s">
        <v>689</v>
      </c>
      <c r="W20" t="s">
        <v>690</v>
      </c>
      <c r="X20" t="s">
        <v>691</v>
      </c>
      <c r="Y20" t="s">
        <v>61</v>
      </c>
      <c r="Z20" t="s">
        <v>62</v>
      </c>
      <c r="AA20" t="s">
        <v>679</v>
      </c>
      <c r="AB20" t="s">
        <v>553</v>
      </c>
      <c r="AC20" s="12">
        <v>45068.552789351852</v>
      </c>
      <c r="AD20" s="12">
        <v>45069.833333333336</v>
      </c>
      <c r="AE20">
        <v>30.733055555610918</v>
      </c>
      <c r="AF20" s="12">
        <v>45069.648784722223</v>
      </c>
      <c r="AG20" s="20">
        <v>0.21722222222222221</v>
      </c>
      <c r="AH20" s="12">
        <v>45069.866006944445</v>
      </c>
      <c r="AI20">
        <v>-0.78416666662087664</v>
      </c>
      <c r="AJ20" t="s">
        <v>65</v>
      </c>
      <c r="AM20">
        <v>5</v>
      </c>
      <c r="AN20">
        <v>23</v>
      </c>
      <c r="AO20" t="s">
        <v>97</v>
      </c>
      <c r="AP20">
        <v>21</v>
      </c>
      <c r="AQ20">
        <v>15</v>
      </c>
      <c r="AR20">
        <v>3</v>
      </c>
    </row>
    <row r="21" spans="1:44" x14ac:dyDescent="0.2">
      <c r="A21" t="s">
        <v>536</v>
      </c>
      <c r="B21" t="s">
        <v>665</v>
      </c>
      <c r="C21" t="s">
        <v>692</v>
      </c>
      <c r="D21" t="s">
        <v>47</v>
      </c>
      <c r="E21" t="s">
        <v>539</v>
      </c>
      <c r="F21" t="s">
        <v>667</v>
      </c>
      <c r="G21" t="s">
        <v>668</v>
      </c>
      <c r="H21" t="s">
        <v>693</v>
      </c>
      <c r="I21" t="s">
        <v>694</v>
      </c>
      <c r="J21" t="s">
        <v>685</v>
      </c>
      <c r="K21" t="s">
        <v>686</v>
      </c>
      <c r="L21" s="19">
        <v>45065</v>
      </c>
      <c r="M21" s="20">
        <v>0.71579861111111109</v>
      </c>
      <c r="N21" t="s">
        <v>695</v>
      </c>
      <c r="O21" s="19">
        <v>45068</v>
      </c>
      <c r="P21" s="20">
        <v>0.83333333333333337</v>
      </c>
      <c r="Q21" t="s">
        <v>674</v>
      </c>
      <c r="R21" t="s">
        <v>696</v>
      </c>
      <c r="S21" s="19">
        <v>45068</v>
      </c>
      <c r="T21" s="20">
        <v>0.72069444444444442</v>
      </c>
      <c r="U21">
        <v>306</v>
      </c>
      <c r="V21" t="s">
        <v>697</v>
      </c>
      <c r="W21" t="s">
        <v>698</v>
      </c>
      <c r="X21" t="s">
        <v>699</v>
      </c>
      <c r="Y21" t="s">
        <v>61</v>
      </c>
      <c r="Z21" t="s">
        <v>62</v>
      </c>
      <c r="AA21" t="s">
        <v>679</v>
      </c>
      <c r="AB21" t="s">
        <v>553</v>
      </c>
      <c r="AC21" s="12">
        <v>45065.715798611112</v>
      </c>
      <c r="AD21" s="12">
        <v>45068.833333333336</v>
      </c>
      <c r="AE21">
        <v>74.820833333360497</v>
      </c>
      <c r="AF21" s="12">
        <v>45068.720694444448</v>
      </c>
      <c r="AG21" s="20">
        <v>0.17</v>
      </c>
      <c r="AH21" s="12">
        <v>45068.890694444446</v>
      </c>
      <c r="AI21">
        <v>-1.3766666666488163</v>
      </c>
      <c r="AJ21" t="s">
        <v>65</v>
      </c>
      <c r="AM21">
        <v>5</v>
      </c>
      <c r="AN21">
        <v>22</v>
      </c>
      <c r="AO21" t="s">
        <v>97</v>
      </c>
      <c r="AP21">
        <v>21</v>
      </c>
      <c r="AQ21">
        <v>17</v>
      </c>
      <c r="AR21">
        <v>2</v>
      </c>
    </row>
    <row r="22" spans="1:44" x14ac:dyDescent="0.2">
      <c r="A22" t="s">
        <v>536</v>
      </c>
      <c r="B22" t="s">
        <v>665</v>
      </c>
      <c r="C22" t="s">
        <v>700</v>
      </c>
      <c r="D22" t="s">
        <v>47</v>
      </c>
      <c r="E22" t="s">
        <v>539</v>
      </c>
      <c r="F22" t="s">
        <v>701</v>
      </c>
      <c r="G22" t="s">
        <v>702</v>
      </c>
      <c r="H22" t="s">
        <v>703</v>
      </c>
      <c r="I22" t="s">
        <v>704</v>
      </c>
      <c r="J22" t="s">
        <v>685</v>
      </c>
      <c r="K22" t="s">
        <v>686</v>
      </c>
      <c r="L22" s="19">
        <v>45050</v>
      </c>
      <c r="M22" s="20">
        <v>0.75458333333333327</v>
      </c>
      <c r="N22" t="s">
        <v>705</v>
      </c>
      <c r="O22" s="19">
        <v>45054</v>
      </c>
      <c r="P22" s="20">
        <v>0.375</v>
      </c>
      <c r="Q22" t="s">
        <v>674</v>
      </c>
      <c r="R22" t="s">
        <v>706</v>
      </c>
      <c r="S22" s="19">
        <v>45054</v>
      </c>
      <c r="T22" s="20">
        <v>0.27883101851851849</v>
      </c>
      <c r="U22">
        <v>278</v>
      </c>
      <c r="V22" t="s">
        <v>707</v>
      </c>
      <c r="W22" t="s">
        <v>708</v>
      </c>
      <c r="X22" t="s">
        <v>709</v>
      </c>
      <c r="Y22" t="s">
        <v>61</v>
      </c>
      <c r="Z22" t="s">
        <v>62</v>
      </c>
      <c r="AA22" t="s">
        <v>679</v>
      </c>
      <c r="AB22" t="s">
        <v>553</v>
      </c>
      <c r="AC22" s="12">
        <v>45050.754583333335</v>
      </c>
      <c r="AD22" s="12">
        <v>45054.375</v>
      </c>
      <c r="AE22">
        <v>86.889999999955762</v>
      </c>
      <c r="AF22" s="12">
        <v>45054.278831018521</v>
      </c>
      <c r="AG22" s="20">
        <v>0.15444444444444444</v>
      </c>
      <c r="AH22" s="12">
        <v>45054.433275462965</v>
      </c>
      <c r="AI22">
        <v>-1.3986111111589707</v>
      </c>
      <c r="AJ22" t="s">
        <v>65</v>
      </c>
      <c r="AM22">
        <v>5</v>
      </c>
      <c r="AN22">
        <v>8</v>
      </c>
      <c r="AO22" t="s">
        <v>97</v>
      </c>
      <c r="AP22">
        <v>19</v>
      </c>
      <c r="AQ22">
        <v>6</v>
      </c>
      <c r="AR22">
        <v>2</v>
      </c>
    </row>
    <row r="23" spans="1:44" x14ac:dyDescent="0.2">
      <c r="A23" t="s">
        <v>536</v>
      </c>
      <c r="B23" t="s">
        <v>665</v>
      </c>
      <c r="C23" t="s">
        <v>710</v>
      </c>
      <c r="D23" t="s">
        <v>47</v>
      </c>
      <c r="E23" t="s">
        <v>539</v>
      </c>
      <c r="F23" t="s">
        <v>711</v>
      </c>
      <c r="G23" t="s">
        <v>712</v>
      </c>
      <c r="H23" t="s">
        <v>713</v>
      </c>
      <c r="I23" t="s">
        <v>714</v>
      </c>
      <c r="J23" t="s">
        <v>685</v>
      </c>
      <c r="K23" t="s">
        <v>686</v>
      </c>
      <c r="L23" s="19">
        <v>45050</v>
      </c>
      <c r="M23" s="20">
        <v>0.7093287037037036</v>
      </c>
      <c r="N23" t="s">
        <v>715</v>
      </c>
      <c r="O23" s="19">
        <v>45054</v>
      </c>
      <c r="P23" s="20">
        <v>0.375</v>
      </c>
      <c r="Q23" t="s">
        <v>674</v>
      </c>
      <c r="R23" t="s">
        <v>716</v>
      </c>
      <c r="S23" s="19">
        <v>45054</v>
      </c>
      <c r="T23" s="20">
        <v>0.29445601851851849</v>
      </c>
      <c r="U23">
        <v>219</v>
      </c>
      <c r="V23" t="s">
        <v>717</v>
      </c>
      <c r="W23" t="s">
        <v>718</v>
      </c>
      <c r="X23" t="s">
        <v>719</v>
      </c>
      <c r="Y23" t="s">
        <v>61</v>
      </c>
      <c r="Z23" t="s">
        <v>62</v>
      </c>
      <c r="AA23" t="s">
        <v>679</v>
      </c>
      <c r="AB23" t="s">
        <v>553</v>
      </c>
      <c r="AC23" s="12">
        <v>45050.709328703706</v>
      </c>
      <c r="AD23" s="12">
        <v>45054.375</v>
      </c>
      <c r="AE23">
        <v>87.976111111056525</v>
      </c>
      <c r="AF23" s="12">
        <v>45054.294456018521</v>
      </c>
      <c r="AG23" s="20">
        <v>0.12166666666666666</v>
      </c>
      <c r="AH23" s="12">
        <v>45054.416122685187</v>
      </c>
      <c r="AI23">
        <v>-0.98694444447755814</v>
      </c>
      <c r="AJ23" t="s">
        <v>65</v>
      </c>
      <c r="AM23">
        <v>5</v>
      </c>
      <c r="AN23">
        <v>8</v>
      </c>
      <c r="AO23" t="s">
        <v>97</v>
      </c>
      <c r="AP23">
        <v>19</v>
      </c>
      <c r="AQ23">
        <v>7</v>
      </c>
      <c r="AR23">
        <v>2</v>
      </c>
    </row>
    <row r="24" spans="1:44" x14ac:dyDescent="0.2">
      <c r="A24" t="s">
        <v>536</v>
      </c>
      <c r="B24" t="s">
        <v>665</v>
      </c>
      <c r="C24" t="s">
        <v>720</v>
      </c>
      <c r="D24" t="s">
        <v>47</v>
      </c>
      <c r="E24" t="s">
        <v>539</v>
      </c>
      <c r="F24" t="s">
        <v>681</v>
      </c>
      <c r="G24" t="s">
        <v>682</v>
      </c>
      <c r="H24" t="s">
        <v>721</v>
      </c>
      <c r="I24" t="s">
        <v>722</v>
      </c>
      <c r="J24" t="s">
        <v>685</v>
      </c>
      <c r="K24" t="s">
        <v>686</v>
      </c>
      <c r="L24" s="19">
        <v>45049</v>
      </c>
      <c r="M24" s="20">
        <v>0.62146990740740737</v>
      </c>
      <c r="N24" t="s">
        <v>723</v>
      </c>
      <c r="O24" s="19">
        <v>45051</v>
      </c>
      <c r="P24" s="20">
        <v>0.33333333333333331</v>
      </c>
      <c r="Q24" t="s">
        <v>674</v>
      </c>
      <c r="R24" t="s">
        <v>724</v>
      </c>
      <c r="S24" s="19">
        <v>45051</v>
      </c>
      <c r="T24" s="20">
        <v>0.30278935185185185</v>
      </c>
      <c r="U24">
        <v>147</v>
      </c>
      <c r="V24" t="s">
        <v>725</v>
      </c>
      <c r="W24" t="s">
        <v>726</v>
      </c>
      <c r="X24" t="s">
        <v>719</v>
      </c>
      <c r="Y24" t="s">
        <v>61</v>
      </c>
      <c r="Z24" t="s">
        <v>62</v>
      </c>
      <c r="AA24" t="s">
        <v>679</v>
      </c>
      <c r="AB24" t="s">
        <v>553</v>
      </c>
      <c r="AC24" s="12">
        <v>45049.621469907404</v>
      </c>
      <c r="AD24" s="12">
        <v>45051.333333333336</v>
      </c>
      <c r="AE24">
        <v>41.084722222352866</v>
      </c>
      <c r="AF24" s="12">
        <v>45051.302789351852</v>
      </c>
      <c r="AG24" s="20">
        <v>8.1666666666666665E-2</v>
      </c>
      <c r="AH24" s="12">
        <v>45051.384456018517</v>
      </c>
      <c r="AI24">
        <v>-1.2269444443518296</v>
      </c>
      <c r="AJ24" t="s">
        <v>65</v>
      </c>
      <c r="AM24">
        <v>5</v>
      </c>
      <c r="AN24">
        <v>5</v>
      </c>
      <c r="AO24" t="s">
        <v>97</v>
      </c>
      <c r="AP24">
        <v>18</v>
      </c>
      <c r="AQ24">
        <v>7</v>
      </c>
      <c r="AR24">
        <v>6</v>
      </c>
    </row>
    <row r="25" spans="1:44" x14ac:dyDescent="0.2">
      <c r="A25" t="s">
        <v>536</v>
      </c>
      <c r="B25" t="s">
        <v>665</v>
      </c>
      <c r="C25" t="s">
        <v>727</v>
      </c>
      <c r="D25" t="s">
        <v>47</v>
      </c>
      <c r="E25" t="s">
        <v>539</v>
      </c>
      <c r="F25" t="s">
        <v>728</v>
      </c>
      <c r="G25" t="s">
        <v>729</v>
      </c>
      <c r="H25" t="s">
        <v>730</v>
      </c>
      <c r="I25" t="s">
        <v>731</v>
      </c>
      <c r="J25" t="s">
        <v>685</v>
      </c>
      <c r="K25" t="s">
        <v>686</v>
      </c>
      <c r="L25" s="19">
        <v>45048</v>
      </c>
      <c r="M25" s="20">
        <v>0.57362268518518522</v>
      </c>
      <c r="N25" t="s">
        <v>732</v>
      </c>
      <c r="O25" s="19">
        <v>45049</v>
      </c>
      <c r="P25" s="20">
        <v>0.33333333333333331</v>
      </c>
      <c r="Q25" t="s">
        <v>674</v>
      </c>
      <c r="R25" t="s">
        <v>733</v>
      </c>
      <c r="S25" s="19">
        <v>45049</v>
      </c>
      <c r="T25" s="20">
        <v>0.32870370370370372</v>
      </c>
      <c r="U25">
        <v>76</v>
      </c>
      <c r="V25" t="s">
        <v>84</v>
      </c>
      <c r="W25" t="s">
        <v>85</v>
      </c>
      <c r="X25" t="s">
        <v>734</v>
      </c>
      <c r="Y25" t="s">
        <v>61</v>
      </c>
      <c r="Z25" t="s">
        <v>62</v>
      </c>
      <c r="AA25" t="s">
        <v>679</v>
      </c>
      <c r="AB25" t="s">
        <v>553</v>
      </c>
      <c r="AC25" s="12">
        <v>45048.573622685188</v>
      </c>
      <c r="AD25" s="12">
        <v>45049.333333333336</v>
      </c>
      <c r="AE25">
        <v>18.23305555555271</v>
      </c>
      <c r="AF25" s="12">
        <v>45049.328703703701</v>
      </c>
      <c r="AG25" s="20">
        <v>4.2222222222222223E-2</v>
      </c>
      <c r="AH25" s="12">
        <v>45049.370925925927</v>
      </c>
      <c r="AI25">
        <v>-0.90222222200827673</v>
      </c>
      <c r="AJ25" t="s">
        <v>65</v>
      </c>
      <c r="AM25">
        <v>5</v>
      </c>
      <c r="AN25">
        <v>3</v>
      </c>
      <c r="AO25" t="s">
        <v>97</v>
      </c>
      <c r="AP25">
        <v>18</v>
      </c>
      <c r="AQ25">
        <v>7</v>
      </c>
      <c r="AR25">
        <v>4</v>
      </c>
    </row>
    <row r="26" spans="1:44" x14ac:dyDescent="0.2">
      <c r="A26" t="s">
        <v>44</v>
      </c>
      <c r="B26" t="s">
        <v>45</v>
      </c>
      <c r="C26" t="s">
        <v>735</v>
      </c>
      <c r="D26" t="s">
        <v>47</v>
      </c>
      <c r="E26" t="s">
        <v>539</v>
      </c>
      <c r="F26" t="s">
        <v>736</v>
      </c>
      <c r="G26" t="s">
        <v>737</v>
      </c>
      <c r="H26" t="s">
        <v>738</v>
      </c>
      <c r="I26" t="s">
        <v>739</v>
      </c>
      <c r="J26" t="s">
        <v>602</v>
      </c>
      <c r="K26" t="s">
        <v>603</v>
      </c>
      <c r="L26" s="19">
        <v>45064</v>
      </c>
      <c r="M26" s="20">
        <v>0.53734953703703703</v>
      </c>
      <c r="N26" t="s">
        <v>740</v>
      </c>
      <c r="O26" s="19">
        <v>45070</v>
      </c>
      <c r="P26" s="20">
        <v>0.66666666666666663</v>
      </c>
      <c r="Q26" t="s">
        <v>741</v>
      </c>
      <c r="R26" t="s">
        <v>742</v>
      </c>
      <c r="S26" s="19">
        <v>45070</v>
      </c>
      <c r="T26" s="20">
        <v>0.71938657407407414</v>
      </c>
      <c r="U26">
        <v>2</v>
      </c>
      <c r="V26" t="s">
        <v>743</v>
      </c>
      <c r="W26" t="s">
        <v>744</v>
      </c>
      <c r="X26" t="s">
        <v>745</v>
      </c>
      <c r="Y26" t="s">
        <v>61</v>
      </c>
      <c r="Z26" t="s">
        <v>62</v>
      </c>
      <c r="AA26" t="s">
        <v>746</v>
      </c>
      <c r="AB26" t="s">
        <v>553</v>
      </c>
      <c r="AC26" s="12">
        <v>45064.537349537037</v>
      </c>
      <c r="AD26" s="12">
        <v>45070.666666666664</v>
      </c>
      <c r="AE26">
        <v>147.10361111105885</v>
      </c>
      <c r="AF26" s="12">
        <v>45070.719386574077</v>
      </c>
      <c r="AG26" s="20">
        <v>1.1111111111111111E-3</v>
      </c>
      <c r="AH26" s="12">
        <v>45070.720497685186</v>
      </c>
      <c r="AI26">
        <v>-1.2919444445287809</v>
      </c>
      <c r="AJ26" t="s">
        <v>65</v>
      </c>
      <c r="AM26">
        <v>5</v>
      </c>
      <c r="AN26">
        <v>24</v>
      </c>
      <c r="AO26" t="s">
        <v>97</v>
      </c>
      <c r="AP26">
        <v>21</v>
      </c>
      <c r="AQ26">
        <v>17</v>
      </c>
      <c r="AR26">
        <v>4</v>
      </c>
    </row>
    <row r="27" spans="1:44" x14ac:dyDescent="0.2">
      <c r="A27" t="s">
        <v>44</v>
      </c>
      <c r="B27" t="s">
        <v>45</v>
      </c>
      <c r="C27" t="s">
        <v>747</v>
      </c>
      <c r="D27" t="s">
        <v>47</v>
      </c>
      <c r="E27" t="s">
        <v>539</v>
      </c>
      <c r="F27" t="s">
        <v>748</v>
      </c>
      <c r="G27" t="s">
        <v>749</v>
      </c>
      <c r="H27" t="s">
        <v>750</v>
      </c>
      <c r="I27" t="s">
        <v>751</v>
      </c>
      <c r="J27" t="s">
        <v>602</v>
      </c>
      <c r="K27" t="s">
        <v>603</v>
      </c>
      <c r="L27" s="19">
        <v>45062</v>
      </c>
      <c r="M27" s="20">
        <v>0.49052083333333335</v>
      </c>
      <c r="N27" t="s">
        <v>752</v>
      </c>
      <c r="O27" s="19">
        <v>45063</v>
      </c>
      <c r="P27" s="20">
        <v>0.5</v>
      </c>
      <c r="Q27" t="s">
        <v>741</v>
      </c>
      <c r="R27" t="s">
        <v>753</v>
      </c>
      <c r="S27" s="19">
        <v>45063</v>
      </c>
      <c r="T27" s="20">
        <v>0.54047453703703707</v>
      </c>
      <c r="U27">
        <v>28</v>
      </c>
      <c r="V27" t="s">
        <v>754</v>
      </c>
      <c r="W27" t="s">
        <v>755</v>
      </c>
      <c r="X27" t="s">
        <v>756</v>
      </c>
      <c r="Y27" t="s">
        <v>61</v>
      </c>
      <c r="Z27" t="s">
        <v>62</v>
      </c>
      <c r="AA27" t="s">
        <v>746</v>
      </c>
      <c r="AB27" t="s">
        <v>553</v>
      </c>
      <c r="AC27" s="12">
        <v>45062.490520833337</v>
      </c>
      <c r="AD27" s="12">
        <v>45063.5</v>
      </c>
      <c r="AE27">
        <v>24.227499999920838</v>
      </c>
      <c r="AF27" s="12">
        <v>45063.54047453704</v>
      </c>
      <c r="AG27" s="20">
        <v>1.5555555555555553E-2</v>
      </c>
      <c r="AH27" s="12">
        <v>45063.556030092594</v>
      </c>
      <c r="AI27">
        <v>-1.344722222245764</v>
      </c>
      <c r="AJ27" t="s">
        <v>65</v>
      </c>
      <c r="AM27">
        <v>5</v>
      </c>
      <c r="AN27">
        <v>17</v>
      </c>
      <c r="AO27" t="s">
        <v>97</v>
      </c>
      <c r="AP27">
        <v>20</v>
      </c>
      <c r="AQ27">
        <v>12</v>
      </c>
      <c r="AR27">
        <v>4</v>
      </c>
    </row>
  </sheetData>
  <pageMargins left="0.7" right="0.7" top="0.75" bottom="0.75" header="0.3" footer="0.3"/>
  <customProperties>
    <customPr name="_pios_id" r:id="rId1"/>
  </customProperties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E81E0B-C4E7-48B9-8372-6D67B5DC1A77}">
  <dimension ref="A1:AR332"/>
  <sheetViews>
    <sheetView topLeftCell="B1" workbookViewId="0">
      <selection activeCell="G1" sqref="G1:AJ12"/>
    </sheetView>
  </sheetViews>
  <sheetFormatPr baseColWidth="10" defaultColWidth="11.42578125" defaultRowHeight="12.75" x14ac:dyDescent="0.2"/>
  <cols>
    <col min="3" max="3" width="17" customWidth="1"/>
    <col min="7" max="7" width="16.42578125" customWidth="1"/>
    <col min="9" max="9" width="14.5703125" customWidth="1"/>
    <col min="10" max="10" width="17.140625" customWidth="1"/>
    <col min="11" max="11" width="20.42578125" customWidth="1"/>
    <col min="12" max="12" width="14.85546875" customWidth="1"/>
    <col min="13" max="13" width="15" customWidth="1"/>
    <col min="14" max="14" width="23" customWidth="1"/>
    <col min="15" max="15" width="19.5703125" customWidth="1"/>
    <col min="16" max="16" width="13.42578125" customWidth="1"/>
    <col min="18" max="18" width="22.42578125" customWidth="1"/>
    <col min="19" max="19" width="22.5703125" customWidth="1"/>
    <col min="20" max="20" width="12.42578125" customWidth="1"/>
    <col min="23" max="23" width="18.5703125" customWidth="1"/>
    <col min="24" max="24" width="19.140625" customWidth="1"/>
    <col min="25" max="25" width="21.42578125" customWidth="1"/>
    <col min="26" max="26" width="22.42578125" customWidth="1"/>
    <col min="28" max="28" width="22.42578125" customWidth="1"/>
    <col min="29" max="29" width="17.42578125" customWidth="1"/>
    <col min="30" max="30" width="17" customWidth="1"/>
    <col min="31" max="31" width="13" customWidth="1"/>
    <col min="32" max="32" width="20.42578125" customWidth="1"/>
    <col min="33" max="33" width="14.5703125" customWidth="1"/>
    <col min="34" max="34" width="18.42578125" customWidth="1"/>
    <col min="35" max="35" width="18.5703125" customWidth="1"/>
    <col min="44" max="44" width="12.42578125" customWidth="1"/>
  </cols>
  <sheetData>
    <row r="1" spans="1:4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</row>
    <row r="2" spans="1:44" x14ac:dyDescent="0.2">
      <c r="A2" t="s">
        <v>536</v>
      </c>
      <c r="B2" t="s">
        <v>569</v>
      </c>
      <c r="C2" t="s">
        <v>757</v>
      </c>
      <c r="D2" t="s">
        <v>47</v>
      </c>
      <c r="E2" t="s">
        <v>539</v>
      </c>
      <c r="F2" t="s">
        <v>758</v>
      </c>
      <c r="G2" t="s">
        <v>759</v>
      </c>
      <c r="H2" t="s">
        <v>760</v>
      </c>
      <c r="I2" t="s">
        <v>761</v>
      </c>
      <c r="J2" t="s">
        <v>585</v>
      </c>
      <c r="K2" t="s">
        <v>586</v>
      </c>
      <c r="L2" s="19">
        <v>45077</v>
      </c>
      <c r="M2" s="20">
        <v>0.58872685185185192</v>
      </c>
      <c r="N2" t="s">
        <v>762</v>
      </c>
      <c r="O2" s="19">
        <v>45078</v>
      </c>
      <c r="P2" s="20">
        <v>0.54166666666666663</v>
      </c>
      <c r="Q2" t="s">
        <v>578</v>
      </c>
      <c r="R2" t="s">
        <v>763</v>
      </c>
      <c r="S2" s="19">
        <v>45077</v>
      </c>
      <c r="T2" s="20">
        <v>0.62857638888888889</v>
      </c>
      <c r="U2">
        <v>33</v>
      </c>
      <c r="V2" t="s">
        <v>580</v>
      </c>
      <c r="W2" t="s">
        <v>581</v>
      </c>
      <c r="X2" t="s">
        <v>582</v>
      </c>
      <c r="Y2" t="s">
        <v>61</v>
      </c>
      <c r="Z2" t="s">
        <v>583</v>
      </c>
      <c r="AA2" t="s">
        <v>584</v>
      </c>
      <c r="AB2" t="s">
        <v>553</v>
      </c>
      <c r="AC2" s="12">
        <v>45077.588726851849</v>
      </c>
      <c r="AD2" s="12">
        <v>45078.541666666664</v>
      </c>
      <c r="AE2">
        <v>22.870555555564351</v>
      </c>
      <c r="AF2" s="12">
        <v>45077.628576388888</v>
      </c>
      <c r="AG2" s="20">
        <v>1.8333333333333333E-2</v>
      </c>
      <c r="AH2" s="12">
        <v>45077.646909722222</v>
      </c>
      <c r="AI2">
        <v>21.474166666623205</v>
      </c>
      <c r="AJ2" t="s">
        <v>143</v>
      </c>
      <c r="AM2">
        <v>5</v>
      </c>
      <c r="AN2">
        <v>31</v>
      </c>
      <c r="AO2" t="s">
        <v>144</v>
      </c>
      <c r="AP2">
        <v>22</v>
      </c>
      <c r="AQ2">
        <v>15</v>
      </c>
      <c r="AR2">
        <v>4</v>
      </c>
    </row>
    <row r="3" spans="1:44" x14ac:dyDescent="0.2">
      <c r="A3" t="s">
        <v>536</v>
      </c>
      <c r="B3" t="s">
        <v>569</v>
      </c>
      <c r="C3" t="s">
        <v>757</v>
      </c>
      <c r="D3" t="s">
        <v>47</v>
      </c>
      <c r="E3" t="s">
        <v>539</v>
      </c>
      <c r="F3" t="s">
        <v>758</v>
      </c>
      <c r="G3" t="s">
        <v>759</v>
      </c>
      <c r="H3" t="s">
        <v>760</v>
      </c>
      <c r="I3" t="s">
        <v>761</v>
      </c>
      <c r="J3" t="s">
        <v>575</v>
      </c>
      <c r="K3" t="s">
        <v>576</v>
      </c>
      <c r="L3" s="19">
        <v>45077</v>
      </c>
      <c r="M3" s="20">
        <v>0.58872685185185192</v>
      </c>
      <c r="N3" t="s">
        <v>762</v>
      </c>
      <c r="O3" s="19">
        <v>45078</v>
      </c>
      <c r="P3" s="20">
        <v>0.54166666666666663</v>
      </c>
      <c r="Q3" t="s">
        <v>578</v>
      </c>
      <c r="R3" t="s">
        <v>763</v>
      </c>
      <c r="S3" s="19">
        <v>45077</v>
      </c>
      <c r="T3" s="20">
        <v>0.62857638888888889</v>
      </c>
      <c r="U3">
        <v>33</v>
      </c>
      <c r="V3" t="s">
        <v>580</v>
      </c>
      <c r="W3" t="s">
        <v>581</v>
      </c>
      <c r="X3" t="s">
        <v>582</v>
      </c>
      <c r="Y3" t="s">
        <v>61</v>
      </c>
      <c r="Z3" t="s">
        <v>62</v>
      </c>
      <c r="AA3" t="s">
        <v>584</v>
      </c>
      <c r="AB3" t="s">
        <v>553</v>
      </c>
      <c r="AC3" s="12">
        <v>45077.588726851849</v>
      </c>
      <c r="AD3" s="12">
        <v>45078.541666666664</v>
      </c>
      <c r="AE3">
        <v>22.870555555564351</v>
      </c>
      <c r="AF3" s="12">
        <v>45077.628576388888</v>
      </c>
      <c r="AG3" s="20">
        <v>1.8333333333333333E-2</v>
      </c>
      <c r="AH3" s="12">
        <v>45077.646909722222</v>
      </c>
      <c r="AI3">
        <v>21.474166666623205</v>
      </c>
      <c r="AJ3" t="s">
        <v>143</v>
      </c>
      <c r="AM3">
        <v>5</v>
      </c>
      <c r="AN3">
        <v>31</v>
      </c>
      <c r="AO3" t="s">
        <v>144</v>
      </c>
      <c r="AP3">
        <v>22</v>
      </c>
      <c r="AQ3">
        <v>15</v>
      </c>
      <c r="AR3">
        <v>4</v>
      </c>
    </row>
    <row r="4" spans="1:44" x14ac:dyDescent="0.2">
      <c r="A4" t="s">
        <v>764</v>
      </c>
      <c r="B4" t="s">
        <v>765</v>
      </c>
      <c r="C4" t="s">
        <v>766</v>
      </c>
      <c r="D4" t="s">
        <v>47</v>
      </c>
      <c r="E4" t="s">
        <v>539</v>
      </c>
      <c r="F4" t="s">
        <v>767</v>
      </c>
      <c r="G4" t="s">
        <v>768</v>
      </c>
      <c r="H4" t="s">
        <v>769</v>
      </c>
      <c r="I4" t="s">
        <v>770</v>
      </c>
      <c r="J4" t="s">
        <v>771</v>
      </c>
      <c r="K4" t="s">
        <v>772</v>
      </c>
      <c r="L4" s="19">
        <v>45075</v>
      </c>
      <c r="M4" s="20">
        <v>0.7944444444444444</v>
      </c>
      <c r="N4" t="s">
        <v>773</v>
      </c>
      <c r="O4" s="19">
        <v>45077</v>
      </c>
      <c r="P4" s="20">
        <v>0.58333333333333337</v>
      </c>
      <c r="Q4" t="s">
        <v>774</v>
      </c>
      <c r="R4" t="s">
        <v>775</v>
      </c>
      <c r="S4" s="19">
        <v>45077</v>
      </c>
      <c r="T4" s="20">
        <v>0.56319444444444444</v>
      </c>
      <c r="U4">
        <v>2</v>
      </c>
      <c r="V4" t="s">
        <v>776</v>
      </c>
      <c r="W4" t="s">
        <v>777</v>
      </c>
      <c r="X4" t="s">
        <v>596</v>
      </c>
      <c r="Y4" t="s">
        <v>61</v>
      </c>
      <c r="Z4" t="s">
        <v>62</v>
      </c>
      <c r="AA4" t="s">
        <v>584</v>
      </c>
      <c r="AB4" t="s">
        <v>553</v>
      </c>
      <c r="AC4" s="12">
        <v>45075.794444444444</v>
      </c>
      <c r="AD4" s="12">
        <v>45077.583333333336</v>
      </c>
      <c r="AE4">
        <v>42.933333333407063</v>
      </c>
      <c r="AF4" s="12">
        <v>45077.563194444447</v>
      </c>
      <c r="AG4" s="20">
        <v>1.1111111111111111E-3</v>
      </c>
      <c r="AH4" s="12">
        <v>45077.564305555556</v>
      </c>
      <c r="AI4">
        <v>0.45666666672332212</v>
      </c>
      <c r="AJ4" t="s">
        <v>143</v>
      </c>
      <c r="AM4">
        <v>5</v>
      </c>
      <c r="AN4">
        <v>31</v>
      </c>
      <c r="AO4" t="s">
        <v>144</v>
      </c>
      <c r="AP4">
        <v>22</v>
      </c>
      <c r="AQ4">
        <v>13</v>
      </c>
      <c r="AR4">
        <v>4</v>
      </c>
    </row>
    <row r="5" spans="1:44" x14ac:dyDescent="0.2">
      <c r="A5" t="s">
        <v>764</v>
      </c>
      <c r="B5" t="s">
        <v>765</v>
      </c>
      <c r="C5" t="s">
        <v>778</v>
      </c>
      <c r="D5" t="s">
        <v>47</v>
      </c>
      <c r="E5" t="s">
        <v>539</v>
      </c>
      <c r="F5" t="s">
        <v>767</v>
      </c>
      <c r="G5" t="s">
        <v>768</v>
      </c>
      <c r="H5" t="s">
        <v>769</v>
      </c>
      <c r="I5" t="s">
        <v>770</v>
      </c>
      <c r="J5" t="s">
        <v>771</v>
      </c>
      <c r="K5" t="s">
        <v>772</v>
      </c>
      <c r="L5" s="19">
        <v>45075</v>
      </c>
      <c r="M5" s="20">
        <v>0.79428240740740741</v>
      </c>
      <c r="N5" t="s">
        <v>773</v>
      </c>
      <c r="O5" s="19">
        <v>45077</v>
      </c>
      <c r="P5" s="20">
        <v>0.58333333333333337</v>
      </c>
      <c r="Q5" t="s">
        <v>774</v>
      </c>
      <c r="R5" t="s">
        <v>779</v>
      </c>
      <c r="S5" s="19">
        <v>45077</v>
      </c>
      <c r="T5" s="20">
        <v>0.50630787037037039</v>
      </c>
      <c r="U5">
        <v>2</v>
      </c>
      <c r="V5" t="s">
        <v>776</v>
      </c>
      <c r="W5" t="s">
        <v>777</v>
      </c>
      <c r="X5" t="s">
        <v>596</v>
      </c>
      <c r="Y5" t="s">
        <v>61</v>
      </c>
      <c r="Z5" t="s">
        <v>62</v>
      </c>
      <c r="AA5" t="s">
        <v>584</v>
      </c>
      <c r="AB5" t="s">
        <v>553</v>
      </c>
      <c r="AC5" s="12">
        <v>45075.794282407405</v>
      </c>
      <c r="AD5" s="12">
        <v>45077.583333333336</v>
      </c>
      <c r="AE5">
        <v>42.937222222331911</v>
      </c>
      <c r="AF5" s="12">
        <v>45077.506307870368</v>
      </c>
      <c r="AG5" s="20">
        <v>1.1111111111111111E-3</v>
      </c>
      <c r="AH5" s="12">
        <v>45077.507418981484</v>
      </c>
      <c r="AI5">
        <v>1.8219444446149282</v>
      </c>
      <c r="AJ5" t="s">
        <v>143</v>
      </c>
      <c r="AM5">
        <v>5</v>
      </c>
      <c r="AN5">
        <v>31</v>
      </c>
      <c r="AO5" t="s">
        <v>144</v>
      </c>
      <c r="AP5">
        <v>22</v>
      </c>
      <c r="AQ5">
        <v>12</v>
      </c>
      <c r="AR5">
        <v>4</v>
      </c>
    </row>
    <row r="6" spans="1:44" x14ac:dyDescent="0.2">
      <c r="A6" t="s">
        <v>536</v>
      </c>
      <c r="B6" t="s">
        <v>569</v>
      </c>
      <c r="C6" t="s">
        <v>780</v>
      </c>
      <c r="D6" t="s">
        <v>47</v>
      </c>
      <c r="E6" t="s">
        <v>539</v>
      </c>
      <c r="F6" t="s">
        <v>781</v>
      </c>
      <c r="G6" t="s">
        <v>782</v>
      </c>
      <c r="H6" t="s">
        <v>783</v>
      </c>
      <c r="I6" t="s">
        <v>784</v>
      </c>
      <c r="J6" t="s">
        <v>575</v>
      </c>
      <c r="K6" t="s">
        <v>576</v>
      </c>
      <c r="L6" s="19">
        <v>45075</v>
      </c>
      <c r="M6" s="20">
        <v>0.50877314814814811</v>
      </c>
      <c r="N6" t="s">
        <v>785</v>
      </c>
      <c r="O6" s="19">
        <v>45077</v>
      </c>
      <c r="P6" s="20">
        <v>0.83333333333333337</v>
      </c>
      <c r="Q6" t="s">
        <v>578</v>
      </c>
      <c r="R6" t="s">
        <v>786</v>
      </c>
      <c r="S6" s="19">
        <v>45077</v>
      </c>
      <c r="T6" s="20">
        <v>0.47545138888888888</v>
      </c>
      <c r="U6">
        <v>15</v>
      </c>
      <c r="V6" t="s">
        <v>787</v>
      </c>
      <c r="W6" t="s">
        <v>788</v>
      </c>
      <c r="X6" t="s">
        <v>789</v>
      </c>
      <c r="Y6" t="s">
        <v>61</v>
      </c>
      <c r="Z6" t="s">
        <v>62</v>
      </c>
      <c r="AA6" t="s">
        <v>584</v>
      </c>
      <c r="AB6" t="s">
        <v>553</v>
      </c>
      <c r="AC6" s="12">
        <v>45075.508773148147</v>
      </c>
      <c r="AD6" s="12">
        <v>45077.833333333336</v>
      </c>
      <c r="AE6">
        <v>55.789444444526453</v>
      </c>
      <c r="AF6" s="12">
        <v>45077.475451388891</v>
      </c>
      <c r="AG6" s="20">
        <v>8.3333333333333332E-3</v>
      </c>
      <c r="AH6" s="12">
        <v>45077.483784722222</v>
      </c>
      <c r="AI6">
        <v>8.3891666667186655</v>
      </c>
      <c r="AJ6" t="s">
        <v>143</v>
      </c>
      <c r="AM6">
        <v>5</v>
      </c>
      <c r="AN6">
        <v>31</v>
      </c>
      <c r="AO6" t="s">
        <v>144</v>
      </c>
      <c r="AP6">
        <v>22</v>
      </c>
      <c r="AQ6">
        <v>11</v>
      </c>
      <c r="AR6">
        <v>4</v>
      </c>
    </row>
    <row r="7" spans="1:44" x14ac:dyDescent="0.2">
      <c r="A7" t="s">
        <v>764</v>
      </c>
      <c r="B7" t="s">
        <v>765</v>
      </c>
      <c r="C7" t="s">
        <v>790</v>
      </c>
      <c r="D7" t="s">
        <v>47</v>
      </c>
      <c r="E7" t="s">
        <v>539</v>
      </c>
      <c r="F7" t="s">
        <v>767</v>
      </c>
      <c r="G7" t="s">
        <v>768</v>
      </c>
      <c r="H7" t="s">
        <v>769</v>
      </c>
      <c r="I7" t="s">
        <v>770</v>
      </c>
      <c r="J7" t="s">
        <v>771</v>
      </c>
      <c r="K7" t="s">
        <v>772</v>
      </c>
      <c r="L7" s="19">
        <v>45075</v>
      </c>
      <c r="M7" s="20">
        <v>0.79413194444444446</v>
      </c>
      <c r="N7" t="s">
        <v>773</v>
      </c>
      <c r="O7" s="19">
        <v>45077</v>
      </c>
      <c r="P7" s="20">
        <v>0.58333333333333337</v>
      </c>
      <c r="Q7" t="s">
        <v>774</v>
      </c>
      <c r="R7" t="s">
        <v>791</v>
      </c>
      <c r="S7" s="19">
        <v>45077</v>
      </c>
      <c r="T7" s="20">
        <v>0.47271990740740738</v>
      </c>
      <c r="U7">
        <v>2</v>
      </c>
      <c r="V7" t="s">
        <v>776</v>
      </c>
      <c r="W7" t="s">
        <v>777</v>
      </c>
      <c r="X7" t="s">
        <v>596</v>
      </c>
      <c r="Y7" t="s">
        <v>61</v>
      </c>
      <c r="Z7" t="s">
        <v>62</v>
      </c>
      <c r="AA7" t="s">
        <v>584</v>
      </c>
      <c r="AB7" t="s">
        <v>553</v>
      </c>
      <c r="AC7" s="12">
        <v>45075.794131944444</v>
      </c>
      <c r="AD7" s="12">
        <v>45077.583333333336</v>
      </c>
      <c r="AE7">
        <v>42.940833333414048</v>
      </c>
      <c r="AF7" s="12">
        <v>45077.472719907404</v>
      </c>
      <c r="AG7" s="20">
        <v>1.1111111111111111E-3</v>
      </c>
      <c r="AH7" s="12">
        <v>45077.47383101852</v>
      </c>
      <c r="AI7">
        <v>2.6280555557459593</v>
      </c>
      <c r="AJ7" t="s">
        <v>143</v>
      </c>
      <c r="AM7">
        <v>5</v>
      </c>
      <c r="AN7">
        <v>31</v>
      </c>
      <c r="AO7" t="s">
        <v>144</v>
      </c>
      <c r="AP7">
        <v>22</v>
      </c>
      <c r="AQ7">
        <v>11</v>
      </c>
      <c r="AR7">
        <v>4</v>
      </c>
    </row>
    <row r="8" spans="1:44" x14ac:dyDescent="0.2">
      <c r="A8" t="s">
        <v>536</v>
      </c>
      <c r="B8" t="s">
        <v>569</v>
      </c>
      <c r="C8" t="s">
        <v>792</v>
      </c>
      <c r="D8" t="s">
        <v>47</v>
      </c>
      <c r="E8" t="s">
        <v>539</v>
      </c>
      <c r="F8" t="s">
        <v>793</v>
      </c>
      <c r="G8" t="s">
        <v>794</v>
      </c>
      <c r="H8" t="s">
        <v>795</v>
      </c>
      <c r="I8" t="s">
        <v>796</v>
      </c>
      <c r="J8" t="s">
        <v>575</v>
      </c>
      <c r="K8" t="s">
        <v>576</v>
      </c>
      <c r="L8" s="19">
        <v>45075</v>
      </c>
      <c r="M8" s="20">
        <v>0.81802083333333331</v>
      </c>
      <c r="N8" t="s">
        <v>797</v>
      </c>
      <c r="O8" s="19">
        <v>45077</v>
      </c>
      <c r="P8" s="20">
        <v>0.83333333333333337</v>
      </c>
      <c r="Q8" t="s">
        <v>578</v>
      </c>
      <c r="R8" t="s">
        <v>798</v>
      </c>
      <c r="S8" s="19">
        <v>45077</v>
      </c>
      <c r="T8" s="20">
        <v>0.4638194444444444</v>
      </c>
      <c r="U8">
        <v>16</v>
      </c>
      <c r="V8" t="s">
        <v>799</v>
      </c>
      <c r="W8" t="s">
        <v>800</v>
      </c>
      <c r="X8" t="s">
        <v>801</v>
      </c>
      <c r="Y8" t="s">
        <v>61</v>
      </c>
      <c r="Z8" t="s">
        <v>583</v>
      </c>
      <c r="AA8" t="s">
        <v>584</v>
      </c>
      <c r="AB8" t="s">
        <v>553</v>
      </c>
      <c r="AC8" s="12">
        <v>45075.818020833336</v>
      </c>
      <c r="AD8" s="12">
        <v>45077.833333333336</v>
      </c>
      <c r="AE8">
        <v>48.367499999993015</v>
      </c>
      <c r="AF8" s="12">
        <v>45077.463819444441</v>
      </c>
      <c r="AG8" s="20">
        <v>8.8888888888888889E-3</v>
      </c>
      <c r="AH8" s="12">
        <v>45077.472708333335</v>
      </c>
      <c r="AI8">
        <v>8.6550000002025627</v>
      </c>
      <c r="AJ8" t="s">
        <v>143</v>
      </c>
      <c r="AM8">
        <v>5</v>
      </c>
      <c r="AN8">
        <v>31</v>
      </c>
      <c r="AO8" t="s">
        <v>144</v>
      </c>
      <c r="AP8">
        <v>22</v>
      </c>
      <c r="AQ8">
        <v>11</v>
      </c>
      <c r="AR8">
        <v>4</v>
      </c>
    </row>
    <row r="9" spans="1:44" x14ac:dyDescent="0.2">
      <c r="A9" t="s">
        <v>536</v>
      </c>
      <c r="B9" t="s">
        <v>569</v>
      </c>
      <c r="C9" t="s">
        <v>792</v>
      </c>
      <c r="D9" t="s">
        <v>47</v>
      </c>
      <c r="E9" t="s">
        <v>539</v>
      </c>
      <c r="F9" t="s">
        <v>793</v>
      </c>
      <c r="G9" t="s">
        <v>794</v>
      </c>
      <c r="H9" t="s">
        <v>795</v>
      </c>
      <c r="I9" t="s">
        <v>796</v>
      </c>
      <c r="J9" t="s">
        <v>585</v>
      </c>
      <c r="K9" t="s">
        <v>586</v>
      </c>
      <c r="L9" s="19">
        <v>45075</v>
      </c>
      <c r="M9" s="20">
        <v>0.81802083333333331</v>
      </c>
      <c r="N9" t="s">
        <v>797</v>
      </c>
      <c r="O9" s="19">
        <v>45077</v>
      </c>
      <c r="P9" s="20">
        <v>0.83333333333333337</v>
      </c>
      <c r="Q9" t="s">
        <v>578</v>
      </c>
      <c r="R9" t="s">
        <v>798</v>
      </c>
      <c r="S9" s="19">
        <v>45077</v>
      </c>
      <c r="T9" s="20">
        <v>0.4638194444444444</v>
      </c>
      <c r="U9">
        <v>16</v>
      </c>
      <c r="V9" t="s">
        <v>799</v>
      </c>
      <c r="W9" t="s">
        <v>800</v>
      </c>
      <c r="X9" t="s">
        <v>801</v>
      </c>
      <c r="Y9" t="s">
        <v>61</v>
      </c>
      <c r="Z9" t="s">
        <v>62</v>
      </c>
      <c r="AA9" t="s">
        <v>584</v>
      </c>
      <c r="AB9" t="s">
        <v>553</v>
      </c>
      <c r="AC9" s="12">
        <v>45075.818020833336</v>
      </c>
      <c r="AD9" s="12">
        <v>45077.833333333336</v>
      </c>
      <c r="AE9">
        <v>48.367499999993015</v>
      </c>
      <c r="AF9" s="12">
        <v>45077.463819444441</v>
      </c>
      <c r="AG9" s="20">
        <v>8.8888888888888889E-3</v>
      </c>
      <c r="AH9" s="12">
        <v>45077.472708333335</v>
      </c>
      <c r="AI9">
        <v>8.6550000002025627</v>
      </c>
      <c r="AJ9" t="s">
        <v>143</v>
      </c>
      <c r="AM9">
        <v>5</v>
      </c>
      <c r="AN9">
        <v>31</v>
      </c>
      <c r="AO9" t="s">
        <v>144</v>
      </c>
      <c r="AP9">
        <v>22</v>
      </c>
      <c r="AQ9">
        <v>11</v>
      </c>
      <c r="AR9">
        <v>4</v>
      </c>
    </row>
    <row r="10" spans="1:44" x14ac:dyDescent="0.2">
      <c r="A10" t="s">
        <v>536</v>
      </c>
      <c r="B10" t="s">
        <v>569</v>
      </c>
      <c r="C10" t="s">
        <v>802</v>
      </c>
      <c r="D10" t="s">
        <v>47</v>
      </c>
      <c r="E10" t="s">
        <v>539</v>
      </c>
      <c r="F10" t="s">
        <v>803</v>
      </c>
      <c r="G10" t="s">
        <v>804</v>
      </c>
      <c r="H10" t="s">
        <v>805</v>
      </c>
      <c r="I10" t="s">
        <v>806</v>
      </c>
      <c r="J10" t="s">
        <v>575</v>
      </c>
      <c r="K10" t="s">
        <v>576</v>
      </c>
      <c r="L10" s="19">
        <v>45077</v>
      </c>
      <c r="M10" s="20">
        <v>0.44664351851851852</v>
      </c>
      <c r="N10" t="s">
        <v>807</v>
      </c>
      <c r="O10" s="19">
        <v>45077</v>
      </c>
      <c r="P10" s="20">
        <v>0.54166666666666663</v>
      </c>
      <c r="Q10" t="s">
        <v>578</v>
      </c>
      <c r="R10" t="s">
        <v>808</v>
      </c>
      <c r="S10" s="19">
        <v>45077</v>
      </c>
      <c r="T10" s="20">
        <v>0.43502314814814813</v>
      </c>
      <c r="U10">
        <v>25</v>
      </c>
      <c r="V10" t="s">
        <v>809</v>
      </c>
      <c r="W10" t="s">
        <v>810</v>
      </c>
      <c r="X10" t="s">
        <v>811</v>
      </c>
      <c r="Y10" t="s">
        <v>61</v>
      </c>
      <c r="Z10" t="s">
        <v>583</v>
      </c>
      <c r="AA10" t="s">
        <v>584</v>
      </c>
      <c r="AB10" t="s">
        <v>553</v>
      </c>
      <c r="AC10" s="12">
        <v>45077.446643518517</v>
      </c>
      <c r="AD10" s="12">
        <v>45077.541666666664</v>
      </c>
      <c r="AE10">
        <v>2.28055555553874</v>
      </c>
      <c r="AF10" s="12">
        <v>45077.435023148151</v>
      </c>
      <c r="AG10" s="20">
        <v>1.3888888888888888E-2</v>
      </c>
      <c r="AH10" s="12">
        <v>45077.448912037034</v>
      </c>
      <c r="AI10">
        <v>2.2261111109401099</v>
      </c>
      <c r="AJ10" t="s">
        <v>143</v>
      </c>
      <c r="AM10">
        <v>5</v>
      </c>
      <c r="AN10">
        <v>31</v>
      </c>
      <c r="AO10" t="s">
        <v>144</v>
      </c>
      <c r="AP10">
        <v>22</v>
      </c>
      <c r="AQ10">
        <v>10</v>
      </c>
      <c r="AR10">
        <v>4</v>
      </c>
    </row>
    <row r="11" spans="1:44" x14ac:dyDescent="0.2">
      <c r="A11" t="s">
        <v>536</v>
      </c>
      <c r="B11" t="s">
        <v>569</v>
      </c>
      <c r="C11" t="s">
        <v>802</v>
      </c>
      <c r="D11" t="s">
        <v>47</v>
      </c>
      <c r="E11" t="s">
        <v>539</v>
      </c>
      <c r="F11" t="s">
        <v>803</v>
      </c>
      <c r="G11" t="s">
        <v>804</v>
      </c>
      <c r="H11" t="s">
        <v>805</v>
      </c>
      <c r="I11" t="s">
        <v>806</v>
      </c>
      <c r="J11" t="s">
        <v>585</v>
      </c>
      <c r="K11" t="s">
        <v>586</v>
      </c>
      <c r="L11" s="19">
        <v>45077</v>
      </c>
      <c r="M11" s="20">
        <v>0.44664351851851852</v>
      </c>
      <c r="N11" t="s">
        <v>807</v>
      </c>
      <c r="O11" s="19">
        <v>45077</v>
      </c>
      <c r="P11" s="20">
        <v>0.54166666666666663</v>
      </c>
      <c r="Q11" t="s">
        <v>578</v>
      </c>
      <c r="R11" t="s">
        <v>808</v>
      </c>
      <c r="S11" s="19">
        <v>45077</v>
      </c>
      <c r="T11" s="20">
        <v>0.43502314814814813</v>
      </c>
      <c r="U11">
        <v>25</v>
      </c>
      <c r="V11" t="s">
        <v>809</v>
      </c>
      <c r="W11" t="s">
        <v>810</v>
      </c>
      <c r="X11" t="s">
        <v>811</v>
      </c>
      <c r="Y11" t="s">
        <v>61</v>
      </c>
      <c r="Z11" t="s">
        <v>62</v>
      </c>
      <c r="AA11" t="s">
        <v>584</v>
      </c>
      <c r="AB11" t="s">
        <v>553</v>
      </c>
      <c r="AC11" s="12">
        <v>45077.446643518517</v>
      </c>
      <c r="AD11" s="12">
        <v>45077.541666666664</v>
      </c>
      <c r="AE11">
        <v>2.28055555553874</v>
      </c>
      <c r="AF11" s="12">
        <v>45077.435023148151</v>
      </c>
      <c r="AG11" s="20">
        <v>1.3888888888888888E-2</v>
      </c>
      <c r="AH11" s="12">
        <v>45077.448912037034</v>
      </c>
      <c r="AI11">
        <v>2.2261111109401099</v>
      </c>
      <c r="AJ11" t="s">
        <v>143</v>
      </c>
      <c r="AM11">
        <v>5</v>
      </c>
      <c r="AN11">
        <v>31</v>
      </c>
      <c r="AO11" t="s">
        <v>144</v>
      </c>
      <c r="AP11">
        <v>22</v>
      </c>
      <c r="AQ11">
        <v>10</v>
      </c>
      <c r="AR11">
        <v>4</v>
      </c>
    </row>
    <row r="12" spans="1:44" x14ac:dyDescent="0.2">
      <c r="A12" t="s">
        <v>536</v>
      </c>
      <c r="B12" t="s">
        <v>569</v>
      </c>
      <c r="C12" t="s">
        <v>812</v>
      </c>
      <c r="D12" t="s">
        <v>47</v>
      </c>
      <c r="E12" t="s">
        <v>539</v>
      </c>
      <c r="F12" t="s">
        <v>813</v>
      </c>
      <c r="G12" t="s">
        <v>814</v>
      </c>
      <c r="H12" t="s">
        <v>815</v>
      </c>
      <c r="I12" t="s">
        <v>816</v>
      </c>
      <c r="J12" t="s">
        <v>585</v>
      </c>
      <c r="K12" t="s">
        <v>586</v>
      </c>
      <c r="L12" s="19">
        <v>45077</v>
      </c>
      <c r="M12" s="20">
        <v>0.43638888888888888</v>
      </c>
      <c r="N12" t="s">
        <v>817</v>
      </c>
      <c r="O12" s="19">
        <v>45077</v>
      </c>
      <c r="P12" s="20">
        <v>0.83333333333333337</v>
      </c>
      <c r="Q12" t="s">
        <v>578</v>
      </c>
      <c r="R12" t="s">
        <v>818</v>
      </c>
      <c r="S12" s="19">
        <v>45077</v>
      </c>
      <c r="T12" s="20">
        <v>0.42393518518518519</v>
      </c>
      <c r="U12">
        <v>34</v>
      </c>
      <c r="V12" t="s">
        <v>819</v>
      </c>
      <c r="W12" t="s">
        <v>820</v>
      </c>
      <c r="X12" t="s">
        <v>582</v>
      </c>
      <c r="Y12" t="s">
        <v>61</v>
      </c>
      <c r="Z12" t="s">
        <v>583</v>
      </c>
      <c r="AA12" t="s">
        <v>584</v>
      </c>
      <c r="AB12" t="s">
        <v>553</v>
      </c>
      <c r="AC12" s="12">
        <v>45077.436388888891</v>
      </c>
      <c r="AD12" s="12">
        <v>45077.833333333336</v>
      </c>
      <c r="AE12">
        <v>9.5266666666720994</v>
      </c>
      <c r="AF12" s="12">
        <v>45077.423935185187</v>
      </c>
      <c r="AG12" s="20">
        <v>1.8888888888888889E-2</v>
      </c>
      <c r="AH12" s="12">
        <v>45077.442824074074</v>
      </c>
      <c r="AI12">
        <v>9.3722222222713754</v>
      </c>
      <c r="AJ12" t="s">
        <v>143</v>
      </c>
      <c r="AM12">
        <v>5</v>
      </c>
      <c r="AN12">
        <v>31</v>
      </c>
      <c r="AO12" t="s">
        <v>144</v>
      </c>
      <c r="AP12">
        <v>22</v>
      </c>
      <c r="AQ12">
        <v>10</v>
      </c>
      <c r="AR12">
        <v>4</v>
      </c>
    </row>
    <row r="13" spans="1:44" x14ac:dyDescent="0.2">
      <c r="A13" t="s">
        <v>536</v>
      </c>
      <c r="B13" t="s">
        <v>569</v>
      </c>
      <c r="C13" t="s">
        <v>812</v>
      </c>
      <c r="D13" t="s">
        <v>47</v>
      </c>
      <c r="E13" t="s">
        <v>539</v>
      </c>
      <c r="F13" t="s">
        <v>813</v>
      </c>
      <c r="G13" t="s">
        <v>814</v>
      </c>
      <c r="H13" t="s">
        <v>815</v>
      </c>
      <c r="I13" t="s">
        <v>816</v>
      </c>
      <c r="J13" t="s">
        <v>575</v>
      </c>
      <c r="K13" t="s">
        <v>576</v>
      </c>
      <c r="L13" s="19">
        <v>45077</v>
      </c>
      <c r="M13" s="20">
        <v>0.43638888888888888</v>
      </c>
      <c r="N13" t="s">
        <v>817</v>
      </c>
      <c r="O13" s="19">
        <v>45077</v>
      </c>
      <c r="P13" s="20">
        <v>0.83333333333333337</v>
      </c>
      <c r="Q13" t="s">
        <v>578</v>
      </c>
      <c r="R13" t="s">
        <v>818</v>
      </c>
      <c r="S13" s="19">
        <v>45077</v>
      </c>
      <c r="T13" s="20">
        <v>0.42393518518518519</v>
      </c>
      <c r="U13">
        <v>34</v>
      </c>
      <c r="V13" t="s">
        <v>819</v>
      </c>
      <c r="W13" t="s">
        <v>820</v>
      </c>
      <c r="X13" t="s">
        <v>582</v>
      </c>
      <c r="Y13" t="s">
        <v>61</v>
      </c>
      <c r="Z13" t="s">
        <v>62</v>
      </c>
      <c r="AA13" t="s">
        <v>584</v>
      </c>
      <c r="AB13" t="s">
        <v>553</v>
      </c>
      <c r="AC13" s="12">
        <v>45077.436388888891</v>
      </c>
      <c r="AD13" s="12">
        <v>45077.833333333336</v>
      </c>
      <c r="AE13">
        <v>9.5266666666720994</v>
      </c>
      <c r="AF13" s="12">
        <v>45077.423935185187</v>
      </c>
      <c r="AG13" s="20">
        <v>1.8888888888888889E-2</v>
      </c>
      <c r="AH13" s="12">
        <v>45077.442824074074</v>
      </c>
      <c r="AI13">
        <v>9.3722222222713754</v>
      </c>
      <c r="AJ13" t="s">
        <v>143</v>
      </c>
      <c r="AM13">
        <v>5</v>
      </c>
      <c r="AN13">
        <v>31</v>
      </c>
      <c r="AO13" t="s">
        <v>144</v>
      </c>
      <c r="AP13">
        <v>22</v>
      </c>
      <c r="AQ13">
        <v>10</v>
      </c>
      <c r="AR13">
        <v>4</v>
      </c>
    </row>
    <row r="14" spans="1:44" x14ac:dyDescent="0.2">
      <c r="A14" t="s">
        <v>764</v>
      </c>
      <c r="B14" t="s">
        <v>765</v>
      </c>
      <c r="C14" t="s">
        <v>821</v>
      </c>
      <c r="D14" t="s">
        <v>47</v>
      </c>
      <c r="E14" t="s">
        <v>539</v>
      </c>
      <c r="F14" t="s">
        <v>767</v>
      </c>
      <c r="G14" t="s">
        <v>768</v>
      </c>
      <c r="H14" t="s">
        <v>769</v>
      </c>
      <c r="I14" t="s">
        <v>770</v>
      </c>
      <c r="J14" t="s">
        <v>771</v>
      </c>
      <c r="K14" t="s">
        <v>772</v>
      </c>
      <c r="L14" s="19">
        <v>45075</v>
      </c>
      <c r="M14" s="20">
        <v>0.79394675925925917</v>
      </c>
      <c r="N14" t="s">
        <v>773</v>
      </c>
      <c r="O14" s="19">
        <v>45077</v>
      </c>
      <c r="P14" s="20">
        <v>0.58333333333333337</v>
      </c>
      <c r="Q14" t="s">
        <v>774</v>
      </c>
      <c r="R14" t="s">
        <v>822</v>
      </c>
      <c r="S14" s="19">
        <v>45077</v>
      </c>
      <c r="T14" s="20">
        <v>0.40990740740740739</v>
      </c>
      <c r="U14">
        <v>2</v>
      </c>
      <c r="V14" t="s">
        <v>776</v>
      </c>
      <c r="W14" t="s">
        <v>777</v>
      </c>
      <c r="X14" t="s">
        <v>596</v>
      </c>
      <c r="Y14" t="s">
        <v>61</v>
      </c>
      <c r="Z14" t="s">
        <v>62</v>
      </c>
      <c r="AA14" t="s">
        <v>584</v>
      </c>
      <c r="AB14" t="s">
        <v>553</v>
      </c>
      <c r="AC14" s="12">
        <v>45075.793946759259</v>
      </c>
      <c r="AD14" s="12">
        <v>45077.583333333336</v>
      </c>
      <c r="AE14">
        <v>42.945277777849697</v>
      </c>
      <c r="AF14" s="12">
        <v>45077.409907407404</v>
      </c>
      <c r="AG14" s="20">
        <v>1.1111111111111111E-3</v>
      </c>
      <c r="AH14" s="12">
        <v>45077.41101851852</v>
      </c>
      <c r="AI14">
        <v>4.1355555557529442</v>
      </c>
      <c r="AJ14" t="s">
        <v>143</v>
      </c>
      <c r="AM14">
        <v>5</v>
      </c>
      <c r="AN14">
        <v>31</v>
      </c>
      <c r="AO14" t="s">
        <v>144</v>
      </c>
      <c r="AP14">
        <v>22</v>
      </c>
      <c r="AQ14">
        <v>9</v>
      </c>
      <c r="AR14">
        <v>4</v>
      </c>
    </row>
    <row r="15" spans="1:44" x14ac:dyDescent="0.2">
      <c r="A15" t="s">
        <v>764</v>
      </c>
      <c r="B15" t="s">
        <v>765</v>
      </c>
      <c r="C15" t="s">
        <v>823</v>
      </c>
      <c r="D15" t="s">
        <v>47</v>
      </c>
      <c r="E15" t="s">
        <v>539</v>
      </c>
      <c r="F15" t="s">
        <v>767</v>
      </c>
      <c r="G15" t="s">
        <v>768</v>
      </c>
      <c r="H15" t="s">
        <v>769</v>
      </c>
      <c r="I15" t="s">
        <v>770</v>
      </c>
      <c r="J15" t="s">
        <v>771</v>
      </c>
      <c r="K15" t="s">
        <v>772</v>
      </c>
      <c r="L15" s="19">
        <v>45075</v>
      </c>
      <c r="M15" s="20">
        <v>0.79373842592592592</v>
      </c>
      <c r="N15" t="s">
        <v>773</v>
      </c>
      <c r="O15" s="19">
        <v>45077</v>
      </c>
      <c r="P15" s="20">
        <v>0.58333333333333337</v>
      </c>
      <c r="Q15" t="s">
        <v>774</v>
      </c>
      <c r="R15" t="s">
        <v>824</v>
      </c>
      <c r="S15" s="19">
        <v>45077</v>
      </c>
      <c r="T15" s="20">
        <v>0.37516203703703704</v>
      </c>
      <c r="U15">
        <v>2</v>
      </c>
      <c r="V15" t="s">
        <v>776</v>
      </c>
      <c r="W15" t="s">
        <v>777</v>
      </c>
      <c r="X15" t="s">
        <v>596</v>
      </c>
      <c r="Y15" t="s">
        <v>61</v>
      </c>
      <c r="Z15" t="s">
        <v>62</v>
      </c>
      <c r="AA15" t="s">
        <v>584</v>
      </c>
      <c r="AB15" t="s">
        <v>553</v>
      </c>
      <c r="AC15" s="12">
        <v>45075.793738425928</v>
      </c>
      <c r="AD15" s="12">
        <v>45077.583333333336</v>
      </c>
      <c r="AE15">
        <v>42.950277777796146</v>
      </c>
      <c r="AF15" s="12">
        <v>45077.375162037039</v>
      </c>
      <c r="AG15" s="20">
        <v>1.1111111111111111E-3</v>
      </c>
      <c r="AH15" s="12">
        <v>45077.376273148147</v>
      </c>
      <c r="AI15">
        <v>4.9694444445194677</v>
      </c>
      <c r="AJ15" t="s">
        <v>143</v>
      </c>
      <c r="AM15">
        <v>5</v>
      </c>
      <c r="AN15">
        <v>31</v>
      </c>
      <c r="AO15" t="s">
        <v>144</v>
      </c>
      <c r="AP15">
        <v>22</v>
      </c>
      <c r="AQ15">
        <v>9</v>
      </c>
      <c r="AR15">
        <v>4</v>
      </c>
    </row>
    <row r="16" spans="1:44" x14ac:dyDescent="0.2">
      <c r="A16" t="s">
        <v>764</v>
      </c>
      <c r="B16" t="s">
        <v>765</v>
      </c>
      <c r="C16" t="s">
        <v>825</v>
      </c>
      <c r="D16" t="s">
        <v>47</v>
      </c>
      <c r="E16" t="s">
        <v>539</v>
      </c>
      <c r="F16" t="s">
        <v>767</v>
      </c>
      <c r="G16" t="s">
        <v>768</v>
      </c>
      <c r="H16" t="s">
        <v>769</v>
      </c>
      <c r="I16" t="s">
        <v>770</v>
      </c>
      <c r="J16" t="s">
        <v>771</v>
      </c>
      <c r="K16" t="s">
        <v>772</v>
      </c>
      <c r="L16" s="19">
        <v>45075</v>
      </c>
      <c r="M16" s="20">
        <v>0.79355324074074074</v>
      </c>
      <c r="N16" t="s">
        <v>773</v>
      </c>
      <c r="O16" s="19">
        <v>45077</v>
      </c>
      <c r="P16" s="20">
        <v>0.58333333333333337</v>
      </c>
      <c r="Q16" t="s">
        <v>774</v>
      </c>
      <c r="R16" t="s">
        <v>826</v>
      </c>
      <c r="S16" s="19">
        <v>45077</v>
      </c>
      <c r="T16" s="20">
        <v>0.32627314814814817</v>
      </c>
      <c r="U16">
        <v>2</v>
      </c>
      <c r="V16" t="s">
        <v>776</v>
      </c>
      <c r="W16" t="s">
        <v>777</v>
      </c>
      <c r="X16" t="s">
        <v>596</v>
      </c>
      <c r="Y16" t="s">
        <v>61</v>
      </c>
      <c r="Z16" t="s">
        <v>62</v>
      </c>
      <c r="AA16" t="s">
        <v>584</v>
      </c>
      <c r="AB16" t="s">
        <v>553</v>
      </c>
      <c r="AC16" s="12">
        <v>45075.793553240743</v>
      </c>
      <c r="AD16" s="12">
        <v>45077.583333333336</v>
      </c>
      <c r="AE16">
        <v>42.954722222231794</v>
      </c>
      <c r="AF16" s="12">
        <v>45077.326273148145</v>
      </c>
      <c r="AG16" s="20">
        <v>1.1111111111111111E-3</v>
      </c>
      <c r="AH16" s="12">
        <v>45077.327384259261</v>
      </c>
      <c r="AI16">
        <v>6.1427777779754251</v>
      </c>
      <c r="AJ16" t="s">
        <v>143</v>
      </c>
      <c r="AM16">
        <v>5</v>
      </c>
      <c r="AN16">
        <v>31</v>
      </c>
      <c r="AO16" t="s">
        <v>144</v>
      </c>
      <c r="AP16">
        <v>22</v>
      </c>
      <c r="AQ16">
        <v>7</v>
      </c>
      <c r="AR16">
        <v>4</v>
      </c>
    </row>
    <row r="17" spans="1:44" x14ac:dyDescent="0.2">
      <c r="A17" t="s">
        <v>536</v>
      </c>
      <c r="B17" t="s">
        <v>569</v>
      </c>
      <c r="C17" t="s">
        <v>827</v>
      </c>
      <c r="D17" t="s">
        <v>47</v>
      </c>
      <c r="E17" t="s">
        <v>539</v>
      </c>
      <c r="F17" t="s">
        <v>828</v>
      </c>
      <c r="G17" t="s">
        <v>829</v>
      </c>
      <c r="H17" t="s">
        <v>830</v>
      </c>
      <c r="I17" t="s">
        <v>831</v>
      </c>
      <c r="J17" t="s">
        <v>575</v>
      </c>
      <c r="K17" t="s">
        <v>576</v>
      </c>
      <c r="L17" s="19">
        <v>45072</v>
      </c>
      <c r="M17" s="20">
        <v>0.45457175925925924</v>
      </c>
      <c r="N17" t="s">
        <v>832</v>
      </c>
      <c r="O17" s="19">
        <v>45077</v>
      </c>
      <c r="P17" s="20">
        <v>0.625</v>
      </c>
      <c r="Q17" t="s">
        <v>578</v>
      </c>
      <c r="R17" t="s">
        <v>833</v>
      </c>
      <c r="S17" s="19">
        <v>45077</v>
      </c>
      <c r="T17" s="20">
        <v>0.29435185185185186</v>
      </c>
      <c r="U17">
        <v>64</v>
      </c>
      <c r="V17" t="s">
        <v>834</v>
      </c>
      <c r="W17" t="s">
        <v>835</v>
      </c>
      <c r="X17" t="s">
        <v>801</v>
      </c>
      <c r="Y17" t="s">
        <v>61</v>
      </c>
      <c r="Z17" t="s">
        <v>62</v>
      </c>
      <c r="AA17" t="s">
        <v>584</v>
      </c>
      <c r="AB17" t="s">
        <v>553</v>
      </c>
      <c r="AC17" s="12">
        <v>45072.454571759263</v>
      </c>
      <c r="AD17" s="12">
        <v>45077.625</v>
      </c>
      <c r="AE17">
        <v>124.0902777776937</v>
      </c>
      <c r="AF17" s="12">
        <v>45077.294351851851</v>
      </c>
      <c r="AG17" s="20">
        <v>3.5555555555555556E-2</v>
      </c>
      <c r="AH17" s="12">
        <v>45077.329907407409</v>
      </c>
      <c r="AI17">
        <v>7.0822222221759148</v>
      </c>
      <c r="AJ17" t="s">
        <v>143</v>
      </c>
      <c r="AM17">
        <v>5</v>
      </c>
      <c r="AN17">
        <v>31</v>
      </c>
      <c r="AO17" t="s">
        <v>144</v>
      </c>
      <c r="AP17">
        <v>22</v>
      </c>
      <c r="AQ17">
        <v>7</v>
      </c>
      <c r="AR17">
        <v>4</v>
      </c>
    </row>
    <row r="18" spans="1:44" x14ac:dyDescent="0.2">
      <c r="A18" t="s">
        <v>536</v>
      </c>
      <c r="B18" t="s">
        <v>569</v>
      </c>
      <c r="C18" t="s">
        <v>836</v>
      </c>
      <c r="D18" t="s">
        <v>47</v>
      </c>
      <c r="E18" t="s">
        <v>539</v>
      </c>
      <c r="F18" t="s">
        <v>837</v>
      </c>
      <c r="G18" t="s">
        <v>838</v>
      </c>
      <c r="H18" t="s">
        <v>839</v>
      </c>
      <c r="I18" t="s">
        <v>840</v>
      </c>
      <c r="J18" t="s">
        <v>575</v>
      </c>
      <c r="K18" t="s">
        <v>576</v>
      </c>
      <c r="L18" s="19">
        <v>45072</v>
      </c>
      <c r="M18" s="20">
        <v>0.81056712962962962</v>
      </c>
      <c r="N18" t="s">
        <v>841</v>
      </c>
      <c r="O18" s="19">
        <v>45077</v>
      </c>
      <c r="P18" s="20">
        <v>0.83333333333333337</v>
      </c>
      <c r="Q18" t="s">
        <v>578</v>
      </c>
      <c r="R18" t="s">
        <v>842</v>
      </c>
      <c r="S18" s="19">
        <v>45077</v>
      </c>
      <c r="T18" s="20">
        <v>0.26739583333333333</v>
      </c>
      <c r="U18">
        <v>76</v>
      </c>
      <c r="V18" t="s">
        <v>843</v>
      </c>
      <c r="W18" t="s">
        <v>844</v>
      </c>
      <c r="X18" t="s">
        <v>789</v>
      </c>
      <c r="Y18" t="s">
        <v>61</v>
      </c>
      <c r="Z18" t="s">
        <v>62</v>
      </c>
      <c r="AA18" t="s">
        <v>584</v>
      </c>
      <c r="AB18" t="s">
        <v>553</v>
      </c>
      <c r="AC18" s="12">
        <v>45072.810567129629</v>
      </c>
      <c r="AD18" s="12">
        <v>45077.833333333336</v>
      </c>
      <c r="AE18">
        <v>120.54638888896443</v>
      </c>
      <c r="AF18" s="12">
        <v>45077.267395833333</v>
      </c>
      <c r="AG18" s="20">
        <v>4.2222222222222223E-2</v>
      </c>
      <c r="AH18" s="12">
        <v>45077.309618055559</v>
      </c>
      <c r="AI18">
        <v>12.569166666828096</v>
      </c>
      <c r="AJ18" t="s">
        <v>143</v>
      </c>
      <c r="AM18">
        <v>5</v>
      </c>
      <c r="AN18">
        <v>31</v>
      </c>
      <c r="AO18" t="s">
        <v>144</v>
      </c>
      <c r="AP18">
        <v>22</v>
      </c>
      <c r="AQ18">
        <v>6</v>
      </c>
      <c r="AR18">
        <v>4</v>
      </c>
    </row>
    <row r="19" spans="1:44" x14ac:dyDescent="0.2">
      <c r="A19" t="s">
        <v>536</v>
      </c>
      <c r="B19" t="s">
        <v>569</v>
      </c>
      <c r="C19" t="s">
        <v>845</v>
      </c>
      <c r="D19" t="s">
        <v>47</v>
      </c>
      <c r="E19" t="s">
        <v>539</v>
      </c>
      <c r="F19" t="s">
        <v>846</v>
      </c>
      <c r="G19" t="s">
        <v>847</v>
      </c>
      <c r="H19" t="s">
        <v>848</v>
      </c>
      <c r="I19" t="s">
        <v>849</v>
      </c>
      <c r="J19" t="s">
        <v>575</v>
      </c>
      <c r="K19" t="s">
        <v>576</v>
      </c>
      <c r="L19" s="19">
        <v>45075</v>
      </c>
      <c r="M19" s="20">
        <v>0.47855324074074074</v>
      </c>
      <c r="N19" t="s">
        <v>850</v>
      </c>
      <c r="O19" s="19">
        <v>45075</v>
      </c>
      <c r="P19" s="20">
        <v>0.625</v>
      </c>
      <c r="Q19" t="s">
        <v>578</v>
      </c>
      <c r="R19" t="s">
        <v>851</v>
      </c>
      <c r="S19" s="19">
        <v>45075</v>
      </c>
      <c r="T19" s="20">
        <v>0.50636574074074081</v>
      </c>
      <c r="U19">
        <v>47</v>
      </c>
      <c r="V19" t="s">
        <v>852</v>
      </c>
      <c r="W19" t="s">
        <v>853</v>
      </c>
      <c r="X19" t="s">
        <v>811</v>
      </c>
      <c r="Y19" t="s">
        <v>61</v>
      </c>
      <c r="Z19" t="s">
        <v>62</v>
      </c>
      <c r="AA19" t="s">
        <v>584</v>
      </c>
      <c r="AB19" t="s">
        <v>553</v>
      </c>
      <c r="AC19" s="12">
        <v>45075.47855324074</v>
      </c>
      <c r="AD19" s="12">
        <v>45075.625</v>
      </c>
      <c r="AE19">
        <v>3.5147222222294658</v>
      </c>
      <c r="AF19" s="12">
        <v>45075.506365740737</v>
      </c>
      <c r="AG19" s="20">
        <v>2.6111111111111113E-2</v>
      </c>
      <c r="AH19" s="12">
        <v>45075.532476851855</v>
      </c>
      <c r="AI19">
        <v>2.2205555556574836</v>
      </c>
      <c r="AJ19" t="s">
        <v>143</v>
      </c>
      <c r="AM19">
        <v>5</v>
      </c>
      <c r="AN19">
        <v>29</v>
      </c>
      <c r="AO19" t="s">
        <v>144</v>
      </c>
      <c r="AP19">
        <v>22</v>
      </c>
      <c r="AQ19">
        <v>12</v>
      </c>
      <c r="AR19">
        <v>2</v>
      </c>
    </row>
    <row r="20" spans="1:44" x14ac:dyDescent="0.2">
      <c r="A20" t="s">
        <v>536</v>
      </c>
      <c r="B20" t="s">
        <v>569</v>
      </c>
      <c r="C20" t="s">
        <v>854</v>
      </c>
      <c r="D20" t="s">
        <v>47</v>
      </c>
      <c r="E20" t="s">
        <v>539</v>
      </c>
      <c r="F20" t="s">
        <v>855</v>
      </c>
      <c r="G20" t="s">
        <v>856</v>
      </c>
      <c r="H20" t="s">
        <v>857</v>
      </c>
      <c r="I20" t="s">
        <v>858</v>
      </c>
      <c r="J20" t="s">
        <v>575</v>
      </c>
      <c r="K20" t="s">
        <v>576</v>
      </c>
      <c r="L20" s="19">
        <v>45072</v>
      </c>
      <c r="M20" s="20">
        <v>0.43156250000000002</v>
      </c>
      <c r="N20" t="s">
        <v>859</v>
      </c>
      <c r="O20" s="19">
        <v>45075</v>
      </c>
      <c r="P20" s="20">
        <v>0.66666666666666663</v>
      </c>
      <c r="Q20" t="s">
        <v>578</v>
      </c>
      <c r="R20" t="s">
        <v>860</v>
      </c>
      <c r="S20" s="19">
        <v>45075</v>
      </c>
      <c r="T20" s="20">
        <v>0.50932870370370364</v>
      </c>
      <c r="U20">
        <v>64</v>
      </c>
      <c r="V20" t="s">
        <v>834</v>
      </c>
      <c r="W20" t="s">
        <v>835</v>
      </c>
      <c r="X20" t="s">
        <v>789</v>
      </c>
      <c r="Y20" t="s">
        <v>61</v>
      </c>
      <c r="Z20" t="s">
        <v>62</v>
      </c>
      <c r="AA20" t="s">
        <v>584</v>
      </c>
      <c r="AB20" t="s">
        <v>553</v>
      </c>
      <c r="AC20" s="12">
        <v>45072.431562500002</v>
      </c>
      <c r="AD20" s="12">
        <v>45075.666666666664</v>
      </c>
      <c r="AE20">
        <v>77.642499999899883</v>
      </c>
      <c r="AF20" s="12">
        <v>45075.509328703702</v>
      </c>
      <c r="AG20" s="20">
        <v>3.5555555555555556E-2</v>
      </c>
      <c r="AH20" s="12">
        <v>45075.54488425926</v>
      </c>
      <c r="AI20">
        <v>2.9227777777123265</v>
      </c>
      <c r="AJ20" t="s">
        <v>143</v>
      </c>
      <c r="AM20">
        <v>5</v>
      </c>
      <c r="AN20">
        <v>29</v>
      </c>
      <c r="AO20" t="s">
        <v>144</v>
      </c>
      <c r="AP20">
        <v>22</v>
      </c>
      <c r="AQ20">
        <v>12</v>
      </c>
      <c r="AR20">
        <v>2</v>
      </c>
    </row>
    <row r="21" spans="1:44" x14ac:dyDescent="0.2">
      <c r="A21" t="s">
        <v>536</v>
      </c>
      <c r="B21" t="s">
        <v>569</v>
      </c>
      <c r="C21" t="s">
        <v>861</v>
      </c>
      <c r="D21" t="s">
        <v>47</v>
      </c>
      <c r="E21" t="s">
        <v>539</v>
      </c>
      <c r="F21" t="s">
        <v>862</v>
      </c>
      <c r="G21" t="s">
        <v>863</v>
      </c>
      <c r="H21" t="s">
        <v>864</v>
      </c>
      <c r="I21" t="s">
        <v>865</v>
      </c>
      <c r="J21" t="s">
        <v>585</v>
      </c>
      <c r="K21" t="s">
        <v>586</v>
      </c>
      <c r="L21" s="19">
        <v>45075</v>
      </c>
      <c r="M21" s="20">
        <v>0.43443287037037037</v>
      </c>
      <c r="N21" t="s">
        <v>866</v>
      </c>
      <c r="O21" s="19">
        <v>45075</v>
      </c>
      <c r="P21" s="20">
        <v>0.83333333333333337</v>
      </c>
      <c r="Q21" t="s">
        <v>578</v>
      </c>
      <c r="R21" t="s">
        <v>867</v>
      </c>
      <c r="S21" s="19">
        <v>45075</v>
      </c>
      <c r="T21" s="20">
        <v>0.42880787037037038</v>
      </c>
      <c r="U21">
        <v>22</v>
      </c>
      <c r="V21" t="s">
        <v>868</v>
      </c>
      <c r="W21" t="s">
        <v>869</v>
      </c>
      <c r="X21" t="s">
        <v>870</v>
      </c>
      <c r="Y21" t="s">
        <v>61</v>
      </c>
      <c r="Z21" t="s">
        <v>583</v>
      </c>
      <c r="AA21" t="s">
        <v>584</v>
      </c>
      <c r="AB21" t="s">
        <v>553</v>
      </c>
      <c r="AC21" s="12">
        <v>45075.434432870374</v>
      </c>
      <c r="AD21" s="12">
        <v>45075.833333333336</v>
      </c>
      <c r="AE21">
        <v>9.5736111110891216</v>
      </c>
      <c r="AF21" s="12">
        <v>45075.428807870368</v>
      </c>
      <c r="AG21" s="20">
        <v>1.2222222222222223E-2</v>
      </c>
      <c r="AH21" s="12">
        <v>45075.441030092596</v>
      </c>
      <c r="AI21">
        <v>9.4152777779381722</v>
      </c>
      <c r="AJ21" t="s">
        <v>143</v>
      </c>
      <c r="AM21">
        <v>5</v>
      </c>
      <c r="AN21">
        <v>29</v>
      </c>
      <c r="AO21" t="s">
        <v>144</v>
      </c>
      <c r="AP21">
        <v>22</v>
      </c>
      <c r="AQ21">
        <v>10</v>
      </c>
      <c r="AR21">
        <v>2</v>
      </c>
    </row>
    <row r="22" spans="1:44" x14ac:dyDescent="0.2">
      <c r="A22" t="s">
        <v>536</v>
      </c>
      <c r="B22" t="s">
        <v>569</v>
      </c>
      <c r="C22" t="s">
        <v>861</v>
      </c>
      <c r="D22" t="s">
        <v>47</v>
      </c>
      <c r="E22" t="s">
        <v>539</v>
      </c>
      <c r="F22" t="s">
        <v>862</v>
      </c>
      <c r="G22" t="s">
        <v>863</v>
      </c>
      <c r="H22" t="s">
        <v>864</v>
      </c>
      <c r="I22" t="s">
        <v>865</v>
      </c>
      <c r="J22" t="s">
        <v>575</v>
      </c>
      <c r="K22" t="s">
        <v>576</v>
      </c>
      <c r="L22" s="19">
        <v>45075</v>
      </c>
      <c r="M22" s="20">
        <v>0.43443287037037037</v>
      </c>
      <c r="N22" t="s">
        <v>866</v>
      </c>
      <c r="O22" s="19">
        <v>45075</v>
      </c>
      <c r="P22" s="20">
        <v>0.83333333333333337</v>
      </c>
      <c r="Q22" t="s">
        <v>578</v>
      </c>
      <c r="R22" t="s">
        <v>867</v>
      </c>
      <c r="S22" s="19">
        <v>45075</v>
      </c>
      <c r="T22" s="20">
        <v>0.42880787037037038</v>
      </c>
      <c r="U22">
        <v>22</v>
      </c>
      <c r="V22" t="s">
        <v>868</v>
      </c>
      <c r="W22" t="s">
        <v>869</v>
      </c>
      <c r="X22" t="s">
        <v>870</v>
      </c>
      <c r="Y22" t="s">
        <v>61</v>
      </c>
      <c r="Z22" t="s">
        <v>62</v>
      </c>
      <c r="AA22" t="s">
        <v>584</v>
      </c>
      <c r="AB22" t="s">
        <v>553</v>
      </c>
      <c r="AC22" s="12">
        <v>45075.434432870374</v>
      </c>
      <c r="AD22" s="12">
        <v>45075.833333333336</v>
      </c>
      <c r="AE22">
        <v>9.5736111110891216</v>
      </c>
      <c r="AF22" s="12">
        <v>45075.428807870368</v>
      </c>
      <c r="AG22" s="20">
        <v>1.2222222222222223E-2</v>
      </c>
      <c r="AH22" s="12">
        <v>45075.441030092596</v>
      </c>
      <c r="AI22">
        <v>9.4152777779381722</v>
      </c>
      <c r="AJ22" t="s">
        <v>143</v>
      </c>
      <c r="AM22">
        <v>5</v>
      </c>
      <c r="AN22">
        <v>29</v>
      </c>
      <c r="AO22" t="s">
        <v>144</v>
      </c>
      <c r="AP22">
        <v>22</v>
      </c>
      <c r="AQ22">
        <v>10</v>
      </c>
      <c r="AR22">
        <v>2</v>
      </c>
    </row>
    <row r="23" spans="1:44" x14ac:dyDescent="0.2">
      <c r="A23" t="s">
        <v>536</v>
      </c>
      <c r="B23" t="s">
        <v>569</v>
      </c>
      <c r="C23" t="s">
        <v>871</v>
      </c>
      <c r="D23" t="s">
        <v>47</v>
      </c>
      <c r="E23" t="s">
        <v>539</v>
      </c>
      <c r="F23" t="s">
        <v>872</v>
      </c>
      <c r="G23" t="s">
        <v>873</v>
      </c>
      <c r="H23" t="s">
        <v>874</v>
      </c>
      <c r="I23" t="s">
        <v>875</v>
      </c>
      <c r="J23" t="s">
        <v>575</v>
      </c>
      <c r="K23" t="s">
        <v>576</v>
      </c>
      <c r="L23" s="19">
        <v>45075</v>
      </c>
      <c r="M23" s="20">
        <v>0.41037037037037033</v>
      </c>
      <c r="N23" t="s">
        <v>876</v>
      </c>
      <c r="O23" s="19">
        <v>45077</v>
      </c>
      <c r="P23" s="20">
        <v>0.83333333333333337</v>
      </c>
      <c r="Q23" t="s">
        <v>578</v>
      </c>
      <c r="R23" t="s">
        <v>877</v>
      </c>
      <c r="S23" s="19">
        <v>45075</v>
      </c>
      <c r="T23" s="20">
        <v>0.43959490740740742</v>
      </c>
      <c r="U23">
        <v>53</v>
      </c>
      <c r="V23" t="s">
        <v>878</v>
      </c>
      <c r="W23" t="s">
        <v>879</v>
      </c>
      <c r="X23" t="s">
        <v>801</v>
      </c>
      <c r="Y23" t="s">
        <v>61</v>
      </c>
      <c r="Z23" t="s">
        <v>583</v>
      </c>
      <c r="AA23" t="s">
        <v>584</v>
      </c>
      <c r="AB23" t="s">
        <v>553</v>
      </c>
      <c r="AC23" s="12">
        <v>45075.410370370373</v>
      </c>
      <c r="AD23" s="12">
        <v>45077.833333333336</v>
      </c>
      <c r="AE23">
        <v>58.151111111103091</v>
      </c>
      <c r="AF23" s="12">
        <v>45075.43959490741</v>
      </c>
      <c r="AG23" s="20">
        <v>2.9444444444444443E-2</v>
      </c>
      <c r="AH23" s="12">
        <v>45075.469039351854</v>
      </c>
      <c r="AI23">
        <v>56.743055555562023</v>
      </c>
      <c r="AJ23" t="s">
        <v>143</v>
      </c>
      <c r="AM23">
        <v>5</v>
      </c>
      <c r="AN23">
        <v>29</v>
      </c>
      <c r="AO23" t="s">
        <v>144</v>
      </c>
      <c r="AP23">
        <v>22</v>
      </c>
      <c r="AQ23">
        <v>10</v>
      </c>
      <c r="AR23">
        <v>2</v>
      </c>
    </row>
    <row r="24" spans="1:44" x14ac:dyDescent="0.2">
      <c r="A24" t="s">
        <v>536</v>
      </c>
      <c r="B24" t="s">
        <v>569</v>
      </c>
      <c r="C24" t="s">
        <v>871</v>
      </c>
      <c r="D24" t="s">
        <v>47</v>
      </c>
      <c r="E24" t="s">
        <v>539</v>
      </c>
      <c r="F24" t="s">
        <v>872</v>
      </c>
      <c r="G24" t="s">
        <v>873</v>
      </c>
      <c r="H24" t="s">
        <v>874</v>
      </c>
      <c r="I24" t="s">
        <v>875</v>
      </c>
      <c r="J24" t="s">
        <v>585</v>
      </c>
      <c r="K24" t="s">
        <v>586</v>
      </c>
      <c r="L24" s="19">
        <v>45075</v>
      </c>
      <c r="M24" s="20">
        <v>0.41037037037037033</v>
      </c>
      <c r="N24" t="s">
        <v>876</v>
      </c>
      <c r="O24" s="19">
        <v>45077</v>
      </c>
      <c r="P24" s="20">
        <v>0.83333333333333337</v>
      </c>
      <c r="Q24" t="s">
        <v>578</v>
      </c>
      <c r="R24" t="s">
        <v>877</v>
      </c>
      <c r="S24" s="19">
        <v>45075</v>
      </c>
      <c r="T24" s="20">
        <v>0.43959490740740742</v>
      </c>
      <c r="U24">
        <v>53</v>
      </c>
      <c r="V24" t="s">
        <v>878</v>
      </c>
      <c r="W24" t="s">
        <v>879</v>
      </c>
      <c r="X24" t="s">
        <v>801</v>
      </c>
      <c r="Y24" t="s">
        <v>61</v>
      </c>
      <c r="Z24" t="s">
        <v>62</v>
      </c>
      <c r="AA24" t="s">
        <v>584</v>
      </c>
      <c r="AB24" t="s">
        <v>553</v>
      </c>
      <c r="AC24" s="12">
        <v>45075.410370370373</v>
      </c>
      <c r="AD24" s="12">
        <v>45077.833333333336</v>
      </c>
      <c r="AE24">
        <v>58.151111111103091</v>
      </c>
      <c r="AF24" s="12">
        <v>45075.43959490741</v>
      </c>
      <c r="AG24" s="20">
        <v>2.9444444444444443E-2</v>
      </c>
      <c r="AH24" s="12">
        <v>45075.469039351854</v>
      </c>
      <c r="AI24">
        <v>56.743055555562023</v>
      </c>
      <c r="AJ24" t="s">
        <v>143</v>
      </c>
      <c r="AM24">
        <v>5</v>
      </c>
      <c r="AN24">
        <v>29</v>
      </c>
      <c r="AO24" t="s">
        <v>144</v>
      </c>
      <c r="AP24">
        <v>22</v>
      </c>
      <c r="AQ24">
        <v>10</v>
      </c>
      <c r="AR24">
        <v>2</v>
      </c>
    </row>
    <row r="25" spans="1:44" x14ac:dyDescent="0.2">
      <c r="A25" t="s">
        <v>536</v>
      </c>
      <c r="B25" t="s">
        <v>569</v>
      </c>
      <c r="C25" t="s">
        <v>880</v>
      </c>
      <c r="D25" t="s">
        <v>47</v>
      </c>
      <c r="E25" t="s">
        <v>539</v>
      </c>
      <c r="F25" t="s">
        <v>881</v>
      </c>
      <c r="G25" t="s">
        <v>882</v>
      </c>
      <c r="H25" t="s">
        <v>883</v>
      </c>
      <c r="I25" t="s">
        <v>884</v>
      </c>
      <c r="J25" t="s">
        <v>585</v>
      </c>
      <c r="K25" t="s">
        <v>586</v>
      </c>
      <c r="L25" s="19">
        <v>45072</v>
      </c>
      <c r="M25" s="20">
        <v>0.52778935185185183</v>
      </c>
      <c r="N25" t="s">
        <v>885</v>
      </c>
      <c r="O25" s="19">
        <v>45075</v>
      </c>
      <c r="P25" s="20">
        <v>0.83333333333333337</v>
      </c>
      <c r="Q25" t="s">
        <v>578</v>
      </c>
      <c r="R25" t="s">
        <v>886</v>
      </c>
      <c r="S25" s="19">
        <v>45075</v>
      </c>
      <c r="T25" s="20">
        <v>0.40122685185185186</v>
      </c>
      <c r="U25">
        <v>17</v>
      </c>
      <c r="V25" t="s">
        <v>887</v>
      </c>
      <c r="W25" t="s">
        <v>888</v>
      </c>
      <c r="X25" t="s">
        <v>789</v>
      </c>
      <c r="Y25" t="s">
        <v>61</v>
      </c>
      <c r="Z25" t="s">
        <v>583</v>
      </c>
      <c r="AA25" t="s">
        <v>584</v>
      </c>
      <c r="AB25" t="s">
        <v>553</v>
      </c>
      <c r="AC25" s="12">
        <v>45072.527789351851</v>
      </c>
      <c r="AD25" s="12">
        <v>45075.833333333336</v>
      </c>
      <c r="AE25">
        <v>79.333055555645842</v>
      </c>
      <c r="AF25" s="12">
        <v>45075.401226851849</v>
      </c>
      <c r="AG25" s="20">
        <v>9.4444444444444445E-3</v>
      </c>
      <c r="AH25" s="12">
        <v>45075.410671296297</v>
      </c>
      <c r="AI25">
        <v>10.143888888938818</v>
      </c>
      <c r="AJ25" t="s">
        <v>143</v>
      </c>
      <c r="AM25">
        <v>5</v>
      </c>
      <c r="AN25">
        <v>29</v>
      </c>
      <c r="AO25" t="s">
        <v>144</v>
      </c>
      <c r="AP25">
        <v>22</v>
      </c>
      <c r="AQ25">
        <v>9</v>
      </c>
      <c r="AR25">
        <v>2</v>
      </c>
    </row>
    <row r="26" spans="1:44" x14ac:dyDescent="0.2">
      <c r="A26" t="s">
        <v>536</v>
      </c>
      <c r="B26" t="s">
        <v>569</v>
      </c>
      <c r="C26" t="s">
        <v>880</v>
      </c>
      <c r="D26" t="s">
        <v>47</v>
      </c>
      <c r="E26" t="s">
        <v>539</v>
      </c>
      <c r="F26" t="s">
        <v>881</v>
      </c>
      <c r="G26" t="s">
        <v>882</v>
      </c>
      <c r="H26" t="s">
        <v>883</v>
      </c>
      <c r="I26" t="s">
        <v>884</v>
      </c>
      <c r="J26" t="s">
        <v>575</v>
      </c>
      <c r="K26" t="s">
        <v>576</v>
      </c>
      <c r="L26" s="19">
        <v>45072</v>
      </c>
      <c r="M26" s="20">
        <v>0.52778935185185183</v>
      </c>
      <c r="N26" t="s">
        <v>885</v>
      </c>
      <c r="O26" s="19">
        <v>45075</v>
      </c>
      <c r="P26" s="20">
        <v>0.83333333333333337</v>
      </c>
      <c r="Q26" t="s">
        <v>578</v>
      </c>
      <c r="R26" t="s">
        <v>886</v>
      </c>
      <c r="S26" s="19">
        <v>45075</v>
      </c>
      <c r="T26" s="20">
        <v>0.40122685185185186</v>
      </c>
      <c r="U26">
        <v>17</v>
      </c>
      <c r="V26" t="s">
        <v>887</v>
      </c>
      <c r="W26" t="s">
        <v>888</v>
      </c>
      <c r="X26" t="s">
        <v>789</v>
      </c>
      <c r="Y26" t="s">
        <v>61</v>
      </c>
      <c r="Z26" t="s">
        <v>62</v>
      </c>
      <c r="AA26" t="s">
        <v>584</v>
      </c>
      <c r="AB26" t="s">
        <v>553</v>
      </c>
      <c r="AC26" s="12">
        <v>45072.527789351851</v>
      </c>
      <c r="AD26" s="12">
        <v>45075.833333333336</v>
      </c>
      <c r="AE26">
        <v>79.333055555645842</v>
      </c>
      <c r="AF26" s="12">
        <v>45075.401226851849</v>
      </c>
      <c r="AG26" s="20">
        <v>9.4444444444444445E-3</v>
      </c>
      <c r="AH26" s="12">
        <v>45075.410671296297</v>
      </c>
      <c r="AI26">
        <v>10.143888888938818</v>
      </c>
      <c r="AJ26" t="s">
        <v>143</v>
      </c>
      <c r="AM26">
        <v>5</v>
      </c>
      <c r="AN26">
        <v>29</v>
      </c>
      <c r="AO26" t="s">
        <v>144</v>
      </c>
      <c r="AP26">
        <v>22</v>
      </c>
      <c r="AQ26">
        <v>9</v>
      </c>
      <c r="AR26">
        <v>2</v>
      </c>
    </row>
    <row r="27" spans="1:44" x14ac:dyDescent="0.2">
      <c r="A27" t="s">
        <v>536</v>
      </c>
      <c r="B27" t="s">
        <v>569</v>
      </c>
      <c r="C27" t="s">
        <v>889</v>
      </c>
      <c r="D27" t="s">
        <v>47</v>
      </c>
      <c r="E27" t="s">
        <v>539</v>
      </c>
      <c r="F27" t="s">
        <v>855</v>
      </c>
      <c r="G27" t="s">
        <v>856</v>
      </c>
      <c r="H27" t="s">
        <v>857</v>
      </c>
      <c r="I27" t="s">
        <v>858</v>
      </c>
      <c r="J27" t="s">
        <v>585</v>
      </c>
      <c r="K27" t="s">
        <v>586</v>
      </c>
      <c r="L27" s="19">
        <v>45075</v>
      </c>
      <c r="M27" s="20">
        <v>0.41105324074074073</v>
      </c>
      <c r="N27" t="s">
        <v>890</v>
      </c>
      <c r="O27" s="19">
        <v>45075</v>
      </c>
      <c r="P27" s="20">
        <v>0.54166666666666663</v>
      </c>
      <c r="Q27" t="s">
        <v>578</v>
      </c>
      <c r="R27" t="s">
        <v>891</v>
      </c>
      <c r="S27" s="19">
        <v>45075</v>
      </c>
      <c r="T27" s="20">
        <v>0.3838657407407407</v>
      </c>
      <c r="U27">
        <v>64</v>
      </c>
      <c r="V27" t="s">
        <v>834</v>
      </c>
      <c r="W27" t="s">
        <v>835</v>
      </c>
      <c r="X27" t="s">
        <v>596</v>
      </c>
      <c r="Y27" t="s">
        <v>61</v>
      </c>
      <c r="Z27" t="s">
        <v>62</v>
      </c>
      <c r="AA27" t="s">
        <v>584</v>
      </c>
      <c r="AB27" t="s">
        <v>553</v>
      </c>
      <c r="AC27" s="12">
        <v>45075.411053240743</v>
      </c>
      <c r="AD27" s="12">
        <v>45075.541666666664</v>
      </c>
      <c r="AE27">
        <v>3.1347222221083939</v>
      </c>
      <c r="AF27" s="12">
        <v>45075.38386574074</v>
      </c>
      <c r="AG27" s="20">
        <v>3.5555555555555556E-2</v>
      </c>
      <c r="AH27" s="12">
        <v>45075.419421296298</v>
      </c>
      <c r="AI27">
        <v>2.933888888801448</v>
      </c>
      <c r="AJ27" t="s">
        <v>143</v>
      </c>
      <c r="AM27">
        <v>5</v>
      </c>
      <c r="AN27">
        <v>29</v>
      </c>
      <c r="AO27" t="s">
        <v>144</v>
      </c>
      <c r="AP27">
        <v>22</v>
      </c>
      <c r="AQ27">
        <v>9</v>
      </c>
      <c r="AR27">
        <v>2</v>
      </c>
    </row>
    <row r="28" spans="1:44" x14ac:dyDescent="0.2">
      <c r="A28" t="s">
        <v>536</v>
      </c>
      <c r="B28" t="s">
        <v>569</v>
      </c>
      <c r="C28" t="s">
        <v>892</v>
      </c>
      <c r="D28" t="s">
        <v>47</v>
      </c>
      <c r="E28" t="s">
        <v>539</v>
      </c>
      <c r="F28" t="s">
        <v>893</v>
      </c>
      <c r="G28" t="s">
        <v>894</v>
      </c>
      <c r="H28" t="s">
        <v>895</v>
      </c>
      <c r="I28" t="s">
        <v>896</v>
      </c>
      <c r="J28" t="s">
        <v>575</v>
      </c>
      <c r="K28" t="s">
        <v>576</v>
      </c>
      <c r="L28" s="19">
        <v>45072</v>
      </c>
      <c r="M28" s="20">
        <v>0.5075925925925926</v>
      </c>
      <c r="N28" t="s">
        <v>897</v>
      </c>
      <c r="O28" s="19">
        <v>45075</v>
      </c>
      <c r="P28" s="20">
        <v>0.41666666666666669</v>
      </c>
      <c r="Q28" t="s">
        <v>578</v>
      </c>
      <c r="R28" t="s">
        <v>898</v>
      </c>
      <c r="S28" s="19">
        <v>45075</v>
      </c>
      <c r="T28" s="20">
        <v>0.30414351851851851</v>
      </c>
      <c r="U28">
        <v>78</v>
      </c>
      <c r="V28" t="s">
        <v>899</v>
      </c>
      <c r="W28" t="s">
        <v>900</v>
      </c>
      <c r="X28" t="s">
        <v>582</v>
      </c>
      <c r="Y28" t="s">
        <v>61</v>
      </c>
      <c r="Z28" t="s">
        <v>62</v>
      </c>
      <c r="AA28" t="s">
        <v>584</v>
      </c>
      <c r="AB28" t="s">
        <v>553</v>
      </c>
      <c r="AC28" s="12">
        <v>45072.507592592592</v>
      </c>
      <c r="AD28" s="12">
        <v>45075.416666666664</v>
      </c>
      <c r="AE28">
        <v>69.817777777730953</v>
      </c>
      <c r="AF28" s="12">
        <v>45075.304143518515</v>
      </c>
      <c r="AG28" s="20">
        <v>4.3333333333333335E-2</v>
      </c>
      <c r="AH28" s="12">
        <v>45075.34747685185</v>
      </c>
      <c r="AI28">
        <v>1.6605555555433966</v>
      </c>
      <c r="AJ28" t="s">
        <v>143</v>
      </c>
      <c r="AM28">
        <v>5</v>
      </c>
      <c r="AN28">
        <v>29</v>
      </c>
      <c r="AO28" t="s">
        <v>144</v>
      </c>
      <c r="AP28">
        <v>22</v>
      </c>
      <c r="AQ28">
        <v>7</v>
      </c>
      <c r="AR28">
        <v>2</v>
      </c>
    </row>
    <row r="29" spans="1:44" x14ac:dyDescent="0.2">
      <c r="A29" t="s">
        <v>536</v>
      </c>
      <c r="B29" t="s">
        <v>569</v>
      </c>
      <c r="C29" t="s">
        <v>901</v>
      </c>
      <c r="D29" t="s">
        <v>47</v>
      </c>
      <c r="E29" t="s">
        <v>539</v>
      </c>
      <c r="F29" t="s">
        <v>902</v>
      </c>
      <c r="G29" t="s">
        <v>903</v>
      </c>
      <c r="H29" t="s">
        <v>904</v>
      </c>
      <c r="I29" t="s">
        <v>905</v>
      </c>
      <c r="J29" t="s">
        <v>585</v>
      </c>
      <c r="K29" t="s">
        <v>586</v>
      </c>
      <c r="L29" s="19">
        <v>45071</v>
      </c>
      <c r="M29" s="20">
        <v>0.67585648148148147</v>
      </c>
      <c r="N29" t="s">
        <v>906</v>
      </c>
      <c r="O29" s="19">
        <v>45075</v>
      </c>
      <c r="P29" s="20">
        <v>0.625</v>
      </c>
      <c r="Q29" t="s">
        <v>578</v>
      </c>
      <c r="R29" t="s">
        <v>907</v>
      </c>
      <c r="S29" s="19">
        <v>45075</v>
      </c>
      <c r="T29" s="20">
        <v>0.30604166666666666</v>
      </c>
      <c r="U29">
        <v>11</v>
      </c>
      <c r="V29" t="s">
        <v>908</v>
      </c>
      <c r="W29" t="s">
        <v>144</v>
      </c>
      <c r="X29" t="s">
        <v>801</v>
      </c>
      <c r="Y29" t="s">
        <v>61</v>
      </c>
      <c r="Z29" t="s">
        <v>583</v>
      </c>
      <c r="AA29" t="s">
        <v>584</v>
      </c>
      <c r="AB29" t="s">
        <v>553</v>
      </c>
      <c r="AC29" s="12">
        <v>45071.675856481481</v>
      </c>
      <c r="AD29" s="12">
        <v>45075.625</v>
      </c>
      <c r="AE29">
        <v>94.779444444458932</v>
      </c>
      <c r="AF29" s="12">
        <v>45075.306041666663</v>
      </c>
      <c r="AG29" s="20">
        <v>6.1111111111111114E-3</v>
      </c>
      <c r="AH29" s="12">
        <v>45075.312152777777</v>
      </c>
      <c r="AI29">
        <v>7.5083333333604969</v>
      </c>
      <c r="AJ29" t="s">
        <v>143</v>
      </c>
      <c r="AM29">
        <v>5</v>
      </c>
      <c r="AN29">
        <v>29</v>
      </c>
      <c r="AO29" t="s">
        <v>144</v>
      </c>
      <c r="AP29">
        <v>22</v>
      </c>
      <c r="AQ29">
        <v>7</v>
      </c>
      <c r="AR29">
        <v>2</v>
      </c>
    </row>
    <row r="30" spans="1:44" x14ac:dyDescent="0.2">
      <c r="A30" t="s">
        <v>536</v>
      </c>
      <c r="B30" t="s">
        <v>569</v>
      </c>
      <c r="C30" t="s">
        <v>901</v>
      </c>
      <c r="D30" t="s">
        <v>47</v>
      </c>
      <c r="E30" t="s">
        <v>539</v>
      </c>
      <c r="F30" t="s">
        <v>902</v>
      </c>
      <c r="G30" t="s">
        <v>903</v>
      </c>
      <c r="H30" t="s">
        <v>904</v>
      </c>
      <c r="I30" t="s">
        <v>905</v>
      </c>
      <c r="J30" t="s">
        <v>575</v>
      </c>
      <c r="K30" t="s">
        <v>576</v>
      </c>
      <c r="L30" s="19">
        <v>45071</v>
      </c>
      <c r="M30" s="20">
        <v>0.67585648148148147</v>
      </c>
      <c r="N30" t="s">
        <v>906</v>
      </c>
      <c r="O30" s="19">
        <v>45075</v>
      </c>
      <c r="P30" s="20">
        <v>0.625</v>
      </c>
      <c r="Q30" t="s">
        <v>578</v>
      </c>
      <c r="R30" t="s">
        <v>907</v>
      </c>
      <c r="S30" s="19">
        <v>45075</v>
      </c>
      <c r="T30" s="20">
        <v>0.30604166666666666</v>
      </c>
      <c r="U30">
        <v>11</v>
      </c>
      <c r="V30" t="s">
        <v>908</v>
      </c>
      <c r="W30" t="s">
        <v>144</v>
      </c>
      <c r="X30" t="s">
        <v>801</v>
      </c>
      <c r="Y30" t="s">
        <v>61</v>
      </c>
      <c r="Z30" t="s">
        <v>62</v>
      </c>
      <c r="AA30" t="s">
        <v>584</v>
      </c>
      <c r="AB30" t="s">
        <v>553</v>
      </c>
      <c r="AC30" s="12">
        <v>45071.675856481481</v>
      </c>
      <c r="AD30" s="12">
        <v>45075.625</v>
      </c>
      <c r="AE30">
        <v>94.779444444458932</v>
      </c>
      <c r="AF30" s="12">
        <v>45075.306041666663</v>
      </c>
      <c r="AG30" s="20">
        <v>6.1111111111111114E-3</v>
      </c>
      <c r="AH30" s="12">
        <v>45075.312152777777</v>
      </c>
      <c r="AI30">
        <v>7.5083333333604969</v>
      </c>
      <c r="AJ30" t="s">
        <v>143</v>
      </c>
      <c r="AM30">
        <v>5</v>
      </c>
      <c r="AN30">
        <v>29</v>
      </c>
      <c r="AO30" t="s">
        <v>144</v>
      </c>
      <c r="AP30">
        <v>22</v>
      </c>
      <c r="AQ30">
        <v>7</v>
      </c>
      <c r="AR30">
        <v>2</v>
      </c>
    </row>
    <row r="31" spans="1:44" x14ac:dyDescent="0.2">
      <c r="A31" t="s">
        <v>536</v>
      </c>
      <c r="B31" t="s">
        <v>569</v>
      </c>
      <c r="C31" t="s">
        <v>909</v>
      </c>
      <c r="D31" t="s">
        <v>47</v>
      </c>
      <c r="E31" t="s">
        <v>539</v>
      </c>
      <c r="F31" t="s">
        <v>910</v>
      </c>
      <c r="G31" t="s">
        <v>911</v>
      </c>
      <c r="H31" t="s">
        <v>912</v>
      </c>
      <c r="I31" t="s">
        <v>849</v>
      </c>
      <c r="J31" t="s">
        <v>585</v>
      </c>
      <c r="K31" t="s">
        <v>586</v>
      </c>
      <c r="L31" s="19">
        <v>45072</v>
      </c>
      <c r="M31" s="20">
        <v>0.75234953703703711</v>
      </c>
      <c r="N31" t="s">
        <v>913</v>
      </c>
      <c r="O31" s="19">
        <v>45075</v>
      </c>
      <c r="P31" s="20">
        <v>0.83333333333333337</v>
      </c>
      <c r="Q31" t="s">
        <v>578</v>
      </c>
      <c r="R31" t="s">
        <v>914</v>
      </c>
      <c r="S31" s="19">
        <v>45075</v>
      </c>
      <c r="T31" s="20">
        <v>0.26571759259259259</v>
      </c>
      <c r="U31">
        <v>47</v>
      </c>
      <c r="V31" t="s">
        <v>852</v>
      </c>
      <c r="W31" t="s">
        <v>853</v>
      </c>
      <c r="X31" t="s">
        <v>789</v>
      </c>
      <c r="Y31" t="s">
        <v>61</v>
      </c>
      <c r="Z31" t="s">
        <v>583</v>
      </c>
      <c r="AA31" t="s">
        <v>584</v>
      </c>
      <c r="AB31" t="s">
        <v>553</v>
      </c>
      <c r="AC31" s="12">
        <v>45072.752349537041</v>
      </c>
      <c r="AD31" s="12">
        <v>45075.833333333336</v>
      </c>
      <c r="AE31">
        <v>73.943611111084465</v>
      </c>
      <c r="AF31" s="12">
        <v>45075.265717592592</v>
      </c>
      <c r="AG31" s="20">
        <v>2.6111111111111113E-2</v>
      </c>
      <c r="AH31" s="12">
        <v>45075.291828703703</v>
      </c>
      <c r="AI31">
        <v>12.996111111191567</v>
      </c>
      <c r="AJ31" t="s">
        <v>143</v>
      </c>
      <c r="AM31">
        <v>5</v>
      </c>
      <c r="AN31">
        <v>29</v>
      </c>
      <c r="AO31" t="s">
        <v>144</v>
      </c>
      <c r="AP31">
        <v>22</v>
      </c>
      <c r="AQ31">
        <v>6</v>
      </c>
      <c r="AR31">
        <v>2</v>
      </c>
    </row>
    <row r="32" spans="1:44" x14ac:dyDescent="0.2">
      <c r="A32" t="s">
        <v>536</v>
      </c>
      <c r="B32" t="s">
        <v>569</v>
      </c>
      <c r="C32" t="s">
        <v>909</v>
      </c>
      <c r="D32" t="s">
        <v>47</v>
      </c>
      <c r="E32" t="s">
        <v>539</v>
      </c>
      <c r="F32" t="s">
        <v>910</v>
      </c>
      <c r="G32" t="s">
        <v>911</v>
      </c>
      <c r="H32" t="s">
        <v>912</v>
      </c>
      <c r="I32" t="s">
        <v>849</v>
      </c>
      <c r="J32" t="s">
        <v>575</v>
      </c>
      <c r="K32" t="s">
        <v>576</v>
      </c>
      <c r="L32" s="19">
        <v>45072</v>
      </c>
      <c r="M32" s="20">
        <v>0.75234953703703711</v>
      </c>
      <c r="N32" t="s">
        <v>913</v>
      </c>
      <c r="O32" s="19">
        <v>45075</v>
      </c>
      <c r="P32" s="20">
        <v>0.83333333333333337</v>
      </c>
      <c r="Q32" t="s">
        <v>578</v>
      </c>
      <c r="R32" t="s">
        <v>914</v>
      </c>
      <c r="S32" s="19">
        <v>45075</v>
      </c>
      <c r="T32" s="20">
        <v>0.26571759259259259</v>
      </c>
      <c r="U32">
        <v>47</v>
      </c>
      <c r="V32" t="s">
        <v>852</v>
      </c>
      <c r="W32" t="s">
        <v>853</v>
      </c>
      <c r="X32" t="s">
        <v>789</v>
      </c>
      <c r="Y32" t="s">
        <v>61</v>
      </c>
      <c r="Z32" t="s">
        <v>62</v>
      </c>
      <c r="AA32" t="s">
        <v>584</v>
      </c>
      <c r="AB32" t="s">
        <v>553</v>
      </c>
      <c r="AC32" s="12">
        <v>45072.752349537041</v>
      </c>
      <c r="AD32" s="12">
        <v>45075.833333333336</v>
      </c>
      <c r="AE32">
        <v>73.943611111084465</v>
      </c>
      <c r="AF32" s="12">
        <v>45075.265717592592</v>
      </c>
      <c r="AG32" s="20">
        <v>2.6111111111111113E-2</v>
      </c>
      <c r="AH32" s="12">
        <v>45075.291828703703</v>
      </c>
      <c r="AI32">
        <v>12.996111111191567</v>
      </c>
      <c r="AJ32" t="s">
        <v>143</v>
      </c>
      <c r="AM32">
        <v>5</v>
      </c>
      <c r="AN32">
        <v>29</v>
      </c>
      <c r="AO32" t="s">
        <v>144</v>
      </c>
      <c r="AP32">
        <v>22</v>
      </c>
      <c r="AQ32">
        <v>6</v>
      </c>
      <c r="AR32">
        <v>2</v>
      </c>
    </row>
    <row r="33" spans="1:44" x14ac:dyDescent="0.2">
      <c r="A33" t="s">
        <v>536</v>
      </c>
      <c r="B33" t="s">
        <v>569</v>
      </c>
      <c r="C33" t="s">
        <v>915</v>
      </c>
      <c r="D33" t="s">
        <v>47</v>
      </c>
      <c r="E33" t="s">
        <v>539</v>
      </c>
      <c r="F33" t="s">
        <v>846</v>
      </c>
      <c r="G33" t="s">
        <v>847</v>
      </c>
      <c r="H33" t="s">
        <v>916</v>
      </c>
      <c r="I33" t="s">
        <v>917</v>
      </c>
      <c r="J33" t="s">
        <v>585</v>
      </c>
      <c r="K33" t="s">
        <v>586</v>
      </c>
      <c r="L33" s="19">
        <v>45072</v>
      </c>
      <c r="M33" s="20">
        <v>0.56445601851851845</v>
      </c>
      <c r="N33" t="s">
        <v>918</v>
      </c>
      <c r="O33" s="19">
        <v>45075</v>
      </c>
      <c r="P33" s="20">
        <v>0.625</v>
      </c>
      <c r="Q33" t="s">
        <v>578</v>
      </c>
      <c r="R33" t="s">
        <v>919</v>
      </c>
      <c r="S33" s="19">
        <v>45075</v>
      </c>
      <c r="T33" s="20">
        <v>0.27962962962962962</v>
      </c>
      <c r="U33">
        <v>99</v>
      </c>
      <c r="V33" t="s">
        <v>920</v>
      </c>
      <c r="W33" t="s">
        <v>921</v>
      </c>
      <c r="X33" t="s">
        <v>811</v>
      </c>
      <c r="Y33" t="s">
        <v>61</v>
      </c>
      <c r="Z33" t="s">
        <v>583</v>
      </c>
      <c r="AA33" t="s">
        <v>584</v>
      </c>
      <c r="AB33" t="s">
        <v>553</v>
      </c>
      <c r="AC33" s="12">
        <v>45072.564456018517</v>
      </c>
      <c r="AD33" s="12">
        <v>45075.625</v>
      </c>
      <c r="AE33">
        <v>73.453055555582978</v>
      </c>
      <c r="AF33" s="12">
        <v>45075.279629629629</v>
      </c>
      <c r="AG33" s="20">
        <v>5.5E-2</v>
      </c>
      <c r="AH33" s="12">
        <v>45075.334629629629</v>
      </c>
      <c r="AI33">
        <v>6.968888888892252</v>
      </c>
      <c r="AJ33" t="s">
        <v>143</v>
      </c>
      <c r="AM33">
        <v>5</v>
      </c>
      <c r="AN33">
        <v>29</v>
      </c>
      <c r="AO33" t="s">
        <v>144</v>
      </c>
      <c r="AP33">
        <v>22</v>
      </c>
      <c r="AQ33">
        <v>6</v>
      </c>
      <c r="AR33">
        <v>2</v>
      </c>
    </row>
    <row r="34" spans="1:44" x14ac:dyDescent="0.2">
      <c r="A34" t="s">
        <v>536</v>
      </c>
      <c r="B34" t="s">
        <v>569</v>
      </c>
      <c r="C34" t="s">
        <v>915</v>
      </c>
      <c r="D34" t="s">
        <v>47</v>
      </c>
      <c r="E34" t="s">
        <v>539</v>
      </c>
      <c r="F34" t="s">
        <v>846</v>
      </c>
      <c r="G34" t="s">
        <v>847</v>
      </c>
      <c r="H34" t="s">
        <v>916</v>
      </c>
      <c r="I34" t="s">
        <v>917</v>
      </c>
      <c r="J34" t="s">
        <v>575</v>
      </c>
      <c r="K34" t="s">
        <v>576</v>
      </c>
      <c r="L34" s="19">
        <v>45072</v>
      </c>
      <c r="M34" s="20">
        <v>0.56445601851851845</v>
      </c>
      <c r="N34" t="s">
        <v>918</v>
      </c>
      <c r="O34" s="19">
        <v>45075</v>
      </c>
      <c r="P34" s="20">
        <v>0.625</v>
      </c>
      <c r="Q34" t="s">
        <v>578</v>
      </c>
      <c r="R34" t="s">
        <v>919</v>
      </c>
      <c r="S34" s="19">
        <v>45075</v>
      </c>
      <c r="T34" s="20">
        <v>0.27962962962962962</v>
      </c>
      <c r="U34">
        <v>99</v>
      </c>
      <c r="V34" t="s">
        <v>920</v>
      </c>
      <c r="W34" t="s">
        <v>921</v>
      </c>
      <c r="X34" t="s">
        <v>811</v>
      </c>
      <c r="Y34" t="s">
        <v>61</v>
      </c>
      <c r="Z34" t="s">
        <v>62</v>
      </c>
      <c r="AA34" t="s">
        <v>584</v>
      </c>
      <c r="AB34" t="s">
        <v>553</v>
      </c>
      <c r="AC34" s="12">
        <v>45072.564456018517</v>
      </c>
      <c r="AD34" s="12">
        <v>45075.625</v>
      </c>
      <c r="AE34">
        <v>73.453055555582978</v>
      </c>
      <c r="AF34" s="12">
        <v>45075.279629629629</v>
      </c>
      <c r="AG34" s="20">
        <v>5.5E-2</v>
      </c>
      <c r="AH34" s="12">
        <v>45075.334629629629</v>
      </c>
      <c r="AI34">
        <v>6.968888888892252</v>
      </c>
      <c r="AJ34" t="s">
        <v>143</v>
      </c>
      <c r="AM34">
        <v>5</v>
      </c>
      <c r="AN34">
        <v>29</v>
      </c>
      <c r="AO34" t="s">
        <v>144</v>
      </c>
      <c r="AP34">
        <v>22</v>
      </c>
      <c r="AQ34">
        <v>6</v>
      </c>
      <c r="AR34">
        <v>2</v>
      </c>
    </row>
    <row r="35" spans="1:44" x14ac:dyDescent="0.2">
      <c r="A35" t="s">
        <v>536</v>
      </c>
      <c r="B35" t="s">
        <v>569</v>
      </c>
      <c r="C35" t="s">
        <v>922</v>
      </c>
      <c r="D35" t="s">
        <v>47</v>
      </c>
      <c r="E35" t="s">
        <v>539</v>
      </c>
      <c r="F35" t="s">
        <v>923</v>
      </c>
      <c r="G35" t="s">
        <v>924</v>
      </c>
      <c r="H35" t="s">
        <v>925</v>
      </c>
      <c r="I35" t="s">
        <v>926</v>
      </c>
      <c r="J35" t="s">
        <v>575</v>
      </c>
      <c r="K35" t="s">
        <v>576</v>
      </c>
      <c r="L35" s="19">
        <v>45072</v>
      </c>
      <c r="M35" s="20">
        <v>0.47009259259259256</v>
      </c>
      <c r="N35" t="s">
        <v>906</v>
      </c>
      <c r="O35" s="19">
        <v>45072</v>
      </c>
      <c r="P35" s="20">
        <v>0.83333333333333337</v>
      </c>
      <c r="Q35" t="s">
        <v>578</v>
      </c>
      <c r="R35" t="s">
        <v>927</v>
      </c>
      <c r="S35" s="19">
        <v>45072</v>
      </c>
      <c r="T35" s="20">
        <v>0.53074074074074074</v>
      </c>
      <c r="U35">
        <v>17</v>
      </c>
      <c r="V35" t="s">
        <v>887</v>
      </c>
      <c r="W35" t="s">
        <v>888</v>
      </c>
      <c r="X35" t="s">
        <v>582</v>
      </c>
      <c r="Y35" t="s">
        <v>61</v>
      </c>
      <c r="Z35" t="s">
        <v>62</v>
      </c>
      <c r="AA35" t="s">
        <v>584</v>
      </c>
      <c r="AB35" t="s">
        <v>553</v>
      </c>
      <c r="AC35" s="12">
        <v>45072.470092592594</v>
      </c>
      <c r="AD35" s="12">
        <v>45072.833333333336</v>
      </c>
      <c r="AE35">
        <v>8.7177777778124437</v>
      </c>
      <c r="AF35" s="12">
        <v>45072.530740740738</v>
      </c>
      <c r="AG35" s="20">
        <v>9.4444444444444445E-3</v>
      </c>
      <c r="AH35" s="12">
        <v>45072.540185185186</v>
      </c>
      <c r="AI35">
        <v>7.0355555556016043</v>
      </c>
      <c r="AJ35" t="s">
        <v>143</v>
      </c>
      <c r="AM35">
        <v>5</v>
      </c>
      <c r="AN35">
        <v>26</v>
      </c>
      <c r="AO35" t="s">
        <v>144</v>
      </c>
      <c r="AP35">
        <v>21</v>
      </c>
      <c r="AQ35">
        <v>12</v>
      </c>
      <c r="AR35">
        <v>6</v>
      </c>
    </row>
    <row r="36" spans="1:44" x14ac:dyDescent="0.2">
      <c r="A36" t="s">
        <v>536</v>
      </c>
      <c r="B36" t="s">
        <v>569</v>
      </c>
      <c r="C36" t="s">
        <v>928</v>
      </c>
      <c r="D36" t="s">
        <v>47</v>
      </c>
      <c r="E36" t="s">
        <v>539</v>
      </c>
      <c r="F36" t="s">
        <v>929</v>
      </c>
      <c r="G36" t="s">
        <v>930</v>
      </c>
      <c r="H36" t="s">
        <v>931</v>
      </c>
      <c r="I36" t="s">
        <v>932</v>
      </c>
      <c r="J36" t="s">
        <v>575</v>
      </c>
      <c r="K36" t="s">
        <v>576</v>
      </c>
      <c r="L36" s="19">
        <v>45072</v>
      </c>
      <c r="M36" s="20">
        <v>0.48456018518518523</v>
      </c>
      <c r="N36" t="s">
        <v>933</v>
      </c>
      <c r="O36" s="19">
        <v>45072</v>
      </c>
      <c r="P36" s="20">
        <v>0.625</v>
      </c>
      <c r="Q36" t="s">
        <v>578</v>
      </c>
      <c r="R36" t="s">
        <v>934</v>
      </c>
      <c r="S36" s="19">
        <v>45072</v>
      </c>
      <c r="T36" s="20">
        <v>0.51243055555555561</v>
      </c>
      <c r="U36">
        <v>25</v>
      </c>
      <c r="V36" t="s">
        <v>809</v>
      </c>
      <c r="W36" t="s">
        <v>810</v>
      </c>
      <c r="X36" t="s">
        <v>811</v>
      </c>
      <c r="Y36" t="s">
        <v>61</v>
      </c>
      <c r="Z36" t="s">
        <v>583</v>
      </c>
      <c r="AA36" t="s">
        <v>584</v>
      </c>
      <c r="AB36" t="s">
        <v>553</v>
      </c>
      <c r="AC36" s="12">
        <v>45072.484560185185</v>
      </c>
      <c r="AD36" s="12">
        <v>45072.625</v>
      </c>
      <c r="AE36">
        <v>3.3705555555643514</v>
      </c>
      <c r="AF36" s="12">
        <v>45072.512430555558</v>
      </c>
      <c r="AG36" s="20">
        <v>1.3888888888888888E-2</v>
      </c>
      <c r="AH36" s="12">
        <v>45072.526319444441</v>
      </c>
      <c r="AI36">
        <v>2.3683333332301117</v>
      </c>
      <c r="AJ36" t="s">
        <v>143</v>
      </c>
      <c r="AM36">
        <v>5</v>
      </c>
      <c r="AN36">
        <v>26</v>
      </c>
      <c r="AO36" t="s">
        <v>144</v>
      </c>
      <c r="AP36">
        <v>21</v>
      </c>
      <c r="AQ36">
        <v>12</v>
      </c>
      <c r="AR36">
        <v>6</v>
      </c>
    </row>
    <row r="37" spans="1:44" x14ac:dyDescent="0.2">
      <c r="A37" t="s">
        <v>536</v>
      </c>
      <c r="B37" t="s">
        <v>569</v>
      </c>
      <c r="C37" t="s">
        <v>928</v>
      </c>
      <c r="D37" t="s">
        <v>47</v>
      </c>
      <c r="E37" t="s">
        <v>539</v>
      </c>
      <c r="F37" t="s">
        <v>929</v>
      </c>
      <c r="G37" t="s">
        <v>930</v>
      </c>
      <c r="H37" t="s">
        <v>931</v>
      </c>
      <c r="I37" t="s">
        <v>932</v>
      </c>
      <c r="J37" t="s">
        <v>585</v>
      </c>
      <c r="K37" t="s">
        <v>586</v>
      </c>
      <c r="L37" s="19">
        <v>45072</v>
      </c>
      <c r="M37" s="20">
        <v>0.48456018518518523</v>
      </c>
      <c r="N37" t="s">
        <v>933</v>
      </c>
      <c r="O37" s="19">
        <v>45072</v>
      </c>
      <c r="P37" s="20">
        <v>0.625</v>
      </c>
      <c r="Q37" t="s">
        <v>578</v>
      </c>
      <c r="R37" t="s">
        <v>934</v>
      </c>
      <c r="S37" s="19">
        <v>45072</v>
      </c>
      <c r="T37" s="20">
        <v>0.51243055555555561</v>
      </c>
      <c r="U37">
        <v>25</v>
      </c>
      <c r="V37" t="s">
        <v>809</v>
      </c>
      <c r="W37" t="s">
        <v>810</v>
      </c>
      <c r="X37" t="s">
        <v>811</v>
      </c>
      <c r="Y37" t="s">
        <v>61</v>
      </c>
      <c r="Z37" t="s">
        <v>62</v>
      </c>
      <c r="AA37" t="s">
        <v>584</v>
      </c>
      <c r="AB37" t="s">
        <v>553</v>
      </c>
      <c r="AC37" s="12">
        <v>45072.484560185185</v>
      </c>
      <c r="AD37" s="12">
        <v>45072.625</v>
      </c>
      <c r="AE37">
        <v>3.3705555555643514</v>
      </c>
      <c r="AF37" s="12">
        <v>45072.512430555558</v>
      </c>
      <c r="AG37" s="20">
        <v>1.3888888888888888E-2</v>
      </c>
      <c r="AH37" s="12">
        <v>45072.526319444441</v>
      </c>
      <c r="AI37">
        <v>2.3683333332301117</v>
      </c>
      <c r="AJ37" t="s">
        <v>143</v>
      </c>
      <c r="AM37">
        <v>5</v>
      </c>
      <c r="AN37">
        <v>26</v>
      </c>
      <c r="AO37" t="s">
        <v>144</v>
      </c>
      <c r="AP37">
        <v>21</v>
      </c>
      <c r="AQ37">
        <v>12</v>
      </c>
      <c r="AR37">
        <v>6</v>
      </c>
    </row>
    <row r="38" spans="1:44" x14ac:dyDescent="0.2">
      <c r="A38" t="s">
        <v>536</v>
      </c>
      <c r="B38" t="s">
        <v>569</v>
      </c>
      <c r="C38" t="s">
        <v>935</v>
      </c>
      <c r="D38" t="s">
        <v>47</v>
      </c>
      <c r="E38" t="s">
        <v>539</v>
      </c>
      <c r="F38" t="s">
        <v>936</v>
      </c>
      <c r="G38" t="s">
        <v>937</v>
      </c>
      <c r="H38" t="s">
        <v>938</v>
      </c>
      <c r="I38" t="s">
        <v>939</v>
      </c>
      <c r="J38" t="s">
        <v>585</v>
      </c>
      <c r="K38" t="s">
        <v>586</v>
      </c>
      <c r="L38" s="19">
        <v>45071</v>
      </c>
      <c r="M38" s="20">
        <v>0.81246527777777777</v>
      </c>
      <c r="N38" t="s">
        <v>940</v>
      </c>
      <c r="O38" s="19">
        <v>45072</v>
      </c>
      <c r="P38" s="20">
        <v>0.83333333333333337</v>
      </c>
      <c r="Q38" t="s">
        <v>578</v>
      </c>
      <c r="R38" t="s">
        <v>941</v>
      </c>
      <c r="S38" s="19">
        <v>45072</v>
      </c>
      <c r="T38" s="20">
        <v>0.48797453703703703</v>
      </c>
      <c r="U38">
        <v>70</v>
      </c>
      <c r="V38" t="s">
        <v>942</v>
      </c>
      <c r="W38" t="s">
        <v>943</v>
      </c>
      <c r="X38" t="s">
        <v>789</v>
      </c>
      <c r="Y38" t="s">
        <v>61</v>
      </c>
      <c r="Z38" t="s">
        <v>62</v>
      </c>
      <c r="AA38" t="s">
        <v>584</v>
      </c>
      <c r="AB38" t="s">
        <v>553</v>
      </c>
      <c r="AC38" s="12">
        <v>45071.812465277777</v>
      </c>
      <c r="AD38" s="12">
        <v>45072.833333333336</v>
      </c>
      <c r="AE38">
        <v>24.50083333341172</v>
      </c>
      <c r="AF38" s="12">
        <v>45072.487974537034</v>
      </c>
      <c r="AG38" s="20">
        <v>3.888888888888889E-2</v>
      </c>
      <c r="AH38" s="12">
        <v>45072.526863425926</v>
      </c>
      <c r="AI38">
        <v>7.3552777778240852</v>
      </c>
      <c r="AJ38" t="s">
        <v>143</v>
      </c>
      <c r="AM38">
        <v>5</v>
      </c>
      <c r="AN38">
        <v>26</v>
      </c>
      <c r="AO38" t="s">
        <v>144</v>
      </c>
      <c r="AP38">
        <v>21</v>
      </c>
      <c r="AQ38">
        <v>11</v>
      </c>
      <c r="AR38">
        <v>6</v>
      </c>
    </row>
    <row r="39" spans="1:44" x14ac:dyDescent="0.2">
      <c r="A39" t="s">
        <v>536</v>
      </c>
      <c r="B39" t="s">
        <v>569</v>
      </c>
      <c r="C39" t="s">
        <v>944</v>
      </c>
      <c r="D39" t="s">
        <v>47</v>
      </c>
      <c r="E39" t="s">
        <v>539</v>
      </c>
      <c r="F39" t="s">
        <v>945</v>
      </c>
      <c r="G39" t="s">
        <v>946</v>
      </c>
      <c r="H39" t="s">
        <v>947</v>
      </c>
      <c r="I39" t="s">
        <v>948</v>
      </c>
      <c r="J39" t="s">
        <v>585</v>
      </c>
      <c r="K39" t="s">
        <v>586</v>
      </c>
      <c r="L39" s="19">
        <v>45072</v>
      </c>
      <c r="M39" s="20">
        <v>0.49756944444444445</v>
      </c>
      <c r="N39" t="s">
        <v>949</v>
      </c>
      <c r="O39" s="19">
        <v>45072</v>
      </c>
      <c r="P39" s="20">
        <v>0.83333333333333337</v>
      </c>
      <c r="Q39" t="s">
        <v>578</v>
      </c>
      <c r="R39" t="s">
        <v>950</v>
      </c>
      <c r="S39" s="19">
        <v>45072</v>
      </c>
      <c r="T39" s="20">
        <v>0.46731481481481479</v>
      </c>
      <c r="U39">
        <v>47</v>
      </c>
      <c r="V39" t="s">
        <v>852</v>
      </c>
      <c r="W39" t="s">
        <v>853</v>
      </c>
      <c r="X39" t="s">
        <v>801</v>
      </c>
      <c r="Y39" t="s">
        <v>61</v>
      </c>
      <c r="Z39" t="s">
        <v>583</v>
      </c>
      <c r="AA39" t="s">
        <v>584</v>
      </c>
      <c r="AB39" t="s">
        <v>553</v>
      </c>
      <c r="AC39" s="12">
        <v>45072.497569444444</v>
      </c>
      <c r="AD39" s="12">
        <v>45072.833333333336</v>
      </c>
      <c r="AE39">
        <v>8.058333333407063</v>
      </c>
      <c r="AF39" s="12">
        <v>45072.467314814814</v>
      </c>
      <c r="AG39" s="20">
        <v>2.6111111111111113E-2</v>
      </c>
      <c r="AH39" s="12">
        <v>45072.493425925924</v>
      </c>
      <c r="AI39">
        <v>8.1577777778729796</v>
      </c>
      <c r="AJ39" t="s">
        <v>143</v>
      </c>
      <c r="AM39">
        <v>5</v>
      </c>
      <c r="AN39">
        <v>26</v>
      </c>
      <c r="AO39" t="s">
        <v>144</v>
      </c>
      <c r="AP39">
        <v>21</v>
      </c>
      <c r="AQ39">
        <v>11</v>
      </c>
      <c r="AR39">
        <v>6</v>
      </c>
    </row>
    <row r="40" spans="1:44" x14ac:dyDescent="0.2">
      <c r="A40" t="s">
        <v>536</v>
      </c>
      <c r="B40" t="s">
        <v>569</v>
      </c>
      <c r="C40" t="s">
        <v>944</v>
      </c>
      <c r="D40" t="s">
        <v>47</v>
      </c>
      <c r="E40" t="s">
        <v>539</v>
      </c>
      <c r="F40" t="s">
        <v>945</v>
      </c>
      <c r="G40" t="s">
        <v>946</v>
      </c>
      <c r="H40" t="s">
        <v>947</v>
      </c>
      <c r="I40" t="s">
        <v>948</v>
      </c>
      <c r="J40" t="s">
        <v>575</v>
      </c>
      <c r="K40" t="s">
        <v>576</v>
      </c>
      <c r="L40" s="19">
        <v>45072</v>
      </c>
      <c r="M40" s="20">
        <v>0.49756944444444445</v>
      </c>
      <c r="N40" t="s">
        <v>949</v>
      </c>
      <c r="O40" s="19">
        <v>45072</v>
      </c>
      <c r="P40" s="20">
        <v>0.83333333333333337</v>
      </c>
      <c r="Q40" t="s">
        <v>578</v>
      </c>
      <c r="R40" t="s">
        <v>950</v>
      </c>
      <c r="S40" s="19">
        <v>45072</v>
      </c>
      <c r="T40" s="20">
        <v>0.46731481481481479</v>
      </c>
      <c r="U40">
        <v>47</v>
      </c>
      <c r="V40" t="s">
        <v>852</v>
      </c>
      <c r="W40" t="s">
        <v>853</v>
      </c>
      <c r="X40" t="s">
        <v>801</v>
      </c>
      <c r="Y40" t="s">
        <v>61</v>
      </c>
      <c r="Z40" t="s">
        <v>62</v>
      </c>
      <c r="AA40" t="s">
        <v>584</v>
      </c>
      <c r="AB40" t="s">
        <v>553</v>
      </c>
      <c r="AC40" s="12">
        <v>45072.497569444444</v>
      </c>
      <c r="AD40" s="12">
        <v>45072.833333333336</v>
      </c>
      <c r="AE40">
        <v>8.058333333407063</v>
      </c>
      <c r="AF40" s="12">
        <v>45072.467314814814</v>
      </c>
      <c r="AG40" s="20">
        <v>2.6111111111111113E-2</v>
      </c>
      <c r="AH40" s="12">
        <v>45072.493425925924</v>
      </c>
      <c r="AI40">
        <v>8.1577777778729796</v>
      </c>
      <c r="AJ40" t="s">
        <v>143</v>
      </c>
      <c r="AM40">
        <v>5</v>
      </c>
      <c r="AN40">
        <v>26</v>
      </c>
      <c r="AO40" t="s">
        <v>144</v>
      </c>
      <c r="AP40">
        <v>21</v>
      </c>
      <c r="AQ40">
        <v>11</v>
      </c>
      <c r="AR40">
        <v>6</v>
      </c>
    </row>
    <row r="41" spans="1:44" x14ac:dyDescent="0.2">
      <c r="A41" t="s">
        <v>536</v>
      </c>
      <c r="B41" t="s">
        <v>569</v>
      </c>
      <c r="C41" t="s">
        <v>951</v>
      </c>
      <c r="D41" t="s">
        <v>47</v>
      </c>
      <c r="E41" t="s">
        <v>539</v>
      </c>
      <c r="F41" t="s">
        <v>952</v>
      </c>
      <c r="G41" t="s">
        <v>953</v>
      </c>
      <c r="H41" t="s">
        <v>954</v>
      </c>
      <c r="I41" t="s">
        <v>955</v>
      </c>
      <c r="J41" t="s">
        <v>575</v>
      </c>
      <c r="K41" t="s">
        <v>576</v>
      </c>
      <c r="L41" s="19">
        <v>45071</v>
      </c>
      <c r="M41" s="20">
        <v>0.74084490740740738</v>
      </c>
      <c r="N41" t="s">
        <v>906</v>
      </c>
      <c r="O41" s="19">
        <v>45072</v>
      </c>
      <c r="P41" s="20">
        <v>0.6875</v>
      </c>
      <c r="Q41" t="s">
        <v>578</v>
      </c>
      <c r="R41" t="s">
        <v>956</v>
      </c>
      <c r="S41" s="19">
        <v>45072</v>
      </c>
      <c r="T41" s="20">
        <v>0.3301736111111111</v>
      </c>
      <c r="U41">
        <v>28</v>
      </c>
      <c r="V41" t="s">
        <v>957</v>
      </c>
      <c r="W41" t="s">
        <v>958</v>
      </c>
      <c r="X41" t="s">
        <v>582</v>
      </c>
      <c r="Y41" t="s">
        <v>61</v>
      </c>
      <c r="Z41" t="s">
        <v>62</v>
      </c>
      <c r="AA41" t="s">
        <v>584</v>
      </c>
      <c r="AB41" t="s">
        <v>553</v>
      </c>
      <c r="AC41" s="12">
        <v>45071.740844907406</v>
      </c>
      <c r="AD41" s="12">
        <v>45072.6875</v>
      </c>
      <c r="AE41">
        <v>22.719722222245764</v>
      </c>
      <c r="AF41" s="12">
        <v>45072.33017361111</v>
      </c>
      <c r="AG41" s="20">
        <v>1.5555555555555553E-2</v>
      </c>
      <c r="AH41" s="12">
        <v>45072.345729166664</v>
      </c>
      <c r="AI41">
        <v>8.2025000000721775</v>
      </c>
      <c r="AJ41" t="s">
        <v>143</v>
      </c>
      <c r="AM41">
        <v>5</v>
      </c>
      <c r="AN41">
        <v>26</v>
      </c>
      <c r="AO41" t="s">
        <v>144</v>
      </c>
      <c r="AP41">
        <v>21</v>
      </c>
      <c r="AQ41">
        <v>7</v>
      </c>
      <c r="AR41">
        <v>6</v>
      </c>
    </row>
    <row r="42" spans="1:44" x14ac:dyDescent="0.2">
      <c r="A42" t="s">
        <v>764</v>
      </c>
      <c r="B42" t="s">
        <v>765</v>
      </c>
      <c r="C42" t="s">
        <v>959</v>
      </c>
      <c r="D42" t="s">
        <v>47</v>
      </c>
      <c r="E42" t="s">
        <v>539</v>
      </c>
      <c r="F42" t="s">
        <v>767</v>
      </c>
      <c r="G42" t="s">
        <v>768</v>
      </c>
      <c r="H42" t="s">
        <v>769</v>
      </c>
      <c r="I42" t="s">
        <v>770</v>
      </c>
      <c r="J42" t="s">
        <v>960</v>
      </c>
      <c r="K42" t="s">
        <v>961</v>
      </c>
      <c r="L42" s="19">
        <v>45072</v>
      </c>
      <c r="M42" s="20">
        <v>0.33467592592592593</v>
      </c>
      <c r="N42" t="s">
        <v>962</v>
      </c>
      <c r="O42" s="19">
        <v>45072</v>
      </c>
      <c r="P42" s="20">
        <v>0.58333333333333337</v>
      </c>
      <c r="Q42" t="s">
        <v>774</v>
      </c>
      <c r="R42" t="s">
        <v>963</v>
      </c>
      <c r="S42" s="19">
        <v>45072</v>
      </c>
      <c r="T42" s="20">
        <v>0.33673611111111112</v>
      </c>
      <c r="U42">
        <v>2</v>
      </c>
      <c r="V42" t="s">
        <v>776</v>
      </c>
      <c r="W42" t="s">
        <v>777</v>
      </c>
      <c r="X42" t="s">
        <v>811</v>
      </c>
      <c r="Y42" t="s">
        <v>61</v>
      </c>
      <c r="Z42" t="s">
        <v>62</v>
      </c>
      <c r="AA42" t="s">
        <v>584</v>
      </c>
      <c r="AB42" t="s">
        <v>553</v>
      </c>
      <c r="AC42" s="12">
        <v>45072.334675925929</v>
      </c>
      <c r="AD42" s="12">
        <v>45072.583333333336</v>
      </c>
      <c r="AE42">
        <v>5.967777777754236</v>
      </c>
      <c r="AF42" s="12">
        <v>45072.336736111109</v>
      </c>
      <c r="AG42" s="20">
        <v>1.1111111111111111E-3</v>
      </c>
      <c r="AH42" s="12">
        <v>45072.337847222225</v>
      </c>
      <c r="AI42">
        <v>5.8916666668374091</v>
      </c>
      <c r="AJ42" t="s">
        <v>143</v>
      </c>
      <c r="AM42">
        <v>5</v>
      </c>
      <c r="AN42">
        <v>26</v>
      </c>
      <c r="AO42" t="s">
        <v>144</v>
      </c>
      <c r="AP42">
        <v>21</v>
      </c>
      <c r="AQ42">
        <v>8</v>
      </c>
      <c r="AR42">
        <v>6</v>
      </c>
    </row>
    <row r="43" spans="1:44" x14ac:dyDescent="0.2">
      <c r="A43" t="s">
        <v>764</v>
      </c>
      <c r="B43" t="s">
        <v>765</v>
      </c>
      <c r="C43" t="s">
        <v>964</v>
      </c>
      <c r="D43" t="s">
        <v>47</v>
      </c>
      <c r="E43" t="s">
        <v>539</v>
      </c>
      <c r="F43" t="s">
        <v>767</v>
      </c>
      <c r="G43" t="s">
        <v>768</v>
      </c>
      <c r="H43" t="s">
        <v>769</v>
      </c>
      <c r="I43" t="s">
        <v>770</v>
      </c>
      <c r="J43" t="s">
        <v>960</v>
      </c>
      <c r="K43" t="s">
        <v>961</v>
      </c>
      <c r="L43" s="19">
        <v>45072</v>
      </c>
      <c r="M43" s="20">
        <v>0.3344212962962963</v>
      </c>
      <c r="N43" t="s">
        <v>962</v>
      </c>
      <c r="O43" s="19">
        <v>45072</v>
      </c>
      <c r="P43" s="20">
        <v>0.58333333333333337</v>
      </c>
      <c r="Q43" t="s">
        <v>774</v>
      </c>
      <c r="R43" t="s">
        <v>965</v>
      </c>
      <c r="S43" s="19">
        <v>45072</v>
      </c>
      <c r="T43" s="20">
        <v>0.33465277777777774</v>
      </c>
      <c r="U43">
        <v>2</v>
      </c>
      <c r="V43" t="s">
        <v>776</v>
      </c>
      <c r="W43" t="s">
        <v>777</v>
      </c>
      <c r="X43" t="s">
        <v>811</v>
      </c>
      <c r="Y43" t="s">
        <v>61</v>
      </c>
      <c r="Z43" t="s">
        <v>62</v>
      </c>
      <c r="AA43" t="s">
        <v>584</v>
      </c>
      <c r="AB43" t="s">
        <v>553</v>
      </c>
      <c r="AC43" s="12">
        <v>45072.334421296298</v>
      </c>
      <c r="AD43" s="12">
        <v>45072.583333333336</v>
      </c>
      <c r="AE43">
        <v>5.9738888888969086</v>
      </c>
      <c r="AF43" s="12">
        <v>45072.334652777776</v>
      </c>
      <c r="AG43" s="20">
        <v>1.1111111111111111E-3</v>
      </c>
      <c r="AH43" s="12">
        <v>45072.335763888892</v>
      </c>
      <c r="AI43">
        <v>5.9416666668257676</v>
      </c>
      <c r="AJ43" t="s">
        <v>143</v>
      </c>
      <c r="AM43">
        <v>5</v>
      </c>
      <c r="AN43">
        <v>26</v>
      </c>
      <c r="AO43" t="s">
        <v>144</v>
      </c>
      <c r="AP43">
        <v>21</v>
      </c>
      <c r="AQ43">
        <v>8</v>
      </c>
      <c r="AR43">
        <v>6</v>
      </c>
    </row>
    <row r="44" spans="1:44" x14ac:dyDescent="0.2">
      <c r="A44" t="s">
        <v>764</v>
      </c>
      <c r="B44" t="s">
        <v>765</v>
      </c>
      <c r="C44" t="s">
        <v>966</v>
      </c>
      <c r="D44" t="s">
        <v>47</v>
      </c>
      <c r="E44" t="s">
        <v>539</v>
      </c>
      <c r="F44" t="s">
        <v>767</v>
      </c>
      <c r="G44" t="s">
        <v>768</v>
      </c>
      <c r="H44" t="s">
        <v>769</v>
      </c>
      <c r="I44" t="s">
        <v>770</v>
      </c>
      <c r="J44" t="s">
        <v>960</v>
      </c>
      <c r="K44" t="s">
        <v>961</v>
      </c>
      <c r="L44" s="19">
        <v>45072</v>
      </c>
      <c r="M44" s="20">
        <v>0.33412037037037035</v>
      </c>
      <c r="N44" t="s">
        <v>962</v>
      </c>
      <c r="O44" s="19">
        <v>45072</v>
      </c>
      <c r="P44" s="20">
        <v>0.58333333333333337</v>
      </c>
      <c r="Q44" t="s">
        <v>774</v>
      </c>
      <c r="R44" t="s">
        <v>967</v>
      </c>
      <c r="S44" s="19">
        <v>45072</v>
      </c>
      <c r="T44" s="20">
        <v>0.33122685185185186</v>
      </c>
      <c r="U44">
        <v>2</v>
      </c>
      <c r="V44" t="s">
        <v>776</v>
      </c>
      <c r="W44" t="s">
        <v>777</v>
      </c>
      <c r="X44" t="s">
        <v>811</v>
      </c>
      <c r="Y44" t="s">
        <v>61</v>
      </c>
      <c r="Z44" t="s">
        <v>62</v>
      </c>
      <c r="AA44" t="s">
        <v>584</v>
      </c>
      <c r="AB44" t="s">
        <v>553</v>
      </c>
      <c r="AC44" s="12">
        <v>45072.334120370368</v>
      </c>
      <c r="AD44" s="12">
        <v>45072.583333333336</v>
      </c>
      <c r="AE44">
        <v>5.9811111112358049</v>
      </c>
      <c r="AF44" s="12">
        <v>45072.331226851849</v>
      </c>
      <c r="AG44" s="20">
        <v>1.1111111111111111E-3</v>
      </c>
      <c r="AH44" s="12">
        <v>45072.332337962966</v>
      </c>
      <c r="AI44">
        <v>6.0238888890598901</v>
      </c>
      <c r="AJ44" t="s">
        <v>143</v>
      </c>
      <c r="AM44">
        <v>5</v>
      </c>
      <c r="AN44">
        <v>26</v>
      </c>
      <c r="AO44" t="s">
        <v>144</v>
      </c>
      <c r="AP44">
        <v>21</v>
      </c>
      <c r="AQ44">
        <v>7</v>
      </c>
      <c r="AR44">
        <v>6</v>
      </c>
    </row>
    <row r="45" spans="1:44" x14ac:dyDescent="0.2">
      <c r="A45" t="s">
        <v>536</v>
      </c>
      <c r="B45" t="s">
        <v>569</v>
      </c>
      <c r="C45" t="s">
        <v>968</v>
      </c>
      <c r="D45" t="s">
        <v>47</v>
      </c>
      <c r="E45" t="s">
        <v>539</v>
      </c>
      <c r="F45" t="s">
        <v>969</v>
      </c>
      <c r="G45" t="s">
        <v>970</v>
      </c>
      <c r="H45" t="s">
        <v>971</v>
      </c>
      <c r="I45" t="s">
        <v>972</v>
      </c>
      <c r="J45" t="s">
        <v>585</v>
      </c>
      <c r="K45" t="s">
        <v>586</v>
      </c>
      <c r="L45" s="19">
        <v>45061</v>
      </c>
      <c r="M45" s="20">
        <v>0.41991898148148149</v>
      </c>
      <c r="N45" t="s">
        <v>973</v>
      </c>
      <c r="O45" s="19">
        <v>45072</v>
      </c>
      <c r="P45" s="20">
        <v>0.5</v>
      </c>
      <c r="Q45" t="s">
        <v>578</v>
      </c>
      <c r="R45" t="s">
        <v>974</v>
      </c>
      <c r="S45" s="19">
        <v>45072</v>
      </c>
      <c r="T45" s="20">
        <v>0.30349537037037039</v>
      </c>
      <c r="U45">
        <v>26</v>
      </c>
      <c r="V45" t="s">
        <v>975</v>
      </c>
      <c r="W45" t="s">
        <v>976</v>
      </c>
      <c r="X45" t="s">
        <v>801</v>
      </c>
      <c r="Y45" t="s">
        <v>61</v>
      </c>
      <c r="Z45" t="s">
        <v>62</v>
      </c>
      <c r="AA45" t="s">
        <v>584</v>
      </c>
      <c r="AB45" t="s">
        <v>553</v>
      </c>
      <c r="AC45" s="12">
        <v>45061.419918981483</v>
      </c>
      <c r="AD45" s="12">
        <v>45072.5</v>
      </c>
      <c r="AE45">
        <v>265.92194444441702</v>
      </c>
      <c r="AF45" s="12">
        <v>45072.303495370368</v>
      </c>
      <c r="AG45" s="20">
        <v>1.4444444444444446E-2</v>
      </c>
      <c r="AH45" s="12">
        <v>45072.317939814813</v>
      </c>
      <c r="AI45">
        <v>4.3694444444845431</v>
      </c>
      <c r="AJ45" t="s">
        <v>143</v>
      </c>
      <c r="AM45">
        <v>5</v>
      </c>
      <c r="AN45">
        <v>26</v>
      </c>
      <c r="AO45" t="s">
        <v>144</v>
      </c>
      <c r="AP45">
        <v>21</v>
      </c>
      <c r="AQ45">
        <v>7</v>
      </c>
      <c r="AR45">
        <v>6</v>
      </c>
    </row>
    <row r="46" spans="1:44" x14ac:dyDescent="0.2">
      <c r="A46" t="s">
        <v>536</v>
      </c>
      <c r="B46" t="s">
        <v>569</v>
      </c>
      <c r="C46" t="s">
        <v>977</v>
      </c>
      <c r="D46" t="s">
        <v>47</v>
      </c>
      <c r="E46" t="s">
        <v>539</v>
      </c>
      <c r="F46" t="s">
        <v>978</v>
      </c>
      <c r="G46" t="s">
        <v>979</v>
      </c>
      <c r="H46" t="s">
        <v>980</v>
      </c>
      <c r="I46" t="s">
        <v>981</v>
      </c>
      <c r="J46" t="s">
        <v>585</v>
      </c>
      <c r="K46" t="s">
        <v>586</v>
      </c>
      <c r="L46" s="19">
        <v>45071</v>
      </c>
      <c r="M46" s="20">
        <v>0.42302083333333335</v>
      </c>
      <c r="N46" t="s">
        <v>577</v>
      </c>
      <c r="O46" s="19">
        <v>45071</v>
      </c>
      <c r="P46" s="20">
        <v>0.83333333333333337</v>
      </c>
      <c r="Q46" t="s">
        <v>578</v>
      </c>
      <c r="R46" t="s">
        <v>982</v>
      </c>
      <c r="S46" s="19">
        <v>45071</v>
      </c>
      <c r="T46" s="20">
        <v>0.57327546296296295</v>
      </c>
      <c r="U46">
        <v>0</v>
      </c>
      <c r="V46" t="s">
        <v>144</v>
      </c>
      <c r="W46" t="s">
        <v>144</v>
      </c>
      <c r="X46" t="s">
        <v>801</v>
      </c>
      <c r="Y46" t="s">
        <v>61</v>
      </c>
      <c r="Z46" t="s">
        <v>62</v>
      </c>
      <c r="AA46" t="s">
        <v>584</v>
      </c>
      <c r="AB46" t="s">
        <v>553</v>
      </c>
      <c r="AC46" s="12">
        <v>45071.423020833332</v>
      </c>
      <c r="AD46" s="12">
        <v>45071.833333333336</v>
      </c>
      <c r="AE46">
        <v>9.847500000090804</v>
      </c>
      <c r="AF46" s="12">
        <v>45071.573275462964</v>
      </c>
      <c r="AG46" s="20">
        <v>0</v>
      </c>
      <c r="AH46" s="12">
        <v>45071.573275462964</v>
      </c>
      <c r="AI46">
        <v>6.2413888889132068</v>
      </c>
      <c r="AJ46" t="s">
        <v>143</v>
      </c>
      <c r="AM46">
        <v>5</v>
      </c>
      <c r="AN46">
        <v>25</v>
      </c>
      <c r="AO46" t="s">
        <v>144</v>
      </c>
      <c r="AP46">
        <v>21</v>
      </c>
      <c r="AQ46">
        <v>13</v>
      </c>
      <c r="AR46">
        <v>5</v>
      </c>
    </row>
    <row r="47" spans="1:44" x14ac:dyDescent="0.2">
      <c r="A47" t="s">
        <v>536</v>
      </c>
      <c r="B47" t="s">
        <v>569</v>
      </c>
      <c r="C47" t="s">
        <v>983</v>
      </c>
      <c r="D47" t="s">
        <v>47</v>
      </c>
      <c r="E47" t="s">
        <v>539</v>
      </c>
      <c r="F47" t="s">
        <v>872</v>
      </c>
      <c r="G47" t="s">
        <v>873</v>
      </c>
      <c r="H47" t="s">
        <v>874</v>
      </c>
      <c r="I47" t="s">
        <v>875</v>
      </c>
      <c r="J47" t="s">
        <v>585</v>
      </c>
      <c r="K47" t="s">
        <v>586</v>
      </c>
      <c r="L47" s="19">
        <v>45070</v>
      </c>
      <c r="M47" s="20">
        <v>0.72171296296296295</v>
      </c>
      <c r="N47" t="s">
        <v>984</v>
      </c>
      <c r="O47" s="19">
        <v>45071</v>
      </c>
      <c r="P47" s="20">
        <v>0.83333333333333337</v>
      </c>
      <c r="Q47" t="s">
        <v>578</v>
      </c>
      <c r="R47" t="s">
        <v>985</v>
      </c>
      <c r="S47" s="19">
        <v>45071</v>
      </c>
      <c r="T47" s="20">
        <v>0.57847222222222217</v>
      </c>
      <c r="U47">
        <v>53</v>
      </c>
      <c r="V47" t="s">
        <v>878</v>
      </c>
      <c r="W47" t="s">
        <v>879</v>
      </c>
      <c r="X47" t="s">
        <v>582</v>
      </c>
      <c r="Y47" t="s">
        <v>61</v>
      </c>
      <c r="Z47" t="s">
        <v>62</v>
      </c>
      <c r="AA47" t="s">
        <v>584</v>
      </c>
      <c r="AB47" t="s">
        <v>553</v>
      </c>
      <c r="AC47" s="12">
        <v>45070.721712962964</v>
      </c>
      <c r="AD47" s="12">
        <v>45071.833333333336</v>
      </c>
      <c r="AE47">
        <v>26.678888888913207</v>
      </c>
      <c r="AF47" s="12">
        <v>45071.578472222223</v>
      </c>
      <c r="AG47" s="20">
        <v>2.9444444444444443E-2</v>
      </c>
      <c r="AH47" s="12">
        <v>45071.607916666668</v>
      </c>
      <c r="AI47">
        <v>5.4100000000325963</v>
      </c>
      <c r="AJ47" t="s">
        <v>143</v>
      </c>
      <c r="AM47">
        <v>5</v>
      </c>
      <c r="AN47">
        <v>25</v>
      </c>
      <c r="AO47" t="s">
        <v>144</v>
      </c>
      <c r="AP47">
        <v>21</v>
      </c>
      <c r="AQ47">
        <v>13</v>
      </c>
      <c r="AR47">
        <v>5</v>
      </c>
    </row>
    <row r="48" spans="1:44" x14ac:dyDescent="0.2">
      <c r="A48" t="s">
        <v>536</v>
      </c>
      <c r="B48" t="s">
        <v>569</v>
      </c>
      <c r="C48" t="s">
        <v>986</v>
      </c>
      <c r="D48" t="s">
        <v>47</v>
      </c>
      <c r="E48" t="s">
        <v>539</v>
      </c>
      <c r="F48" t="s">
        <v>987</v>
      </c>
      <c r="G48" t="s">
        <v>988</v>
      </c>
      <c r="H48" t="s">
        <v>989</v>
      </c>
      <c r="I48" t="s">
        <v>990</v>
      </c>
      <c r="J48" t="s">
        <v>575</v>
      </c>
      <c r="K48" t="s">
        <v>576</v>
      </c>
      <c r="L48" s="19">
        <v>45068</v>
      </c>
      <c r="M48" s="20">
        <v>0.39415509259259257</v>
      </c>
      <c r="N48" t="s">
        <v>991</v>
      </c>
      <c r="O48" s="19">
        <v>45071</v>
      </c>
      <c r="P48" s="20">
        <v>0.79166666666666663</v>
      </c>
      <c r="Q48" t="s">
        <v>578</v>
      </c>
      <c r="R48" t="s">
        <v>992</v>
      </c>
      <c r="S48" s="19">
        <v>45071</v>
      </c>
      <c r="T48" s="20">
        <v>0.4803587962962963</v>
      </c>
      <c r="U48">
        <v>88</v>
      </c>
      <c r="V48" t="s">
        <v>993</v>
      </c>
      <c r="W48" t="s">
        <v>994</v>
      </c>
      <c r="X48" t="s">
        <v>811</v>
      </c>
      <c r="Y48" t="s">
        <v>61</v>
      </c>
      <c r="Z48" t="s">
        <v>62</v>
      </c>
      <c r="AA48" t="s">
        <v>584</v>
      </c>
      <c r="AB48" t="s">
        <v>553</v>
      </c>
      <c r="AC48" s="12">
        <v>45068.394155092596</v>
      </c>
      <c r="AD48" s="12">
        <v>45071.791666666664</v>
      </c>
      <c r="AE48">
        <v>81.540277777647134</v>
      </c>
      <c r="AF48" s="12">
        <v>45071.480358796296</v>
      </c>
      <c r="AG48" s="20">
        <v>4.8888888888888891E-2</v>
      </c>
      <c r="AH48" s="12">
        <v>45071.529247685183</v>
      </c>
      <c r="AI48">
        <v>6.2980555555550382</v>
      </c>
      <c r="AJ48" t="s">
        <v>143</v>
      </c>
      <c r="AM48">
        <v>5</v>
      </c>
      <c r="AN48">
        <v>25</v>
      </c>
      <c r="AO48" t="s">
        <v>144</v>
      </c>
      <c r="AP48">
        <v>21</v>
      </c>
      <c r="AQ48">
        <v>11</v>
      </c>
      <c r="AR48">
        <v>5</v>
      </c>
    </row>
    <row r="49" spans="1:44" x14ac:dyDescent="0.2">
      <c r="A49" t="s">
        <v>536</v>
      </c>
      <c r="B49" t="s">
        <v>569</v>
      </c>
      <c r="C49" t="s">
        <v>995</v>
      </c>
      <c r="D49" t="s">
        <v>47</v>
      </c>
      <c r="E49" t="s">
        <v>539</v>
      </c>
      <c r="F49" t="s">
        <v>996</v>
      </c>
      <c r="G49" t="s">
        <v>997</v>
      </c>
      <c r="H49" t="s">
        <v>998</v>
      </c>
      <c r="I49" t="s">
        <v>999</v>
      </c>
      <c r="J49" t="s">
        <v>575</v>
      </c>
      <c r="K49" t="s">
        <v>576</v>
      </c>
      <c r="L49" s="19">
        <v>45071</v>
      </c>
      <c r="M49" s="20">
        <v>0.41332175925925929</v>
      </c>
      <c r="N49" t="s">
        <v>577</v>
      </c>
      <c r="O49" s="19">
        <v>45071</v>
      </c>
      <c r="P49" s="20">
        <v>0.83333333333333337</v>
      </c>
      <c r="Q49" t="s">
        <v>578</v>
      </c>
      <c r="R49" t="s">
        <v>1000</v>
      </c>
      <c r="S49" s="19">
        <v>45071</v>
      </c>
      <c r="T49" s="20">
        <v>0.40491898148148148</v>
      </c>
      <c r="U49">
        <v>41</v>
      </c>
      <c r="V49" t="s">
        <v>1001</v>
      </c>
      <c r="W49" t="s">
        <v>1002</v>
      </c>
      <c r="X49" t="s">
        <v>596</v>
      </c>
      <c r="Y49" t="s">
        <v>61</v>
      </c>
      <c r="Z49" t="s">
        <v>62</v>
      </c>
      <c r="AA49" t="s">
        <v>584</v>
      </c>
      <c r="AB49" t="s">
        <v>553</v>
      </c>
      <c r="AC49" s="12">
        <v>45071.413321759261</v>
      </c>
      <c r="AD49" s="12">
        <v>45071.833333333336</v>
      </c>
      <c r="AE49">
        <v>10.080277777800802</v>
      </c>
      <c r="AF49" s="12">
        <v>45071.404918981483</v>
      </c>
      <c r="AG49" s="20">
        <v>2.2777777777777775E-2</v>
      </c>
      <c r="AH49" s="12">
        <v>45071.42769675926</v>
      </c>
      <c r="AI49">
        <v>9.7352777778287418</v>
      </c>
      <c r="AJ49" t="s">
        <v>143</v>
      </c>
      <c r="AM49">
        <v>5</v>
      </c>
      <c r="AN49">
        <v>25</v>
      </c>
      <c r="AO49" t="s">
        <v>144</v>
      </c>
      <c r="AP49">
        <v>21</v>
      </c>
      <c r="AQ49">
        <v>9</v>
      </c>
      <c r="AR49">
        <v>5</v>
      </c>
    </row>
    <row r="50" spans="1:44" x14ac:dyDescent="0.2">
      <c r="A50" t="s">
        <v>536</v>
      </c>
      <c r="B50" t="s">
        <v>569</v>
      </c>
      <c r="C50" t="s">
        <v>1003</v>
      </c>
      <c r="D50" t="s">
        <v>47</v>
      </c>
      <c r="E50" t="s">
        <v>539</v>
      </c>
      <c r="F50" t="s">
        <v>1004</v>
      </c>
      <c r="G50" t="s">
        <v>1005</v>
      </c>
      <c r="H50" t="s">
        <v>1006</v>
      </c>
      <c r="I50" t="s">
        <v>1007</v>
      </c>
      <c r="J50" t="s">
        <v>575</v>
      </c>
      <c r="K50" t="s">
        <v>576</v>
      </c>
      <c r="L50" s="19">
        <v>45069</v>
      </c>
      <c r="M50" s="20">
        <v>0.51332175925925927</v>
      </c>
      <c r="N50" t="s">
        <v>1008</v>
      </c>
      <c r="O50" s="19">
        <v>45071</v>
      </c>
      <c r="P50" s="20">
        <v>0.79166666666666663</v>
      </c>
      <c r="Q50" t="s">
        <v>578</v>
      </c>
      <c r="R50" t="s">
        <v>1009</v>
      </c>
      <c r="S50" s="19">
        <v>45071</v>
      </c>
      <c r="T50" s="20">
        <v>0.37579861111111112</v>
      </c>
      <c r="U50">
        <v>30</v>
      </c>
      <c r="V50" t="s">
        <v>1010</v>
      </c>
      <c r="W50" t="s">
        <v>1011</v>
      </c>
      <c r="X50" t="s">
        <v>582</v>
      </c>
      <c r="Y50" t="s">
        <v>61</v>
      </c>
      <c r="Z50" t="s">
        <v>583</v>
      </c>
      <c r="AA50" t="s">
        <v>584</v>
      </c>
      <c r="AB50" t="s">
        <v>553</v>
      </c>
      <c r="AC50" s="12">
        <v>45069.513321759259</v>
      </c>
      <c r="AD50" s="12">
        <v>45071.791666666664</v>
      </c>
      <c r="AE50">
        <v>54.680277777719311</v>
      </c>
      <c r="AF50" s="12">
        <v>45071.375798611109</v>
      </c>
      <c r="AG50" s="20">
        <v>1.6666666666666666E-2</v>
      </c>
      <c r="AH50" s="12">
        <v>45071.392465277779</v>
      </c>
      <c r="AI50">
        <v>9.5808333332533948</v>
      </c>
      <c r="AJ50" t="s">
        <v>143</v>
      </c>
      <c r="AM50">
        <v>5</v>
      </c>
      <c r="AN50">
        <v>25</v>
      </c>
      <c r="AO50" t="s">
        <v>144</v>
      </c>
      <c r="AP50">
        <v>21</v>
      </c>
      <c r="AQ50">
        <v>9</v>
      </c>
      <c r="AR50">
        <v>5</v>
      </c>
    </row>
    <row r="51" spans="1:44" x14ac:dyDescent="0.2">
      <c r="A51" t="s">
        <v>536</v>
      </c>
      <c r="B51" t="s">
        <v>569</v>
      </c>
      <c r="C51" t="s">
        <v>1003</v>
      </c>
      <c r="D51" t="s">
        <v>47</v>
      </c>
      <c r="E51" t="s">
        <v>539</v>
      </c>
      <c r="F51" t="s">
        <v>1004</v>
      </c>
      <c r="G51" t="s">
        <v>1005</v>
      </c>
      <c r="H51" t="s">
        <v>1006</v>
      </c>
      <c r="I51" t="s">
        <v>1007</v>
      </c>
      <c r="J51" t="s">
        <v>585</v>
      </c>
      <c r="K51" t="s">
        <v>586</v>
      </c>
      <c r="L51" s="19">
        <v>45069</v>
      </c>
      <c r="M51" s="20">
        <v>0.51332175925925927</v>
      </c>
      <c r="N51" t="s">
        <v>1008</v>
      </c>
      <c r="O51" s="19">
        <v>45071</v>
      </c>
      <c r="P51" s="20">
        <v>0.79166666666666663</v>
      </c>
      <c r="Q51" t="s">
        <v>578</v>
      </c>
      <c r="R51" t="s">
        <v>1009</v>
      </c>
      <c r="S51" s="19">
        <v>45071</v>
      </c>
      <c r="T51" s="20">
        <v>0.37579861111111112</v>
      </c>
      <c r="U51">
        <v>30</v>
      </c>
      <c r="V51" t="s">
        <v>1010</v>
      </c>
      <c r="W51" t="s">
        <v>1011</v>
      </c>
      <c r="X51" t="s">
        <v>582</v>
      </c>
      <c r="Y51" t="s">
        <v>61</v>
      </c>
      <c r="Z51" t="s">
        <v>62</v>
      </c>
      <c r="AA51" t="s">
        <v>584</v>
      </c>
      <c r="AB51" t="s">
        <v>553</v>
      </c>
      <c r="AC51" s="12">
        <v>45069.513321759259</v>
      </c>
      <c r="AD51" s="12">
        <v>45071.791666666664</v>
      </c>
      <c r="AE51">
        <v>54.680277777719311</v>
      </c>
      <c r="AF51" s="12">
        <v>45071.375798611109</v>
      </c>
      <c r="AG51" s="20">
        <v>1.6666666666666666E-2</v>
      </c>
      <c r="AH51" s="12">
        <v>45071.392465277779</v>
      </c>
      <c r="AI51">
        <v>9.5808333332533948</v>
      </c>
      <c r="AJ51" t="s">
        <v>143</v>
      </c>
      <c r="AM51">
        <v>5</v>
      </c>
      <c r="AN51">
        <v>25</v>
      </c>
      <c r="AO51" t="s">
        <v>144</v>
      </c>
      <c r="AP51">
        <v>21</v>
      </c>
      <c r="AQ51">
        <v>9</v>
      </c>
      <c r="AR51">
        <v>5</v>
      </c>
    </row>
    <row r="52" spans="1:44" x14ac:dyDescent="0.2">
      <c r="A52" t="s">
        <v>536</v>
      </c>
      <c r="B52" t="s">
        <v>569</v>
      </c>
      <c r="C52" t="s">
        <v>1012</v>
      </c>
      <c r="D52" t="s">
        <v>47</v>
      </c>
      <c r="E52" t="s">
        <v>539</v>
      </c>
      <c r="F52" t="s">
        <v>1013</v>
      </c>
      <c r="G52" t="s">
        <v>1014</v>
      </c>
      <c r="H52" t="s">
        <v>1015</v>
      </c>
      <c r="I52" t="s">
        <v>1016</v>
      </c>
      <c r="J52" t="s">
        <v>575</v>
      </c>
      <c r="K52" t="s">
        <v>576</v>
      </c>
      <c r="L52" s="19">
        <v>45070</v>
      </c>
      <c r="M52" s="20">
        <v>0.39710648148148148</v>
      </c>
      <c r="N52" t="s">
        <v>1017</v>
      </c>
      <c r="O52" s="19">
        <v>45071</v>
      </c>
      <c r="P52" s="20">
        <v>0.83333333333333337</v>
      </c>
      <c r="Q52" t="s">
        <v>578</v>
      </c>
      <c r="R52" t="s">
        <v>1018</v>
      </c>
      <c r="S52" s="19">
        <v>45071</v>
      </c>
      <c r="T52" s="20">
        <v>0.37512731481481482</v>
      </c>
      <c r="U52">
        <v>47</v>
      </c>
      <c r="V52" t="s">
        <v>852</v>
      </c>
      <c r="W52" t="s">
        <v>853</v>
      </c>
      <c r="X52" t="s">
        <v>582</v>
      </c>
      <c r="Y52" t="s">
        <v>61</v>
      </c>
      <c r="Z52" t="s">
        <v>62</v>
      </c>
      <c r="AA52" t="s">
        <v>584</v>
      </c>
      <c r="AB52" t="s">
        <v>553</v>
      </c>
      <c r="AC52" s="12">
        <v>45070.397106481483</v>
      </c>
      <c r="AD52" s="12">
        <v>45071.833333333336</v>
      </c>
      <c r="AE52">
        <v>34.46944444446126</v>
      </c>
      <c r="AF52" s="12">
        <v>45071.375127314815</v>
      </c>
      <c r="AG52" s="20">
        <v>2.6111111111111113E-2</v>
      </c>
      <c r="AH52" s="12">
        <v>45071.401238425926</v>
      </c>
      <c r="AI52">
        <v>10.370277777838055</v>
      </c>
      <c r="AJ52" t="s">
        <v>143</v>
      </c>
      <c r="AM52">
        <v>5</v>
      </c>
      <c r="AN52">
        <v>25</v>
      </c>
      <c r="AO52" t="s">
        <v>144</v>
      </c>
      <c r="AP52">
        <v>21</v>
      </c>
      <c r="AQ52">
        <v>9</v>
      </c>
      <c r="AR52">
        <v>5</v>
      </c>
    </row>
    <row r="53" spans="1:44" x14ac:dyDescent="0.2">
      <c r="A53" t="s">
        <v>536</v>
      </c>
      <c r="B53" t="s">
        <v>569</v>
      </c>
      <c r="C53" t="s">
        <v>1019</v>
      </c>
      <c r="D53" t="s">
        <v>47</v>
      </c>
      <c r="E53" t="s">
        <v>539</v>
      </c>
      <c r="F53" t="s">
        <v>1020</v>
      </c>
      <c r="G53" t="s">
        <v>1021</v>
      </c>
      <c r="H53" t="s">
        <v>1022</v>
      </c>
      <c r="I53" t="s">
        <v>1023</v>
      </c>
      <c r="J53" t="s">
        <v>575</v>
      </c>
      <c r="K53" t="s">
        <v>576</v>
      </c>
      <c r="L53" s="19">
        <v>45069</v>
      </c>
      <c r="M53" s="20">
        <v>0.48079861111111111</v>
      </c>
      <c r="N53" t="s">
        <v>1024</v>
      </c>
      <c r="O53" s="19">
        <v>45071</v>
      </c>
      <c r="P53" s="20">
        <v>0.79166666666666663</v>
      </c>
      <c r="Q53" t="s">
        <v>578</v>
      </c>
      <c r="R53" t="s">
        <v>1025</v>
      </c>
      <c r="S53" s="19">
        <v>45071</v>
      </c>
      <c r="T53" s="20">
        <v>0.30177083333333332</v>
      </c>
      <c r="U53">
        <v>92</v>
      </c>
      <c r="V53" t="s">
        <v>1026</v>
      </c>
      <c r="W53" t="s">
        <v>1027</v>
      </c>
      <c r="X53" t="s">
        <v>801</v>
      </c>
      <c r="Y53" t="s">
        <v>61</v>
      </c>
      <c r="Z53" t="s">
        <v>62</v>
      </c>
      <c r="AA53" t="s">
        <v>584</v>
      </c>
      <c r="AB53" t="s">
        <v>553</v>
      </c>
      <c r="AC53" s="12">
        <v>45069.480798611112</v>
      </c>
      <c r="AD53" s="12">
        <v>45071.791666666664</v>
      </c>
      <c r="AE53">
        <v>55.460833333258051</v>
      </c>
      <c r="AF53" s="12">
        <v>45071.301770833335</v>
      </c>
      <c r="AG53" s="20">
        <v>5.1111111111111107E-2</v>
      </c>
      <c r="AH53" s="12">
        <v>45071.352881944447</v>
      </c>
      <c r="AI53">
        <v>10.530833333206829</v>
      </c>
      <c r="AJ53" t="s">
        <v>143</v>
      </c>
      <c r="AM53">
        <v>5</v>
      </c>
      <c r="AN53">
        <v>25</v>
      </c>
      <c r="AO53" t="s">
        <v>144</v>
      </c>
      <c r="AP53">
        <v>21</v>
      </c>
      <c r="AQ53">
        <v>7</v>
      </c>
      <c r="AR53">
        <v>5</v>
      </c>
    </row>
    <row r="54" spans="1:44" x14ac:dyDescent="0.2">
      <c r="A54" t="s">
        <v>536</v>
      </c>
      <c r="B54" t="s">
        <v>569</v>
      </c>
      <c r="C54" t="s">
        <v>1028</v>
      </c>
      <c r="D54" t="s">
        <v>47</v>
      </c>
      <c r="E54" t="s">
        <v>539</v>
      </c>
      <c r="F54" t="s">
        <v>952</v>
      </c>
      <c r="G54" t="s">
        <v>953</v>
      </c>
      <c r="H54" t="s">
        <v>954</v>
      </c>
      <c r="I54" t="s">
        <v>955</v>
      </c>
      <c r="J54" t="s">
        <v>585</v>
      </c>
      <c r="K54" t="s">
        <v>586</v>
      </c>
      <c r="L54" s="19">
        <v>45070</v>
      </c>
      <c r="M54" s="20">
        <v>0.5257060185185185</v>
      </c>
      <c r="N54" t="s">
        <v>1029</v>
      </c>
      <c r="O54" s="19">
        <v>45071</v>
      </c>
      <c r="P54" s="20">
        <v>0.64583333333333337</v>
      </c>
      <c r="Q54" t="s">
        <v>578</v>
      </c>
      <c r="R54" t="s">
        <v>1030</v>
      </c>
      <c r="S54" s="19">
        <v>45071</v>
      </c>
      <c r="T54" s="20">
        <v>0.29633101851851851</v>
      </c>
      <c r="U54">
        <v>28</v>
      </c>
      <c r="V54" t="s">
        <v>957</v>
      </c>
      <c r="W54" t="s">
        <v>958</v>
      </c>
      <c r="X54" t="s">
        <v>801</v>
      </c>
      <c r="Y54" t="s">
        <v>61</v>
      </c>
      <c r="Z54" t="s">
        <v>62</v>
      </c>
      <c r="AA54" t="s">
        <v>584</v>
      </c>
      <c r="AB54" t="s">
        <v>553</v>
      </c>
      <c r="AC54" s="12">
        <v>45070.525706018518</v>
      </c>
      <c r="AD54" s="12">
        <v>45071.645833333336</v>
      </c>
      <c r="AE54">
        <v>26.883055555634201</v>
      </c>
      <c r="AF54" s="12">
        <v>45071.296331018515</v>
      </c>
      <c r="AG54" s="20">
        <v>1.5555555555555553E-2</v>
      </c>
      <c r="AH54" s="12">
        <v>45071.311886574076</v>
      </c>
      <c r="AI54">
        <v>8.0147222224040888</v>
      </c>
      <c r="AJ54" t="s">
        <v>143</v>
      </c>
      <c r="AM54">
        <v>5</v>
      </c>
      <c r="AN54">
        <v>25</v>
      </c>
      <c r="AO54" t="s">
        <v>144</v>
      </c>
      <c r="AP54">
        <v>21</v>
      </c>
      <c r="AQ54">
        <v>7</v>
      </c>
      <c r="AR54">
        <v>5</v>
      </c>
    </row>
    <row r="55" spans="1:44" x14ac:dyDescent="0.2">
      <c r="A55" t="s">
        <v>536</v>
      </c>
      <c r="B55" t="s">
        <v>569</v>
      </c>
      <c r="C55" t="s">
        <v>1031</v>
      </c>
      <c r="D55" t="s">
        <v>47</v>
      </c>
      <c r="E55" t="s">
        <v>539</v>
      </c>
      <c r="F55" t="s">
        <v>952</v>
      </c>
      <c r="G55" t="s">
        <v>953</v>
      </c>
      <c r="H55" t="s">
        <v>954</v>
      </c>
      <c r="I55" t="s">
        <v>955</v>
      </c>
      <c r="J55" t="s">
        <v>575</v>
      </c>
      <c r="K55" t="s">
        <v>576</v>
      </c>
      <c r="L55" s="19">
        <v>45069</v>
      </c>
      <c r="M55" s="20">
        <v>0.57737268518518514</v>
      </c>
      <c r="N55" t="s">
        <v>1008</v>
      </c>
      <c r="O55" s="19">
        <v>45071</v>
      </c>
      <c r="P55" s="20">
        <v>0.70833333333333337</v>
      </c>
      <c r="Q55" t="s">
        <v>578</v>
      </c>
      <c r="R55" t="s">
        <v>1032</v>
      </c>
      <c r="S55" s="19">
        <v>45071</v>
      </c>
      <c r="T55" s="20">
        <v>0.29942129629629627</v>
      </c>
      <c r="U55">
        <v>28</v>
      </c>
      <c r="V55" t="s">
        <v>957</v>
      </c>
      <c r="W55" t="s">
        <v>958</v>
      </c>
      <c r="X55" t="s">
        <v>801</v>
      </c>
      <c r="Y55" t="s">
        <v>61</v>
      </c>
      <c r="Z55" t="s">
        <v>62</v>
      </c>
      <c r="AA55" t="s">
        <v>584</v>
      </c>
      <c r="AB55" t="s">
        <v>553</v>
      </c>
      <c r="AC55" s="12">
        <v>45069.577372685184</v>
      </c>
      <c r="AD55" s="12">
        <v>45071.708333333336</v>
      </c>
      <c r="AE55">
        <v>51.143055555643514</v>
      </c>
      <c r="AF55" s="12">
        <v>45071.299421296295</v>
      </c>
      <c r="AG55" s="20">
        <v>1.5555555555555553E-2</v>
      </c>
      <c r="AH55" s="12">
        <v>45071.314976851849</v>
      </c>
      <c r="AI55">
        <v>9.4405555556877516</v>
      </c>
      <c r="AJ55" t="s">
        <v>143</v>
      </c>
      <c r="AM55">
        <v>5</v>
      </c>
      <c r="AN55">
        <v>25</v>
      </c>
      <c r="AO55" t="s">
        <v>144</v>
      </c>
      <c r="AP55">
        <v>21</v>
      </c>
      <c r="AQ55">
        <v>7</v>
      </c>
      <c r="AR55">
        <v>5</v>
      </c>
    </row>
    <row r="56" spans="1:44" x14ac:dyDescent="0.2">
      <c r="A56" t="s">
        <v>536</v>
      </c>
      <c r="B56" t="s">
        <v>569</v>
      </c>
      <c r="C56" t="s">
        <v>1033</v>
      </c>
      <c r="D56" t="s">
        <v>47</v>
      </c>
      <c r="E56" t="s">
        <v>539</v>
      </c>
      <c r="F56" t="s">
        <v>1034</v>
      </c>
      <c r="G56" t="s">
        <v>1035</v>
      </c>
      <c r="H56" t="s">
        <v>1036</v>
      </c>
      <c r="I56" t="s">
        <v>1037</v>
      </c>
      <c r="J56" t="s">
        <v>575</v>
      </c>
      <c r="K56" t="s">
        <v>576</v>
      </c>
      <c r="L56" s="19">
        <v>45069</v>
      </c>
      <c r="M56" s="20">
        <v>0.46892361111111108</v>
      </c>
      <c r="N56" t="s">
        <v>1038</v>
      </c>
      <c r="O56" s="19">
        <v>45071</v>
      </c>
      <c r="P56" s="20">
        <v>0.66666666666666663</v>
      </c>
      <c r="Q56" t="s">
        <v>578</v>
      </c>
      <c r="R56" t="s">
        <v>1039</v>
      </c>
      <c r="S56" s="19">
        <v>45071</v>
      </c>
      <c r="T56" s="20">
        <v>0.29548611111111112</v>
      </c>
      <c r="U56">
        <v>114</v>
      </c>
      <c r="V56" t="s">
        <v>1040</v>
      </c>
      <c r="W56" t="s">
        <v>1041</v>
      </c>
      <c r="X56" t="s">
        <v>801</v>
      </c>
      <c r="Y56" t="s">
        <v>61</v>
      </c>
      <c r="Z56" t="s">
        <v>62</v>
      </c>
      <c r="AA56" t="s">
        <v>584</v>
      </c>
      <c r="AB56" t="s">
        <v>553</v>
      </c>
      <c r="AC56" s="12">
        <v>45069.468923611108</v>
      </c>
      <c r="AD56" s="12">
        <v>45071.666666666664</v>
      </c>
      <c r="AE56">
        <v>52.745833333348855</v>
      </c>
      <c r="AF56" s="12">
        <v>45071.295486111114</v>
      </c>
      <c r="AG56" s="20">
        <v>6.3333333333333339E-2</v>
      </c>
      <c r="AH56" s="12">
        <v>45071.358819444446</v>
      </c>
      <c r="AI56">
        <v>7.3883333332487382</v>
      </c>
      <c r="AJ56" t="s">
        <v>143</v>
      </c>
      <c r="AM56">
        <v>5</v>
      </c>
      <c r="AN56">
        <v>25</v>
      </c>
      <c r="AO56" t="s">
        <v>144</v>
      </c>
      <c r="AP56">
        <v>21</v>
      </c>
      <c r="AQ56">
        <v>7</v>
      </c>
      <c r="AR56">
        <v>5</v>
      </c>
    </row>
    <row r="57" spans="1:44" x14ac:dyDescent="0.2">
      <c r="A57" t="s">
        <v>536</v>
      </c>
      <c r="B57" t="s">
        <v>569</v>
      </c>
      <c r="C57" t="s">
        <v>1042</v>
      </c>
      <c r="D57" t="s">
        <v>47</v>
      </c>
      <c r="E57" t="s">
        <v>539</v>
      </c>
      <c r="F57" t="s">
        <v>846</v>
      </c>
      <c r="G57" t="s">
        <v>847</v>
      </c>
      <c r="H57" t="s">
        <v>916</v>
      </c>
      <c r="I57" t="s">
        <v>917</v>
      </c>
      <c r="J57" t="s">
        <v>575</v>
      </c>
      <c r="K57" t="s">
        <v>576</v>
      </c>
      <c r="L57" s="19">
        <v>45070</v>
      </c>
      <c r="M57" s="20">
        <v>0.52721064814814811</v>
      </c>
      <c r="N57" t="s">
        <v>1043</v>
      </c>
      <c r="O57" s="19">
        <v>45071</v>
      </c>
      <c r="P57" s="20">
        <v>0.625</v>
      </c>
      <c r="Q57" t="s">
        <v>578</v>
      </c>
      <c r="R57" t="s">
        <v>1044</v>
      </c>
      <c r="S57" s="19">
        <v>45071</v>
      </c>
      <c r="T57" s="20">
        <v>0.27275462962962965</v>
      </c>
      <c r="U57">
        <v>99</v>
      </c>
      <c r="V57" t="s">
        <v>920</v>
      </c>
      <c r="W57" t="s">
        <v>921</v>
      </c>
      <c r="X57" t="s">
        <v>789</v>
      </c>
      <c r="Y57" t="s">
        <v>61</v>
      </c>
      <c r="Z57" t="s">
        <v>62</v>
      </c>
      <c r="AA57" t="s">
        <v>584</v>
      </c>
      <c r="AB57" t="s">
        <v>553</v>
      </c>
      <c r="AC57" s="12">
        <v>45070.52721064815</v>
      </c>
      <c r="AD57" s="12">
        <v>45071.625</v>
      </c>
      <c r="AE57">
        <v>26.346944444405381</v>
      </c>
      <c r="AF57" s="12">
        <v>45071.27275462963</v>
      </c>
      <c r="AG57" s="20">
        <v>5.5E-2</v>
      </c>
      <c r="AH57" s="12">
        <v>45071.32775462963</v>
      </c>
      <c r="AI57">
        <v>7.1338888888712972</v>
      </c>
      <c r="AJ57" t="s">
        <v>143</v>
      </c>
      <c r="AM57">
        <v>5</v>
      </c>
      <c r="AN57">
        <v>25</v>
      </c>
      <c r="AO57" t="s">
        <v>144</v>
      </c>
      <c r="AP57">
        <v>21</v>
      </c>
      <c r="AQ57">
        <v>6</v>
      </c>
      <c r="AR57">
        <v>5</v>
      </c>
    </row>
    <row r="58" spans="1:44" x14ac:dyDescent="0.2">
      <c r="A58" t="s">
        <v>536</v>
      </c>
      <c r="B58" t="s">
        <v>569</v>
      </c>
      <c r="C58" t="s">
        <v>1045</v>
      </c>
      <c r="D58" t="s">
        <v>47</v>
      </c>
      <c r="E58" t="s">
        <v>539</v>
      </c>
      <c r="F58" t="s">
        <v>872</v>
      </c>
      <c r="G58" t="s">
        <v>873</v>
      </c>
      <c r="H58" t="s">
        <v>874</v>
      </c>
      <c r="I58" t="s">
        <v>875</v>
      </c>
      <c r="J58" t="s">
        <v>575</v>
      </c>
      <c r="K58" t="s">
        <v>576</v>
      </c>
      <c r="L58" s="19">
        <v>45070</v>
      </c>
      <c r="M58" s="20">
        <v>0.33741898148148147</v>
      </c>
      <c r="N58" t="s">
        <v>1046</v>
      </c>
      <c r="O58" s="19">
        <v>45070</v>
      </c>
      <c r="P58" s="20">
        <v>0.58333333333333337</v>
      </c>
      <c r="Q58" t="s">
        <v>578</v>
      </c>
      <c r="R58" t="s">
        <v>1047</v>
      </c>
      <c r="S58" s="19">
        <v>45070</v>
      </c>
      <c r="T58" s="20">
        <v>0.56457175925925929</v>
      </c>
      <c r="U58">
        <v>53</v>
      </c>
      <c r="V58" t="s">
        <v>878</v>
      </c>
      <c r="W58" t="s">
        <v>879</v>
      </c>
      <c r="X58" t="s">
        <v>582</v>
      </c>
      <c r="Y58" t="s">
        <v>61</v>
      </c>
      <c r="Z58" t="s">
        <v>62</v>
      </c>
      <c r="AA58" t="s">
        <v>584</v>
      </c>
      <c r="AB58" t="s">
        <v>553</v>
      </c>
      <c r="AC58" s="12">
        <v>45070.337418981479</v>
      </c>
      <c r="AD58" s="12">
        <v>45070.583333333336</v>
      </c>
      <c r="AE58">
        <v>5.9019444445730187</v>
      </c>
      <c r="AF58" s="12">
        <v>45070.564571759256</v>
      </c>
      <c r="AG58" s="20">
        <v>2.9444444444444443E-2</v>
      </c>
      <c r="AH58" s="12">
        <v>45070.5940162037</v>
      </c>
      <c r="AI58">
        <v>-0.25638888875255361</v>
      </c>
      <c r="AJ58" t="s">
        <v>143</v>
      </c>
      <c r="AM58">
        <v>5</v>
      </c>
      <c r="AN58">
        <v>24</v>
      </c>
      <c r="AO58" t="s">
        <v>144</v>
      </c>
      <c r="AP58">
        <v>21</v>
      </c>
      <c r="AQ58">
        <v>13</v>
      </c>
      <c r="AR58">
        <v>4</v>
      </c>
    </row>
    <row r="59" spans="1:44" x14ac:dyDescent="0.2">
      <c r="A59" t="s">
        <v>764</v>
      </c>
      <c r="B59" t="s">
        <v>765</v>
      </c>
      <c r="C59" t="s">
        <v>1048</v>
      </c>
      <c r="D59" t="s">
        <v>47</v>
      </c>
      <c r="E59" t="s">
        <v>539</v>
      </c>
      <c r="F59" t="s">
        <v>767</v>
      </c>
      <c r="G59" t="s">
        <v>768</v>
      </c>
      <c r="H59" t="s">
        <v>769</v>
      </c>
      <c r="I59" t="s">
        <v>770</v>
      </c>
      <c r="J59" t="s">
        <v>771</v>
      </c>
      <c r="K59" t="s">
        <v>772</v>
      </c>
      <c r="L59" s="19">
        <v>45069</v>
      </c>
      <c r="M59" s="20">
        <v>0.68680555555555556</v>
      </c>
      <c r="N59" t="s">
        <v>1049</v>
      </c>
      <c r="O59" s="19">
        <v>45070</v>
      </c>
      <c r="P59" s="20">
        <v>0.625</v>
      </c>
      <c r="Q59" t="s">
        <v>774</v>
      </c>
      <c r="R59" t="s">
        <v>1050</v>
      </c>
      <c r="S59" s="19">
        <v>45070</v>
      </c>
      <c r="T59" s="20">
        <v>0.57281250000000006</v>
      </c>
      <c r="U59">
        <v>2</v>
      </c>
      <c r="V59" t="s">
        <v>776</v>
      </c>
      <c r="W59" t="s">
        <v>777</v>
      </c>
      <c r="X59" t="s">
        <v>811</v>
      </c>
      <c r="Y59" t="s">
        <v>61</v>
      </c>
      <c r="Z59" t="s">
        <v>62</v>
      </c>
      <c r="AA59" t="s">
        <v>584</v>
      </c>
      <c r="AB59" t="s">
        <v>553</v>
      </c>
      <c r="AC59" s="12">
        <v>45069.686805555553</v>
      </c>
      <c r="AD59" s="12">
        <v>45070.625</v>
      </c>
      <c r="AE59">
        <v>22.516666666720994</v>
      </c>
      <c r="AF59" s="12">
        <v>45070.572812500002</v>
      </c>
      <c r="AG59" s="20">
        <v>1.1111111111111111E-3</v>
      </c>
      <c r="AH59" s="12">
        <v>45070.573923611111</v>
      </c>
      <c r="AI59">
        <v>1.2258333333302289</v>
      </c>
      <c r="AJ59" t="s">
        <v>143</v>
      </c>
      <c r="AM59">
        <v>5</v>
      </c>
      <c r="AN59">
        <v>24</v>
      </c>
      <c r="AO59" t="s">
        <v>144</v>
      </c>
      <c r="AP59">
        <v>21</v>
      </c>
      <c r="AQ59">
        <v>13</v>
      </c>
      <c r="AR59">
        <v>4</v>
      </c>
    </row>
    <row r="60" spans="1:44" x14ac:dyDescent="0.2">
      <c r="A60" t="s">
        <v>764</v>
      </c>
      <c r="B60" t="s">
        <v>765</v>
      </c>
      <c r="C60" t="s">
        <v>1051</v>
      </c>
      <c r="D60" t="s">
        <v>47</v>
      </c>
      <c r="E60" t="s">
        <v>539</v>
      </c>
      <c r="F60" t="s">
        <v>767</v>
      </c>
      <c r="G60" t="s">
        <v>768</v>
      </c>
      <c r="H60" t="s">
        <v>769</v>
      </c>
      <c r="I60" t="s">
        <v>770</v>
      </c>
      <c r="J60" t="s">
        <v>771</v>
      </c>
      <c r="K60" t="s">
        <v>772</v>
      </c>
      <c r="L60" s="19">
        <v>45069</v>
      </c>
      <c r="M60" s="20">
        <v>0.68662037037037038</v>
      </c>
      <c r="N60" t="s">
        <v>1049</v>
      </c>
      <c r="O60" s="19">
        <v>45070</v>
      </c>
      <c r="P60" s="20">
        <v>0.625</v>
      </c>
      <c r="Q60" t="s">
        <v>774</v>
      </c>
      <c r="R60" t="s">
        <v>1052</v>
      </c>
      <c r="S60" s="19">
        <v>45070</v>
      </c>
      <c r="T60" s="20">
        <v>0.54298611111111106</v>
      </c>
      <c r="U60">
        <v>2</v>
      </c>
      <c r="V60" t="s">
        <v>776</v>
      </c>
      <c r="W60" t="s">
        <v>777</v>
      </c>
      <c r="X60" t="s">
        <v>811</v>
      </c>
      <c r="Y60" t="s">
        <v>61</v>
      </c>
      <c r="Z60" t="s">
        <v>62</v>
      </c>
      <c r="AA60" t="s">
        <v>584</v>
      </c>
      <c r="AB60" t="s">
        <v>553</v>
      </c>
      <c r="AC60" s="12">
        <v>45069.686620370368</v>
      </c>
      <c r="AD60" s="12">
        <v>45070.625</v>
      </c>
      <c r="AE60">
        <v>22.521111111156642</v>
      </c>
      <c r="AF60" s="12">
        <v>45070.542986111112</v>
      </c>
      <c r="AG60" s="20">
        <v>1.1111111111111111E-3</v>
      </c>
      <c r="AH60" s="12">
        <v>45070.54409722222</v>
      </c>
      <c r="AI60">
        <v>1.9416666667093523</v>
      </c>
      <c r="AJ60" t="s">
        <v>143</v>
      </c>
      <c r="AM60">
        <v>5</v>
      </c>
      <c r="AN60">
        <v>24</v>
      </c>
      <c r="AO60" t="s">
        <v>144</v>
      </c>
      <c r="AP60">
        <v>21</v>
      </c>
      <c r="AQ60">
        <v>13</v>
      </c>
      <c r="AR60">
        <v>4</v>
      </c>
    </row>
    <row r="61" spans="1:44" x14ac:dyDescent="0.2">
      <c r="A61" t="s">
        <v>536</v>
      </c>
      <c r="B61" t="s">
        <v>569</v>
      </c>
      <c r="C61" t="s">
        <v>1053</v>
      </c>
      <c r="D61" t="s">
        <v>47</v>
      </c>
      <c r="E61" t="s">
        <v>539</v>
      </c>
      <c r="F61" t="s">
        <v>1054</v>
      </c>
      <c r="G61" t="s">
        <v>1055</v>
      </c>
      <c r="H61" t="s">
        <v>1056</v>
      </c>
      <c r="I61" t="s">
        <v>1057</v>
      </c>
      <c r="J61" t="s">
        <v>575</v>
      </c>
      <c r="K61" t="s">
        <v>576</v>
      </c>
      <c r="L61" s="19">
        <v>45069</v>
      </c>
      <c r="M61" s="20">
        <v>0.57810185185185181</v>
      </c>
      <c r="N61" t="s">
        <v>1058</v>
      </c>
      <c r="O61" s="19">
        <v>45070</v>
      </c>
      <c r="P61" s="20">
        <v>0.625</v>
      </c>
      <c r="Q61" t="s">
        <v>578</v>
      </c>
      <c r="R61" t="s">
        <v>1059</v>
      </c>
      <c r="S61" s="19">
        <v>45070</v>
      </c>
      <c r="T61" s="20">
        <v>0.52103009259259259</v>
      </c>
      <c r="U61">
        <v>76</v>
      </c>
      <c r="V61" t="s">
        <v>843</v>
      </c>
      <c r="W61" t="s">
        <v>844</v>
      </c>
      <c r="X61" t="s">
        <v>789</v>
      </c>
      <c r="Y61" t="s">
        <v>61</v>
      </c>
      <c r="Z61" t="s">
        <v>62</v>
      </c>
      <c r="AA61" t="s">
        <v>584</v>
      </c>
      <c r="AB61" t="s">
        <v>553</v>
      </c>
      <c r="AC61" s="12">
        <v>45069.578101851854</v>
      </c>
      <c r="AD61" s="12">
        <v>45070.625</v>
      </c>
      <c r="AE61">
        <v>25.1255555555108</v>
      </c>
      <c r="AF61" s="12">
        <v>45070.52103009259</v>
      </c>
      <c r="AG61" s="20">
        <v>4.2222222222222223E-2</v>
      </c>
      <c r="AH61" s="12">
        <v>45070.563252314816</v>
      </c>
      <c r="AI61">
        <v>1.4819444445893168</v>
      </c>
      <c r="AJ61" t="s">
        <v>143</v>
      </c>
      <c r="AM61">
        <v>5</v>
      </c>
      <c r="AN61">
        <v>24</v>
      </c>
      <c r="AO61" t="s">
        <v>144</v>
      </c>
      <c r="AP61">
        <v>21</v>
      </c>
      <c r="AQ61">
        <v>12</v>
      </c>
      <c r="AR61">
        <v>4</v>
      </c>
    </row>
    <row r="62" spans="1:44" x14ac:dyDescent="0.2">
      <c r="A62" t="s">
        <v>764</v>
      </c>
      <c r="B62" t="s">
        <v>765</v>
      </c>
      <c r="C62" t="s">
        <v>1060</v>
      </c>
      <c r="D62" t="s">
        <v>47</v>
      </c>
      <c r="E62" t="s">
        <v>539</v>
      </c>
      <c r="F62" t="s">
        <v>767</v>
      </c>
      <c r="G62" t="s">
        <v>768</v>
      </c>
      <c r="H62" t="s">
        <v>769</v>
      </c>
      <c r="I62" t="s">
        <v>770</v>
      </c>
      <c r="J62" t="s">
        <v>771</v>
      </c>
      <c r="K62" t="s">
        <v>772</v>
      </c>
      <c r="L62" s="19">
        <v>45069</v>
      </c>
      <c r="M62" s="20">
        <v>0.68644675925925924</v>
      </c>
      <c r="N62" t="s">
        <v>1049</v>
      </c>
      <c r="O62" s="19">
        <v>45070</v>
      </c>
      <c r="P62" s="20">
        <v>0.625</v>
      </c>
      <c r="Q62" t="s">
        <v>774</v>
      </c>
      <c r="R62" t="s">
        <v>1061</v>
      </c>
      <c r="S62" s="19">
        <v>45070</v>
      </c>
      <c r="T62" s="20">
        <v>0.50505787037037042</v>
      </c>
      <c r="U62">
        <v>2</v>
      </c>
      <c r="V62" t="s">
        <v>776</v>
      </c>
      <c r="W62" t="s">
        <v>777</v>
      </c>
      <c r="X62" t="s">
        <v>811</v>
      </c>
      <c r="Y62" t="s">
        <v>61</v>
      </c>
      <c r="Z62" t="s">
        <v>62</v>
      </c>
      <c r="AA62" t="s">
        <v>584</v>
      </c>
      <c r="AB62" t="s">
        <v>553</v>
      </c>
      <c r="AC62" s="12">
        <v>45069.68644675926</v>
      </c>
      <c r="AD62" s="12">
        <v>45070.625</v>
      </c>
      <c r="AE62">
        <v>22.525277777749579</v>
      </c>
      <c r="AF62" s="12">
        <v>45070.505057870374</v>
      </c>
      <c r="AG62" s="20">
        <v>1.1111111111111111E-3</v>
      </c>
      <c r="AH62" s="12">
        <v>45070.506168981483</v>
      </c>
      <c r="AI62">
        <v>2.8519444444100372</v>
      </c>
      <c r="AJ62" t="s">
        <v>143</v>
      </c>
      <c r="AM62">
        <v>5</v>
      </c>
      <c r="AN62">
        <v>24</v>
      </c>
      <c r="AO62" t="s">
        <v>144</v>
      </c>
      <c r="AP62">
        <v>21</v>
      </c>
      <c r="AQ62">
        <v>12</v>
      </c>
      <c r="AR62">
        <v>4</v>
      </c>
    </row>
    <row r="63" spans="1:44" x14ac:dyDescent="0.2">
      <c r="A63" t="s">
        <v>536</v>
      </c>
      <c r="B63" t="s">
        <v>569</v>
      </c>
      <c r="C63" t="s">
        <v>1062</v>
      </c>
      <c r="D63" t="s">
        <v>47</v>
      </c>
      <c r="E63" t="s">
        <v>539</v>
      </c>
      <c r="F63" t="s">
        <v>846</v>
      </c>
      <c r="G63" t="s">
        <v>847</v>
      </c>
      <c r="H63" t="s">
        <v>848</v>
      </c>
      <c r="I63" t="s">
        <v>849</v>
      </c>
      <c r="J63" t="s">
        <v>575</v>
      </c>
      <c r="K63" t="s">
        <v>576</v>
      </c>
      <c r="L63" s="19">
        <v>45070</v>
      </c>
      <c r="M63" s="20">
        <v>0.47180555555555559</v>
      </c>
      <c r="N63" t="s">
        <v>1063</v>
      </c>
      <c r="O63" s="19">
        <v>45070</v>
      </c>
      <c r="P63" s="20">
        <v>0.625</v>
      </c>
      <c r="Q63" t="s">
        <v>578</v>
      </c>
      <c r="R63" t="s">
        <v>1064</v>
      </c>
      <c r="S63" s="19">
        <v>45070</v>
      </c>
      <c r="T63" s="20">
        <v>0.48820601851851847</v>
      </c>
      <c r="U63">
        <v>47</v>
      </c>
      <c r="V63" t="s">
        <v>852</v>
      </c>
      <c r="W63" t="s">
        <v>853</v>
      </c>
      <c r="X63" t="s">
        <v>596</v>
      </c>
      <c r="Y63" t="s">
        <v>61</v>
      </c>
      <c r="Z63" t="s">
        <v>62</v>
      </c>
      <c r="AA63" t="s">
        <v>584</v>
      </c>
      <c r="AB63" t="s">
        <v>553</v>
      </c>
      <c r="AC63" s="12">
        <v>45070.471805555557</v>
      </c>
      <c r="AD63" s="12">
        <v>45070.625</v>
      </c>
      <c r="AE63">
        <v>3.6766666666371748</v>
      </c>
      <c r="AF63" s="12">
        <v>45070.488206018519</v>
      </c>
      <c r="AG63" s="20">
        <v>2.6111111111111113E-2</v>
      </c>
      <c r="AH63" s="12">
        <v>45070.514317129629</v>
      </c>
      <c r="AI63">
        <v>2.656388888892252</v>
      </c>
      <c r="AJ63" t="s">
        <v>143</v>
      </c>
      <c r="AM63">
        <v>5</v>
      </c>
      <c r="AN63">
        <v>24</v>
      </c>
      <c r="AO63" t="s">
        <v>144</v>
      </c>
      <c r="AP63">
        <v>21</v>
      </c>
      <c r="AQ63">
        <v>11</v>
      </c>
      <c r="AR63">
        <v>4</v>
      </c>
    </row>
    <row r="64" spans="1:44" x14ac:dyDescent="0.2">
      <c r="A64" t="s">
        <v>764</v>
      </c>
      <c r="B64" t="s">
        <v>765</v>
      </c>
      <c r="C64" t="s">
        <v>1065</v>
      </c>
      <c r="D64" t="s">
        <v>47</v>
      </c>
      <c r="E64" t="s">
        <v>539</v>
      </c>
      <c r="F64" t="s">
        <v>767</v>
      </c>
      <c r="G64" t="s">
        <v>768</v>
      </c>
      <c r="H64" t="s">
        <v>769</v>
      </c>
      <c r="I64" t="s">
        <v>770</v>
      </c>
      <c r="J64" t="s">
        <v>771</v>
      </c>
      <c r="K64" t="s">
        <v>772</v>
      </c>
      <c r="L64" s="19">
        <v>45069</v>
      </c>
      <c r="M64" s="20">
        <v>0.68624999999999992</v>
      </c>
      <c r="N64" t="s">
        <v>1049</v>
      </c>
      <c r="O64" s="19">
        <v>45070</v>
      </c>
      <c r="P64" s="20">
        <v>0.625</v>
      </c>
      <c r="Q64" t="s">
        <v>774</v>
      </c>
      <c r="R64" t="s">
        <v>1066</v>
      </c>
      <c r="S64" s="19">
        <v>45070</v>
      </c>
      <c r="T64" s="20">
        <v>0.47548611111111111</v>
      </c>
      <c r="U64">
        <v>2</v>
      </c>
      <c r="V64" t="s">
        <v>776</v>
      </c>
      <c r="W64" t="s">
        <v>777</v>
      </c>
      <c r="X64" t="s">
        <v>811</v>
      </c>
      <c r="Y64" t="s">
        <v>61</v>
      </c>
      <c r="Z64" t="s">
        <v>62</v>
      </c>
      <c r="AA64" t="s">
        <v>584</v>
      </c>
      <c r="AB64" t="s">
        <v>553</v>
      </c>
      <c r="AC64" s="12">
        <v>45069.686249999999</v>
      </c>
      <c r="AD64" s="12">
        <v>45070.625</v>
      </c>
      <c r="AE64">
        <v>22.53000000002794</v>
      </c>
      <c r="AF64" s="12">
        <v>45070.475486111114</v>
      </c>
      <c r="AG64" s="20">
        <v>1.1111111111111111E-3</v>
      </c>
      <c r="AH64" s="12">
        <v>45070.476597222223</v>
      </c>
      <c r="AI64">
        <v>3.561666666646488</v>
      </c>
      <c r="AJ64" t="s">
        <v>143</v>
      </c>
      <c r="AM64">
        <v>5</v>
      </c>
      <c r="AN64">
        <v>24</v>
      </c>
      <c r="AO64" t="s">
        <v>144</v>
      </c>
      <c r="AP64">
        <v>21</v>
      </c>
      <c r="AQ64">
        <v>11</v>
      </c>
      <c r="AR64">
        <v>4</v>
      </c>
    </row>
    <row r="65" spans="1:44" x14ac:dyDescent="0.2">
      <c r="A65" t="s">
        <v>536</v>
      </c>
      <c r="B65" t="s">
        <v>569</v>
      </c>
      <c r="C65" t="s">
        <v>1067</v>
      </c>
      <c r="D65" t="s">
        <v>47</v>
      </c>
      <c r="E65" t="s">
        <v>539</v>
      </c>
      <c r="F65" t="s">
        <v>978</v>
      </c>
      <c r="G65" t="s">
        <v>979</v>
      </c>
      <c r="H65" t="s">
        <v>980</v>
      </c>
      <c r="I65" t="s">
        <v>981</v>
      </c>
      <c r="J65" t="s">
        <v>585</v>
      </c>
      <c r="K65" t="s">
        <v>586</v>
      </c>
      <c r="L65" s="19">
        <v>45070</v>
      </c>
      <c r="M65" s="20">
        <v>0.34031250000000002</v>
      </c>
      <c r="N65" t="s">
        <v>1029</v>
      </c>
      <c r="O65" s="19">
        <v>45070</v>
      </c>
      <c r="P65" s="20">
        <v>0.75</v>
      </c>
      <c r="Q65" t="s">
        <v>578</v>
      </c>
      <c r="R65" t="s">
        <v>1068</v>
      </c>
      <c r="S65" s="19">
        <v>45070</v>
      </c>
      <c r="T65" s="20">
        <v>0.44659722222222226</v>
      </c>
      <c r="U65">
        <v>0</v>
      </c>
      <c r="V65" t="s">
        <v>144</v>
      </c>
      <c r="W65" t="s">
        <v>144</v>
      </c>
      <c r="X65" t="s">
        <v>801</v>
      </c>
      <c r="Y65" t="s">
        <v>61</v>
      </c>
      <c r="Z65" t="s">
        <v>62</v>
      </c>
      <c r="AA65" t="s">
        <v>584</v>
      </c>
      <c r="AB65" t="s">
        <v>553</v>
      </c>
      <c r="AC65" s="12">
        <v>45070.340312499997</v>
      </c>
      <c r="AD65" s="12">
        <v>45070.75</v>
      </c>
      <c r="AE65">
        <v>9.8325000000768341</v>
      </c>
      <c r="AF65" s="12">
        <v>45070.446597222224</v>
      </c>
      <c r="AG65" s="20">
        <v>0</v>
      </c>
      <c r="AH65" s="12">
        <v>45070.446597222224</v>
      </c>
      <c r="AI65">
        <v>7.2816666666185483</v>
      </c>
      <c r="AJ65" t="s">
        <v>143</v>
      </c>
      <c r="AM65">
        <v>5</v>
      </c>
      <c r="AN65">
        <v>24</v>
      </c>
      <c r="AO65" t="s">
        <v>144</v>
      </c>
      <c r="AP65">
        <v>21</v>
      </c>
      <c r="AQ65">
        <v>10</v>
      </c>
      <c r="AR65">
        <v>4</v>
      </c>
    </row>
    <row r="66" spans="1:44" x14ac:dyDescent="0.2">
      <c r="A66" t="s">
        <v>764</v>
      </c>
      <c r="B66" t="s">
        <v>765</v>
      </c>
      <c r="C66" t="s">
        <v>1069</v>
      </c>
      <c r="D66" t="s">
        <v>47</v>
      </c>
      <c r="E66" t="s">
        <v>539</v>
      </c>
      <c r="F66" t="s">
        <v>767</v>
      </c>
      <c r="G66" t="s">
        <v>768</v>
      </c>
      <c r="H66" t="s">
        <v>769</v>
      </c>
      <c r="I66" t="s">
        <v>770</v>
      </c>
      <c r="J66" t="s">
        <v>771</v>
      </c>
      <c r="K66" t="s">
        <v>772</v>
      </c>
      <c r="L66" s="19">
        <v>45069</v>
      </c>
      <c r="M66" s="20">
        <v>0.68606481481481485</v>
      </c>
      <c r="N66" t="s">
        <v>1049</v>
      </c>
      <c r="O66" s="19">
        <v>45070</v>
      </c>
      <c r="P66" s="20">
        <v>0.625</v>
      </c>
      <c r="Q66" t="s">
        <v>774</v>
      </c>
      <c r="R66" t="s">
        <v>1070</v>
      </c>
      <c r="S66" s="19">
        <v>45070</v>
      </c>
      <c r="T66" s="20">
        <v>0.43487268518518518</v>
      </c>
      <c r="U66">
        <v>2</v>
      </c>
      <c r="V66" t="s">
        <v>776</v>
      </c>
      <c r="W66" t="s">
        <v>777</v>
      </c>
      <c r="X66" t="s">
        <v>870</v>
      </c>
      <c r="Y66" t="s">
        <v>61</v>
      </c>
      <c r="Z66" t="s">
        <v>62</v>
      </c>
      <c r="AA66" t="s">
        <v>584</v>
      </c>
      <c r="AB66" t="s">
        <v>553</v>
      </c>
      <c r="AC66" s="12">
        <v>45069.686064814814</v>
      </c>
      <c r="AD66" s="12">
        <v>45070.625</v>
      </c>
      <c r="AE66">
        <v>22.534444444463588</v>
      </c>
      <c r="AF66" s="12">
        <v>45070.434872685182</v>
      </c>
      <c r="AG66" s="20">
        <v>1.1111111111111111E-3</v>
      </c>
      <c r="AH66" s="12">
        <v>45070.435983796298</v>
      </c>
      <c r="AI66">
        <v>4.5363888890133239</v>
      </c>
      <c r="AJ66" t="s">
        <v>143</v>
      </c>
      <c r="AM66">
        <v>5</v>
      </c>
      <c r="AN66">
        <v>24</v>
      </c>
      <c r="AO66" t="s">
        <v>144</v>
      </c>
      <c r="AP66">
        <v>21</v>
      </c>
      <c r="AQ66">
        <v>10</v>
      </c>
      <c r="AR66">
        <v>4</v>
      </c>
    </row>
    <row r="67" spans="1:44" x14ac:dyDescent="0.2">
      <c r="A67" t="s">
        <v>536</v>
      </c>
      <c r="B67" t="s">
        <v>569</v>
      </c>
      <c r="C67" t="s">
        <v>1071</v>
      </c>
      <c r="D67" t="s">
        <v>47</v>
      </c>
      <c r="E67" t="s">
        <v>539</v>
      </c>
      <c r="F67" t="s">
        <v>1072</v>
      </c>
      <c r="G67" t="s">
        <v>1073</v>
      </c>
      <c r="H67" t="s">
        <v>1074</v>
      </c>
      <c r="I67" t="s">
        <v>1075</v>
      </c>
      <c r="J67" t="s">
        <v>585</v>
      </c>
      <c r="K67" t="s">
        <v>586</v>
      </c>
      <c r="L67" s="19">
        <v>45070</v>
      </c>
      <c r="M67" s="20">
        <v>0.3976851851851852</v>
      </c>
      <c r="N67" t="s">
        <v>1076</v>
      </c>
      <c r="O67" s="19">
        <v>45070</v>
      </c>
      <c r="P67" s="20">
        <v>0.83333333333333337</v>
      </c>
      <c r="Q67" t="s">
        <v>578</v>
      </c>
      <c r="R67" t="s">
        <v>1077</v>
      </c>
      <c r="S67" s="19">
        <v>45070</v>
      </c>
      <c r="T67" s="20">
        <v>0.42881944444444442</v>
      </c>
      <c r="U67">
        <v>26</v>
      </c>
      <c r="V67" t="s">
        <v>975</v>
      </c>
      <c r="W67" t="s">
        <v>976</v>
      </c>
      <c r="X67" t="s">
        <v>582</v>
      </c>
      <c r="Y67" t="s">
        <v>61</v>
      </c>
      <c r="Z67" t="s">
        <v>583</v>
      </c>
      <c r="AA67" t="s">
        <v>584</v>
      </c>
      <c r="AB67" t="s">
        <v>553</v>
      </c>
      <c r="AC67" s="12">
        <v>45070.397685185184</v>
      </c>
      <c r="AD67" s="12">
        <v>45070.833333333336</v>
      </c>
      <c r="AE67">
        <v>10.455555555643514</v>
      </c>
      <c r="AF67" s="12">
        <v>45070.428819444445</v>
      </c>
      <c r="AG67" s="20">
        <v>1.4444444444444446E-2</v>
      </c>
      <c r="AH67" s="12">
        <v>45070.44326388889</v>
      </c>
      <c r="AI67">
        <v>9.3616666666930541</v>
      </c>
      <c r="AJ67" t="s">
        <v>143</v>
      </c>
      <c r="AM67">
        <v>5</v>
      </c>
      <c r="AN67">
        <v>24</v>
      </c>
      <c r="AO67" t="s">
        <v>144</v>
      </c>
      <c r="AP67">
        <v>21</v>
      </c>
      <c r="AQ67">
        <v>10</v>
      </c>
      <c r="AR67">
        <v>4</v>
      </c>
    </row>
    <row r="68" spans="1:44" x14ac:dyDescent="0.2">
      <c r="A68" t="s">
        <v>536</v>
      </c>
      <c r="B68" t="s">
        <v>569</v>
      </c>
      <c r="C68" t="s">
        <v>1071</v>
      </c>
      <c r="D68" t="s">
        <v>47</v>
      </c>
      <c r="E68" t="s">
        <v>539</v>
      </c>
      <c r="F68" t="s">
        <v>1072</v>
      </c>
      <c r="G68" t="s">
        <v>1073</v>
      </c>
      <c r="H68" t="s">
        <v>1074</v>
      </c>
      <c r="I68" t="s">
        <v>1075</v>
      </c>
      <c r="J68" t="s">
        <v>575</v>
      </c>
      <c r="K68" t="s">
        <v>576</v>
      </c>
      <c r="L68" s="19">
        <v>45070</v>
      </c>
      <c r="M68" s="20">
        <v>0.3976851851851852</v>
      </c>
      <c r="N68" t="s">
        <v>1076</v>
      </c>
      <c r="O68" s="19">
        <v>45070</v>
      </c>
      <c r="P68" s="20">
        <v>0.83333333333333337</v>
      </c>
      <c r="Q68" t="s">
        <v>578</v>
      </c>
      <c r="R68" t="s">
        <v>1077</v>
      </c>
      <c r="S68" s="19">
        <v>45070</v>
      </c>
      <c r="T68" s="20">
        <v>0.42881944444444442</v>
      </c>
      <c r="U68">
        <v>26</v>
      </c>
      <c r="V68" t="s">
        <v>975</v>
      </c>
      <c r="W68" t="s">
        <v>976</v>
      </c>
      <c r="X68" t="s">
        <v>582</v>
      </c>
      <c r="Y68" t="s">
        <v>61</v>
      </c>
      <c r="Z68" t="s">
        <v>62</v>
      </c>
      <c r="AA68" t="s">
        <v>584</v>
      </c>
      <c r="AB68" t="s">
        <v>553</v>
      </c>
      <c r="AC68" s="12">
        <v>45070.397685185184</v>
      </c>
      <c r="AD68" s="12">
        <v>45070.833333333336</v>
      </c>
      <c r="AE68">
        <v>10.455555555643514</v>
      </c>
      <c r="AF68" s="12">
        <v>45070.428819444445</v>
      </c>
      <c r="AG68" s="20">
        <v>1.4444444444444446E-2</v>
      </c>
      <c r="AH68" s="12">
        <v>45070.44326388889</v>
      </c>
      <c r="AI68">
        <v>9.3616666666930541</v>
      </c>
      <c r="AJ68" t="s">
        <v>143</v>
      </c>
      <c r="AM68">
        <v>5</v>
      </c>
      <c r="AN68">
        <v>24</v>
      </c>
      <c r="AO68" t="s">
        <v>144</v>
      </c>
      <c r="AP68">
        <v>21</v>
      </c>
      <c r="AQ68">
        <v>10</v>
      </c>
      <c r="AR68">
        <v>4</v>
      </c>
    </row>
    <row r="69" spans="1:44" x14ac:dyDescent="0.2">
      <c r="A69" t="s">
        <v>536</v>
      </c>
      <c r="B69" t="s">
        <v>569</v>
      </c>
      <c r="C69" t="s">
        <v>1078</v>
      </c>
      <c r="D69" t="s">
        <v>47</v>
      </c>
      <c r="E69" t="s">
        <v>539</v>
      </c>
      <c r="F69" t="s">
        <v>781</v>
      </c>
      <c r="G69" t="s">
        <v>782</v>
      </c>
      <c r="H69" t="s">
        <v>783</v>
      </c>
      <c r="I69" t="s">
        <v>784</v>
      </c>
      <c r="J69" t="s">
        <v>575</v>
      </c>
      <c r="K69" t="s">
        <v>576</v>
      </c>
      <c r="L69" s="19">
        <v>45070</v>
      </c>
      <c r="M69" s="20">
        <v>0.4352199074074074</v>
      </c>
      <c r="N69" t="s">
        <v>1029</v>
      </c>
      <c r="O69" s="19">
        <v>45070</v>
      </c>
      <c r="P69" s="20">
        <v>0.83333333333333337</v>
      </c>
      <c r="Q69" t="s">
        <v>578</v>
      </c>
      <c r="R69" t="s">
        <v>1079</v>
      </c>
      <c r="S69" s="19">
        <v>45070</v>
      </c>
      <c r="T69" s="20">
        <v>0.39833333333333337</v>
      </c>
      <c r="U69">
        <v>15</v>
      </c>
      <c r="V69" t="s">
        <v>787</v>
      </c>
      <c r="W69" t="s">
        <v>788</v>
      </c>
      <c r="X69" t="s">
        <v>789</v>
      </c>
      <c r="Y69" t="s">
        <v>61</v>
      </c>
      <c r="Z69" t="s">
        <v>62</v>
      </c>
      <c r="AA69" t="s">
        <v>584</v>
      </c>
      <c r="AB69" t="s">
        <v>553</v>
      </c>
      <c r="AC69" s="12">
        <v>45070.435219907406</v>
      </c>
      <c r="AD69" s="12">
        <v>45070.833333333336</v>
      </c>
      <c r="AE69">
        <v>9.5547222223249264</v>
      </c>
      <c r="AF69" s="12">
        <v>45070.398333333331</v>
      </c>
      <c r="AG69" s="20">
        <v>8.3333333333333332E-3</v>
      </c>
      <c r="AH69" s="12">
        <v>45070.406666666669</v>
      </c>
      <c r="AI69">
        <v>10.24000000016531</v>
      </c>
      <c r="AJ69" t="s">
        <v>143</v>
      </c>
      <c r="AM69">
        <v>5</v>
      </c>
      <c r="AN69">
        <v>24</v>
      </c>
      <c r="AO69" t="s">
        <v>144</v>
      </c>
      <c r="AP69">
        <v>21</v>
      </c>
      <c r="AQ69">
        <v>9</v>
      </c>
      <c r="AR69">
        <v>4</v>
      </c>
    </row>
    <row r="70" spans="1:44" x14ac:dyDescent="0.2">
      <c r="A70" t="s">
        <v>764</v>
      </c>
      <c r="B70" t="s">
        <v>765</v>
      </c>
      <c r="C70" t="s">
        <v>1080</v>
      </c>
      <c r="D70" t="s">
        <v>47</v>
      </c>
      <c r="E70" t="s">
        <v>539</v>
      </c>
      <c r="F70" t="s">
        <v>767</v>
      </c>
      <c r="G70" t="s">
        <v>768</v>
      </c>
      <c r="H70" t="s">
        <v>769</v>
      </c>
      <c r="I70" t="s">
        <v>770</v>
      </c>
      <c r="J70" t="s">
        <v>771</v>
      </c>
      <c r="K70" t="s">
        <v>772</v>
      </c>
      <c r="L70" s="19">
        <v>45069</v>
      </c>
      <c r="M70" s="20">
        <v>0.68579861111111118</v>
      </c>
      <c r="N70" t="s">
        <v>1049</v>
      </c>
      <c r="O70" s="19">
        <v>45070</v>
      </c>
      <c r="P70" s="20">
        <v>0.625</v>
      </c>
      <c r="Q70" t="s">
        <v>774</v>
      </c>
      <c r="R70" t="s">
        <v>1081</v>
      </c>
      <c r="S70" s="19">
        <v>45070</v>
      </c>
      <c r="T70" s="20">
        <v>0.40490740740740744</v>
      </c>
      <c r="U70">
        <v>2</v>
      </c>
      <c r="V70" t="s">
        <v>776</v>
      </c>
      <c r="W70" t="s">
        <v>777</v>
      </c>
      <c r="X70" t="s">
        <v>811</v>
      </c>
      <c r="Y70" t="s">
        <v>61</v>
      </c>
      <c r="Z70" t="s">
        <v>62</v>
      </c>
      <c r="AA70" t="s">
        <v>584</v>
      </c>
      <c r="AB70" t="s">
        <v>553</v>
      </c>
      <c r="AC70" s="12">
        <v>45069.685798611114</v>
      </c>
      <c r="AD70" s="12">
        <v>45070.625</v>
      </c>
      <c r="AE70">
        <v>22.54083333327435</v>
      </c>
      <c r="AF70" s="12">
        <v>45070.404907407406</v>
      </c>
      <c r="AG70" s="20">
        <v>1.1111111111111111E-3</v>
      </c>
      <c r="AH70" s="12">
        <v>45070.406018518515</v>
      </c>
      <c r="AI70">
        <v>5.2555555556318723</v>
      </c>
      <c r="AJ70" t="s">
        <v>143</v>
      </c>
      <c r="AM70">
        <v>5</v>
      </c>
      <c r="AN70">
        <v>24</v>
      </c>
      <c r="AO70" t="s">
        <v>144</v>
      </c>
      <c r="AP70">
        <v>21</v>
      </c>
      <c r="AQ70">
        <v>9</v>
      </c>
      <c r="AR70">
        <v>4</v>
      </c>
    </row>
    <row r="71" spans="1:44" x14ac:dyDescent="0.2">
      <c r="A71" t="s">
        <v>764</v>
      </c>
      <c r="B71" t="s">
        <v>765</v>
      </c>
      <c r="C71" t="s">
        <v>1082</v>
      </c>
      <c r="D71" t="s">
        <v>47</v>
      </c>
      <c r="E71" t="s">
        <v>539</v>
      </c>
      <c r="F71" t="s">
        <v>767</v>
      </c>
      <c r="G71" t="s">
        <v>768</v>
      </c>
      <c r="H71" t="s">
        <v>769</v>
      </c>
      <c r="I71" t="s">
        <v>770</v>
      </c>
      <c r="J71" t="s">
        <v>771</v>
      </c>
      <c r="K71" t="s">
        <v>772</v>
      </c>
      <c r="L71" s="19">
        <v>45069</v>
      </c>
      <c r="M71" s="20">
        <v>0.68319444444444455</v>
      </c>
      <c r="N71" t="s">
        <v>1049</v>
      </c>
      <c r="O71" s="19">
        <v>45070</v>
      </c>
      <c r="P71" s="20">
        <v>0.625</v>
      </c>
      <c r="Q71" t="s">
        <v>774</v>
      </c>
      <c r="R71" t="s">
        <v>1083</v>
      </c>
      <c r="S71" s="19">
        <v>45070</v>
      </c>
      <c r="T71" s="20">
        <v>0.37042824074074071</v>
      </c>
      <c r="U71">
        <v>2</v>
      </c>
      <c r="V71" t="s">
        <v>776</v>
      </c>
      <c r="W71" t="s">
        <v>777</v>
      </c>
      <c r="X71" t="s">
        <v>811</v>
      </c>
      <c r="Y71" t="s">
        <v>61</v>
      </c>
      <c r="Z71" t="s">
        <v>62</v>
      </c>
      <c r="AA71" t="s">
        <v>584</v>
      </c>
      <c r="AB71" t="s">
        <v>553</v>
      </c>
      <c r="AC71" s="12">
        <v>45069.683194444442</v>
      </c>
      <c r="AD71" s="12">
        <v>45070.625</v>
      </c>
      <c r="AE71">
        <v>22.603333333390765</v>
      </c>
      <c r="AF71" s="12">
        <v>45070.370428240742</v>
      </c>
      <c r="AG71" s="20">
        <v>1.1111111111111111E-3</v>
      </c>
      <c r="AH71" s="12">
        <v>45070.371539351851</v>
      </c>
      <c r="AI71">
        <v>6.0830555555876344</v>
      </c>
      <c r="AJ71" t="s">
        <v>143</v>
      </c>
      <c r="AM71">
        <v>5</v>
      </c>
      <c r="AN71">
        <v>24</v>
      </c>
      <c r="AO71" t="s">
        <v>144</v>
      </c>
      <c r="AP71">
        <v>21</v>
      </c>
      <c r="AQ71">
        <v>8</v>
      </c>
      <c r="AR71">
        <v>4</v>
      </c>
    </row>
    <row r="72" spans="1:44" x14ac:dyDescent="0.2">
      <c r="A72" t="s">
        <v>764</v>
      </c>
      <c r="B72" t="s">
        <v>765</v>
      </c>
      <c r="C72" t="s">
        <v>1084</v>
      </c>
      <c r="D72" t="s">
        <v>47</v>
      </c>
      <c r="E72" t="s">
        <v>539</v>
      </c>
      <c r="F72" t="s">
        <v>767</v>
      </c>
      <c r="G72" t="s">
        <v>768</v>
      </c>
      <c r="H72" t="s">
        <v>769</v>
      </c>
      <c r="I72" t="s">
        <v>770</v>
      </c>
      <c r="J72" t="s">
        <v>771</v>
      </c>
      <c r="K72" t="s">
        <v>772</v>
      </c>
      <c r="L72" s="19">
        <v>45069</v>
      </c>
      <c r="M72" s="20">
        <v>0.68297453703703714</v>
      </c>
      <c r="N72" t="s">
        <v>1049</v>
      </c>
      <c r="O72" s="19">
        <v>45070</v>
      </c>
      <c r="P72" s="20">
        <v>0.625</v>
      </c>
      <c r="Q72" t="s">
        <v>774</v>
      </c>
      <c r="R72" t="s">
        <v>1085</v>
      </c>
      <c r="S72" s="19">
        <v>45070</v>
      </c>
      <c r="T72" s="20">
        <v>0.32365740740740739</v>
      </c>
      <c r="U72">
        <v>2</v>
      </c>
      <c r="V72" t="s">
        <v>776</v>
      </c>
      <c r="W72" t="s">
        <v>777</v>
      </c>
      <c r="X72" t="s">
        <v>811</v>
      </c>
      <c r="Y72" t="s">
        <v>61</v>
      </c>
      <c r="Z72" t="s">
        <v>62</v>
      </c>
      <c r="AA72" t="s">
        <v>584</v>
      </c>
      <c r="AB72" t="s">
        <v>553</v>
      </c>
      <c r="AC72" s="12">
        <v>45069.682974537034</v>
      </c>
      <c r="AD72" s="12">
        <v>45070.625</v>
      </c>
      <c r="AE72">
        <v>22.608611111179926</v>
      </c>
      <c r="AF72" s="12">
        <v>45070.323657407411</v>
      </c>
      <c r="AG72" s="20">
        <v>1.1111111111111111E-3</v>
      </c>
      <c r="AH72" s="12">
        <v>45070.32476851852</v>
      </c>
      <c r="AI72">
        <v>7.2055555555270985</v>
      </c>
      <c r="AJ72" t="s">
        <v>143</v>
      </c>
      <c r="AM72">
        <v>5</v>
      </c>
      <c r="AN72">
        <v>24</v>
      </c>
      <c r="AO72" t="s">
        <v>144</v>
      </c>
      <c r="AP72">
        <v>21</v>
      </c>
      <c r="AQ72">
        <v>7</v>
      </c>
      <c r="AR72">
        <v>4</v>
      </c>
    </row>
    <row r="73" spans="1:44" x14ac:dyDescent="0.2">
      <c r="A73" t="s">
        <v>764</v>
      </c>
      <c r="B73" t="s">
        <v>765</v>
      </c>
      <c r="C73" t="s">
        <v>1086</v>
      </c>
      <c r="D73" t="s">
        <v>47</v>
      </c>
      <c r="E73" t="s">
        <v>539</v>
      </c>
      <c r="F73" t="s">
        <v>767</v>
      </c>
      <c r="G73" t="s">
        <v>768</v>
      </c>
      <c r="H73" t="s">
        <v>769</v>
      </c>
      <c r="I73" t="s">
        <v>770</v>
      </c>
      <c r="J73" t="s">
        <v>771</v>
      </c>
      <c r="K73" t="s">
        <v>772</v>
      </c>
      <c r="L73" s="19">
        <v>45069</v>
      </c>
      <c r="M73" s="20">
        <v>0.68280092592592589</v>
      </c>
      <c r="N73" t="s">
        <v>1049</v>
      </c>
      <c r="O73" s="19">
        <v>45070</v>
      </c>
      <c r="P73" s="20">
        <v>0.625</v>
      </c>
      <c r="Q73" t="s">
        <v>774</v>
      </c>
      <c r="R73" t="s">
        <v>1087</v>
      </c>
      <c r="S73" s="19">
        <v>45070</v>
      </c>
      <c r="T73" s="20">
        <v>0.32064814814814818</v>
      </c>
      <c r="U73">
        <v>2</v>
      </c>
      <c r="V73" t="s">
        <v>776</v>
      </c>
      <c r="W73" t="s">
        <v>777</v>
      </c>
      <c r="X73" t="s">
        <v>596</v>
      </c>
      <c r="Y73" t="s">
        <v>61</v>
      </c>
      <c r="Z73" t="s">
        <v>62</v>
      </c>
      <c r="AA73" t="s">
        <v>584</v>
      </c>
      <c r="AB73" t="s">
        <v>553</v>
      </c>
      <c r="AC73" s="12">
        <v>45069.682800925926</v>
      </c>
      <c r="AD73" s="12">
        <v>45070.625</v>
      </c>
      <c r="AE73">
        <v>22.612777777772862</v>
      </c>
      <c r="AF73" s="12">
        <v>45070.320648148147</v>
      </c>
      <c r="AG73" s="20">
        <v>1.1111111111111111E-3</v>
      </c>
      <c r="AH73" s="12">
        <v>45070.321759259263</v>
      </c>
      <c r="AI73">
        <v>7.277777777868323</v>
      </c>
      <c r="AJ73" t="s">
        <v>143</v>
      </c>
      <c r="AM73">
        <v>5</v>
      </c>
      <c r="AN73">
        <v>24</v>
      </c>
      <c r="AO73" t="s">
        <v>144</v>
      </c>
      <c r="AP73">
        <v>21</v>
      </c>
      <c r="AQ73">
        <v>7</v>
      </c>
      <c r="AR73">
        <v>4</v>
      </c>
    </row>
    <row r="74" spans="1:44" x14ac:dyDescent="0.2">
      <c r="A74" t="s">
        <v>536</v>
      </c>
      <c r="B74" t="s">
        <v>569</v>
      </c>
      <c r="C74" t="s">
        <v>1088</v>
      </c>
      <c r="D74" t="s">
        <v>47</v>
      </c>
      <c r="E74" t="s">
        <v>539</v>
      </c>
      <c r="F74" t="s">
        <v>910</v>
      </c>
      <c r="G74" t="s">
        <v>911</v>
      </c>
      <c r="H74" t="s">
        <v>912</v>
      </c>
      <c r="I74" t="s">
        <v>849</v>
      </c>
      <c r="J74" t="s">
        <v>585</v>
      </c>
      <c r="K74" t="s">
        <v>586</v>
      </c>
      <c r="L74" s="19">
        <v>45068</v>
      </c>
      <c r="M74" s="20">
        <v>0.80613425925925919</v>
      </c>
      <c r="N74" t="s">
        <v>1089</v>
      </c>
      <c r="O74" s="19">
        <v>45070</v>
      </c>
      <c r="P74" s="20">
        <v>0.83333333333333337</v>
      </c>
      <c r="Q74" t="s">
        <v>578</v>
      </c>
      <c r="R74" t="s">
        <v>1090</v>
      </c>
      <c r="S74" s="19">
        <v>45070</v>
      </c>
      <c r="T74" s="20">
        <v>0.2658564814814815</v>
      </c>
      <c r="U74">
        <v>47</v>
      </c>
      <c r="V74" t="s">
        <v>852</v>
      </c>
      <c r="W74" t="s">
        <v>853</v>
      </c>
      <c r="X74" t="s">
        <v>789</v>
      </c>
      <c r="Y74" t="s">
        <v>61</v>
      </c>
      <c r="Z74" t="s">
        <v>583</v>
      </c>
      <c r="AA74" t="s">
        <v>584</v>
      </c>
      <c r="AB74" t="s">
        <v>553</v>
      </c>
      <c r="AC74" s="12">
        <v>45068.806134259263</v>
      </c>
      <c r="AD74" s="12">
        <v>45070.833333333336</v>
      </c>
      <c r="AE74">
        <v>48.652777777751908</v>
      </c>
      <c r="AF74" s="12">
        <v>45070.265856481485</v>
      </c>
      <c r="AG74" s="20">
        <v>2.6111111111111113E-2</v>
      </c>
      <c r="AH74" s="12">
        <v>45070.291967592595</v>
      </c>
      <c r="AI74">
        <v>12.992777777777519</v>
      </c>
      <c r="AJ74" t="s">
        <v>143</v>
      </c>
      <c r="AM74">
        <v>5</v>
      </c>
      <c r="AN74">
        <v>24</v>
      </c>
      <c r="AO74" t="s">
        <v>144</v>
      </c>
      <c r="AP74">
        <v>21</v>
      </c>
      <c r="AQ74">
        <v>6</v>
      </c>
      <c r="AR74">
        <v>4</v>
      </c>
    </row>
    <row r="75" spans="1:44" x14ac:dyDescent="0.2">
      <c r="A75" t="s">
        <v>536</v>
      </c>
      <c r="B75" t="s">
        <v>569</v>
      </c>
      <c r="C75" t="s">
        <v>1088</v>
      </c>
      <c r="D75" t="s">
        <v>47</v>
      </c>
      <c r="E75" t="s">
        <v>539</v>
      </c>
      <c r="F75" t="s">
        <v>910</v>
      </c>
      <c r="G75" t="s">
        <v>911</v>
      </c>
      <c r="H75" t="s">
        <v>912</v>
      </c>
      <c r="I75" t="s">
        <v>849</v>
      </c>
      <c r="J75" t="s">
        <v>575</v>
      </c>
      <c r="K75" t="s">
        <v>576</v>
      </c>
      <c r="L75" s="19">
        <v>45068</v>
      </c>
      <c r="M75" s="20">
        <v>0.80613425925925919</v>
      </c>
      <c r="N75" t="s">
        <v>1089</v>
      </c>
      <c r="O75" s="19">
        <v>45070</v>
      </c>
      <c r="P75" s="20">
        <v>0.83333333333333337</v>
      </c>
      <c r="Q75" t="s">
        <v>578</v>
      </c>
      <c r="R75" t="s">
        <v>1090</v>
      </c>
      <c r="S75" s="19">
        <v>45070</v>
      </c>
      <c r="T75" s="20">
        <v>0.2658564814814815</v>
      </c>
      <c r="U75">
        <v>47</v>
      </c>
      <c r="V75" t="s">
        <v>852</v>
      </c>
      <c r="W75" t="s">
        <v>853</v>
      </c>
      <c r="X75" t="s">
        <v>789</v>
      </c>
      <c r="Y75" t="s">
        <v>61</v>
      </c>
      <c r="Z75" t="s">
        <v>62</v>
      </c>
      <c r="AA75" t="s">
        <v>584</v>
      </c>
      <c r="AB75" t="s">
        <v>553</v>
      </c>
      <c r="AC75" s="12">
        <v>45068.806134259263</v>
      </c>
      <c r="AD75" s="12">
        <v>45070.833333333336</v>
      </c>
      <c r="AE75">
        <v>48.652777777751908</v>
      </c>
      <c r="AF75" s="12">
        <v>45070.265856481485</v>
      </c>
      <c r="AG75" s="20">
        <v>2.6111111111111113E-2</v>
      </c>
      <c r="AH75" s="12">
        <v>45070.291967592595</v>
      </c>
      <c r="AI75">
        <v>12.992777777777519</v>
      </c>
      <c r="AJ75" t="s">
        <v>143</v>
      </c>
      <c r="AM75">
        <v>5</v>
      </c>
      <c r="AN75">
        <v>24</v>
      </c>
      <c r="AO75" t="s">
        <v>144</v>
      </c>
      <c r="AP75">
        <v>21</v>
      </c>
      <c r="AQ75">
        <v>6</v>
      </c>
      <c r="AR75">
        <v>4</v>
      </c>
    </row>
    <row r="76" spans="1:44" x14ac:dyDescent="0.2">
      <c r="A76" t="s">
        <v>764</v>
      </c>
      <c r="B76" t="s">
        <v>765</v>
      </c>
      <c r="C76" t="s">
        <v>1091</v>
      </c>
      <c r="D76" t="s">
        <v>47</v>
      </c>
      <c r="E76" t="s">
        <v>539</v>
      </c>
      <c r="F76" t="s">
        <v>767</v>
      </c>
      <c r="G76" t="s">
        <v>768</v>
      </c>
      <c r="H76" t="s">
        <v>769</v>
      </c>
      <c r="I76" t="s">
        <v>770</v>
      </c>
      <c r="J76" t="s">
        <v>771</v>
      </c>
      <c r="K76" t="s">
        <v>772</v>
      </c>
      <c r="L76" s="19">
        <v>45069</v>
      </c>
      <c r="M76" s="20">
        <v>0.68260416666666668</v>
      </c>
      <c r="N76" t="s">
        <v>1049</v>
      </c>
      <c r="O76" s="19">
        <v>45070</v>
      </c>
      <c r="P76" s="20">
        <v>0.625</v>
      </c>
      <c r="Q76" t="s">
        <v>774</v>
      </c>
      <c r="R76" t="s">
        <v>1092</v>
      </c>
      <c r="S76" s="19">
        <v>45070</v>
      </c>
      <c r="T76" s="20">
        <v>0.28464120370370372</v>
      </c>
      <c r="U76">
        <v>2</v>
      </c>
      <c r="V76" t="s">
        <v>776</v>
      </c>
      <c r="W76" t="s">
        <v>777</v>
      </c>
      <c r="X76" t="s">
        <v>811</v>
      </c>
      <c r="Y76" t="s">
        <v>61</v>
      </c>
      <c r="Z76" t="s">
        <v>62</v>
      </c>
      <c r="AA76" t="s">
        <v>584</v>
      </c>
      <c r="AB76" t="s">
        <v>553</v>
      </c>
      <c r="AC76" s="12">
        <v>45069.682604166665</v>
      </c>
      <c r="AD76" s="12">
        <v>45070.625</v>
      </c>
      <c r="AE76">
        <v>22.617500000051223</v>
      </c>
      <c r="AF76" s="12">
        <v>45070.284641203703</v>
      </c>
      <c r="AG76" s="20">
        <v>1.1111111111111111E-3</v>
      </c>
      <c r="AH76" s="12">
        <v>45070.285752314812</v>
      </c>
      <c r="AI76">
        <v>8.1419444445054978</v>
      </c>
      <c r="AJ76" t="s">
        <v>143</v>
      </c>
      <c r="AM76">
        <v>5</v>
      </c>
      <c r="AN76">
        <v>24</v>
      </c>
      <c r="AO76" t="s">
        <v>144</v>
      </c>
      <c r="AP76">
        <v>21</v>
      </c>
      <c r="AQ76">
        <v>6</v>
      </c>
      <c r="AR76">
        <v>4</v>
      </c>
    </row>
    <row r="77" spans="1:44" x14ac:dyDescent="0.2">
      <c r="A77" t="s">
        <v>536</v>
      </c>
      <c r="B77" t="s">
        <v>569</v>
      </c>
      <c r="C77" t="s">
        <v>1093</v>
      </c>
      <c r="D77" t="s">
        <v>47</v>
      </c>
      <c r="E77" t="s">
        <v>539</v>
      </c>
      <c r="F77" t="s">
        <v>1094</v>
      </c>
      <c r="G77" t="s">
        <v>1095</v>
      </c>
      <c r="H77" t="s">
        <v>1096</v>
      </c>
      <c r="I77" t="s">
        <v>1097</v>
      </c>
      <c r="J77" t="s">
        <v>575</v>
      </c>
      <c r="K77" t="s">
        <v>576</v>
      </c>
      <c r="L77" s="19">
        <v>45069</v>
      </c>
      <c r="M77" s="20">
        <v>0.57671296296296293</v>
      </c>
      <c r="N77" t="s">
        <v>1029</v>
      </c>
      <c r="O77" s="19">
        <v>45070</v>
      </c>
      <c r="P77" s="20">
        <v>0.5</v>
      </c>
      <c r="Q77" t="s">
        <v>578</v>
      </c>
      <c r="R77" t="s">
        <v>1098</v>
      </c>
      <c r="S77" s="19">
        <v>45069</v>
      </c>
      <c r="T77" s="20">
        <v>0.69047453703703709</v>
      </c>
      <c r="U77">
        <v>61</v>
      </c>
      <c r="V77" t="s">
        <v>1099</v>
      </c>
      <c r="W77" t="s">
        <v>1100</v>
      </c>
      <c r="X77" t="s">
        <v>801</v>
      </c>
      <c r="Y77" t="s">
        <v>61</v>
      </c>
      <c r="Z77" t="s">
        <v>583</v>
      </c>
      <c r="AA77" t="s">
        <v>584</v>
      </c>
      <c r="AB77" t="s">
        <v>553</v>
      </c>
      <c r="AC77" s="12">
        <v>45069.57671296296</v>
      </c>
      <c r="AD77" s="12">
        <v>45070.5</v>
      </c>
      <c r="AE77">
        <v>22.158888888952788</v>
      </c>
      <c r="AF77" s="12">
        <v>45069.690474537034</v>
      </c>
      <c r="AG77" s="20">
        <v>3.3888888888888885E-2</v>
      </c>
      <c r="AH77" s="12">
        <v>45069.724363425928</v>
      </c>
      <c r="AI77">
        <v>18.615277777891606</v>
      </c>
      <c r="AJ77" t="s">
        <v>143</v>
      </c>
      <c r="AM77">
        <v>5</v>
      </c>
      <c r="AN77">
        <v>23</v>
      </c>
      <c r="AO77" t="s">
        <v>144</v>
      </c>
      <c r="AP77">
        <v>21</v>
      </c>
      <c r="AQ77">
        <v>16</v>
      </c>
      <c r="AR77">
        <v>3</v>
      </c>
    </row>
    <row r="78" spans="1:44" x14ac:dyDescent="0.2">
      <c r="A78" t="s">
        <v>536</v>
      </c>
      <c r="B78" t="s">
        <v>569</v>
      </c>
      <c r="C78" t="s">
        <v>1093</v>
      </c>
      <c r="D78" t="s">
        <v>47</v>
      </c>
      <c r="E78" t="s">
        <v>539</v>
      </c>
      <c r="F78" t="s">
        <v>1094</v>
      </c>
      <c r="G78" t="s">
        <v>1095</v>
      </c>
      <c r="H78" t="s">
        <v>1096</v>
      </c>
      <c r="I78" t="s">
        <v>1097</v>
      </c>
      <c r="J78" t="s">
        <v>585</v>
      </c>
      <c r="K78" t="s">
        <v>586</v>
      </c>
      <c r="L78" s="19">
        <v>45069</v>
      </c>
      <c r="M78" s="20">
        <v>0.57671296296296293</v>
      </c>
      <c r="N78" t="s">
        <v>1029</v>
      </c>
      <c r="O78" s="19">
        <v>45070</v>
      </c>
      <c r="P78" s="20">
        <v>0.5</v>
      </c>
      <c r="Q78" t="s">
        <v>578</v>
      </c>
      <c r="R78" t="s">
        <v>1098</v>
      </c>
      <c r="S78" s="19">
        <v>45069</v>
      </c>
      <c r="T78" s="20">
        <v>0.69047453703703709</v>
      </c>
      <c r="U78">
        <v>61</v>
      </c>
      <c r="V78" t="s">
        <v>1099</v>
      </c>
      <c r="W78" t="s">
        <v>1100</v>
      </c>
      <c r="X78" t="s">
        <v>801</v>
      </c>
      <c r="Y78" t="s">
        <v>61</v>
      </c>
      <c r="Z78" t="s">
        <v>62</v>
      </c>
      <c r="AA78" t="s">
        <v>584</v>
      </c>
      <c r="AB78" t="s">
        <v>553</v>
      </c>
      <c r="AC78" s="12">
        <v>45069.57671296296</v>
      </c>
      <c r="AD78" s="12">
        <v>45070.5</v>
      </c>
      <c r="AE78">
        <v>22.158888888952788</v>
      </c>
      <c r="AF78" s="12">
        <v>45069.690474537034</v>
      </c>
      <c r="AG78" s="20">
        <v>3.3888888888888885E-2</v>
      </c>
      <c r="AH78" s="12">
        <v>45069.724363425928</v>
      </c>
      <c r="AI78">
        <v>18.615277777891606</v>
      </c>
      <c r="AJ78" t="s">
        <v>143</v>
      </c>
      <c r="AM78">
        <v>5</v>
      </c>
      <c r="AN78">
        <v>23</v>
      </c>
      <c r="AO78" t="s">
        <v>144</v>
      </c>
      <c r="AP78">
        <v>21</v>
      </c>
      <c r="AQ78">
        <v>16</v>
      </c>
      <c r="AR78">
        <v>3</v>
      </c>
    </row>
    <row r="79" spans="1:44" x14ac:dyDescent="0.2">
      <c r="A79" t="s">
        <v>536</v>
      </c>
      <c r="B79" t="s">
        <v>569</v>
      </c>
      <c r="C79" t="s">
        <v>1101</v>
      </c>
      <c r="D79" t="s">
        <v>47</v>
      </c>
      <c r="E79" t="s">
        <v>539</v>
      </c>
      <c r="F79" t="s">
        <v>1102</v>
      </c>
      <c r="G79" t="s">
        <v>1103</v>
      </c>
      <c r="H79" t="s">
        <v>1104</v>
      </c>
      <c r="I79" t="s">
        <v>1105</v>
      </c>
      <c r="J79" t="s">
        <v>575</v>
      </c>
      <c r="K79" t="s">
        <v>576</v>
      </c>
      <c r="L79" s="19">
        <v>45068</v>
      </c>
      <c r="M79" s="20">
        <v>0.69414351851851863</v>
      </c>
      <c r="N79" t="s">
        <v>1029</v>
      </c>
      <c r="O79" s="19">
        <v>45070</v>
      </c>
      <c r="P79" s="20">
        <v>0.33333333333333331</v>
      </c>
      <c r="Q79" t="s">
        <v>578</v>
      </c>
      <c r="R79" t="s">
        <v>1106</v>
      </c>
      <c r="S79" s="19">
        <v>45069</v>
      </c>
      <c r="T79" s="20">
        <v>0.68861111111111117</v>
      </c>
      <c r="U79">
        <v>53</v>
      </c>
      <c r="V79" t="s">
        <v>1107</v>
      </c>
      <c r="W79" t="s">
        <v>1108</v>
      </c>
      <c r="X79" t="s">
        <v>801</v>
      </c>
      <c r="Y79" t="s">
        <v>61</v>
      </c>
      <c r="Z79" t="s">
        <v>62</v>
      </c>
      <c r="AA79" t="s">
        <v>584</v>
      </c>
      <c r="AB79" t="s">
        <v>553</v>
      </c>
      <c r="AC79" s="12">
        <v>45068.694143518522</v>
      </c>
      <c r="AD79" s="12">
        <v>45070.333333333336</v>
      </c>
      <c r="AE79">
        <v>39.340555555536412</v>
      </c>
      <c r="AF79" s="12">
        <v>45069.688611111109</v>
      </c>
      <c r="AG79" s="20">
        <v>2.9444444444444443E-2</v>
      </c>
      <c r="AH79" s="12">
        <v>45069.718055555553</v>
      </c>
      <c r="AI79">
        <v>14.766666666779201</v>
      </c>
      <c r="AJ79" t="s">
        <v>143</v>
      </c>
      <c r="AM79">
        <v>5</v>
      </c>
      <c r="AN79">
        <v>23</v>
      </c>
      <c r="AO79" t="s">
        <v>144</v>
      </c>
      <c r="AP79">
        <v>21</v>
      </c>
      <c r="AQ79">
        <v>16</v>
      </c>
      <c r="AR79">
        <v>3</v>
      </c>
    </row>
    <row r="80" spans="1:44" x14ac:dyDescent="0.2">
      <c r="A80" t="s">
        <v>536</v>
      </c>
      <c r="B80" t="s">
        <v>569</v>
      </c>
      <c r="C80" t="s">
        <v>1109</v>
      </c>
      <c r="D80" t="s">
        <v>47</v>
      </c>
      <c r="E80" t="s">
        <v>539</v>
      </c>
      <c r="F80" t="s">
        <v>1110</v>
      </c>
      <c r="G80" t="s">
        <v>1111</v>
      </c>
      <c r="H80" t="s">
        <v>1112</v>
      </c>
      <c r="I80" t="s">
        <v>1113</v>
      </c>
      <c r="J80" t="s">
        <v>585</v>
      </c>
      <c r="K80" t="s">
        <v>586</v>
      </c>
      <c r="L80" s="19">
        <v>45069</v>
      </c>
      <c r="M80" s="20">
        <v>0.51244212962962965</v>
      </c>
      <c r="N80" t="s">
        <v>1029</v>
      </c>
      <c r="O80" s="19">
        <v>45072</v>
      </c>
      <c r="P80" s="20">
        <v>0.45833333333333331</v>
      </c>
      <c r="Q80" t="s">
        <v>578</v>
      </c>
      <c r="R80" t="s">
        <v>1114</v>
      </c>
      <c r="S80" s="19">
        <v>45069</v>
      </c>
      <c r="T80" s="20">
        <v>0.65097222222222217</v>
      </c>
      <c r="U80">
        <v>84</v>
      </c>
      <c r="V80" t="s">
        <v>1115</v>
      </c>
      <c r="W80" t="s">
        <v>1116</v>
      </c>
      <c r="X80" t="s">
        <v>582</v>
      </c>
      <c r="Y80" t="s">
        <v>61</v>
      </c>
      <c r="Z80" t="s">
        <v>62</v>
      </c>
      <c r="AA80" t="s">
        <v>584</v>
      </c>
      <c r="AB80" t="s">
        <v>553</v>
      </c>
      <c r="AC80" s="12">
        <v>45069.512442129628</v>
      </c>
      <c r="AD80" s="12">
        <v>45072.458333333336</v>
      </c>
      <c r="AE80">
        <v>70.701388888992369</v>
      </c>
      <c r="AF80" s="12">
        <v>45069.650972222225</v>
      </c>
      <c r="AG80" s="20">
        <v>4.6666666666666669E-2</v>
      </c>
      <c r="AH80" s="12">
        <v>45069.697638888887</v>
      </c>
      <c r="AI80">
        <v>66.256666666595265</v>
      </c>
      <c r="AJ80" t="s">
        <v>143</v>
      </c>
      <c r="AM80">
        <v>5</v>
      </c>
      <c r="AN80">
        <v>23</v>
      </c>
      <c r="AO80" t="s">
        <v>144</v>
      </c>
      <c r="AP80">
        <v>21</v>
      </c>
      <c r="AQ80">
        <v>15</v>
      </c>
      <c r="AR80">
        <v>3</v>
      </c>
    </row>
    <row r="81" spans="1:44" x14ac:dyDescent="0.2">
      <c r="A81" t="s">
        <v>536</v>
      </c>
      <c r="B81" t="s">
        <v>569</v>
      </c>
      <c r="C81" t="s">
        <v>1117</v>
      </c>
      <c r="D81" t="s">
        <v>47</v>
      </c>
      <c r="E81" t="s">
        <v>539</v>
      </c>
      <c r="F81" t="s">
        <v>1118</v>
      </c>
      <c r="G81" t="s">
        <v>1119</v>
      </c>
      <c r="H81" t="s">
        <v>1120</v>
      </c>
      <c r="I81" t="s">
        <v>1121</v>
      </c>
      <c r="J81" t="s">
        <v>575</v>
      </c>
      <c r="K81" t="s">
        <v>576</v>
      </c>
      <c r="L81" s="19">
        <v>45069</v>
      </c>
      <c r="M81" s="20">
        <v>0.46932870370370372</v>
      </c>
      <c r="N81" t="s">
        <v>1029</v>
      </c>
      <c r="O81" s="19">
        <v>45070</v>
      </c>
      <c r="P81" s="20">
        <v>0.66666666666666663</v>
      </c>
      <c r="Q81" t="s">
        <v>578</v>
      </c>
      <c r="R81" t="s">
        <v>1122</v>
      </c>
      <c r="S81" s="19">
        <v>45069</v>
      </c>
      <c r="T81" s="20">
        <v>0.65361111111111114</v>
      </c>
      <c r="U81">
        <v>84</v>
      </c>
      <c r="V81" t="s">
        <v>1115</v>
      </c>
      <c r="W81" t="s">
        <v>1116</v>
      </c>
      <c r="X81" t="s">
        <v>582</v>
      </c>
      <c r="Y81" t="s">
        <v>61</v>
      </c>
      <c r="Z81" t="s">
        <v>62</v>
      </c>
      <c r="AA81" t="s">
        <v>584</v>
      </c>
      <c r="AB81" t="s">
        <v>553</v>
      </c>
      <c r="AC81" s="12">
        <v>45069.469328703701</v>
      </c>
      <c r="AD81" s="12">
        <v>45070.666666666664</v>
      </c>
      <c r="AE81">
        <v>28.736111111124046</v>
      </c>
      <c r="AF81" s="12">
        <v>45069.653611111113</v>
      </c>
      <c r="AG81" s="20">
        <v>4.6666666666666669E-2</v>
      </c>
      <c r="AH81" s="12">
        <v>45069.700277777774</v>
      </c>
      <c r="AI81">
        <v>23.193333333183546</v>
      </c>
      <c r="AJ81" t="s">
        <v>143</v>
      </c>
      <c r="AM81">
        <v>5</v>
      </c>
      <c r="AN81">
        <v>23</v>
      </c>
      <c r="AO81" t="s">
        <v>144</v>
      </c>
      <c r="AP81">
        <v>21</v>
      </c>
      <c r="AQ81">
        <v>15</v>
      </c>
      <c r="AR81">
        <v>3</v>
      </c>
    </row>
    <row r="82" spans="1:44" x14ac:dyDescent="0.2">
      <c r="A82" t="s">
        <v>536</v>
      </c>
      <c r="B82" t="s">
        <v>569</v>
      </c>
      <c r="C82" t="s">
        <v>1123</v>
      </c>
      <c r="D82" t="s">
        <v>47</v>
      </c>
      <c r="E82" t="s">
        <v>539</v>
      </c>
      <c r="F82" t="s">
        <v>1124</v>
      </c>
      <c r="G82" t="s">
        <v>1125</v>
      </c>
      <c r="H82" t="s">
        <v>1126</v>
      </c>
      <c r="I82" t="s">
        <v>1127</v>
      </c>
      <c r="J82" t="s">
        <v>575</v>
      </c>
      <c r="K82" t="s">
        <v>576</v>
      </c>
      <c r="L82" s="19">
        <v>45069</v>
      </c>
      <c r="M82" s="20">
        <v>0.51313657407407409</v>
      </c>
      <c r="N82" t="s">
        <v>1128</v>
      </c>
      <c r="O82" s="19">
        <v>45069</v>
      </c>
      <c r="P82" s="20">
        <v>0.64583333333333337</v>
      </c>
      <c r="Q82" t="s">
        <v>578</v>
      </c>
      <c r="R82" t="s">
        <v>1129</v>
      </c>
      <c r="S82" s="19">
        <v>45069</v>
      </c>
      <c r="T82" s="20">
        <v>0.54984953703703698</v>
      </c>
      <c r="U82">
        <v>61</v>
      </c>
      <c r="V82" t="s">
        <v>1099</v>
      </c>
      <c r="W82" t="s">
        <v>1100</v>
      </c>
      <c r="X82" t="s">
        <v>870</v>
      </c>
      <c r="Y82" t="s">
        <v>61</v>
      </c>
      <c r="Z82" t="s">
        <v>62</v>
      </c>
      <c r="AA82" t="s">
        <v>584</v>
      </c>
      <c r="AB82" t="s">
        <v>553</v>
      </c>
      <c r="AC82" s="12">
        <v>45069.513136574074</v>
      </c>
      <c r="AD82" s="12">
        <v>45069.645833333336</v>
      </c>
      <c r="AE82">
        <v>3.1847222222713754</v>
      </c>
      <c r="AF82" s="12">
        <v>45069.549849537034</v>
      </c>
      <c r="AG82" s="20">
        <v>3.3888888888888885E-2</v>
      </c>
      <c r="AH82" s="12">
        <v>45069.583738425928</v>
      </c>
      <c r="AI82">
        <v>1.4902777779498138</v>
      </c>
      <c r="AJ82" t="s">
        <v>143</v>
      </c>
      <c r="AM82">
        <v>5</v>
      </c>
      <c r="AN82">
        <v>23</v>
      </c>
      <c r="AO82" t="s">
        <v>144</v>
      </c>
      <c r="AP82">
        <v>21</v>
      </c>
      <c r="AQ82">
        <v>13</v>
      </c>
      <c r="AR82">
        <v>3</v>
      </c>
    </row>
    <row r="83" spans="1:44" x14ac:dyDescent="0.2">
      <c r="A83" t="s">
        <v>536</v>
      </c>
      <c r="B83" t="s">
        <v>569</v>
      </c>
      <c r="C83" t="s">
        <v>1130</v>
      </c>
      <c r="D83" t="s">
        <v>47</v>
      </c>
      <c r="E83" t="s">
        <v>539</v>
      </c>
      <c r="F83" t="s">
        <v>1131</v>
      </c>
      <c r="G83" t="s">
        <v>1132</v>
      </c>
      <c r="H83" t="s">
        <v>1133</v>
      </c>
      <c r="I83" t="s">
        <v>1134</v>
      </c>
      <c r="J83" t="s">
        <v>585</v>
      </c>
      <c r="K83" t="s">
        <v>586</v>
      </c>
      <c r="L83" s="19">
        <v>45069</v>
      </c>
      <c r="M83" s="20">
        <v>0.49329861111111112</v>
      </c>
      <c r="N83" t="s">
        <v>1135</v>
      </c>
      <c r="O83" s="19">
        <v>45069</v>
      </c>
      <c r="P83" s="20">
        <v>0.60416666666666663</v>
      </c>
      <c r="Q83" t="s">
        <v>578</v>
      </c>
      <c r="R83" t="s">
        <v>1136</v>
      </c>
      <c r="S83" s="19">
        <v>45069</v>
      </c>
      <c r="T83" s="20">
        <v>0.55229166666666674</v>
      </c>
      <c r="U83">
        <v>17</v>
      </c>
      <c r="V83" t="s">
        <v>887</v>
      </c>
      <c r="W83" t="s">
        <v>888</v>
      </c>
      <c r="X83" t="s">
        <v>596</v>
      </c>
      <c r="Y83" t="s">
        <v>61</v>
      </c>
      <c r="Z83" t="s">
        <v>583</v>
      </c>
      <c r="AA83" t="s">
        <v>584</v>
      </c>
      <c r="AB83" t="s">
        <v>553</v>
      </c>
      <c r="AC83" s="12">
        <v>45069.493298611109</v>
      </c>
      <c r="AD83" s="12">
        <v>45069.604166666664</v>
      </c>
      <c r="AE83">
        <v>2.6608333333279006</v>
      </c>
      <c r="AF83" s="12">
        <v>45069.552291666667</v>
      </c>
      <c r="AG83" s="20">
        <v>9.4444444444444445E-3</v>
      </c>
      <c r="AH83" s="12">
        <v>45069.561736111114</v>
      </c>
      <c r="AI83">
        <v>1.0183333331951872</v>
      </c>
      <c r="AJ83" t="s">
        <v>143</v>
      </c>
      <c r="AM83">
        <v>5</v>
      </c>
      <c r="AN83">
        <v>23</v>
      </c>
      <c r="AO83" t="s">
        <v>144</v>
      </c>
      <c r="AP83">
        <v>21</v>
      </c>
      <c r="AQ83">
        <v>13</v>
      </c>
      <c r="AR83">
        <v>3</v>
      </c>
    </row>
    <row r="84" spans="1:44" x14ac:dyDescent="0.2">
      <c r="A84" t="s">
        <v>536</v>
      </c>
      <c r="B84" t="s">
        <v>569</v>
      </c>
      <c r="C84" t="s">
        <v>1130</v>
      </c>
      <c r="D84" t="s">
        <v>47</v>
      </c>
      <c r="E84" t="s">
        <v>539</v>
      </c>
      <c r="F84" t="s">
        <v>1131</v>
      </c>
      <c r="G84" t="s">
        <v>1132</v>
      </c>
      <c r="H84" t="s">
        <v>1133</v>
      </c>
      <c r="I84" t="s">
        <v>1134</v>
      </c>
      <c r="J84" t="s">
        <v>575</v>
      </c>
      <c r="K84" t="s">
        <v>576</v>
      </c>
      <c r="L84" s="19">
        <v>45069</v>
      </c>
      <c r="M84" s="20">
        <v>0.49329861111111112</v>
      </c>
      <c r="N84" t="s">
        <v>1135</v>
      </c>
      <c r="O84" s="19">
        <v>45069</v>
      </c>
      <c r="P84" s="20">
        <v>0.60416666666666663</v>
      </c>
      <c r="Q84" t="s">
        <v>578</v>
      </c>
      <c r="R84" t="s">
        <v>1136</v>
      </c>
      <c r="S84" s="19">
        <v>45069</v>
      </c>
      <c r="T84" s="20">
        <v>0.55229166666666674</v>
      </c>
      <c r="U84">
        <v>17</v>
      </c>
      <c r="V84" t="s">
        <v>887</v>
      </c>
      <c r="W84" t="s">
        <v>888</v>
      </c>
      <c r="X84" t="s">
        <v>596</v>
      </c>
      <c r="Y84" t="s">
        <v>61</v>
      </c>
      <c r="Z84" t="s">
        <v>62</v>
      </c>
      <c r="AA84" t="s">
        <v>584</v>
      </c>
      <c r="AB84" t="s">
        <v>553</v>
      </c>
      <c r="AC84" s="12">
        <v>45069.493298611109</v>
      </c>
      <c r="AD84" s="12">
        <v>45069.604166666664</v>
      </c>
      <c r="AE84">
        <v>2.6608333333279006</v>
      </c>
      <c r="AF84" s="12">
        <v>45069.552291666667</v>
      </c>
      <c r="AG84" s="20">
        <v>9.4444444444444445E-3</v>
      </c>
      <c r="AH84" s="12">
        <v>45069.561736111114</v>
      </c>
      <c r="AI84">
        <v>1.0183333331951872</v>
      </c>
      <c r="AJ84" t="s">
        <v>143</v>
      </c>
      <c r="AM84">
        <v>5</v>
      </c>
      <c r="AN84">
        <v>23</v>
      </c>
      <c r="AO84" t="s">
        <v>144</v>
      </c>
      <c r="AP84">
        <v>21</v>
      </c>
      <c r="AQ84">
        <v>13</v>
      </c>
      <c r="AR84">
        <v>3</v>
      </c>
    </row>
    <row r="85" spans="1:44" x14ac:dyDescent="0.2">
      <c r="A85" t="s">
        <v>536</v>
      </c>
      <c r="B85" t="s">
        <v>569</v>
      </c>
      <c r="C85" t="s">
        <v>1137</v>
      </c>
      <c r="D85" t="s">
        <v>47</v>
      </c>
      <c r="E85" t="s">
        <v>539</v>
      </c>
      <c r="F85" t="s">
        <v>1138</v>
      </c>
      <c r="G85" t="s">
        <v>1139</v>
      </c>
      <c r="H85" t="s">
        <v>1140</v>
      </c>
      <c r="I85" t="s">
        <v>1141</v>
      </c>
      <c r="J85" t="s">
        <v>585</v>
      </c>
      <c r="K85" t="s">
        <v>586</v>
      </c>
      <c r="L85" s="19">
        <v>45069</v>
      </c>
      <c r="M85" s="20">
        <v>0.46524305555555556</v>
      </c>
      <c r="N85" t="s">
        <v>1142</v>
      </c>
      <c r="O85" s="19">
        <v>45069</v>
      </c>
      <c r="P85" s="20">
        <v>0.64583333333333337</v>
      </c>
      <c r="Q85" t="s">
        <v>578</v>
      </c>
      <c r="R85" t="s">
        <v>1143</v>
      </c>
      <c r="S85" s="19">
        <v>45069</v>
      </c>
      <c r="T85" s="20">
        <v>0.54696759259259264</v>
      </c>
      <c r="U85">
        <v>84</v>
      </c>
      <c r="V85" t="s">
        <v>1115</v>
      </c>
      <c r="W85" t="s">
        <v>1116</v>
      </c>
      <c r="X85" t="s">
        <v>789</v>
      </c>
      <c r="Y85" t="s">
        <v>61</v>
      </c>
      <c r="Z85" t="s">
        <v>583</v>
      </c>
      <c r="AA85" t="s">
        <v>584</v>
      </c>
      <c r="AB85" t="s">
        <v>553</v>
      </c>
      <c r="AC85" s="12">
        <v>45069.465243055558</v>
      </c>
      <c r="AD85" s="12">
        <v>45069.645833333336</v>
      </c>
      <c r="AE85">
        <v>4.3341666666674428</v>
      </c>
      <c r="AF85" s="12">
        <v>45069.546967592592</v>
      </c>
      <c r="AG85" s="20">
        <v>4.6666666666666669E-2</v>
      </c>
      <c r="AH85" s="12">
        <v>45069.593634259261</v>
      </c>
      <c r="AI85">
        <v>1.2527777777868323</v>
      </c>
      <c r="AJ85" t="s">
        <v>143</v>
      </c>
      <c r="AM85">
        <v>5</v>
      </c>
      <c r="AN85">
        <v>23</v>
      </c>
      <c r="AO85" t="s">
        <v>144</v>
      </c>
      <c r="AP85">
        <v>21</v>
      </c>
      <c r="AQ85">
        <v>13</v>
      </c>
      <c r="AR85">
        <v>3</v>
      </c>
    </row>
    <row r="86" spans="1:44" x14ac:dyDescent="0.2">
      <c r="A86" t="s">
        <v>536</v>
      </c>
      <c r="B86" t="s">
        <v>569</v>
      </c>
      <c r="C86" t="s">
        <v>1137</v>
      </c>
      <c r="D86" t="s">
        <v>47</v>
      </c>
      <c r="E86" t="s">
        <v>539</v>
      </c>
      <c r="F86" t="s">
        <v>1138</v>
      </c>
      <c r="G86" t="s">
        <v>1139</v>
      </c>
      <c r="H86" t="s">
        <v>1140</v>
      </c>
      <c r="I86" t="s">
        <v>1141</v>
      </c>
      <c r="J86" t="s">
        <v>575</v>
      </c>
      <c r="K86" t="s">
        <v>576</v>
      </c>
      <c r="L86" s="19">
        <v>45069</v>
      </c>
      <c r="M86" s="20">
        <v>0.46524305555555556</v>
      </c>
      <c r="N86" t="s">
        <v>1142</v>
      </c>
      <c r="O86" s="19">
        <v>45069</v>
      </c>
      <c r="P86" s="20">
        <v>0.64583333333333337</v>
      </c>
      <c r="Q86" t="s">
        <v>578</v>
      </c>
      <c r="R86" t="s">
        <v>1143</v>
      </c>
      <c r="S86" s="19">
        <v>45069</v>
      </c>
      <c r="T86" s="20">
        <v>0.54696759259259264</v>
      </c>
      <c r="U86">
        <v>84</v>
      </c>
      <c r="V86" t="s">
        <v>1115</v>
      </c>
      <c r="W86" t="s">
        <v>1116</v>
      </c>
      <c r="X86" t="s">
        <v>789</v>
      </c>
      <c r="Y86" t="s">
        <v>61</v>
      </c>
      <c r="Z86" t="s">
        <v>62</v>
      </c>
      <c r="AA86" t="s">
        <v>584</v>
      </c>
      <c r="AB86" t="s">
        <v>553</v>
      </c>
      <c r="AC86" s="12">
        <v>45069.465243055558</v>
      </c>
      <c r="AD86" s="12">
        <v>45069.645833333336</v>
      </c>
      <c r="AE86">
        <v>4.3341666666674428</v>
      </c>
      <c r="AF86" s="12">
        <v>45069.546967592592</v>
      </c>
      <c r="AG86" s="20">
        <v>4.6666666666666669E-2</v>
      </c>
      <c r="AH86" s="12">
        <v>45069.593634259261</v>
      </c>
      <c r="AI86">
        <v>1.2527777777868323</v>
      </c>
      <c r="AJ86" t="s">
        <v>143</v>
      </c>
      <c r="AM86">
        <v>5</v>
      </c>
      <c r="AN86">
        <v>23</v>
      </c>
      <c r="AO86" t="s">
        <v>144</v>
      </c>
      <c r="AP86">
        <v>21</v>
      </c>
      <c r="AQ86">
        <v>13</v>
      </c>
      <c r="AR86">
        <v>3</v>
      </c>
    </row>
    <row r="87" spans="1:44" x14ac:dyDescent="0.2">
      <c r="A87" t="s">
        <v>536</v>
      </c>
      <c r="B87" t="s">
        <v>569</v>
      </c>
      <c r="C87" t="s">
        <v>1144</v>
      </c>
      <c r="D87" t="s">
        <v>47</v>
      </c>
      <c r="E87" t="s">
        <v>539</v>
      </c>
      <c r="F87" t="s">
        <v>872</v>
      </c>
      <c r="G87" t="s">
        <v>873</v>
      </c>
      <c r="H87" t="s">
        <v>874</v>
      </c>
      <c r="I87" t="s">
        <v>875</v>
      </c>
      <c r="J87" t="s">
        <v>585</v>
      </c>
      <c r="K87" t="s">
        <v>586</v>
      </c>
      <c r="L87" s="19">
        <v>45068</v>
      </c>
      <c r="M87" s="20">
        <v>0.80108796296296303</v>
      </c>
      <c r="N87" t="s">
        <v>1145</v>
      </c>
      <c r="O87" s="19">
        <v>45069</v>
      </c>
      <c r="P87" s="20">
        <v>0.83333333333333337</v>
      </c>
      <c r="Q87" t="s">
        <v>578</v>
      </c>
      <c r="R87" t="s">
        <v>1146</v>
      </c>
      <c r="S87" s="19">
        <v>45069</v>
      </c>
      <c r="T87" s="20">
        <v>0.49744212962962964</v>
      </c>
      <c r="U87">
        <v>53</v>
      </c>
      <c r="V87" t="s">
        <v>878</v>
      </c>
      <c r="W87" t="s">
        <v>879</v>
      </c>
      <c r="X87" t="s">
        <v>801</v>
      </c>
      <c r="Y87" t="s">
        <v>61</v>
      </c>
      <c r="Z87" t="s">
        <v>62</v>
      </c>
      <c r="AA87" t="s">
        <v>584</v>
      </c>
      <c r="AB87" t="s">
        <v>553</v>
      </c>
      <c r="AC87" s="12">
        <v>45068.801087962966</v>
      </c>
      <c r="AD87" s="12">
        <v>45069.833333333336</v>
      </c>
      <c r="AE87">
        <v>24.773888888885267</v>
      </c>
      <c r="AF87" s="12">
        <v>45069.497442129628</v>
      </c>
      <c r="AG87" s="20">
        <v>2.9444444444444443E-2</v>
      </c>
      <c r="AH87" s="12">
        <v>45069.526886574073</v>
      </c>
      <c r="AI87">
        <v>7.3547222223132849</v>
      </c>
      <c r="AJ87" t="s">
        <v>143</v>
      </c>
      <c r="AM87">
        <v>5</v>
      </c>
      <c r="AN87">
        <v>23</v>
      </c>
      <c r="AO87" t="s">
        <v>144</v>
      </c>
      <c r="AP87">
        <v>21</v>
      </c>
      <c r="AQ87">
        <v>11</v>
      </c>
      <c r="AR87">
        <v>3</v>
      </c>
    </row>
    <row r="88" spans="1:44" x14ac:dyDescent="0.2">
      <c r="A88" t="s">
        <v>536</v>
      </c>
      <c r="B88" t="s">
        <v>569</v>
      </c>
      <c r="C88" t="s">
        <v>1147</v>
      </c>
      <c r="D88" t="s">
        <v>47</v>
      </c>
      <c r="E88" t="s">
        <v>539</v>
      </c>
      <c r="F88" t="s">
        <v>758</v>
      </c>
      <c r="G88" t="s">
        <v>759</v>
      </c>
      <c r="H88" t="s">
        <v>760</v>
      </c>
      <c r="I88" t="s">
        <v>761</v>
      </c>
      <c r="J88" t="s">
        <v>585</v>
      </c>
      <c r="K88" t="s">
        <v>586</v>
      </c>
      <c r="L88" s="19">
        <v>45068</v>
      </c>
      <c r="M88" s="20">
        <v>0.68777777777777782</v>
      </c>
      <c r="N88" t="s">
        <v>1148</v>
      </c>
      <c r="O88" s="19">
        <v>45069</v>
      </c>
      <c r="P88" s="20">
        <v>0.77083333333333337</v>
      </c>
      <c r="Q88" t="s">
        <v>578</v>
      </c>
      <c r="R88" t="s">
        <v>1149</v>
      </c>
      <c r="S88" s="19">
        <v>45069</v>
      </c>
      <c r="T88" s="20">
        <v>0.49678240740740742</v>
      </c>
      <c r="U88">
        <v>33</v>
      </c>
      <c r="V88" t="s">
        <v>580</v>
      </c>
      <c r="W88" t="s">
        <v>581</v>
      </c>
      <c r="X88" t="s">
        <v>801</v>
      </c>
      <c r="Y88" t="s">
        <v>61</v>
      </c>
      <c r="Z88" t="s">
        <v>583</v>
      </c>
      <c r="AA88" t="s">
        <v>584</v>
      </c>
      <c r="AB88" t="s">
        <v>553</v>
      </c>
      <c r="AC88" s="12">
        <v>45068.687777777777</v>
      </c>
      <c r="AD88" s="12">
        <v>45069.770833333336</v>
      </c>
      <c r="AE88">
        <v>25.993333333404735</v>
      </c>
      <c r="AF88" s="12">
        <v>45069.496782407405</v>
      </c>
      <c r="AG88" s="20">
        <v>1.8333333333333333E-2</v>
      </c>
      <c r="AH88" s="12">
        <v>45069.515115740738</v>
      </c>
      <c r="AI88">
        <v>6.1372222223435529</v>
      </c>
      <c r="AJ88" t="s">
        <v>143</v>
      </c>
      <c r="AM88">
        <v>5</v>
      </c>
      <c r="AN88">
        <v>23</v>
      </c>
      <c r="AO88" t="s">
        <v>144</v>
      </c>
      <c r="AP88">
        <v>21</v>
      </c>
      <c r="AQ88">
        <v>11</v>
      </c>
      <c r="AR88">
        <v>3</v>
      </c>
    </row>
    <row r="89" spans="1:44" x14ac:dyDescent="0.2">
      <c r="A89" t="s">
        <v>536</v>
      </c>
      <c r="B89" t="s">
        <v>569</v>
      </c>
      <c r="C89" t="s">
        <v>1147</v>
      </c>
      <c r="D89" t="s">
        <v>47</v>
      </c>
      <c r="E89" t="s">
        <v>539</v>
      </c>
      <c r="F89" t="s">
        <v>758</v>
      </c>
      <c r="G89" t="s">
        <v>759</v>
      </c>
      <c r="H89" t="s">
        <v>760</v>
      </c>
      <c r="I89" t="s">
        <v>761</v>
      </c>
      <c r="J89" t="s">
        <v>575</v>
      </c>
      <c r="K89" t="s">
        <v>576</v>
      </c>
      <c r="L89" s="19">
        <v>45068</v>
      </c>
      <c r="M89" s="20">
        <v>0.68777777777777782</v>
      </c>
      <c r="N89" t="s">
        <v>1148</v>
      </c>
      <c r="O89" s="19">
        <v>45069</v>
      </c>
      <c r="P89" s="20">
        <v>0.77083333333333337</v>
      </c>
      <c r="Q89" t="s">
        <v>578</v>
      </c>
      <c r="R89" t="s">
        <v>1149</v>
      </c>
      <c r="S89" s="19">
        <v>45069</v>
      </c>
      <c r="T89" s="20">
        <v>0.49678240740740742</v>
      </c>
      <c r="U89">
        <v>33</v>
      </c>
      <c r="V89" t="s">
        <v>580</v>
      </c>
      <c r="W89" t="s">
        <v>581</v>
      </c>
      <c r="X89" t="s">
        <v>801</v>
      </c>
      <c r="Y89" t="s">
        <v>61</v>
      </c>
      <c r="Z89" t="s">
        <v>62</v>
      </c>
      <c r="AA89" t="s">
        <v>584</v>
      </c>
      <c r="AB89" t="s">
        <v>553</v>
      </c>
      <c r="AC89" s="12">
        <v>45068.687777777777</v>
      </c>
      <c r="AD89" s="12">
        <v>45069.770833333336</v>
      </c>
      <c r="AE89">
        <v>25.993333333404735</v>
      </c>
      <c r="AF89" s="12">
        <v>45069.496782407405</v>
      </c>
      <c r="AG89" s="20">
        <v>1.8333333333333333E-2</v>
      </c>
      <c r="AH89" s="12">
        <v>45069.515115740738</v>
      </c>
      <c r="AI89">
        <v>6.1372222223435529</v>
      </c>
      <c r="AJ89" t="s">
        <v>143</v>
      </c>
      <c r="AM89">
        <v>5</v>
      </c>
      <c r="AN89">
        <v>23</v>
      </c>
      <c r="AO89" t="s">
        <v>144</v>
      </c>
      <c r="AP89">
        <v>21</v>
      </c>
      <c r="AQ89">
        <v>11</v>
      </c>
      <c r="AR89">
        <v>3</v>
      </c>
    </row>
    <row r="90" spans="1:44" x14ac:dyDescent="0.2">
      <c r="A90" t="s">
        <v>536</v>
      </c>
      <c r="B90" t="s">
        <v>569</v>
      </c>
      <c r="C90" t="s">
        <v>1150</v>
      </c>
      <c r="D90" t="s">
        <v>47</v>
      </c>
      <c r="E90" t="s">
        <v>539</v>
      </c>
      <c r="F90" t="s">
        <v>862</v>
      </c>
      <c r="G90" t="s">
        <v>863</v>
      </c>
      <c r="H90" t="s">
        <v>864</v>
      </c>
      <c r="I90" t="s">
        <v>865</v>
      </c>
      <c r="J90" t="s">
        <v>575</v>
      </c>
      <c r="K90" t="s">
        <v>576</v>
      </c>
      <c r="L90" s="19">
        <v>45068</v>
      </c>
      <c r="M90" s="20">
        <v>0.57076388888888896</v>
      </c>
      <c r="N90" t="s">
        <v>695</v>
      </c>
      <c r="O90" s="19">
        <v>45069</v>
      </c>
      <c r="P90" s="20">
        <v>0.70833333333333337</v>
      </c>
      <c r="Q90" t="s">
        <v>578</v>
      </c>
      <c r="R90" t="s">
        <v>1151</v>
      </c>
      <c r="S90" s="19">
        <v>45069</v>
      </c>
      <c r="T90" s="20">
        <v>0.43899305555555551</v>
      </c>
      <c r="U90">
        <v>22</v>
      </c>
      <c r="V90" t="s">
        <v>868</v>
      </c>
      <c r="W90" t="s">
        <v>869</v>
      </c>
      <c r="X90" t="s">
        <v>789</v>
      </c>
      <c r="Y90" t="s">
        <v>61</v>
      </c>
      <c r="Z90" t="s">
        <v>583</v>
      </c>
      <c r="AA90" t="s">
        <v>584</v>
      </c>
      <c r="AB90" t="s">
        <v>553</v>
      </c>
      <c r="AC90" s="12">
        <v>45068.570763888885</v>
      </c>
      <c r="AD90" s="12">
        <v>45069.708333333336</v>
      </c>
      <c r="AE90">
        <v>27.301666666811798</v>
      </c>
      <c r="AF90" s="12">
        <v>45069.438993055555</v>
      </c>
      <c r="AG90" s="20">
        <v>1.2222222222222223E-2</v>
      </c>
      <c r="AH90" s="12">
        <v>45069.451215277775</v>
      </c>
      <c r="AI90">
        <v>6.1708333334536292</v>
      </c>
      <c r="AJ90" t="s">
        <v>143</v>
      </c>
      <c r="AM90">
        <v>5</v>
      </c>
      <c r="AN90">
        <v>23</v>
      </c>
      <c r="AO90" t="s">
        <v>144</v>
      </c>
      <c r="AP90">
        <v>21</v>
      </c>
      <c r="AQ90">
        <v>10</v>
      </c>
      <c r="AR90">
        <v>3</v>
      </c>
    </row>
    <row r="91" spans="1:44" x14ac:dyDescent="0.2">
      <c r="A91" t="s">
        <v>536</v>
      </c>
      <c r="B91" t="s">
        <v>569</v>
      </c>
      <c r="C91" t="s">
        <v>1150</v>
      </c>
      <c r="D91" t="s">
        <v>47</v>
      </c>
      <c r="E91" t="s">
        <v>539</v>
      </c>
      <c r="F91" t="s">
        <v>862</v>
      </c>
      <c r="G91" t="s">
        <v>863</v>
      </c>
      <c r="H91" t="s">
        <v>864</v>
      </c>
      <c r="I91" t="s">
        <v>865</v>
      </c>
      <c r="J91" t="s">
        <v>585</v>
      </c>
      <c r="K91" t="s">
        <v>586</v>
      </c>
      <c r="L91" s="19">
        <v>45068</v>
      </c>
      <c r="M91" s="20">
        <v>0.57076388888888896</v>
      </c>
      <c r="N91" t="s">
        <v>695</v>
      </c>
      <c r="O91" s="19">
        <v>45069</v>
      </c>
      <c r="P91" s="20">
        <v>0.70833333333333337</v>
      </c>
      <c r="Q91" t="s">
        <v>578</v>
      </c>
      <c r="R91" t="s">
        <v>1151</v>
      </c>
      <c r="S91" s="19">
        <v>45069</v>
      </c>
      <c r="T91" s="20">
        <v>0.43899305555555551</v>
      </c>
      <c r="U91">
        <v>22</v>
      </c>
      <c r="V91" t="s">
        <v>868</v>
      </c>
      <c r="W91" t="s">
        <v>869</v>
      </c>
      <c r="X91" t="s">
        <v>789</v>
      </c>
      <c r="Y91" t="s">
        <v>61</v>
      </c>
      <c r="Z91" t="s">
        <v>62</v>
      </c>
      <c r="AA91" t="s">
        <v>584</v>
      </c>
      <c r="AB91" t="s">
        <v>553</v>
      </c>
      <c r="AC91" s="12">
        <v>45068.570763888885</v>
      </c>
      <c r="AD91" s="12">
        <v>45069.708333333336</v>
      </c>
      <c r="AE91">
        <v>27.301666666811798</v>
      </c>
      <c r="AF91" s="12">
        <v>45069.438993055555</v>
      </c>
      <c r="AG91" s="20">
        <v>1.2222222222222223E-2</v>
      </c>
      <c r="AH91" s="12">
        <v>45069.451215277775</v>
      </c>
      <c r="AI91">
        <v>6.1708333334536292</v>
      </c>
      <c r="AJ91" t="s">
        <v>143</v>
      </c>
      <c r="AM91">
        <v>5</v>
      </c>
      <c r="AN91">
        <v>23</v>
      </c>
      <c r="AO91" t="s">
        <v>144</v>
      </c>
      <c r="AP91">
        <v>21</v>
      </c>
      <c r="AQ91">
        <v>10</v>
      </c>
      <c r="AR91">
        <v>3</v>
      </c>
    </row>
    <row r="92" spans="1:44" x14ac:dyDescent="0.2">
      <c r="A92" t="s">
        <v>536</v>
      </c>
      <c r="B92" t="s">
        <v>569</v>
      </c>
      <c r="C92" t="s">
        <v>1152</v>
      </c>
      <c r="D92" t="s">
        <v>47</v>
      </c>
      <c r="E92" t="s">
        <v>539</v>
      </c>
      <c r="F92" t="s">
        <v>1153</v>
      </c>
      <c r="G92" t="s">
        <v>1154</v>
      </c>
      <c r="H92" t="s">
        <v>1155</v>
      </c>
      <c r="I92" t="s">
        <v>1156</v>
      </c>
      <c r="J92" t="s">
        <v>575</v>
      </c>
      <c r="K92" t="s">
        <v>576</v>
      </c>
      <c r="L92" s="19">
        <v>45068</v>
      </c>
      <c r="M92" s="20">
        <v>0.68737268518518524</v>
      </c>
      <c r="N92" t="s">
        <v>1157</v>
      </c>
      <c r="O92" s="19">
        <v>45069</v>
      </c>
      <c r="P92" s="20">
        <v>0.64583333333333337</v>
      </c>
      <c r="Q92" t="s">
        <v>578</v>
      </c>
      <c r="R92" t="s">
        <v>1158</v>
      </c>
      <c r="S92" s="19">
        <v>45069</v>
      </c>
      <c r="T92" s="20">
        <v>0.36943287037037037</v>
      </c>
      <c r="U92">
        <v>99</v>
      </c>
      <c r="V92" t="s">
        <v>920</v>
      </c>
      <c r="W92" t="s">
        <v>921</v>
      </c>
      <c r="X92" t="s">
        <v>582</v>
      </c>
      <c r="Y92" t="s">
        <v>61</v>
      </c>
      <c r="Z92" t="s">
        <v>62</v>
      </c>
      <c r="AA92" t="s">
        <v>584</v>
      </c>
      <c r="AB92" t="s">
        <v>553</v>
      </c>
      <c r="AC92" s="12">
        <v>45068.687372685185</v>
      </c>
      <c r="AD92" s="12">
        <v>45069.645833333336</v>
      </c>
      <c r="AE92">
        <v>23.003055555629544</v>
      </c>
      <c r="AF92" s="12">
        <v>45069.369432870371</v>
      </c>
      <c r="AG92" s="20">
        <v>5.5E-2</v>
      </c>
      <c r="AH92" s="12">
        <v>45069.424432870372</v>
      </c>
      <c r="AI92">
        <v>5.313611111138016</v>
      </c>
      <c r="AJ92" t="s">
        <v>143</v>
      </c>
      <c r="AM92">
        <v>5</v>
      </c>
      <c r="AN92">
        <v>23</v>
      </c>
      <c r="AO92" t="s">
        <v>144</v>
      </c>
      <c r="AP92">
        <v>21</v>
      </c>
      <c r="AQ92">
        <v>8</v>
      </c>
      <c r="AR92">
        <v>3</v>
      </c>
    </row>
    <row r="93" spans="1:44" x14ac:dyDescent="0.2">
      <c r="A93" t="s">
        <v>536</v>
      </c>
      <c r="B93" t="s">
        <v>569</v>
      </c>
      <c r="C93" t="s">
        <v>1159</v>
      </c>
      <c r="D93" t="s">
        <v>47</v>
      </c>
      <c r="E93" t="s">
        <v>539</v>
      </c>
      <c r="F93" t="s">
        <v>1160</v>
      </c>
      <c r="G93" t="s">
        <v>1161</v>
      </c>
      <c r="H93" t="s">
        <v>1162</v>
      </c>
      <c r="I93" t="s">
        <v>1163</v>
      </c>
      <c r="J93" t="s">
        <v>575</v>
      </c>
      <c r="K93" t="s">
        <v>576</v>
      </c>
      <c r="L93" s="19">
        <v>45068</v>
      </c>
      <c r="M93" s="20">
        <v>0.39005787037037037</v>
      </c>
      <c r="N93" t="s">
        <v>1164</v>
      </c>
      <c r="O93" s="19">
        <v>45069</v>
      </c>
      <c r="P93" s="20">
        <v>0.72916666666666663</v>
      </c>
      <c r="Q93" t="s">
        <v>578</v>
      </c>
      <c r="R93" t="s">
        <v>1165</v>
      </c>
      <c r="S93" s="19">
        <v>45069</v>
      </c>
      <c r="T93" s="20">
        <v>0.37130787037037033</v>
      </c>
      <c r="U93">
        <v>99</v>
      </c>
      <c r="V93" t="s">
        <v>920</v>
      </c>
      <c r="W93" t="s">
        <v>921</v>
      </c>
      <c r="X93" t="s">
        <v>582</v>
      </c>
      <c r="Y93" t="s">
        <v>61</v>
      </c>
      <c r="Z93" t="s">
        <v>62</v>
      </c>
      <c r="AA93" t="s">
        <v>584</v>
      </c>
      <c r="AB93" t="s">
        <v>553</v>
      </c>
      <c r="AC93" s="12">
        <v>45068.390057870369</v>
      </c>
      <c r="AD93" s="12">
        <v>45069.729166666664</v>
      </c>
      <c r="AE93">
        <v>32.13861111109145</v>
      </c>
      <c r="AF93" s="12">
        <v>45069.371307870373</v>
      </c>
      <c r="AG93" s="20">
        <v>5.5E-2</v>
      </c>
      <c r="AH93" s="12">
        <v>45069.426307870373</v>
      </c>
      <c r="AI93">
        <v>7.2686111109796911</v>
      </c>
      <c r="AJ93" t="s">
        <v>143</v>
      </c>
      <c r="AM93">
        <v>5</v>
      </c>
      <c r="AN93">
        <v>23</v>
      </c>
      <c r="AO93" t="s">
        <v>144</v>
      </c>
      <c r="AP93">
        <v>21</v>
      </c>
      <c r="AQ93">
        <v>8</v>
      </c>
      <c r="AR93">
        <v>3</v>
      </c>
    </row>
    <row r="94" spans="1:44" x14ac:dyDescent="0.2">
      <c r="A94" t="s">
        <v>536</v>
      </c>
      <c r="B94" t="s">
        <v>569</v>
      </c>
      <c r="C94" t="s">
        <v>1166</v>
      </c>
      <c r="D94" t="s">
        <v>47</v>
      </c>
      <c r="E94" t="s">
        <v>539</v>
      </c>
      <c r="F94" t="s">
        <v>1167</v>
      </c>
      <c r="G94" t="s">
        <v>1168</v>
      </c>
      <c r="H94" t="s">
        <v>1169</v>
      </c>
      <c r="I94" t="s">
        <v>1170</v>
      </c>
      <c r="J94" t="s">
        <v>585</v>
      </c>
      <c r="K94" t="s">
        <v>586</v>
      </c>
      <c r="L94" s="19">
        <v>45068</v>
      </c>
      <c r="M94" s="20">
        <v>0.4054976851851852</v>
      </c>
      <c r="N94" t="s">
        <v>1171</v>
      </c>
      <c r="O94" s="19">
        <v>45069</v>
      </c>
      <c r="P94" s="20">
        <v>0.33333333333333331</v>
      </c>
      <c r="Q94" t="s">
        <v>578</v>
      </c>
      <c r="R94" t="s">
        <v>1172</v>
      </c>
      <c r="S94" s="19">
        <v>45069</v>
      </c>
      <c r="T94" s="20">
        <v>0.2845138888888889</v>
      </c>
      <c r="U94">
        <v>61</v>
      </c>
      <c r="V94" t="s">
        <v>1099</v>
      </c>
      <c r="W94" t="s">
        <v>1100</v>
      </c>
      <c r="X94" t="s">
        <v>811</v>
      </c>
      <c r="Y94" t="s">
        <v>61</v>
      </c>
      <c r="Z94" t="s">
        <v>583</v>
      </c>
      <c r="AA94" t="s">
        <v>584</v>
      </c>
      <c r="AB94" t="s">
        <v>553</v>
      </c>
      <c r="AC94" s="12">
        <v>45068.405497685184</v>
      </c>
      <c r="AD94" s="12">
        <v>45069.333333333336</v>
      </c>
      <c r="AE94">
        <v>22.268055555643514</v>
      </c>
      <c r="AF94" s="12">
        <v>45069.284513888888</v>
      </c>
      <c r="AG94" s="20">
        <v>3.3888888888888885E-2</v>
      </c>
      <c r="AH94" s="12">
        <v>45069.318402777775</v>
      </c>
      <c r="AI94">
        <v>0.35833333345362917</v>
      </c>
      <c r="AJ94" t="s">
        <v>143</v>
      </c>
      <c r="AM94">
        <v>5</v>
      </c>
      <c r="AN94">
        <v>23</v>
      </c>
      <c r="AO94" t="s">
        <v>144</v>
      </c>
      <c r="AP94">
        <v>21</v>
      </c>
      <c r="AQ94">
        <v>6</v>
      </c>
      <c r="AR94">
        <v>3</v>
      </c>
    </row>
    <row r="95" spans="1:44" x14ac:dyDescent="0.2">
      <c r="A95" t="s">
        <v>536</v>
      </c>
      <c r="B95" t="s">
        <v>569</v>
      </c>
      <c r="C95" t="s">
        <v>1166</v>
      </c>
      <c r="D95" t="s">
        <v>47</v>
      </c>
      <c r="E95" t="s">
        <v>539</v>
      </c>
      <c r="F95" t="s">
        <v>1167</v>
      </c>
      <c r="G95" t="s">
        <v>1168</v>
      </c>
      <c r="H95" t="s">
        <v>1169</v>
      </c>
      <c r="I95" t="s">
        <v>1170</v>
      </c>
      <c r="J95" t="s">
        <v>575</v>
      </c>
      <c r="K95" t="s">
        <v>576</v>
      </c>
      <c r="L95" s="19">
        <v>45068</v>
      </c>
      <c r="M95" s="20">
        <v>0.4054976851851852</v>
      </c>
      <c r="N95" t="s">
        <v>1171</v>
      </c>
      <c r="O95" s="19">
        <v>45069</v>
      </c>
      <c r="P95" s="20">
        <v>0.33333333333333331</v>
      </c>
      <c r="Q95" t="s">
        <v>578</v>
      </c>
      <c r="R95" t="s">
        <v>1172</v>
      </c>
      <c r="S95" s="19">
        <v>45069</v>
      </c>
      <c r="T95" s="20">
        <v>0.2845138888888889</v>
      </c>
      <c r="U95">
        <v>61</v>
      </c>
      <c r="V95" t="s">
        <v>1099</v>
      </c>
      <c r="W95" t="s">
        <v>1100</v>
      </c>
      <c r="X95" t="s">
        <v>811</v>
      </c>
      <c r="Y95" t="s">
        <v>61</v>
      </c>
      <c r="Z95" t="s">
        <v>62</v>
      </c>
      <c r="AA95" t="s">
        <v>584</v>
      </c>
      <c r="AB95" t="s">
        <v>553</v>
      </c>
      <c r="AC95" s="12">
        <v>45068.405497685184</v>
      </c>
      <c r="AD95" s="12">
        <v>45069.333333333336</v>
      </c>
      <c r="AE95">
        <v>22.268055555643514</v>
      </c>
      <c r="AF95" s="12">
        <v>45069.284513888888</v>
      </c>
      <c r="AG95" s="20">
        <v>3.3888888888888885E-2</v>
      </c>
      <c r="AH95" s="12">
        <v>45069.318402777775</v>
      </c>
      <c r="AI95">
        <v>0.35833333345362917</v>
      </c>
      <c r="AJ95" t="s">
        <v>143</v>
      </c>
      <c r="AM95">
        <v>5</v>
      </c>
      <c r="AN95">
        <v>23</v>
      </c>
      <c r="AO95" t="s">
        <v>144</v>
      </c>
      <c r="AP95">
        <v>21</v>
      </c>
      <c r="AQ95">
        <v>6</v>
      </c>
      <c r="AR95">
        <v>3</v>
      </c>
    </row>
    <row r="96" spans="1:44" x14ac:dyDescent="0.2">
      <c r="A96" t="s">
        <v>536</v>
      </c>
      <c r="B96" t="s">
        <v>569</v>
      </c>
      <c r="C96" t="s">
        <v>1173</v>
      </c>
      <c r="D96" t="s">
        <v>47</v>
      </c>
      <c r="E96" t="s">
        <v>539</v>
      </c>
      <c r="F96" t="s">
        <v>1174</v>
      </c>
      <c r="G96" t="s">
        <v>1175</v>
      </c>
      <c r="H96" t="s">
        <v>1176</v>
      </c>
      <c r="I96" t="s">
        <v>1177</v>
      </c>
      <c r="J96" t="s">
        <v>575</v>
      </c>
      <c r="K96" t="s">
        <v>576</v>
      </c>
      <c r="L96" s="19">
        <v>45068</v>
      </c>
      <c r="M96" s="20">
        <v>0.5580208333333333</v>
      </c>
      <c r="N96" t="s">
        <v>1178</v>
      </c>
      <c r="O96" s="19">
        <v>45069</v>
      </c>
      <c r="P96" s="20">
        <v>0.66666666666666663</v>
      </c>
      <c r="Q96" t="s">
        <v>578</v>
      </c>
      <c r="R96" t="s">
        <v>1179</v>
      </c>
      <c r="S96" s="19">
        <v>45069</v>
      </c>
      <c r="T96" s="20">
        <v>0.26346064814814812</v>
      </c>
      <c r="U96">
        <v>35</v>
      </c>
      <c r="V96" t="s">
        <v>1180</v>
      </c>
      <c r="W96" t="s">
        <v>1181</v>
      </c>
      <c r="X96" t="s">
        <v>789</v>
      </c>
      <c r="Y96" t="s">
        <v>61</v>
      </c>
      <c r="Z96" t="s">
        <v>583</v>
      </c>
      <c r="AA96" t="s">
        <v>584</v>
      </c>
      <c r="AB96" t="s">
        <v>553</v>
      </c>
      <c r="AC96" s="12">
        <v>45068.558020833334</v>
      </c>
      <c r="AD96" s="12">
        <v>45069.666666666664</v>
      </c>
      <c r="AE96">
        <v>26.607499999925494</v>
      </c>
      <c r="AF96" s="12">
        <v>45069.263460648152</v>
      </c>
      <c r="AG96" s="20">
        <v>1.9444444444444445E-2</v>
      </c>
      <c r="AH96" s="12">
        <v>45069.282905092594</v>
      </c>
      <c r="AI96">
        <v>9.2102777776890434</v>
      </c>
      <c r="AJ96" t="s">
        <v>143</v>
      </c>
      <c r="AM96">
        <v>5</v>
      </c>
      <c r="AN96">
        <v>23</v>
      </c>
      <c r="AO96" t="s">
        <v>144</v>
      </c>
      <c r="AP96">
        <v>21</v>
      </c>
      <c r="AQ96">
        <v>6</v>
      </c>
      <c r="AR96">
        <v>3</v>
      </c>
    </row>
    <row r="97" spans="1:44" x14ac:dyDescent="0.2">
      <c r="A97" t="s">
        <v>536</v>
      </c>
      <c r="B97" t="s">
        <v>569</v>
      </c>
      <c r="C97" t="s">
        <v>1173</v>
      </c>
      <c r="D97" t="s">
        <v>47</v>
      </c>
      <c r="E97" t="s">
        <v>539</v>
      </c>
      <c r="F97" t="s">
        <v>1174</v>
      </c>
      <c r="G97" t="s">
        <v>1175</v>
      </c>
      <c r="H97" t="s">
        <v>1176</v>
      </c>
      <c r="I97" t="s">
        <v>1177</v>
      </c>
      <c r="J97" t="s">
        <v>585</v>
      </c>
      <c r="K97" t="s">
        <v>586</v>
      </c>
      <c r="L97" s="19">
        <v>45068</v>
      </c>
      <c r="M97" s="20">
        <v>0.5580208333333333</v>
      </c>
      <c r="N97" t="s">
        <v>1178</v>
      </c>
      <c r="O97" s="19">
        <v>45069</v>
      </c>
      <c r="P97" s="20">
        <v>0.66666666666666663</v>
      </c>
      <c r="Q97" t="s">
        <v>578</v>
      </c>
      <c r="R97" t="s">
        <v>1179</v>
      </c>
      <c r="S97" s="19">
        <v>45069</v>
      </c>
      <c r="T97" s="20">
        <v>0.26346064814814812</v>
      </c>
      <c r="U97">
        <v>35</v>
      </c>
      <c r="V97" t="s">
        <v>1180</v>
      </c>
      <c r="W97" t="s">
        <v>1181</v>
      </c>
      <c r="X97" t="s">
        <v>789</v>
      </c>
      <c r="Y97" t="s">
        <v>61</v>
      </c>
      <c r="Z97" t="s">
        <v>62</v>
      </c>
      <c r="AA97" t="s">
        <v>584</v>
      </c>
      <c r="AB97" t="s">
        <v>553</v>
      </c>
      <c r="AC97" s="12">
        <v>45068.558020833334</v>
      </c>
      <c r="AD97" s="12">
        <v>45069.666666666664</v>
      </c>
      <c r="AE97">
        <v>26.607499999925494</v>
      </c>
      <c r="AF97" s="12">
        <v>45069.263460648152</v>
      </c>
      <c r="AG97" s="20">
        <v>1.9444444444444445E-2</v>
      </c>
      <c r="AH97" s="12">
        <v>45069.282905092594</v>
      </c>
      <c r="AI97">
        <v>9.2102777776890434</v>
      </c>
      <c r="AJ97" t="s">
        <v>143</v>
      </c>
      <c r="AM97">
        <v>5</v>
      </c>
      <c r="AN97">
        <v>23</v>
      </c>
      <c r="AO97" t="s">
        <v>144</v>
      </c>
      <c r="AP97">
        <v>21</v>
      </c>
      <c r="AQ97">
        <v>6</v>
      </c>
      <c r="AR97">
        <v>3</v>
      </c>
    </row>
    <row r="98" spans="1:44" x14ac:dyDescent="0.2">
      <c r="A98" t="s">
        <v>536</v>
      </c>
      <c r="B98" t="s">
        <v>569</v>
      </c>
      <c r="C98" t="s">
        <v>1182</v>
      </c>
      <c r="D98" t="s">
        <v>47</v>
      </c>
      <c r="E98" t="s">
        <v>539</v>
      </c>
      <c r="F98" t="s">
        <v>1183</v>
      </c>
      <c r="G98" t="s">
        <v>1184</v>
      </c>
      <c r="H98" t="s">
        <v>1185</v>
      </c>
      <c r="I98" t="s">
        <v>1186</v>
      </c>
      <c r="J98" t="s">
        <v>575</v>
      </c>
      <c r="K98" t="s">
        <v>576</v>
      </c>
      <c r="L98" s="19">
        <v>45068</v>
      </c>
      <c r="M98" s="20">
        <v>0.43744212962962964</v>
      </c>
      <c r="N98" t="s">
        <v>1187</v>
      </c>
      <c r="O98" s="19">
        <v>45068</v>
      </c>
      <c r="P98" s="20">
        <v>0.75</v>
      </c>
      <c r="Q98" t="s">
        <v>578</v>
      </c>
      <c r="R98" t="s">
        <v>1188</v>
      </c>
      <c r="S98" s="19">
        <v>45068</v>
      </c>
      <c r="T98" s="20">
        <v>0.5900347222222222</v>
      </c>
      <c r="U98">
        <v>33</v>
      </c>
      <c r="V98" t="s">
        <v>580</v>
      </c>
      <c r="W98" t="s">
        <v>581</v>
      </c>
      <c r="X98" t="s">
        <v>582</v>
      </c>
      <c r="Y98" t="s">
        <v>61</v>
      </c>
      <c r="Z98" t="s">
        <v>583</v>
      </c>
      <c r="AA98" t="s">
        <v>584</v>
      </c>
      <c r="AB98" t="s">
        <v>553</v>
      </c>
      <c r="AC98" s="12">
        <v>45068.437442129631</v>
      </c>
      <c r="AD98" s="12">
        <v>45068.75</v>
      </c>
      <c r="AE98">
        <v>7.5013888888643123</v>
      </c>
      <c r="AF98" s="12">
        <v>45068.59003472222</v>
      </c>
      <c r="AG98" s="20">
        <v>1.8333333333333333E-2</v>
      </c>
      <c r="AH98" s="12">
        <v>45068.608368055553</v>
      </c>
      <c r="AI98">
        <v>3.3991666667279787</v>
      </c>
      <c r="AJ98" t="s">
        <v>143</v>
      </c>
      <c r="AM98">
        <v>5</v>
      </c>
      <c r="AN98">
        <v>22</v>
      </c>
      <c r="AO98" t="s">
        <v>144</v>
      </c>
      <c r="AP98">
        <v>21</v>
      </c>
      <c r="AQ98">
        <v>14</v>
      </c>
      <c r="AR98">
        <v>2</v>
      </c>
    </row>
    <row r="99" spans="1:44" x14ac:dyDescent="0.2">
      <c r="A99" t="s">
        <v>536</v>
      </c>
      <c r="B99" t="s">
        <v>569</v>
      </c>
      <c r="C99" t="s">
        <v>1182</v>
      </c>
      <c r="D99" t="s">
        <v>47</v>
      </c>
      <c r="E99" t="s">
        <v>539</v>
      </c>
      <c r="F99" t="s">
        <v>1183</v>
      </c>
      <c r="G99" t="s">
        <v>1184</v>
      </c>
      <c r="H99" t="s">
        <v>1185</v>
      </c>
      <c r="I99" t="s">
        <v>1186</v>
      </c>
      <c r="J99" t="s">
        <v>585</v>
      </c>
      <c r="K99" t="s">
        <v>586</v>
      </c>
      <c r="L99" s="19">
        <v>45068</v>
      </c>
      <c r="M99" s="20">
        <v>0.43744212962962964</v>
      </c>
      <c r="N99" t="s">
        <v>1187</v>
      </c>
      <c r="O99" s="19">
        <v>45068</v>
      </c>
      <c r="P99" s="20">
        <v>0.75</v>
      </c>
      <c r="Q99" t="s">
        <v>578</v>
      </c>
      <c r="R99" t="s">
        <v>1188</v>
      </c>
      <c r="S99" s="19">
        <v>45068</v>
      </c>
      <c r="T99" s="20">
        <v>0.5900347222222222</v>
      </c>
      <c r="U99">
        <v>33</v>
      </c>
      <c r="V99" t="s">
        <v>580</v>
      </c>
      <c r="W99" t="s">
        <v>581</v>
      </c>
      <c r="X99" t="s">
        <v>582</v>
      </c>
      <c r="Y99" t="s">
        <v>61</v>
      </c>
      <c r="Z99" t="s">
        <v>62</v>
      </c>
      <c r="AA99" t="s">
        <v>584</v>
      </c>
      <c r="AB99" t="s">
        <v>553</v>
      </c>
      <c r="AC99" s="12">
        <v>45068.437442129631</v>
      </c>
      <c r="AD99" s="12">
        <v>45068.75</v>
      </c>
      <c r="AE99">
        <v>7.5013888888643123</v>
      </c>
      <c r="AF99" s="12">
        <v>45068.59003472222</v>
      </c>
      <c r="AG99" s="20">
        <v>1.8333333333333333E-2</v>
      </c>
      <c r="AH99" s="12">
        <v>45068.608368055553</v>
      </c>
      <c r="AI99">
        <v>3.3991666667279787</v>
      </c>
      <c r="AJ99" t="s">
        <v>143</v>
      </c>
      <c r="AM99">
        <v>5</v>
      </c>
      <c r="AN99">
        <v>22</v>
      </c>
      <c r="AO99" t="s">
        <v>144</v>
      </c>
      <c r="AP99">
        <v>21</v>
      </c>
      <c r="AQ99">
        <v>14</v>
      </c>
      <c r="AR99">
        <v>2</v>
      </c>
    </row>
    <row r="100" spans="1:44" x14ac:dyDescent="0.2">
      <c r="A100" t="s">
        <v>536</v>
      </c>
      <c r="B100" t="s">
        <v>569</v>
      </c>
      <c r="C100" t="s">
        <v>1189</v>
      </c>
      <c r="D100" t="s">
        <v>47</v>
      </c>
      <c r="E100" t="s">
        <v>539</v>
      </c>
      <c r="F100" t="s">
        <v>1190</v>
      </c>
      <c r="G100" t="s">
        <v>1191</v>
      </c>
      <c r="H100" t="s">
        <v>1192</v>
      </c>
      <c r="I100" t="s">
        <v>1193</v>
      </c>
      <c r="J100" t="s">
        <v>575</v>
      </c>
      <c r="K100" t="s">
        <v>576</v>
      </c>
      <c r="L100" s="19">
        <v>45068</v>
      </c>
      <c r="M100" s="20">
        <v>0.3397222222222222</v>
      </c>
      <c r="N100" t="s">
        <v>1008</v>
      </c>
      <c r="O100" s="19">
        <v>45069</v>
      </c>
      <c r="P100" s="20">
        <v>0.70833333333333337</v>
      </c>
      <c r="Q100" t="s">
        <v>578</v>
      </c>
      <c r="R100" t="s">
        <v>1194</v>
      </c>
      <c r="S100" s="19">
        <v>45068</v>
      </c>
      <c r="T100" s="20">
        <v>0.58006944444444442</v>
      </c>
      <c r="U100">
        <v>33</v>
      </c>
      <c r="V100" t="s">
        <v>580</v>
      </c>
      <c r="W100" t="s">
        <v>581</v>
      </c>
      <c r="X100" t="s">
        <v>582</v>
      </c>
      <c r="Y100" t="s">
        <v>61</v>
      </c>
      <c r="Z100" t="s">
        <v>62</v>
      </c>
      <c r="AA100" t="s">
        <v>584</v>
      </c>
      <c r="AB100" t="s">
        <v>553</v>
      </c>
      <c r="AC100" s="12">
        <v>45068.339722222219</v>
      </c>
      <c r="AD100" s="12">
        <v>45069.708333333336</v>
      </c>
      <c r="AE100">
        <v>32.8466666667955</v>
      </c>
      <c r="AF100" s="12">
        <v>45068.580069444448</v>
      </c>
      <c r="AG100" s="20">
        <v>1.8333333333333333E-2</v>
      </c>
      <c r="AH100" s="12">
        <v>45068.598402777781</v>
      </c>
      <c r="AI100">
        <v>26.638333333306946</v>
      </c>
      <c r="AJ100" t="s">
        <v>143</v>
      </c>
      <c r="AM100">
        <v>5</v>
      </c>
      <c r="AN100">
        <v>22</v>
      </c>
      <c r="AO100" t="s">
        <v>144</v>
      </c>
      <c r="AP100">
        <v>21</v>
      </c>
      <c r="AQ100">
        <v>13</v>
      </c>
      <c r="AR100">
        <v>2</v>
      </c>
    </row>
    <row r="101" spans="1:44" x14ac:dyDescent="0.2">
      <c r="A101" t="s">
        <v>536</v>
      </c>
      <c r="B101" t="s">
        <v>569</v>
      </c>
      <c r="C101" t="s">
        <v>1195</v>
      </c>
      <c r="D101" t="s">
        <v>47</v>
      </c>
      <c r="E101" t="s">
        <v>539</v>
      </c>
      <c r="F101" t="s">
        <v>1196</v>
      </c>
      <c r="G101" t="s">
        <v>1197</v>
      </c>
      <c r="H101" t="s">
        <v>1198</v>
      </c>
      <c r="I101" t="s">
        <v>1199</v>
      </c>
      <c r="J101" t="s">
        <v>585</v>
      </c>
      <c r="K101" t="s">
        <v>586</v>
      </c>
      <c r="L101" s="19">
        <v>45065</v>
      </c>
      <c r="M101" s="20">
        <v>0.44231481481481483</v>
      </c>
      <c r="N101" t="s">
        <v>1200</v>
      </c>
      <c r="O101" s="19">
        <v>45068</v>
      </c>
      <c r="P101" s="20">
        <v>0.75</v>
      </c>
      <c r="Q101" t="s">
        <v>578</v>
      </c>
      <c r="R101" t="s">
        <v>1201</v>
      </c>
      <c r="S101" s="19">
        <v>45068</v>
      </c>
      <c r="T101" s="20">
        <v>0.58337962962962964</v>
      </c>
      <c r="U101">
        <v>77</v>
      </c>
      <c r="V101" t="s">
        <v>1202</v>
      </c>
      <c r="W101" t="s">
        <v>1203</v>
      </c>
      <c r="X101" t="s">
        <v>789</v>
      </c>
      <c r="Y101" t="s">
        <v>61</v>
      </c>
      <c r="Z101" t="s">
        <v>583</v>
      </c>
      <c r="AA101" t="s">
        <v>584</v>
      </c>
      <c r="AB101" t="s">
        <v>553</v>
      </c>
      <c r="AC101" s="12">
        <v>45065.442314814813</v>
      </c>
      <c r="AD101" s="12">
        <v>45068.75</v>
      </c>
      <c r="AE101">
        <v>79.384444444498513</v>
      </c>
      <c r="AF101" s="12">
        <v>45068.583379629628</v>
      </c>
      <c r="AG101" s="20">
        <v>4.2777777777777776E-2</v>
      </c>
      <c r="AH101" s="12">
        <v>45068.626157407409</v>
      </c>
      <c r="AI101">
        <v>2.9722222221898846</v>
      </c>
      <c r="AJ101" t="s">
        <v>143</v>
      </c>
      <c r="AM101">
        <v>5</v>
      </c>
      <c r="AN101">
        <v>22</v>
      </c>
      <c r="AO101" t="s">
        <v>144</v>
      </c>
      <c r="AP101">
        <v>21</v>
      </c>
      <c r="AQ101">
        <v>14</v>
      </c>
      <c r="AR101">
        <v>2</v>
      </c>
    </row>
    <row r="102" spans="1:44" x14ac:dyDescent="0.2">
      <c r="A102" t="s">
        <v>536</v>
      </c>
      <c r="B102" t="s">
        <v>569</v>
      </c>
      <c r="C102" t="s">
        <v>1195</v>
      </c>
      <c r="D102" t="s">
        <v>47</v>
      </c>
      <c r="E102" t="s">
        <v>539</v>
      </c>
      <c r="F102" t="s">
        <v>1196</v>
      </c>
      <c r="G102" t="s">
        <v>1197</v>
      </c>
      <c r="H102" t="s">
        <v>1198</v>
      </c>
      <c r="I102" t="s">
        <v>1199</v>
      </c>
      <c r="J102" t="s">
        <v>575</v>
      </c>
      <c r="K102" t="s">
        <v>576</v>
      </c>
      <c r="L102" s="19">
        <v>45065</v>
      </c>
      <c r="M102" s="20">
        <v>0.44231481481481483</v>
      </c>
      <c r="N102" t="s">
        <v>1200</v>
      </c>
      <c r="O102" s="19">
        <v>45068</v>
      </c>
      <c r="P102" s="20">
        <v>0.75</v>
      </c>
      <c r="Q102" t="s">
        <v>578</v>
      </c>
      <c r="R102" t="s">
        <v>1201</v>
      </c>
      <c r="S102" s="19">
        <v>45068</v>
      </c>
      <c r="T102" s="20">
        <v>0.58337962962962964</v>
      </c>
      <c r="U102">
        <v>77</v>
      </c>
      <c r="V102" t="s">
        <v>1202</v>
      </c>
      <c r="W102" t="s">
        <v>1203</v>
      </c>
      <c r="X102" t="s">
        <v>789</v>
      </c>
      <c r="Y102" t="s">
        <v>61</v>
      </c>
      <c r="Z102" t="s">
        <v>62</v>
      </c>
      <c r="AA102" t="s">
        <v>584</v>
      </c>
      <c r="AB102" t="s">
        <v>553</v>
      </c>
      <c r="AC102" s="12">
        <v>45065.442314814813</v>
      </c>
      <c r="AD102" s="12">
        <v>45068.75</v>
      </c>
      <c r="AE102">
        <v>79.384444444498513</v>
      </c>
      <c r="AF102" s="12">
        <v>45068.583379629628</v>
      </c>
      <c r="AG102" s="20">
        <v>4.2777777777777776E-2</v>
      </c>
      <c r="AH102" s="12">
        <v>45068.626157407409</v>
      </c>
      <c r="AI102">
        <v>2.9722222221898846</v>
      </c>
      <c r="AJ102" t="s">
        <v>143</v>
      </c>
      <c r="AM102">
        <v>5</v>
      </c>
      <c r="AN102">
        <v>22</v>
      </c>
      <c r="AO102" t="s">
        <v>144</v>
      </c>
      <c r="AP102">
        <v>21</v>
      </c>
      <c r="AQ102">
        <v>14</v>
      </c>
      <c r="AR102">
        <v>2</v>
      </c>
    </row>
    <row r="103" spans="1:44" x14ac:dyDescent="0.2">
      <c r="A103" t="s">
        <v>536</v>
      </c>
      <c r="B103" t="s">
        <v>569</v>
      </c>
      <c r="C103" t="s">
        <v>1204</v>
      </c>
      <c r="D103" t="s">
        <v>47</v>
      </c>
      <c r="E103" t="s">
        <v>539</v>
      </c>
      <c r="F103" t="s">
        <v>1205</v>
      </c>
      <c r="G103" t="s">
        <v>1206</v>
      </c>
      <c r="H103" t="s">
        <v>1207</v>
      </c>
      <c r="I103" t="s">
        <v>1208</v>
      </c>
      <c r="J103" t="s">
        <v>585</v>
      </c>
      <c r="K103" t="s">
        <v>586</v>
      </c>
      <c r="L103" s="19">
        <v>45068</v>
      </c>
      <c r="M103" s="20">
        <v>0.44228009259259254</v>
      </c>
      <c r="N103" t="s">
        <v>1008</v>
      </c>
      <c r="O103" s="19">
        <v>45069</v>
      </c>
      <c r="P103" s="20">
        <v>0.625</v>
      </c>
      <c r="Q103" t="s">
        <v>578</v>
      </c>
      <c r="R103" t="s">
        <v>1209</v>
      </c>
      <c r="S103" s="19">
        <v>45068</v>
      </c>
      <c r="T103" s="20">
        <v>0.57890046296296294</v>
      </c>
      <c r="U103">
        <v>33</v>
      </c>
      <c r="V103" t="s">
        <v>580</v>
      </c>
      <c r="W103" t="s">
        <v>581</v>
      </c>
      <c r="X103" t="s">
        <v>582</v>
      </c>
      <c r="Y103" t="s">
        <v>61</v>
      </c>
      <c r="Z103" t="s">
        <v>583</v>
      </c>
      <c r="AA103" t="s">
        <v>584</v>
      </c>
      <c r="AB103" t="s">
        <v>553</v>
      </c>
      <c r="AC103" s="12">
        <v>45068.442280092589</v>
      </c>
      <c r="AD103" s="12">
        <v>45069.625</v>
      </c>
      <c r="AE103">
        <v>28.385277777852025</v>
      </c>
      <c r="AF103" s="12">
        <v>45068.578900462962</v>
      </c>
      <c r="AG103" s="20">
        <v>1.8333333333333333E-2</v>
      </c>
      <c r="AH103" s="12">
        <v>45068.597233796296</v>
      </c>
      <c r="AI103">
        <v>24.666388888901565</v>
      </c>
      <c r="AJ103" t="s">
        <v>143</v>
      </c>
      <c r="AM103">
        <v>5</v>
      </c>
      <c r="AN103">
        <v>22</v>
      </c>
      <c r="AO103" t="s">
        <v>144</v>
      </c>
      <c r="AP103">
        <v>21</v>
      </c>
      <c r="AQ103">
        <v>13</v>
      </c>
      <c r="AR103">
        <v>2</v>
      </c>
    </row>
    <row r="104" spans="1:44" x14ac:dyDescent="0.2">
      <c r="A104" t="s">
        <v>536</v>
      </c>
      <c r="B104" t="s">
        <v>569</v>
      </c>
      <c r="C104" t="s">
        <v>1204</v>
      </c>
      <c r="D104" t="s">
        <v>47</v>
      </c>
      <c r="E104" t="s">
        <v>539</v>
      </c>
      <c r="F104" t="s">
        <v>1205</v>
      </c>
      <c r="G104" t="s">
        <v>1206</v>
      </c>
      <c r="H104" t="s">
        <v>1207</v>
      </c>
      <c r="I104" t="s">
        <v>1208</v>
      </c>
      <c r="J104" t="s">
        <v>575</v>
      </c>
      <c r="K104" t="s">
        <v>576</v>
      </c>
      <c r="L104" s="19">
        <v>45068</v>
      </c>
      <c r="M104" s="20">
        <v>0.44228009259259254</v>
      </c>
      <c r="N104" t="s">
        <v>1008</v>
      </c>
      <c r="O104" s="19">
        <v>45069</v>
      </c>
      <c r="P104" s="20">
        <v>0.625</v>
      </c>
      <c r="Q104" t="s">
        <v>578</v>
      </c>
      <c r="R104" t="s">
        <v>1209</v>
      </c>
      <c r="S104" s="19">
        <v>45068</v>
      </c>
      <c r="T104" s="20">
        <v>0.57890046296296294</v>
      </c>
      <c r="U104">
        <v>33</v>
      </c>
      <c r="V104" t="s">
        <v>580</v>
      </c>
      <c r="W104" t="s">
        <v>581</v>
      </c>
      <c r="X104" t="s">
        <v>582</v>
      </c>
      <c r="Y104" t="s">
        <v>61</v>
      </c>
      <c r="Z104" t="s">
        <v>62</v>
      </c>
      <c r="AA104" t="s">
        <v>584</v>
      </c>
      <c r="AB104" t="s">
        <v>553</v>
      </c>
      <c r="AC104" s="12">
        <v>45068.442280092589</v>
      </c>
      <c r="AD104" s="12">
        <v>45069.625</v>
      </c>
      <c r="AE104">
        <v>28.385277777852025</v>
      </c>
      <c r="AF104" s="12">
        <v>45068.578900462962</v>
      </c>
      <c r="AG104" s="20">
        <v>1.8333333333333333E-2</v>
      </c>
      <c r="AH104" s="12">
        <v>45068.597233796296</v>
      </c>
      <c r="AI104">
        <v>24.666388888901565</v>
      </c>
      <c r="AJ104" t="s">
        <v>143</v>
      </c>
      <c r="AM104">
        <v>5</v>
      </c>
      <c r="AN104">
        <v>22</v>
      </c>
      <c r="AO104" t="s">
        <v>144</v>
      </c>
      <c r="AP104">
        <v>21</v>
      </c>
      <c r="AQ104">
        <v>13</v>
      </c>
      <c r="AR104">
        <v>2</v>
      </c>
    </row>
    <row r="105" spans="1:44" x14ac:dyDescent="0.2">
      <c r="A105" t="s">
        <v>536</v>
      </c>
      <c r="B105" t="s">
        <v>569</v>
      </c>
      <c r="C105" t="s">
        <v>1210</v>
      </c>
      <c r="D105" t="s">
        <v>47</v>
      </c>
      <c r="E105" t="s">
        <v>539</v>
      </c>
      <c r="F105" t="s">
        <v>793</v>
      </c>
      <c r="G105" t="s">
        <v>794</v>
      </c>
      <c r="H105" t="s">
        <v>795</v>
      </c>
      <c r="I105" t="s">
        <v>796</v>
      </c>
      <c r="J105" t="s">
        <v>585</v>
      </c>
      <c r="K105" t="s">
        <v>586</v>
      </c>
      <c r="L105" s="19">
        <v>45068</v>
      </c>
      <c r="M105" s="20">
        <v>0.43982638888888892</v>
      </c>
      <c r="N105" t="s">
        <v>1211</v>
      </c>
      <c r="O105" s="19">
        <v>45068</v>
      </c>
      <c r="P105" s="20">
        <v>0.64583333333333337</v>
      </c>
      <c r="Q105" t="s">
        <v>578</v>
      </c>
      <c r="R105" t="s">
        <v>1212</v>
      </c>
      <c r="S105" s="19">
        <v>45068</v>
      </c>
      <c r="T105" s="20">
        <v>0.47321759259259261</v>
      </c>
      <c r="U105">
        <v>16</v>
      </c>
      <c r="V105" t="s">
        <v>799</v>
      </c>
      <c r="W105" t="s">
        <v>800</v>
      </c>
      <c r="X105" t="s">
        <v>582</v>
      </c>
      <c r="Y105" t="s">
        <v>61</v>
      </c>
      <c r="Z105" t="s">
        <v>583</v>
      </c>
      <c r="AA105" t="s">
        <v>584</v>
      </c>
      <c r="AB105" t="s">
        <v>553</v>
      </c>
      <c r="AC105" s="12">
        <v>45068.439826388887</v>
      </c>
      <c r="AD105" s="12">
        <v>45068.645833333336</v>
      </c>
      <c r="AE105">
        <v>4.9441666667698883</v>
      </c>
      <c r="AF105" s="12">
        <v>45068.473217592589</v>
      </c>
      <c r="AG105" s="20">
        <v>8.8888888888888889E-3</v>
      </c>
      <c r="AH105" s="12">
        <v>45068.482106481482</v>
      </c>
      <c r="AI105">
        <v>3.9294444446568377</v>
      </c>
      <c r="AJ105" t="s">
        <v>143</v>
      </c>
      <c r="AM105">
        <v>5</v>
      </c>
      <c r="AN105">
        <v>22</v>
      </c>
      <c r="AO105" t="s">
        <v>144</v>
      </c>
      <c r="AP105">
        <v>21</v>
      </c>
      <c r="AQ105">
        <v>11</v>
      </c>
      <c r="AR105">
        <v>2</v>
      </c>
    </row>
    <row r="106" spans="1:44" x14ac:dyDescent="0.2">
      <c r="A106" t="s">
        <v>536</v>
      </c>
      <c r="B106" t="s">
        <v>569</v>
      </c>
      <c r="C106" t="s">
        <v>1210</v>
      </c>
      <c r="D106" t="s">
        <v>47</v>
      </c>
      <c r="E106" t="s">
        <v>539</v>
      </c>
      <c r="F106" t="s">
        <v>793</v>
      </c>
      <c r="G106" t="s">
        <v>794</v>
      </c>
      <c r="H106" t="s">
        <v>795</v>
      </c>
      <c r="I106" t="s">
        <v>796</v>
      </c>
      <c r="J106" t="s">
        <v>575</v>
      </c>
      <c r="K106" t="s">
        <v>576</v>
      </c>
      <c r="L106" s="19">
        <v>45068</v>
      </c>
      <c r="M106" s="20">
        <v>0.43982638888888892</v>
      </c>
      <c r="N106" t="s">
        <v>1211</v>
      </c>
      <c r="O106" s="19">
        <v>45068</v>
      </c>
      <c r="P106" s="20">
        <v>0.64583333333333337</v>
      </c>
      <c r="Q106" t="s">
        <v>578</v>
      </c>
      <c r="R106" t="s">
        <v>1212</v>
      </c>
      <c r="S106" s="19">
        <v>45068</v>
      </c>
      <c r="T106" s="20">
        <v>0.47321759259259261</v>
      </c>
      <c r="U106">
        <v>16</v>
      </c>
      <c r="V106" t="s">
        <v>799</v>
      </c>
      <c r="W106" t="s">
        <v>800</v>
      </c>
      <c r="X106" t="s">
        <v>582</v>
      </c>
      <c r="Y106" t="s">
        <v>61</v>
      </c>
      <c r="Z106" t="s">
        <v>62</v>
      </c>
      <c r="AA106" t="s">
        <v>584</v>
      </c>
      <c r="AB106" t="s">
        <v>553</v>
      </c>
      <c r="AC106" s="12">
        <v>45068.439826388887</v>
      </c>
      <c r="AD106" s="12">
        <v>45068.645833333336</v>
      </c>
      <c r="AE106">
        <v>4.9441666667698883</v>
      </c>
      <c r="AF106" s="12">
        <v>45068.473217592589</v>
      </c>
      <c r="AG106" s="20">
        <v>8.8888888888888889E-3</v>
      </c>
      <c r="AH106" s="12">
        <v>45068.482106481482</v>
      </c>
      <c r="AI106">
        <v>3.9294444446568377</v>
      </c>
      <c r="AJ106" t="s">
        <v>143</v>
      </c>
      <c r="AM106">
        <v>5</v>
      </c>
      <c r="AN106">
        <v>22</v>
      </c>
      <c r="AO106" t="s">
        <v>144</v>
      </c>
      <c r="AP106">
        <v>21</v>
      </c>
      <c r="AQ106">
        <v>11</v>
      </c>
      <c r="AR106">
        <v>2</v>
      </c>
    </row>
    <row r="107" spans="1:44" x14ac:dyDescent="0.2">
      <c r="A107" t="s">
        <v>536</v>
      </c>
      <c r="B107" t="s">
        <v>569</v>
      </c>
      <c r="C107" t="s">
        <v>1213</v>
      </c>
      <c r="D107" t="s">
        <v>47</v>
      </c>
      <c r="E107" t="s">
        <v>539</v>
      </c>
      <c r="F107" t="s">
        <v>1214</v>
      </c>
      <c r="G107" t="s">
        <v>1215</v>
      </c>
      <c r="H107" t="s">
        <v>1216</v>
      </c>
      <c r="I107" t="s">
        <v>1217</v>
      </c>
      <c r="J107" t="s">
        <v>575</v>
      </c>
      <c r="K107" t="s">
        <v>576</v>
      </c>
      <c r="L107" s="19">
        <v>45065</v>
      </c>
      <c r="M107" s="20">
        <v>0.50822916666666662</v>
      </c>
      <c r="N107" t="s">
        <v>1218</v>
      </c>
      <c r="O107" s="19">
        <v>45068</v>
      </c>
      <c r="P107" s="20">
        <v>0.83333333333333337</v>
      </c>
      <c r="Q107" t="s">
        <v>578</v>
      </c>
      <c r="R107" t="s">
        <v>1219</v>
      </c>
      <c r="S107" s="19">
        <v>45068</v>
      </c>
      <c r="T107" s="20">
        <v>0.39083333333333337</v>
      </c>
      <c r="U107">
        <v>0</v>
      </c>
      <c r="V107" t="s">
        <v>144</v>
      </c>
      <c r="W107" t="s">
        <v>144</v>
      </c>
      <c r="X107" t="s">
        <v>801</v>
      </c>
      <c r="Y107" t="s">
        <v>61</v>
      </c>
      <c r="Z107" t="s">
        <v>62</v>
      </c>
      <c r="AA107" t="s">
        <v>584</v>
      </c>
      <c r="AB107" t="s">
        <v>553</v>
      </c>
      <c r="AC107" s="12">
        <v>45065.508229166669</v>
      </c>
      <c r="AD107" s="12">
        <v>45068.833333333336</v>
      </c>
      <c r="AE107">
        <v>79.802499999990687</v>
      </c>
      <c r="AF107" s="12">
        <v>45068.390833333331</v>
      </c>
      <c r="AG107" s="20">
        <v>0</v>
      </c>
      <c r="AH107" s="12">
        <v>45068.390833333331</v>
      </c>
      <c r="AI107">
        <v>10.620000000111759</v>
      </c>
      <c r="AJ107" t="s">
        <v>143</v>
      </c>
      <c r="AM107">
        <v>5</v>
      </c>
      <c r="AN107">
        <v>22</v>
      </c>
      <c r="AO107" t="s">
        <v>144</v>
      </c>
      <c r="AP107">
        <v>21</v>
      </c>
      <c r="AQ107">
        <v>9</v>
      </c>
      <c r="AR107">
        <v>2</v>
      </c>
    </row>
    <row r="108" spans="1:44" x14ac:dyDescent="0.2">
      <c r="A108" t="s">
        <v>536</v>
      </c>
      <c r="B108" t="s">
        <v>569</v>
      </c>
      <c r="C108" t="s">
        <v>1220</v>
      </c>
      <c r="D108" t="s">
        <v>47</v>
      </c>
      <c r="E108" t="s">
        <v>539</v>
      </c>
      <c r="F108" t="s">
        <v>846</v>
      </c>
      <c r="G108" t="s">
        <v>847</v>
      </c>
      <c r="H108" t="s">
        <v>848</v>
      </c>
      <c r="I108" t="s">
        <v>849</v>
      </c>
      <c r="J108" t="s">
        <v>575</v>
      </c>
      <c r="K108" t="s">
        <v>576</v>
      </c>
      <c r="L108" s="19">
        <v>45065</v>
      </c>
      <c r="M108" s="20">
        <v>0.43990740740740741</v>
      </c>
      <c r="N108" t="s">
        <v>1221</v>
      </c>
      <c r="O108" s="19">
        <v>45068</v>
      </c>
      <c r="P108" s="20">
        <v>0.79166666666666663</v>
      </c>
      <c r="Q108" t="s">
        <v>578</v>
      </c>
      <c r="R108" t="s">
        <v>1222</v>
      </c>
      <c r="S108" s="19">
        <v>45068</v>
      </c>
      <c r="T108" s="20">
        <v>0.40127314814814818</v>
      </c>
      <c r="U108">
        <v>47</v>
      </c>
      <c r="V108" t="s">
        <v>852</v>
      </c>
      <c r="W108" t="s">
        <v>853</v>
      </c>
      <c r="X108" t="s">
        <v>789</v>
      </c>
      <c r="Y108" t="s">
        <v>61</v>
      </c>
      <c r="Z108" t="s">
        <v>62</v>
      </c>
      <c r="AA108" t="s">
        <v>584</v>
      </c>
      <c r="AB108" t="s">
        <v>553</v>
      </c>
      <c r="AC108" s="12">
        <v>45065.43990740741</v>
      </c>
      <c r="AD108" s="12">
        <v>45068.791666666664</v>
      </c>
      <c r="AE108">
        <v>80.442222222103737</v>
      </c>
      <c r="AF108" s="12">
        <v>45068.401273148149</v>
      </c>
      <c r="AG108" s="20">
        <v>2.6111111111111113E-2</v>
      </c>
      <c r="AH108" s="12">
        <v>45068.427384259259</v>
      </c>
      <c r="AI108">
        <v>8.7427777777193114</v>
      </c>
      <c r="AJ108" t="s">
        <v>143</v>
      </c>
      <c r="AM108">
        <v>5</v>
      </c>
      <c r="AN108">
        <v>22</v>
      </c>
      <c r="AO108" t="s">
        <v>144</v>
      </c>
      <c r="AP108">
        <v>21</v>
      </c>
      <c r="AQ108">
        <v>9</v>
      </c>
      <c r="AR108">
        <v>2</v>
      </c>
    </row>
    <row r="109" spans="1:44" x14ac:dyDescent="0.2">
      <c r="A109" t="s">
        <v>536</v>
      </c>
      <c r="B109" t="s">
        <v>569</v>
      </c>
      <c r="C109" t="s">
        <v>1223</v>
      </c>
      <c r="D109" t="s">
        <v>47</v>
      </c>
      <c r="E109" t="s">
        <v>539</v>
      </c>
      <c r="F109" t="s">
        <v>1054</v>
      </c>
      <c r="G109" t="s">
        <v>1055</v>
      </c>
      <c r="H109" t="s">
        <v>1056</v>
      </c>
      <c r="I109" t="s">
        <v>1057</v>
      </c>
      <c r="J109" t="s">
        <v>585</v>
      </c>
      <c r="K109" t="s">
        <v>586</v>
      </c>
      <c r="L109" s="19">
        <v>45068</v>
      </c>
      <c r="M109" s="20">
        <v>0.33893518518518517</v>
      </c>
      <c r="N109" t="s">
        <v>695</v>
      </c>
      <c r="O109" s="19">
        <v>45068</v>
      </c>
      <c r="P109" s="20">
        <v>0.75</v>
      </c>
      <c r="Q109" t="s">
        <v>578</v>
      </c>
      <c r="R109" t="s">
        <v>1224</v>
      </c>
      <c r="S109" s="19">
        <v>45068</v>
      </c>
      <c r="T109" s="20">
        <v>0.34556712962962965</v>
      </c>
      <c r="U109">
        <v>76</v>
      </c>
      <c r="V109" t="s">
        <v>843</v>
      </c>
      <c r="W109" t="s">
        <v>844</v>
      </c>
      <c r="X109" t="s">
        <v>870</v>
      </c>
      <c r="Y109" t="s">
        <v>61</v>
      </c>
      <c r="Z109" t="s">
        <v>62</v>
      </c>
      <c r="AA109" t="s">
        <v>584</v>
      </c>
      <c r="AB109" t="s">
        <v>553</v>
      </c>
      <c r="AC109" s="12">
        <v>45068.338935185187</v>
      </c>
      <c r="AD109" s="12">
        <v>45068.75</v>
      </c>
      <c r="AE109">
        <v>9.8655555555014871</v>
      </c>
      <c r="AF109" s="12">
        <v>45068.345567129632</v>
      </c>
      <c r="AG109" s="20">
        <v>4.2222222222222223E-2</v>
      </c>
      <c r="AH109" s="12">
        <v>45068.387789351851</v>
      </c>
      <c r="AI109">
        <v>8.6930555555736646</v>
      </c>
      <c r="AJ109" t="s">
        <v>143</v>
      </c>
      <c r="AM109">
        <v>5</v>
      </c>
      <c r="AN109">
        <v>22</v>
      </c>
      <c r="AO109" t="s">
        <v>144</v>
      </c>
      <c r="AP109">
        <v>21</v>
      </c>
      <c r="AQ109">
        <v>8</v>
      </c>
      <c r="AR109">
        <v>2</v>
      </c>
    </row>
    <row r="110" spans="1:44" x14ac:dyDescent="0.2">
      <c r="A110" t="s">
        <v>536</v>
      </c>
      <c r="B110" t="s">
        <v>569</v>
      </c>
      <c r="C110" t="s">
        <v>1225</v>
      </c>
      <c r="D110" t="s">
        <v>47</v>
      </c>
      <c r="E110" t="s">
        <v>539</v>
      </c>
      <c r="F110" t="s">
        <v>588</v>
      </c>
      <c r="G110" t="s">
        <v>589</v>
      </c>
      <c r="H110" t="s">
        <v>590</v>
      </c>
      <c r="I110" t="s">
        <v>591</v>
      </c>
      <c r="J110" t="s">
        <v>585</v>
      </c>
      <c r="K110" t="s">
        <v>586</v>
      </c>
      <c r="L110" s="19">
        <v>45065</v>
      </c>
      <c r="M110" s="20">
        <v>0.42943287037037042</v>
      </c>
      <c r="N110" t="s">
        <v>1226</v>
      </c>
      <c r="O110" s="19">
        <v>45068</v>
      </c>
      <c r="P110" s="20">
        <v>0.79166666666666663</v>
      </c>
      <c r="Q110" t="s">
        <v>578</v>
      </c>
      <c r="R110" t="s">
        <v>1227</v>
      </c>
      <c r="S110" s="19">
        <v>45068</v>
      </c>
      <c r="T110" s="20">
        <v>0.33068287037037036</v>
      </c>
      <c r="U110">
        <v>76</v>
      </c>
      <c r="V110" t="s">
        <v>594</v>
      </c>
      <c r="W110" t="s">
        <v>595</v>
      </c>
      <c r="X110" t="s">
        <v>596</v>
      </c>
      <c r="Y110" t="s">
        <v>61</v>
      </c>
      <c r="Z110" t="s">
        <v>62</v>
      </c>
      <c r="AA110" t="s">
        <v>584</v>
      </c>
      <c r="AB110" t="s">
        <v>553</v>
      </c>
      <c r="AC110" s="12">
        <v>45065.429432870369</v>
      </c>
      <c r="AD110" s="12">
        <v>45068.791666666664</v>
      </c>
      <c r="AE110">
        <v>80.693611111084465</v>
      </c>
      <c r="AF110" s="12">
        <v>45068.330682870372</v>
      </c>
      <c r="AG110" s="20">
        <v>4.2222222222222223E-2</v>
      </c>
      <c r="AH110" s="12">
        <v>45068.37290509259</v>
      </c>
      <c r="AI110">
        <v>10.050277777772862</v>
      </c>
      <c r="AJ110" t="s">
        <v>143</v>
      </c>
      <c r="AM110">
        <v>5</v>
      </c>
      <c r="AN110">
        <v>22</v>
      </c>
      <c r="AO110" t="s">
        <v>144</v>
      </c>
      <c r="AP110">
        <v>21</v>
      </c>
      <c r="AQ110">
        <v>7</v>
      </c>
      <c r="AR110">
        <v>2</v>
      </c>
    </row>
    <row r="111" spans="1:44" x14ac:dyDescent="0.2">
      <c r="A111" t="s">
        <v>536</v>
      </c>
      <c r="B111" t="s">
        <v>569</v>
      </c>
      <c r="C111" t="s">
        <v>1228</v>
      </c>
      <c r="D111" t="s">
        <v>47</v>
      </c>
      <c r="E111" t="s">
        <v>539</v>
      </c>
      <c r="F111" t="s">
        <v>1229</v>
      </c>
      <c r="G111" t="s">
        <v>1230</v>
      </c>
      <c r="H111" t="s">
        <v>1231</v>
      </c>
      <c r="I111" t="s">
        <v>1232</v>
      </c>
      <c r="J111" t="s">
        <v>575</v>
      </c>
      <c r="K111" t="s">
        <v>576</v>
      </c>
      <c r="L111" s="19">
        <v>45061</v>
      </c>
      <c r="M111" s="20">
        <v>0.57785879629629633</v>
      </c>
      <c r="N111" t="s">
        <v>1233</v>
      </c>
      <c r="O111" s="19">
        <v>45068</v>
      </c>
      <c r="P111" s="20">
        <v>0.83333333333333337</v>
      </c>
      <c r="Q111" t="s">
        <v>578</v>
      </c>
      <c r="R111" t="s">
        <v>1234</v>
      </c>
      <c r="S111" s="19">
        <v>45068</v>
      </c>
      <c r="T111" s="20">
        <v>0.2938425925925926</v>
      </c>
      <c r="U111">
        <v>28</v>
      </c>
      <c r="V111" t="s">
        <v>957</v>
      </c>
      <c r="W111" t="s">
        <v>958</v>
      </c>
      <c r="X111" t="s">
        <v>801</v>
      </c>
      <c r="Y111" t="s">
        <v>61</v>
      </c>
      <c r="Z111" t="s">
        <v>62</v>
      </c>
      <c r="AA111" t="s">
        <v>584</v>
      </c>
      <c r="AB111" t="s">
        <v>553</v>
      </c>
      <c r="AC111" s="12">
        <v>45061.5778587963</v>
      </c>
      <c r="AD111" s="12">
        <v>45068.833333333336</v>
      </c>
      <c r="AE111">
        <v>174.13138888886897</v>
      </c>
      <c r="AF111" s="12">
        <v>45068.293842592589</v>
      </c>
      <c r="AG111" s="20">
        <v>1.5555555555555553E-2</v>
      </c>
      <c r="AH111" s="12">
        <v>45068.309398148151</v>
      </c>
      <c r="AI111">
        <v>12.574444444617257</v>
      </c>
      <c r="AJ111" t="s">
        <v>143</v>
      </c>
      <c r="AM111">
        <v>5</v>
      </c>
      <c r="AN111">
        <v>22</v>
      </c>
      <c r="AO111" t="s">
        <v>144</v>
      </c>
      <c r="AP111">
        <v>21</v>
      </c>
      <c r="AQ111">
        <v>7</v>
      </c>
      <c r="AR111">
        <v>2</v>
      </c>
    </row>
    <row r="112" spans="1:44" x14ac:dyDescent="0.2">
      <c r="A112" t="s">
        <v>536</v>
      </c>
      <c r="B112" t="s">
        <v>569</v>
      </c>
      <c r="C112" t="s">
        <v>1235</v>
      </c>
      <c r="D112" t="s">
        <v>47</v>
      </c>
      <c r="E112" t="s">
        <v>539</v>
      </c>
      <c r="F112" t="s">
        <v>910</v>
      </c>
      <c r="G112" t="s">
        <v>911</v>
      </c>
      <c r="H112" t="s">
        <v>912</v>
      </c>
      <c r="I112" t="s">
        <v>849</v>
      </c>
      <c r="J112" t="s">
        <v>575</v>
      </c>
      <c r="K112" t="s">
        <v>576</v>
      </c>
      <c r="L112" s="19">
        <v>45065</v>
      </c>
      <c r="M112" s="20">
        <v>0.37156250000000002</v>
      </c>
      <c r="N112" t="s">
        <v>695</v>
      </c>
      <c r="O112" s="19">
        <v>45068</v>
      </c>
      <c r="P112" s="20">
        <v>0.66666666666666663</v>
      </c>
      <c r="Q112" t="s">
        <v>578</v>
      </c>
      <c r="R112" t="s">
        <v>1236</v>
      </c>
      <c r="S112" s="19">
        <v>45068</v>
      </c>
      <c r="T112" s="20">
        <v>0.26416666666666666</v>
      </c>
      <c r="U112">
        <v>47</v>
      </c>
      <c r="V112" t="s">
        <v>852</v>
      </c>
      <c r="W112" t="s">
        <v>853</v>
      </c>
      <c r="X112" t="s">
        <v>789</v>
      </c>
      <c r="Y112" t="s">
        <v>61</v>
      </c>
      <c r="Z112" t="s">
        <v>62</v>
      </c>
      <c r="AA112" t="s">
        <v>584</v>
      </c>
      <c r="AB112" t="s">
        <v>553</v>
      </c>
      <c r="AC112" s="12">
        <v>45065.371562499997</v>
      </c>
      <c r="AD112" s="12">
        <v>45068.666666666664</v>
      </c>
      <c r="AE112">
        <v>79.082500000018626</v>
      </c>
      <c r="AF112" s="12">
        <v>45068.264166666668</v>
      </c>
      <c r="AG112" s="20">
        <v>2.6111111111111113E-2</v>
      </c>
      <c r="AH112" s="12">
        <v>45068.290277777778</v>
      </c>
      <c r="AI112">
        <v>9.0333333332673647</v>
      </c>
      <c r="AJ112" t="s">
        <v>143</v>
      </c>
      <c r="AM112">
        <v>5</v>
      </c>
      <c r="AN112">
        <v>22</v>
      </c>
      <c r="AO112" t="s">
        <v>144</v>
      </c>
      <c r="AP112">
        <v>21</v>
      </c>
      <c r="AQ112">
        <v>6</v>
      </c>
      <c r="AR112">
        <v>2</v>
      </c>
    </row>
    <row r="113" spans="1:44" x14ac:dyDescent="0.2">
      <c r="A113" t="s">
        <v>536</v>
      </c>
      <c r="B113" t="s">
        <v>569</v>
      </c>
      <c r="C113" t="s">
        <v>1237</v>
      </c>
      <c r="D113" t="s">
        <v>47</v>
      </c>
      <c r="E113" t="s">
        <v>539</v>
      </c>
      <c r="F113" t="s">
        <v>1238</v>
      </c>
      <c r="G113" t="s">
        <v>1239</v>
      </c>
      <c r="H113" t="s">
        <v>1240</v>
      </c>
      <c r="I113" t="s">
        <v>1241</v>
      </c>
      <c r="J113" t="s">
        <v>575</v>
      </c>
      <c r="K113" t="s">
        <v>576</v>
      </c>
      <c r="L113" s="19">
        <v>45063</v>
      </c>
      <c r="M113" s="20">
        <v>0.44826388888888885</v>
      </c>
      <c r="N113" t="s">
        <v>1242</v>
      </c>
      <c r="O113" s="19">
        <v>45065</v>
      </c>
      <c r="P113" s="20">
        <v>0.79166666666666663</v>
      </c>
      <c r="Q113" t="s">
        <v>578</v>
      </c>
      <c r="R113" t="s">
        <v>1243</v>
      </c>
      <c r="S113" s="19">
        <v>45065</v>
      </c>
      <c r="T113" s="20">
        <v>0.5822222222222222</v>
      </c>
      <c r="U113">
        <v>64</v>
      </c>
      <c r="V113" t="s">
        <v>834</v>
      </c>
      <c r="W113" t="s">
        <v>835</v>
      </c>
      <c r="X113" t="s">
        <v>582</v>
      </c>
      <c r="Y113" t="s">
        <v>61</v>
      </c>
      <c r="Z113" t="s">
        <v>583</v>
      </c>
      <c r="AA113" t="s">
        <v>584</v>
      </c>
      <c r="AB113" t="s">
        <v>553</v>
      </c>
      <c r="AC113" s="12">
        <v>45063.448263888888</v>
      </c>
      <c r="AD113" s="12">
        <v>45065.791666666664</v>
      </c>
      <c r="AE113">
        <v>56.241666666639503</v>
      </c>
      <c r="AF113" s="12">
        <v>45065.58222222222</v>
      </c>
      <c r="AG113" s="20">
        <v>3.5555555555555556E-2</v>
      </c>
      <c r="AH113" s="12">
        <v>45065.617777777778</v>
      </c>
      <c r="AI113">
        <v>4.1733333332813345</v>
      </c>
      <c r="AJ113" t="s">
        <v>143</v>
      </c>
      <c r="AM113">
        <v>5</v>
      </c>
      <c r="AN113">
        <v>19</v>
      </c>
      <c r="AO113" t="s">
        <v>144</v>
      </c>
      <c r="AP113">
        <v>20</v>
      </c>
      <c r="AQ113">
        <v>13</v>
      </c>
      <c r="AR113">
        <v>6</v>
      </c>
    </row>
    <row r="114" spans="1:44" x14ac:dyDescent="0.2">
      <c r="A114" t="s">
        <v>536</v>
      </c>
      <c r="B114" t="s">
        <v>569</v>
      </c>
      <c r="C114" t="s">
        <v>1237</v>
      </c>
      <c r="D114" t="s">
        <v>47</v>
      </c>
      <c r="E114" t="s">
        <v>539</v>
      </c>
      <c r="F114" t="s">
        <v>1238</v>
      </c>
      <c r="G114" t="s">
        <v>1239</v>
      </c>
      <c r="H114" t="s">
        <v>1240</v>
      </c>
      <c r="I114" t="s">
        <v>1241</v>
      </c>
      <c r="J114" t="s">
        <v>585</v>
      </c>
      <c r="K114" t="s">
        <v>586</v>
      </c>
      <c r="L114" s="19">
        <v>45063</v>
      </c>
      <c r="M114" s="20">
        <v>0.44826388888888885</v>
      </c>
      <c r="N114" t="s">
        <v>1242</v>
      </c>
      <c r="O114" s="19">
        <v>45065</v>
      </c>
      <c r="P114" s="20">
        <v>0.79166666666666663</v>
      </c>
      <c r="Q114" t="s">
        <v>578</v>
      </c>
      <c r="R114" t="s">
        <v>1243</v>
      </c>
      <c r="S114" s="19">
        <v>45065</v>
      </c>
      <c r="T114" s="20">
        <v>0.5822222222222222</v>
      </c>
      <c r="U114">
        <v>64</v>
      </c>
      <c r="V114" t="s">
        <v>834</v>
      </c>
      <c r="W114" t="s">
        <v>835</v>
      </c>
      <c r="X114" t="s">
        <v>582</v>
      </c>
      <c r="Y114" t="s">
        <v>61</v>
      </c>
      <c r="Z114" t="s">
        <v>62</v>
      </c>
      <c r="AA114" t="s">
        <v>584</v>
      </c>
      <c r="AB114" t="s">
        <v>553</v>
      </c>
      <c r="AC114" s="12">
        <v>45063.448263888888</v>
      </c>
      <c r="AD114" s="12">
        <v>45065.791666666664</v>
      </c>
      <c r="AE114">
        <v>56.241666666639503</v>
      </c>
      <c r="AF114" s="12">
        <v>45065.58222222222</v>
      </c>
      <c r="AG114" s="20">
        <v>3.5555555555555556E-2</v>
      </c>
      <c r="AH114" s="12">
        <v>45065.617777777778</v>
      </c>
      <c r="AI114">
        <v>4.1733333332813345</v>
      </c>
      <c r="AJ114" t="s">
        <v>143</v>
      </c>
      <c r="AM114">
        <v>5</v>
      </c>
      <c r="AN114">
        <v>19</v>
      </c>
      <c r="AO114" t="s">
        <v>144</v>
      </c>
      <c r="AP114">
        <v>20</v>
      </c>
      <c r="AQ114">
        <v>13</v>
      </c>
      <c r="AR114">
        <v>6</v>
      </c>
    </row>
    <row r="115" spans="1:44" x14ac:dyDescent="0.2">
      <c r="A115" t="s">
        <v>536</v>
      </c>
      <c r="B115" t="s">
        <v>569</v>
      </c>
      <c r="C115" t="s">
        <v>1244</v>
      </c>
      <c r="D115" t="s">
        <v>47</v>
      </c>
      <c r="E115" t="s">
        <v>539</v>
      </c>
      <c r="F115" t="s">
        <v>781</v>
      </c>
      <c r="G115" t="s">
        <v>782</v>
      </c>
      <c r="H115" t="s">
        <v>783</v>
      </c>
      <c r="I115" t="s">
        <v>784</v>
      </c>
      <c r="J115" t="s">
        <v>585</v>
      </c>
      <c r="K115" t="s">
        <v>586</v>
      </c>
      <c r="L115" s="19">
        <v>45065</v>
      </c>
      <c r="M115" s="20">
        <v>0.45251157407407411</v>
      </c>
      <c r="N115" t="s">
        <v>1245</v>
      </c>
      <c r="O115" s="19">
        <v>45065</v>
      </c>
      <c r="P115" s="20">
        <v>0.58333333333333337</v>
      </c>
      <c r="Q115" t="s">
        <v>578</v>
      </c>
      <c r="R115" t="s">
        <v>1246</v>
      </c>
      <c r="S115" s="19">
        <v>45065</v>
      </c>
      <c r="T115" s="20">
        <v>0.47244212962962967</v>
      </c>
      <c r="U115">
        <v>15</v>
      </c>
      <c r="V115" t="s">
        <v>787</v>
      </c>
      <c r="W115" t="s">
        <v>788</v>
      </c>
      <c r="X115" t="s">
        <v>870</v>
      </c>
      <c r="Y115" t="s">
        <v>61</v>
      </c>
      <c r="Z115" t="s">
        <v>583</v>
      </c>
      <c r="AA115" t="s">
        <v>584</v>
      </c>
      <c r="AB115" t="s">
        <v>553</v>
      </c>
      <c r="AC115" s="12">
        <v>45065.452511574076</v>
      </c>
      <c r="AD115" s="12">
        <v>45065.583333333336</v>
      </c>
      <c r="AE115">
        <v>3.1397222222294658</v>
      </c>
      <c r="AF115" s="12">
        <v>45065.472442129627</v>
      </c>
      <c r="AG115" s="20">
        <v>8.3333333333333332E-3</v>
      </c>
      <c r="AH115" s="12">
        <v>45065.480775462966</v>
      </c>
      <c r="AI115">
        <v>2.4613888890598901</v>
      </c>
      <c r="AJ115" t="s">
        <v>143</v>
      </c>
      <c r="AM115">
        <v>5</v>
      </c>
      <c r="AN115">
        <v>19</v>
      </c>
      <c r="AO115" t="s">
        <v>144</v>
      </c>
      <c r="AP115">
        <v>20</v>
      </c>
      <c r="AQ115">
        <v>11</v>
      </c>
      <c r="AR115">
        <v>6</v>
      </c>
    </row>
    <row r="116" spans="1:44" x14ac:dyDescent="0.2">
      <c r="A116" t="s">
        <v>536</v>
      </c>
      <c r="B116" t="s">
        <v>569</v>
      </c>
      <c r="C116" t="s">
        <v>1244</v>
      </c>
      <c r="D116" t="s">
        <v>47</v>
      </c>
      <c r="E116" t="s">
        <v>539</v>
      </c>
      <c r="F116" t="s">
        <v>781</v>
      </c>
      <c r="G116" t="s">
        <v>782</v>
      </c>
      <c r="H116" t="s">
        <v>783</v>
      </c>
      <c r="I116" t="s">
        <v>784</v>
      </c>
      <c r="J116" t="s">
        <v>575</v>
      </c>
      <c r="K116" t="s">
        <v>576</v>
      </c>
      <c r="L116" s="19">
        <v>45065</v>
      </c>
      <c r="M116" s="20">
        <v>0.45251157407407411</v>
      </c>
      <c r="N116" t="s">
        <v>1245</v>
      </c>
      <c r="O116" s="19">
        <v>45065</v>
      </c>
      <c r="P116" s="20">
        <v>0.58333333333333337</v>
      </c>
      <c r="Q116" t="s">
        <v>578</v>
      </c>
      <c r="R116" t="s">
        <v>1246</v>
      </c>
      <c r="S116" s="19">
        <v>45065</v>
      </c>
      <c r="T116" s="20">
        <v>0.47244212962962967</v>
      </c>
      <c r="U116">
        <v>15</v>
      </c>
      <c r="V116" t="s">
        <v>787</v>
      </c>
      <c r="W116" t="s">
        <v>788</v>
      </c>
      <c r="X116" t="s">
        <v>870</v>
      </c>
      <c r="Y116" t="s">
        <v>61</v>
      </c>
      <c r="Z116" t="s">
        <v>62</v>
      </c>
      <c r="AA116" t="s">
        <v>584</v>
      </c>
      <c r="AB116" t="s">
        <v>553</v>
      </c>
      <c r="AC116" s="12">
        <v>45065.452511574076</v>
      </c>
      <c r="AD116" s="12">
        <v>45065.583333333336</v>
      </c>
      <c r="AE116">
        <v>3.1397222222294658</v>
      </c>
      <c r="AF116" s="12">
        <v>45065.472442129627</v>
      </c>
      <c r="AG116" s="20">
        <v>8.3333333333333332E-3</v>
      </c>
      <c r="AH116" s="12">
        <v>45065.480775462966</v>
      </c>
      <c r="AI116">
        <v>2.4613888890598901</v>
      </c>
      <c r="AJ116" t="s">
        <v>143</v>
      </c>
      <c r="AM116">
        <v>5</v>
      </c>
      <c r="AN116">
        <v>19</v>
      </c>
      <c r="AO116" t="s">
        <v>144</v>
      </c>
      <c r="AP116">
        <v>20</v>
      </c>
      <c r="AQ116">
        <v>11</v>
      </c>
      <c r="AR116">
        <v>6</v>
      </c>
    </row>
    <row r="117" spans="1:44" x14ac:dyDescent="0.2">
      <c r="A117" t="s">
        <v>536</v>
      </c>
      <c r="B117" t="s">
        <v>569</v>
      </c>
      <c r="C117" t="s">
        <v>1247</v>
      </c>
      <c r="D117" t="s">
        <v>47</v>
      </c>
      <c r="E117" t="s">
        <v>539</v>
      </c>
      <c r="F117" t="s">
        <v>952</v>
      </c>
      <c r="G117" t="s">
        <v>953</v>
      </c>
      <c r="H117" t="s">
        <v>954</v>
      </c>
      <c r="I117" t="s">
        <v>955</v>
      </c>
      <c r="J117" t="s">
        <v>575</v>
      </c>
      <c r="K117" t="s">
        <v>576</v>
      </c>
      <c r="L117" s="19">
        <v>45064</v>
      </c>
      <c r="M117" s="20">
        <v>0.69827546296296295</v>
      </c>
      <c r="N117" t="s">
        <v>1248</v>
      </c>
      <c r="O117" s="19">
        <v>45065</v>
      </c>
      <c r="P117" s="20">
        <v>0.58333333333333337</v>
      </c>
      <c r="Q117" t="s">
        <v>578</v>
      </c>
      <c r="R117" t="s">
        <v>1249</v>
      </c>
      <c r="S117" s="19">
        <v>45065</v>
      </c>
      <c r="T117" s="20">
        <v>0.4463078703703704</v>
      </c>
      <c r="U117">
        <v>28</v>
      </c>
      <c r="V117" t="s">
        <v>957</v>
      </c>
      <c r="W117" t="s">
        <v>958</v>
      </c>
      <c r="X117" t="s">
        <v>582</v>
      </c>
      <c r="Y117" t="s">
        <v>61</v>
      </c>
      <c r="Z117" t="s">
        <v>583</v>
      </c>
      <c r="AA117" t="s">
        <v>584</v>
      </c>
      <c r="AB117" t="s">
        <v>553</v>
      </c>
      <c r="AC117" s="12">
        <v>45064.698275462964</v>
      </c>
      <c r="AD117" s="12">
        <v>45065.583333333336</v>
      </c>
      <c r="AE117">
        <v>21.241388888913207</v>
      </c>
      <c r="AF117" s="12">
        <v>45065.44630787037</v>
      </c>
      <c r="AG117" s="20">
        <v>1.5555555555555553E-2</v>
      </c>
      <c r="AH117" s="12">
        <v>45065.461863425924</v>
      </c>
      <c r="AI117">
        <v>2.9152777778799646</v>
      </c>
      <c r="AJ117" t="s">
        <v>143</v>
      </c>
      <c r="AM117">
        <v>5</v>
      </c>
      <c r="AN117">
        <v>19</v>
      </c>
      <c r="AO117" t="s">
        <v>144</v>
      </c>
      <c r="AP117">
        <v>20</v>
      </c>
      <c r="AQ117">
        <v>10</v>
      </c>
      <c r="AR117">
        <v>6</v>
      </c>
    </row>
    <row r="118" spans="1:44" x14ac:dyDescent="0.2">
      <c r="A118" t="s">
        <v>536</v>
      </c>
      <c r="B118" t="s">
        <v>569</v>
      </c>
      <c r="C118" t="s">
        <v>1247</v>
      </c>
      <c r="D118" t="s">
        <v>47</v>
      </c>
      <c r="E118" t="s">
        <v>539</v>
      </c>
      <c r="F118" t="s">
        <v>952</v>
      </c>
      <c r="G118" t="s">
        <v>953</v>
      </c>
      <c r="H118" t="s">
        <v>954</v>
      </c>
      <c r="I118" t="s">
        <v>955</v>
      </c>
      <c r="J118" t="s">
        <v>585</v>
      </c>
      <c r="K118" t="s">
        <v>586</v>
      </c>
      <c r="L118" s="19">
        <v>45064</v>
      </c>
      <c r="M118" s="20">
        <v>0.69827546296296295</v>
      </c>
      <c r="N118" t="s">
        <v>1248</v>
      </c>
      <c r="O118" s="19">
        <v>45065</v>
      </c>
      <c r="P118" s="20">
        <v>0.58333333333333337</v>
      </c>
      <c r="Q118" t="s">
        <v>578</v>
      </c>
      <c r="R118" t="s">
        <v>1249</v>
      </c>
      <c r="S118" s="19">
        <v>45065</v>
      </c>
      <c r="T118" s="20">
        <v>0.4463078703703704</v>
      </c>
      <c r="U118">
        <v>28</v>
      </c>
      <c r="V118" t="s">
        <v>957</v>
      </c>
      <c r="W118" t="s">
        <v>958</v>
      </c>
      <c r="X118" t="s">
        <v>582</v>
      </c>
      <c r="Y118" t="s">
        <v>61</v>
      </c>
      <c r="Z118" t="s">
        <v>62</v>
      </c>
      <c r="AA118" t="s">
        <v>584</v>
      </c>
      <c r="AB118" t="s">
        <v>553</v>
      </c>
      <c r="AC118" s="12">
        <v>45064.698275462964</v>
      </c>
      <c r="AD118" s="12">
        <v>45065.583333333336</v>
      </c>
      <c r="AE118">
        <v>21.241388888913207</v>
      </c>
      <c r="AF118" s="12">
        <v>45065.44630787037</v>
      </c>
      <c r="AG118" s="20">
        <v>1.5555555555555553E-2</v>
      </c>
      <c r="AH118" s="12">
        <v>45065.461863425924</v>
      </c>
      <c r="AI118">
        <v>2.9152777778799646</v>
      </c>
      <c r="AJ118" t="s">
        <v>143</v>
      </c>
      <c r="AM118">
        <v>5</v>
      </c>
      <c r="AN118">
        <v>19</v>
      </c>
      <c r="AO118" t="s">
        <v>144</v>
      </c>
      <c r="AP118">
        <v>20</v>
      </c>
      <c r="AQ118">
        <v>10</v>
      </c>
      <c r="AR118">
        <v>6</v>
      </c>
    </row>
    <row r="119" spans="1:44" x14ac:dyDescent="0.2">
      <c r="A119" t="s">
        <v>536</v>
      </c>
      <c r="B119" t="s">
        <v>569</v>
      </c>
      <c r="C119" t="s">
        <v>1250</v>
      </c>
      <c r="D119" t="s">
        <v>47</v>
      </c>
      <c r="E119" t="s">
        <v>539</v>
      </c>
      <c r="F119" t="s">
        <v>1251</v>
      </c>
      <c r="G119" t="s">
        <v>1252</v>
      </c>
      <c r="H119" t="s">
        <v>1253</v>
      </c>
      <c r="I119" t="s">
        <v>1254</v>
      </c>
      <c r="J119" t="s">
        <v>585</v>
      </c>
      <c r="K119" t="s">
        <v>586</v>
      </c>
      <c r="L119" s="19">
        <v>45063</v>
      </c>
      <c r="M119" s="20">
        <v>0.73298611111111101</v>
      </c>
      <c r="N119" t="s">
        <v>1255</v>
      </c>
      <c r="O119" s="19">
        <v>45065</v>
      </c>
      <c r="P119" s="20">
        <v>0.70833333333333337</v>
      </c>
      <c r="Q119" t="s">
        <v>578</v>
      </c>
      <c r="R119" t="s">
        <v>1256</v>
      </c>
      <c r="S119" s="19">
        <v>45065</v>
      </c>
      <c r="T119" s="20">
        <v>0.44537037037037036</v>
      </c>
      <c r="U119">
        <v>67</v>
      </c>
      <c r="V119" t="s">
        <v>1257</v>
      </c>
      <c r="W119" t="s">
        <v>1258</v>
      </c>
      <c r="X119" t="s">
        <v>801</v>
      </c>
      <c r="Y119" t="s">
        <v>61</v>
      </c>
      <c r="Z119" t="s">
        <v>62</v>
      </c>
      <c r="AA119" t="s">
        <v>584</v>
      </c>
      <c r="AB119" t="s">
        <v>553</v>
      </c>
      <c r="AC119" s="12">
        <v>45063.732986111114</v>
      </c>
      <c r="AD119" s="12">
        <v>45065.708333333336</v>
      </c>
      <c r="AE119">
        <v>47.408333333325572</v>
      </c>
      <c r="AF119" s="12">
        <v>45065.445370370369</v>
      </c>
      <c r="AG119" s="20">
        <v>3.7222222222222219E-2</v>
      </c>
      <c r="AH119" s="12">
        <v>45065.482592592591</v>
      </c>
      <c r="AI119">
        <v>5.4177777778822929</v>
      </c>
      <c r="AJ119" t="s">
        <v>143</v>
      </c>
      <c r="AM119">
        <v>5</v>
      </c>
      <c r="AN119">
        <v>19</v>
      </c>
      <c r="AO119" t="s">
        <v>144</v>
      </c>
      <c r="AP119">
        <v>20</v>
      </c>
      <c r="AQ119">
        <v>10</v>
      </c>
      <c r="AR119">
        <v>6</v>
      </c>
    </row>
    <row r="120" spans="1:44" x14ac:dyDescent="0.2">
      <c r="A120" t="s">
        <v>536</v>
      </c>
      <c r="B120" t="s">
        <v>569</v>
      </c>
      <c r="C120" t="s">
        <v>1259</v>
      </c>
      <c r="D120" t="s">
        <v>47</v>
      </c>
      <c r="E120" t="s">
        <v>539</v>
      </c>
      <c r="F120" t="s">
        <v>1260</v>
      </c>
      <c r="G120" t="s">
        <v>1261</v>
      </c>
      <c r="H120" t="s">
        <v>1262</v>
      </c>
      <c r="I120" t="s">
        <v>1263</v>
      </c>
      <c r="J120" t="s">
        <v>585</v>
      </c>
      <c r="K120" t="s">
        <v>586</v>
      </c>
      <c r="L120" s="19">
        <v>45065</v>
      </c>
      <c r="M120" s="20">
        <v>0.44274305555555554</v>
      </c>
      <c r="N120" t="s">
        <v>1264</v>
      </c>
      <c r="O120" s="19">
        <v>45065</v>
      </c>
      <c r="P120" s="20">
        <v>0.58333333333333337</v>
      </c>
      <c r="Q120" t="s">
        <v>578</v>
      </c>
      <c r="R120" t="s">
        <v>1265</v>
      </c>
      <c r="S120" s="19">
        <v>45065</v>
      </c>
      <c r="T120" s="20">
        <v>0.43341435185185184</v>
      </c>
      <c r="U120">
        <v>13</v>
      </c>
      <c r="V120" t="s">
        <v>1266</v>
      </c>
      <c r="W120" t="s">
        <v>1267</v>
      </c>
      <c r="X120" t="s">
        <v>582</v>
      </c>
      <c r="Y120" t="s">
        <v>61</v>
      </c>
      <c r="Z120" t="s">
        <v>583</v>
      </c>
      <c r="AA120" t="s">
        <v>584</v>
      </c>
      <c r="AB120" t="s">
        <v>553</v>
      </c>
      <c r="AC120" s="12">
        <v>45065.442743055559</v>
      </c>
      <c r="AD120" s="12">
        <v>45065.583333333336</v>
      </c>
      <c r="AE120">
        <v>3.374166666646488</v>
      </c>
      <c r="AF120" s="12">
        <v>45065.43341435185</v>
      </c>
      <c r="AG120" s="20">
        <v>7.2222222222222228E-3</v>
      </c>
      <c r="AH120" s="12">
        <v>45065.440636574072</v>
      </c>
      <c r="AI120">
        <v>3.4247222223202698</v>
      </c>
      <c r="AJ120" t="s">
        <v>143</v>
      </c>
      <c r="AM120">
        <v>5</v>
      </c>
      <c r="AN120">
        <v>19</v>
      </c>
      <c r="AO120" t="s">
        <v>144</v>
      </c>
      <c r="AP120">
        <v>20</v>
      </c>
      <c r="AQ120">
        <v>10</v>
      </c>
      <c r="AR120">
        <v>6</v>
      </c>
    </row>
    <row r="121" spans="1:44" x14ac:dyDescent="0.2">
      <c r="A121" t="s">
        <v>536</v>
      </c>
      <c r="B121" t="s">
        <v>569</v>
      </c>
      <c r="C121" t="s">
        <v>1259</v>
      </c>
      <c r="D121" t="s">
        <v>47</v>
      </c>
      <c r="E121" t="s">
        <v>539</v>
      </c>
      <c r="F121" t="s">
        <v>1260</v>
      </c>
      <c r="G121" t="s">
        <v>1261</v>
      </c>
      <c r="H121" t="s">
        <v>1262</v>
      </c>
      <c r="I121" t="s">
        <v>1263</v>
      </c>
      <c r="J121" t="s">
        <v>575</v>
      </c>
      <c r="K121" t="s">
        <v>576</v>
      </c>
      <c r="L121" s="19">
        <v>45065</v>
      </c>
      <c r="M121" s="20">
        <v>0.44274305555555554</v>
      </c>
      <c r="N121" t="s">
        <v>1264</v>
      </c>
      <c r="O121" s="19">
        <v>45065</v>
      </c>
      <c r="P121" s="20">
        <v>0.58333333333333337</v>
      </c>
      <c r="Q121" t="s">
        <v>578</v>
      </c>
      <c r="R121" t="s">
        <v>1265</v>
      </c>
      <c r="S121" s="19">
        <v>45065</v>
      </c>
      <c r="T121" s="20">
        <v>0.43341435185185184</v>
      </c>
      <c r="U121">
        <v>13</v>
      </c>
      <c r="V121" t="s">
        <v>1266</v>
      </c>
      <c r="W121" t="s">
        <v>1267</v>
      </c>
      <c r="X121" t="s">
        <v>582</v>
      </c>
      <c r="Y121" t="s">
        <v>61</v>
      </c>
      <c r="Z121" t="s">
        <v>62</v>
      </c>
      <c r="AA121" t="s">
        <v>584</v>
      </c>
      <c r="AB121" t="s">
        <v>553</v>
      </c>
      <c r="AC121" s="12">
        <v>45065.442743055559</v>
      </c>
      <c r="AD121" s="12">
        <v>45065.583333333336</v>
      </c>
      <c r="AE121">
        <v>3.374166666646488</v>
      </c>
      <c r="AF121" s="12">
        <v>45065.43341435185</v>
      </c>
      <c r="AG121" s="20">
        <v>7.2222222222222228E-3</v>
      </c>
      <c r="AH121" s="12">
        <v>45065.440636574072</v>
      </c>
      <c r="AI121">
        <v>3.4247222223202698</v>
      </c>
      <c r="AJ121" t="s">
        <v>143</v>
      </c>
      <c r="AM121">
        <v>5</v>
      </c>
      <c r="AN121">
        <v>19</v>
      </c>
      <c r="AO121" t="s">
        <v>144</v>
      </c>
      <c r="AP121">
        <v>20</v>
      </c>
      <c r="AQ121">
        <v>10</v>
      </c>
      <c r="AR121">
        <v>6</v>
      </c>
    </row>
    <row r="122" spans="1:44" x14ac:dyDescent="0.2">
      <c r="A122" t="s">
        <v>536</v>
      </c>
      <c r="B122" t="s">
        <v>569</v>
      </c>
      <c r="C122" t="s">
        <v>1268</v>
      </c>
      <c r="D122" t="s">
        <v>47</v>
      </c>
      <c r="E122" t="s">
        <v>539</v>
      </c>
      <c r="F122" t="s">
        <v>872</v>
      </c>
      <c r="G122" t="s">
        <v>873</v>
      </c>
      <c r="H122" t="s">
        <v>874</v>
      </c>
      <c r="I122" t="s">
        <v>875</v>
      </c>
      <c r="J122" t="s">
        <v>585</v>
      </c>
      <c r="K122" t="s">
        <v>586</v>
      </c>
      <c r="L122" s="19">
        <v>45065</v>
      </c>
      <c r="M122" s="20">
        <v>0.33546296296296302</v>
      </c>
      <c r="N122" t="s">
        <v>1269</v>
      </c>
      <c r="O122" s="19">
        <v>45065</v>
      </c>
      <c r="P122" s="20">
        <v>0.72916666666666663</v>
      </c>
      <c r="Q122" t="s">
        <v>578</v>
      </c>
      <c r="R122" t="s">
        <v>1270</v>
      </c>
      <c r="S122" s="19">
        <v>45065</v>
      </c>
      <c r="T122" s="20">
        <v>0.42601851851851852</v>
      </c>
      <c r="U122">
        <v>53</v>
      </c>
      <c r="V122" t="s">
        <v>878</v>
      </c>
      <c r="W122" t="s">
        <v>879</v>
      </c>
      <c r="X122" t="s">
        <v>801</v>
      </c>
      <c r="Y122" t="s">
        <v>61</v>
      </c>
      <c r="Z122" t="s">
        <v>62</v>
      </c>
      <c r="AA122" t="s">
        <v>584</v>
      </c>
      <c r="AB122" t="s">
        <v>553</v>
      </c>
      <c r="AC122" s="12">
        <v>45065.335462962961</v>
      </c>
      <c r="AD122" s="12">
        <v>45065.729166666664</v>
      </c>
      <c r="AE122">
        <v>9.4488888888736255</v>
      </c>
      <c r="AF122" s="12">
        <v>45065.426018518519</v>
      </c>
      <c r="AG122" s="20">
        <v>2.9444444444444443E-2</v>
      </c>
      <c r="AH122" s="12">
        <v>45065.455462962964</v>
      </c>
      <c r="AI122">
        <v>6.5688888888107613</v>
      </c>
      <c r="AJ122" t="s">
        <v>143</v>
      </c>
      <c r="AM122">
        <v>5</v>
      </c>
      <c r="AN122">
        <v>19</v>
      </c>
      <c r="AO122" t="s">
        <v>144</v>
      </c>
      <c r="AP122">
        <v>20</v>
      </c>
      <c r="AQ122">
        <v>10</v>
      </c>
      <c r="AR122">
        <v>6</v>
      </c>
    </row>
    <row r="123" spans="1:44" x14ac:dyDescent="0.2">
      <c r="A123" t="s">
        <v>764</v>
      </c>
      <c r="B123" t="s">
        <v>765</v>
      </c>
      <c r="C123" t="s">
        <v>1271</v>
      </c>
      <c r="D123" t="s">
        <v>47</v>
      </c>
      <c r="E123" t="s">
        <v>539</v>
      </c>
      <c r="F123" t="s">
        <v>767</v>
      </c>
      <c r="G123" t="s">
        <v>768</v>
      </c>
      <c r="H123" t="s">
        <v>769</v>
      </c>
      <c r="I123" t="s">
        <v>770</v>
      </c>
      <c r="J123" t="s">
        <v>960</v>
      </c>
      <c r="K123" t="s">
        <v>961</v>
      </c>
      <c r="L123" s="19">
        <v>45064</v>
      </c>
      <c r="M123" s="20">
        <v>0.66888888888888898</v>
      </c>
      <c r="N123" t="s">
        <v>1272</v>
      </c>
      <c r="O123" s="19">
        <v>45065</v>
      </c>
      <c r="P123" s="20">
        <v>0.625</v>
      </c>
      <c r="Q123" t="s">
        <v>774</v>
      </c>
      <c r="R123" t="s">
        <v>1273</v>
      </c>
      <c r="S123" s="19">
        <v>45065</v>
      </c>
      <c r="T123" s="20">
        <v>0.4274189814814815</v>
      </c>
      <c r="U123">
        <v>2</v>
      </c>
      <c r="V123" t="s">
        <v>776</v>
      </c>
      <c r="W123" t="s">
        <v>777</v>
      </c>
      <c r="X123" t="s">
        <v>870</v>
      </c>
      <c r="Y123" t="s">
        <v>61</v>
      </c>
      <c r="Z123" t="s">
        <v>62</v>
      </c>
      <c r="AA123" t="s">
        <v>584</v>
      </c>
      <c r="AB123" t="s">
        <v>553</v>
      </c>
      <c r="AC123" s="12">
        <v>45064.668888888889</v>
      </c>
      <c r="AD123" s="12">
        <v>45065.625</v>
      </c>
      <c r="AE123">
        <v>22.946666666655801</v>
      </c>
      <c r="AF123" s="12">
        <v>45065.427418981482</v>
      </c>
      <c r="AG123" s="20">
        <v>1.1111111111111111E-3</v>
      </c>
      <c r="AH123" s="12">
        <v>45065.428530092591</v>
      </c>
      <c r="AI123">
        <v>4.7152777778101154</v>
      </c>
      <c r="AJ123" t="s">
        <v>143</v>
      </c>
      <c r="AM123">
        <v>5</v>
      </c>
      <c r="AN123">
        <v>19</v>
      </c>
      <c r="AO123" t="s">
        <v>144</v>
      </c>
      <c r="AP123">
        <v>20</v>
      </c>
      <c r="AQ123">
        <v>10</v>
      </c>
      <c r="AR123">
        <v>6</v>
      </c>
    </row>
    <row r="124" spans="1:44" x14ac:dyDescent="0.2">
      <c r="A124" t="s">
        <v>536</v>
      </c>
      <c r="B124" t="s">
        <v>569</v>
      </c>
      <c r="C124" t="s">
        <v>1274</v>
      </c>
      <c r="D124" t="s">
        <v>47</v>
      </c>
      <c r="E124" t="s">
        <v>539</v>
      </c>
      <c r="F124" t="s">
        <v>1275</v>
      </c>
      <c r="G124" t="s">
        <v>1276</v>
      </c>
      <c r="H124" t="s">
        <v>1277</v>
      </c>
      <c r="I124" t="s">
        <v>1278</v>
      </c>
      <c r="J124" t="s">
        <v>575</v>
      </c>
      <c r="K124" t="s">
        <v>576</v>
      </c>
      <c r="L124" s="19">
        <v>45063</v>
      </c>
      <c r="M124" s="20">
        <v>0.70635416666666673</v>
      </c>
      <c r="N124" t="s">
        <v>1279</v>
      </c>
      <c r="O124" s="19">
        <v>45065</v>
      </c>
      <c r="P124" s="20">
        <v>0.66666666666666663</v>
      </c>
      <c r="Q124" t="s">
        <v>578</v>
      </c>
      <c r="R124" t="s">
        <v>1280</v>
      </c>
      <c r="S124" s="19">
        <v>45065</v>
      </c>
      <c r="T124" s="20">
        <v>0.40987268518518521</v>
      </c>
      <c r="U124">
        <v>76</v>
      </c>
      <c r="V124" t="s">
        <v>843</v>
      </c>
      <c r="W124" t="s">
        <v>844</v>
      </c>
      <c r="X124" t="s">
        <v>789</v>
      </c>
      <c r="Y124" t="s">
        <v>61</v>
      </c>
      <c r="Z124" t="s">
        <v>583</v>
      </c>
      <c r="AA124" t="s">
        <v>584</v>
      </c>
      <c r="AB124" t="s">
        <v>553</v>
      </c>
      <c r="AC124" s="12">
        <v>45063.706354166665</v>
      </c>
      <c r="AD124" s="12">
        <v>45065.666666666664</v>
      </c>
      <c r="AE124">
        <v>47.04749999998603</v>
      </c>
      <c r="AF124" s="12">
        <v>45065.409872685188</v>
      </c>
      <c r="AG124" s="20">
        <v>4.2222222222222223E-2</v>
      </c>
      <c r="AH124" s="12">
        <v>45065.452094907407</v>
      </c>
      <c r="AI124">
        <v>5.1497222221805714</v>
      </c>
      <c r="AJ124" t="s">
        <v>143</v>
      </c>
      <c r="AM124">
        <v>5</v>
      </c>
      <c r="AN124">
        <v>19</v>
      </c>
      <c r="AO124" t="s">
        <v>144</v>
      </c>
      <c r="AP124">
        <v>20</v>
      </c>
      <c r="AQ124">
        <v>9</v>
      </c>
      <c r="AR124">
        <v>6</v>
      </c>
    </row>
    <row r="125" spans="1:44" x14ac:dyDescent="0.2">
      <c r="A125" t="s">
        <v>536</v>
      </c>
      <c r="B125" t="s">
        <v>569</v>
      </c>
      <c r="C125" t="s">
        <v>1274</v>
      </c>
      <c r="D125" t="s">
        <v>47</v>
      </c>
      <c r="E125" t="s">
        <v>539</v>
      </c>
      <c r="F125" t="s">
        <v>1275</v>
      </c>
      <c r="G125" t="s">
        <v>1276</v>
      </c>
      <c r="H125" t="s">
        <v>1277</v>
      </c>
      <c r="I125" t="s">
        <v>1278</v>
      </c>
      <c r="J125" t="s">
        <v>585</v>
      </c>
      <c r="K125" t="s">
        <v>586</v>
      </c>
      <c r="L125" s="19">
        <v>45063</v>
      </c>
      <c r="M125" s="20">
        <v>0.70635416666666673</v>
      </c>
      <c r="N125" t="s">
        <v>1279</v>
      </c>
      <c r="O125" s="19">
        <v>45065</v>
      </c>
      <c r="P125" s="20">
        <v>0.66666666666666663</v>
      </c>
      <c r="Q125" t="s">
        <v>578</v>
      </c>
      <c r="R125" t="s">
        <v>1280</v>
      </c>
      <c r="S125" s="19">
        <v>45065</v>
      </c>
      <c r="T125" s="20">
        <v>0.40987268518518521</v>
      </c>
      <c r="U125">
        <v>76</v>
      </c>
      <c r="V125" t="s">
        <v>843</v>
      </c>
      <c r="W125" t="s">
        <v>844</v>
      </c>
      <c r="X125" t="s">
        <v>789</v>
      </c>
      <c r="Y125" t="s">
        <v>61</v>
      </c>
      <c r="Z125" t="s">
        <v>62</v>
      </c>
      <c r="AA125" t="s">
        <v>584</v>
      </c>
      <c r="AB125" t="s">
        <v>553</v>
      </c>
      <c r="AC125" s="12">
        <v>45063.706354166665</v>
      </c>
      <c r="AD125" s="12">
        <v>45065.666666666664</v>
      </c>
      <c r="AE125">
        <v>47.04749999998603</v>
      </c>
      <c r="AF125" s="12">
        <v>45065.409872685188</v>
      </c>
      <c r="AG125" s="20">
        <v>4.2222222222222223E-2</v>
      </c>
      <c r="AH125" s="12">
        <v>45065.452094907407</v>
      </c>
      <c r="AI125">
        <v>5.1497222221805714</v>
      </c>
      <c r="AJ125" t="s">
        <v>143</v>
      </c>
      <c r="AM125">
        <v>5</v>
      </c>
      <c r="AN125">
        <v>19</v>
      </c>
      <c r="AO125" t="s">
        <v>144</v>
      </c>
      <c r="AP125">
        <v>20</v>
      </c>
      <c r="AQ125">
        <v>9</v>
      </c>
      <c r="AR125">
        <v>6</v>
      </c>
    </row>
    <row r="126" spans="1:44" x14ac:dyDescent="0.2">
      <c r="A126" t="s">
        <v>764</v>
      </c>
      <c r="B126" t="s">
        <v>765</v>
      </c>
      <c r="C126" t="s">
        <v>1281</v>
      </c>
      <c r="D126" t="s">
        <v>47</v>
      </c>
      <c r="E126" t="s">
        <v>539</v>
      </c>
      <c r="F126" t="s">
        <v>767</v>
      </c>
      <c r="G126" t="s">
        <v>768</v>
      </c>
      <c r="H126" t="s">
        <v>769</v>
      </c>
      <c r="I126" t="s">
        <v>770</v>
      </c>
      <c r="J126" t="s">
        <v>960</v>
      </c>
      <c r="K126" t="s">
        <v>961</v>
      </c>
      <c r="L126" s="19">
        <v>45064</v>
      </c>
      <c r="M126" s="20">
        <v>0.66865740740740742</v>
      </c>
      <c r="N126" t="s">
        <v>1272</v>
      </c>
      <c r="O126" s="19">
        <v>45065</v>
      </c>
      <c r="P126" s="20">
        <v>0.625</v>
      </c>
      <c r="Q126" t="s">
        <v>774</v>
      </c>
      <c r="R126" t="s">
        <v>1282</v>
      </c>
      <c r="S126" s="19">
        <v>45065</v>
      </c>
      <c r="T126" s="20">
        <v>0.38394675925925931</v>
      </c>
      <c r="U126">
        <v>2</v>
      </c>
      <c r="V126" t="s">
        <v>776</v>
      </c>
      <c r="W126" t="s">
        <v>777</v>
      </c>
      <c r="X126" t="s">
        <v>870</v>
      </c>
      <c r="Y126" t="s">
        <v>61</v>
      </c>
      <c r="Z126" t="s">
        <v>62</v>
      </c>
      <c r="AA126" t="s">
        <v>584</v>
      </c>
      <c r="AB126" t="s">
        <v>553</v>
      </c>
      <c r="AC126" s="12">
        <v>45064.668657407405</v>
      </c>
      <c r="AD126" s="12">
        <v>45065.625</v>
      </c>
      <c r="AE126">
        <v>22.952222222287674</v>
      </c>
      <c r="AF126" s="12">
        <v>45065.383946759262</v>
      </c>
      <c r="AG126" s="20">
        <v>1.1111111111111111E-3</v>
      </c>
      <c r="AH126" s="12">
        <v>45065.385057870371</v>
      </c>
      <c r="AI126">
        <v>5.7586111110867932</v>
      </c>
      <c r="AJ126" t="s">
        <v>143</v>
      </c>
      <c r="AM126">
        <v>5</v>
      </c>
      <c r="AN126">
        <v>19</v>
      </c>
      <c r="AO126" t="s">
        <v>144</v>
      </c>
      <c r="AP126">
        <v>20</v>
      </c>
      <c r="AQ126">
        <v>9</v>
      </c>
      <c r="AR126">
        <v>6</v>
      </c>
    </row>
    <row r="127" spans="1:44" x14ac:dyDescent="0.2">
      <c r="A127" t="s">
        <v>764</v>
      </c>
      <c r="B127" t="s">
        <v>765</v>
      </c>
      <c r="C127" t="s">
        <v>1283</v>
      </c>
      <c r="D127" t="s">
        <v>47</v>
      </c>
      <c r="E127" t="s">
        <v>539</v>
      </c>
      <c r="F127" t="s">
        <v>767</v>
      </c>
      <c r="G127" t="s">
        <v>768</v>
      </c>
      <c r="H127" t="s">
        <v>769</v>
      </c>
      <c r="I127" t="s">
        <v>770</v>
      </c>
      <c r="J127" t="s">
        <v>960</v>
      </c>
      <c r="K127" t="s">
        <v>961</v>
      </c>
      <c r="L127" s="19">
        <v>45064</v>
      </c>
      <c r="M127" s="20">
        <v>0.66843750000000002</v>
      </c>
      <c r="N127" t="s">
        <v>1272</v>
      </c>
      <c r="O127" s="19">
        <v>45065</v>
      </c>
      <c r="P127" s="20">
        <v>0.625</v>
      </c>
      <c r="Q127" t="s">
        <v>774</v>
      </c>
      <c r="R127" t="s">
        <v>1284</v>
      </c>
      <c r="S127" s="19">
        <v>45065</v>
      </c>
      <c r="T127" s="20">
        <v>0.32582175925925927</v>
      </c>
      <c r="U127">
        <v>2</v>
      </c>
      <c r="V127" t="s">
        <v>776</v>
      </c>
      <c r="W127" t="s">
        <v>777</v>
      </c>
      <c r="X127" t="s">
        <v>870</v>
      </c>
      <c r="Y127" t="s">
        <v>61</v>
      </c>
      <c r="Z127" t="s">
        <v>62</v>
      </c>
      <c r="AA127" t="s">
        <v>584</v>
      </c>
      <c r="AB127" t="s">
        <v>553</v>
      </c>
      <c r="AC127" s="12">
        <v>45064.668437499997</v>
      </c>
      <c r="AD127" s="12">
        <v>45065.625</v>
      </c>
      <c r="AE127">
        <v>22.957500000076834</v>
      </c>
      <c r="AF127" s="12">
        <v>45065.325821759259</v>
      </c>
      <c r="AG127" s="20">
        <v>1.1111111111111111E-3</v>
      </c>
      <c r="AH127" s="12">
        <v>45065.326932870368</v>
      </c>
      <c r="AI127">
        <v>7.1536111111636274</v>
      </c>
      <c r="AJ127" t="s">
        <v>143</v>
      </c>
      <c r="AM127">
        <v>5</v>
      </c>
      <c r="AN127">
        <v>19</v>
      </c>
      <c r="AO127" t="s">
        <v>144</v>
      </c>
      <c r="AP127">
        <v>20</v>
      </c>
      <c r="AQ127">
        <v>7</v>
      </c>
      <c r="AR127">
        <v>6</v>
      </c>
    </row>
    <row r="128" spans="1:44" x14ac:dyDescent="0.2">
      <c r="A128" t="s">
        <v>536</v>
      </c>
      <c r="B128" t="s">
        <v>569</v>
      </c>
      <c r="C128" t="s">
        <v>1285</v>
      </c>
      <c r="D128" t="s">
        <v>47</v>
      </c>
      <c r="E128" t="s">
        <v>539</v>
      </c>
      <c r="F128" t="s">
        <v>1286</v>
      </c>
      <c r="G128" t="s">
        <v>1287</v>
      </c>
      <c r="H128" t="s">
        <v>1288</v>
      </c>
      <c r="I128" t="s">
        <v>1289</v>
      </c>
      <c r="J128" t="s">
        <v>575</v>
      </c>
      <c r="K128" t="s">
        <v>576</v>
      </c>
      <c r="L128" s="19">
        <v>45065</v>
      </c>
      <c r="M128" s="20">
        <v>0.34545138888888888</v>
      </c>
      <c r="N128" t="s">
        <v>1245</v>
      </c>
      <c r="O128" s="19">
        <v>45065</v>
      </c>
      <c r="P128" s="20">
        <v>0.45833333333333331</v>
      </c>
      <c r="Q128" t="s">
        <v>578</v>
      </c>
      <c r="R128" t="s">
        <v>1290</v>
      </c>
      <c r="S128" s="19">
        <v>45065</v>
      </c>
      <c r="T128" s="20">
        <v>0.30476851851851855</v>
      </c>
      <c r="U128">
        <v>16</v>
      </c>
      <c r="V128" t="s">
        <v>799</v>
      </c>
      <c r="W128" t="s">
        <v>800</v>
      </c>
      <c r="X128" t="s">
        <v>582</v>
      </c>
      <c r="Y128" t="s">
        <v>61</v>
      </c>
      <c r="Z128" t="s">
        <v>62</v>
      </c>
      <c r="AA128" t="s">
        <v>584</v>
      </c>
      <c r="AB128" t="s">
        <v>553</v>
      </c>
      <c r="AC128" s="12">
        <v>45065.345451388886</v>
      </c>
      <c r="AD128" s="12">
        <v>45065.458333333336</v>
      </c>
      <c r="AE128">
        <v>2.7091666667838581</v>
      </c>
      <c r="AF128" s="12">
        <v>45065.304768518516</v>
      </c>
      <c r="AG128" s="20">
        <v>8.8888888888888889E-3</v>
      </c>
      <c r="AH128" s="12">
        <v>45065.313657407409</v>
      </c>
      <c r="AI128">
        <v>3.4722222224227153</v>
      </c>
      <c r="AJ128" t="s">
        <v>143</v>
      </c>
      <c r="AM128">
        <v>5</v>
      </c>
      <c r="AN128">
        <v>19</v>
      </c>
      <c r="AO128" t="s">
        <v>144</v>
      </c>
      <c r="AP128">
        <v>20</v>
      </c>
      <c r="AQ128">
        <v>7</v>
      </c>
      <c r="AR128">
        <v>6</v>
      </c>
    </row>
    <row r="129" spans="1:44" x14ac:dyDescent="0.2">
      <c r="A129" t="s">
        <v>536</v>
      </c>
      <c r="B129" t="s">
        <v>569</v>
      </c>
      <c r="C129" t="s">
        <v>1291</v>
      </c>
      <c r="D129" t="s">
        <v>47</v>
      </c>
      <c r="E129" t="s">
        <v>539</v>
      </c>
      <c r="F129" t="s">
        <v>793</v>
      </c>
      <c r="G129" t="s">
        <v>794</v>
      </c>
      <c r="H129" t="s">
        <v>795</v>
      </c>
      <c r="I129" t="s">
        <v>796</v>
      </c>
      <c r="J129" t="s">
        <v>575</v>
      </c>
      <c r="K129" t="s">
        <v>576</v>
      </c>
      <c r="L129" s="19">
        <v>45063</v>
      </c>
      <c r="M129" s="20">
        <v>0.44798611111111114</v>
      </c>
      <c r="N129" t="s">
        <v>1292</v>
      </c>
      <c r="O129" s="19">
        <v>45065</v>
      </c>
      <c r="P129" s="20">
        <v>0.625</v>
      </c>
      <c r="Q129" t="s">
        <v>578</v>
      </c>
      <c r="R129" t="s">
        <v>1293</v>
      </c>
      <c r="S129" s="19">
        <v>45065</v>
      </c>
      <c r="T129" s="20">
        <v>0.29613425925925924</v>
      </c>
      <c r="U129">
        <v>16</v>
      </c>
      <c r="V129" t="s">
        <v>799</v>
      </c>
      <c r="W129" t="s">
        <v>800</v>
      </c>
      <c r="X129" t="s">
        <v>582</v>
      </c>
      <c r="Y129" t="s">
        <v>61</v>
      </c>
      <c r="Z129" t="s">
        <v>62</v>
      </c>
      <c r="AA129" t="s">
        <v>584</v>
      </c>
      <c r="AB129" t="s">
        <v>553</v>
      </c>
      <c r="AC129" s="12">
        <v>45063.44798611111</v>
      </c>
      <c r="AD129" s="12">
        <v>45065.625</v>
      </c>
      <c r="AE129">
        <v>52.248333333351184</v>
      </c>
      <c r="AF129" s="12">
        <v>45065.296134259261</v>
      </c>
      <c r="AG129" s="20">
        <v>8.8888888888888889E-3</v>
      </c>
      <c r="AH129" s="12">
        <v>45065.305023148147</v>
      </c>
      <c r="AI129">
        <v>7.6794444444822147</v>
      </c>
      <c r="AJ129" t="s">
        <v>143</v>
      </c>
      <c r="AM129">
        <v>5</v>
      </c>
      <c r="AN129">
        <v>19</v>
      </c>
      <c r="AO129" t="s">
        <v>144</v>
      </c>
      <c r="AP129">
        <v>20</v>
      </c>
      <c r="AQ129">
        <v>7</v>
      </c>
      <c r="AR129">
        <v>6</v>
      </c>
    </row>
    <row r="130" spans="1:44" x14ac:dyDescent="0.2">
      <c r="A130" t="s">
        <v>536</v>
      </c>
      <c r="B130" t="s">
        <v>569</v>
      </c>
      <c r="C130" t="s">
        <v>1294</v>
      </c>
      <c r="D130" t="s">
        <v>47</v>
      </c>
      <c r="E130" t="s">
        <v>539</v>
      </c>
      <c r="F130" t="s">
        <v>1295</v>
      </c>
      <c r="G130" t="s">
        <v>1296</v>
      </c>
      <c r="H130" t="s">
        <v>1297</v>
      </c>
      <c r="I130" t="s">
        <v>1298</v>
      </c>
      <c r="J130" t="s">
        <v>585</v>
      </c>
      <c r="K130" t="s">
        <v>586</v>
      </c>
      <c r="L130" s="19">
        <v>45064</v>
      </c>
      <c r="M130" s="20">
        <v>0.59297453703703706</v>
      </c>
      <c r="N130" t="s">
        <v>1299</v>
      </c>
      <c r="O130" s="19">
        <v>45065</v>
      </c>
      <c r="P130" s="20">
        <v>0.83333333333333337</v>
      </c>
      <c r="Q130" t="s">
        <v>578</v>
      </c>
      <c r="R130" t="s">
        <v>1300</v>
      </c>
      <c r="S130" s="19">
        <v>45065</v>
      </c>
      <c r="T130" s="20">
        <v>0.29446759259259259</v>
      </c>
      <c r="U130">
        <v>17</v>
      </c>
      <c r="V130" t="s">
        <v>887</v>
      </c>
      <c r="W130" t="s">
        <v>888</v>
      </c>
      <c r="X130" t="s">
        <v>582</v>
      </c>
      <c r="Y130" t="s">
        <v>61</v>
      </c>
      <c r="Z130" t="s">
        <v>583</v>
      </c>
      <c r="AA130" t="s">
        <v>584</v>
      </c>
      <c r="AB130" t="s">
        <v>553</v>
      </c>
      <c r="AC130" s="12">
        <v>45064.592974537038</v>
      </c>
      <c r="AD130" s="12">
        <v>45065.833333333336</v>
      </c>
      <c r="AE130">
        <v>29.768611111154314</v>
      </c>
      <c r="AF130" s="12">
        <v>45065.29446759259</v>
      </c>
      <c r="AG130" s="20">
        <v>9.4444444444444445E-3</v>
      </c>
      <c r="AH130" s="12">
        <v>45065.303912037038</v>
      </c>
      <c r="AI130">
        <v>12.706111111154314</v>
      </c>
      <c r="AJ130" t="s">
        <v>143</v>
      </c>
      <c r="AM130">
        <v>5</v>
      </c>
      <c r="AN130">
        <v>19</v>
      </c>
      <c r="AO130" t="s">
        <v>144</v>
      </c>
      <c r="AP130">
        <v>20</v>
      </c>
      <c r="AQ130">
        <v>7</v>
      </c>
      <c r="AR130">
        <v>6</v>
      </c>
    </row>
    <row r="131" spans="1:44" x14ac:dyDescent="0.2">
      <c r="A131" t="s">
        <v>536</v>
      </c>
      <c r="B131" t="s">
        <v>569</v>
      </c>
      <c r="C131" t="s">
        <v>1294</v>
      </c>
      <c r="D131" t="s">
        <v>47</v>
      </c>
      <c r="E131" t="s">
        <v>539</v>
      </c>
      <c r="F131" t="s">
        <v>1295</v>
      </c>
      <c r="G131" t="s">
        <v>1296</v>
      </c>
      <c r="H131" t="s">
        <v>1297</v>
      </c>
      <c r="I131" t="s">
        <v>1298</v>
      </c>
      <c r="J131" t="s">
        <v>575</v>
      </c>
      <c r="K131" t="s">
        <v>576</v>
      </c>
      <c r="L131" s="19">
        <v>45064</v>
      </c>
      <c r="M131" s="20">
        <v>0.59297453703703706</v>
      </c>
      <c r="N131" t="s">
        <v>1299</v>
      </c>
      <c r="O131" s="19">
        <v>45065</v>
      </c>
      <c r="P131" s="20">
        <v>0.83333333333333337</v>
      </c>
      <c r="Q131" t="s">
        <v>578</v>
      </c>
      <c r="R131" t="s">
        <v>1300</v>
      </c>
      <c r="S131" s="19">
        <v>45065</v>
      </c>
      <c r="T131" s="20">
        <v>0.29446759259259259</v>
      </c>
      <c r="U131">
        <v>17</v>
      </c>
      <c r="V131" t="s">
        <v>887</v>
      </c>
      <c r="W131" t="s">
        <v>888</v>
      </c>
      <c r="X131" t="s">
        <v>582</v>
      </c>
      <c r="Y131" t="s">
        <v>61</v>
      </c>
      <c r="Z131" t="s">
        <v>62</v>
      </c>
      <c r="AA131" t="s">
        <v>584</v>
      </c>
      <c r="AB131" t="s">
        <v>553</v>
      </c>
      <c r="AC131" s="12">
        <v>45064.592974537038</v>
      </c>
      <c r="AD131" s="12">
        <v>45065.833333333336</v>
      </c>
      <c r="AE131">
        <v>29.768611111154314</v>
      </c>
      <c r="AF131" s="12">
        <v>45065.29446759259</v>
      </c>
      <c r="AG131" s="20">
        <v>9.4444444444444445E-3</v>
      </c>
      <c r="AH131" s="12">
        <v>45065.303912037038</v>
      </c>
      <c r="AI131">
        <v>12.706111111154314</v>
      </c>
      <c r="AJ131" t="s">
        <v>143</v>
      </c>
      <c r="AM131">
        <v>5</v>
      </c>
      <c r="AN131">
        <v>19</v>
      </c>
      <c r="AO131" t="s">
        <v>144</v>
      </c>
      <c r="AP131">
        <v>20</v>
      </c>
      <c r="AQ131">
        <v>7</v>
      </c>
      <c r="AR131">
        <v>6</v>
      </c>
    </row>
    <row r="132" spans="1:44" x14ac:dyDescent="0.2">
      <c r="A132" t="s">
        <v>536</v>
      </c>
      <c r="B132" t="s">
        <v>569</v>
      </c>
      <c r="C132" t="s">
        <v>1301</v>
      </c>
      <c r="D132" t="s">
        <v>47</v>
      </c>
      <c r="E132" t="s">
        <v>539</v>
      </c>
      <c r="F132" t="s">
        <v>1138</v>
      </c>
      <c r="G132" t="s">
        <v>1139</v>
      </c>
      <c r="H132" t="s">
        <v>1140</v>
      </c>
      <c r="I132" t="s">
        <v>1141</v>
      </c>
      <c r="J132" t="s">
        <v>575</v>
      </c>
      <c r="K132" t="s">
        <v>576</v>
      </c>
      <c r="L132" s="19">
        <v>45064</v>
      </c>
      <c r="M132" s="20">
        <v>0.52487268518518515</v>
      </c>
      <c r="N132" t="s">
        <v>1302</v>
      </c>
      <c r="O132" s="19">
        <v>45065</v>
      </c>
      <c r="P132" s="20">
        <v>0.41666666666666669</v>
      </c>
      <c r="Q132" t="s">
        <v>578</v>
      </c>
      <c r="R132" t="s">
        <v>1303</v>
      </c>
      <c r="S132" s="19">
        <v>45064</v>
      </c>
      <c r="T132" s="20">
        <v>0.68913194444444448</v>
      </c>
      <c r="U132">
        <v>84</v>
      </c>
      <c r="V132" t="s">
        <v>1115</v>
      </c>
      <c r="W132" t="s">
        <v>1116</v>
      </c>
      <c r="X132" t="s">
        <v>789</v>
      </c>
      <c r="Y132" t="s">
        <v>61</v>
      </c>
      <c r="Z132" t="s">
        <v>583</v>
      </c>
      <c r="AA132" t="s">
        <v>584</v>
      </c>
      <c r="AB132" t="s">
        <v>553</v>
      </c>
      <c r="AC132" s="12">
        <v>45064.524872685186</v>
      </c>
      <c r="AD132" s="12">
        <v>45065.416666666664</v>
      </c>
      <c r="AE132">
        <v>21.403055555478204</v>
      </c>
      <c r="AF132" s="12">
        <v>45064.689131944448</v>
      </c>
      <c r="AG132" s="20">
        <v>4.6666666666666669E-2</v>
      </c>
      <c r="AH132" s="12">
        <v>45064.735798611109</v>
      </c>
      <c r="AI132">
        <v>16.340833333146293</v>
      </c>
      <c r="AJ132" t="s">
        <v>143</v>
      </c>
      <c r="AM132">
        <v>5</v>
      </c>
      <c r="AN132">
        <v>18</v>
      </c>
      <c r="AO132" t="s">
        <v>144</v>
      </c>
      <c r="AP132">
        <v>20</v>
      </c>
      <c r="AQ132">
        <v>16</v>
      </c>
      <c r="AR132">
        <v>5</v>
      </c>
    </row>
    <row r="133" spans="1:44" x14ac:dyDescent="0.2">
      <c r="A133" t="s">
        <v>536</v>
      </c>
      <c r="B133" t="s">
        <v>569</v>
      </c>
      <c r="C133" t="s">
        <v>1301</v>
      </c>
      <c r="D133" t="s">
        <v>47</v>
      </c>
      <c r="E133" t="s">
        <v>539</v>
      </c>
      <c r="F133" t="s">
        <v>1138</v>
      </c>
      <c r="G133" t="s">
        <v>1139</v>
      </c>
      <c r="H133" t="s">
        <v>1140</v>
      </c>
      <c r="I133" t="s">
        <v>1141</v>
      </c>
      <c r="J133" t="s">
        <v>585</v>
      </c>
      <c r="K133" t="s">
        <v>586</v>
      </c>
      <c r="L133" s="19">
        <v>45064</v>
      </c>
      <c r="M133" s="20">
        <v>0.52487268518518515</v>
      </c>
      <c r="N133" t="s">
        <v>1302</v>
      </c>
      <c r="O133" s="19">
        <v>45065</v>
      </c>
      <c r="P133" s="20">
        <v>0.41666666666666669</v>
      </c>
      <c r="Q133" t="s">
        <v>578</v>
      </c>
      <c r="R133" t="s">
        <v>1303</v>
      </c>
      <c r="S133" s="19">
        <v>45064</v>
      </c>
      <c r="T133" s="20">
        <v>0.68913194444444448</v>
      </c>
      <c r="U133">
        <v>84</v>
      </c>
      <c r="V133" t="s">
        <v>1115</v>
      </c>
      <c r="W133" t="s">
        <v>1116</v>
      </c>
      <c r="X133" t="s">
        <v>789</v>
      </c>
      <c r="Y133" t="s">
        <v>61</v>
      </c>
      <c r="Z133" t="s">
        <v>62</v>
      </c>
      <c r="AA133" t="s">
        <v>584</v>
      </c>
      <c r="AB133" t="s">
        <v>553</v>
      </c>
      <c r="AC133" s="12">
        <v>45064.524872685186</v>
      </c>
      <c r="AD133" s="12">
        <v>45065.416666666664</v>
      </c>
      <c r="AE133">
        <v>21.403055555478204</v>
      </c>
      <c r="AF133" s="12">
        <v>45064.689131944448</v>
      </c>
      <c r="AG133" s="20">
        <v>4.6666666666666669E-2</v>
      </c>
      <c r="AH133" s="12">
        <v>45064.735798611109</v>
      </c>
      <c r="AI133">
        <v>16.340833333146293</v>
      </c>
      <c r="AJ133" t="s">
        <v>143</v>
      </c>
      <c r="AM133">
        <v>5</v>
      </c>
      <c r="AN133">
        <v>18</v>
      </c>
      <c r="AO133" t="s">
        <v>144</v>
      </c>
      <c r="AP133">
        <v>20</v>
      </c>
      <c r="AQ133">
        <v>16</v>
      </c>
      <c r="AR133">
        <v>5</v>
      </c>
    </row>
    <row r="134" spans="1:44" x14ac:dyDescent="0.2">
      <c r="A134" t="s">
        <v>536</v>
      </c>
      <c r="B134" t="s">
        <v>569</v>
      </c>
      <c r="C134" t="s">
        <v>1304</v>
      </c>
      <c r="D134" t="s">
        <v>47</v>
      </c>
      <c r="E134" t="s">
        <v>539</v>
      </c>
      <c r="F134" t="s">
        <v>1110</v>
      </c>
      <c r="G134" t="s">
        <v>1111</v>
      </c>
      <c r="H134" t="s">
        <v>1112</v>
      </c>
      <c r="I134" t="s">
        <v>1113</v>
      </c>
      <c r="J134" t="s">
        <v>575</v>
      </c>
      <c r="K134" t="s">
        <v>576</v>
      </c>
      <c r="L134" s="19">
        <v>45064</v>
      </c>
      <c r="M134" s="20">
        <v>0.4550925925925926</v>
      </c>
      <c r="N134" t="s">
        <v>1305</v>
      </c>
      <c r="O134" s="19">
        <v>45065</v>
      </c>
      <c r="P134" s="20">
        <v>0.58333333333333337</v>
      </c>
      <c r="Q134" t="s">
        <v>578</v>
      </c>
      <c r="R134" t="s">
        <v>1306</v>
      </c>
      <c r="S134" s="19">
        <v>45064</v>
      </c>
      <c r="T134" s="20">
        <v>0.67280092592592589</v>
      </c>
      <c r="U134">
        <v>84</v>
      </c>
      <c r="V134" t="s">
        <v>1115</v>
      </c>
      <c r="W134" t="s">
        <v>1116</v>
      </c>
      <c r="X134" t="s">
        <v>801</v>
      </c>
      <c r="Y134" t="s">
        <v>61</v>
      </c>
      <c r="Z134" t="s">
        <v>583</v>
      </c>
      <c r="AA134" t="s">
        <v>584</v>
      </c>
      <c r="AB134" t="s">
        <v>553</v>
      </c>
      <c r="AC134" s="12">
        <v>45064.455092592594</v>
      </c>
      <c r="AD134" s="12">
        <v>45065.583333333336</v>
      </c>
      <c r="AE134">
        <v>27.077777777798474</v>
      </c>
      <c r="AF134" s="12">
        <v>45064.672800925924</v>
      </c>
      <c r="AG134" s="20">
        <v>4.6666666666666669E-2</v>
      </c>
      <c r="AH134" s="12">
        <v>45064.719467592593</v>
      </c>
      <c r="AI134">
        <v>20.732777777826414</v>
      </c>
      <c r="AJ134" t="s">
        <v>143</v>
      </c>
      <c r="AM134">
        <v>5</v>
      </c>
      <c r="AN134">
        <v>18</v>
      </c>
      <c r="AO134" t="s">
        <v>144</v>
      </c>
      <c r="AP134">
        <v>20</v>
      </c>
      <c r="AQ134">
        <v>16</v>
      </c>
      <c r="AR134">
        <v>5</v>
      </c>
    </row>
    <row r="135" spans="1:44" x14ac:dyDescent="0.2">
      <c r="A135" t="s">
        <v>536</v>
      </c>
      <c r="B135" t="s">
        <v>569</v>
      </c>
      <c r="C135" t="s">
        <v>1304</v>
      </c>
      <c r="D135" t="s">
        <v>47</v>
      </c>
      <c r="E135" t="s">
        <v>539</v>
      </c>
      <c r="F135" t="s">
        <v>1110</v>
      </c>
      <c r="G135" t="s">
        <v>1111</v>
      </c>
      <c r="H135" t="s">
        <v>1112</v>
      </c>
      <c r="I135" t="s">
        <v>1113</v>
      </c>
      <c r="J135" t="s">
        <v>585</v>
      </c>
      <c r="K135" t="s">
        <v>586</v>
      </c>
      <c r="L135" s="19">
        <v>45064</v>
      </c>
      <c r="M135" s="20">
        <v>0.4550925925925926</v>
      </c>
      <c r="N135" t="s">
        <v>1305</v>
      </c>
      <c r="O135" s="19">
        <v>45065</v>
      </c>
      <c r="P135" s="20">
        <v>0.58333333333333337</v>
      </c>
      <c r="Q135" t="s">
        <v>578</v>
      </c>
      <c r="R135" t="s">
        <v>1306</v>
      </c>
      <c r="S135" s="19">
        <v>45064</v>
      </c>
      <c r="T135" s="20">
        <v>0.67280092592592589</v>
      </c>
      <c r="U135">
        <v>84</v>
      </c>
      <c r="V135" t="s">
        <v>1115</v>
      </c>
      <c r="W135" t="s">
        <v>1116</v>
      </c>
      <c r="X135" t="s">
        <v>801</v>
      </c>
      <c r="Y135" t="s">
        <v>61</v>
      </c>
      <c r="Z135" t="s">
        <v>62</v>
      </c>
      <c r="AA135" t="s">
        <v>584</v>
      </c>
      <c r="AB135" t="s">
        <v>553</v>
      </c>
      <c r="AC135" s="12">
        <v>45064.455092592594</v>
      </c>
      <c r="AD135" s="12">
        <v>45065.583333333336</v>
      </c>
      <c r="AE135">
        <v>27.077777777798474</v>
      </c>
      <c r="AF135" s="12">
        <v>45064.672800925924</v>
      </c>
      <c r="AG135" s="20">
        <v>4.6666666666666669E-2</v>
      </c>
      <c r="AH135" s="12">
        <v>45064.719467592593</v>
      </c>
      <c r="AI135">
        <v>20.732777777826414</v>
      </c>
      <c r="AJ135" t="s">
        <v>143</v>
      </c>
      <c r="AM135">
        <v>5</v>
      </c>
      <c r="AN135">
        <v>18</v>
      </c>
      <c r="AO135" t="s">
        <v>144</v>
      </c>
      <c r="AP135">
        <v>20</v>
      </c>
      <c r="AQ135">
        <v>16</v>
      </c>
      <c r="AR135">
        <v>5</v>
      </c>
    </row>
    <row r="136" spans="1:44" x14ac:dyDescent="0.2">
      <c r="A136" t="s">
        <v>536</v>
      </c>
      <c r="B136" t="s">
        <v>569</v>
      </c>
      <c r="C136" t="s">
        <v>1307</v>
      </c>
      <c r="D136" t="s">
        <v>47</v>
      </c>
      <c r="E136" t="s">
        <v>539</v>
      </c>
      <c r="F136" t="s">
        <v>803</v>
      </c>
      <c r="G136" t="s">
        <v>804</v>
      </c>
      <c r="H136" t="s">
        <v>805</v>
      </c>
      <c r="I136" t="s">
        <v>806</v>
      </c>
      <c r="J136" t="s">
        <v>575</v>
      </c>
      <c r="K136" t="s">
        <v>576</v>
      </c>
      <c r="L136" s="19">
        <v>45064</v>
      </c>
      <c r="M136" s="20">
        <v>0.40840277777777773</v>
      </c>
      <c r="N136" t="s">
        <v>1308</v>
      </c>
      <c r="O136" s="19">
        <v>45064</v>
      </c>
      <c r="P136" s="20">
        <v>0.54166666666666663</v>
      </c>
      <c r="Q136" t="s">
        <v>578</v>
      </c>
      <c r="R136" t="s">
        <v>1309</v>
      </c>
      <c r="S136" s="19">
        <v>45064</v>
      </c>
      <c r="T136" s="20">
        <v>0.50542824074074078</v>
      </c>
      <c r="U136">
        <v>25</v>
      </c>
      <c r="V136" t="s">
        <v>809</v>
      </c>
      <c r="W136" t="s">
        <v>810</v>
      </c>
      <c r="X136" t="s">
        <v>596</v>
      </c>
      <c r="Y136" t="s">
        <v>61</v>
      </c>
      <c r="Z136" t="s">
        <v>583</v>
      </c>
      <c r="AA136" t="s">
        <v>584</v>
      </c>
      <c r="AB136" t="s">
        <v>553</v>
      </c>
      <c r="AC136" s="12">
        <v>45064.408402777779</v>
      </c>
      <c r="AD136" s="12">
        <v>45064.541666666664</v>
      </c>
      <c r="AE136">
        <v>3.1983333332464099</v>
      </c>
      <c r="AF136" s="12">
        <v>45064.505428240744</v>
      </c>
      <c r="AG136" s="20">
        <v>1.3888888888888888E-2</v>
      </c>
      <c r="AH136" s="12">
        <v>45064.519317129627</v>
      </c>
      <c r="AI136">
        <v>0.53638888872228563</v>
      </c>
      <c r="AJ136" t="s">
        <v>143</v>
      </c>
      <c r="AM136">
        <v>5</v>
      </c>
      <c r="AN136">
        <v>18</v>
      </c>
      <c r="AO136" t="s">
        <v>144</v>
      </c>
      <c r="AP136">
        <v>20</v>
      </c>
      <c r="AQ136">
        <v>12</v>
      </c>
      <c r="AR136">
        <v>5</v>
      </c>
    </row>
    <row r="137" spans="1:44" x14ac:dyDescent="0.2">
      <c r="A137" t="s">
        <v>536</v>
      </c>
      <c r="B137" t="s">
        <v>569</v>
      </c>
      <c r="C137" t="s">
        <v>1307</v>
      </c>
      <c r="D137" t="s">
        <v>47</v>
      </c>
      <c r="E137" t="s">
        <v>539</v>
      </c>
      <c r="F137" t="s">
        <v>803</v>
      </c>
      <c r="G137" t="s">
        <v>804</v>
      </c>
      <c r="H137" t="s">
        <v>805</v>
      </c>
      <c r="I137" t="s">
        <v>806</v>
      </c>
      <c r="J137" t="s">
        <v>585</v>
      </c>
      <c r="K137" t="s">
        <v>586</v>
      </c>
      <c r="L137" s="19">
        <v>45064</v>
      </c>
      <c r="M137" s="20">
        <v>0.40840277777777773</v>
      </c>
      <c r="N137" t="s">
        <v>1308</v>
      </c>
      <c r="O137" s="19">
        <v>45064</v>
      </c>
      <c r="P137" s="20">
        <v>0.54166666666666663</v>
      </c>
      <c r="Q137" t="s">
        <v>578</v>
      </c>
      <c r="R137" t="s">
        <v>1309</v>
      </c>
      <c r="S137" s="19">
        <v>45064</v>
      </c>
      <c r="T137" s="20">
        <v>0.50542824074074078</v>
      </c>
      <c r="U137">
        <v>25</v>
      </c>
      <c r="V137" t="s">
        <v>809</v>
      </c>
      <c r="W137" t="s">
        <v>810</v>
      </c>
      <c r="X137" t="s">
        <v>596</v>
      </c>
      <c r="Y137" t="s">
        <v>61</v>
      </c>
      <c r="Z137" t="s">
        <v>62</v>
      </c>
      <c r="AA137" t="s">
        <v>584</v>
      </c>
      <c r="AB137" t="s">
        <v>553</v>
      </c>
      <c r="AC137" s="12">
        <v>45064.408402777779</v>
      </c>
      <c r="AD137" s="12">
        <v>45064.541666666664</v>
      </c>
      <c r="AE137">
        <v>3.1983333332464099</v>
      </c>
      <c r="AF137" s="12">
        <v>45064.505428240744</v>
      </c>
      <c r="AG137" s="20">
        <v>1.3888888888888888E-2</v>
      </c>
      <c r="AH137" s="12">
        <v>45064.519317129627</v>
      </c>
      <c r="AI137">
        <v>0.53638888872228563</v>
      </c>
      <c r="AJ137" t="s">
        <v>143</v>
      </c>
      <c r="AM137">
        <v>5</v>
      </c>
      <c r="AN137">
        <v>18</v>
      </c>
      <c r="AO137" t="s">
        <v>144</v>
      </c>
      <c r="AP137">
        <v>20</v>
      </c>
      <c r="AQ137">
        <v>12</v>
      </c>
      <c r="AR137">
        <v>5</v>
      </c>
    </row>
    <row r="138" spans="1:44" x14ac:dyDescent="0.2">
      <c r="A138" t="s">
        <v>536</v>
      </c>
      <c r="B138" t="s">
        <v>569</v>
      </c>
      <c r="C138" t="s">
        <v>1310</v>
      </c>
      <c r="D138" t="s">
        <v>47</v>
      </c>
      <c r="E138" t="s">
        <v>539</v>
      </c>
      <c r="F138" t="s">
        <v>1311</v>
      </c>
      <c r="G138" t="s">
        <v>1312</v>
      </c>
      <c r="H138" t="s">
        <v>1313</v>
      </c>
      <c r="I138" t="s">
        <v>1314</v>
      </c>
      <c r="J138" t="s">
        <v>575</v>
      </c>
      <c r="K138" t="s">
        <v>576</v>
      </c>
      <c r="L138" s="19">
        <v>45062</v>
      </c>
      <c r="M138" s="20">
        <v>0.70006944444444441</v>
      </c>
      <c r="N138" t="s">
        <v>1315</v>
      </c>
      <c r="O138" s="19">
        <v>45064</v>
      </c>
      <c r="P138" s="20">
        <v>0.79166666666666663</v>
      </c>
      <c r="Q138" t="s">
        <v>578</v>
      </c>
      <c r="R138" t="s">
        <v>1316</v>
      </c>
      <c r="S138" s="19">
        <v>45064</v>
      </c>
      <c r="T138" s="20">
        <v>0.4913541666666667</v>
      </c>
      <c r="U138">
        <v>44</v>
      </c>
      <c r="V138" t="s">
        <v>1317</v>
      </c>
      <c r="W138" t="s">
        <v>1318</v>
      </c>
      <c r="X138" t="s">
        <v>801</v>
      </c>
      <c r="Y138" t="s">
        <v>61</v>
      </c>
      <c r="Z138" t="s">
        <v>583</v>
      </c>
      <c r="AA138" t="s">
        <v>584</v>
      </c>
      <c r="AB138" t="s">
        <v>553</v>
      </c>
      <c r="AC138" s="12">
        <v>45062.700069444443</v>
      </c>
      <c r="AD138" s="12">
        <v>45064.791666666664</v>
      </c>
      <c r="AE138">
        <v>50.198333333304618</v>
      </c>
      <c r="AF138" s="12">
        <v>45064.491354166668</v>
      </c>
      <c r="AG138" s="20">
        <v>2.4444444444444446E-2</v>
      </c>
      <c r="AH138" s="12">
        <v>45064.515798611108</v>
      </c>
      <c r="AI138">
        <v>6.6208333331742324</v>
      </c>
      <c r="AJ138" t="s">
        <v>143</v>
      </c>
      <c r="AM138">
        <v>5</v>
      </c>
      <c r="AN138">
        <v>18</v>
      </c>
      <c r="AO138" t="s">
        <v>144</v>
      </c>
      <c r="AP138">
        <v>20</v>
      </c>
      <c r="AQ138">
        <v>11</v>
      </c>
      <c r="AR138">
        <v>5</v>
      </c>
    </row>
    <row r="139" spans="1:44" x14ac:dyDescent="0.2">
      <c r="A139" t="s">
        <v>536</v>
      </c>
      <c r="B139" t="s">
        <v>569</v>
      </c>
      <c r="C139" t="s">
        <v>1319</v>
      </c>
      <c r="D139" t="s">
        <v>47</v>
      </c>
      <c r="E139" t="s">
        <v>539</v>
      </c>
      <c r="F139" t="s">
        <v>1131</v>
      </c>
      <c r="G139" t="s">
        <v>1132</v>
      </c>
      <c r="H139" t="s">
        <v>1133</v>
      </c>
      <c r="I139" t="s">
        <v>1134</v>
      </c>
      <c r="J139" t="s">
        <v>585</v>
      </c>
      <c r="K139" t="s">
        <v>586</v>
      </c>
      <c r="L139" s="19">
        <v>45064</v>
      </c>
      <c r="M139" s="20">
        <v>0.38387731481481485</v>
      </c>
      <c r="N139" t="s">
        <v>1135</v>
      </c>
      <c r="O139" s="19">
        <v>45064</v>
      </c>
      <c r="P139" s="20">
        <v>0.625</v>
      </c>
      <c r="Q139" t="s">
        <v>578</v>
      </c>
      <c r="R139" t="s">
        <v>1320</v>
      </c>
      <c r="S139" s="19">
        <v>45064</v>
      </c>
      <c r="T139" s="20">
        <v>0.42591435185185184</v>
      </c>
      <c r="U139">
        <v>17</v>
      </c>
      <c r="V139" t="s">
        <v>887</v>
      </c>
      <c r="W139" t="s">
        <v>888</v>
      </c>
      <c r="X139" t="s">
        <v>789</v>
      </c>
      <c r="Y139" t="s">
        <v>61</v>
      </c>
      <c r="Z139" t="s">
        <v>583</v>
      </c>
      <c r="AA139" t="s">
        <v>584</v>
      </c>
      <c r="AB139" t="s">
        <v>553</v>
      </c>
      <c r="AC139" s="12">
        <v>45064.383877314816</v>
      </c>
      <c r="AD139" s="12">
        <v>45064.625</v>
      </c>
      <c r="AE139">
        <v>5.7869444444077089</v>
      </c>
      <c r="AF139" s="12">
        <v>45064.42591435185</v>
      </c>
      <c r="AG139" s="20">
        <v>9.4444444444444445E-3</v>
      </c>
      <c r="AH139" s="12">
        <v>45064.435358796298</v>
      </c>
      <c r="AI139">
        <v>4.5513888888526708</v>
      </c>
      <c r="AJ139" t="s">
        <v>143</v>
      </c>
      <c r="AM139">
        <v>5</v>
      </c>
      <c r="AN139">
        <v>18</v>
      </c>
      <c r="AO139" t="s">
        <v>144</v>
      </c>
      <c r="AP139">
        <v>20</v>
      </c>
      <c r="AQ139">
        <v>10</v>
      </c>
      <c r="AR139">
        <v>5</v>
      </c>
    </row>
    <row r="140" spans="1:44" x14ac:dyDescent="0.2">
      <c r="A140" t="s">
        <v>536</v>
      </c>
      <c r="B140" t="s">
        <v>569</v>
      </c>
      <c r="C140" t="s">
        <v>1319</v>
      </c>
      <c r="D140" t="s">
        <v>47</v>
      </c>
      <c r="E140" t="s">
        <v>539</v>
      </c>
      <c r="F140" t="s">
        <v>1131</v>
      </c>
      <c r="G140" t="s">
        <v>1132</v>
      </c>
      <c r="H140" t="s">
        <v>1133</v>
      </c>
      <c r="I140" t="s">
        <v>1134</v>
      </c>
      <c r="J140" t="s">
        <v>575</v>
      </c>
      <c r="K140" t="s">
        <v>576</v>
      </c>
      <c r="L140" s="19">
        <v>45064</v>
      </c>
      <c r="M140" s="20">
        <v>0.38387731481481485</v>
      </c>
      <c r="N140" t="s">
        <v>1135</v>
      </c>
      <c r="O140" s="19">
        <v>45064</v>
      </c>
      <c r="P140" s="20">
        <v>0.625</v>
      </c>
      <c r="Q140" t="s">
        <v>578</v>
      </c>
      <c r="R140" t="s">
        <v>1320</v>
      </c>
      <c r="S140" s="19">
        <v>45064</v>
      </c>
      <c r="T140" s="20">
        <v>0.42591435185185184</v>
      </c>
      <c r="U140">
        <v>17</v>
      </c>
      <c r="V140" t="s">
        <v>887</v>
      </c>
      <c r="W140" t="s">
        <v>888</v>
      </c>
      <c r="X140" t="s">
        <v>789</v>
      </c>
      <c r="Y140" t="s">
        <v>61</v>
      </c>
      <c r="Z140" t="s">
        <v>62</v>
      </c>
      <c r="AA140" t="s">
        <v>584</v>
      </c>
      <c r="AB140" t="s">
        <v>553</v>
      </c>
      <c r="AC140" s="12">
        <v>45064.383877314816</v>
      </c>
      <c r="AD140" s="12">
        <v>45064.625</v>
      </c>
      <c r="AE140">
        <v>5.7869444444077089</v>
      </c>
      <c r="AF140" s="12">
        <v>45064.42591435185</v>
      </c>
      <c r="AG140" s="20">
        <v>9.4444444444444445E-3</v>
      </c>
      <c r="AH140" s="12">
        <v>45064.435358796298</v>
      </c>
      <c r="AI140">
        <v>4.5513888888526708</v>
      </c>
      <c r="AJ140" t="s">
        <v>143</v>
      </c>
      <c r="AM140">
        <v>5</v>
      </c>
      <c r="AN140">
        <v>18</v>
      </c>
      <c r="AO140" t="s">
        <v>144</v>
      </c>
      <c r="AP140">
        <v>20</v>
      </c>
      <c r="AQ140">
        <v>10</v>
      </c>
      <c r="AR140">
        <v>5</v>
      </c>
    </row>
    <row r="141" spans="1:44" x14ac:dyDescent="0.2">
      <c r="A141" t="s">
        <v>536</v>
      </c>
      <c r="B141" t="s">
        <v>569</v>
      </c>
      <c r="C141" t="s">
        <v>1321</v>
      </c>
      <c r="D141" t="s">
        <v>47</v>
      </c>
      <c r="E141" t="s">
        <v>539</v>
      </c>
      <c r="F141" t="s">
        <v>1322</v>
      </c>
      <c r="G141" t="s">
        <v>1323</v>
      </c>
      <c r="H141" t="s">
        <v>1324</v>
      </c>
      <c r="I141" t="s">
        <v>1325</v>
      </c>
      <c r="J141" t="s">
        <v>575</v>
      </c>
      <c r="K141" t="s">
        <v>576</v>
      </c>
      <c r="L141" s="19">
        <v>45063</v>
      </c>
      <c r="M141" s="20">
        <v>0.45457175925925924</v>
      </c>
      <c r="N141" t="s">
        <v>1326</v>
      </c>
      <c r="O141" s="19">
        <v>45064</v>
      </c>
      <c r="P141" s="20">
        <v>0.83333333333333337</v>
      </c>
      <c r="Q141" t="s">
        <v>578</v>
      </c>
      <c r="R141" t="s">
        <v>1327</v>
      </c>
      <c r="S141" s="19">
        <v>45064</v>
      </c>
      <c r="T141" s="20">
        <v>0.29311342592592593</v>
      </c>
      <c r="U141">
        <v>82</v>
      </c>
      <c r="V141" t="s">
        <v>1328</v>
      </c>
      <c r="W141" t="s">
        <v>1329</v>
      </c>
      <c r="X141" t="s">
        <v>582</v>
      </c>
      <c r="Y141" t="s">
        <v>61</v>
      </c>
      <c r="Z141" t="s">
        <v>62</v>
      </c>
      <c r="AA141" t="s">
        <v>584</v>
      </c>
      <c r="AB141" t="s">
        <v>553</v>
      </c>
      <c r="AC141" s="12">
        <v>45063.454571759263</v>
      </c>
      <c r="AD141" s="12">
        <v>45064.833333333336</v>
      </c>
      <c r="AE141">
        <v>33.090277777751908</v>
      </c>
      <c r="AF141" s="12">
        <v>45064.293113425927</v>
      </c>
      <c r="AG141" s="20">
        <v>4.5555555555555551E-2</v>
      </c>
      <c r="AH141" s="12">
        <v>45064.33866898148</v>
      </c>
      <c r="AI141">
        <v>11.871944444545079</v>
      </c>
      <c r="AJ141" t="s">
        <v>143</v>
      </c>
      <c r="AM141">
        <v>5</v>
      </c>
      <c r="AN141">
        <v>18</v>
      </c>
      <c r="AO141" t="s">
        <v>144</v>
      </c>
      <c r="AP141">
        <v>20</v>
      </c>
      <c r="AQ141">
        <v>7</v>
      </c>
      <c r="AR141">
        <v>5</v>
      </c>
    </row>
    <row r="142" spans="1:44" x14ac:dyDescent="0.2">
      <c r="A142" t="s">
        <v>536</v>
      </c>
      <c r="B142" t="s">
        <v>569</v>
      </c>
      <c r="C142" t="s">
        <v>1330</v>
      </c>
      <c r="D142" t="s">
        <v>47</v>
      </c>
      <c r="E142" t="s">
        <v>539</v>
      </c>
      <c r="F142" t="s">
        <v>1331</v>
      </c>
      <c r="G142" t="s">
        <v>1332</v>
      </c>
      <c r="H142" t="s">
        <v>1333</v>
      </c>
      <c r="I142" t="s">
        <v>1334</v>
      </c>
      <c r="J142" t="s">
        <v>575</v>
      </c>
      <c r="K142" t="s">
        <v>576</v>
      </c>
      <c r="L142" s="19">
        <v>45063</v>
      </c>
      <c r="M142" s="20">
        <v>0.45278935185185182</v>
      </c>
      <c r="N142" t="s">
        <v>1335</v>
      </c>
      <c r="O142" s="19">
        <v>45064</v>
      </c>
      <c r="P142" s="20">
        <v>0.83333333333333337</v>
      </c>
      <c r="Q142" t="s">
        <v>578</v>
      </c>
      <c r="R142" t="s">
        <v>1336</v>
      </c>
      <c r="S142" s="19">
        <v>45064</v>
      </c>
      <c r="T142" s="20">
        <v>0.28744212962962962</v>
      </c>
      <c r="U142">
        <v>88</v>
      </c>
      <c r="V142" t="s">
        <v>993</v>
      </c>
      <c r="W142" t="s">
        <v>994</v>
      </c>
      <c r="X142" t="s">
        <v>582</v>
      </c>
      <c r="Y142" t="s">
        <v>61</v>
      </c>
      <c r="Z142" t="s">
        <v>62</v>
      </c>
      <c r="AA142" t="s">
        <v>584</v>
      </c>
      <c r="AB142" t="s">
        <v>553</v>
      </c>
      <c r="AC142" s="12">
        <v>45063.452789351853</v>
      </c>
      <c r="AD142" s="12">
        <v>45064.833333333336</v>
      </c>
      <c r="AE142">
        <v>33.133055555575993</v>
      </c>
      <c r="AF142" s="12">
        <v>45064.287442129629</v>
      </c>
      <c r="AG142" s="20">
        <v>4.8888888888888891E-2</v>
      </c>
      <c r="AH142" s="12">
        <v>45064.336331018516</v>
      </c>
      <c r="AI142">
        <v>11.92805555567611</v>
      </c>
      <c r="AJ142" t="s">
        <v>143</v>
      </c>
      <c r="AM142">
        <v>5</v>
      </c>
      <c r="AN142">
        <v>18</v>
      </c>
      <c r="AO142" t="s">
        <v>144</v>
      </c>
      <c r="AP142">
        <v>20</v>
      </c>
      <c r="AQ142">
        <v>6</v>
      </c>
      <c r="AR142">
        <v>5</v>
      </c>
    </row>
    <row r="143" spans="1:44" x14ac:dyDescent="0.2">
      <c r="A143" t="s">
        <v>536</v>
      </c>
      <c r="B143" t="s">
        <v>569</v>
      </c>
      <c r="C143" t="s">
        <v>1337</v>
      </c>
      <c r="D143" t="s">
        <v>47</v>
      </c>
      <c r="E143" t="s">
        <v>539</v>
      </c>
      <c r="F143" t="s">
        <v>1124</v>
      </c>
      <c r="G143" t="s">
        <v>1125</v>
      </c>
      <c r="H143" t="s">
        <v>1126</v>
      </c>
      <c r="I143" t="s">
        <v>1127</v>
      </c>
      <c r="J143" t="s">
        <v>575</v>
      </c>
      <c r="K143" t="s">
        <v>576</v>
      </c>
      <c r="L143" s="19">
        <v>45063</v>
      </c>
      <c r="M143" s="20">
        <v>0.60613425925925923</v>
      </c>
      <c r="N143" t="s">
        <v>1338</v>
      </c>
      <c r="O143" s="19">
        <v>45064</v>
      </c>
      <c r="P143" s="20">
        <v>0.83333333333333337</v>
      </c>
      <c r="Q143" t="s">
        <v>578</v>
      </c>
      <c r="R143" t="s">
        <v>1339</v>
      </c>
      <c r="S143" s="19">
        <v>45064</v>
      </c>
      <c r="T143" s="20">
        <v>0.26725694444444442</v>
      </c>
      <c r="U143">
        <v>61</v>
      </c>
      <c r="V143" t="s">
        <v>1099</v>
      </c>
      <c r="W143" t="s">
        <v>1100</v>
      </c>
      <c r="X143" t="s">
        <v>789</v>
      </c>
      <c r="Y143" t="s">
        <v>61</v>
      </c>
      <c r="Z143" t="s">
        <v>62</v>
      </c>
      <c r="AA143" t="s">
        <v>584</v>
      </c>
      <c r="AB143" t="s">
        <v>553</v>
      </c>
      <c r="AC143" s="12">
        <v>45063.606134259258</v>
      </c>
      <c r="AD143" s="12">
        <v>45064.833333333336</v>
      </c>
      <c r="AE143">
        <v>29.452777777856681</v>
      </c>
      <c r="AF143" s="12">
        <v>45064.267256944448</v>
      </c>
      <c r="AG143" s="20">
        <v>3.3888888888888885E-2</v>
      </c>
      <c r="AH143" s="12">
        <v>45064.301145833335</v>
      </c>
      <c r="AI143">
        <v>12.772500000020955</v>
      </c>
      <c r="AJ143" t="s">
        <v>143</v>
      </c>
      <c r="AM143">
        <v>5</v>
      </c>
      <c r="AN143">
        <v>18</v>
      </c>
      <c r="AO143" t="s">
        <v>144</v>
      </c>
      <c r="AP143">
        <v>20</v>
      </c>
      <c r="AQ143">
        <v>6</v>
      </c>
      <c r="AR143">
        <v>5</v>
      </c>
    </row>
    <row r="144" spans="1:44" x14ac:dyDescent="0.2">
      <c r="A144" t="s">
        <v>536</v>
      </c>
      <c r="B144" t="s">
        <v>569</v>
      </c>
      <c r="C144" t="s">
        <v>1340</v>
      </c>
      <c r="D144" t="s">
        <v>47</v>
      </c>
      <c r="E144" t="s">
        <v>539</v>
      </c>
      <c r="F144" t="s">
        <v>945</v>
      </c>
      <c r="G144" t="s">
        <v>946</v>
      </c>
      <c r="H144" t="s">
        <v>947</v>
      </c>
      <c r="I144" t="s">
        <v>948</v>
      </c>
      <c r="J144" t="s">
        <v>575</v>
      </c>
      <c r="K144" t="s">
        <v>576</v>
      </c>
      <c r="L144" s="19">
        <v>45062</v>
      </c>
      <c r="M144" s="20">
        <v>0.50694444444444442</v>
      </c>
      <c r="N144" t="s">
        <v>1341</v>
      </c>
      <c r="O144" s="19">
        <v>45063</v>
      </c>
      <c r="P144" s="20">
        <v>0.83333333333333337</v>
      </c>
      <c r="Q144" t="s">
        <v>578</v>
      </c>
      <c r="R144" t="s">
        <v>1342</v>
      </c>
      <c r="S144" s="19">
        <v>45063</v>
      </c>
      <c r="T144" s="20">
        <v>0.66732638888888884</v>
      </c>
      <c r="U144">
        <v>47</v>
      </c>
      <c r="V144" t="s">
        <v>852</v>
      </c>
      <c r="W144" t="s">
        <v>853</v>
      </c>
      <c r="X144" t="s">
        <v>801</v>
      </c>
      <c r="Y144" t="s">
        <v>61</v>
      </c>
      <c r="Z144" t="s">
        <v>62</v>
      </c>
      <c r="AA144" t="s">
        <v>584</v>
      </c>
      <c r="AB144" t="s">
        <v>553</v>
      </c>
      <c r="AC144" s="12">
        <v>45062.506944444445</v>
      </c>
      <c r="AD144" s="12">
        <v>45063.833333333336</v>
      </c>
      <c r="AE144">
        <v>31.833333333372138</v>
      </c>
      <c r="AF144" s="12">
        <v>45063.667326388888</v>
      </c>
      <c r="AG144" s="20">
        <v>2.6111111111111113E-2</v>
      </c>
      <c r="AH144" s="12">
        <v>45063.693437499998</v>
      </c>
      <c r="AI144">
        <v>3.3575000001001172</v>
      </c>
      <c r="AJ144" t="s">
        <v>143</v>
      </c>
      <c r="AM144">
        <v>5</v>
      </c>
      <c r="AN144">
        <v>17</v>
      </c>
      <c r="AO144" t="s">
        <v>144</v>
      </c>
      <c r="AP144">
        <v>20</v>
      </c>
      <c r="AQ144">
        <v>16</v>
      </c>
      <c r="AR144">
        <v>4</v>
      </c>
    </row>
    <row r="145" spans="1:44" x14ac:dyDescent="0.2">
      <c r="A145" t="s">
        <v>536</v>
      </c>
      <c r="B145" t="s">
        <v>569</v>
      </c>
      <c r="C145" t="s">
        <v>1343</v>
      </c>
      <c r="D145" t="s">
        <v>47</v>
      </c>
      <c r="E145" t="s">
        <v>539</v>
      </c>
      <c r="F145" t="s">
        <v>1344</v>
      </c>
      <c r="G145" t="s">
        <v>1345</v>
      </c>
      <c r="H145" t="s">
        <v>1346</v>
      </c>
      <c r="I145" t="s">
        <v>1347</v>
      </c>
      <c r="J145" t="s">
        <v>575</v>
      </c>
      <c r="K145" t="s">
        <v>576</v>
      </c>
      <c r="L145" s="19">
        <v>45062</v>
      </c>
      <c r="M145" s="20">
        <v>0.47565972222222225</v>
      </c>
      <c r="N145" t="s">
        <v>1348</v>
      </c>
      <c r="O145" s="19">
        <v>45063</v>
      </c>
      <c r="P145" s="20">
        <v>0.83333333333333337</v>
      </c>
      <c r="Q145" t="s">
        <v>578</v>
      </c>
      <c r="R145" t="s">
        <v>1349</v>
      </c>
      <c r="S145" s="19">
        <v>45063</v>
      </c>
      <c r="T145" s="20">
        <v>0.66831018518518526</v>
      </c>
      <c r="U145">
        <v>76</v>
      </c>
      <c r="V145" t="s">
        <v>594</v>
      </c>
      <c r="W145" t="s">
        <v>595</v>
      </c>
      <c r="X145" t="s">
        <v>801</v>
      </c>
      <c r="Y145" t="s">
        <v>61</v>
      </c>
      <c r="Z145" t="s">
        <v>583</v>
      </c>
      <c r="AA145" t="s">
        <v>584</v>
      </c>
      <c r="AB145" t="s">
        <v>553</v>
      </c>
      <c r="AC145" s="12">
        <v>45062.475659722222</v>
      </c>
      <c r="AD145" s="12">
        <v>45063.833333333336</v>
      </c>
      <c r="AE145">
        <v>32.58416666672565</v>
      </c>
      <c r="AF145" s="12">
        <v>45063.668310185189</v>
      </c>
      <c r="AG145" s="20">
        <v>4.2222222222222223E-2</v>
      </c>
      <c r="AH145" s="12">
        <v>45063.710532407407</v>
      </c>
      <c r="AI145">
        <v>2.9472222222830169</v>
      </c>
      <c r="AJ145" t="s">
        <v>143</v>
      </c>
      <c r="AM145">
        <v>5</v>
      </c>
      <c r="AN145">
        <v>17</v>
      </c>
      <c r="AO145" t="s">
        <v>144</v>
      </c>
      <c r="AP145">
        <v>20</v>
      </c>
      <c r="AQ145">
        <v>16</v>
      </c>
      <c r="AR145">
        <v>4</v>
      </c>
    </row>
    <row r="146" spans="1:44" x14ac:dyDescent="0.2">
      <c r="A146" t="s">
        <v>536</v>
      </c>
      <c r="B146" t="s">
        <v>569</v>
      </c>
      <c r="C146" t="s">
        <v>1343</v>
      </c>
      <c r="D146" t="s">
        <v>47</v>
      </c>
      <c r="E146" t="s">
        <v>539</v>
      </c>
      <c r="F146" t="s">
        <v>1344</v>
      </c>
      <c r="G146" t="s">
        <v>1345</v>
      </c>
      <c r="H146" t="s">
        <v>1346</v>
      </c>
      <c r="I146" t="s">
        <v>1347</v>
      </c>
      <c r="J146" t="s">
        <v>585</v>
      </c>
      <c r="K146" t="s">
        <v>586</v>
      </c>
      <c r="L146" s="19">
        <v>45062</v>
      </c>
      <c r="M146" s="20">
        <v>0.47565972222222225</v>
      </c>
      <c r="N146" t="s">
        <v>1348</v>
      </c>
      <c r="O146" s="19">
        <v>45063</v>
      </c>
      <c r="P146" s="20">
        <v>0.83333333333333337</v>
      </c>
      <c r="Q146" t="s">
        <v>578</v>
      </c>
      <c r="R146" t="s">
        <v>1349</v>
      </c>
      <c r="S146" s="19">
        <v>45063</v>
      </c>
      <c r="T146" s="20">
        <v>0.66831018518518526</v>
      </c>
      <c r="U146">
        <v>76</v>
      </c>
      <c r="V146" t="s">
        <v>594</v>
      </c>
      <c r="W146" t="s">
        <v>595</v>
      </c>
      <c r="X146" t="s">
        <v>801</v>
      </c>
      <c r="Y146" t="s">
        <v>61</v>
      </c>
      <c r="Z146" t="s">
        <v>62</v>
      </c>
      <c r="AA146" t="s">
        <v>584</v>
      </c>
      <c r="AB146" t="s">
        <v>553</v>
      </c>
      <c r="AC146" s="12">
        <v>45062.475659722222</v>
      </c>
      <c r="AD146" s="12">
        <v>45063.833333333336</v>
      </c>
      <c r="AE146">
        <v>32.58416666672565</v>
      </c>
      <c r="AF146" s="12">
        <v>45063.668310185189</v>
      </c>
      <c r="AG146" s="20">
        <v>4.2222222222222223E-2</v>
      </c>
      <c r="AH146" s="12">
        <v>45063.710532407407</v>
      </c>
      <c r="AI146">
        <v>2.9472222222830169</v>
      </c>
      <c r="AJ146" t="s">
        <v>143</v>
      </c>
      <c r="AM146">
        <v>5</v>
      </c>
      <c r="AN146">
        <v>17</v>
      </c>
      <c r="AO146" t="s">
        <v>144</v>
      </c>
      <c r="AP146">
        <v>20</v>
      </c>
      <c r="AQ146">
        <v>16</v>
      </c>
      <c r="AR146">
        <v>4</v>
      </c>
    </row>
    <row r="147" spans="1:44" x14ac:dyDescent="0.2">
      <c r="A147" t="s">
        <v>536</v>
      </c>
      <c r="B147" t="s">
        <v>569</v>
      </c>
      <c r="C147" t="s">
        <v>1350</v>
      </c>
      <c r="D147" t="s">
        <v>47</v>
      </c>
      <c r="E147" t="s">
        <v>539</v>
      </c>
      <c r="F147" t="s">
        <v>846</v>
      </c>
      <c r="G147" t="s">
        <v>847</v>
      </c>
      <c r="H147" t="s">
        <v>916</v>
      </c>
      <c r="I147" t="s">
        <v>917</v>
      </c>
      <c r="J147" t="s">
        <v>575</v>
      </c>
      <c r="K147" t="s">
        <v>576</v>
      </c>
      <c r="L147" s="19">
        <v>45063</v>
      </c>
      <c r="M147" s="20">
        <v>0.53657407407407409</v>
      </c>
      <c r="N147" t="s">
        <v>1351</v>
      </c>
      <c r="O147" s="19">
        <v>45064</v>
      </c>
      <c r="P147" s="20">
        <v>0.33333333333333331</v>
      </c>
      <c r="Q147" t="s">
        <v>578</v>
      </c>
      <c r="R147" t="s">
        <v>1352</v>
      </c>
      <c r="S147" s="19">
        <v>45063</v>
      </c>
      <c r="T147" s="20">
        <v>0.65960648148148149</v>
      </c>
      <c r="U147">
        <v>99</v>
      </c>
      <c r="V147" t="s">
        <v>920</v>
      </c>
      <c r="W147" t="s">
        <v>921</v>
      </c>
      <c r="X147" t="s">
        <v>1353</v>
      </c>
      <c r="Y147" t="s">
        <v>61</v>
      </c>
      <c r="Z147" t="s">
        <v>62</v>
      </c>
      <c r="AA147" t="s">
        <v>584</v>
      </c>
      <c r="AB147" t="s">
        <v>553</v>
      </c>
      <c r="AC147" s="12">
        <v>45063.536574074074</v>
      </c>
      <c r="AD147" s="12">
        <v>45064.333333333336</v>
      </c>
      <c r="AE147">
        <v>19.122222222271375</v>
      </c>
      <c r="AF147" s="12">
        <v>45063.65960648148</v>
      </c>
      <c r="AG147" s="20">
        <v>5.5E-2</v>
      </c>
      <c r="AH147" s="12">
        <v>45063.714606481481</v>
      </c>
      <c r="AI147">
        <v>14.849444444524124</v>
      </c>
      <c r="AJ147" t="s">
        <v>143</v>
      </c>
      <c r="AM147">
        <v>5</v>
      </c>
      <c r="AN147">
        <v>17</v>
      </c>
      <c r="AO147" t="s">
        <v>144</v>
      </c>
      <c r="AP147">
        <v>20</v>
      </c>
      <c r="AQ147">
        <v>15</v>
      </c>
      <c r="AR147">
        <v>4</v>
      </c>
    </row>
    <row r="148" spans="1:44" x14ac:dyDescent="0.2">
      <c r="A148" t="s">
        <v>536</v>
      </c>
      <c r="B148" t="s">
        <v>569</v>
      </c>
      <c r="C148" t="s">
        <v>1354</v>
      </c>
      <c r="D148" t="s">
        <v>47</v>
      </c>
      <c r="E148" t="s">
        <v>539</v>
      </c>
      <c r="F148" t="s">
        <v>872</v>
      </c>
      <c r="G148" t="s">
        <v>873</v>
      </c>
      <c r="H148" t="s">
        <v>874</v>
      </c>
      <c r="I148" t="s">
        <v>875</v>
      </c>
      <c r="J148" t="s">
        <v>585</v>
      </c>
      <c r="K148" t="s">
        <v>586</v>
      </c>
      <c r="L148" s="19">
        <v>45063</v>
      </c>
      <c r="M148" s="20">
        <v>0.67825231481481485</v>
      </c>
      <c r="N148" t="s">
        <v>1315</v>
      </c>
      <c r="O148" s="19">
        <v>45063</v>
      </c>
      <c r="P148" s="20">
        <v>0.83333333333333337</v>
      </c>
      <c r="Q148" t="s">
        <v>578</v>
      </c>
      <c r="R148" t="s">
        <v>1355</v>
      </c>
      <c r="S148" s="19">
        <v>45063</v>
      </c>
      <c r="T148" s="20">
        <v>0.63993055555555556</v>
      </c>
      <c r="U148">
        <v>53</v>
      </c>
      <c r="V148" t="s">
        <v>878</v>
      </c>
      <c r="W148" t="s">
        <v>879</v>
      </c>
      <c r="X148" t="s">
        <v>582</v>
      </c>
      <c r="Y148" t="s">
        <v>61</v>
      </c>
      <c r="Z148" t="s">
        <v>62</v>
      </c>
      <c r="AA148" t="s">
        <v>584</v>
      </c>
      <c r="AB148" t="s">
        <v>553</v>
      </c>
      <c r="AC148" s="12">
        <v>45063.678252314814</v>
      </c>
      <c r="AD148" s="12">
        <v>45063.833333333336</v>
      </c>
      <c r="AE148">
        <v>3.721944444521796</v>
      </c>
      <c r="AF148" s="12">
        <v>45063.639930555553</v>
      </c>
      <c r="AG148" s="20">
        <v>2.9444444444444443E-2</v>
      </c>
      <c r="AH148" s="12">
        <v>45063.669374999998</v>
      </c>
      <c r="AI148">
        <v>3.935000000114087</v>
      </c>
      <c r="AJ148" t="s">
        <v>143</v>
      </c>
      <c r="AM148">
        <v>5</v>
      </c>
      <c r="AN148">
        <v>17</v>
      </c>
      <c r="AO148" t="s">
        <v>144</v>
      </c>
      <c r="AP148">
        <v>20</v>
      </c>
      <c r="AQ148">
        <v>15</v>
      </c>
      <c r="AR148">
        <v>4</v>
      </c>
    </row>
    <row r="149" spans="1:44" x14ac:dyDescent="0.2">
      <c r="A149" t="s">
        <v>536</v>
      </c>
      <c r="B149" t="s">
        <v>569</v>
      </c>
      <c r="C149" t="s">
        <v>1354</v>
      </c>
      <c r="D149" t="s">
        <v>47</v>
      </c>
      <c r="E149" t="s">
        <v>539</v>
      </c>
      <c r="F149" t="s">
        <v>872</v>
      </c>
      <c r="G149" t="s">
        <v>873</v>
      </c>
      <c r="H149" t="s">
        <v>874</v>
      </c>
      <c r="I149" t="s">
        <v>875</v>
      </c>
      <c r="J149" t="s">
        <v>575</v>
      </c>
      <c r="K149" t="s">
        <v>576</v>
      </c>
      <c r="L149" s="19">
        <v>45063</v>
      </c>
      <c r="M149" s="20">
        <v>0.67825231481481485</v>
      </c>
      <c r="N149" t="s">
        <v>1315</v>
      </c>
      <c r="O149" s="19">
        <v>45063</v>
      </c>
      <c r="P149" s="20">
        <v>0.83333333333333337</v>
      </c>
      <c r="Q149" t="s">
        <v>578</v>
      </c>
      <c r="R149" t="s">
        <v>1355</v>
      </c>
      <c r="S149" s="19">
        <v>45063</v>
      </c>
      <c r="T149" s="20">
        <v>0.63993055555555556</v>
      </c>
      <c r="U149">
        <v>53</v>
      </c>
      <c r="V149" t="s">
        <v>878</v>
      </c>
      <c r="W149" t="s">
        <v>879</v>
      </c>
      <c r="X149" t="s">
        <v>582</v>
      </c>
      <c r="Y149" t="s">
        <v>61</v>
      </c>
      <c r="Z149" t="s">
        <v>583</v>
      </c>
      <c r="AA149" t="s">
        <v>584</v>
      </c>
      <c r="AB149" t="s">
        <v>553</v>
      </c>
      <c r="AC149" s="12">
        <v>45063.678252314814</v>
      </c>
      <c r="AD149" s="12">
        <v>45063.833333333336</v>
      </c>
      <c r="AE149">
        <v>3.721944444521796</v>
      </c>
      <c r="AF149" s="12">
        <v>45063.639930555553</v>
      </c>
      <c r="AG149" s="20">
        <v>2.9444444444444443E-2</v>
      </c>
      <c r="AH149" s="12">
        <v>45063.669374999998</v>
      </c>
      <c r="AI149">
        <v>3.935000000114087</v>
      </c>
      <c r="AJ149" t="s">
        <v>143</v>
      </c>
      <c r="AM149">
        <v>5</v>
      </c>
      <c r="AN149">
        <v>17</v>
      </c>
      <c r="AO149" t="s">
        <v>144</v>
      </c>
      <c r="AP149">
        <v>20</v>
      </c>
      <c r="AQ149">
        <v>15</v>
      </c>
      <c r="AR149">
        <v>4</v>
      </c>
    </row>
    <row r="150" spans="1:44" x14ac:dyDescent="0.2">
      <c r="A150" t="s">
        <v>764</v>
      </c>
      <c r="B150" t="s">
        <v>765</v>
      </c>
      <c r="C150" t="s">
        <v>1356</v>
      </c>
      <c r="D150" t="s">
        <v>47</v>
      </c>
      <c r="E150" t="s">
        <v>539</v>
      </c>
      <c r="F150" t="s">
        <v>767</v>
      </c>
      <c r="G150" t="s">
        <v>768</v>
      </c>
      <c r="H150" t="s">
        <v>769</v>
      </c>
      <c r="I150" t="s">
        <v>770</v>
      </c>
      <c r="J150" t="s">
        <v>771</v>
      </c>
      <c r="K150" t="s">
        <v>772</v>
      </c>
      <c r="L150" s="19">
        <v>45063</v>
      </c>
      <c r="M150" s="20">
        <v>0.34181712962962968</v>
      </c>
      <c r="N150" t="s">
        <v>1357</v>
      </c>
      <c r="O150" s="19">
        <v>45063</v>
      </c>
      <c r="P150" s="20">
        <v>0.60416666666666663</v>
      </c>
      <c r="Q150" t="s">
        <v>774</v>
      </c>
      <c r="R150" t="s">
        <v>1358</v>
      </c>
      <c r="S150" s="19">
        <v>45063</v>
      </c>
      <c r="T150" s="20">
        <v>0.5545254629629629</v>
      </c>
      <c r="U150">
        <v>2</v>
      </c>
      <c r="V150" t="s">
        <v>776</v>
      </c>
      <c r="W150" t="s">
        <v>777</v>
      </c>
      <c r="X150" t="s">
        <v>870</v>
      </c>
      <c r="Y150" t="s">
        <v>61</v>
      </c>
      <c r="Z150" t="s">
        <v>62</v>
      </c>
      <c r="AA150" t="s">
        <v>584</v>
      </c>
      <c r="AB150" t="s">
        <v>553</v>
      </c>
      <c r="AC150" s="12">
        <v>45063.341817129629</v>
      </c>
      <c r="AD150" s="12">
        <v>45063.604166666664</v>
      </c>
      <c r="AE150">
        <v>6.2963888888480142</v>
      </c>
      <c r="AF150" s="12">
        <v>45063.554525462961</v>
      </c>
      <c r="AG150" s="20">
        <v>1.1111111111111111E-3</v>
      </c>
      <c r="AH150" s="12">
        <v>45063.555636574078</v>
      </c>
      <c r="AI150">
        <v>1.1647222222527489</v>
      </c>
      <c r="AJ150" t="s">
        <v>143</v>
      </c>
      <c r="AM150">
        <v>5</v>
      </c>
      <c r="AN150">
        <v>17</v>
      </c>
      <c r="AO150" t="s">
        <v>144</v>
      </c>
      <c r="AP150">
        <v>20</v>
      </c>
      <c r="AQ150">
        <v>13</v>
      </c>
      <c r="AR150">
        <v>4</v>
      </c>
    </row>
    <row r="151" spans="1:44" x14ac:dyDescent="0.2">
      <c r="A151" t="s">
        <v>764</v>
      </c>
      <c r="B151" t="s">
        <v>765</v>
      </c>
      <c r="C151" t="s">
        <v>1359</v>
      </c>
      <c r="D151" t="s">
        <v>47</v>
      </c>
      <c r="E151" t="s">
        <v>539</v>
      </c>
      <c r="F151" t="s">
        <v>767</v>
      </c>
      <c r="G151" t="s">
        <v>768</v>
      </c>
      <c r="H151" t="s">
        <v>769</v>
      </c>
      <c r="I151" t="s">
        <v>770</v>
      </c>
      <c r="J151" t="s">
        <v>771</v>
      </c>
      <c r="K151" t="s">
        <v>772</v>
      </c>
      <c r="L151" s="19">
        <v>45063</v>
      </c>
      <c r="M151" s="20">
        <v>0.34160879629629631</v>
      </c>
      <c r="N151" t="s">
        <v>1357</v>
      </c>
      <c r="O151" s="19">
        <v>45063</v>
      </c>
      <c r="P151" s="20">
        <v>0.60416666666666663</v>
      </c>
      <c r="Q151" t="s">
        <v>774</v>
      </c>
      <c r="R151" t="s">
        <v>1360</v>
      </c>
      <c r="S151" s="19">
        <v>45063</v>
      </c>
      <c r="T151" s="20">
        <v>0.53512731481481479</v>
      </c>
      <c r="U151">
        <v>2</v>
      </c>
      <c r="V151" t="s">
        <v>776</v>
      </c>
      <c r="W151" t="s">
        <v>777</v>
      </c>
      <c r="X151" t="s">
        <v>596</v>
      </c>
      <c r="Y151" t="s">
        <v>61</v>
      </c>
      <c r="Z151" t="s">
        <v>62</v>
      </c>
      <c r="AA151" t="s">
        <v>584</v>
      </c>
      <c r="AB151" t="s">
        <v>553</v>
      </c>
      <c r="AC151" s="12">
        <v>45063.341608796298</v>
      </c>
      <c r="AD151" s="12">
        <v>45063.604166666664</v>
      </c>
      <c r="AE151">
        <v>6.3013888887944631</v>
      </c>
      <c r="AF151" s="12">
        <v>45063.535127314812</v>
      </c>
      <c r="AG151" s="20">
        <v>1.1111111111111111E-3</v>
      </c>
      <c r="AH151" s="12">
        <v>45063.536238425928</v>
      </c>
      <c r="AI151">
        <v>1.6302777778473683</v>
      </c>
      <c r="AJ151" t="s">
        <v>143</v>
      </c>
      <c r="AM151">
        <v>5</v>
      </c>
      <c r="AN151">
        <v>17</v>
      </c>
      <c r="AO151" t="s">
        <v>144</v>
      </c>
      <c r="AP151">
        <v>20</v>
      </c>
      <c r="AQ151">
        <v>12</v>
      </c>
      <c r="AR151">
        <v>4</v>
      </c>
    </row>
    <row r="152" spans="1:44" x14ac:dyDescent="0.2">
      <c r="A152" t="s">
        <v>536</v>
      </c>
      <c r="B152" t="s">
        <v>569</v>
      </c>
      <c r="C152" t="s">
        <v>1361</v>
      </c>
      <c r="D152" t="s">
        <v>47</v>
      </c>
      <c r="E152" t="s">
        <v>539</v>
      </c>
      <c r="F152" t="s">
        <v>1205</v>
      </c>
      <c r="G152" t="s">
        <v>1206</v>
      </c>
      <c r="H152" t="s">
        <v>1207</v>
      </c>
      <c r="I152" t="s">
        <v>1208</v>
      </c>
      <c r="J152" t="s">
        <v>575</v>
      </c>
      <c r="K152" t="s">
        <v>576</v>
      </c>
      <c r="L152" s="19">
        <v>45063</v>
      </c>
      <c r="M152" s="20">
        <v>0.44731481481481478</v>
      </c>
      <c r="N152" t="s">
        <v>1362</v>
      </c>
      <c r="O152" s="19">
        <v>45063</v>
      </c>
      <c r="P152" s="20">
        <v>0.64583333333333337</v>
      </c>
      <c r="Q152" t="s">
        <v>578</v>
      </c>
      <c r="R152" t="s">
        <v>1363</v>
      </c>
      <c r="S152" s="19">
        <v>45063</v>
      </c>
      <c r="T152" s="20">
        <v>0.5149421296296296</v>
      </c>
      <c r="U152">
        <v>33</v>
      </c>
      <c r="V152" t="s">
        <v>580</v>
      </c>
      <c r="W152" t="s">
        <v>581</v>
      </c>
      <c r="X152" t="s">
        <v>801</v>
      </c>
      <c r="Y152" t="s">
        <v>61</v>
      </c>
      <c r="Z152" t="s">
        <v>583</v>
      </c>
      <c r="AA152" t="s">
        <v>584</v>
      </c>
      <c r="AB152" t="s">
        <v>553</v>
      </c>
      <c r="AC152" s="12">
        <v>45063.447314814817</v>
      </c>
      <c r="AD152" s="12">
        <v>45063.645833333336</v>
      </c>
      <c r="AE152">
        <v>4.7644444444449618</v>
      </c>
      <c r="AF152" s="12">
        <v>45063.51494212963</v>
      </c>
      <c r="AG152" s="20">
        <v>1.8333333333333333E-2</v>
      </c>
      <c r="AH152" s="12">
        <v>45063.533275462964</v>
      </c>
      <c r="AI152">
        <v>2.7013888889341615</v>
      </c>
      <c r="AJ152" t="s">
        <v>143</v>
      </c>
      <c r="AM152">
        <v>5</v>
      </c>
      <c r="AN152">
        <v>17</v>
      </c>
      <c r="AO152" t="s">
        <v>144</v>
      </c>
      <c r="AP152">
        <v>20</v>
      </c>
      <c r="AQ152">
        <v>12</v>
      </c>
      <c r="AR152">
        <v>4</v>
      </c>
    </row>
    <row r="153" spans="1:44" x14ac:dyDescent="0.2">
      <c r="A153" t="s">
        <v>536</v>
      </c>
      <c r="B153" t="s">
        <v>569</v>
      </c>
      <c r="C153" t="s">
        <v>1361</v>
      </c>
      <c r="D153" t="s">
        <v>47</v>
      </c>
      <c r="E153" t="s">
        <v>539</v>
      </c>
      <c r="F153" t="s">
        <v>1205</v>
      </c>
      <c r="G153" t="s">
        <v>1206</v>
      </c>
      <c r="H153" t="s">
        <v>1207</v>
      </c>
      <c r="I153" t="s">
        <v>1208</v>
      </c>
      <c r="J153" t="s">
        <v>585</v>
      </c>
      <c r="K153" t="s">
        <v>586</v>
      </c>
      <c r="L153" s="19">
        <v>45063</v>
      </c>
      <c r="M153" s="20">
        <v>0.44731481481481478</v>
      </c>
      <c r="N153" t="s">
        <v>1362</v>
      </c>
      <c r="O153" s="19">
        <v>45063</v>
      </c>
      <c r="P153" s="20">
        <v>0.64583333333333337</v>
      </c>
      <c r="Q153" t="s">
        <v>578</v>
      </c>
      <c r="R153" t="s">
        <v>1363</v>
      </c>
      <c r="S153" s="19">
        <v>45063</v>
      </c>
      <c r="T153" s="20">
        <v>0.5149421296296296</v>
      </c>
      <c r="U153">
        <v>33</v>
      </c>
      <c r="V153" t="s">
        <v>580</v>
      </c>
      <c r="W153" t="s">
        <v>581</v>
      </c>
      <c r="X153" t="s">
        <v>801</v>
      </c>
      <c r="Y153" t="s">
        <v>61</v>
      </c>
      <c r="Z153" t="s">
        <v>62</v>
      </c>
      <c r="AA153" t="s">
        <v>584</v>
      </c>
      <c r="AB153" t="s">
        <v>553</v>
      </c>
      <c r="AC153" s="12">
        <v>45063.447314814817</v>
      </c>
      <c r="AD153" s="12">
        <v>45063.645833333336</v>
      </c>
      <c r="AE153">
        <v>4.7644444444449618</v>
      </c>
      <c r="AF153" s="12">
        <v>45063.51494212963</v>
      </c>
      <c r="AG153" s="20">
        <v>1.8333333333333333E-2</v>
      </c>
      <c r="AH153" s="12">
        <v>45063.533275462964</v>
      </c>
      <c r="AI153">
        <v>2.7013888889341615</v>
      </c>
      <c r="AJ153" t="s">
        <v>143</v>
      </c>
      <c r="AM153">
        <v>5</v>
      </c>
      <c r="AN153">
        <v>17</v>
      </c>
      <c r="AO153" t="s">
        <v>144</v>
      </c>
      <c r="AP153">
        <v>20</v>
      </c>
      <c r="AQ153">
        <v>12</v>
      </c>
      <c r="AR153">
        <v>4</v>
      </c>
    </row>
    <row r="154" spans="1:44" x14ac:dyDescent="0.2">
      <c r="A154" t="s">
        <v>536</v>
      </c>
      <c r="B154" t="s">
        <v>569</v>
      </c>
      <c r="C154" t="s">
        <v>1364</v>
      </c>
      <c r="D154" t="s">
        <v>47</v>
      </c>
      <c r="E154" t="s">
        <v>539</v>
      </c>
      <c r="F154" t="s">
        <v>1365</v>
      </c>
      <c r="G154" t="s">
        <v>1366</v>
      </c>
      <c r="H154" t="s">
        <v>1367</v>
      </c>
      <c r="I154" t="s">
        <v>1368</v>
      </c>
      <c r="J154" t="s">
        <v>575</v>
      </c>
      <c r="K154" t="s">
        <v>576</v>
      </c>
      <c r="L154" s="19">
        <v>45063</v>
      </c>
      <c r="M154" s="20">
        <v>0.40842592592592591</v>
      </c>
      <c r="N154" t="s">
        <v>1315</v>
      </c>
      <c r="O154" s="19">
        <v>45063</v>
      </c>
      <c r="P154" s="20">
        <v>0.79166666666666663</v>
      </c>
      <c r="Q154" t="s">
        <v>578</v>
      </c>
      <c r="R154" t="s">
        <v>1369</v>
      </c>
      <c r="S154" s="19">
        <v>45063</v>
      </c>
      <c r="T154" s="20">
        <v>0.52236111111111116</v>
      </c>
      <c r="U154">
        <v>88</v>
      </c>
      <c r="V154" t="s">
        <v>993</v>
      </c>
      <c r="W154" t="s">
        <v>994</v>
      </c>
      <c r="X154" t="s">
        <v>789</v>
      </c>
      <c r="Y154" t="s">
        <v>61</v>
      </c>
      <c r="Z154" t="s">
        <v>62</v>
      </c>
      <c r="AA154" t="s">
        <v>584</v>
      </c>
      <c r="AB154" t="s">
        <v>553</v>
      </c>
      <c r="AC154" s="12">
        <v>45063.408425925925</v>
      </c>
      <c r="AD154" s="12">
        <v>45063.791666666664</v>
      </c>
      <c r="AE154">
        <v>9.1977777777356096</v>
      </c>
      <c r="AF154" s="12">
        <v>45063.522361111114</v>
      </c>
      <c r="AG154" s="20">
        <v>4.8888888888888891E-2</v>
      </c>
      <c r="AH154" s="12">
        <v>45063.571250000001</v>
      </c>
      <c r="AI154">
        <v>5.2899999999208376</v>
      </c>
      <c r="AJ154" t="s">
        <v>143</v>
      </c>
      <c r="AM154">
        <v>5</v>
      </c>
      <c r="AN154">
        <v>17</v>
      </c>
      <c r="AO154" t="s">
        <v>144</v>
      </c>
      <c r="AP154">
        <v>20</v>
      </c>
      <c r="AQ154">
        <v>12</v>
      </c>
      <c r="AR154">
        <v>4</v>
      </c>
    </row>
    <row r="155" spans="1:44" x14ac:dyDescent="0.2">
      <c r="A155" t="s">
        <v>536</v>
      </c>
      <c r="B155" t="s">
        <v>569</v>
      </c>
      <c r="C155" t="s">
        <v>1370</v>
      </c>
      <c r="D155" t="s">
        <v>47</v>
      </c>
      <c r="E155" t="s">
        <v>539</v>
      </c>
      <c r="F155" t="s">
        <v>571</v>
      </c>
      <c r="G155" t="s">
        <v>572</v>
      </c>
      <c r="H155" t="s">
        <v>573</v>
      </c>
      <c r="I155" t="s">
        <v>574</v>
      </c>
      <c r="J155" t="s">
        <v>575</v>
      </c>
      <c r="K155" t="s">
        <v>576</v>
      </c>
      <c r="L155" s="19">
        <v>45061</v>
      </c>
      <c r="M155" s="20">
        <v>0.67781249999999993</v>
      </c>
      <c r="N155" t="s">
        <v>1371</v>
      </c>
      <c r="O155" s="19">
        <v>45063</v>
      </c>
      <c r="P155" s="20">
        <v>0.64583333333333337</v>
      </c>
      <c r="Q155" t="s">
        <v>578</v>
      </c>
      <c r="R155" t="s">
        <v>1372</v>
      </c>
      <c r="S155" s="19">
        <v>45063</v>
      </c>
      <c r="T155" s="20">
        <v>0.51274305555555555</v>
      </c>
      <c r="U155">
        <v>33</v>
      </c>
      <c r="V155" t="s">
        <v>580</v>
      </c>
      <c r="W155" t="s">
        <v>581</v>
      </c>
      <c r="X155" t="s">
        <v>801</v>
      </c>
      <c r="Y155" t="s">
        <v>61</v>
      </c>
      <c r="Z155" t="s">
        <v>583</v>
      </c>
      <c r="AA155" t="s">
        <v>584</v>
      </c>
      <c r="AB155" t="s">
        <v>553</v>
      </c>
      <c r="AC155" s="12">
        <v>45061.677812499998</v>
      </c>
      <c r="AD155" s="12">
        <v>45063.645833333336</v>
      </c>
      <c r="AE155">
        <v>47.232500000100117</v>
      </c>
      <c r="AF155" s="12">
        <v>45063.512743055559</v>
      </c>
      <c r="AG155" s="20">
        <v>1.8333333333333333E-2</v>
      </c>
      <c r="AH155" s="12">
        <v>45063.531076388892</v>
      </c>
      <c r="AI155">
        <v>2.7541666666511446</v>
      </c>
      <c r="AJ155" t="s">
        <v>143</v>
      </c>
      <c r="AM155">
        <v>5</v>
      </c>
      <c r="AN155">
        <v>17</v>
      </c>
      <c r="AO155" t="s">
        <v>144</v>
      </c>
      <c r="AP155">
        <v>20</v>
      </c>
      <c r="AQ155">
        <v>12</v>
      </c>
      <c r="AR155">
        <v>4</v>
      </c>
    </row>
    <row r="156" spans="1:44" x14ac:dyDescent="0.2">
      <c r="A156" t="s">
        <v>536</v>
      </c>
      <c r="B156" t="s">
        <v>569</v>
      </c>
      <c r="C156" t="s">
        <v>1370</v>
      </c>
      <c r="D156" t="s">
        <v>47</v>
      </c>
      <c r="E156" t="s">
        <v>539</v>
      </c>
      <c r="F156" t="s">
        <v>571</v>
      </c>
      <c r="G156" t="s">
        <v>572</v>
      </c>
      <c r="H156" t="s">
        <v>573</v>
      </c>
      <c r="I156" t="s">
        <v>574</v>
      </c>
      <c r="J156" t="s">
        <v>585</v>
      </c>
      <c r="K156" t="s">
        <v>586</v>
      </c>
      <c r="L156" s="19">
        <v>45061</v>
      </c>
      <c r="M156" s="20">
        <v>0.67781249999999993</v>
      </c>
      <c r="N156" t="s">
        <v>1371</v>
      </c>
      <c r="O156" s="19">
        <v>45063</v>
      </c>
      <c r="P156" s="20">
        <v>0.64583333333333337</v>
      </c>
      <c r="Q156" t="s">
        <v>578</v>
      </c>
      <c r="R156" t="s">
        <v>1372</v>
      </c>
      <c r="S156" s="19">
        <v>45063</v>
      </c>
      <c r="T156" s="20">
        <v>0.51274305555555555</v>
      </c>
      <c r="U156">
        <v>33</v>
      </c>
      <c r="V156" t="s">
        <v>580</v>
      </c>
      <c r="W156" t="s">
        <v>581</v>
      </c>
      <c r="X156" t="s">
        <v>801</v>
      </c>
      <c r="Y156" t="s">
        <v>61</v>
      </c>
      <c r="Z156" t="s">
        <v>62</v>
      </c>
      <c r="AA156" t="s">
        <v>584</v>
      </c>
      <c r="AB156" t="s">
        <v>553</v>
      </c>
      <c r="AC156" s="12">
        <v>45061.677812499998</v>
      </c>
      <c r="AD156" s="12">
        <v>45063.645833333336</v>
      </c>
      <c r="AE156">
        <v>47.232500000100117</v>
      </c>
      <c r="AF156" s="12">
        <v>45063.512743055559</v>
      </c>
      <c r="AG156" s="20">
        <v>1.8333333333333333E-2</v>
      </c>
      <c r="AH156" s="12">
        <v>45063.531076388892</v>
      </c>
      <c r="AI156">
        <v>2.7541666666511446</v>
      </c>
      <c r="AJ156" t="s">
        <v>143</v>
      </c>
      <c r="AM156">
        <v>5</v>
      </c>
      <c r="AN156">
        <v>17</v>
      </c>
      <c r="AO156" t="s">
        <v>144</v>
      </c>
      <c r="AP156">
        <v>20</v>
      </c>
      <c r="AQ156">
        <v>12</v>
      </c>
      <c r="AR156">
        <v>4</v>
      </c>
    </row>
    <row r="157" spans="1:44" x14ac:dyDescent="0.2">
      <c r="A157" t="s">
        <v>764</v>
      </c>
      <c r="B157" t="s">
        <v>765</v>
      </c>
      <c r="C157" t="s">
        <v>1373</v>
      </c>
      <c r="D157" t="s">
        <v>47</v>
      </c>
      <c r="E157" t="s">
        <v>539</v>
      </c>
      <c r="F157" t="s">
        <v>767</v>
      </c>
      <c r="G157" t="s">
        <v>768</v>
      </c>
      <c r="H157" t="s">
        <v>769</v>
      </c>
      <c r="I157" t="s">
        <v>770</v>
      </c>
      <c r="J157" t="s">
        <v>771</v>
      </c>
      <c r="K157" t="s">
        <v>772</v>
      </c>
      <c r="L157" s="19">
        <v>45063</v>
      </c>
      <c r="M157" s="20">
        <v>0.34134259259259259</v>
      </c>
      <c r="N157" t="s">
        <v>1357</v>
      </c>
      <c r="O157" s="19">
        <v>45063</v>
      </c>
      <c r="P157" s="20">
        <v>0.60416666666666663</v>
      </c>
      <c r="Q157" t="s">
        <v>774</v>
      </c>
      <c r="R157" t="s">
        <v>1374</v>
      </c>
      <c r="S157" s="19">
        <v>45063</v>
      </c>
      <c r="T157" s="20">
        <v>0.48961805555555554</v>
      </c>
      <c r="U157">
        <v>2</v>
      </c>
      <c r="V157" t="s">
        <v>776</v>
      </c>
      <c r="W157" t="s">
        <v>777</v>
      </c>
      <c r="X157" t="s">
        <v>870</v>
      </c>
      <c r="Y157" t="s">
        <v>61</v>
      </c>
      <c r="Z157" t="s">
        <v>62</v>
      </c>
      <c r="AA157" t="s">
        <v>584</v>
      </c>
      <c r="AB157" t="s">
        <v>553</v>
      </c>
      <c r="AC157" s="12">
        <v>45063.34134259259</v>
      </c>
      <c r="AD157" s="12">
        <v>45063.604166666664</v>
      </c>
      <c r="AE157">
        <v>6.3077777777798474</v>
      </c>
      <c r="AF157" s="12">
        <v>45063.489618055559</v>
      </c>
      <c r="AG157" s="20">
        <v>1.1111111111111111E-3</v>
      </c>
      <c r="AH157" s="12">
        <v>45063.490729166668</v>
      </c>
      <c r="AI157">
        <v>2.722499999916181</v>
      </c>
      <c r="AJ157" t="s">
        <v>143</v>
      </c>
      <c r="AM157">
        <v>5</v>
      </c>
      <c r="AN157">
        <v>17</v>
      </c>
      <c r="AO157" t="s">
        <v>144</v>
      </c>
      <c r="AP157">
        <v>20</v>
      </c>
      <c r="AQ157">
        <v>11</v>
      </c>
      <c r="AR157">
        <v>4</v>
      </c>
    </row>
    <row r="158" spans="1:44" x14ac:dyDescent="0.2">
      <c r="A158" t="s">
        <v>764</v>
      </c>
      <c r="B158" t="s">
        <v>765</v>
      </c>
      <c r="C158" t="s">
        <v>1375</v>
      </c>
      <c r="D158" t="s">
        <v>47</v>
      </c>
      <c r="E158" t="s">
        <v>539</v>
      </c>
      <c r="F158" t="s">
        <v>767</v>
      </c>
      <c r="G158" t="s">
        <v>768</v>
      </c>
      <c r="H158" t="s">
        <v>769</v>
      </c>
      <c r="I158" t="s">
        <v>770</v>
      </c>
      <c r="J158" t="s">
        <v>771</v>
      </c>
      <c r="K158" t="s">
        <v>772</v>
      </c>
      <c r="L158" s="19">
        <v>45063</v>
      </c>
      <c r="M158" s="20">
        <v>0.34114583333333331</v>
      </c>
      <c r="N158" t="s">
        <v>1357</v>
      </c>
      <c r="O158" s="19">
        <v>45063</v>
      </c>
      <c r="P158" s="20">
        <v>0.60416666666666663</v>
      </c>
      <c r="Q158" t="s">
        <v>774</v>
      </c>
      <c r="R158" t="s">
        <v>1376</v>
      </c>
      <c r="S158" s="19">
        <v>45063</v>
      </c>
      <c r="T158" s="20">
        <v>0.47972222222222222</v>
      </c>
      <c r="U158">
        <v>2</v>
      </c>
      <c r="V158" t="s">
        <v>776</v>
      </c>
      <c r="W158" t="s">
        <v>777</v>
      </c>
      <c r="X158" t="s">
        <v>596</v>
      </c>
      <c r="Y158" t="s">
        <v>61</v>
      </c>
      <c r="Z158" t="s">
        <v>62</v>
      </c>
      <c r="AA158" t="s">
        <v>584</v>
      </c>
      <c r="AB158" t="s">
        <v>553</v>
      </c>
      <c r="AC158" s="12">
        <v>45063.341145833336</v>
      </c>
      <c r="AD158" s="12">
        <v>45063.604166666664</v>
      </c>
      <c r="AE158">
        <v>6.3124999998835847</v>
      </c>
      <c r="AF158" s="12">
        <v>45063.479722222219</v>
      </c>
      <c r="AG158" s="20">
        <v>1.1111111111111111E-3</v>
      </c>
      <c r="AH158" s="12">
        <v>45063.480833333335</v>
      </c>
      <c r="AI158">
        <v>2.9600000000791624</v>
      </c>
      <c r="AJ158" t="s">
        <v>143</v>
      </c>
      <c r="AM158">
        <v>5</v>
      </c>
      <c r="AN158">
        <v>17</v>
      </c>
      <c r="AO158" t="s">
        <v>144</v>
      </c>
      <c r="AP158">
        <v>20</v>
      </c>
      <c r="AQ158">
        <v>11</v>
      </c>
      <c r="AR158">
        <v>4</v>
      </c>
    </row>
    <row r="159" spans="1:44" x14ac:dyDescent="0.2">
      <c r="A159" t="s">
        <v>536</v>
      </c>
      <c r="B159" t="s">
        <v>569</v>
      </c>
      <c r="C159" t="s">
        <v>1377</v>
      </c>
      <c r="D159" t="s">
        <v>47</v>
      </c>
      <c r="E159" t="s">
        <v>539</v>
      </c>
      <c r="F159" t="s">
        <v>1378</v>
      </c>
      <c r="G159" t="s">
        <v>1379</v>
      </c>
      <c r="H159" t="s">
        <v>1380</v>
      </c>
      <c r="I159" t="s">
        <v>1381</v>
      </c>
      <c r="J159" t="s">
        <v>575</v>
      </c>
      <c r="K159" t="s">
        <v>576</v>
      </c>
      <c r="L159" s="19">
        <v>45063</v>
      </c>
      <c r="M159" s="20">
        <v>0.50120370370370371</v>
      </c>
      <c r="N159" t="s">
        <v>1315</v>
      </c>
      <c r="O159" s="19">
        <v>45063</v>
      </c>
      <c r="P159" s="20">
        <v>0.83333333333333337</v>
      </c>
      <c r="Q159" t="s">
        <v>578</v>
      </c>
      <c r="R159" t="s">
        <v>1382</v>
      </c>
      <c r="S159" s="19">
        <v>45063</v>
      </c>
      <c r="T159" s="20">
        <v>0.46664351851851849</v>
      </c>
      <c r="U159">
        <v>28</v>
      </c>
      <c r="V159" t="s">
        <v>957</v>
      </c>
      <c r="W159" t="s">
        <v>958</v>
      </c>
      <c r="X159" t="s">
        <v>582</v>
      </c>
      <c r="Y159" t="s">
        <v>61</v>
      </c>
      <c r="Z159" t="s">
        <v>62</v>
      </c>
      <c r="AA159" t="s">
        <v>584</v>
      </c>
      <c r="AB159" t="s">
        <v>553</v>
      </c>
      <c r="AC159" s="12">
        <v>45063.501203703701</v>
      </c>
      <c r="AD159" s="12">
        <v>45063.833333333336</v>
      </c>
      <c r="AE159">
        <v>7.9711111112264916</v>
      </c>
      <c r="AF159" s="12">
        <v>45063.466643518521</v>
      </c>
      <c r="AG159" s="20">
        <v>1.5555555555555553E-2</v>
      </c>
      <c r="AH159" s="12">
        <v>45063.482199074075</v>
      </c>
      <c r="AI159">
        <v>8.4272222222643904</v>
      </c>
      <c r="AJ159" t="s">
        <v>143</v>
      </c>
      <c r="AM159">
        <v>5</v>
      </c>
      <c r="AN159">
        <v>17</v>
      </c>
      <c r="AO159" t="s">
        <v>144</v>
      </c>
      <c r="AP159">
        <v>20</v>
      </c>
      <c r="AQ159">
        <v>11</v>
      </c>
      <c r="AR159">
        <v>4</v>
      </c>
    </row>
    <row r="160" spans="1:44" x14ac:dyDescent="0.2">
      <c r="A160" t="s">
        <v>764</v>
      </c>
      <c r="B160" t="s">
        <v>765</v>
      </c>
      <c r="C160" t="s">
        <v>1383</v>
      </c>
      <c r="D160" t="s">
        <v>47</v>
      </c>
      <c r="E160" t="s">
        <v>539</v>
      </c>
      <c r="F160" t="s">
        <v>767</v>
      </c>
      <c r="G160" t="s">
        <v>768</v>
      </c>
      <c r="H160" t="s">
        <v>769</v>
      </c>
      <c r="I160" t="s">
        <v>770</v>
      </c>
      <c r="J160" t="s">
        <v>771</v>
      </c>
      <c r="K160" t="s">
        <v>772</v>
      </c>
      <c r="L160" s="19">
        <v>45063</v>
      </c>
      <c r="M160" s="20">
        <v>0.34096064814814814</v>
      </c>
      <c r="N160" t="s">
        <v>1357</v>
      </c>
      <c r="O160" s="19">
        <v>45063</v>
      </c>
      <c r="P160" s="20">
        <v>0.60416666666666663</v>
      </c>
      <c r="Q160" t="s">
        <v>774</v>
      </c>
      <c r="R160" t="s">
        <v>1384</v>
      </c>
      <c r="S160" s="19">
        <v>45063</v>
      </c>
      <c r="T160" s="20">
        <v>0.43562499999999998</v>
      </c>
      <c r="U160">
        <v>2</v>
      </c>
      <c r="V160" t="s">
        <v>776</v>
      </c>
      <c r="W160" t="s">
        <v>777</v>
      </c>
      <c r="X160" t="s">
        <v>870</v>
      </c>
      <c r="Y160" t="s">
        <v>61</v>
      </c>
      <c r="Z160" t="s">
        <v>62</v>
      </c>
      <c r="AA160" t="s">
        <v>584</v>
      </c>
      <c r="AB160" t="s">
        <v>553</v>
      </c>
      <c r="AC160" s="12">
        <v>45063.340960648151</v>
      </c>
      <c r="AD160" s="12">
        <v>45063.604166666664</v>
      </c>
      <c r="AE160">
        <v>6.3169444443192333</v>
      </c>
      <c r="AF160" s="12">
        <v>45063.435624999998</v>
      </c>
      <c r="AG160" s="20">
        <v>1.1111111111111111E-3</v>
      </c>
      <c r="AH160" s="12">
        <v>45063.436736111114</v>
      </c>
      <c r="AI160">
        <v>4.0183333333698101</v>
      </c>
      <c r="AJ160" t="s">
        <v>143</v>
      </c>
      <c r="AM160">
        <v>5</v>
      </c>
      <c r="AN160">
        <v>17</v>
      </c>
      <c r="AO160" t="s">
        <v>144</v>
      </c>
      <c r="AP160">
        <v>20</v>
      </c>
      <c r="AQ160">
        <v>10</v>
      </c>
      <c r="AR160">
        <v>4</v>
      </c>
    </row>
    <row r="161" spans="1:44" x14ac:dyDescent="0.2">
      <c r="A161" t="s">
        <v>764</v>
      </c>
      <c r="B161" t="s">
        <v>765</v>
      </c>
      <c r="C161" t="s">
        <v>1385</v>
      </c>
      <c r="D161" t="s">
        <v>47</v>
      </c>
      <c r="E161" t="s">
        <v>539</v>
      </c>
      <c r="F161" t="s">
        <v>767</v>
      </c>
      <c r="G161" t="s">
        <v>768</v>
      </c>
      <c r="H161" t="s">
        <v>769</v>
      </c>
      <c r="I161" t="s">
        <v>770</v>
      </c>
      <c r="J161" t="s">
        <v>771</v>
      </c>
      <c r="K161" t="s">
        <v>772</v>
      </c>
      <c r="L161" s="19">
        <v>45063</v>
      </c>
      <c r="M161" s="20">
        <v>0.34075231481481483</v>
      </c>
      <c r="N161" t="s">
        <v>1357</v>
      </c>
      <c r="O161" s="19">
        <v>45063</v>
      </c>
      <c r="P161" s="20">
        <v>0.60416666666666663</v>
      </c>
      <c r="Q161" t="s">
        <v>774</v>
      </c>
      <c r="R161" t="s">
        <v>1386</v>
      </c>
      <c r="S161" s="19">
        <v>45063</v>
      </c>
      <c r="T161" s="20">
        <v>0.42302083333333335</v>
      </c>
      <c r="U161">
        <v>2</v>
      </c>
      <c r="V161" t="s">
        <v>776</v>
      </c>
      <c r="W161" t="s">
        <v>777</v>
      </c>
      <c r="X161" t="s">
        <v>596</v>
      </c>
      <c r="Y161" t="s">
        <v>61</v>
      </c>
      <c r="Z161" t="s">
        <v>62</v>
      </c>
      <c r="AA161" t="s">
        <v>584</v>
      </c>
      <c r="AB161" t="s">
        <v>553</v>
      </c>
      <c r="AC161" s="12">
        <v>45063.340752314813</v>
      </c>
      <c r="AD161" s="12">
        <v>45063.604166666664</v>
      </c>
      <c r="AE161">
        <v>6.3219444444403052</v>
      </c>
      <c r="AF161" s="12">
        <v>45063.423020833332</v>
      </c>
      <c r="AG161" s="20">
        <v>1.1111111111111111E-3</v>
      </c>
      <c r="AH161" s="12">
        <v>45063.424131944441</v>
      </c>
      <c r="AI161">
        <v>4.3208333333604969</v>
      </c>
      <c r="AJ161" t="s">
        <v>143</v>
      </c>
      <c r="AM161">
        <v>5</v>
      </c>
      <c r="AN161">
        <v>17</v>
      </c>
      <c r="AO161" t="s">
        <v>144</v>
      </c>
      <c r="AP161">
        <v>20</v>
      </c>
      <c r="AQ161">
        <v>10</v>
      </c>
      <c r="AR161">
        <v>4</v>
      </c>
    </row>
    <row r="162" spans="1:44" x14ac:dyDescent="0.2">
      <c r="A162" t="s">
        <v>536</v>
      </c>
      <c r="B162" t="s">
        <v>569</v>
      </c>
      <c r="C162" t="s">
        <v>1387</v>
      </c>
      <c r="D162" t="s">
        <v>47</v>
      </c>
      <c r="E162" t="s">
        <v>539</v>
      </c>
      <c r="F162" t="s">
        <v>1388</v>
      </c>
      <c r="G162" t="s">
        <v>1389</v>
      </c>
      <c r="H162" t="s">
        <v>1390</v>
      </c>
      <c r="I162" t="s">
        <v>1391</v>
      </c>
      <c r="J162" t="s">
        <v>575</v>
      </c>
      <c r="K162" t="s">
        <v>576</v>
      </c>
      <c r="L162" s="19">
        <v>45061</v>
      </c>
      <c r="M162" s="20">
        <v>0.47141203703703699</v>
      </c>
      <c r="N162" t="s">
        <v>1315</v>
      </c>
      <c r="O162" s="19">
        <v>45063</v>
      </c>
      <c r="P162" s="20">
        <v>0.79166666666666663</v>
      </c>
      <c r="Q162" t="s">
        <v>578</v>
      </c>
      <c r="R162" t="s">
        <v>1392</v>
      </c>
      <c r="S162" s="19">
        <v>45063</v>
      </c>
      <c r="T162" s="20">
        <v>0.41</v>
      </c>
      <c r="U162">
        <v>16</v>
      </c>
      <c r="V162" t="s">
        <v>799</v>
      </c>
      <c r="W162" t="s">
        <v>800</v>
      </c>
      <c r="X162" t="s">
        <v>789</v>
      </c>
      <c r="Y162" t="s">
        <v>61</v>
      </c>
      <c r="Z162" t="s">
        <v>62</v>
      </c>
      <c r="AA162" t="s">
        <v>584</v>
      </c>
      <c r="AB162" t="s">
        <v>553</v>
      </c>
      <c r="AC162" s="12">
        <v>45061.471412037034</v>
      </c>
      <c r="AD162" s="12">
        <v>45063.791666666664</v>
      </c>
      <c r="AE162">
        <v>55.686111111135688</v>
      </c>
      <c r="AF162" s="12">
        <v>45063.41</v>
      </c>
      <c r="AG162" s="20">
        <v>8.8888888888888889E-3</v>
      </c>
      <c r="AH162" s="12">
        <v>45063.418888888889</v>
      </c>
      <c r="AI162">
        <v>8.9466666665975936</v>
      </c>
      <c r="AJ162" t="s">
        <v>143</v>
      </c>
      <c r="AM162">
        <v>5</v>
      </c>
      <c r="AN162">
        <v>17</v>
      </c>
      <c r="AO162" t="s">
        <v>144</v>
      </c>
      <c r="AP162">
        <v>20</v>
      </c>
      <c r="AQ162">
        <v>9</v>
      </c>
      <c r="AR162">
        <v>4</v>
      </c>
    </row>
    <row r="163" spans="1:44" x14ac:dyDescent="0.2">
      <c r="A163" t="s">
        <v>764</v>
      </c>
      <c r="B163" t="s">
        <v>765</v>
      </c>
      <c r="C163" t="s">
        <v>1393</v>
      </c>
      <c r="D163" t="s">
        <v>47</v>
      </c>
      <c r="E163" t="s">
        <v>539</v>
      </c>
      <c r="F163" t="s">
        <v>767</v>
      </c>
      <c r="G163" t="s">
        <v>768</v>
      </c>
      <c r="H163" t="s">
        <v>769</v>
      </c>
      <c r="I163" t="s">
        <v>770</v>
      </c>
      <c r="J163" t="s">
        <v>771</v>
      </c>
      <c r="K163" t="s">
        <v>772</v>
      </c>
      <c r="L163" s="19">
        <v>45063</v>
      </c>
      <c r="M163" s="20">
        <v>0.34055555555555556</v>
      </c>
      <c r="N163" t="s">
        <v>1357</v>
      </c>
      <c r="O163" s="19">
        <v>45063</v>
      </c>
      <c r="P163" s="20">
        <v>0.60416666666666663</v>
      </c>
      <c r="Q163" t="s">
        <v>774</v>
      </c>
      <c r="R163" t="s">
        <v>1394</v>
      </c>
      <c r="S163" s="19">
        <v>45063</v>
      </c>
      <c r="T163" s="20">
        <v>0.3793171296296296</v>
      </c>
      <c r="U163">
        <v>2</v>
      </c>
      <c r="V163" t="s">
        <v>776</v>
      </c>
      <c r="W163" t="s">
        <v>777</v>
      </c>
      <c r="X163" t="s">
        <v>870</v>
      </c>
      <c r="Y163" t="s">
        <v>61</v>
      </c>
      <c r="Z163" t="s">
        <v>62</v>
      </c>
      <c r="AA163" t="s">
        <v>584</v>
      </c>
      <c r="AB163" t="s">
        <v>553</v>
      </c>
      <c r="AC163" s="12">
        <v>45063.340555555558</v>
      </c>
      <c r="AD163" s="12">
        <v>45063.604166666664</v>
      </c>
      <c r="AE163">
        <v>6.3266666665440425</v>
      </c>
      <c r="AF163" s="12">
        <v>45063.379317129627</v>
      </c>
      <c r="AG163" s="20">
        <v>1.1111111111111111E-3</v>
      </c>
      <c r="AH163" s="12">
        <v>45063.380428240744</v>
      </c>
      <c r="AI163">
        <v>5.3697222222690471</v>
      </c>
      <c r="AJ163" t="s">
        <v>143</v>
      </c>
      <c r="AM163">
        <v>5</v>
      </c>
      <c r="AN163">
        <v>17</v>
      </c>
      <c r="AO163" t="s">
        <v>144</v>
      </c>
      <c r="AP163">
        <v>20</v>
      </c>
      <c r="AQ163">
        <v>9</v>
      </c>
      <c r="AR163">
        <v>4</v>
      </c>
    </row>
    <row r="164" spans="1:44" x14ac:dyDescent="0.2">
      <c r="A164" t="s">
        <v>764</v>
      </c>
      <c r="B164" t="s">
        <v>765</v>
      </c>
      <c r="C164" t="s">
        <v>1395</v>
      </c>
      <c r="D164" t="s">
        <v>47</v>
      </c>
      <c r="E164" t="s">
        <v>539</v>
      </c>
      <c r="F164" t="s">
        <v>767</v>
      </c>
      <c r="G164" t="s">
        <v>768</v>
      </c>
      <c r="H164" t="s">
        <v>769</v>
      </c>
      <c r="I164" t="s">
        <v>770</v>
      </c>
      <c r="J164" t="s">
        <v>771</v>
      </c>
      <c r="K164" t="s">
        <v>772</v>
      </c>
      <c r="L164" s="19">
        <v>45063</v>
      </c>
      <c r="M164" s="20">
        <v>0.34035879629629634</v>
      </c>
      <c r="N164" t="s">
        <v>1357</v>
      </c>
      <c r="O164" s="19">
        <v>45063</v>
      </c>
      <c r="P164" s="20">
        <v>0.60416666666666663</v>
      </c>
      <c r="Q164" t="s">
        <v>774</v>
      </c>
      <c r="R164" t="s">
        <v>1396</v>
      </c>
      <c r="S164" s="19">
        <v>45063</v>
      </c>
      <c r="T164" s="20">
        <v>0.36421296296296296</v>
      </c>
      <c r="U164">
        <v>2</v>
      </c>
      <c r="V164" t="s">
        <v>776</v>
      </c>
      <c r="W164" t="s">
        <v>777</v>
      </c>
      <c r="X164" t="s">
        <v>596</v>
      </c>
      <c r="Y164" t="s">
        <v>61</v>
      </c>
      <c r="Z164" t="s">
        <v>62</v>
      </c>
      <c r="AA164" t="s">
        <v>584</v>
      </c>
      <c r="AB164" t="s">
        <v>553</v>
      </c>
      <c r="AC164" s="12">
        <v>45063.340358796297</v>
      </c>
      <c r="AD164" s="12">
        <v>45063.604166666664</v>
      </c>
      <c r="AE164">
        <v>6.3313888888224028</v>
      </c>
      <c r="AF164" s="12">
        <v>45063.364212962966</v>
      </c>
      <c r="AG164" s="20">
        <v>1.1111111111111111E-3</v>
      </c>
      <c r="AH164" s="12">
        <v>45063.365324074075</v>
      </c>
      <c r="AI164">
        <v>5.7322222221409902</v>
      </c>
      <c r="AJ164" t="s">
        <v>143</v>
      </c>
      <c r="AM164">
        <v>5</v>
      </c>
      <c r="AN164">
        <v>17</v>
      </c>
      <c r="AO164" t="s">
        <v>144</v>
      </c>
      <c r="AP164">
        <v>20</v>
      </c>
      <c r="AQ164">
        <v>8</v>
      </c>
      <c r="AR164">
        <v>4</v>
      </c>
    </row>
    <row r="165" spans="1:44" x14ac:dyDescent="0.2">
      <c r="A165" t="s">
        <v>764</v>
      </c>
      <c r="B165" t="s">
        <v>765</v>
      </c>
      <c r="C165" t="s">
        <v>1397</v>
      </c>
      <c r="D165" t="s">
        <v>47</v>
      </c>
      <c r="E165" t="s">
        <v>539</v>
      </c>
      <c r="F165" t="s">
        <v>767</v>
      </c>
      <c r="G165" t="s">
        <v>768</v>
      </c>
      <c r="H165" t="s">
        <v>769</v>
      </c>
      <c r="I165" t="s">
        <v>770</v>
      </c>
      <c r="J165" t="s">
        <v>771</v>
      </c>
      <c r="K165" t="s">
        <v>772</v>
      </c>
      <c r="L165" s="19">
        <v>45063</v>
      </c>
      <c r="M165" s="20">
        <v>0.34015046296296297</v>
      </c>
      <c r="N165" t="s">
        <v>1357</v>
      </c>
      <c r="O165" s="19">
        <v>45063</v>
      </c>
      <c r="P165" s="20">
        <v>0.60416666666666663</v>
      </c>
      <c r="Q165" t="s">
        <v>774</v>
      </c>
      <c r="R165" t="s">
        <v>1398</v>
      </c>
      <c r="S165" s="19">
        <v>45063</v>
      </c>
      <c r="T165" s="20">
        <v>0.33979166666666666</v>
      </c>
      <c r="U165">
        <v>2</v>
      </c>
      <c r="V165" t="s">
        <v>776</v>
      </c>
      <c r="W165" t="s">
        <v>777</v>
      </c>
      <c r="X165" t="s">
        <v>870</v>
      </c>
      <c r="Y165" t="s">
        <v>61</v>
      </c>
      <c r="Z165" t="s">
        <v>62</v>
      </c>
      <c r="AA165" t="s">
        <v>584</v>
      </c>
      <c r="AB165" t="s">
        <v>553</v>
      </c>
      <c r="AC165" s="12">
        <v>45063.340150462966</v>
      </c>
      <c r="AD165" s="12">
        <v>45063.604166666664</v>
      </c>
      <c r="AE165">
        <v>6.3363888887688518</v>
      </c>
      <c r="AF165" s="12">
        <v>45063.339791666665</v>
      </c>
      <c r="AG165" s="20">
        <v>1.1111111111111111E-3</v>
      </c>
      <c r="AH165" s="12">
        <v>45063.340902777774</v>
      </c>
      <c r="AI165">
        <v>6.3183333333581686</v>
      </c>
      <c r="AJ165" t="s">
        <v>143</v>
      </c>
      <c r="AM165">
        <v>5</v>
      </c>
      <c r="AN165">
        <v>17</v>
      </c>
      <c r="AO165" t="s">
        <v>144</v>
      </c>
      <c r="AP165">
        <v>20</v>
      </c>
      <c r="AQ165">
        <v>8</v>
      </c>
      <c r="AR165">
        <v>4</v>
      </c>
    </row>
    <row r="166" spans="1:44" x14ac:dyDescent="0.2">
      <c r="A166" t="s">
        <v>764</v>
      </c>
      <c r="B166" t="s">
        <v>765</v>
      </c>
      <c r="C166" t="s">
        <v>1399</v>
      </c>
      <c r="D166" t="s">
        <v>47</v>
      </c>
      <c r="E166" t="s">
        <v>539</v>
      </c>
      <c r="F166" t="s">
        <v>767</v>
      </c>
      <c r="G166" t="s">
        <v>768</v>
      </c>
      <c r="H166" t="s">
        <v>769</v>
      </c>
      <c r="I166" t="s">
        <v>770</v>
      </c>
      <c r="J166" t="s">
        <v>771</v>
      </c>
      <c r="K166" t="s">
        <v>772</v>
      </c>
      <c r="L166" s="19">
        <v>45063</v>
      </c>
      <c r="M166" s="20">
        <v>0.33990740740740738</v>
      </c>
      <c r="N166" t="s">
        <v>1357</v>
      </c>
      <c r="O166" s="19">
        <v>45063</v>
      </c>
      <c r="P166" s="20">
        <v>0.60416666666666663</v>
      </c>
      <c r="Q166" t="s">
        <v>774</v>
      </c>
      <c r="R166" t="s">
        <v>1400</v>
      </c>
      <c r="S166" s="19">
        <v>45063</v>
      </c>
      <c r="T166" s="20">
        <v>0.32156250000000003</v>
      </c>
      <c r="U166">
        <v>2</v>
      </c>
      <c r="V166" t="s">
        <v>776</v>
      </c>
      <c r="W166" t="s">
        <v>777</v>
      </c>
      <c r="X166" t="s">
        <v>596</v>
      </c>
      <c r="Y166" t="s">
        <v>61</v>
      </c>
      <c r="Z166" t="s">
        <v>62</v>
      </c>
      <c r="AA166" t="s">
        <v>584</v>
      </c>
      <c r="AB166" t="s">
        <v>553</v>
      </c>
      <c r="AC166" s="12">
        <v>45063.339907407404</v>
      </c>
      <c r="AD166" s="12">
        <v>45063.604166666664</v>
      </c>
      <c r="AE166">
        <v>6.3422222222434357</v>
      </c>
      <c r="AF166" s="12">
        <v>45063.321562500001</v>
      </c>
      <c r="AG166" s="20">
        <v>1.1111111111111111E-3</v>
      </c>
      <c r="AH166" s="12">
        <v>45063.32267361111</v>
      </c>
      <c r="AI166">
        <v>6.7558333332999609</v>
      </c>
      <c r="AJ166" t="s">
        <v>143</v>
      </c>
      <c r="AM166">
        <v>5</v>
      </c>
      <c r="AN166">
        <v>17</v>
      </c>
      <c r="AO166" t="s">
        <v>144</v>
      </c>
      <c r="AP166">
        <v>20</v>
      </c>
      <c r="AQ166">
        <v>7</v>
      </c>
      <c r="AR166">
        <v>4</v>
      </c>
    </row>
    <row r="167" spans="1:44" x14ac:dyDescent="0.2">
      <c r="A167" t="s">
        <v>536</v>
      </c>
      <c r="B167" t="s">
        <v>569</v>
      </c>
      <c r="C167" t="s">
        <v>1401</v>
      </c>
      <c r="D167" t="s">
        <v>47</v>
      </c>
      <c r="E167" t="s">
        <v>539</v>
      </c>
      <c r="F167" t="s">
        <v>996</v>
      </c>
      <c r="G167" t="s">
        <v>997</v>
      </c>
      <c r="H167" t="s">
        <v>998</v>
      </c>
      <c r="I167" t="s">
        <v>999</v>
      </c>
      <c r="J167" t="s">
        <v>575</v>
      </c>
      <c r="K167" t="s">
        <v>576</v>
      </c>
      <c r="L167" s="19">
        <v>45062</v>
      </c>
      <c r="M167" s="20">
        <v>0.58024305555555555</v>
      </c>
      <c r="N167" t="s">
        <v>1402</v>
      </c>
      <c r="O167" s="19">
        <v>45063</v>
      </c>
      <c r="P167" s="20">
        <v>0.83333333333333337</v>
      </c>
      <c r="Q167" t="s">
        <v>578</v>
      </c>
      <c r="R167" t="s">
        <v>1403</v>
      </c>
      <c r="S167" s="19">
        <v>45063</v>
      </c>
      <c r="T167" s="20">
        <v>0.26592592592592595</v>
      </c>
      <c r="U167">
        <v>41</v>
      </c>
      <c r="V167" t="s">
        <v>1001</v>
      </c>
      <c r="W167" t="s">
        <v>1002</v>
      </c>
      <c r="X167" t="s">
        <v>789</v>
      </c>
      <c r="Y167" t="s">
        <v>61</v>
      </c>
      <c r="Z167" t="s">
        <v>62</v>
      </c>
      <c r="AA167" t="s">
        <v>584</v>
      </c>
      <c r="AB167" t="s">
        <v>553</v>
      </c>
      <c r="AC167" s="12">
        <v>45062.580243055556</v>
      </c>
      <c r="AD167" s="12">
        <v>45063.833333333336</v>
      </c>
      <c r="AE167">
        <v>30.074166666716337</v>
      </c>
      <c r="AF167" s="12">
        <v>45063.265925925924</v>
      </c>
      <c r="AG167" s="20">
        <v>2.2777777777777775E-2</v>
      </c>
      <c r="AH167" s="12">
        <v>45063.288703703707</v>
      </c>
      <c r="AI167">
        <v>13.071111111261416</v>
      </c>
      <c r="AJ167" t="s">
        <v>143</v>
      </c>
      <c r="AM167">
        <v>5</v>
      </c>
      <c r="AN167">
        <v>17</v>
      </c>
      <c r="AO167" t="s">
        <v>144</v>
      </c>
      <c r="AP167">
        <v>20</v>
      </c>
      <c r="AQ167">
        <v>6</v>
      </c>
      <c r="AR167">
        <v>4</v>
      </c>
    </row>
    <row r="168" spans="1:44" x14ac:dyDescent="0.2">
      <c r="A168" t="s">
        <v>536</v>
      </c>
      <c r="B168" t="s">
        <v>569</v>
      </c>
      <c r="C168" t="s">
        <v>1404</v>
      </c>
      <c r="D168" t="s">
        <v>47</v>
      </c>
      <c r="E168" t="s">
        <v>539</v>
      </c>
      <c r="F168" t="s">
        <v>1405</v>
      </c>
      <c r="G168" t="s">
        <v>1406</v>
      </c>
      <c r="H168" t="s">
        <v>1407</v>
      </c>
      <c r="I168" t="s">
        <v>1408</v>
      </c>
      <c r="J168" t="s">
        <v>575</v>
      </c>
      <c r="K168" t="s">
        <v>576</v>
      </c>
      <c r="L168" s="19">
        <v>45062</v>
      </c>
      <c r="M168" s="20">
        <v>0.70922453703703703</v>
      </c>
      <c r="N168" t="s">
        <v>1409</v>
      </c>
      <c r="O168" s="19">
        <v>45063</v>
      </c>
      <c r="P168" s="20">
        <v>0.625</v>
      </c>
      <c r="Q168" t="s">
        <v>578</v>
      </c>
      <c r="R168" t="s">
        <v>1410</v>
      </c>
      <c r="S168" s="19">
        <v>45062</v>
      </c>
      <c r="T168" s="20">
        <v>0.67197916666666668</v>
      </c>
      <c r="U168">
        <v>99</v>
      </c>
      <c r="V168" t="s">
        <v>920</v>
      </c>
      <c r="W168" t="s">
        <v>921</v>
      </c>
      <c r="X168" t="s">
        <v>801</v>
      </c>
      <c r="Y168" t="s">
        <v>61</v>
      </c>
      <c r="Z168" t="s">
        <v>62</v>
      </c>
      <c r="AA168" t="s">
        <v>584</v>
      </c>
      <c r="AB168" t="s">
        <v>553</v>
      </c>
      <c r="AC168" s="12">
        <v>45062.709224537037</v>
      </c>
      <c r="AD168" s="12">
        <v>45063.625</v>
      </c>
      <c r="AE168">
        <v>21.978611111117061</v>
      </c>
      <c r="AF168" s="12">
        <v>45062.671979166669</v>
      </c>
      <c r="AG168" s="20">
        <v>5.5E-2</v>
      </c>
      <c r="AH168" s="12">
        <v>45062.726979166669</v>
      </c>
      <c r="AI168">
        <v>21.552499999932479</v>
      </c>
      <c r="AJ168" t="s">
        <v>143</v>
      </c>
      <c r="AM168">
        <v>5</v>
      </c>
      <c r="AN168">
        <v>16</v>
      </c>
      <c r="AO168" t="s">
        <v>144</v>
      </c>
      <c r="AP168">
        <v>20</v>
      </c>
      <c r="AQ168">
        <v>16</v>
      </c>
      <c r="AR168">
        <v>3</v>
      </c>
    </row>
    <row r="169" spans="1:44" x14ac:dyDescent="0.2">
      <c r="A169" t="s">
        <v>536</v>
      </c>
      <c r="B169" t="s">
        <v>569</v>
      </c>
      <c r="C169" t="s">
        <v>1411</v>
      </c>
      <c r="D169" t="s">
        <v>47</v>
      </c>
      <c r="E169" t="s">
        <v>539</v>
      </c>
      <c r="F169" t="s">
        <v>837</v>
      </c>
      <c r="G169" t="s">
        <v>838</v>
      </c>
      <c r="H169" t="s">
        <v>839</v>
      </c>
      <c r="I169" t="s">
        <v>840</v>
      </c>
      <c r="J169" t="s">
        <v>575</v>
      </c>
      <c r="K169" t="s">
        <v>576</v>
      </c>
      <c r="L169" s="19">
        <v>45061</v>
      </c>
      <c r="M169" s="20">
        <v>0.51005787037037031</v>
      </c>
      <c r="N169" t="s">
        <v>1412</v>
      </c>
      <c r="O169" s="19">
        <v>45062</v>
      </c>
      <c r="P169" s="20">
        <v>0.79166666666666663</v>
      </c>
      <c r="Q169" t="s">
        <v>578</v>
      </c>
      <c r="R169" t="s">
        <v>1413</v>
      </c>
      <c r="S169" s="19">
        <v>45062</v>
      </c>
      <c r="T169" s="20">
        <v>0.58675925925925931</v>
      </c>
      <c r="U169">
        <v>76</v>
      </c>
      <c r="V169" t="s">
        <v>843</v>
      </c>
      <c r="W169" t="s">
        <v>844</v>
      </c>
      <c r="X169" t="s">
        <v>582</v>
      </c>
      <c r="Y169" t="s">
        <v>61</v>
      </c>
      <c r="Z169" t="s">
        <v>62</v>
      </c>
      <c r="AA169" t="s">
        <v>584</v>
      </c>
      <c r="AB169" t="s">
        <v>553</v>
      </c>
      <c r="AC169" s="12">
        <v>45061.510057870371</v>
      </c>
      <c r="AD169" s="12">
        <v>45062.791666666664</v>
      </c>
      <c r="AE169">
        <v>30.758611111028586</v>
      </c>
      <c r="AF169" s="12">
        <v>45062.586759259262</v>
      </c>
      <c r="AG169" s="20">
        <v>4.2222222222222223E-2</v>
      </c>
      <c r="AH169" s="12">
        <v>45062.628981481481</v>
      </c>
      <c r="AI169">
        <v>3.904444444400724</v>
      </c>
      <c r="AJ169" t="s">
        <v>143</v>
      </c>
      <c r="AM169">
        <v>5</v>
      </c>
      <c r="AN169">
        <v>16</v>
      </c>
      <c r="AO169" t="s">
        <v>144</v>
      </c>
      <c r="AP169">
        <v>20</v>
      </c>
      <c r="AQ169">
        <v>14</v>
      </c>
      <c r="AR169">
        <v>3</v>
      </c>
    </row>
    <row r="170" spans="1:44" x14ac:dyDescent="0.2">
      <c r="A170" t="s">
        <v>536</v>
      </c>
      <c r="B170" t="s">
        <v>569</v>
      </c>
      <c r="C170" t="s">
        <v>1414</v>
      </c>
      <c r="D170" t="s">
        <v>47</v>
      </c>
      <c r="E170" t="s">
        <v>539</v>
      </c>
      <c r="F170" t="s">
        <v>781</v>
      </c>
      <c r="G170" t="s">
        <v>782</v>
      </c>
      <c r="H170" t="s">
        <v>783</v>
      </c>
      <c r="I170" t="s">
        <v>784</v>
      </c>
      <c r="J170" t="s">
        <v>585</v>
      </c>
      <c r="K170" t="s">
        <v>586</v>
      </c>
      <c r="L170" s="19">
        <v>45062</v>
      </c>
      <c r="M170" s="20">
        <v>0.49019675925925926</v>
      </c>
      <c r="N170" t="s">
        <v>1415</v>
      </c>
      <c r="O170" s="19">
        <v>45062</v>
      </c>
      <c r="P170" s="20">
        <v>0.625</v>
      </c>
      <c r="Q170" t="s">
        <v>578</v>
      </c>
      <c r="R170" t="s">
        <v>1416</v>
      </c>
      <c r="S170" s="19">
        <v>45062</v>
      </c>
      <c r="T170" s="20">
        <v>0.57040509259259264</v>
      </c>
      <c r="U170">
        <v>15</v>
      </c>
      <c r="V170" t="s">
        <v>787</v>
      </c>
      <c r="W170" t="s">
        <v>788</v>
      </c>
      <c r="X170" t="s">
        <v>789</v>
      </c>
      <c r="Y170" t="s">
        <v>61</v>
      </c>
      <c r="Z170" t="s">
        <v>583</v>
      </c>
      <c r="AA170" t="s">
        <v>584</v>
      </c>
      <c r="AB170" t="s">
        <v>553</v>
      </c>
      <c r="AC170" s="12">
        <v>45062.49019675926</v>
      </c>
      <c r="AD170" s="12">
        <v>45062.625</v>
      </c>
      <c r="AE170">
        <v>3.2352777777705342</v>
      </c>
      <c r="AF170" s="12">
        <v>45062.570405092592</v>
      </c>
      <c r="AG170" s="20">
        <v>8.3333333333333332E-3</v>
      </c>
      <c r="AH170" s="12">
        <v>45062.578738425924</v>
      </c>
      <c r="AI170">
        <v>1.1102777778287418</v>
      </c>
      <c r="AJ170" t="s">
        <v>143</v>
      </c>
      <c r="AM170">
        <v>5</v>
      </c>
      <c r="AN170">
        <v>16</v>
      </c>
      <c r="AO170" t="s">
        <v>144</v>
      </c>
      <c r="AP170">
        <v>20</v>
      </c>
      <c r="AQ170">
        <v>13</v>
      </c>
      <c r="AR170">
        <v>3</v>
      </c>
    </row>
    <row r="171" spans="1:44" x14ac:dyDescent="0.2">
      <c r="A171" t="s">
        <v>536</v>
      </c>
      <c r="B171" t="s">
        <v>569</v>
      </c>
      <c r="C171" t="s">
        <v>1414</v>
      </c>
      <c r="D171" t="s">
        <v>47</v>
      </c>
      <c r="E171" t="s">
        <v>539</v>
      </c>
      <c r="F171" t="s">
        <v>781</v>
      </c>
      <c r="G171" t="s">
        <v>782</v>
      </c>
      <c r="H171" t="s">
        <v>783</v>
      </c>
      <c r="I171" t="s">
        <v>784</v>
      </c>
      <c r="J171" t="s">
        <v>575</v>
      </c>
      <c r="K171" t="s">
        <v>576</v>
      </c>
      <c r="L171" s="19">
        <v>45062</v>
      </c>
      <c r="M171" s="20">
        <v>0.49019675925925926</v>
      </c>
      <c r="N171" t="s">
        <v>1415</v>
      </c>
      <c r="O171" s="19">
        <v>45062</v>
      </c>
      <c r="P171" s="20">
        <v>0.625</v>
      </c>
      <c r="Q171" t="s">
        <v>578</v>
      </c>
      <c r="R171" t="s">
        <v>1416</v>
      </c>
      <c r="S171" s="19">
        <v>45062</v>
      </c>
      <c r="T171" s="20">
        <v>0.57040509259259264</v>
      </c>
      <c r="U171">
        <v>15</v>
      </c>
      <c r="V171" t="s">
        <v>787</v>
      </c>
      <c r="W171" t="s">
        <v>788</v>
      </c>
      <c r="X171" t="s">
        <v>789</v>
      </c>
      <c r="Y171" t="s">
        <v>61</v>
      </c>
      <c r="Z171" t="s">
        <v>62</v>
      </c>
      <c r="AA171" t="s">
        <v>584</v>
      </c>
      <c r="AB171" t="s">
        <v>553</v>
      </c>
      <c r="AC171" s="12">
        <v>45062.49019675926</v>
      </c>
      <c r="AD171" s="12">
        <v>45062.625</v>
      </c>
      <c r="AE171">
        <v>3.2352777777705342</v>
      </c>
      <c r="AF171" s="12">
        <v>45062.570405092592</v>
      </c>
      <c r="AG171" s="20">
        <v>8.3333333333333332E-3</v>
      </c>
      <c r="AH171" s="12">
        <v>45062.578738425924</v>
      </c>
      <c r="AI171">
        <v>1.1102777778287418</v>
      </c>
      <c r="AJ171" t="s">
        <v>143</v>
      </c>
      <c r="AM171">
        <v>5</v>
      </c>
      <c r="AN171">
        <v>16</v>
      </c>
      <c r="AO171" t="s">
        <v>144</v>
      </c>
      <c r="AP171">
        <v>20</v>
      </c>
      <c r="AQ171">
        <v>13</v>
      </c>
      <c r="AR171">
        <v>3</v>
      </c>
    </row>
    <row r="172" spans="1:44" x14ac:dyDescent="0.2">
      <c r="A172" t="s">
        <v>536</v>
      </c>
      <c r="B172" t="s">
        <v>569</v>
      </c>
      <c r="C172" t="s">
        <v>1417</v>
      </c>
      <c r="D172" t="s">
        <v>47</v>
      </c>
      <c r="E172" t="s">
        <v>539</v>
      </c>
      <c r="F172" t="s">
        <v>1418</v>
      </c>
      <c r="G172" t="s">
        <v>1419</v>
      </c>
      <c r="H172" t="s">
        <v>1420</v>
      </c>
      <c r="I172" t="s">
        <v>932</v>
      </c>
      <c r="J172" t="s">
        <v>575</v>
      </c>
      <c r="K172" t="s">
        <v>576</v>
      </c>
      <c r="L172" s="19">
        <v>45061</v>
      </c>
      <c r="M172" s="20">
        <v>0.44959490740740743</v>
      </c>
      <c r="N172" t="s">
        <v>1421</v>
      </c>
      <c r="O172" s="19">
        <v>45062</v>
      </c>
      <c r="P172" s="20">
        <v>0.79166666666666663</v>
      </c>
      <c r="Q172" t="s">
        <v>578</v>
      </c>
      <c r="R172" t="s">
        <v>1422</v>
      </c>
      <c r="S172" s="19">
        <v>45062</v>
      </c>
      <c r="T172" s="20">
        <v>0.56284722222222217</v>
      </c>
      <c r="U172">
        <v>25</v>
      </c>
      <c r="V172" t="s">
        <v>809</v>
      </c>
      <c r="W172" t="s">
        <v>810</v>
      </c>
      <c r="X172" t="s">
        <v>801</v>
      </c>
      <c r="Y172" t="s">
        <v>61</v>
      </c>
      <c r="Z172" t="s">
        <v>62</v>
      </c>
      <c r="AA172" t="s">
        <v>584</v>
      </c>
      <c r="AB172" t="s">
        <v>553</v>
      </c>
      <c r="AC172" s="12">
        <v>45061.449594907404</v>
      </c>
      <c r="AD172" s="12">
        <v>45062.791666666664</v>
      </c>
      <c r="AE172">
        <v>32.209722222236451</v>
      </c>
      <c r="AF172" s="12">
        <v>45062.562847222223</v>
      </c>
      <c r="AG172" s="20">
        <v>1.3888888888888888E-2</v>
      </c>
      <c r="AH172" s="12">
        <v>45062.576736111114</v>
      </c>
      <c r="AI172">
        <v>5.158333333209157</v>
      </c>
      <c r="AJ172" t="s">
        <v>143</v>
      </c>
      <c r="AM172">
        <v>5</v>
      </c>
      <c r="AN172">
        <v>16</v>
      </c>
      <c r="AO172" t="s">
        <v>144</v>
      </c>
      <c r="AP172">
        <v>20</v>
      </c>
      <c r="AQ172">
        <v>13</v>
      </c>
      <c r="AR172">
        <v>3</v>
      </c>
    </row>
    <row r="173" spans="1:44" x14ac:dyDescent="0.2">
      <c r="A173" t="s">
        <v>536</v>
      </c>
      <c r="B173" t="s">
        <v>569</v>
      </c>
      <c r="C173" t="s">
        <v>1423</v>
      </c>
      <c r="D173" t="s">
        <v>47</v>
      </c>
      <c r="E173" t="s">
        <v>539</v>
      </c>
      <c r="F173" t="s">
        <v>1424</v>
      </c>
      <c r="G173" t="s">
        <v>1425</v>
      </c>
      <c r="H173" t="s">
        <v>1426</v>
      </c>
      <c r="I173" t="s">
        <v>1427</v>
      </c>
      <c r="J173" t="s">
        <v>585</v>
      </c>
      <c r="K173" t="s">
        <v>586</v>
      </c>
      <c r="L173" s="19">
        <v>45061</v>
      </c>
      <c r="M173" s="20">
        <v>0.5709953703703704</v>
      </c>
      <c r="N173" t="s">
        <v>1428</v>
      </c>
      <c r="O173" s="19">
        <v>45062</v>
      </c>
      <c r="P173" s="20">
        <v>0.83333333333333337</v>
      </c>
      <c r="Q173" t="s">
        <v>578</v>
      </c>
      <c r="R173" t="s">
        <v>1429</v>
      </c>
      <c r="S173" s="19">
        <v>45062</v>
      </c>
      <c r="T173" s="20">
        <v>0.45025462962962964</v>
      </c>
      <c r="U173">
        <v>23</v>
      </c>
      <c r="V173" t="s">
        <v>1430</v>
      </c>
      <c r="W173" t="s">
        <v>1431</v>
      </c>
      <c r="X173" t="s">
        <v>801</v>
      </c>
      <c r="Y173" t="s">
        <v>61</v>
      </c>
      <c r="Z173" t="s">
        <v>583</v>
      </c>
      <c r="AA173" t="s">
        <v>584</v>
      </c>
      <c r="AB173" t="s">
        <v>553</v>
      </c>
      <c r="AC173" s="12">
        <v>45061.57099537037</v>
      </c>
      <c r="AD173" s="12">
        <v>45062.833333333336</v>
      </c>
      <c r="AE173">
        <v>30.296111111179926</v>
      </c>
      <c r="AF173" s="12">
        <v>45062.450254629628</v>
      </c>
      <c r="AG173" s="20">
        <v>1.2777777777777777E-2</v>
      </c>
      <c r="AH173" s="12">
        <v>45062.46303240741</v>
      </c>
      <c r="AI173">
        <v>8.8872222224017605</v>
      </c>
      <c r="AJ173" t="s">
        <v>143</v>
      </c>
      <c r="AM173">
        <v>5</v>
      </c>
      <c r="AN173">
        <v>16</v>
      </c>
      <c r="AO173" t="s">
        <v>144</v>
      </c>
      <c r="AP173">
        <v>20</v>
      </c>
      <c r="AQ173">
        <v>10</v>
      </c>
      <c r="AR173">
        <v>3</v>
      </c>
    </row>
    <row r="174" spans="1:44" x14ac:dyDescent="0.2">
      <c r="A174" t="s">
        <v>536</v>
      </c>
      <c r="B174" t="s">
        <v>569</v>
      </c>
      <c r="C174" t="s">
        <v>1423</v>
      </c>
      <c r="D174" t="s">
        <v>47</v>
      </c>
      <c r="E174" t="s">
        <v>539</v>
      </c>
      <c r="F174" t="s">
        <v>1424</v>
      </c>
      <c r="G174" t="s">
        <v>1425</v>
      </c>
      <c r="H174" t="s">
        <v>1426</v>
      </c>
      <c r="I174" t="s">
        <v>1427</v>
      </c>
      <c r="J174" t="s">
        <v>575</v>
      </c>
      <c r="K174" t="s">
        <v>576</v>
      </c>
      <c r="L174" s="19">
        <v>45061</v>
      </c>
      <c r="M174" s="20">
        <v>0.5709953703703704</v>
      </c>
      <c r="N174" t="s">
        <v>1428</v>
      </c>
      <c r="O174" s="19">
        <v>45062</v>
      </c>
      <c r="P174" s="20">
        <v>0.83333333333333337</v>
      </c>
      <c r="Q174" t="s">
        <v>578</v>
      </c>
      <c r="R174" t="s">
        <v>1429</v>
      </c>
      <c r="S174" s="19">
        <v>45062</v>
      </c>
      <c r="T174" s="20">
        <v>0.45025462962962964</v>
      </c>
      <c r="U174">
        <v>23</v>
      </c>
      <c r="V174" t="s">
        <v>1430</v>
      </c>
      <c r="W174" t="s">
        <v>1431</v>
      </c>
      <c r="X174" t="s">
        <v>801</v>
      </c>
      <c r="Y174" t="s">
        <v>61</v>
      </c>
      <c r="Z174" t="s">
        <v>62</v>
      </c>
      <c r="AA174" t="s">
        <v>584</v>
      </c>
      <c r="AB174" t="s">
        <v>553</v>
      </c>
      <c r="AC174" s="12">
        <v>45061.57099537037</v>
      </c>
      <c r="AD174" s="12">
        <v>45062.833333333336</v>
      </c>
      <c r="AE174">
        <v>30.296111111179926</v>
      </c>
      <c r="AF174" s="12">
        <v>45062.450254629628</v>
      </c>
      <c r="AG174" s="20">
        <v>1.2777777777777777E-2</v>
      </c>
      <c r="AH174" s="12">
        <v>45062.46303240741</v>
      </c>
      <c r="AI174">
        <v>8.8872222224017605</v>
      </c>
      <c r="AJ174" t="s">
        <v>143</v>
      </c>
      <c r="AM174">
        <v>5</v>
      </c>
      <c r="AN174">
        <v>16</v>
      </c>
      <c r="AO174" t="s">
        <v>144</v>
      </c>
      <c r="AP174">
        <v>20</v>
      </c>
      <c r="AQ174">
        <v>10</v>
      </c>
      <c r="AR174">
        <v>3</v>
      </c>
    </row>
    <row r="175" spans="1:44" x14ac:dyDescent="0.2">
      <c r="A175" t="s">
        <v>536</v>
      </c>
      <c r="B175" t="s">
        <v>569</v>
      </c>
      <c r="C175" t="s">
        <v>1432</v>
      </c>
      <c r="D175" t="s">
        <v>47</v>
      </c>
      <c r="E175" t="s">
        <v>539</v>
      </c>
      <c r="F175" t="s">
        <v>846</v>
      </c>
      <c r="G175" t="s">
        <v>847</v>
      </c>
      <c r="H175" t="s">
        <v>848</v>
      </c>
      <c r="I175" t="s">
        <v>849</v>
      </c>
      <c r="J175" t="s">
        <v>575</v>
      </c>
      <c r="K175" t="s">
        <v>576</v>
      </c>
      <c r="L175" s="19">
        <v>45062</v>
      </c>
      <c r="M175" s="20">
        <v>0.44375000000000003</v>
      </c>
      <c r="N175" t="s">
        <v>1433</v>
      </c>
      <c r="O175" s="19">
        <v>45062</v>
      </c>
      <c r="P175" s="20">
        <v>0.625</v>
      </c>
      <c r="Q175" t="s">
        <v>578</v>
      </c>
      <c r="R175" t="s">
        <v>1434</v>
      </c>
      <c r="S175" s="19">
        <v>45062</v>
      </c>
      <c r="T175" s="20">
        <v>0.44078703703703703</v>
      </c>
      <c r="U175">
        <v>47</v>
      </c>
      <c r="V175" t="s">
        <v>852</v>
      </c>
      <c r="W175" t="s">
        <v>853</v>
      </c>
      <c r="X175" t="s">
        <v>870</v>
      </c>
      <c r="Y175" t="s">
        <v>61</v>
      </c>
      <c r="Z175" t="s">
        <v>62</v>
      </c>
      <c r="AA175" t="s">
        <v>584</v>
      </c>
      <c r="AB175" t="s">
        <v>553</v>
      </c>
      <c r="AC175" s="12">
        <v>45062.443749999999</v>
      </c>
      <c r="AD175" s="12">
        <v>45062.625</v>
      </c>
      <c r="AE175">
        <v>4.3500000000349246</v>
      </c>
      <c r="AF175" s="12">
        <v>45062.440787037034</v>
      </c>
      <c r="AG175" s="20">
        <v>2.6111111111111113E-2</v>
      </c>
      <c r="AH175" s="12">
        <v>45062.466898148145</v>
      </c>
      <c r="AI175">
        <v>3.7944444445311092</v>
      </c>
      <c r="AJ175" t="s">
        <v>143</v>
      </c>
      <c r="AM175">
        <v>5</v>
      </c>
      <c r="AN175">
        <v>16</v>
      </c>
      <c r="AO175" t="s">
        <v>144</v>
      </c>
      <c r="AP175">
        <v>20</v>
      </c>
      <c r="AQ175">
        <v>10</v>
      </c>
      <c r="AR175">
        <v>3</v>
      </c>
    </row>
    <row r="176" spans="1:44" x14ac:dyDescent="0.2">
      <c r="A176" t="s">
        <v>536</v>
      </c>
      <c r="B176" t="s">
        <v>569</v>
      </c>
      <c r="C176" t="s">
        <v>1435</v>
      </c>
      <c r="D176" t="s">
        <v>47</v>
      </c>
      <c r="E176" t="s">
        <v>539</v>
      </c>
      <c r="F176" t="s">
        <v>881</v>
      </c>
      <c r="G176" t="s">
        <v>882</v>
      </c>
      <c r="H176" t="s">
        <v>883</v>
      </c>
      <c r="I176" t="s">
        <v>884</v>
      </c>
      <c r="J176" t="s">
        <v>575</v>
      </c>
      <c r="K176" t="s">
        <v>576</v>
      </c>
      <c r="L176" s="19">
        <v>45061</v>
      </c>
      <c r="M176" s="20">
        <v>0.67062499999999992</v>
      </c>
      <c r="N176" t="s">
        <v>1436</v>
      </c>
      <c r="O176" s="19">
        <v>45062</v>
      </c>
      <c r="P176" s="20">
        <v>0.60416666666666663</v>
      </c>
      <c r="Q176" t="s">
        <v>578</v>
      </c>
      <c r="R176" t="s">
        <v>1437</v>
      </c>
      <c r="S176" s="19">
        <v>45062</v>
      </c>
      <c r="T176" s="20">
        <v>0.43516203703703704</v>
      </c>
      <c r="U176">
        <v>17</v>
      </c>
      <c r="V176" t="s">
        <v>887</v>
      </c>
      <c r="W176" t="s">
        <v>888</v>
      </c>
      <c r="X176" t="s">
        <v>789</v>
      </c>
      <c r="Y176" t="s">
        <v>61</v>
      </c>
      <c r="Z176" t="s">
        <v>62</v>
      </c>
      <c r="AA176" t="s">
        <v>584</v>
      </c>
      <c r="AB176" t="s">
        <v>553</v>
      </c>
      <c r="AC176" s="12">
        <v>45061.670624999999</v>
      </c>
      <c r="AD176" s="12">
        <v>45062.604166666664</v>
      </c>
      <c r="AE176">
        <v>22.404999999969732</v>
      </c>
      <c r="AF176" s="12">
        <v>45062.435162037036</v>
      </c>
      <c r="AG176" s="20">
        <v>9.4444444444444445E-3</v>
      </c>
      <c r="AH176" s="12">
        <v>45062.444606481484</v>
      </c>
      <c r="AI176">
        <v>3.8294444443308748</v>
      </c>
      <c r="AJ176" t="s">
        <v>143</v>
      </c>
      <c r="AM176">
        <v>5</v>
      </c>
      <c r="AN176">
        <v>16</v>
      </c>
      <c r="AO176" t="s">
        <v>144</v>
      </c>
      <c r="AP176">
        <v>20</v>
      </c>
      <c r="AQ176">
        <v>10</v>
      </c>
      <c r="AR176">
        <v>3</v>
      </c>
    </row>
    <row r="177" spans="1:44" x14ac:dyDescent="0.2">
      <c r="A177" t="s">
        <v>536</v>
      </c>
      <c r="B177" t="s">
        <v>569</v>
      </c>
      <c r="C177" t="s">
        <v>1438</v>
      </c>
      <c r="D177" t="s">
        <v>47</v>
      </c>
      <c r="E177" t="s">
        <v>539</v>
      </c>
      <c r="F177" t="s">
        <v>1439</v>
      </c>
      <c r="G177" t="s">
        <v>1440</v>
      </c>
      <c r="H177" t="s">
        <v>1441</v>
      </c>
      <c r="I177" t="s">
        <v>1442</v>
      </c>
      <c r="J177" t="s">
        <v>585</v>
      </c>
      <c r="K177" t="s">
        <v>586</v>
      </c>
      <c r="L177" s="19">
        <v>45062</v>
      </c>
      <c r="M177" s="20">
        <v>0.3379861111111111</v>
      </c>
      <c r="N177" t="s">
        <v>1443</v>
      </c>
      <c r="O177" s="19">
        <v>45062</v>
      </c>
      <c r="P177" s="20">
        <v>0.66666666666666663</v>
      </c>
      <c r="Q177" t="s">
        <v>578</v>
      </c>
      <c r="R177" t="s">
        <v>1444</v>
      </c>
      <c r="S177" s="19">
        <v>45062</v>
      </c>
      <c r="T177" s="20">
        <v>0.41652777777777777</v>
      </c>
      <c r="U177">
        <v>53</v>
      </c>
      <c r="V177" t="s">
        <v>1107</v>
      </c>
      <c r="W177" t="s">
        <v>1108</v>
      </c>
      <c r="X177" t="s">
        <v>596</v>
      </c>
      <c r="Y177" t="s">
        <v>61</v>
      </c>
      <c r="Z177" t="s">
        <v>583</v>
      </c>
      <c r="AA177" t="s">
        <v>584</v>
      </c>
      <c r="AB177" t="s">
        <v>553</v>
      </c>
      <c r="AC177" s="12">
        <v>45062.33798611111</v>
      </c>
      <c r="AD177" s="12">
        <v>45062.666666666664</v>
      </c>
      <c r="AE177">
        <v>7.8883333333069459</v>
      </c>
      <c r="AF177" s="12">
        <v>45062.416527777779</v>
      </c>
      <c r="AG177" s="20">
        <v>2.9444444444444443E-2</v>
      </c>
      <c r="AH177" s="12">
        <v>45062.445972222224</v>
      </c>
      <c r="AI177">
        <v>5.2966666665743105</v>
      </c>
      <c r="AJ177" t="s">
        <v>143</v>
      </c>
      <c r="AM177">
        <v>5</v>
      </c>
      <c r="AN177">
        <v>16</v>
      </c>
      <c r="AO177" t="s">
        <v>144</v>
      </c>
      <c r="AP177">
        <v>20</v>
      </c>
      <c r="AQ177">
        <v>9</v>
      </c>
      <c r="AR177">
        <v>3</v>
      </c>
    </row>
    <row r="178" spans="1:44" x14ac:dyDescent="0.2">
      <c r="A178" t="s">
        <v>536</v>
      </c>
      <c r="B178" t="s">
        <v>569</v>
      </c>
      <c r="C178" t="s">
        <v>1438</v>
      </c>
      <c r="D178" t="s">
        <v>47</v>
      </c>
      <c r="E178" t="s">
        <v>539</v>
      </c>
      <c r="F178" t="s">
        <v>1439</v>
      </c>
      <c r="G178" t="s">
        <v>1440</v>
      </c>
      <c r="H178" t="s">
        <v>1441</v>
      </c>
      <c r="I178" t="s">
        <v>1442</v>
      </c>
      <c r="J178" t="s">
        <v>575</v>
      </c>
      <c r="K178" t="s">
        <v>576</v>
      </c>
      <c r="L178" s="19">
        <v>45062</v>
      </c>
      <c r="M178" s="20">
        <v>0.3379861111111111</v>
      </c>
      <c r="N178" t="s">
        <v>1443</v>
      </c>
      <c r="O178" s="19">
        <v>45062</v>
      </c>
      <c r="P178" s="20">
        <v>0.66666666666666663</v>
      </c>
      <c r="Q178" t="s">
        <v>578</v>
      </c>
      <c r="R178" t="s">
        <v>1444</v>
      </c>
      <c r="S178" s="19">
        <v>45062</v>
      </c>
      <c r="T178" s="20">
        <v>0.41652777777777777</v>
      </c>
      <c r="U178">
        <v>53</v>
      </c>
      <c r="V178" t="s">
        <v>1107</v>
      </c>
      <c r="W178" t="s">
        <v>1108</v>
      </c>
      <c r="X178" t="s">
        <v>596</v>
      </c>
      <c r="Y178" t="s">
        <v>61</v>
      </c>
      <c r="Z178" t="s">
        <v>62</v>
      </c>
      <c r="AA178" t="s">
        <v>584</v>
      </c>
      <c r="AB178" t="s">
        <v>553</v>
      </c>
      <c r="AC178" s="12">
        <v>45062.33798611111</v>
      </c>
      <c r="AD178" s="12">
        <v>45062.666666666664</v>
      </c>
      <c r="AE178">
        <v>7.8883333333069459</v>
      </c>
      <c r="AF178" s="12">
        <v>45062.416527777779</v>
      </c>
      <c r="AG178" s="20">
        <v>2.9444444444444443E-2</v>
      </c>
      <c r="AH178" s="12">
        <v>45062.445972222224</v>
      </c>
      <c r="AI178">
        <v>5.2966666665743105</v>
      </c>
      <c r="AJ178" t="s">
        <v>143</v>
      </c>
      <c r="AM178">
        <v>5</v>
      </c>
      <c r="AN178">
        <v>16</v>
      </c>
      <c r="AO178" t="s">
        <v>144</v>
      </c>
      <c r="AP178">
        <v>20</v>
      </c>
      <c r="AQ178">
        <v>9</v>
      </c>
      <c r="AR178">
        <v>3</v>
      </c>
    </row>
    <row r="179" spans="1:44" x14ac:dyDescent="0.2">
      <c r="A179" t="s">
        <v>536</v>
      </c>
      <c r="B179" t="s">
        <v>569</v>
      </c>
      <c r="C179" t="s">
        <v>1445</v>
      </c>
      <c r="D179" t="s">
        <v>47</v>
      </c>
      <c r="E179" t="s">
        <v>539</v>
      </c>
      <c r="F179" t="s">
        <v>1446</v>
      </c>
      <c r="G179" t="s">
        <v>1447</v>
      </c>
      <c r="H179" t="s">
        <v>1448</v>
      </c>
      <c r="I179" t="s">
        <v>1449</v>
      </c>
      <c r="J179" t="s">
        <v>575</v>
      </c>
      <c r="K179" t="s">
        <v>576</v>
      </c>
      <c r="L179" s="19">
        <v>45061</v>
      </c>
      <c r="M179" s="20">
        <v>0.74834490740740733</v>
      </c>
      <c r="N179" t="s">
        <v>1450</v>
      </c>
      <c r="O179" s="19">
        <v>45062</v>
      </c>
      <c r="P179" s="20">
        <v>0.625</v>
      </c>
      <c r="Q179" t="s">
        <v>578</v>
      </c>
      <c r="R179" t="s">
        <v>1451</v>
      </c>
      <c r="S179" s="19">
        <v>45062</v>
      </c>
      <c r="T179" s="20">
        <v>0.28291666666666665</v>
      </c>
      <c r="U179">
        <v>88</v>
      </c>
      <c r="V179" t="s">
        <v>993</v>
      </c>
      <c r="W179" t="s">
        <v>994</v>
      </c>
      <c r="X179" t="s">
        <v>801</v>
      </c>
      <c r="Y179" t="s">
        <v>61</v>
      </c>
      <c r="Z179" t="s">
        <v>62</v>
      </c>
      <c r="AA179" t="s">
        <v>584</v>
      </c>
      <c r="AB179" t="s">
        <v>553</v>
      </c>
      <c r="AC179" s="12">
        <v>45061.748344907406</v>
      </c>
      <c r="AD179" s="12">
        <v>45062.625</v>
      </c>
      <c r="AE179">
        <v>21.039722222252749</v>
      </c>
      <c r="AF179" s="12">
        <v>45062.282916666663</v>
      </c>
      <c r="AG179" s="20">
        <v>4.8888888888888891E-2</v>
      </c>
      <c r="AH179" s="12">
        <v>45062.331805555557</v>
      </c>
      <c r="AI179">
        <v>7.0366666667978279</v>
      </c>
      <c r="AJ179" t="s">
        <v>143</v>
      </c>
      <c r="AM179">
        <v>5</v>
      </c>
      <c r="AN179">
        <v>16</v>
      </c>
      <c r="AO179" t="s">
        <v>144</v>
      </c>
      <c r="AP179">
        <v>20</v>
      </c>
      <c r="AQ179">
        <v>6</v>
      </c>
      <c r="AR179">
        <v>3</v>
      </c>
    </row>
    <row r="180" spans="1:44" x14ac:dyDescent="0.2">
      <c r="A180" t="s">
        <v>536</v>
      </c>
      <c r="B180" t="s">
        <v>569</v>
      </c>
      <c r="C180" t="s">
        <v>1452</v>
      </c>
      <c r="D180" t="s">
        <v>47</v>
      </c>
      <c r="E180" t="s">
        <v>539</v>
      </c>
      <c r="F180" t="s">
        <v>1453</v>
      </c>
      <c r="G180" t="s">
        <v>1454</v>
      </c>
      <c r="H180" t="s">
        <v>1455</v>
      </c>
      <c r="I180" t="s">
        <v>1456</v>
      </c>
      <c r="J180" t="s">
        <v>575</v>
      </c>
      <c r="K180" t="s">
        <v>576</v>
      </c>
      <c r="L180" s="19">
        <v>45058</v>
      </c>
      <c r="M180" s="20">
        <v>0.55192129629629627</v>
      </c>
      <c r="N180" t="s">
        <v>1457</v>
      </c>
      <c r="O180" s="19">
        <v>45062</v>
      </c>
      <c r="P180" s="20">
        <v>0.75</v>
      </c>
      <c r="Q180" t="s">
        <v>578</v>
      </c>
      <c r="R180" t="s">
        <v>1458</v>
      </c>
      <c r="S180" s="19">
        <v>45062</v>
      </c>
      <c r="T180" s="20">
        <v>0.26504629629629628</v>
      </c>
      <c r="U180">
        <v>26</v>
      </c>
      <c r="V180" t="s">
        <v>1459</v>
      </c>
      <c r="W180" t="s">
        <v>1460</v>
      </c>
      <c r="X180" t="s">
        <v>789</v>
      </c>
      <c r="Y180" t="s">
        <v>61</v>
      </c>
      <c r="Z180" t="s">
        <v>62</v>
      </c>
      <c r="AA180" t="s">
        <v>584</v>
      </c>
      <c r="AB180" t="s">
        <v>553</v>
      </c>
      <c r="AC180" s="12">
        <v>45058.551921296297</v>
      </c>
      <c r="AD180" s="12">
        <v>45062.75</v>
      </c>
      <c r="AE180">
        <v>100.75388888886664</v>
      </c>
      <c r="AF180" s="12">
        <v>45062.265046296299</v>
      </c>
      <c r="AG180" s="20">
        <v>1.4444444444444446E-2</v>
      </c>
      <c r="AH180" s="12">
        <v>45062.279490740744</v>
      </c>
      <c r="AI180">
        <v>11.292222222138662</v>
      </c>
      <c r="AJ180" t="s">
        <v>143</v>
      </c>
      <c r="AM180">
        <v>5</v>
      </c>
      <c r="AN180">
        <v>16</v>
      </c>
      <c r="AO180" t="s">
        <v>144</v>
      </c>
      <c r="AP180">
        <v>20</v>
      </c>
      <c r="AQ180">
        <v>6</v>
      </c>
      <c r="AR180">
        <v>3</v>
      </c>
    </row>
    <row r="181" spans="1:44" x14ac:dyDescent="0.2">
      <c r="A181" t="s">
        <v>536</v>
      </c>
      <c r="B181" t="s">
        <v>569</v>
      </c>
      <c r="C181" t="s">
        <v>1461</v>
      </c>
      <c r="D181" t="s">
        <v>47</v>
      </c>
      <c r="E181" t="s">
        <v>539</v>
      </c>
      <c r="F181" t="s">
        <v>1462</v>
      </c>
      <c r="G181" t="s">
        <v>1463</v>
      </c>
      <c r="H181" t="s">
        <v>1464</v>
      </c>
      <c r="I181" t="s">
        <v>1465</v>
      </c>
      <c r="J181" t="s">
        <v>585</v>
      </c>
      <c r="K181" t="s">
        <v>586</v>
      </c>
      <c r="L181" s="19">
        <v>45061</v>
      </c>
      <c r="M181" s="20">
        <v>0.49707175925925928</v>
      </c>
      <c r="N181" t="s">
        <v>1466</v>
      </c>
      <c r="O181" s="19">
        <v>45061</v>
      </c>
      <c r="P181" s="20">
        <v>0.625</v>
      </c>
      <c r="Q181" t="s">
        <v>578</v>
      </c>
      <c r="R181" t="s">
        <v>1467</v>
      </c>
      <c r="S181" s="19">
        <v>45061</v>
      </c>
      <c r="T181" s="20">
        <v>0.58415509259259257</v>
      </c>
      <c r="U181">
        <v>53</v>
      </c>
      <c r="V181" t="s">
        <v>878</v>
      </c>
      <c r="W181" t="s">
        <v>879</v>
      </c>
      <c r="X181" t="s">
        <v>582</v>
      </c>
      <c r="Y181" t="s">
        <v>61</v>
      </c>
      <c r="Z181" t="s">
        <v>62</v>
      </c>
      <c r="AA181" t="s">
        <v>584</v>
      </c>
      <c r="AB181" t="s">
        <v>553</v>
      </c>
      <c r="AC181" s="12">
        <v>45061.497071759259</v>
      </c>
      <c r="AD181" s="12">
        <v>45061.625</v>
      </c>
      <c r="AE181">
        <v>3.0702777777914889</v>
      </c>
      <c r="AF181" s="12">
        <v>45061.584155092591</v>
      </c>
      <c r="AG181" s="20">
        <v>2.9444444444444443E-2</v>
      </c>
      <c r="AH181" s="12">
        <v>45061.613599537035</v>
      </c>
      <c r="AI181">
        <v>0.27361111115897074</v>
      </c>
      <c r="AJ181" t="s">
        <v>143</v>
      </c>
      <c r="AM181">
        <v>5</v>
      </c>
      <c r="AN181">
        <v>15</v>
      </c>
      <c r="AO181" t="s">
        <v>144</v>
      </c>
      <c r="AP181">
        <v>20</v>
      </c>
      <c r="AQ181">
        <v>14</v>
      </c>
      <c r="AR181">
        <v>2</v>
      </c>
    </row>
    <row r="182" spans="1:44" x14ac:dyDescent="0.2">
      <c r="A182" t="s">
        <v>536</v>
      </c>
      <c r="B182" t="s">
        <v>569</v>
      </c>
      <c r="C182" t="s">
        <v>1468</v>
      </c>
      <c r="D182" t="s">
        <v>47</v>
      </c>
      <c r="E182" t="s">
        <v>539</v>
      </c>
      <c r="F182" t="s">
        <v>1469</v>
      </c>
      <c r="G182" t="s">
        <v>1470</v>
      </c>
      <c r="H182" t="s">
        <v>1471</v>
      </c>
      <c r="I182" t="s">
        <v>1472</v>
      </c>
      <c r="J182" t="s">
        <v>575</v>
      </c>
      <c r="K182" t="s">
        <v>576</v>
      </c>
      <c r="L182" s="19">
        <v>45061</v>
      </c>
      <c r="M182" s="20">
        <v>0.42062500000000003</v>
      </c>
      <c r="N182" t="s">
        <v>1473</v>
      </c>
      <c r="O182" s="19">
        <v>45061</v>
      </c>
      <c r="P182" s="20">
        <v>0.75</v>
      </c>
      <c r="Q182" t="s">
        <v>578</v>
      </c>
      <c r="R182" t="s">
        <v>1474</v>
      </c>
      <c r="S182" s="19">
        <v>45061</v>
      </c>
      <c r="T182" s="20">
        <v>0.58327546296296295</v>
      </c>
      <c r="U182">
        <v>44</v>
      </c>
      <c r="V182" t="s">
        <v>1317</v>
      </c>
      <c r="W182" t="s">
        <v>1318</v>
      </c>
      <c r="X182" t="s">
        <v>582</v>
      </c>
      <c r="Y182" t="s">
        <v>61</v>
      </c>
      <c r="Z182" t="s">
        <v>583</v>
      </c>
      <c r="AA182" t="s">
        <v>584</v>
      </c>
      <c r="AB182" t="s">
        <v>553</v>
      </c>
      <c r="AC182" s="12">
        <v>45061.420624999999</v>
      </c>
      <c r="AD182" s="12">
        <v>45061.75</v>
      </c>
      <c r="AE182">
        <v>7.9050000000279397</v>
      </c>
      <c r="AF182" s="12">
        <v>45061.583275462966</v>
      </c>
      <c r="AG182" s="20">
        <v>2.4444444444444446E-2</v>
      </c>
      <c r="AH182" s="12">
        <v>45061.607719907406</v>
      </c>
      <c r="AI182">
        <v>3.4147222220781259</v>
      </c>
      <c r="AJ182" t="s">
        <v>143</v>
      </c>
      <c r="AM182">
        <v>5</v>
      </c>
      <c r="AN182">
        <v>15</v>
      </c>
      <c r="AO182" t="s">
        <v>144</v>
      </c>
      <c r="AP182">
        <v>20</v>
      </c>
      <c r="AQ182">
        <v>13</v>
      </c>
      <c r="AR182">
        <v>2</v>
      </c>
    </row>
    <row r="183" spans="1:44" x14ac:dyDescent="0.2">
      <c r="A183" t="s">
        <v>536</v>
      </c>
      <c r="B183" t="s">
        <v>569</v>
      </c>
      <c r="C183" t="s">
        <v>1468</v>
      </c>
      <c r="D183" t="s">
        <v>47</v>
      </c>
      <c r="E183" t="s">
        <v>539</v>
      </c>
      <c r="F183" t="s">
        <v>1469</v>
      </c>
      <c r="G183" t="s">
        <v>1470</v>
      </c>
      <c r="H183" t="s">
        <v>1471</v>
      </c>
      <c r="I183" t="s">
        <v>1472</v>
      </c>
      <c r="J183" t="s">
        <v>585</v>
      </c>
      <c r="K183" t="s">
        <v>586</v>
      </c>
      <c r="L183" s="19">
        <v>45061</v>
      </c>
      <c r="M183" s="20">
        <v>0.42062500000000003</v>
      </c>
      <c r="N183" t="s">
        <v>1473</v>
      </c>
      <c r="O183" s="19">
        <v>45061</v>
      </c>
      <c r="P183" s="20">
        <v>0.75</v>
      </c>
      <c r="Q183" t="s">
        <v>578</v>
      </c>
      <c r="R183" t="s">
        <v>1474</v>
      </c>
      <c r="S183" s="19">
        <v>45061</v>
      </c>
      <c r="T183" s="20">
        <v>0.58327546296296295</v>
      </c>
      <c r="U183">
        <v>44</v>
      </c>
      <c r="V183" t="s">
        <v>1317</v>
      </c>
      <c r="W183" t="s">
        <v>1318</v>
      </c>
      <c r="X183" t="s">
        <v>582</v>
      </c>
      <c r="Y183" t="s">
        <v>61</v>
      </c>
      <c r="Z183" t="s">
        <v>62</v>
      </c>
      <c r="AA183" t="s">
        <v>584</v>
      </c>
      <c r="AB183" t="s">
        <v>553</v>
      </c>
      <c r="AC183" s="12">
        <v>45061.420624999999</v>
      </c>
      <c r="AD183" s="12">
        <v>45061.75</v>
      </c>
      <c r="AE183">
        <v>7.9050000000279397</v>
      </c>
      <c r="AF183" s="12">
        <v>45061.583275462966</v>
      </c>
      <c r="AG183" s="20">
        <v>2.4444444444444446E-2</v>
      </c>
      <c r="AH183" s="12">
        <v>45061.607719907406</v>
      </c>
      <c r="AI183">
        <v>3.4147222220781259</v>
      </c>
      <c r="AJ183" t="s">
        <v>143</v>
      </c>
      <c r="AM183">
        <v>5</v>
      </c>
      <c r="AN183">
        <v>15</v>
      </c>
      <c r="AO183" t="s">
        <v>144</v>
      </c>
      <c r="AP183">
        <v>20</v>
      </c>
      <c r="AQ183">
        <v>13</v>
      </c>
      <c r="AR183">
        <v>2</v>
      </c>
    </row>
    <row r="184" spans="1:44" x14ac:dyDescent="0.2">
      <c r="A184" t="s">
        <v>536</v>
      </c>
      <c r="B184" t="s">
        <v>569</v>
      </c>
      <c r="C184" t="s">
        <v>1475</v>
      </c>
      <c r="D184" t="s">
        <v>47</v>
      </c>
      <c r="E184" t="s">
        <v>539</v>
      </c>
      <c r="F184" t="s">
        <v>1054</v>
      </c>
      <c r="G184" t="s">
        <v>1055</v>
      </c>
      <c r="H184" t="s">
        <v>1056</v>
      </c>
      <c r="I184" t="s">
        <v>1057</v>
      </c>
      <c r="J184" t="s">
        <v>575</v>
      </c>
      <c r="K184" t="s">
        <v>576</v>
      </c>
      <c r="L184" s="19">
        <v>45057</v>
      </c>
      <c r="M184" s="20">
        <v>0.42866898148148147</v>
      </c>
      <c r="N184" t="s">
        <v>1412</v>
      </c>
      <c r="O184" s="19">
        <v>45061</v>
      </c>
      <c r="P184" s="20">
        <v>0.75</v>
      </c>
      <c r="Q184" t="s">
        <v>578</v>
      </c>
      <c r="R184" t="s">
        <v>1476</v>
      </c>
      <c r="S184" s="19">
        <v>45061</v>
      </c>
      <c r="T184" s="20">
        <v>0.56156249999999996</v>
      </c>
      <c r="U184">
        <v>76</v>
      </c>
      <c r="V184" t="s">
        <v>843</v>
      </c>
      <c r="W184" t="s">
        <v>844</v>
      </c>
      <c r="X184" t="s">
        <v>789</v>
      </c>
      <c r="Y184" t="s">
        <v>61</v>
      </c>
      <c r="Z184" t="s">
        <v>62</v>
      </c>
      <c r="AA184" t="s">
        <v>584</v>
      </c>
      <c r="AB184" t="s">
        <v>553</v>
      </c>
      <c r="AC184" s="12">
        <v>45057.428668981483</v>
      </c>
      <c r="AD184" s="12">
        <v>45061.75</v>
      </c>
      <c r="AE184">
        <v>103.71194444439607</v>
      </c>
      <c r="AF184" s="12">
        <v>45061.561562499999</v>
      </c>
      <c r="AG184" s="20">
        <v>4.2222222222222223E-2</v>
      </c>
      <c r="AH184" s="12">
        <v>45061.603784722225</v>
      </c>
      <c r="AI184">
        <v>3.5091666667722166</v>
      </c>
      <c r="AJ184" t="s">
        <v>143</v>
      </c>
      <c r="AM184">
        <v>5</v>
      </c>
      <c r="AN184">
        <v>15</v>
      </c>
      <c r="AO184" t="s">
        <v>144</v>
      </c>
      <c r="AP184">
        <v>20</v>
      </c>
      <c r="AQ184">
        <v>13</v>
      </c>
      <c r="AR184">
        <v>2</v>
      </c>
    </row>
    <row r="185" spans="1:44" x14ac:dyDescent="0.2">
      <c r="A185" t="s">
        <v>536</v>
      </c>
      <c r="B185" t="s">
        <v>569</v>
      </c>
      <c r="C185" t="s">
        <v>1477</v>
      </c>
      <c r="D185" t="s">
        <v>47</v>
      </c>
      <c r="E185" t="s">
        <v>539</v>
      </c>
      <c r="F185" t="s">
        <v>803</v>
      </c>
      <c r="G185" t="s">
        <v>804</v>
      </c>
      <c r="H185" t="s">
        <v>805</v>
      </c>
      <c r="I185" t="s">
        <v>806</v>
      </c>
      <c r="J185" t="s">
        <v>575</v>
      </c>
      <c r="K185" t="s">
        <v>576</v>
      </c>
      <c r="L185" s="19">
        <v>45061</v>
      </c>
      <c r="M185" s="20">
        <v>0.54177083333333331</v>
      </c>
      <c r="N185" t="s">
        <v>807</v>
      </c>
      <c r="O185" s="19">
        <v>45061</v>
      </c>
      <c r="P185" s="20">
        <v>0.66666666666666663</v>
      </c>
      <c r="Q185" t="s">
        <v>578</v>
      </c>
      <c r="R185" t="s">
        <v>1478</v>
      </c>
      <c r="S185" s="19">
        <v>45061</v>
      </c>
      <c r="T185" s="20">
        <v>0.5181365740740741</v>
      </c>
      <c r="U185">
        <v>25</v>
      </c>
      <c r="V185" t="s">
        <v>809</v>
      </c>
      <c r="W185" t="s">
        <v>810</v>
      </c>
      <c r="X185" t="s">
        <v>1353</v>
      </c>
      <c r="Y185" t="s">
        <v>61</v>
      </c>
      <c r="Z185" t="s">
        <v>583</v>
      </c>
      <c r="AA185" t="s">
        <v>584</v>
      </c>
      <c r="AB185" t="s">
        <v>553</v>
      </c>
      <c r="AC185" s="12">
        <v>45061.541770833333</v>
      </c>
      <c r="AD185" s="12">
        <v>45061.666666666664</v>
      </c>
      <c r="AE185">
        <v>2.997499999939464</v>
      </c>
      <c r="AF185" s="12">
        <v>45061.518136574072</v>
      </c>
      <c r="AG185" s="20">
        <v>1.3888888888888888E-2</v>
      </c>
      <c r="AH185" s="12">
        <v>45061.532025462962</v>
      </c>
      <c r="AI185">
        <v>3.2313888888456859</v>
      </c>
      <c r="AJ185" t="s">
        <v>143</v>
      </c>
      <c r="AM185">
        <v>5</v>
      </c>
      <c r="AN185">
        <v>15</v>
      </c>
      <c r="AO185" t="s">
        <v>144</v>
      </c>
      <c r="AP185">
        <v>20</v>
      </c>
      <c r="AQ185">
        <v>12</v>
      </c>
      <c r="AR185">
        <v>2</v>
      </c>
    </row>
    <row r="186" spans="1:44" x14ac:dyDescent="0.2">
      <c r="A186" t="s">
        <v>536</v>
      </c>
      <c r="B186" t="s">
        <v>569</v>
      </c>
      <c r="C186" t="s">
        <v>1477</v>
      </c>
      <c r="D186" t="s">
        <v>47</v>
      </c>
      <c r="E186" t="s">
        <v>539</v>
      </c>
      <c r="F186" t="s">
        <v>803</v>
      </c>
      <c r="G186" t="s">
        <v>804</v>
      </c>
      <c r="H186" t="s">
        <v>805</v>
      </c>
      <c r="I186" t="s">
        <v>806</v>
      </c>
      <c r="J186" t="s">
        <v>585</v>
      </c>
      <c r="K186" t="s">
        <v>586</v>
      </c>
      <c r="L186" s="19">
        <v>45061</v>
      </c>
      <c r="M186" s="20">
        <v>0.54177083333333331</v>
      </c>
      <c r="N186" t="s">
        <v>807</v>
      </c>
      <c r="O186" s="19">
        <v>45061</v>
      </c>
      <c r="P186" s="20">
        <v>0.66666666666666663</v>
      </c>
      <c r="Q186" t="s">
        <v>578</v>
      </c>
      <c r="R186" t="s">
        <v>1478</v>
      </c>
      <c r="S186" s="19">
        <v>45061</v>
      </c>
      <c r="T186" s="20">
        <v>0.5181365740740741</v>
      </c>
      <c r="U186">
        <v>25</v>
      </c>
      <c r="V186" t="s">
        <v>809</v>
      </c>
      <c r="W186" t="s">
        <v>810</v>
      </c>
      <c r="X186" t="s">
        <v>1353</v>
      </c>
      <c r="Y186" t="s">
        <v>61</v>
      </c>
      <c r="Z186" t="s">
        <v>62</v>
      </c>
      <c r="AA186" t="s">
        <v>584</v>
      </c>
      <c r="AB186" t="s">
        <v>553</v>
      </c>
      <c r="AC186" s="12">
        <v>45061.541770833333</v>
      </c>
      <c r="AD186" s="12">
        <v>45061.666666666664</v>
      </c>
      <c r="AE186">
        <v>2.997499999939464</v>
      </c>
      <c r="AF186" s="12">
        <v>45061.518136574072</v>
      </c>
      <c r="AG186" s="20">
        <v>1.3888888888888888E-2</v>
      </c>
      <c r="AH186" s="12">
        <v>45061.532025462962</v>
      </c>
      <c r="AI186">
        <v>3.2313888888456859</v>
      </c>
      <c r="AJ186" t="s">
        <v>143</v>
      </c>
      <c r="AM186">
        <v>5</v>
      </c>
      <c r="AN186">
        <v>15</v>
      </c>
      <c r="AO186" t="s">
        <v>144</v>
      </c>
      <c r="AP186">
        <v>20</v>
      </c>
      <c r="AQ186">
        <v>12</v>
      </c>
      <c r="AR186">
        <v>2</v>
      </c>
    </row>
    <row r="187" spans="1:44" x14ac:dyDescent="0.2">
      <c r="A187" t="s">
        <v>536</v>
      </c>
      <c r="B187" t="s">
        <v>569</v>
      </c>
      <c r="C187" t="s">
        <v>1479</v>
      </c>
      <c r="D187" t="s">
        <v>47</v>
      </c>
      <c r="E187" t="s">
        <v>539</v>
      </c>
      <c r="F187" t="s">
        <v>1480</v>
      </c>
      <c r="G187" t="s">
        <v>1481</v>
      </c>
      <c r="H187" t="s">
        <v>1482</v>
      </c>
      <c r="I187" t="s">
        <v>1483</v>
      </c>
      <c r="J187" t="s">
        <v>585</v>
      </c>
      <c r="K187" t="s">
        <v>586</v>
      </c>
      <c r="L187" s="19">
        <v>45061</v>
      </c>
      <c r="M187" s="20">
        <v>0.42468750000000005</v>
      </c>
      <c r="N187" t="s">
        <v>1371</v>
      </c>
      <c r="O187" s="19">
        <v>45061</v>
      </c>
      <c r="P187" s="20">
        <v>0.79166666666666663</v>
      </c>
      <c r="Q187" t="s">
        <v>578</v>
      </c>
      <c r="R187" t="s">
        <v>1484</v>
      </c>
      <c r="S187" s="19">
        <v>45061</v>
      </c>
      <c r="T187" s="20">
        <v>0.51504629629629628</v>
      </c>
      <c r="U187">
        <v>61</v>
      </c>
      <c r="V187" t="s">
        <v>1099</v>
      </c>
      <c r="W187" t="s">
        <v>1100</v>
      </c>
      <c r="X187" t="s">
        <v>801</v>
      </c>
      <c r="Y187" t="s">
        <v>61</v>
      </c>
      <c r="Z187" t="s">
        <v>583</v>
      </c>
      <c r="AA187" t="s">
        <v>584</v>
      </c>
      <c r="AB187" t="s">
        <v>553</v>
      </c>
      <c r="AC187" s="12">
        <v>45061.424687500003</v>
      </c>
      <c r="AD187" s="12">
        <v>45061.791666666664</v>
      </c>
      <c r="AE187">
        <v>8.8074999998789281</v>
      </c>
      <c r="AF187" s="12">
        <v>45061.515046296299</v>
      </c>
      <c r="AG187" s="20">
        <v>3.3888888888888885E-2</v>
      </c>
      <c r="AH187" s="12">
        <v>45061.548935185187</v>
      </c>
      <c r="AI187">
        <v>5.8255555554642342</v>
      </c>
      <c r="AJ187" t="s">
        <v>143</v>
      </c>
      <c r="AM187">
        <v>5</v>
      </c>
      <c r="AN187">
        <v>15</v>
      </c>
      <c r="AO187" t="s">
        <v>144</v>
      </c>
      <c r="AP187">
        <v>20</v>
      </c>
      <c r="AQ187">
        <v>12</v>
      </c>
      <c r="AR187">
        <v>2</v>
      </c>
    </row>
    <row r="188" spans="1:44" x14ac:dyDescent="0.2">
      <c r="A188" t="s">
        <v>536</v>
      </c>
      <c r="B188" t="s">
        <v>569</v>
      </c>
      <c r="C188" t="s">
        <v>1485</v>
      </c>
      <c r="D188" t="s">
        <v>47</v>
      </c>
      <c r="E188" t="s">
        <v>539</v>
      </c>
      <c r="F188" t="s">
        <v>1110</v>
      </c>
      <c r="G188" t="s">
        <v>1111</v>
      </c>
      <c r="H188" t="s">
        <v>1112</v>
      </c>
      <c r="I188" t="s">
        <v>1113</v>
      </c>
      <c r="J188" t="s">
        <v>575</v>
      </c>
      <c r="K188" t="s">
        <v>576</v>
      </c>
      <c r="L188" s="19">
        <v>45061</v>
      </c>
      <c r="M188" s="20">
        <v>0.43731481481481477</v>
      </c>
      <c r="N188" t="s">
        <v>1305</v>
      </c>
      <c r="O188" s="19">
        <v>45061</v>
      </c>
      <c r="P188" s="20">
        <v>0.5625</v>
      </c>
      <c r="Q188" t="s">
        <v>578</v>
      </c>
      <c r="R188" t="s">
        <v>1486</v>
      </c>
      <c r="S188" s="19">
        <v>45061</v>
      </c>
      <c r="T188" s="20">
        <v>0.39631944444444445</v>
      </c>
      <c r="U188">
        <v>84</v>
      </c>
      <c r="V188" t="s">
        <v>1115</v>
      </c>
      <c r="W188" t="s">
        <v>1116</v>
      </c>
      <c r="X188" t="s">
        <v>582</v>
      </c>
      <c r="Y188" t="s">
        <v>61</v>
      </c>
      <c r="Z188" t="s">
        <v>583</v>
      </c>
      <c r="AA188" t="s">
        <v>584</v>
      </c>
      <c r="AB188" t="s">
        <v>553</v>
      </c>
      <c r="AC188" s="12">
        <v>45061.437314814815</v>
      </c>
      <c r="AD188" s="12">
        <v>45061.5625</v>
      </c>
      <c r="AE188">
        <v>3.0044444444356486</v>
      </c>
      <c r="AF188" s="12">
        <v>45061.396319444444</v>
      </c>
      <c r="AG188" s="20">
        <v>4.6666666666666669E-2</v>
      </c>
      <c r="AH188" s="12">
        <v>45061.442986111113</v>
      </c>
      <c r="AI188">
        <v>2.8683333332883194</v>
      </c>
      <c r="AJ188" t="s">
        <v>143</v>
      </c>
      <c r="AM188">
        <v>5</v>
      </c>
      <c r="AN188">
        <v>15</v>
      </c>
      <c r="AO188" t="s">
        <v>144</v>
      </c>
      <c r="AP188">
        <v>20</v>
      </c>
      <c r="AQ188">
        <v>9</v>
      </c>
      <c r="AR188">
        <v>2</v>
      </c>
    </row>
    <row r="189" spans="1:44" x14ac:dyDescent="0.2">
      <c r="A189" t="s">
        <v>536</v>
      </c>
      <c r="B189" t="s">
        <v>569</v>
      </c>
      <c r="C189" t="s">
        <v>1485</v>
      </c>
      <c r="D189" t="s">
        <v>47</v>
      </c>
      <c r="E189" t="s">
        <v>539</v>
      </c>
      <c r="F189" t="s">
        <v>1110</v>
      </c>
      <c r="G189" t="s">
        <v>1111</v>
      </c>
      <c r="H189" t="s">
        <v>1112</v>
      </c>
      <c r="I189" t="s">
        <v>1113</v>
      </c>
      <c r="J189" t="s">
        <v>585</v>
      </c>
      <c r="K189" t="s">
        <v>586</v>
      </c>
      <c r="L189" s="19">
        <v>45061</v>
      </c>
      <c r="M189" s="20">
        <v>0.43731481481481477</v>
      </c>
      <c r="N189" t="s">
        <v>1305</v>
      </c>
      <c r="O189" s="19">
        <v>45061</v>
      </c>
      <c r="P189" s="20">
        <v>0.5625</v>
      </c>
      <c r="Q189" t="s">
        <v>578</v>
      </c>
      <c r="R189" t="s">
        <v>1486</v>
      </c>
      <c r="S189" s="19">
        <v>45061</v>
      </c>
      <c r="T189" s="20">
        <v>0.39631944444444445</v>
      </c>
      <c r="U189">
        <v>84</v>
      </c>
      <c r="V189" t="s">
        <v>1115</v>
      </c>
      <c r="W189" t="s">
        <v>1116</v>
      </c>
      <c r="X189" t="s">
        <v>582</v>
      </c>
      <c r="Y189" t="s">
        <v>61</v>
      </c>
      <c r="Z189" t="s">
        <v>62</v>
      </c>
      <c r="AA189" t="s">
        <v>584</v>
      </c>
      <c r="AB189" t="s">
        <v>553</v>
      </c>
      <c r="AC189" s="12">
        <v>45061.437314814815</v>
      </c>
      <c r="AD189" s="12">
        <v>45061.5625</v>
      </c>
      <c r="AE189">
        <v>3.0044444444356486</v>
      </c>
      <c r="AF189" s="12">
        <v>45061.396319444444</v>
      </c>
      <c r="AG189" s="20">
        <v>4.6666666666666669E-2</v>
      </c>
      <c r="AH189" s="12">
        <v>45061.442986111113</v>
      </c>
      <c r="AI189">
        <v>2.8683333332883194</v>
      </c>
      <c r="AJ189" t="s">
        <v>143</v>
      </c>
      <c r="AM189">
        <v>5</v>
      </c>
      <c r="AN189">
        <v>15</v>
      </c>
      <c r="AO189" t="s">
        <v>144</v>
      </c>
      <c r="AP189">
        <v>20</v>
      </c>
      <c r="AQ189">
        <v>9</v>
      </c>
      <c r="AR189">
        <v>2</v>
      </c>
    </row>
    <row r="190" spans="1:44" x14ac:dyDescent="0.2">
      <c r="A190" t="s">
        <v>536</v>
      </c>
      <c r="B190" t="s">
        <v>569</v>
      </c>
      <c r="C190" t="s">
        <v>1487</v>
      </c>
      <c r="D190" t="s">
        <v>47</v>
      </c>
      <c r="E190" t="s">
        <v>539</v>
      </c>
      <c r="F190" t="s">
        <v>1488</v>
      </c>
      <c r="G190" t="s">
        <v>1489</v>
      </c>
      <c r="H190" t="s">
        <v>1490</v>
      </c>
      <c r="I190" t="s">
        <v>1491</v>
      </c>
      <c r="J190" t="s">
        <v>575</v>
      </c>
      <c r="K190" t="s">
        <v>576</v>
      </c>
      <c r="L190" s="19">
        <v>45056</v>
      </c>
      <c r="M190" s="20">
        <v>0.55903935185185183</v>
      </c>
      <c r="N190" t="s">
        <v>1492</v>
      </c>
      <c r="O190" s="19">
        <v>45061</v>
      </c>
      <c r="P190" s="20">
        <v>0.83333333333333337</v>
      </c>
      <c r="Q190" t="s">
        <v>578</v>
      </c>
      <c r="R190" t="s">
        <v>1493</v>
      </c>
      <c r="S190" s="19">
        <v>45061</v>
      </c>
      <c r="T190" s="20">
        <v>0.3793171296296296</v>
      </c>
      <c r="U190">
        <v>41</v>
      </c>
      <c r="V190" t="s">
        <v>1001</v>
      </c>
      <c r="W190" t="s">
        <v>1002</v>
      </c>
      <c r="X190" t="s">
        <v>789</v>
      </c>
      <c r="Y190" t="s">
        <v>61</v>
      </c>
      <c r="Z190" t="s">
        <v>62</v>
      </c>
      <c r="AA190" t="s">
        <v>584</v>
      </c>
      <c r="AB190" t="s">
        <v>553</v>
      </c>
      <c r="AC190" s="12">
        <v>45056.559039351851</v>
      </c>
      <c r="AD190" s="12">
        <v>45061.833333333336</v>
      </c>
      <c r="AE190">
        <v>126.58305555564584</v>
      </c>
      <c r="AF190" s="12">
        <v>45061.379317129627</v>
      </c>
      <c r="AG190" s="20">
        <v>2.2777777777777775E-2</v>
      </c>
      <c r="AH190" s="12">
        <v>45061.402094907404</v>
      </c>
      <c r="AI190">
        <v>10.349722222366836</v>
      </c>
      <c r="AJ190" t="s">
        <v>143</v>
      </c>
      <c r="AM190">
        <v>5</v>
      </c>
      <c r="AN190">
        <v>15</v>
      </c>
      <c r="AO190" t="s">
        <v>144</v>
      </c>
      <c r="AP190">
        <v>20</v>
      </c>
      <c r="AQ190">
        <v>9</v>
      </c>
      <c r="AR190">
        <v>2</v>
      </c>
    </row>
    <row r="191" spans="1:44" x14ac:dyDescent="0.2">
      <c r="A191" t="s">
        <v>536</v>
      </c>
      <c r="B191" t="s">
        <v>569</v>
      </c>
      <c r="C191" t="s">
        <v>1494</v>
      </c>
      <c r="D191" t="s">
        <v>47</v>
      </c>
      <c r="E191" t="s">
        <v>539</v>
      </c>
      <c r="F191" t="s">
        <v>1495</v>
      </c>
      <c r="G191" t="s">
        <v>1496</v>
      </c>
      <c r="H191" t="s">
        <v>1497</v>
      </c>
      <c r="I191" t="s">
        <v>1498</v>
      </c>
      <c r="J191" t="s">
        <v>575</v>
      </c>
      <c r="K191" t="s">
        <v>576</v>
      </c>
      <c r="L191" s="19">
        <v>45061</v>
      </c>
      <c r="M191" s="20">
        <v>0.3420138888888889</v>
      </c>
      <c r="N191" t="s">
        <v>1412</v>
      </c>
      <c r="O191" s="19">
        <v>45061</v>
      </c>
      <c r="P191" s="20">
        <v>0.625</v>
      </c>
      <c r="Q191" t="s">
        <v>578</v>
      </c>
      <c r="R191" t="s">
        <v>1499</v>
      </c>
      <c r="S191" s="19">
        <v>45061</v>
      </c>
      <c r="T191" s="20">
        <v>0.30395833333333333</v>
      </c>
      <c r="U191">
        <v>88</v>
      </c>
      <c r="V191" t="s">
        <v>993</v>
      </c>
      <c r="W191" t="s">
        <v>994</v>
      </c>
      <c r="X191" t="s">
        <v>801</v>
      </c>
      <c r="Y191" t="s">
        <v>61</v>
      </c>
      <c r="Z191" t="s">
        <v>62</v>
      </c>
      <c r="AA191" t="s">
        <v>584</v>
      </c>
      <c r="AB191" t="s">
        <v>553</v>
      </c>
      <c r="AC191" s="12">
        <v>45061.342013888891</v>
      </c>
      <c r="AD191" s="12">
        <v>45061.625</v>
      </c>
      <c r="AE191">
        <v>6.7916666666278616</v>
      </c>
      <c r="AF191" s="12">
        <v>45061.30395833333</v>
      </c>
      <c r="AG191" s="20">
        <v>4.8888888888888891E-2</v>
      </c>
      <c r="AH191" s="12">
        <v>45061.352847222224</v>
      </c>
      <c r="AI191">
        <v>6.5316666667931713</v>
      </c>
      <c r="AJ191" t="s">
        <v>143</v>
      </c>
      <c r="AM191">
        <v>5</v>
      </c>
      <c r="AN191">
        <v>15</v>
      </c>
      <c r="AO191" t="s">
        <v>144</v>
      </c>
      <c r="AP191">
        <v>20</v>
      </c>
      <c r="AQ191">
        <v>7</v>
      </c>
      <c r="AR191">
        <v>2</v>
      </c>
    </row>
    <row r="192" spans="1:44" x14ac:dyDescent="0.2">
      <c r="A192" t="s">
        <v>536</v>
      </c>
      <c r="B192" t="s">
        <v>569</v>
      </c>
      <c r="C192" t="s">
        <v>1500</v>
      </c>
      <c r="D192" t="s">
        <v>47</v>
      </c>
      <c r="E192" t="s">
        <v>539</v>
      </c>
      <c r="F192" t="s">
        <v>1501</v>
      </c>
      <c r="G192" t="s">
        <v>1502</v>
      </c>
      <c r="H192" t="s">
        <v>1503</v>
      </c>
      <c r="I192" t="s">
        <v>1504</v>
      </c>
      <c r="J192" t="s">
        <v>575</v>
      </c>
      <c r="K192" t="s">
        <v>576</v>
      </c>
      <c r="L192" s="19">
        <v>45058</v>
      </c>
      <c r="M192" s="20">
        <v>0.70458333333333334</v>
      </c>
      <c r="N192" t="s">
        <v>1505</v>
      </c>
      <c r="O192" s="19">
        <v>45061</v>
      </c>
      <c r="P192" s="20">
        <v>0.83333333333333337</v>
      </c>
      <c r="Q192" t="s">
        <v>578</v>
      </c>
      <c r="R192" t="s">
        <v>1506</v>
      </c>
      <c r="S192" s="19">
        <v>45061</v>
      </c>
      <c r="T192" s="20">
        <v>0.30149305555555556</v>
      </c>
      <c r="U192">
        <v>114</v>
      </c>
      <c r="V192" t="s">
        <v>1040</v>
      </c>
      <c r="W192" t="s">
        <v>1041</v>
      </c>
      <c r="X192" t="s">
        <v>801</v>
      </c>
      <c r="Y192" t="s">
        <v>61</v>
      </c>
      <c r="Z192" t="s">
        <v>62</v>
      </c>
      <c r="AA192" t="s">
        <v>584</v>
      </c>
      <c r="AB192" t="s">
        <v>553</v>
      </c>
      <c r="AC192" s="12">
        <v>45058.704583333332</v>
      </c>
      <c r="AD192" s="12">
        <v>45061.833333333336</v>
      </c>
      <c r="AE192">
        <v>75.090000000083819</v>
      </c>
      <c r="AF192" s="12">
        <v>45061.301493055558</v>
      </c>
      <c r="AG192" s="20">
        <v>6.3333333333333339E-2</v>
      </c>
      <c r="AH192" s="12">
        <v>45061.36482638889</v>
      </c>
      <c r="AI192">
        <v>11.244166666700039</v>
      </c>
      <c r="AJ192" t="s">
        <v>143</v>
      </c>
      <c r="AM192">
        <v>5</v>
      </c>
      <c r="AN192">
        <v>15</v>
      </c>
      <c r="AO192" t="s">
        <v>144</v>
      </c>
      <c r="AP192">
        <v>20</v>
      </c>
      <c r="AQ192">
        <v>7</v>
      </c>
      <c r="AR192">
        <v>2</v>
      </c>
    </row>
    <row r="193" spans="1:44" x14ac:dyDescent="0.2">
      <c r="A193" t="s">
        <v>536</v>
      </c>
      <c r="B193" t="s">
        <v>569</v>
      </c>
      <c r="C193" t="s">
        <v>1507</v>
      </c>
      <c r="D193" t="s">
        <v>47</v>
      </c>
      <c r="E193" t="s">
        <v>539</v>
      </c>
      <c r="F193" t="s">
        <v>846</v>
      </c>
      <c r="G193" t="s">
        <v>847</v>
      </c>
      <c r="H193" t="s">
        <v>848</v>
      </c>
      <c r="I193" t="s">
        <v>849</v>
      </c>
      <c r="J193" t="s">
        <v>575</v>
      </c>
      <c r="K193" t="s">
        <v>576</v>
      </c>
      <c r="L193" s="19">
        <v>45058</v>
      </c>
      <c r="M193" s="20">
        <v>0.75282407407407403</v>
      </c>
      <c r="N193" t="s">
        <v>1508</v>
      </c>
      <c r="O193" s="19">
        <v>45061</v>
      </c>
      <c r="P193" s="20">
        <v>0.33333333333333331</v>
      </c>
      <c r="Q193" t="s">
        <v>578</v>
      </c>
      <c r="R193" t="s">
        <v>1509</v>
      </c>
      <c r="S193" s="19">
        <v>45061</v>
      </c>
      <c r="T193" s="20">
        <v>0.27813657407407405</v>
      </c>
      <c r="U193">
        <v>47</v>
      </c>
      <c r="V193" t="s">
        <v>852</v>
      </c>
      <c r="W193" t="s">
        <v>853</v>
      </c>
      <c r="X193" t="s">
        <v>1353</v>
      </c>
      <c r="Y193" t="s">
        <v>61</v>
      </c>
      <c r="Z193" t="s">
        <v>62</v>
      </c>
      <c r="AA193" t="s">
        <v>584</v>
      </c>
      <c r="AB193" t="s">
        <v>553</v>
      </c>
      <c r="AC193" s="12">
        <v>45058.752824074072</v>
      </c>
      <c r="AD193" s="12">
        <v>45061.333333333336</v>
      </c>
      <c r="AE193">
        <v>61.932222222327255</v>
      </c>
      <c r="AF193" s="12">
        <v>45061.278136574074</v>
      </c>
      <c r="AG193" s="20">
        <v>2.6111111111111113E-2</v>
      </c>
      <c r="AH193" s="12">
        <v>45061.304247685184</v>
      </c>
      <c r="AI193">
        <v>0.69805555563652888</v>
      </c>
      <c r="AJ193" t="s">
        <v>143</v>
      </c>
      <c r="AM193">
        <v>5</v>
      </c>
      <c r="AN193">
        <v>15</v>
      </c>
      <c r="AO193" t="s">
        <v>144</v>
      </c>
      <c r="AP193">
        <v>20</v>
      </c>
      <c r="AQ193">
        <v>6</v>
      </c>
      <c r="AR193">
        <v>2</v>
      </c>
    </row>
    <row r="194" spans="1:44" x14ac:dyDescent="0.2">
      <c r="A194" t="s">
        <v>536</v>
      </c>
      <c r="B194" t="s">
        <v>569</v>
      </c>
      <c r="C194" t="s">
        <v>1510</v>
      </c>
      <c r="D194" t="s">
        <v>47</v>
      </c>
      <c r="E194" t="s">
        <v>539</v>
      </c>
      <c r="F194" t="s">
        <v>923</v>
      </c>
      <c r="G194" t="s">
        <v>924</v>
      </c>
      <c r="H194" t="s">
        <v>925</v>
      </c>
      <c r="I194" t="s">
        <v>926</v>
      </c>
      <c r="J194" t="s">
        <v>575</v>
      </c>
      <c r="K194" t="s">
        <v>576</v>
      </c>
      <c r="L194" s="19">
        <v>45058</v>
      </c>
      <c r="M194" s="20">
        <v>0.6366087962962963</v>
      </c>
      <c r="N194" t="s">
        <v>1511</v>
      </c>
      <c r="O194" s="19">
        <v>45061</v>
      </c>
      <c r="P194" s="20">
        <v>0.83333333333333337</v>
      </c>
      <c r="Q194" t="s">
        <v>578</v>
      </c>
      <c r="R194" t="s">
        <v>1512</v>
      </c>
      <c r="S194" s="19">
        <v>45061</v>
      </c>
      <c r="T194" s="20">
        <v>0.29297453703703702</v>
      </c>
      <c r="U194">
        <v>17</v>
      </c>
      <c r="V194" t="s">
        <v>887</v>
      </c>
      <c r="W194" t="s">
        <v>888</v>
      </c>
      <c r="X194" t="s">
        <v>582</v>
      </c>
      <c r="Y194" t="s">
        <v>61</v>
      </c>
      <c r="Z194" t="s">
        <v>62</v>
      </c>
      <c r="AA194" t="s">
        <v>584</v>
      </c>
      <c r="AB194" t="s">
        <v>553</v>
      </c>
      <c r="AC194" s="12">
        <v>45058.636608796296</v>
      </c>
      <c r="AD194" s="12">
        <v>45061.833333333336</v>
      </c>
      <c r="AE194">
        <v>76.721388888952788</v>
      </c>
      <c r="AF194" s="12">
        <v>45061.292974537035</v>
      </c>
      <c r="AG194" s="20">
        <v>9.4444444444444445E-3</v>
      </c>
      <c r="AH194" s="12">
        <v>45061.302418981482</v>
      </c>
      <c r="AI194">
        <v>12.741944444482215</v>
      </c>
      <c r="AJ194" t="s">
        <v>143</v>
      </c>
      <c r="AM194">
        <v>5</v>
      </c>
      <c r="AN194">
        <v>15</v>
      </c>
      <c r="AO194" t="s">
        <v>144</v>
      </c>
      <c r="AP194">
        <v>20</v>
      </c>
      <c r="AQ194">
        <v>7</v>
      </c>
      <c r="AR194">
        <v>2</v>
      </c>
    </row>
    <row r="195" spans="1:44" x14ac:dyDescent="0.2">
      <c r="A195" t="s">
        <v>536</v>
      </c>
      <c r="B195" t="s">
        <v>569</v>
      </c>
      <c r="C195" t="s">
        <v>1513</v>
      </c>
      <c r="D195" t="s">
        <v>47</v>
      </c>
      <c r="E195" t="s">
        <v>539</v>
      </c>
      <c r="F195" t="s">
        <v>1160</v>
      </c>
      <c r="G195" t="s">
        <v>1161</v>
      </c>
      <c r="H195" t="s">
        <v>1162</v>
      </c>
      <c r="I195" t="s">
        <v>1163</v>
      </c>
      <c r="J195" t="s">
        <v>575</v>
      </c>
      <c r="K195" t="s">
        <v>576</v>
      </c>
      <c r="L195" s="19">
        <v>45056</v>
      </c>
      <c r="M195" s="20">
        <v>0.36679398148148151</v>
      </c>
      <c r="N195" t="s">
        <v>1514</v>
      </c>
      <c r="O195" s="19">
        <v>45061</v>
      </c>
      <c r="P195" s="20">
        <v>0.75</v>
      </c>
      <c r="Q195" t="s">
        <v>578</v>
      </c>
      <c r="R195" t="s">
        <v>1515</v>
      </c>
      <c r="S195" s="19">
        <v>45061</v>
      </c>
      <c r="T195" s="20">
        <v>0.30005787037037041</v>
      </c>
      <c r="U195">
        <v>99</v>
      </c>
      <c r="V195" t="s">
        <v>920</v>
      </c>
      <c r="W195" t="s">
        <v>921</v>
      </c>
      <c r="X195" t="s">
        <v>801</v>
      </c>
      <c r="Y195" t="s">
        <v>61</v>
      </c>
      <c r="Z195" t="s">
        <v>62</v>
      </c>
      <c r="AA195" t="s">
        <v>584</v>
      </c>
      <c r="AB195" t="s">
        <v>553</v>
      </c>
      <c r="AC195" s="12">
        <v>45056.366793981484</v>
      </c>
      <c r="AD195" s="12">
        <v>45061.75</v>
      </c>
      <c r="AE195">
        <v>129.1969444443821</v>
      </c>
      <c r="AF195" s="12">
        <v>45061.300057870372</v>
      </c>
      <c r="AG195" s="20">
        <v>5.5E-2</v>
      </c>
      <c r="AH195" s="12">
        <v>45061.355057870373</v>
      </c>
      <c r="AI195">
        <v>9.4786111110588536</v>
      </c>
      <c r="AJ195" t="s">
        <v>143</v>
      </c>
      <c r="AM195">
        <v>5</v>
      </c>
      <c r="AN195">
        <v>15</v>
      </c>
      <c r="AO195" t="s">
        <v>144</v>
      </c>
      <c r="AP195">
        <v>20</v>
      </c>
      <c r="AQ195">
        <v>7</v>
      </c>
      <c r="AR195">
        <v>2</v>
      </c>
    </row>
    <row r="196" spans="1:44" x14ac:dyDescent="0.2">
      <c r="A196" t="s">
        <v>536</v>
      </c>
      <c r="B196" t="s">
        <v>569</v>
      </c>
      <c r="C196" t="s">
        <v>1516</v>
      </c>
      <c r="D196" t="s">
        <v>47</v>
      </c>
      <c r="E196" t="s">
        <v>539</v>
      </c>
      <c r="F196" t="s">
        <v>952</v>
      </c>
      <c r="G196" t="s">
        <v>953</v>
      </c>
      <c r="H196" t="s">
        <v>954</v>
      </c>
      <c r="I196" t="s">
        <v>955</v>
      </c>
      <c r="J196" t="s">
        <v>585</v>
      </c>
      <c r="K196" t="s">
        <v>586</v>
      </c>
      <c r="L196" s="19">
        <v>45058</v>
      </c>
      <c r="M196" s="20">
        <v>0.4571412037037037</v>
      </c>
      <c r="N196" t="s">
        <v>1517</v>
      </c>
      <c r="O196" s="19">
        <v>45058</v>
      </c>
      <c r="P196" s="20">
        <v>0.83333333333333337</v>
      </c>
      <c r="Q196" t="s">
        <v>578</v>
      </c>
      <c r="R196" t="s">
        <v>1518</v>
      </c>
      <c r="S196" s="19">
        <v>45058</v>
      </c>
      <c r="T196" s="20">
        <v>0.69571759259259258</v>
      </c>
      <c r="U196">
        <v>28</v>
      </c>
      <c r="V196" t="s">
        <v>957</v>
      </c>
      <c r="W196" t="s">
        <v>958</v>
      </c>
      <c r="X196" t="s">
        <v>801</v>
      </c>
      <c r="Y196" t="s">
        <v>61</v>
      </c>
      <c r="Z196" t="s">
        <v>583</v>
      </c>
      <c r="AA196" t="s">
        <v>584</v>
      </c>
      <c r="AB196" t="s">
        <v>553</v>
      </c>
      <c r="AC196" s="12">
        <v>45058.457141203704</v>
      </c>
      <c r="AD196" s="12">
        <v>45058.833333333336</v>
      </c>
      <c r="AE196">
        <v>9.0286111111636274</v>
      </c>
      <c r="AF196" s="12">
        <v>45058.695717592593</v>
      </c>
      <c r="AG196" s="20">
        <v>1.5555555555555553E-2</v>
      </c>
      <c r="AH196" s="12">
        <v>45058.711273148147</v>
      </c>
      <c r="AI196">
        <v>2.9294444445404224</v>
      </c>
      <c r="AJ196" t="s">
        <v>143</v>
      </c>
      <c r="AM196">
        <v>5</v>
      </c>
      <c r="AN196">
        <v>12</v>
      </c>
      <c r="AO196" t="s">
        <v>144</v>
      </c>
      <c r="AP196">
        <v>19</v>
      </c>
      <c r="AQ196">
        <v>16</v>
      </c>
      <c r="AR196">
        <v>6</v>
      </c>
    </row>
    <row r="197" spans="1:44" x14ac:dyDescent="0.2">
      <c r="A197" t="s">
        <v>536</v>
      </c>
      <c r="B197" t="s">
        <v>569</v>
      </c>
      <c r="C197" t="s">
        <v>1516</v>
      </c>
      <c r="D197" t="s">
        <v>47</v>
      </c>
      <c r="E197" t="s">
        <v>539</v>
      </c>
      <c r="F197" t="s">
        <v>952</v>
      </c>
      <c r="G197" t="s">
        <v>953</v>
      </c>
      <c r="H197" t="s">
        <v>954</v>
      </c>
      <c r="I197" t="s">
        <v>955</v>
      </c>
      <c r="J197" t="s">
        <v>575</v>
      </c>
      <c r="K197" t="s">
        <v>576</v>
      </c>
      <c r="L197" s="19">
        <v>45058</v>
      </c>
      <c r="M197" s="20">
        <v>0.4571412037037037</v>
      </c>
      <c r="N197" t="s">
        <v>1517</v>
      </c>
      <c r="O197" s="19">
        <v>45058</v>
      </c>
      <c r="P197" s="20">
        <v>0.83333333333333337</v>
      </c>
      <c r="Q197" t="s">
        <v>578</v>
      </c>
      <c r="R197" t="s">
        <v>1518</v>
      </c>
      <c r="S197" s="19">
        <v>45058</v>
      </c>
      <c r="T197" s="20">
        <v>0.69571759259259258</v>
      </c>
      <c r="U197">
        <v>28</v>
      </c>
      <c r="V197" t="s">
        <v>957</v>
      </c>
      <c r="W197" t="s">
        <v>958</v>
      </c>
      <c r="X197" t="s">
        <v>801</v>
      </c>
      <c r="Y197" t="s">
        <v>61</v>
      </c>
      <c r="Z197" t="s">
        <v>62</v>
      </c>
      <c r="AA197" t="s">
        <v>584</v>
      </c>
      <c r="AB197" t="s">
        <v>553</v>
      </c>
      <c r="AC197" s="12">
        <v>45058.457141203704</v>
      </c>
      <c r="AD197" s="12">
        <v>45058.833333333336</v>
      </c>
      <c r="AE197">
        <v>9.0286111111636274</v>
      </c>
      <c r="AF197" s="12">
        <v>45058.695717592593</v>
      </c>
      <c r="AG197" s="20">
        <v>1.5555555555555553E-2</v>
      </c>
      <c r="AH197" s="12">
        <v>45058.711273148147</v>
      </c>
      <c r="AI197">
        <v>2.9294444445404224</v>
      </c>
      <c r="AJ197" t="s">
        <v>143</v>
      </c>
      <c r="AM197">
        <v>5</v>
      </c>
      <c r="AN197">
        <v>12</v>
      </c>
      <c r="AO197" t="s">
        <v>144</v>
      </c>
      <c r="AP197">
        <v>19</v>
      </c>
      <c r="AQ197">
        <v>16</v>
      </c>
      <c r="AR197">
        <v>6</v>
      </c>
    </row>
    <row r="198" spans="1:44" x14ac:dyDescent="0.2">
      <c r="A198" t="s">
        <v>536</v>
      </c>
      <c r="B198" t="s">
        <v>569</v>
      </c>
      <c r="C198" t="s">
        <v>1519</v>
      </c>
      <c r="D198" t="s">
        <v>47</v>
      </c>
      <c r="E198" t="s">
        <v>539</v>
      </c>
      <c r="F198" t="s">
        <v>952</v>
      </c>
      <c r="G198" t="s">
        <v>953</v>
      </c>
      <c r="H198" t="s">
        <v>954</v>
      </c>
      <c r="I198" t="s">
        <v>955</v>
      </c>
      <c r="J198" t="s">
        <v>585</v>
      </c>
      <c r="K198" t="s">
        <v>586</v>
      </c>
      <c r="L198" s="19">
        <v>45057</v>
      </c>
      <c r="M198" s="20">
        <v>0.64428240740740739</v>
      </c>
      <c r="N198" t="s">
        <v>1520</v>
      </c>
      <c r="O198" s="19">
        <v>45058</v>
      </c>
      <c r="P198" s="20">
        <v>0.83333333333333337</v>
      </c>
      <c r="Q198" t="s">
        <v>578</v>
      </c>
      <c r="R198" t="s">
        <v>1521</v>
      </c>
      <c r="S198" s="19">
        <v>45058</v>
      </c>
      <c r="T198" s="20">
        <v>0.69490740740740742</v>
      </c>
      <c r="U198">
        <v>28</v>
      </c>
      <c r="V198" t="s">
        <v>957</v>
      </c>
      <c r="W198" t="s">
        <v>958</v>
      </c>
      <c r="X198" t="s">
        <v>801</v>
      </c>
      <c r="Y198" t="s">
        <v>61</v>
      </c>
      <c r="Z198" t="s">
        <v>583</v>
      </c>
      <c r="AA198" t="s">
        <v>584</v>
      </c>
      <c r="AB198" t="s">
        <v>553</v>
      </c>
      <c r="AC198" s="12">
        <v>45057.644282407404</v>
      </c>
      <c r="AD198" s="12">
        <v>45058.833333333336</v>
      </c>
      <c r="AE198">
        <v>28.537222222366836</v>
      </c>
      <c r="AF198" s="12">
        <v>45058.694907407407</v>
      </c>
      <c r="AG198" s="20">
        <v>1.5555555555555553E-2</v>
      </c>
      <c r="AH198" s="12">
        <v>45058.710462962961</v>
      </c>
      <c r="AI198">
        <v>2.9488888889900409</v>
      </c>
      <c r="AJ198" t="s">
        <v>143</v>
      </c>
      <c r="AM198">
        <v>5</v>
      </c>
      <c r="AN198">
        <v>12</v>
      </c>
      <c r="AO198" t="s">
        <v>144</v>
      </c>
      <c r="AP198">
        <v>19</v>
      </c>
      <c r="AQ198">
        <v>16</v>
      </c>
      <c r="AR198">
        <v>6</v>
      </c>
    </row>
    <row r="199" spans="1:44" x14ac:dyDescent="0.2">
      <c r="A199" t="s">
        <v>536</v>
      </c>
      <c r="B199" t="s">
        <v>569</v>
      </c>
      <c r="C199" t="s">
        <v>1519</v>
      </c>
      <c r="D199" t="s">
        <v>47</v>
      </c>
      <c r="E199" t="s">
        <v>539</v>
      </c>
      <c r="F199" t="s">
        <v>952</v>
      </c>
      <c r="G199" t="s">
        <v>953</v>
      </c>
      <c r="H199" t="s">
        <v>954</v>
      </c>
      <c r="I199" t="s">
        <v>955</v>
      </c>
      <c r="J199" t="s">
        <v>575</v>
      </c>
      <c r="K199" t="s">
        <v>576</v>
      </c>
      <c r="L199" s="19">
        <v>45057</v>
      </c>
      <c r="M199" s="20">
        <v>0.64428240740740739</v>
      </c>
      <c r="N199" t="s">
        <v>1520</v>
      </c>
      <c r="O199" s="19">
        <v>45058</v>
      </c>
      <c r="P199" s="20">
        <v>0.83333333333333337</v>
      </c>
      <c r="Q199" t="s">
        <v>578</v>
      </c>
      <c r="R199" t="s">
        <v>1521</v>
      </c>
      <c r="S199" s="19">
        <v>45058</v>
      </c>
      <c r="T199" s="20">
        <v>0.69490740740740742</v>
      </c>
      <c r="U199">
        <v>28</v>
      </c>
      <c r="V199" t="s">
        <v>957</v>
      </c>
      <c r="W199" t="s">
        <v>958</v>
      </c>
      <c r="X199" t="s">
        <v>801</v>
      </c>
      <c r="Y199" t="s">
        <v>61</v>
      </c>
      <c r="Z199" t="s">
        <v>62</v>
      </c>
      <c r="AA199" t="s">
        <v>584</v>
      </c>
      <c r="AB199" t="s">
        <v>553</v>
      </c>
      <c r="AC199" s="12">
        <v>45057.644282407404</v>
      </c>
      <c r="AD199" s="12">
        <v>45058.833333333336</v>
      </c>
      <c r="AE199">
        <v>28.537222222366836</v>
      </c>
      <c r="AF199" s="12">
        <v>45058.694907407407</v>
      </c>
      <c r="AG199" s="20">
        <v>1.5555555555555553E-2</v>
      </c>
      <c r="AH199" s="12">
        <v>45058.710462962961</v>
      </c>
      <c r="AI199">
        <v>2.9488888889900409</v>
      </c>
      <c r="AJ199" t="s">
        <v>143</v>
      </c>
      <c r="AM199">
        <v>5</v>
      </c>
      <c r="AN199">
        <v>12</v>
      </c>
      <c r="AO199" t="s">
        <v>144</v>
      </c>
      <c r="AP199">
        <v>19</v>
      </c>
      <c r="AQ199">
        <v>16</v>
      </c>
      <c r="AR199">
        <v>6</v>
      </c>
    </row>
    <row r="200" spans="1:44" x14ac:dyDescent="0.2">
      <c r="A200" t="s">
        <v>536</v>
      </c>
      <c r="B200" t="s">
        <v>569</v>
      </c>
      <c r="C200" t="s">
        <v>1522</v>
      </c>
      <c r="D200" t="s">
        <v>47</v>
      </c>
      <c r="E200" t="s">
        <v>539</v>
      </c>
      <c r="F200" t="s">
        <v>1131</v>
      </c>
      <c r="G200" t="s">
        <v>1132</v>
      </c>
      <c r="H200" t="s">
        <v>1133</v>
      </c>
      <c r="I200" t="s">
        <v>1134</v>
      </c>
      <c r="J200" t="s">
        <v>585</v>
      </c>
      <c r="K200" t="s">
        <v>586</v>
      </c>
      <c r="L200" s="19">
        <v>45058</v>
      </c>
      <c r="M200" s="20">
        <v>0.49306712962962962</v>
      </c>
      <c r="N200" t="s">
        <v>1523</v>
      </c>
      <c r="O200" s="19">
        <v>45058</v>
      </c>
      <c r="P200" s="20">
        <v>0.625</v>
      </c>
      <c r="Q200" t="s">
        <v>578</v>
      </c>
      <c r="R200" t="s">
        <v>1524</v>
      </c>
      <c r="S200" s="19">
        <v>45058</v>
      </c>
      <c r="T200" s="20">
        <v>0.52060185185185182</v>
      </c>
      <c r="U200">
        <v>17</v>
      </c>
      <c r="V200" t="s">
        <v>887</v>
      </c>
      <c r="W200" t="s">
        <v>888</v>
      </c>
      <c r="X200" t="s">
        <v>1353</v>
      </c>
      <c r="Y200" t="s">
        <v>61</v>
      </c>
      <c r="Z200" t="s">
        <v>583</v>
      </c>
      <c r="AA200" t="s">
        <v>584</v>
      </c>
      <c r="AB200" t="s">
        <v>553</v>
      </c>
      <c r="AC200" s="12">
        <v>45058.493067129632</v>
      </c>
      <c r="AD200" s="12">
        <v>45058.625</v>
      </c>
      <c r="AE200">
        <v>3.1663888888433576</v>
      </c>
      <c r="AF200" s="12">
        <v>45058.520601851851</v>
      </c>
      <c r="AG200" s="20">
        <v>9.4444444444444445E-3</v>
      </c>
      <c r="AH200" s="12">
        <v>45058.530046296299</v>
      </c>
      <c r="AI200">
        <v>2.278888888831716</v>
      </c>
      <c r="AJ200" t="s">
        <v>143</v>
      </c>
      <c r="AM200">
        <v>5</v>
      </c>
      <c r="AN200">
        <v>12</v>
      </c>
      <c r="AO200" t="s">
        <v>144</v>
      </c>
      <c r="AP200">
        <v>19</v>
      </c>
      <c r="AQ200">
        <v>12</v>
      </c>
      <c r="AR200">
        <v>6</v>
      </c>
    </row>
    <row r="201" spans="1:44" x14ac:dyDescent="0.2">
      <c r="A201" t="s">
        <v>536</v>
      </c>
      <c r="B201" t="s">
        <v>569</v>
      </c>
      <c r="C201" t="s">
        <v>1522</v>
      </c>
      <c r="D201" t="s">
        <v>47</v>
      </c>
      <c r="E201" t="s">
        <v>539</v>
      </c>
      <c r="F201" t="s">
        <v>1131</v>
      </c>
      <c r="G201" t="s">
        <v>1132</v>
      </c>
      <c r="H201" t="s">
        <v>1133</v>
      </c>
      <c r="I201" t="s">
        <v>1134</v>
      </c>
      <c r="J201" t="s">
        <v>575</v>
      </c>
      <c r="K201" t="s">
        <v>576</v>
      </c>
      <c r="L201" s="19">
        <v>45058</v>
      </c>
      <c r="M201" s="20">
        <v>0.49306712962962962</v>
      </c>
      <c r="N201" t="s">
        <v>1523</v>
      </c>
      <c r="O201" s="19">
        <v>45058</v>
      </c>
      <c r="P201" s="20">
        <v>0.625</v>
      </c>
      <c r="Q201" t="s">
        <v>578</v>
      </c>
      <c r="R201" t="s">
        <v>1524</v>
      </c>
      <c r="S201" s="19">
        <v>45058</v>
      </c>
      <c r="T201" s="20">
        <v>0.52060185185185182</v>
      </c>
      <c r="U201">
        <v>17</v>
      </c>
      <c r="V201" t="s">
        <v>887</v>
      </c>
      <c r="W201" t="s">
        <v>888</v>
      </c>
      <c r="X201" t="s">
        <v>1353</v>
      </c>
      <c r="Y201" t="s">
        <v>61</v>
      </c>
      <c r="Z201" t="s">
        <v>62</v>
      </c>
      <c r="AA201" t="s">
        <v>584</v>
      </c>
      <c r="AB201" t="s">
        <v>553</v>
      </c>
      <c r="AC201" s="12">
        <v>45058.493067129632</v>
      </c>
      <c r="AD201" s="12">
        <v>45058.625</v>
      </c>
      <c r="AE201">
        <v>3.1663888888433576</v>
      </c>
      <c r="AF201" s="12">
        <v>45058.520601851851</v>
      </c>
      <c r="AG201" s="20">
        <v>9.4444444444444445E-3</v>
      </c>
      <c r="AH201" s="12">
        <v>45058.530046296299</v>
      </c>
      <c r="AI201">
        <v>2.278888888831716</v>
      </c>
      <c r="AJ201" t="s">
        <v>143</v>
      </c>
      <c r="AM201">
        <v>5</v>
      </c>
      <c r="AN201">
        <v>12</v>
      </c>
      <c r="AO201" t="s">
        <v>144</v>
      </c>
      <c r="AP201">
        <v>19</v>
      </c>
      <c r="AQ201">
        <v>12</v>
      </c>
      <c r="AR201">
        <v>6</v>
      </c>
    </row>
    <row r="202" spans="1:44" x14ac:dyDescent="0.2">
      <c r="A202" t="s">
        <v>536</v>
      </c>
      <c r="B202" t="s">
        <v>569</v>
      </c>
      <c r="C202" t="s">
        <v>1525</v>
      </c>
      <c r="D202" t="s">
        <v>47</v>
      </c>
      <c r="E202" t="s">
        <v>539</v>
      </c>
      <c r="F202" t="s">
        <v>1526</v>
      </c>
      <c r="G202" t="s">
        <v>1527</v>
      </c>
      <c r="H202" t="s">
        <v>1528</v>
      </c>
      <c r="I202" t="s">
        <v>1529</v>
      </c>
      <c r="J202" t="s">
        <v>575</v>
      </c>
      <c r="K202" t="s">
        <v>576</v>
      </c>
      <c r="L202" s="19">
        <v>45057</v>
      </c>
      <c r="M202" s="20">
        <v>0.58696759259259257</v>
      </c>
      <c r="N202" t="s">
        <v>1530</v>
      </c>
      <c r="O202" s="19">
        <v>45058</v>
      </c>
      <c r="P202" s="20">
        <v>0.83333333333333337</v>
      </c>
      <c r="Q202" t="s">
        <v>578</v>
      </c>
      <c r="R202" t="s">
        <v>1531</v>
      </c>
      <c r="S202" s="19">
        <v>45058</v>
      </c>
      <c r="T202" s="20">
        <v>0.44311342592592595</v>
      </c>
      <c r="U202">
        <v>17</v>
      </c>
      <c r="V202" t="s">
        <v>887</v>
      </c>
      <c r="W202" t="s">
        <v>888</v>
      </c>
      <c r="X202" t="s">
        <v>801</v>
      </c>
      <c r="Y202" t="s">
        <v>61</v>
      </c>
      <c r="Z202" t="s">
        <v>62</v>
      </c>
      <c r="AA202" t="s">
        <v>584</v>
      </c>
      <c r="AB202" t="s">
        <v>553</v>
      </c>
      <c r="AC202" s="12">
        <v>45057.586967592593</v>
      </c>
      <c r="AD202" s="12">
        <v>45058.833333333336</v>
      </c>
      <c r="AE202">
        <v>29.912777777819429</v>
      </c>
      <c r="AF202" s="12">
        <v>45058.443113425928</v>
      </c>
      <c r="AG202" s="20">
        <v>9.4444444444444445E-3</v>
      </c>
      <c r="AH202" s="12">
        <v>45058.452557870369</v>
      </c>
      <c r="AI202">
        <v>9.1386111110332422</v>
      </c>
      <c r="AJ202" t="s">
        <v>143</v>
      </c>
      <c r="AM202">
        <v>5</v>
      </c>
      <c r="AN202">
        <v>12</v>
      </c>
      <c r="AO202" t="s">
        <v>144</v>
      </c>
      <c r="AP202">
        <v>19</v>
      </c>
      <c r="AQ202">
        <v>10</v>
      </c>
      <c r="AR202">
        <v>6</v>
      </c>
    </row>
    <row r="203" spans="1:44" x14ac:dyDescent="0.2">
      <c r="A203" t="s">
        <v>536</v>
      </c>
      <c r="B203" t="s">
        <v>569</v>
      </c>
      <c r="C203" t="s">
        <v>1532</v>
      </c>
      <c r="D203" t="s">
        <v>47</v>
      </c>
      <c r="E203" t="s">
        <v>539</v>
      </c>
      <c r="F203" t="s">
        <v>1533</v>
      </c>
      <c r="G203" t="s">
        <v>1534</v>
      </c>
      <c r="H203" t="s">
        <v>1535</v>
      </c>
      <c r="I203" t="s">
        <v>1536</v>
      </c>
      <c r="J203" t="s">
        <v>575</v>
      </c>
      <c r="K203" t="s">
        <v>576</v>
      </c>
      <c r="L203" s="19">
        <v>45054</v>
      </c>
      <c r="M203" s="20">
        <v>0.66532407407407412</v>
      </c>
      <c r="N203" t="s">
        <v>1537</v>
      </c>
      <c r="O203" s="19">
        <v>45058</v>
      </c>
      <c r="P203" s="20">
        <v>0.83333333333333337</v>
      </c>
      <c r="Q203" t="s">
        <v>578</v>
      </c>
      <c r="R203" t="s">
        <v>1538</v>
      </c>
      <c r="S203" s="19">
        <v>45058</v>
      </c>
      <c r="T203" s="20">
        <v>0.44187500000000002</v>
      </c>
      <c r="U203">
        <v>16</v>
      </c>
      <c r="V203" t="s">
        <v>799</v>
      </c>
      <c r="W203" t="s">
        <v>800</v>
      </c>
      <c r="X203" t="s">
        <v>801</v>
      </c>
      <c r="Y203" t="s">
        <v>61</v>
      </c>
      <c r="Z203" t="s">
        <v>62</v>
      </c>
      <c r="AA203" t="s">
        <v>584</v>
      </c>
      <c r="AB203" t="s">
        <v>553</v>
      </c>
      <c r="AC203" s="12">
        <v>45054.665324074071</v>
      </c>
      <c r="AD203" s="12">
        <v>45058.833333333336</v>
      </c>
      <c r="AE203">
        <v>100.03222222236218</v>
      </c>
      <c r="AF203" s="12">
        <v>45058.441874999997</v>
      </c>
      <c r="AG203" s="20">
        <v>8.8888888888888889E-3</v>
      </c>
      <c r="AH203" s="12">
        <v>45058.45076388889</v>
      </c>
      <c r="AI203">
        <v>9.181666666874662</v>
      </c>
      <c r="AJ203" t="s">
        <v>143</v>
      </c>
      <c r="AM203">
        <v>5</v>
      </c>
      <c r="AN203">
        <v>12</v>
      </c>
      <c r="AO203" t="s">
        <v>144</v>
      </c>
      <c r="AP203">
        <v>19</v>
      </c>
      <c r="AQ203">
        <v>10</v>
      </c>
      <c r="AR203">
        <v>6</v>
      </c>
    </row>
    <row r="204" spans="1:44" x14ac:dyDescent="0.2">
      <c r="A204" t="s">
        <v>764</v>
      </c>
      <c r="B204" t="s">
        <v>765</v>
      </c>
      <c r="C204" t="s">
        <v>1539</v>
      </c>
      <c r="D204" t="s">
        <v>47</v>
      </c>
      <c r="E204" t="s">
        <v>539</v>
      </c>
      <c r="F204" t="s">
        <v>767</v>
      </c>
      <c r="G204" t="s">
        <v>768</v>
      </c>
      <c r="H204" t="s">
        <v>769</v>
      </c>
      <c r="I204" t="s">
        <v>770</v>
      </c>
      <c r="J204" t="s">
        <v>960</v>
      </c>
      <c r="K204" t="s">
        <v>961</v>
      </c>
      <c r="L204" s="19">
        <v>45057</v>
      </c>
      <c r="M204" s="20">
        <v>0.67604166666666676</v>
      </c>
      <c r="N204" t="s">
        <v>1540</v>
      </c>
      <c r="O204" s="19">
        <v>45058</v>
      </c>
      <c r="P204" s="20">
        <v>0.625</v>
      </c>
      <c r="Q204" t="s">
        <v>774</v>
      </c>
      <c r="R204" t="s">
        <v>1541</v>
      </c>
      <c r="S204" s="19">
        <v>45058</v>
      </c>
      <c r="T204" s="20">
        <v>0.38385416666666666</v>
      </c>
      <c r="U204">
        <v>2</v>
      </c>
      <c r="V204" t="s">
        <v>776</v>
      </c>
      <c r="W204" t="s">
        <v>777</v>
      </c>
      <c r="X204" t="s">
        <v>1353</v>
      </c>
      <c r="Y204" t="s">
        <v>61</v>
      </c>
      <c r="Z204" t="s">
        <v>62</v>
      </c>
      <c r="AA204" t="s">
        <v>584</v>
      </c>
      <c r="AB204" t="s">
        <v>553</v>
      </c>
      <c r="AC204" s="12">
        <v>45057.676041666666</v>
      </c>
      <c r="AD204" s="12">
        <v>45058.625</v>
      </c>
      <c r="AE204">
        <v>22.775000000023283</v>
      </c>
      <c r="AF204" s="12">
        <v>45058.38385416667</v>
      </c>
      <c r="AG204" s="20">
        <v>1.1111111111111111E-3</v>
      </c>
      <c r="AH204" s="12">
        <v>45058.384965277779</v>
      </c>
      <c r="AI204">
        <v>5.7608333333046176</v>
      </c>
      <c r="AJ204" t="s">
        <v>143</v>
      </c>
      <c r="AM204">
        <v>5</v>
      </c>
      <c r="AN204">
        <v>12</v>
      </c>
      <c r="AO204" t="s">
        <v>144</v>
      </c>
      <c r="AP204">
        <v>19</v>
      </c>
      <c r="AQ204">
        <v>9</v>
      </c>
      <c r="AR204">
        <v>6</v>
      </c>
    </row>
    <row r="205" spans="1:44" x14ac:dyDescent="0.2">
      <c r="A205" t="s">
        <v>536</v>
      </c>
      <c r="B205" t="s">
        <v>569</v>
      </c>
      <c r="C205" t="s">
        <v>1542</v>
      </c>
      <c r="D205" t="s">
        <v>47</v>
      </c>
      <c r="E205" t="s">
        <v>539</v>
      </c>
      <c r="F205" t="s">
        <v>1054</v>
      </c>
      <c r="G205" t="s">
        <v>1055</v>
      </c>
      <c r="H205" t="s">
        <v>1056</v>
      </c>
      <c r="I205" t="s">
        <v>1057</v>
      </c>
      <c r="J205" t="s">
        <v>585</v>
      </c>
      <c r="K205" t="s">
        <v>586</v>
      </c>
      <c r="L205" s="19">
        <v>45057</v>
      </c>
      <c r="M205" s="20">
        <v>0.42978009259259259</v>
      </c>
      <c r="N205" t="s">
        <v>1543</v>
      </c>
      <c r="O205" s="19">
        <v>45058</v>
      </c>
      <c r="P205" s="20">
        <v>0.72916666666666663</v>
      </c>
      <c r="Q205" t="s">
        <v>578</v>
      </c>
      <c r="R205" t="s">
        <v>1544</v>
      </c>
      <c r="S205" s="19">
        <v>45058</v>
      </c>
      <c r="T205" s="20">
        <v>0.36049768518518516</v>
      </c>
      <c r="U205">
        <v>76</v>
      </c>
      <c r="V205" t="s">
        <v>843</v>
      </c>
      <c r="W205" t="s">
        <v>844</v>
      </c>
      <c r="X205" t="s">
        <v>870</v>
      </c>
      <c r="Y205" t="s">
        <v>61</v>
      </c>
      <c r="Z205" t="s">
        <v>62</v>
      </c>
      <c r="AA205" t="s">
        <v>584</v>
      </c>
      <c r="AB205" t="s">
        <v>553</v>
      </c>
      <c r="AC205" s="12">
        <v>45057.429780092592</v>
      </c>
      <c r="AD205" s="12">
        <v>45058.729166666664</v>
      </c>
      <c r="AE205">
        <v>31.185277777723968</v>
      </c>
      <c r="AF205" s="12">
        <v>45058.360497685186</v>
      </c>
      <c r="AG205" s="20">
        <v>4.2222222222222223E-2</v>
      </c>
      <c r="AH205" s="12">
        <v>45058.402719907404</v>
      </c>
      <c r="AI205">
        <v>7.8347222222364508</v>
      </c>
      <c r="AJ205" t="s">
        <v>143</v>
      </c>
      <c r="AM205">
        <v>5</v>
      </c>
      <c r="AN205">
        <v>12</v>
      </c>
      <c r="AO205" t="s">
        <v>144</v>
      </c>
      <c r="AP205">
        <v>19</v>
      </c>
      <c r="AQ205">
        <v>8</v>
      </c>
      <c r="AR205">
        <v>6</v>
      </c>
    </row>
    <row r="206" spans="1:44" x14ac:dyDescent="0.2">
      <c r="A206" t="s">
        <v>764</v>
      </c>
      <c r="B206" t="s">
        <v>765</v>
      </c>
      <c r="C206" t="s">
        <v>1545</v>
      </c>
      <c r="D206" t="s">
        <v>47</v>
      </c>
      <c r="E206" t="s">
        <v>539</v>
      </c>
      <c r="F206" t="s">
        <v>767</v>
      </c>
      <c r="G206" t="s">
        <v>768</v>
      </c>
      <c r="H206" t="s">
        <v>769</v>
      </c>
      <c r="I206" t="s">
        <v>770</v>
      </c>
      <c r="J206" t="s">
        <v>960</v>
      </c>
      <c r="K206" t="s">
        <v>961</v>
      </c>
      <c r="L206" s="19">
        <v>45057</v>
      </c>
      <c r="M206" s="20">
        <v>0.67170138888888886</v>
      </c>
      <c r="N206" t="s">
        <v>1540</v>
      </c>
      <c r="O206" s="19">
        <v>45058</v>
      </c>
      <c r="P206" s="20">
        <v>0.625</v>
      </c>
      <c r="Q206" t="s">
        <v>774</v>
      </c>
      <c r="R206" t="s">
        <v>1546</v>
      </c>
      <c r="S206" s="19">
        <v>45058</v>
      </c>
      <c r="T206" s="20">
        <v>0.35105324074074074</v>
      </c>
      <c r="U206">
        <v>2</v>
      </c>
      <c r="V206" t="s">
        <v>776</v>
      </c>
      <c r="W206" t="s">
        <v>777</v>
      </c>
      <c r="X206" t="s">
        <v>1353</v>
      </c>
      <c r="Y206" t="s">
        <v>61</v>
      </c>
      <c r="Z206" t="s">
        <v>62</v>
      </c>
      <c r="AA206" t="s">
        <v>584</v>
      </c>
      <c r="AB206" t="s">
        <v>553</v>
      </c>
      <c r="AC206" s="12">
        <v>45057.671701388892</v>
      </c>
      <c r="AD206" s="12">
        <v>45058.625</v>
      </c>
      <c r="AE206">
        <v>22.879166666592937</v>
      </c>
      <c r="AF206" s="12">
        <v>45058.351053240738</v>
      </c>
      <c r="AG206" s="20">
        <v>1.1111111111111111E-3</v>
      </c>
      <c r="AH206" s="12">
        <v>45058.352164351854</v>
      </c>
      <c r="AI206">
        <v>6.5480555556714535</v>
      </c>
      <c r="AJ206" t="s">
        <v>143</v>
      </c>
      <c r="AM206">
        <v>5</v>
      </c>
      <c r="AN206">
        <v>12</v>
      </c>
      <c r="AO206" t="s">
        <v>144</v>
      </c>
      <c r="AP206">
        <v>19</v>
      </c>
      <c r="AQ206">
        <v>8</v>
      </c>
      <c r="AR206">
        <v>6</v>
      </c>
    </row>
    <row r="207" spans="1:44" x14ac:dyDescent="0.2">
      <c r="A207" t="s">
        <v>764</v>
      </c>
      <c r="B207" t="s">
        <v>765</v>
      </c>
      <c r="C207" t="s">
        <v>1547</v>
      </c>
      <c r="D207" t="s">
        <v>47</v>
      </c>
      <c r="E207" t="s">
        <v>539</v>
      </c>
      <c r="F207" t="s">
        <v>767</v>
      </c>
      <c r="G207" t="s">
        <v>768</v>
      </c>
      <c r="H207" t="s">
        <v>769</v>
      </c>
      <c r="I207" t="s">
        <v>770</v>
      </c>
      <c r="J207" t="s">
        <v>960</v>
      </c>
      <c r="K207" t="s">
        <v>961</v>
      </c>
      <c r="L207" s="19">
        <v>45057</v>
      </c>
      <c r="M207" s="20">
        <v>0.6710532407407408</v>
      </c>
      <c r="N207" t="s">
        <v>1540</v>
      </c>
      <c r="O207" s="19">
        <v>45058</v>
      </c>
      <c r="P207" s="20">
        <v>0.625</v>
      </c>
      <c r="Q207" t="s">
        <v>774</v>
      </c>
      <c r="R207" t="s">
        <v>1548</v>
      </c>
      <c r="S207" s="19">
        <v>45058</v>
      </c>
      <c r="T207" s="20">
        <v>0.32021990740740741</v>
      </c>
      <c r="U207">
        <v>2</v>
      </c>
      <c r="V207" t="s">
        <v>776</v>
      </c>
      <c r="W207" t="s">
        <v>777</v>
      </c>
      <c r="X207" t="s">
        <v>1353</v>
      </c>
      <c r="Y207" t="s">
        <v>61</v>
      </c>
      <c r="Z207" t="s">
        <v>62</v>
      </c>
      <c r="AA207" t="s">
        <v>584</v>
      </c>
      <c r="AB207" t="s">
        <v>553</v>
      </c>
      <c r="AC207" s="12">
        <v>45057.671053240738</v>
      </c>
      <c r="AD207" s="12">
        <v>45058.625</v>
      </c>
      <c r="AE207">
        <v>22.89472222229233</v>
      </c>
      <c r="AF207" s="12">
        <v>45058.320219907408</v>
      </c>
      <c r="AG207" s="20">
        <v>1.1111111111111111E-3</v>
      </c>
      <c r="AH207" s="12">
        <v>45058.321331018517</v>
      </c>
      <c r="AI207">
        <v>7.2880555556039326</v>
      </c>
      <c r="AJ207" t="s">
        <v>143</v>
      </c>
      <c r="AM207">
        <v>5</v>
      </c>
      <c r="AN207">
        <v>12</v>
      </c>
      <c r="AO207" t="s">
        <v>144</v>
      </c>
      <c r="AP207">
        <v>19</v>
      </c>
      <c r="AQ207">
        <v>7</v>
      </c>
      <c r="AR207">
        <v>6</v>
      </c>
    </row>
    <row r="208" spans="1:44" x14ac:dyDescent="0.2">
      <c r="A208" t="s">
        <v>536</v>
      </c>
      <c r="B208" t="s">
        <v>569</v>
      </c>
      <c r="C208" t="s">
        <v>1549</v>
      </c>
      <c r="D208" t="s">
        <v>47</v>
      </c>
      <c r="E208" t="s">
        <v>539</v>
      </c>
      <c r="F208" t="s">
        <v>872</v>
      </c>
      <c r="G208" t="s">
        <v>873</v>
      </c>
      <c r="H208" t="s">
        <v>874</v>
      </c>
      <c r="I208" t="s">
        <v>875</v>
      </c>
      <c r="J208" t="s">
        <v>585</v>
      </c>
      <c r="K208" t="s">
        <v>586</v>
      </c>
      <c r="L208" s="19">
        <v>45057</v>
      </c>
      <c r="M208" s="20">
        <v>0.47925925925925927</v>
      </c>
      <c r="N208" t="s">
        <v>1550</v>
      </c>
      <c r="O208" s="19">
        <v>45058</v>
      </c>
      <c r="P208" s="20">
        <v>0.64583333333333337</v>
      </c>
      <c r="Q208" t="s">
        <v>578</v>
      </c>
      <c r="R208" t="s">
        <v>1551</v>
      </c>
      <c r="S208" s="19">
        <v>45058</v>
      </c>
      <c r="T208" s="20">
        <v>0.29677083333333332</v>
      </c>
      <c r="U208">
        <v>53</v>
      </c>
      <c r="V208" t="s">
        <v>878</v>
      </c>
      <c r="W208" t="s">
        <v>879</v>
      </c>
      <c r="X208" t="s">
        <v>582</v>
      </c>
      <c r="Y208" t="s">
        <v>61</v>
      </c>
      <c r="Z208" t="s">
        <v>62</v>
      </c>
      <c r="AA208" t="s">
        <v>584</v>
      </c>
      <c r="AB208" t="s">
        <v>553</v>
      </c>
      <c r="AC208" s="12">
        <v>45057.479259259257</v>
      </c>
      <c r="AD208" s="12">
        <v>45058.645833333336</v>
      </c>
      <c r="AE208">
        <v>27.997777777898591</v>
      </c>
      <c r="AF208" s="12">
        <v>45058.296770833331</v>
      </c>
      <c r="AG208" s="20">
        <v>2.9444444444444443E-2</v>
      </c>
      <c r="AH208" s="12">
        <v>45058.326215277775</v>
      </c>
      <c r="AI208">
        <v>7.6708333334536292</v>
      </c>
      <c r="AJ208" t="s">
        <v>143</v>
      </c>
      <c r="AM208">
        <v>5</v>
      </c>
      <c r="AN208">
        <v>12</v>
      </c>
      <c r="AO208" t="s">
        <v>144</v>
      </c>
      <c r="AP208">
        <v>19</v>
      </c>
      <c r="AQ208">
        <v>7</v>
      </c>
      <c r="AR208">
        <v>6</v>
      </c>
    </row>
    <row r="209" spans="1:44" x14ac:dyDescent="0.2">
      <c r="A209" t="s">
        <v>536</v>
      </c>
      <c r="B209" t="s">
        <v>569</v>
      </c>
      <c r="C209" t="s">
        <v>1552</v>
      </c>
      <c r="D209" t="s">
        <v>47</v>
      </c>
      <c r="E209" t="s">
        <v>539</v>
      </c>
      <c r="F209" t="s">
        <v>1205</v>
      </c>
      <c r="G209" t="s">
        <v>1206</v>
      </c>
      <c r="H209" t="s">
        <v>1207</v>
      </c>
      <c r="I209" t="s">
        <v>1208</v>
      </c>
      <c r="J209" t="s">
        <v>575</v>
      </c>
      <c r="K209" t="s">
        <v>576</v>
      </c>
      <c r="L209" s="19">
        <v>45057</v>
      </c>
      <c r="M209" s="20">
        <v>0.43684027777777779</v>
      </c>
      <c r="N209" t="s">
        <v>1553</v>
      </c>
      <c r="O209" s="19">
        <v>45058</v>
      </c>
      <c r="P209" s="20">
        <v>0.72916666666666663</v>
      </c>
      <c r="Q209" t="s">
        <v>578</v>
      </c>
      <c r="R209" t="s">
        <v>1554</v>
      </c>
      <c r="S209" s="19">
        <v>45058</v>
      </c>
      <c r="T209" s="20">
        <v>0.29567129629629629</v>
      </c>
      <c r="U209">
        <v>33</v>
      </c>
      <c r="V209" t="s">
        <v>580</v>
      </c>
      <c r="W209" t="s">
        <v>581</v>
      </c>
      <c r="X209" t="s">
        <v>582</v>
      </c>
      <c r="Y209" t="s">
        <v>61</v>
      </c>
      <c r="Z209" t="s">
        <v>583</v>
      </c>
      <c r="AA209" t="s">
        <v>584</v>
      </c>
      <c r="AB209" t="s">
        <v>553</v>
      </c>
      <c r="AC209" s="12">
        <v>45057.436840277776</v>
      </c>
      <c r="AD209" s="12">
        <v>45058.729166666664</v>
      </c>
      <c r="AE209">
        <v>31.015833333309274</v>
      </c>
      <c r="AF209" s="12">
        <v>45058.295671296299</v>
      </c>
      <c r="AG209" s="20">
        <v>1.8333333333333333E-2</v>
      </c>
      <c r="AH209" s="12">
        <v>45058.314004629632</v>
      </c>
      <c r="AI209">
        <v>9.9638888887711801</v>
      </c>
      <c r="AJ209" t="s">
        <v>143</v>
      </c>
      <c r="AM209">
        <v>5</v>
      </c>
      <c r="AN209">
        <v>12</v>
      </c>
      <c r="AO209" t="s">
        <v>144</v>
      </c>
      <c r="AP209">
        <v>19</v>
      </c>
      <c r="AQ209">
        <v>7</v>
      </c>
      <c r="AR209">
        <v>6</v>
      </c>
    </row>
    <row r="210" spans="1:44" x14ac:dyDescent="0.2">
      <c r="A210" t="s">
        <v>536</v>
      </c>
      <c r="B210" t="s">
        <v>569</v>
      </c>
      <c r="C210" t="s">
        <v>1552</v>
      </c>
      <c r="D210" t="s">
        <v>47</v>
      </c>
      <c r="E210" t="s">
        <v>539</v>
      </c>
      <c r="F210" t="s">
        <v>1205</v>
      </c>
      <c r="G210" t="s">
        <v>1206</v>
      </c>
      <c r="H210" t="s">
        <v>1207</v>
      </c>
      <c r="I210" t="s">
        <v>1208</v>
      </c>
      <c r="J210" t="s">
        <v>585</v>
      </c>
      <c r="K210" t="s">
        <v>586</v>
      </c>
      <c r="L210" s="19">
        <v>45057</v>
      </c>
      <c r="M210" s="20">
        <v>0.43684027777777779</v>
      </c>
      <c r="N210" t="s">
        <v>1553</v>
      </c>
      <c r="O210" s="19">
        <v>45058</v>
      </c>
      <c r="P210" s="20">
        <v>0.72916666666666663</v>
      </c>
      <c r="Q210" t="s">
        <v>578</v>
      </c>
      <c r="R210" t="s">
        <v>1554</v>
      </c>
      <c r="S210" s="19">
        <v>45058</v>
      </c>
      <c r="T210" s="20">
        <v>0.29567129629629629</v>
      </c>
      <c r="U210">
        <v>33</v>
      </c>
      <c r="V210" t="s">
        <v>580</v>
      </c>
      <c r="W210" t="s">
        <v>581</v>
      </c>
      <c r="X210" t="s">
        <v>582</v>
      </c>
      <c r="Y210" t="s">
        <v>61</v>
      </c>
      <c r="Z210" t="s">
        <v>62</v>
      </c>
      <c r="AA210" t="s">
        <v>584</v>
      </c>
      <c r="AB210" t="s">
        <v>553</v>
      </c>
      <c r="AC210" s="12">
        <v>45057.436840277776</v>
      </c>
      <c r="AD210" s="12">
        <v>45058.729166666664</v>
      </c>
      <c r="AE210">
        <v>31.015833333309274</v>
      </c>
      <c r="AF210" s="12">
        <v>45058.295671296299</v>
      </c>
      <c r="AG210" s="20">
        <v>1.8333333333333333E-2</v>
      </c>
      <c r="AH210" s="12">
        <v>45058.314004629632</v>
      </c>
      <c r="AI210">
        <v>9.9638888887711801</v>
      </c>
      <c r="AJ210" t="s">
        <v>143</v>
      </c>
      <c r="AM210">
        <v>5</v>
      </c>
      <c r="AN210">
        <v>12</v>
      </c>
      <c r="AO210" t="s">
        <v>144</v>
      </c>
      <c r="AP210">
        <v>19</v>
      </c>
      <c r="AQ210">
        <v>7</v>
      </c>
      <c r="AR210">
        <v>6</v>
      </c>
    </row>
    <row r="211" spans="1:44" x14ac:dyDescent="0.2">
      <c r="A211" t="s">
        <v>536</v>
      </c>
      <c r="B211" t="s">
        <v>569</v>
      </c>
      <c r="C211" t="s">
        <v>1555</v>
      </c>
      <c r="D211" t="s">
        <v>47</v>
      </c>
      <c r="E211" t="s">
        <v>539</v>
      </c>
      <c r="F211" t="s">
        <v>1488</v>
      </c>
      <c r="G211" t="s">
        <v>1489</v>
      </c>
      <c r="H211" t="s">
        <v>1490</v>
      </c>
      <c r="I211" t="s">
        <v>1491</v>
      </c>
      <c r="J211" t="s">
        <v>575</v>
      </c>
      <c r="K211" t="s">
        <v>576</v>
      </c>
      <c r="L211" s="19">
        <v>45057</v>
      </c>
      <c r="M211" s="20">
        <v>0.53357638888888892</v>
      </c>
      <c r="N211" t="s">
        <v>1556</v>
      </c>
      <c r="O211" s="19">
        <v>45058</v>
      </c>
      <c r="P211" s="20">
        <v>0.83333333333333337</v>
      </c>
      <c r="Q211" t="s">
        <v>578</v>
      </c>
      <c r="R211" t="s">
        <v>1557</v>
      </c>
      <c r="S211" s="19">
        <v>45058</v>
      </c>
      <c r="T211" s="20">
        <v>0.26799768518518519</v>
      </c>
      <c r="U211">
        <v>41</v>
      </c>
      <c r="V211" t="s">
        <v>1001</v>
      </c>
      <c r="W211" t="s">
        <v>1002</v>
      </c>
      <c r="X211" t="s">
        <v>789</v>
      </c>
      <c r="Y211" t="s">
        <v>61</v>
      </c>
      <c r="Z211" t="s">
        <v>62</v>
      </c>
      <c r="AA211" t="s">
        <v>584</v>
      </c>
      <c r="AB211" t="s">
        <v>553</v>
      </c>
      <c r="AC211" s="12">
        <v>45057.533576388887</v>
      </c>
      <c r="AD211" s="12">
        <v>45058.833333333336</v>
      </c>
      <c r="AE211">
        <v>31.194166666769888</v>
      </c>
      <c r="AF211" s="12">
        <v>45058.267997685187</v>
      </c>
      <c r="AG211" s="20">
        <v>2.2777777777777775E-2</v>
      </c>
      <c r="AH211" s="12">
        <v>45058.290775462963</v>
      </c>
      <c r="AI211">
        <v>13.021388888941146</v>
      </c>
      <c r="AJ211" t="s">
        <v>143</v>
      </c>
      <c r="AM211">
        <v>5</v>
      </c>
      <c r="AN211">
        <v>12</v>
      </c>
      <c r="AO211" t="s">
        <v>144</v>
      </c>
      <c r="AP211">
        <v>19</v>
      </c>
      <c r="AQ211">
        <v>6</v>
      </c>
      <c r="AR211">
        <v>6</v>
      </c>
    </row>
    <row r="212" spans="1:44" x14ac:dyDescent="0.2">
      <c r="A212" t="s">
        <v>764</v>
      </c>
      <c r="B212" t="s">
        <v>765</v>
      </c>
      <c r="C212" t="s">
        <v>1558</v>
      </c>
      <c r="D212" t="s">
        <v>47</v>
      </c>
      <c r="E212" t="s">
        <v>539</v>
      </c>
      <c r="F212" t="s">
        <v>767</v>
      </c>
      <c r="G212" t="s">
        <v>768</v>
      </c>
      <c r="H212" t="s">
        <v>769</v>
      </c>
      <c r="I212" t="s">
        <v>770</v>
      </c>
      <c r="J212" t="s">
        <v>960</v>
      </c>
      <c r="K212" t="s">
        <v>961</v>
      </c>
      <c r="L212" s="19">
        <v>45057</v>
      </c>
      <c r="M212" s="20">
        <v>0.67063657407407407</v>
      </c>
      <c r="N212" t="s">
        <v>1540</v>
      </c>
      <c r="O212" s="19">
        <v>45058</v>
      </c>
      <c r="P212" s="20">
        <v>0.625</v>
      </c>
      <c r="Q212" t="s">
        <v>774</v>
      </c>
      <c r="R212" t="s">
        <v>1559</v>
      </c>
      <c r="S212" s="19">
        <v>45058</v>
      </c>
      <c r="T212" s="20">
        <v>0.27451388888888889</v>
      </c>
      <c r="U212">
        <v>2</v>
      </c>
      <c r="V212" t="s">
        <v>776</v>
      </c>
      <c r="W212" t="s">
        <v>777</v>
      </c>
      <c r="X212" t="s">
        <v>1353</v>
      </c>
      <c r="Y212" t="s">
        <v>61</v>
      </c>
      <c r="Z212" t="s">
        <v>62</v>
      </c>
      <c r="AA212" t="s">
        <v>584</v>
      </c>
      <c r="AB212" t="s">
        <v>553</v>
      </c>
      <c r="AC212" s="12">
        <v>45057.670636574076</v>
      </c>
      <c r="AD212" s="12">
        <v>45058.625</v>
      </c>
      <c r="AE212">
        <v>22.904722222185228</v>
      </c>
      <c r="AF212" s="12">
        <v>45058.274513888886</v>
      </c>
      <c r="AG212" s="20">
        <v>1.1111111111111111E-3</v>
      </c>
      <c r="AH212" s="12">
        <v>45058.275625000002</v>
      </c>
      <c r="AI212">
        <v>8.3850000001257285</v>
      </c>
      <c r="AJ212" t="s">
        <v>143</v>
      </c>
      <c r="AM212">
        <v>5</v>
      </c>
      <c r="AN212">
        <v>12</v>
      </c>
      <c r="AO212" t="s">
        <v>144</v>
      </c>
      <c r="AP212">
        <v>19</v>
      </c>
      <c r="AQ212">
        <v>6</v>
      </c>
      <c r="AR212">
        <v>6</v>
      </c>
    </row>
    <row r="213" spans="1:44" x14ac:dyDescent="0.2">
      <c r="A213" t="s">
        <v>536</v>
      </c>
      <c r="B213" t="s">
        <v>569</v>
      </c>
      <c r="C213" t="s">
        <v>1560</v>
      </c>
      <c r="D213" t="s">
        <v>47</v>
      </c>
      <c r="E213" t="s">
        <v>539</v>
      </c>
      <c r="F213" t="s">
        <v>1124</v>
      </c>
      <c r="G213" t="s">
        <v>1125</v>
      </c>
      <c r="H213" t="s">
        <v>1126</v>
      </c>
      <c r="I213" t="s">
        <v>1127</v>
      </c>
      <c r="J213" t="s">
        <v>575</v>
      </c>
      <c r="K213" t="s">
        <v>576</v>
      </c>
      <c r="L213" s="19">
        <v>45057</v>
      </c>
      <c r="M213" s="20">
        <v>0.36260416666666667</v>
      </c>
      <c r="N213" t="s">
        <v>634</v>
      </c>
      <c r="O213" s="19">
        <v>45057</v>
      </c>
      <c r="P213" s="20">
        <v>0.625</v>
      </c>
      <c r="Q213" t="s">
        <v>578</v>
      </c>
      <c r="R213" t="s">
        <v>1561</v>
      </c>
      <c r="S213" s="19">
        <v>45057</v>
      </c>
      <c r="T213" s="20">
        <v>0.53543981481481484</v>
      </c>
      <c r="U213">
        <v>61</v>
      </c>
      <c r="V213" t="s">
        <v>1099</v>
      </c>
      <c r="W213" t="s">
        <v>1100</v>
      </c>
      <c r="X213" t="s">
        <v>870</v>
      </c>
      <c r="Y213" t="s">
        <v>61</v>
      </c>
      <c r="Z213" t="s">
        <v>62</v>
      </c>
      <c r="AA213" t="s">
        <v>584</v>
      </c>
      <c r="AB213" t="s">
        <v>553</v>
      </c>
      <c r="AC213" s="12">
        <v>45057.362604166665</v>
      </c>
      <c r="AD213" s="12">
        <v>45057.625</v>
      </c>
      <c r="AE213">
        <v>6.2975000000442378</v>
      </c>
      <c r="AF213" s="12">
        <v>45057.535439814812</v>
      </c>
      <c r="AG213" s="20">
        <v>3.3888888888888885E-2</v>
      </c>
      <c r="AH213" s="12">
        <v>45057.569328703707</v>
      </c>
      <c r="AI213">
        <v>1.3361111112171784</v>
      </c>
      <c r="AJ213" t="s">
        <v>143</v>
      </c>
      <c r="AM213">
        <v>5</v>
      </c>
      <c r="AN213">
        <v>11</v>
      </c>
      <c r="AO213" t="s">
        <v>144</v>
      </c>
      <c r="AP213">
        <v>19</v>
      </c>
      <c r="AQ213">
        <v>12</v>
      </c>
      <c r="AR213">
        <v>5</v>
      </c>
    </row>
    <row r="214" spans="1:44" x14ac:dyDescent="0.2">
      <c r="A214" t="s">
        <v>536</v>
      </c>
      <c r="B214" t="s">
        <v>569</v>
      </c>
      <c r="C214" t="s">
        <v>1562</v>
      </c>
      <c r="D214" t="s">
        <v>47</v>
      </c>
      <c r="E214" t="s">
        <v>539</v>
      </c>
      <c r="F214" t="s">
        <v>1286</v>
      </c>
      <c r="G214" t="s">
        <v>1287</v>
      </c>
      <c r="H214" t="s">
        <v>1288</v>
      </c>
      <c r="I214" t="s">
        <v>1289</v>
      </c>
      <c r="J214" t="s">
        <v>575</v>
      </c>
      <c r="K214" t="s">
        <v>576</v>
      </c>
      <c r="L214" s="19">
        <v>45057</v>
      </c>
      <c r="M214" s="20">
        <v>0.55034722222222221</v>
      </c>
      <c r="N214" t="s">
        <v>1563</v>
      </c>
      <c r="O214" s="19">
        <v>45057</v>
      </c>
      <c r="P214" s="20">
        <v>0.83333333333333337</v>
      </c>
      <c r="Q214" t="s">
        <v>578</v>
      </c>
      <c r="R214" t="s">
        <v>1564</v>
      </c>
      <c r="S214" s="19">
        <v>45057</v>
      </c>
      <c r="T214" s="20">
        <v>0.51126157407407413</v>
      </c>
      <c r="U214">
        <v>16</v>
      </c>
      <c r="V214" t="s">
        <v>799</v>
      </c>
      <c r="W214" t="s">
        <v>800</v>
      </c>
      <c r="X214" t="s">
        <v>582</v>
      </c>
      <c r="Y214" t="s">
        <v>61</v>
      </c>
      <c r="Z214" t="s">
        <v>62</v>
      </c>
      <c r="AA214" t="s">
        <v>584</v>
      </c>
      <c r="AB214" t="s">
        <v>553</v>
      </c>
      <c r="AC214" s="12">
        <v>45057.550347222219</v>
      </c>
      <c r="AD214" s="12">
        <v>45057.833333333336</v>
      </c>
      <c r="AE214">
        <v>6.7916666668024845</v>
      </c>
      <c r="AF214" s="12">
        <v>45057.511261574073</v>
      </c>
      <c r="AG214" s="20">
        <v>8.8888888888888889E-3</v>
      </c>
      <c r="AH214" s="12">
        <v>45057.520150462966</v>
      </c>
      <c r="AI214">
        <v>7.5163888890529051</v>
      </c>
      <c r="AJ214" t="s">
        <v>143</v>
      </c>
      <c r="AM214">
        <v>5</v>
      </c>
      <c r="AN214">
        <v>11</v>
      </c>
      <c r="AO214" t="s">
        <v>144</v>
      </c>
      <c r="AP214">
        <v>19</v>
      </c>
      <c r="AQ214">
        <v>12</v>
      </c>
      <c r="AR214">
        <v>5</v>
      </c>
    </row>
    <row r="215" spans="1:44" x14ac:dyDescent="0.2">
      <c r="A215" t="s">
        <v>536</v>
      </c>
      <c r="B215" t="s">
        <v>569</v>
      </c>
      <c r="C215" t="s">
        <v>1565</v>
      </c>
      <c r="D215" t="s">
        <v>47</v>
      </c>
      <c r="E215" t="s">
        <v>539</v>
      </c>
      <c r="F215" t="s">
        <v>1566</v>
      </c>
      <c r="G215" t="s">
        <v>1567</v>
      </c>
      <c r="H215" t="s">
        <v>1568</v>
      </c>
      <c r="I215" t="s">
        <v>1569</v>
      </c>
      <c r="J215" t="s">
        <v>575</v>
      </c>
      <c r="K215" t="s">
        <v>576</v>
      </c>
      <c r="L215" s="19">
        <v>45057</v>
      </c>
      <c r="M215" s="20">
        <v>0.48899305555555556</v>
      </c>
      <c r="N215" t="s">
        <v>1570</v>
      </c>
      <c r="O215" s="19">
        <v>45057</v>
      </c>
      <c r="P215" s="20">
        <v>0.625</v>
      </c>
      <c r="Q215" t="s">
        <v>578</v>
      </c>
      <c r="R215" t="s">
        <v>1571</v>
      </c>
      <c r="S215" s="19">
        <v>45057</v>
      </c>
      <c r="T215" s="20">
        <v>0.51312499999999994</v>
      </c>
      <c r="U215">
        <v>25</v>
      </c>
      <c r="V215" t="s">
        <v>809</v>
      </c>
      <c r="W215" t="s">
        <v>810</v>
      </c>
      <c r="X215" t="s">
        <v>596</v>
      </c>
      <c r="Y215" t="s">
        <v>61</v>
      </c>
      <c r="Z215" t="s">
        <v>583</v>
      </c>
      <c r="AA215" t="s">
        <v>584</v>
      </c>
      <c r="AB215" t="s">
        <v>553</v>
      </c>
      <c r="AC215" s="12">
        <v>45057.488993055558</v>
      </c>
      <c r="AD215" s="12">
        <v>45057.625</v>
      </c>
      <c r="AE215">
        <v>3.2641666666022502</v>
      </c>
      <c r="AF215" s="12">
        <v>45057.513124999998</v>
      </c>
      <c r="AG215" s="20">
        <v>1.3888888888888888E-2</v>
      </c>
      <c r="AH215" s="12">
        <v>45057.527013888888</v>
      </c>
      <c r="AI215">
        <v>2.3516666666837409</v>
      </c>
      <c r="AJ215" t="s">
        <v>143</v>
      </c>
      <c r="AM215">
        <v>5</v>
      </c>
      <c r="AN215">
        <v>11</v>
      </c>
      <c r="AO215" t="s">
        <v>144</v>
      </c>
      <c r="AP215">
        <v>19</v>
      </c>
      <c r="AQ215">
        <v>12</v>
      </c>
      <c r="AR215">
        <v>5</v>
      </c>
    </row>
    <row r="216" spans="1:44" x14ac:dyDescent="0.2">
      <c r="A216" t="s">
        <v>536</v>
      </c>
      <c r="B216" t="s">
        <v>569</v>
      </c>
      <c r="C216" t="s">
        <v>1565</v>
      </c>
      <c r="D216" t="s">
        <v>47</v>
      </c>
      <c r="E216" t="s">
        <v>539</v>
      </c>
      <c r="F216" t="s">
        <v>1566</v>
      </c>
      <c r="G216" t="s">
        <v>1567</v>
      </c>
      <c r="H216" t="s">
        <v>1568</v>
      </c>
      <c r="I216" t="s">
        <v>1569</v>
      </c>
      <c r="J216" t="s">
        <v>585</v>
      </c>
      <c r="K216" t="s">
        <v>586</v>
      </c>
      <c r="L216" s="19">
        <v>45057</v>
      </c>
      <c r="M216" s="20">
        <v>0.48899305555555556</v>
      </c>
      <c r="N216" t="s">
        <v>1570</v>
      </c>
      <c r="O216" s="19">
        <v>45057</v>
      </c>
      <c r="P216" s="20">
        <v>0.625</v>
      </c>
      <c r="Q216" t="s">
        <v>578</v>
      </c>
      <c r="R216" t="s">
        <v>1571</v>
      </c>
      <c r="S216" s="19">
        <v>45057</v>
      </c>
      <c r="T216" s="20">
        <v>0.51312499999999994</v>
      </c>
      <c r="U216">
        <v>25</v>
      </c>
      <c r="V216" t="s">
        <v>809</v>
      </c>
      <c r="W216" t="s">
        <v>810</v>
      </c>
      <c r="X216" t="s">
        <v>596</v>
      </c>
      <c r="Y216" t="s">
        <v>61</v>
      </c>
      <c r="Z216" t="s">
        <v>62</v>
      </c>
      <c r="AA216" t="s">
        <v>584</v>
      </c>
      <c r="AB216" t="s">
        <v>553</v>
      </c>
      <c r="AC216" s="12">
        <v>45057.488993055558</v>
      </c>
      <c r="AD216" s="12">
        <v>45057.625</v>
      </c>
      <c r="AE216">
        <v>3.2641666666022502</v>
      </c>
      <c r="AF216" s="12">
        <v>45057.513124999998</v>
      </c>
      <c r="AG216" s="20">
        <v>1.3888888888888888E-2</v>
      </c>
      <c r="AH216" s="12">
        <v>45057.527013888888</v>
      </c>
      <c r="AI216">
        <v>2.3516666666837409</v>
      </c>
      <c r="AJ216" t="s">
        <v>143</v>
      </c>
      <c r="AM216">
        <v>5</v>
      </c>
      <c r="AN216">
        <v>11</v>
      </c>
      <c r="AO216" t="s">
        <v>144</v>
      </c>
      <c r="AP216">
        <v>19</v>
      </c>
      <c r="AQ216">
        <v>12</v>
      </c>
      <c r="AR216">
        <v>5</v>
      </c>
    </row>
    <row r="217" spans="1:44" x14ac:dyDescent="0.2">
      <c r="A217" t="s">
        <v>536</v>
      </c>
      <c r="B217" t="s">
        <v>569</v>
      </c>
      <c r="C217" t="s">
        <v>1572</v>
      </c>
      <c r="D217" t="s">
        <v>47</v>
      </c>
      <c r="E217" t="s">
        <v>539</v>
      </c>
      <c r="F217" t="s">
        <v>1573</v>
      </c>
      <c r="G217" t="s">
        <v>1574</v>
      </c>
      <c r="H217" t="s">
        <v>1575</v>
      </c>
      <c r="I217" t="s">
        <v>1576</v>
      </c>
      <c r="J217" t="s">
        <v>585</v>
      </c>
      <c r="K217" t="s">
        <v>586</v>
      </c>
      <c r="L217" s="19">
        <v>45057</v>
      </c>
      <c r="M217" s="20">
        <v>0.4529050925925926</v>
      </c>
      <c r="N217" t="s">
        <v>1577</v>
      </c>
      <c r="O217" s="19">
        <v>45058</v>
      </c>
      <c r="P217" s="20">
        <v>0.625</v>
      </c>
      <c r="Q217" t="s">
        <v>578</v>
      </c>
      <c r="R217" t="s">
        <v>1578</v>
      </c>
      <c r="S217" s="19">
        <v>45057</v>
      </c>
      <c r="T217" s="20">
        <v>0.51020833333333326</v>
      </c>
      <c r="U217">
        <v>16</v>
      </c>
      <c r="V217" t="s">
        <v>799</v>
      </c>
      <c r="W217" t="s">
        <v>800</v>
      </c>
      <c r="X217" t="s">
        <v>582</v>
      </c>
      <c r="Y217" t="s">
        <v>61</v>
      </c>
      <c r="Z217" t="s">
        <v>62</v>
      </c>
      <c r="AA217" t="s">
        <v>584</v>
      </c>
      <c r="AB217" t="s">
        <v>553</v>
      </c>
      <c r="AC217" s="12">
        <v>45057.452905092592</v>
      </c>
      <c r="AD217" s="12">
        <v>45058.625</v>
      </c>
      <c r="AE217">
        <v>28.130277777789161</v>
      </c>
      <c r="AF217" s="12">
        <v>45057.510208333333</v>
      </c>
      <c r="AG217" s="20">
        <v>8.8888888888888889E-3</v>
      </c>
      <c r="AH217" s="12">
        <v>45057.519097222219</v>
      </c>
      <c r="AI217">
        <v>26.541666666744277</v>
      </c>
      <c r="AJ217" t="s">
        <v>143</v>
      </c>
      <c r="AM217">
        <v>5</v>
      </c>
      <c r="AN217">
        <v>11</v>
      </c>
      <c r="AO217" t="s">
        <v>144</v>
      </c>
      <c r="AP217">
        <v>19</v>
      </c>
      <c r="AQ217">
        <v>12</v>
      </c>
      <c r="AR217">
        <v>5</v>
      </c>
    </row>
    <row r="218" spans="1:44" x14ac:dyDescent="0.2">
      <c r="A218" t="s">
        <v>536</v>
      </c>
      <c r="B218" t="s">
        <v>569</v>
      </c>
      <c r="C218" t="s">
        <v>1579</v>
      </c>
      <c r="D218" t="s">
        <v>47</v>
      </c>
      <c r="E218" t="s">
        <v>539</v>
      </c>
      <c r="F218" t="s">
        <v>846</v>
      </c>
      <c r="G218" t="s">
        <v>847</v>
      </c>
      <c r="H218" t="s">
        <v>848</v>
      </c>
      <c r="I218" t="s">
        <v>849</v>
      </c>
      <c r="J218" t="s">
        <v>575</v>
      </c>
      <c r="K218" t="s">
        <v>576</v>
      </c>
      <c r="L218" s="19">
        <v>45056</v>
      </c>
      <c r="M218" s="20">
        <v>0.81835648148148143</v>
      </c>
      <c r="N218" t="s">
        <v>1580</v>
      </c>
      <c r="O218" s="19">
        <v>45057</v>
      </c>
      <c r="P218" s="20">
        <v>0.4375</v>
      </c>
      <c r="Q218" t="s">
        <v>578</v>
      </c>
      <c r="R218" t="s">
        <v>1581</v>
      </c>
      <c r="S218" s="19">
        <v>45057</v>
      </c>
      <c r="T218" s="20">
        <v>0.39972222222222226</v>
      </c>
      <c r="U218">
        <v>47</v>
      </c>
      <c r="V218" t="s">
        <v>852</v>
      </c>
      <c r="W218" t="s">
        <v>853</v>
      </c>
      <c r="X218" t="s">
        <v>789</v>
      </c>
      <c r="Y218" t="s">
        <v>61</v>
      </c>
      <c r="Z218" t="s">
        <v>62</v>
      </c>
      <c r="AA218" t="s">
        <v>584</v>
      </c>
      <c r="AB218" t="s">
        <v>553</v>
      </c>
      <c r="AC218" s="12">
        <v>45056.818356481483</v>
      </c>
      <c r="AD218" s="12">
        <v>45057.4375</v>
      </c>
      <c r="AE218">
        <v>14.859444444417022</v>
      </c>
      <c r="AF218" s="12">
        <v>45057.399722222224</v>
      </c>
      <c r="AG218" s="20">
        <v>2.6111111111111113E-2</v>
      </c>
      <c r="AH218" s="12">
        <v>45057.425833333335</v>
      </c>
      <c r="AI218">
        <v>0.27999999996973202</v>
      </c>
      <c r="AJ218" t="s">
        <v>143</v>
      </c>
      <c r="AM218">
        <v>5</v>
      </c>
      <c r="AN218">
        <v>11</v>
      </c>
      <c r="AO218" t="s">
        <v>144</v>
      </c>
      <c r="AP218">
        <v>19</v>
      </c>
      <c r="AQ218">
        <v>9</v>
      </c>
      <c r="AR218">
        <v>5</v>
      </c>
    </row>
    <row r="219" spans="1:44" x14ac:dyDescent="0.2">
      <c r="A219" t="s">
        <v>536</v>
      </c>
      <c r="B219" t="s">
        <v>569</v>
      </c>
      <c r="C219" t="s">
        <v>1582</v>
      </c>
      <c r="D219" t="s">
        <v>47</v>
      </c>
      <c r="E219" t="s">
        <v>539</v>
      </c>
      <c r="F219" t="s">
        <v>929</v>
      </c>
      <c r="G219" t="s">
        <v>930</v>
      </c>
      <c r="H219" t="s">
        <v>931</v>
      </c>
      <c r="I219" t="s">
        <v>932</v>
      </c>
      <c r="J219" t="s">
        <v>575</v>
      </c>
      <c r="K219" t="s">
        <v>576</v>
      </c>
      <c r="L219" s="19">
        <v>45056</v>
      </c>
      <c r="M219" s="20">
        <v>0.54281250000000003</v>
      </c>
      <c r="N219" t="s">
        <v>1583</v>
      </c>
      <c r="O219" s="19">
        <v>45057</v>
      </c>
      <c r="P219" s="20">
        <v>0.5</v>
      </c>
      <c r="Q219" t="s">
        <v>578</v>
      </c>
      <c r="R219" t="s">
        <v>1584</v>
      </c>
      <c r="S219" s="19">
        <v>45057</v>
      </c>
      <c r="T219" s="20">
        <v>0.40196759259259257</v>
      </c>
      <c r="U219">
        <v>25</v>
      </c>
      <c r="V219" t="s">
        <v>809</v>
      </c>
      <c r="W219" t="s">
        <v>810</v>
      </c>
      <c r="X219" t="s">
        <v>789</v>
      </c>
      <c r="Y219" t="s">
        <v>61</v>
      </c>
      <c r="Z219" t="s">
        <v>583</v>
      </c>
      <c r="AA219" t="s">
        <v>584</v>
      </c>
      <c r="AB219" t="s">
        <v>553</v>
      </c>
      <c r="AC219" s="12">
        <v>45056.542812500003</v>
      </c>
      <c r="AD219" s="12">
        <v>45057.5</v>
      </c>
      <c r="AE219">
        <v>22.972499999916181</v>
      </c>
      <c r="AF219" s="12">
        <v>45057.401967592596</v>
      </c>
      <c r="AG219" s="20">
        <v>1.3888888888888888E-2</v>
      </c>
      <c r="AH219" s="12">
        <v>45057.415856481479</v>
      </c>
      <c r="AI219">
        <v>2.0194444443332031</v>
      </c>
      <c r="AJ219" t="s">
        <v>143</v>
      </c>
      <c r="AM219">
        <v>5</v>
      </c>
      <c r="AN219">
        <v>11</v>
      </c>
      <c r="AO219" t="s">
        <v>144</v>
      </c>
      <c r="AP219">
        <v>19</v>
      </c>
      <c r="AQ219">
        <v>9</v>
      </c>
      <c r="AR219">
        <v>5</v>
      </c>
    </row>
    <row r="220" spans="1:44" x14ac:dyDescent="0.2">
      <c r="A220" t="s">
        <v>536</v>
      </c>
      <c r="B220" t="s">
        <v>569</v>
      </c>
      <c r="C220" t="s">
        <v>1582</v>
      </c>
      <c r="D220" t="s">
        <v>47</v>
      </c>
      <c r="E220" t="s">
        <v>539</v>
      </c>
      <c r="F220" t="s">
        <v>929</v>
      </c>
      <c r="G220" t="s">
        <v>930</v>
      </c>
      <c r="H220" t="s">
        <v>931</v>
      </c>
      <c r="I220" t="s">
        <v>932</v>
      </c>
      <c r="J220" t="s">
        <v>585</v>
      </c>
      <c r="K220" t="s">
        <v>586</v>
      </c>
      <c r="L220" s="19">
        <v>45056</v>
      </c>
      <c r="M220" s="20">
        <v>0.54281250000000003</v>
      </c>
      <c r="N220" t="s">
        <v>1583</v>
      </c>
      <c r="O220" s="19">
        <v>45057</v>
      </c>
      <c r="P220" s="20">
        <v>0.5</v>
      </c>
      <c r="Q220" t="s">
        <v>578</v>
      </c>
      <c r="R220" t="s">
        <v>1584</v>
      </c>
      <c r="S220" s="19">
        <v>45057</v>
      </c>
      <c r="T220" s="20">
        <v>0.40196759259259257</v>
      </c>
      <c r="U220">
        <v>25</v>
      </c>
      <c r="V220" t="s">
        <v>809</v>
      </c>
      <c r="W220" t="s">
        <v>810</v>
      </c>
      <c r="X220" t="s">
        <v>789</v>
      </c>
      <c r="Y220" t="s">
        <v>61</v>
      </c>
      <c r="Z220" t="s">
        <v>62</v>
      </c>
      <c r="AA220" t="s">
        <v>584</v>
      </c>
      <c r="AB220" t="s">
        <v>553</v>
      </c>
      <c r="AC220" s="12">
        <v>45056.542812500003</v>
      </c>
      <c r="AD220" s="12">
        <v>45057.5</v>
      </c>
      <c r="AE220">
        <v>22.972499999916181</v>
      </c>
      <c r="AF220" s="12">
        <v>45057.401967592596</v>
      </c>
      <c r="AG220" s="20">
        <v>1.3888888888888888E-2</v>
      </c>
      <c r="AH220" s="12">
        <v>45057.415856481479</v>
      </c>
      <c r="AI220">
        <v>2.0194444443332031</v>
      </c>
      <c r="AJ220" t="s">
        <v>143</v>
      </c>
      <c r="AM220">
        <v>5</v>
      </c>
      <c r="AN220">
        <v>11</v>
      </c>
      <c r="AO220" t="s">
        <v>144</v>
      </c>
      <c r="AP220">
        <v>19</v>
      </c>
      <c r="AQ220">
        <v>9</v>
      </c>
      <c r="AR220">
        <v>5</v>
      </c>
    </row>
    <row r="221" spans="1:44" x14ac:dyDescent="0.2">
      <c r="A221" t="s">
        <v>536</v>
      </c>
      <c r="B221" t="s">
        <v>569</v>
      </c>
      <c r="C221" t="s">
        <v>1585</v>
      </c>
      <c r="D221" t="s">
        <v>47</v>
      </c>
      <c r="E221" t="s">
        <v>539</v>
      </c>
      <c r="F221" t="s">
        <v>1094</v>
      </c>
      <c r="G221" t="s">
        <v>1095</v>
      </c>
      <c r="H221" t="s">
        <v>1096</v>
      </c>
      <c r="I221" t="s">
        <v>1097</v>
      </c>
      <c r="J221" t="s">
        <v>585</v>
      </c>
      <c r="K221" t="s">
        <v>586</v>
      </c>
      <c r="L221" s="19">
        <v>45056</v>
      </c>
      <c r="M221" s="20">
        <v>0.69787037037037036</v>
      </c>
      <c r="N221" t="s">
        <v>1586</v>
      </c>
      <c r="O221" s="19">
        <v>45057</v>
      </c>
      <c r="P221" s="20">
        <v>0.39583333333333331</v>
      </c>
      <c r="Q221" t="s">
        <v>578</v>
      </c>
      <c r="R221" t="s">
        <v>1587</v>
      </c>
      <c r="S221" s="19">
        <v>45057</v>
      </c>
      <c r="T221" s="20">
        <v>0.29537037037037034</v>
      </c>
      <c r="U221">
        <v>61</v>
      </c>
      <c r="V221" t="s">
        <v>1099</v>
      </c>
      <c r="W221" t="s">
        <v>1100</v>
      </c>
      <c r="X221" t="s">
        <v>582</v>
      </c>
      <c r="Y221" t="s">
        <v>61</v>
      </c>
      <c r="Z221" t="s">
        <v>62</v>
      </c>
      <c r="AA221" t="s">
        <v>584</v>
      </c>
      <c r="AB221" t="s">
        <v>553</v>
      </c>
      <c r="AC221" s="12">
        <v>45056.697870370372</v>
      </c>
      <c r="AD221" s="12">
        <v>45057.395833333336</v>
      </c>
      <c r="AE221">
        <v>16.751111111138016</v>
      </c>
      <c r="AF221" s="12">
        <v>45057.295370370368</v>
      </c>
      <c r="AG221" s="20">
        <v>3.3888888888888885E-2</v>
      </c>
      <c r="AH221" s="12">
        <v>45057.329259259262</v>
      </c>
      <c r="AI221">
        <v>1.5977777779335156</v>
      </c>
      <c r="AJ221" t="s">
        <v>143</v>
      </c>
      <c r="AM221">
        <v>5</v>
      </c>
      <c r="AN221">
        <v>11</v>
      </c>
      <c r="AO221" t="s">
        <v>144</v>
      </c>
      <c r="AP221">
        <v>19</v>
      </c>
      <c r="AQ221">
        <v>7</v>
      </c>
      <c r="AR221">
        <v>5</v>
      </c>
    </row>
    <row r="222" spans="1:44" x14ac:dyDescent="0.2">
      <c r="A222" t="s">
        <v>536</v>
      </c>
      <c r="B222" t="s">
        <v>569</v>
      </c>
      <c r="C222" t="s">
        <v>1588</v>
      </c>
      <c r="D222" t="s">
        <v>47</v>
      </c>
      <c r="E222" t="s">
        <v>539</v>
      </c>
      <c r="F222" t="s">
        <v>1589</v>
      </c>
      <c r="G222" t="s">
        <v>1590</v>
      </c>
      <c r="H222" t="s">
        <v>1591</v>
      </c>
      <c r="I222" t="s">
        <v>1592</v>
      </c>
      <c r="J222" t="s">
        <v>575</v>
      </c>
      <c r="K222" t="s">
        <v>576</v>
      </c>
      <c r="L222" s="19">
        <v>45056</v>
      </c>
      <c r="M222" s="20">
        <v>0.66077546296296297</v>
      </c>
      <c r="N222" t="s">
        <v>634</v>
      </c>
      <c r="O222" s="19">
        <v>45057</v>
      </c>
      <c r="P222" s="20">
        <v>0.83333333333333337</v>
      </c>
      <c r="Q222" t="s">
        <v>578</v>
      </c>
      <c r="R222" t="s">
        <v>1593</v>
      </c>
      <c r="S222" s="19">
        <v>45057</v>
      </c>
      <c r="T222" s="20">
        <v>0.29378472222222224</v>
      </c>
      <c r="U222">
        <v>0</v>
      </c>
      <c r="V222" t="s">
        <v>144</v>
      </c>
      <c r="W222" t="s">
        <v>144</v>
      </c>
      <c r="X222" t="s">
        <v>582</v>
      </c>
      <c r="Y222" t="s">
        <v>61</v>
      </c>
      <c r="Z222" t="s">
        <v>62</v>
      </c>
      <c r="AA222" t="s">
        <v>584</v>
      </c>
      <c r="AB222" t="s">
        <v>553</v>
      </c>
      <c r="AC222" s="12">
        <v>45056.660775462966</v>
      </c>
      <c r="AD222" s="12">
        <v>45057.833333333336</v>
      </c>
      <c r="AE222">
        <v>28.141388888878282</v>
      </c>
      <c r="AF222" s="12">
        <v>45057.29378472222</v>
      </c>
      <c r="AG222" s="20">
        <v>0</v>
      </c>
      <c r="AH222" s="12">
        <v>45057.29378472222</v>
      </c>
      <c r="AI222">
        <v>12.949166666774545</v>
      </c>
      <c r="AJ222" t="s">
        <v>143</v>
      </c>
      <c r="AM222">
        <v>5</v>
      </c>
      <c r="AN222">
        <v>11</v>
      </c>
      <c r="AO222" t="s">
        <v>144</v>
      </c>
      <c r="AP222">
        <v>19</v>
      </c>
      <c r="AQ222">
        <v>7</v>
      </c>
      <c r="AR222">
        <v>5</v>
      </c>
    </row>
    <row r="223" spans="1:44" x14ac:dyDescent="0.2">
      <c r="A223" t="s">
        <v>536</v>
      </c>
      <c r="B223" t="s">
        <v>569</v>
      </c>
      <c r="C223" t="s">
        <v>1594</v>
      </c>
      <c r="D223" t="s">
        <v>47</v>
      </c>
      <c r="E223" t="s">
        <v>539</v>
      </c>
      <c r="F223" t="s">
        <v>1102</v>
      </c>
      <c r="G223" t="s">
        <v>1103</v>
      </c>
      <c r="H223" t="s">
        <v>1104</v>
      </c>
      <c r="I223" t="s">
        <v>1105</v>
      </c>
      <c r="J223" t="s">
        <v>575</v>
      </c>
      <c r="K223" t="s">
        <v>576</v>
      </c>
      <c r="L223" s="19">
        <v>45056</v>
      </c>
      <c r="M223" s="20">
        <v>0.4192939814814815</v>
      </c>
      <c r="N223" t="s">
        <v>634</v>
      </c>
      <c r="O223" s="19">
        <v>45057</v>
      </c>
      <c r="P223" s="20">
        <v>0.375</v>
      </c>
      <c r="Q223" t="s">
        <v>578</v>
      </c>
      <c r="R223" t="s">
        <v>1595</v>
      </c>
      <c r="S223" s="19">
        <v>45057</v>
      </c>
      <c r="T223" s="20">
        <v>0.29248842592592594</v>
      </c>
      <c r="U223">
        <v>53</v>
      </c>
      <c r="V223" t="s">
        <v>1107</v>
      </c>
      <c r="W223" t="s">
        <v>1108</v>
      </c>
      <c r="X223" t="s">
        <v>582</v>
      </c>
      <c r="Y223" t="s">
        <v>61</v>
      </c>
      <c r="Z223" t="s">
        <v>62</v>
      </c>
      <c r="AA223" t="s">
        <v>584</v>
      </c>
      <c r="AB223" t="s">
        <v>553</v>
      </c>
      <c r="AC223" s="12">
        <v>45056.419293981482</v>
      </c>
      <c r="AD223" s="12">
        <v>45057.375</v>
      </c>
      <c r="AE223">
        <v>22.936944444430992</v>
      </c>
      <c r="AF223" s="12">
        <v>45057.292488425926</v>
      </c>
      <c r="AG223" s="20">
        <v>2.9444444444444443E-2</v>
      </c>
      <c r="AH223" s="12">
        <v>45057.321932870371</v>
      </c>
      <c r="AI223">
        <v>1.2736111111007631</v>
      </c>
      <c r="AJ223" t="s">
        <v>143</v>
      </c>
      <c r="AM223">
        <v>5</v>
      </c>
      <c r="AN223">
        <v>11</v>
      </c>
      <c r="AO223" t="s">
        <v>144</v>
      </c>
      <c r="AP223">
        <v>19</v>
      </c>
      <c r="AQ223">
        <v>7</v>
      </c>
      <c r="AR223">
        <v>5</v>
      </c>
    </row>
    <row r="224" spans="1:44" x14ac:dyDescent="0.2">
      <c r="A224" t="s">
        <v>536</v>
      </c>
      <c r="B224" t="s">
        <v>569</v>
      </c>
      <c r="C224" t="s">
        <v>1596</v>
      </c>
      <c r="D224" t="s">
        <v>47</v>
      </c>
      <c r="E224" t="s">
        <v>539</v>
      </c>
      <c r="F224" t="s">
        <v>910</v>
      </c>
      <c r="G224" t="s">
        <v>911</v>
      </c>
      <c r="H224" t="s">
        <v>912</v>
      </c>
      <c r="I224" t="s">
        <v>849</v>
      </c>
      <c r="J224" t="s">
        <v>585</v>
      </c>
      <c r="K224" t="s">
        <v>586</v>
      </c>
      <c r="L224" s="19">
        <v>45055</v>
      </c>
      <c r="M224" s="20">
        <v>0.80945601851851856</v>
      </c>
      <c r="N224" t="s">
        <v>1597</v>
      </c>
      <c r="O224" s="19">
        <v>45057</v>
      </c>
      <c r="P224" s="20">
        <v>0.83333333333333337</v>
      </c>
      <c r="Q224" t="s">
        <v>578</v>
      </c>
      <c r="R224" t="s">
        <v>1598</v>
      </c>
      <c r="S224" s="19">
        <v>45057</v>
      </c>
      <c r="T224" s="20">
        <v>0.26190972222222225</v>
      </c>
      <c r="U224">
        <v>47</v>
      </c>
      <c r="V224" t="s">
        <v>852</v>
      </c>
      <c r="W224" t="s">
        <v>853</v>
      </c>
      <c r="X224" t="s">
        <v>789</v>
      </c>
      <c r="Y224" t="s">
        <v>61</v>
      </c>
      <c r="Z224" t="s">
        <v>583</v>
      </c>
      <c r="AA224" t="s">
        <v>584</v>
      </c>
      <c r="AB224" t="s">
        <v>553</v>
      </c>
      <c r="AC224" s="12">
        <v>45055.80945601852</v>
      </c>
      <c r="AD224" s="12">
        <v>45057.833333333336</v>
      </c>
      <c r="AE224">
        <v>48.573055555578321</v>
      </c>
      <c r="AF224" s="12">
        <v>45057.26190972222</v>
      </c>
      <c r="AG224" s="20">
        <v>2.6111111111111113E-2</v>
      </c>
      <c r="AH224" s="12">
        <v>45057.28802083333</v>
      </c>
      <c r="AI224">
        <v>13.087500000139698</v>
      </c>
      <c r="AJ224" t="s">
        <v>143</v>
      </c>
      <c r="AM224">
        <v>5</v>
      </c>
      <c r="AN224">
        <v>11</v>
      </c>
      <c r="AO224" t="s">
        <v>144</v>
      </c>
      <c r="AP224">
        <v>19</v>
      </c>
      <c r="AQ224">
        <v>6</v>
      </c>
      <c r="AR224">
        <v>5</v>
      </c>
    </row>
    <row r="225" spans="1:44" x14ac:dyDescent="0.2">
      <c r="A225" t="s">
        <v>536</v>
      </c>
      <c r="B225" t="s">
        <v>569</v>
      </c>
      <c r="C225" t="s">
        <v>1596</v>
      </c>
      <c r="D225" t="s">
        <v>47</v>
      </c>
      <c r="E225" t="s">
        <v>539</v>
      </c>
      <c r="F225" t="s">
        <v>910</v>
      </c>
      <c r="G225" t="s">
        <v>911</v>
      </c>
      <c r="H225" t="s">
        <v>912</v>
      </c>
      <c r="I225" t="s">
        <v>849</v>
      </c>
      <c r="J225" t="s">
        <v>575</v>
      </c>
      <c r="K225" t="s">
        <v>576</v>
      </c>
      <c r="L225" s="19">
        <v>45055</v>
      </c>
      <c r="M225" s="20">
        <v>0.80945601851851856</v>
      </c>
      <c r="N225" t="s">
        <v>1597</v>
      </c>
      <c r="O225" s="19">
        <v>45057</v>
      </c>
      <c r="P225" s="20">
        <v>0.83333333333333337</v>
      </c>
      <c r="Q225" t="s">
        <v>578</v>
      </c>
      <c r="R225" t="s">
        <v>1598</v>
      </c>
      <c r="S225" s="19">
        <v>45057</v>
      </c>
      <c r="T225" s="20">
        <v>0.26190972222222225</v>
      </c>
      <c r="U225">
        <v>47</v>
      </c>
      <c r="V225" t="s">
        <v>852</v>
      </c>
      <c r="W225" t="s">
        <v>853</v>
      </c>
      <c r="X225" t="s">
        <v>789</v>
      </c>
      <c r="Y225" t="s">
        <v>61</v>
      </c>
      <c r="Z225" t="s">
        <v>62</v>
      </c>
      <c r="AA225" t="s">
        <v>584</v>
      </c>
      <c r="AB225" t="s">
        <v>553</v>
      </c>
      <c r="AC225" s="12">
        <v>45055.80945601852</v>
      </c>
      <c r="AD225" s="12">
        <v>45057.833333333336</v>
      </c>
      <c r="AE225">
        <v>48.573055555578321</v>
      </c>
      <c r="AF225" s="12">
        <v>45057.26190972222</v>
      </c>
      <c r="AG225" s="20">
        <v>2.6111111111111113E-2</v>
      </c>
      <c r="AH225" s="12">
        <v>45057.28802083333</v>
      </c>
      <c r="AI225">
        <v>13.087500000139698</v>
      </c>
      <c r="AJ225" t="s">
        <v>143</v>
      </c>
      <c r="AM225">
        <v>5</v>
      </c>
      <c r="AN225">
        <v>11</v>
      </c>
      <c r="AO225" t="s">
        <v>144</v>
      </c>
      <c r="AP225">
        <v>19</v>
      </c>
      <c r="AQ225">
        <v>6</v>
      </c>
      <c r="AR225">
        <v>5</v>
      </c>
    </row>
    <row r="226" spans="1:44" x14ac:dyDescent="0.2">
      <c r="A226" t="s">
        <v>536</v>
      </c>
      <c r="B226" t="s">
        <v>569</v>
      </c>
      <c r="C226" t="s">
        <v>1599</v>
      </c>
      <c r="D226" t="s">
        <v>47</v>
      </c>
      <c r="E226" t="s">
        <v>539</v>
      </c>
      <c r="F226" t="s">
        <v>893</v>
      </c>
      <c r="G226" t="s">
        <v>894</v>
      </c>
      <c r="H226" t="s">
        <v>895</v>
      </c>
      <c r="I226" t="s">
        <v>896</v>
      </c>
      <c r="J226" t="s">
        <v>575</v>
      </c>
      <c r="K226" t="s">
        <v>576</v>
      </c>
      <c r="L226" s="19">
        <v>45055</v>
      </c>
      <c r="M226" s="20">
        <v>0.82354166666666673</v>
      </c>
      <c r="N226" t="s">
        <v>1600</v>
      </c>
      <c r="O226" s="19">
        <v>45057</v>
      </c>
      <c r="P226" s="20">
        <v>0.83333333333333337</v>
      </c>
      <c r="Q226" t="s">
        <v>578</v>
      </c>
      <c r="R226" t="s">
        <v>1601</v>
      </c>
      <c r="S226" s="19">
        <v>45056</v>
      </c>
      <c r="T226" s="20">
        <v>0.6071064814814815</v>
      </c>
      <c r="U226">
        <v>78</v>
      </c>
      <c r="V226" t="s">
        <v>899</v>
      </c>
      <c r="W226" t="s">
        <v>900</v>
      </c>
      <c r="X226" t="s">
        <v>801</v>
      </c>
      <c r="Y226" t="s">
        <v>61</v>
      </c>
      <c r="Z226" t="s">
        <v>62</v>
      </c>
      <c r="AA226" t="s">
        <v>584</v>
      </c>
      <c r="AB226" t="s">
        <v>553</v>
      </c>
      <c r="AC226" s="12">
        <v>45055.823541666665</v>
      </c>
      <c r="AD226" s="12">
        <v>45057.833333333336</v>
      </c>
      <c r="AE226">
        <v>48.235000000102445</v>
      </c>
      <c r="AF226" s="12">
        <v>45056.607106481482</v>
      </c>
      <c r="AG226" s="20">
        <v>4.3333333333333335E-2</v>
      </c>
      <c r="AH226" s="12">
        <v>45056.650439814817</v>
      </c>
      <c r="AI226">
        <v>28.389444444444962</v>
      </c>
      <c r="AJ226" t="s">
        <v>143</v>
      </c>
      <c r="AM226">
        <v>5</v>
      </c>
      <c r="AN226">
        <v>10</v>
      </c>
      <c r="AO226" t="s">
        <v>144</v>
      </c>
      <c r="AP226">
        <v>19</v>
      </c>
      <c r="AQ226">
        <v>14</v>
      </c>
      <c r="AR226">
        <v>4</v>
      </c>
    </row>
    <row r="227" spans="1:44" x14ac:dyDescent="0.2">
      <c r="A227" t="s">
        <v>536</v>
      </c>
      <c r="B227" t="s">
        <v>569</v>
      </c>
      <c r="C227" t="s">
        <v>1602</v>
      </c>
      <c r="D227" t="s">
        <v>47</v>
      </c>
      <c r="E227" t="s">
        <v>539</v>
      </c>
      <c r="F227" t="s">
        <v>881</v>
      </c>
      <c r="G227" t="s">
        <v>882</v>
      </c>
      <c r="H227" t="s">
        <v>883</v>
      </c>
      <c r="I227" t="s">
        <v>884</v>
      </c>
      <c r="J227" t="s">
        <v>585</v>
      </c>
      <c r="K227" t="s">
        <v>586</v>
      </c>
      <c r="L227" s="19">
        <v>45055</v>
      </c>
      <c r="M227" s="20">
        <v>0.67690972222222223</v>
      </c>
      <c r="N227" t="s">
        <v>1603</v>
      </c>
      <c r="O227" s="19">
        <v>45056</v>
      </c>
      <c r="P227" s="20">
        <v>0.47916666666666669</v>
      </c>
      <c r="Q227" t="s">
        <v>578</v>
      </c>
      <c r="R227" t="s">
        <v>1604</v>
      </c>
      <c r="S227" s="19">
        <v>45056</v>
      </c>
      <c r="T227" s="20">
        <v>0.48627314814814815</v>
      </c>
      <c r="U227">
        <v>17</v>
      </c>
      <c r="V227" t="s">
        <v>887</v>
      </c>
      <c r="W227" t="s">
        <v>888</v>
      </c>
      <c r="X227" t="s">
        <v>1353</v>
      </c>
      <c r="Y227" t="s">
        <v>61</v>
      </c>
      <c r="Z227" t="s">
        <v>583</v>
      </c>
      <c r="AA227" t="s">
        <v>584</v>
      </c>
      <c r="AB227" t="s">
        <v>553</v>
      </c>
      <c r="AC227" s="12">
        <v>45055.67690972222</v>
      </c>
      <c r="AD227" s="12">
        <v>45056.479166666664</v>
      </c>
      <c r="AE227">
        <v>19.254166666651145</v>
      </c>
      <c r="AF227" s="12">
        <v>45056.486273148148</v>
      </c>
      <c r="AG227" s="20">
        <v>9.4444444444444445E-3</v>
      </c>
      <c r="AH227" s="12">
        <v>45056.495717592596</v>
      </c>
      <c r="AI227">
        <v>-0.39722222235286608</v>
      </c>
      <c r="AJ227" t="s">
        <v>143</v>
      </c>
      <c r="AM227">
        <v>5</v>
      </c>
      <c r="AN227">
        <v>10</v>
      </c>
      <c r="AO227" t="s">
        <v>144</v>
      </c>
      <c r="AP227">
        <v>19</v>
      </c>
      <c r="AQ227">
        <v>11</v>
      </c>
      <c r="AR227">
        <v>4</v>
      </c>
    </row>
    <row r="228" spans="1:44" x14ac:dyDescent="0.2">
      <c r="A228" t="s">
        <v>536</v>
      </c>
      <c r="B228" t="s">
        <v>569</v>
      </c>
      <c r="C228" t="s">
        <v>1602</v>
      </c>
      <c r="D228" t="s">
        <v>47</v>
      </c>
      <c r="E228" t="s">
        <v>539</v>
      </c>
      <c r="F228" t="s">
        <v>881</v>
      </c>
      <c r="G228" t="s">
        <v>882</v>
      </c>
      <c r="H228" t="s">
        <v>883</v>
      </c>
      <c r="I228" t="s">
        <v>884</v>
      </c>
      <c r="J228" t="s">
        <v>575</v>
      </c>
      <c r="K228" t="s">
        <v>576</v>
      </c>
      <c r="L228" s="19">
        <v>45055</v>
      </c>
      <c r="M228" s="20">
        <v>0.67690972222222223</v>
      </c>
      <c r="N228" t="s">
        <v>1603</v>
      </c>
      <c r="O228" s="19">
        <v>45056</v>
      </c>
      <c r="P228" s="20">
        <v>0.47916666666666669</v>
      </c>
      <c r="Q228" t="s">
        <v>578</v>
      </c>
      <c r="R228" t="s">
        <v>1604</v>
      </c>
      <c r="S228" s="19">
        <v>45056</v>
      </c>
      <c r="T228" s="20">
        <v>0.48627314814814815</v>
      </c>
      <c r="U228">
        <v>17</v>
      </c>
      <c r="V228" t="s">
        <v>887</v>
      </c>
      <c r="W228" t="s">
        <v>888</v>
      </c>
      <c r="X228" t="s">
        <v>1353</v>
      </c>
      <c r="Y228" t="s">
        <v>61</v>
      </c>
      <c r="Z228" t="s">
        <v>62</v>
      </c>
      <c r="AA228" t="s">
        <v>584</v>
      </c>
      <c r="AB228" t="s">
        <v>553</v>
      </c>
      <c r="AC228" s="12">
        <v>45055.67690972222</v>
      </c>
      <c r="AD228" s="12">
        <v>45056.479166666664</v>
      </c>
      <c r="AE228">
        <v>19.254166666651145</v>
      </c>
      <c r="AF228" s="12">
        <v>45056.486273148148</v>
      </c>
      <c r="AG228" s="20">
        <v>9.4444444444444445E-3</v>
      </c>
      <c r="AH228" s="12">
        <v>45056.495717592596</v>
      </c>
      <c r="AI228">
        <v>-0.39722222235286608</v>
      </c>
      <c r="AJ228" t="s">
        <v>143</v>
      </c>
      <c r="AM228">
        <v>5</v>
      </c>
      <c r="AN228">
        <v>10</v>
      </c>
      <c r="AO228" t="s">
        <v>144</v>
      </c>
      <c r="AP228">
        <v>19</v>
      </c>
      <c r="AQ228">
        <v>11</v>
      </c>
      <c r="AR228">
        <v>4</v>
      </c>
    </row>
    <row r="229" spans="1:44" x14ac:dyDescent="0.2">
      <c r="A229" t="s">
        <v>536</v>
      </c>
      <c r="B229" t="s">
        <v>569</v>
      </c>
      <c r="C229" t="s">
        <v>1605</v>
      </c>
      <c r="D229" t="s">
        <v>47</v>
      </c>
      <c r="E229" t="s">
        <v>539</v>
      </c>
      <c r="F229" t="s">
        <v>855</v>
      </c>
      <c r="G229" t="s">
        <v>856</v>
      </c>
      <c r="H229" t="s">
        <v>857</v>
      </c>
      <c r="I229" t="s">
        <v>858</v>
      </c>
      <c r="J229" t="s">
        <v>575</v>
      </c>
      <c r="K229" t="s">
        <v>576</v>
      </c>
      <c r="L229" s="19">
        <v>45055</v>
      </c>
      <c r="M229" s="20">
        <v>0.4713310185185185</v>
      </c>
      <c r="N229" t="s">
        <v>1606</v>
      </c>
      <c r="O229" s="19">
        <v>45056</v>
      </c>
      <c r="P229" s="20">
        <v>0.5625</v>
      </c>
      <c r="Q229" t="s">
        <v>578</v>
      </c>
      <c r="R229" t="s">
        <v>1607</v>
      </c>
      <c r="S229" s="19">
        <v>45056</v>
      </c>
      <c r="T229" s="20">
        <v>0.49184027777777778</v>
      </c>
      <c r="U229">
        <v>64</v>
      </c>
      <c r="V229" t="s">
        <v>834</v>
      </c>
      <c r="W229" t="s">
        <v>835</v>
      </c>
      <c r="X229" t="s">
        <v>789</v>
      </c>
      <c r="Y229" t="s">
        <v>61</v>
      </c>
      <c r="Z229" t="s">
        <v>62</v>
      </c>
      <c r="AA229" t="s">
        <v>584</v>
      </c>
      <c r="AB229" t="s">
        <v>553</v>
      </c>
      <c r="AC229" s="12">
        <v>45055.471331018518</v>
      </c>
      <c r="AD229" s="12">
        <v>45056.5625</v>
      </c>
      <c r="AE229">
        <v>26.188055555569008</v>
      </c>
      <c r="AF229" s="12">
        <v>45056.491840277777</v>
      </c>
      <c r="AG229" s="20">
        <v>3.5555555555555556E-2</v>
      </c>
      <c r="AH229" s="12">
        <v>45056.527395833335</v>
      </c>
      <c r="AI229">
        <v>0.84249999996973202</v>
      </c>
      <c r="AJ229" t="s">
        <v>143</v>
      </c>
      <c r="AM229">
        <v>5</v>
      </c>
      <c r="AN229">
        <v>10</v>
      </c>
      <c r="AO229" t="s">
        <v>144</v>
      </c>
      <c r="AP229">
        <v>19</v>
      </c>
      <c r="AQ229">
        <v>11</v>
      </c>
      <c r="AR229">
        <v>4</v>
      </c>
    </row>
    <row r="230" spans="1:44" x14ac:dyDescent="0.2">
      <c r="A230" t="s">
        <v>536</v>
      </c>
      <c r="B230" t="s">
        <v>569</v>
      </c>
      <c r="C230" t="s">
        <v>1608</v>
      </c>
      <c r="D230" t="s">
        <v>47</v>
      </c>
      <c r="E230" t="s">
        <v>539</v>
      </c>
      <c r="F230" t="s">
        <v>1609</v>
      </c>
      <c r="G230" t="s">
        <v>1610</v>
      </c>
      <c r="H230" t="s">
        <v>1611</v>
      </c>
      <c r="I230" t="s">
        <v>1612</v>
      </c>
      <c r="J230" t="s">
        <v>575</v>
      </c>
      <c r="K230" t="s">
        <v>576</v>
      </c>
      <c r="L230" s="19">
        <v>45055</v>
      </c>
      <c r="M230" s="20">
        <v>0.47347222222222224</v>
      </c>
      <c r="N230" t="s">
        <v>1613</v>
      </c>
      <c r="O230" s="19">
        <v>45056</v>
      </c>
      <c r="P230" s="20">
        <v>0.83333333333333337</v>
      </c>
      <c r="Q230" t="s">
        <v>578</v>
      </c>
      <c r="R230" t="s">
        <v>1614</v>
      </c>
      <c r="S230" s="19">
        <v>45056</v>
      </c>
      <c r="T230" s="20">
        <v>0.43362268518518521</v>
      </c>
      <c r="U230">
        <v>26</v>
      </c>
      <c r="V230" t="s">
        <v>975</v>
      </c>
      <c r="W230" t="s">
        <v>976</v>
      </c>
      <c r="X230" t="s">
        <v>801</v>
      </c>
      <c r="Y230" t="s">
        <v>61</v>
      </c>
      <c r="Z230" t="s">
        <v>62</v>
      </c>
      <c r="AA230" t="s">
        <v>584</v>
      </c>
      <c r="AB230" t="s">
        <v>553</v>
      </c>
      <c r="AC230" s="12">
        <v>45055.47347222222</v>
      </c>
      <c r="AD230" s="12">
        <v>45056.833333333336</v>
      </c>
      <c r="AE230">
        <v>32.636666666774545</v>
      </c>
      <c r="AF230" s="12">
        <v>45056.433622685188</v>
      </c>
      <c r="AG230" s="20">
        <v>1.4444444444444446E-2</v>
      </c>
      <c r="AH230" s="12">
        <v>45056.448067129626</v>
      </c>
      <c r="AI230">
        <v>9.2463888888596557</v>
      </c>
      <c r="AJ230" t="s">
        <v>143</v>
      </c>
      <c r="AM230">
        <v>5</v>
      </c>
      <c r="AN230">
        <v>10</v>
      </c>
      <c r="AO230" t="s">
        <v>144</v>
      </c>
      <c r="AP230">
        <v>19</v>
      </c>
      <c r="AQ230">
        <v>10</v>
      </c>
      <c r="AR230">
        <v>4</v>
      </c>
    </row>
    <row r="231" spans="1:44" x14ac:dyDescent="0.2">
      <c r="A231" t="s">
        <v>536</v>
      </c>
      <c r="B231" t="s">
        <v>569</v>
      </c>
      <c r="C231" t="s">
        <v>1615</v>
      </c>
      <c r="D231" t="s">
        <v>47</v>
      </c>
      <c r="E231" t="s">
        <v>539</v>
      </c>
      <c r="F231" t="s">
        <v>813</v>
      </c>
      <c r="G231" t="s">
        <v>814</v>
      </c>
      <c r="H231" t="s">
        <v>815</v>
      </c>
      <c r="I231" t="s">
        <v>816</v>
      </c>
      <c r="J231" t="s">
        <v>585</v>
      </c>
      <c r="K231" t="s">
        <v>586</v>
      </c>
      <c r="L231" s="19">
        <v>45055</v>
      </c>
      <c r="M231" s="20">
        <v>0.35607638888888887</v>
      </c>
      <c r="N231" t="s">
        <v>1606</v>
      </c>
      <c r="O231" s="19">
        <v>45056</v>
      </c>
      <c r="P231" s="20">
        <v>0.60416666666666663</v>
      </c>
      <c r="Q231" t="s">
        <v>578</v>
      </c>
      <c r="R231" t="s">
        <v>1616</v>
      </c>
      <c r="S231" s="19">
        <v>45056</v>
      </c>
      <c r="T231" s="20">
        <v>0.4319675925925926</v>
      </c>
      <c r="U231">
        <v>34</v>
      </c>
      <c r="V231" t="s">
        <v>819</v>
      </c>
      <c r="W231" t="s">
        <v>820</v>
      </c>
      <c r="X231" t="s">
        <v>801</v>
      </c>
      <c r="Y231" t="s">
        <v>61</v>
      </c>
      <c r="Z231" t="s">
        <v>583</v>
      </c>
      <c r="AA231" t="s">
        <v>584</v>
      </c>
      <c r="AB231" t="s">
        <v>553</v>
      </c>
      <c r="AC231" s="12">
        <v>45055.356076388889</v>
      </c>
      <c r="AD231" s="12">
        <v>45056.604166666664</v>
      </c>
      <c r="AE231">
        <v>29.954166666604578</v>
      </c>
      <c r="AF231" s="12">
        <v>45056.431967592594</v>
      </c>
      <c r="AG231" s="20">
        <v>1.8888888888888889E-2</v>
      </c>
      <c r="AH231" s="12">
        <v>45056.450856481482</v>
      </c>
      <c r="AI231">
        <v>3.6794444443657994</v>
      </c>
      <c r="AJ231" t="s">
        <v>143</v>
      </c>
      <c r="AM231">
        <v>5</v>
      </c>
      <c r="AN231">
        <v>10</v>
      </c>
      <c r="AO231" t="s">
        <v>144</v>
      </c>
      <c r="AP231">
        <v>19</v>
      </c>
      <c r="AQ231">
        <v>10</v>
      </c>
      <c r="AR231">
        <v>4</v>
      </c>
    </row>
    <row r="232" spans="1:44" x14ac:dyDescent="0.2">
      <c r="A232" t="s">
        <v>536</v>
      </c>
      <c r="B232" t="s">
        <v>569</v>
      </c>
      <c r="C232" t="s">
        <v>1615</v>
      </c>
      <c r="D232" t="s">
        <v>47</v>
      </c>
      <c r="E232" t="s">
        <v>539</v>
      </c>
      <c r="F232" t="s">
        <v>813</v>
      </c>
      <c r="G232" t="s">
        <v>814</v>
      </c>
      <c r="H232" t="s">
        <v>815</v>
      </c>
      <c r="I232" t="s">
        <v>816</v>
      </c>
      <c r="J232" t="s">
        <v>575</v>
      </c>
      <c r="K232" t="s">
        <v>576</v>
      </c>
      <c r="L232" s="19">
        <v>45055</v>
      </c>
      <c r="M232" s="20">
        <v>0.35607638888888887</v>
      </c>
      <c r="N232" t="s">
        <v>1606</v>
      </c>
      <c r="O232" s="19">
        <v>45056</v>
      </c>
      <c r="P232" s="20">
        <v>0.60416666666666663</v>
      </c>
      <c r="Q232" t="s">
        <v>578</v>
      </c>
      <c r="R232" t="s">
        <v>1616</v>
      </c>
      <c r="S232" s="19">
        <v>45056</v>
      </c>
      <c r="T232" s="20">
        <v>0.4319675925925926</v>
      </c>
      <c r="U232">
        <v>34</v>
      </c>
      <c r="V232" t="s">
        <v>819</v>
      </c>
      <c r="W232" t="s">
        <v>820</v>
      </c>
      <c r="X232" t="s">
        <v>801</v>
      </c>
      <c r="Y232" t="s">
        <v>61</v>
      </c>
      <c r="Z232" t="s">
        <v>62</v>
      </c>
      <c r="AA232" t="s">
        <v>584</v>
      </c>
      <c r="AB232" t="s">
        <v>553</v>
      </c>
      <c r="AC232" s="12">
        <v>45055.356076388889</v>
      </c>
      <c r="AD232" s="12">
        <v>45056.604166666664</v>
      </c>
      <c r="AE232">
        <v>29.954166666604578</v>
      </c>
      <c r="AF232" s="12">
        <v>45056.431967592594</v>
      </c>
      <c r="AG232" s="20">
        <v>1.8888888888888889E-2</v>
      </c>
      <c r="AH232" s="12">
        <v>45056.450856481482</v>
      </c>
      <c r="AI232">
        <v>3.6794444443657994</v>
      </c>
      <c r="AJ232" t="s">
        <v>143</v>
      </c>
      <c r="AM232">
        <v>5</v>
      </c>
      <c r="AN232">
        <v>10</v>
      </c>
      <c r="AO232" t="s">
        <v>144</v>
      </c>
      <c r="AP232">
        <v>19</v>
      </c>
      <c r="AQ232">
        <v>10</v>
      </c>
      <c r="AR232">
        <v>4</v>
      </c>
    </row>
    <row r="233" spans="1:44" x14ac:dyDescent="0.2">
      <c r="A233" t="s">
        <v>536</v>
      </c>
      <c r="B233" t="s">
        <v>569</v>
      </c>
      <c r="C233" t="s">
        <v>1617</v>
      </c>
      <c r="D233" t="s">
        <v>47</v>
      </c>
      <c r="E233" t="s">
        <v>539</v>
      </c>
      <c r="F233" t="s">
        <v>1618</v>
      </c>
      <c r="G233" t="s">
        <v>1619</v>
      </c>
      <c r="H233" t="s">
        <v>1620</v>
      </c>
      <c r="I233" t="s">
        <v>1621</v>
      </c>
      <c r="J233" t="s">
        <v>575</v>
      </c>
      <c r="K233" t="s">
        <v>576</v>
      </c>
      <c r="L233" s="19">
        <v>45056</v>
      </c>
      <c r="M233" s="20">
        <v>0.44821759259259258</v>
      </c>
      <c r="N233" t="s">
        <v>1622</v>
      </c>
      <c r="O233" s="19">
        <v>45056</v>
      </c>
      <c r="P233" s="20">
        <v>0.83333333333333337</v>
      </c>
      <c r="Q233" t="s">
        <v>578</v>
      </c>
      <c r="R233" t="s">
        <v>1623</v>
      </c>
      <c r="S233" s="19">
        <v>45056</v>
      </c>
      <c r="T233" s="20">
        <v>0.41420138888888891</v>
      </c>
      <c r="U233">
        <v>77</v>
      </c>
      <c r="V233" t="s">
        <v>1202</v>
      </c>
      <c r="W233" t="s">
        <v>1203</v>
      </c>
      <c r="X233" t="s">
        <v>582</v>
      </c>
      <c r="Y233" t="s">
        <v>61</v>
      </c>
      <c r="Z233" t="s">
        <v>62</v>
      </c>
      <c r="AA233" t="s">
        <v>584</v>
      </c>
      <c r="AB233" t="s">
        <v>553</v>
      </c>
      <c r="AC233" s="12">
        <v>45056.448217592595</v>
      </c>
      <c r="AD233" s="12">
        <v>45056.833333333336</v>
      </c>
      <c r="AE233">
        <v>9.2427777777775191</v>
      </c>
      <c r="AF233" s="12">
        <v>45056.414201388892</v>
      </c>
      <c r="AG233" s="20">
        <v>4.2777777777777776E-2</v>
      </c>
      <c r="AH233" s="12">
        <v>45056.456979166665</v>
      </c>
      <c r="AI233">
        <v>9.0324999999138527</v>
      </c>
      <c r="AJ233" t="s">
        <v>143</v>
      </c>
      <c r="AM233">
        <v>5</v>
      </c>
      <c r="AN233">
        <v>10</v>
      </c>
      <c r="AO233" t="s">
        <v>144</v>
      </c>
      <c r="AP233">
        <v>19</v>
      </c>
      <c r="AQ233">
        <v>9</v>
      </c>
      <c r="AR233">
        <v>4</v>
      </c>
    </row>
    <row r="234" spans="1:44" x14ac:dyDescent="0.2">
      <c r="A234" t="s">
        <v>536</v>
      </c>
      <c r="B234" t="s">
        <v>569</v>
      </c>
      <c r="C234" t="s">
        <v>1624</v>
      </c>
      <c r="D234" t="s">
        <v>47</v>
      </c>
      <c r="E234" t="s">
        <v>539</v>
      </c>
      <c r="F234" t="s">
        <v>872</v>
      </c>
      <c r="G234" t="s">
        <v>873</v>
      </c>
      <c r="H234" t="s">
        <v>874</v>
      </c>
      <c r="I234" t="s">
        <v>875</v>
      </c>
      <c r="J234" t="s">
        <v>575</v>
      </c>
      <c r="K234" t="s">
        <v>576</v>
      </c>
      <c r="L234" s="19">
        <v>45056</v>
      </c>
      <c r="M234" s="20">
        <v>0.32920138888888889</v>
      </c>
      <c r="N234" t="s">
        <v>1625</v>
      </c>
      <c r="O234" s="19">
        <v>45056</v>
      </c>
      <c r="P234" s="20">
        <v>0.77083333333333337</v>
      </c>
      <c r="Q234" t="s">
        <v>578</v>
      </c>
      <c r="R234" t="s">
        <v>1626</v>
      </c>
      <c r="S234" s="19">
        <v>45056</v>
      </c>
      <c r="T234" s="20">
        <v>0.41329861111111116</v>
      </c>
      <c r="U234">
        <v>53</v>
      </c>
      <c r="V234" t="s">
        <v>878</v>
      </c>
      <c r="W234" t="s">
        <v>879</v>
      </c>
      <c r="X234" t="s">
        <v>582</v>
      </c>
      <c r="Y234" t="s">
        <v>61</v>
      </c>
      <c r="Z234" t="s">
        <v>583</v>
      </c>
      <c r="AA234" t="s">
        <v>584</v>
      </c>
      <c r="AB234" t="s">
        <v>553</v>
      </c>
      <c r="AC234" s="12">
        <v>45056.329201388886</v>
      </c>
      <c r="AD234" s="12">
        <v>45056.770833333336</v>
      </c>
      <c r="AE234">
        <v>10.599166666797828</v>
      </c>
      <c r="AF234" s="12">
        <v>45056.413298611114</v>
      </c>
      <c r="AG234" s="20">
        <v>2.9444444444444443E-2</v>
      </c>
      <c r="AH234" s="12">
        <v>45056.442743055559</v>
      </c>
      <c r="AI234">
        <v>7.874166666646488</v>
      </c>
      <c r="AJ234" t="s">
        <v>143</v>
      </c>
      <c r="AM234">
        <v>5</v>
      </c>
      <c r="AN234">
        <v>10</v>
      </c>
      <c r="AO234" t="s">
        <v>144</v>
      </c>
      <c r="AP234">
        <v>19</v>
      </c>
      <c r="AQ234">
        <v>9</v>
      </c>
      <c r="AR234">
        <v>4</v>
      </c>
    </row>
    <row r="235" spans="1:44" x14ac:dyDescent="0.2">
      <c r="A235" t="s">
        <v>536</v>
      </c>
      <c r="B235" t="s">
        <v>569</v>
      </c>
      <c r="C235" t="s">
        <v>1624</v>
      </c>
      <c r="D235" t="s">
        <v>47</v>
      </c>
      <c r="E235" t="s">
        <v>539</v>
      </c>
      <c r="F235" t="s">
        <v>872</v>
      </c>
      <c r="G235" t="s">
        <v>873</v>
      </c>
      <c r="H235" t="s">
        <v>874</v>
      </c>
      <c r="I235" t="s">
        <v>875</v>
      </c>
      <c r="J235" t="s">
        <v>585</v>
      </c>
      <c r="K235" t="s">
        <v>586</v>
      </c>
      <c r="L235" s="19">
        <v>45056</v>
      </c>
      <c r="M235" s="20">
        <v>0.32920138888888889</v>
      </c>
      <c r="N235" t="s">
        <v>1625</v>
      </c>
      <c r="O235" s="19">
        <v>45056</v>
      </c>
      <c r="P235" s="20">
        <v>0.77083333333333337</v>
      </c>
      <c r="Q235" t="s">
        <v>578</v>
      </c>
      <c r="R235" t="s">
        <v>1626</v>
      </c>
      <c r="S235" s="19">
        <v>45056</v>
      </c>
      <c r="T235" s="20">
        <v>0.41329861111111116</v>
      </c>
      <c r="U235">
        <v>53</v>
      </c>
      <c r="V235" t="s">
        <v>878</v>
      </c>
      <c r="W235" t="s">
        <v>879</v>
      </c>
      <c r="X235" t="s">
        <v>582</v>
      </c>
      <c r="Y235" t="s">
        <v>61</v>
      </c>
      <c r="Z235" t="s">
        <v>62</v>
      </c>
      <c r="AA235" t="s">
        <v>584</v>
      </c>
      <c r="AB235" t="s">
        <v>553</v>
      </c>
      <c r="AC235" s="12">
        <v>45056.329201388886</v>
      </c>
      <c r="AD235" s="12">
        <v>45056.770833333336</v>
      </c>
      <c r="AE235">
        <v>10.599166666797828</v>
      </c>
      <c r="AF235" s="12">
        <v>45056.413298611114</v>
      </c>
      <c r="AG235" s="20">
        <v>2.9444444444444443E-2</v>
      </c>
      <c r="AH235" s="12">
        <v>45056.442743055559</v>
      </c>
      <c r="AI235">
        <v>7.874166666646488</v>
      </c>
      <c r="AJ235" t="s">
        <v>143</v>
      </c>
      <c r="AM235">
        <v>5</v>
      </c>
      <c r="AN235">
        <v>10</v>
      </c>
      <c r="AO235" t="s">
        <v>144</v>
      </c>
      <c r="AP235">
        <v>19</v>
      </c>
      <c r="AQ235">
        <v>9</v>
      </c>
      <c r="AR235">
        <v>4</v>
      </c>
    </row>
    <row r="236" spans="1:44" x14ac:dyDescent="0.2">
      <c r="A236" t="s">
        <v>536</v>
      </c>
      <c r="B236" t="s">
        <v>569</v>
      </c>
      <c r="C236" t="s">
        <v>1627</v>
      </c>
      <c r="D236" t="s">
        <v>47</v>
      </c>
      <c r="E236" t="s">
        <v>539</v>
      </c>
      <c r="F236" t="s">
        <v>1628</v>
      </c>
      <c r="G236" t="s">
        <v>1629</v>
      </c>
      <c r="H236" t="s">
        <v>1630</v>
      </c>
      <c r="I236" t="s">
        <v>1631</v>
      </c>
      <c r="J236" t="s">
        <v>575</v>
      </c>
      <c r="K236" t="s">
        <v>576</v>
      </c>
      <c r="L236" s="19">
        <v>45055</v>
      </c>
      <c r="M236" s="20">
        <v>0.80557870370370377</v>
      </c>
      <c r="N236" t="s">
        <v>1632</v>
      </c>
      <c r="O236" s="19">
        <v>45056</v>
      </c>
      <c r="P236" s="20">
        <v>0.83333333333333337</v>
      </c>
      <c r="Q236" t="s">
        <v>578</v>
      </c>
      <c r="R236" t="s">
        <v>1633</v>
      </c>
      <c r="S236" s="19">
        <v>45056</v>
      </c>
      <c r="T236" s="20">
        <v>0.41192129629629631</v>
      </c>
      <c r="U236">
        <v>64</v>
      </c>
      <c r="V236" t="s">
        <v>834</v>
      </c>
      <c r="W236" t="s">
        <v>835</v>
      </c>
      <c r="X236" t="s">
        <v>582</v>
      </c>
      <c r="Y236" t="s">
        <v>61</v>
      </c>
      <c r="Z236" t="s">
        <v>62</v>
      </c>
      <c r="AA236" t="s">
        <v>584</v>
      </c>
      <c r="AB236" t="s">
        <v>553</v>
      </c>
      <c r="AC236" s="12">
        <v>45055.805578703701</v>
      </c>
      <c r="AD236" s="12">
        <v>45056.833333333336</v>
      </c>
      <c r="AE236">
        <v>24.666111111233477</v>
      </c>
      <c r="AF236" s="12">
        <v>45056.411921296298</v>
      </c>
      <c r="AG236" s="20">
        <v>3.5555555555555556E-2</v>
      </c>
      <c r="AH236" s="12">
        <v>45056.447476851848</v>
      </c>
      <c r="AI236">
        <v>9.2605555555201136</v>
      </c>
      <c r="AJ236" t="s">
        <v>143</v>
      </c>
      <c r="AM236">
        <v>5</v>
      </c>
      <c r="AN236">
        <v>10</v>
      </c>
      <c r="AO236" t="s">
        <v>144</v>
      </c>
      <c r="AP236">
        <v>19</v>
      </c>
      <c r="AQ236">
        <v>9</v>
      </c>
      <c r="AR236">
        <v>4</v>
      </c>
    </row>
    <row r="237" spans="1:44" x14ac:dyDescent="0.2">
      <c r="A237" t="s">
        <v>536</v>
      </c>
      <c r="B237" t="s">
        <v>569</v>
      </c>
      <c r="C237" t="s">
        <v>1634</v>
      </c>
      <c r="D237" t="s">
        <v>47</v>
      </c>
      <c r="E237" t="s">
        <v>539</v>
      </c>
      <c r="F237" t="s">
        <v>837</v>
      </c>
      <c r="G237" t="s">
        <v>838</v>
      </c>
      <c r="H237" t="s">
        <v>839</v>
      </c>
      <c r="I237" t="s">
        <v>840</v>
      </c>
      <c r="J237" t="s">
        <v>575</v>
      </c>
      <c r="K237" t="s">
        <v>576</v>
      </c>
      <c r="L237" s="19">
        <v>45054</v>
      </c>
      <c r="M237" s="20">
        <v>0.6270486111111111</v>
      </c>
      <c r="N237" t="s">
        <v>1635</v>
      </c>
      <c r="O237" s="19">
        <v>45056</v>
      </c>
      <c r="P237" s="20">
        <v>0.83333333333333337</v>
      </c>
      <c r="Q237" t="s">
        <v>578</v>
      </c>
      <c r="R237" t="s">
        <v>1636</v>
      </c>
      <c r="S237" s="19">
        <v>45056</v>
      </c>
      <c r="T237" s="20">
        <v>0.41120370370370374</v>
      </c>
      <c r="U237">
        <v>76</v>
      </c>
      <c r="V237" t="s">
        <v>843</v>
      </c>
      <c r="W237" t="s">
        <v>844</v>
      </c>
      <c r="X237" t="s">
        <v>582</v>
      </c>
      <c r="Y237" t="s">
        <v>61</v>
      </c>
      <c r="Z237" t="s">
        <v>62</v>
      </c>
      <c r="AA237" t="s">
        <v>584</v>
      </c>
      <c r="AB237" t="s">
        <v>553</v>
      </c>
      <c r="AC237" s="12">
        <v>45054.62704861111</v>
      </c>
      <c r="AD237" s="12">
        <v>45056.833333333336</v>
      </c>
      <c r="AE237">
        <v>52.950833333423361</v>
      </c>
      <c r="AF237" s="12">
        <v>45056.411203703705</v>
      </c>
      <c r="AG237" s="20">
        <v>4.2222222222222223E-2</v>
      </c>
      <c r="AH237" s="12">
        <v>45056.453425925924</v>
      </c>
      <c r="AI237">
        <v>9.1177777778939344</v>
      </c>
      <c r="AJ237" t="s">
        <v>143</v>
      </c>
      <c r="AM237">
        <v>5</v>
      </c>
      <c r="AN237">
        <v>10</v>
      </c>
      <c r="AO237" t="s">
        <v>144</v>
      </c>
      <c r="AP237">
        <v>19</v>
      </c>
      <c r="AQ237">
        <v>9</v>
      </c>
      <c r="AR237">
        <v>4</v>
      </c>
    </row>
    <row r="238" spans="1:44" x14ac:dyDescent="0.2">
      <c r="A238" t="s">
        <v>536</v>
      </c>
      <c r="B238" t="s">
        <v>569</v>
      </c>
      <c r="C238" t="s">
        <v>1637</v>
      </c>
      <c r="D238" t="s">
        <v>47</v>
      </c>
      <c r="E238" t="s">
        <v>539</v>
      </c>
      <c r="F238" t="s">
        <v>803</v>
      </c>
      <c r="G238" t="s">
        <v>804</v>
      </c>
      <c r="H238" t="s">
        <v>805</v>
      </c>
      <c r="I238" t="s">
        <v>806</v>
      </c>
      <c r="J238" t="s">
        <v>585</v>
      </c>
      <c r="K238" t="s">
        <v>586</v>
      </c>
      <c r="L238" s="19">
        <v>45055</v>
      </c>
      <c r="M238" s="20">
        <v>0.47106481481481483</v>
      </c>
      <c r="N238" t="s">
        <v>1638</v>
      </c>
      <c r="O238" s="19">
        <v>45056</v>
      </c>
      <c r="P238" s="20">
        <v>0.5625</v>
      </c>
      <c r="Q238" t="s">
        <v>578</v>
      </c>
      <c r="R238" t="s">
        <v>1639</v>
      </c>
      <c r="S238" s="19">
        <v>45056</v>
      </c>
      <c r="T238" s="20">
        <v>0.38584490740740746</v>
      </c>
      <c r="U238">
        <v>25</v>
      </c>
      <c r="V238" t="s">
        <v>809</v>
      </c>
      <c r="W238" t="s">
        <v>810</v>
      </c>
      <c r="X238" t="s">
        <v>789</v>
      </c>
      <c r="Y238" t="s">
        <v>61</v>
      </c>
      <c r="Z238" t="s">
        <v>583</v>
      </c>
      <c r="AA238" t="s">
        <v>584</v>
      </c>
      <c r="AB238" t="s">
        <v>553</v>
      </c>
      <c r="AC238" s="12">
        <v>45055.471064814818</v>
      </c>
      <c r="AD238" s="12">
        <v>45056.5625</v>
      </c>
      <c r="AE238">
        <v>26.194444444379769</v>
      </c>
      <c r="AF238" s="12">
        <v>45056.385844907411</v>
      </c>
      <c r="AG238" s="20">
        <v>1.3888888888888888E-2</v>
      </c>
      <c r="AH238" s="12">
        <v>45056.399733796294</v>
      </c>
      <c r="AI238">
        <v>3.9063888887758367</v>
      </c>
      <c r="AJ238" t="s">
        <v>143</v>
      </c>
      <c r="AM238">
        <v>5</v>
      </c>
      <c r="AN238">
        <v>10</v>
      </c>
      <c r="AO238" t="s">
        <v>144</v>
      </c>
      <c r="AP238">
        <v>19</v>
      </c>
      <c r="AQ238">
        <v>9</v>
      </c>
      <c r="AR238">
        <v>4</v>
      </c>
    </row>
    <row r="239" spans="1:44" x14ac:dyDescent="0.2">
      <c r="A239" t="s">
        <v>536</v>
      </c>
      <c r="B239" t="s">
        <v>569</v>
      </c>
      <c r="C239" t="s">
        <v>1637</v>
      </c>
      <c r="D239" t="s">
        <v>47</v>
      </c>
      <c r="E239" t="s">
        <v>539</v>
      </c>
      <c r="F239" t="s">
        <v>803</v>
      </c>
      <c r="G239" t="s">
        <v>804</v>
      </c>
      <c r="H239" t="s">
        <v>805</v>
      </c>
      <c r="I239" t="s">
        <v>806</v>
      </c>
      <c r="J239" t="s">
        <v>575</v>
      </c>
      <c r="K239" t="s">
        <v>576</v>
      </c>
      <c r="L239" s="19">
        <v>45055</v>
      </c>
      <c r="M239" s="20">
        <v>0.47106481481481483</v>
      </c>
      <c r="N239" t="s">
        <v>1638</v>
      </c>
      <c r="O239" s="19">
        <v>45056</v>
      </c>
      <c r="P239" s="20">
        <v>0.5625</v>
      </c>
      <c r="Q239" t="s">
        <v>578</v>
      </c>
      <c r="R239" t="s">
        <v>1639</v>
      </c>
      <c r="S239" s="19">
        <v>45056</v>
      </c>
      <c r="T239" s="20">
        <v>0.38584490740740746</v>
      </c>
      <c r="U239">
        <v>25</v>
      </c>
      <c r="V239" t="s">
        <v>809</v>
      </c>
      <c r="W239" t="s">
        <v>810</v>
      </c>
      <c r="X239" t="s">
        <v>789</v>
      </c>
      <c r="Y239" t="s">
        <v>61</v>
      </c>
      <c r="Z239" t="s">
        <v>62</v>
      </c>
      <c r="AA239" t="s">
        <v>584</v>
      </c>
      <c r="AB239" t="s">
        <v>553</v>
      </c>
      <c r="AC239" s="12">
        <v>45055.471064814818</v>
      </c>
      <c r="AD239" s="12">
        <v>45056.5625</v>
      </c>
      <c r="AE239">
        <v>26.194444444379769</v>
      </c>
      <c r="AF239" s="12">
        <v>45056.385844907411</v>
      </c>
      <c r="AG239" s="20">
        <v>1.3888888888888888E-2</v>
      </c>
      <c r="AH239" s="12">
        <v>45056.399733796294</v>
      </c>
      <c r="AI239">
        <v>3.9063888887758367</v>
      </c>
      <c r="AJ239" t="s">
        <v>143</v>
      </c>
      <c r="AM239">
        <v>5</v>
      </c>
      <c r="AN239">
        <v>10</v>
      </c>
      <c r="AO239" t="s">
        <v>144</v>
      </c>
      <c r="AP239">
        <v>19</v>
      </c>
      <c r="AQ239">
        <v>9</v>
      </c>
      <c r="AR239">
        <v>4</v>
      </c>
    </row>
    <row r="240" spans="1:44" x14ac:dyDescent="0.2">
      <c r="A240" t="s">
        <v>536</v>
      </c>
      <c r="B240" t="s">
        <v>569</v>
      </c>
      <c r="C240" t="s">
        <v>1640</v>
      </c>
      <c r="D240" t="s">
        <v>47</v>
      </c>
      <c r="E240" t="s">
        <v>539</v>
      </c>
      <c r="F240" t="s">
        <v>1174</v>
      </c>
      <c r="G240" t="s">
        <v>1175</v>
      </c>
      <c r="H240" t="s">
        <v>1641</v>
      </c>
      <c r="I240" t="s">
        <v>1642</v>
      </c>
      <c r="J240" t="s">
        <v>575</v>
      </c>
      <c r="K240" t="s">
        <v>576</v>
      </c>
      <c r="L240" s="19">
        <v>45055</v>
      </c>
      <c r="M240" s="20">
        <v>0.52309027777777783</v>
      </c>
      <c r="N240" t="s">
        <v>1606</v>
      </c>
      <c r="O240" s="19">
        <v>45056</v>
      </c>
      <c r="P240" s="20">
        <v>0.64583333333333337</v>
      </c>
      <c r="Q240" t="s">
        <v>578</v>
      </c>
      <c r="R240" t="s">
        <v>1643</v>
      </c>
      <c r="S240" s="19">
        <v>45056</v>
      </c>
      <c r="T240" s="20">
        <v>0.28783564814814816</v>
      </c>
      <c r="U240">
        <v>35</v>
      </c>
      <c r="V240" t="s">
        <v>1180</v>
      </c>
      <c r="W240" t="s">
        <v>1181</v>
      </c>
      <c r="X240" t="s">
        <v>582</v>
      </c>
      <c r="Y240" t="s">
        <v>61</v>
      </c>
      <c r="Z240" t="s">
        <v>62</v>
      </c>
      <c r="AA240" t="s">
        <v>584</v>
      </c>
      <c r="AB240" t="s">
        <v>553</v>
      </c>
      <c r="AC240" s="12">
        <v>45055.523090277777</v>
      </c>
      <c r="AD240" s="12">
        <v>45056.645833333336</v>
      </c>
      <c r="AE240">
        <v>26.945833333418705</v>
      </c>
      <c r="AF240" s="12">
        <v>45056.287835648145</v>
      </c>
      <c r="AG240" s="20">
        <v>1.9444444444444445E-2</v>
      </c>
      <c r="AH240" s="12">
        <v>45056.307280092595</v>
      </c>
      <c r="AI240">
        <v>8.125277777959127</v>
      </c>
      <c r="AJ240" t="s">
        <v>143</v>
      </c>
      <c r="AM240">
        <v>5</v>
      </c>
      <c r="AN240">
        <v>10</v>
      </c>
      <c r="AO240" t="s">
        <v>144</v>
      </c>
      <c r="AP240">
        <v>19</v>
      </c>
      <c r="AQ240">
        <v>6</v>
      </c>
      <c r="AR240">
        <v>4</v>
      </c>
    </row>
    <row r="241" spans="1:44" x14ac:dyDescent="0.2">
      <c r="A241" t="s">
        <v>536</v>
      </c>
      <c r="B241" t="s">
        <v>569</v>
      </c>
      <c r="C241" t="s">
        <v>1644</v>
      </c>
      <c r="D241" t="s">
        <v>47</v>
      </c>
      <c r="E241" t="s">
        <v>539</v>
      </c>
      <c r="F241" t="s">
        <v>781</v>
      </c>
      <c r="G241" t="s">
        <v>782</v>
      </c>
      <c r="H241" t="s">
        <v>783</v>
      </c>
      <c r="I241" t="s">
        <v>784</v>
      </c>
      <c r="J241" t="s">
        <v>575</v>
      </c>
      <c r="K241" t="s">
        <v>576</v>
      </c>
      <c r="L241" s="19">
        <v>45055</v>
      </c>
      <c r="M241" s="20">
        <v>0.43266203703703704</v>
      </c>
      <c r="N241" t="s">
        <v>1645</v>
      </c>
      <c r="O241" s="19">
        <v>45056</v>
      </c>
      <c r="P241" s="20">
        <v>0.83333333333333337</v>
      </c>
      <c r="Q241" t="s">
        <v>578</v>
      </c>
      <c r="R241" t="s">
        <v>1646</v>
      </c>
      <c r="S241" s="19">
        <v>45056</v>
      </c>
      <c r="T241" s="20">
        <v>0.26476851851851851</v>
      </c>
      <c r="U241">
        <v>15</v>
      </c>
      <c r="V241" t="s">
        <v>787</v>
      </c>
      <c r="W241" t="s">
        <v>788</v>
      </c>
      <c r="X241" t="s">
        <v>789</v>
      </c>
      <c r="Y241" t="s">
        <v>61</v>
      </c>
      <c r="Z241" t="s">
        <v>62</v>
      </c>
      <c r="AA241" t="s">
        <v>584</v>
      </c>
      <c r="AB241" t="s">
        <v>553</v>
      </c>
      <c r="AC241" s="12">
        <v>45055.432662037034</v>
      </c>
      <c r="AD241" s="12">
        <v>45056.833333333336</v>
      </c>
      <c r="AE241">
        <v>33.616111111245118</v>
      </c>
      <c r="AF241" s="12">
        <v>45056.264768518522</v>
      </c>
      <c r="AG241" s="20">
        <v>8.3333333333333332E-3</v>
      </c>
      <c r="AH241" s="12">
        <v>45056.273101851853</v>
      </c>
      <c r="AI241">
        <v>13.445555555575993</v>
      </c>
      <c r="AJ241" t="s">
        <v>143</v>
      </c>
      <c r="AM241">
        <v>5</v>
      </c>
      <c r="AN241">
        <v>10</v>
      </c>
      <c r="AO241" t="s">
        <v>144</v>
      </c>
      <c r="AP241">
        <v>19</v>
      </c>
      <c r="AQ241">
        <v>6</v>
      </c>
      <c r="AR241">
        <v>4</v>
      </c>
    </row>
    <row r="242" spans="1:44" x14ac:dyDescent="0.2">
      <c r="A242" t="s">
        <v>536</v>
      </c>
      <c r="B242" t="s">
        <v>569</v>
      </c>
      <c r="C242" t="s">
        <v>1647</v>
      </c>
      <c r="D242" t="s">
        <v>47</v>
      </c>
      <c r="E242" t="s">
        <v>539</v>
      </c>
      <c r="F242" t="s">
        <v>1648</v>
      </c>
      <c r="G242" t="s">
        <v>1649</v>
      </c>
      <c r="H242" t="s">
        <v>1650</v>
      </c>
      <c r="I242" t="s">
        <v>1651</v>
      </c>
      <c r="J242" t="s">
        <v>575</v>
      </c>
      <c r="K242" t="s">
        <v>576</v>
      </c>
      <c r="L242" s="19">
        <v>45054</v>
      </c>
      <c r="M242" s="20">
        <v>0.75697916666666665</v>
      </c>
      <c r="N242" t="s">
        <v>1652</v>
      </c>
      <c r="O242" s="19">
        <v>45056</v>
      </c>
      <c r="P242" s="20">
        <v>0.625</v>
      </c>
      <c r="Q242" t="s">
        <v>578</v>
      </c>
      <c r="R242" t="s">
        <v>1653</v>
      </c>
      <c r="S242" s="19">
        <v>45055</v>
      </c>
      <c r="T242" s="20">
        <v>0.70362268518518523</v>
      </c>
      <c r="U242">
        <v>35</v>
      </c>
      <c r="V242" t="s">
        <v>1180</v>
      </c>
      <c r="W242" t="s">
        <v>1181</v>
      </c>
      <c r="X242" t="s">
        <v>801</v>
      </c>
      <c r="Y242" t="s">
        <v>61</v>
      </c>
      <c r="Z242" t="s">
        <v>583</v>
      </c>
      <c r="AA242" t="s">
        <v>584</v>
      </c>
      <c r="AB242" t="s">
        <v>553</v>
      </c>
      <c r="AC242" s="12">
        <v>45054.756979166668</v>
      </c>
      <c r="AD242" s="12">
        <v>45056.625</v>
      </c>
      <c r="AE242">
        <v>44.832499999960419</v>
      </c>
      <c r="AF242" s="12">
        <v>45055.703622685185</v>
      </c>
      <c r="AG242" s="20">
        <v>1.9444444444444445E-2</v>
      </c>
      <c r="AH242" s="12">
        <v>45055.723067129627</v>
      </c>
      <c r="AI242">
        <v>21.646388888941146</v>
      </c>
      <c r="AJ242" t="s">
        <v>143</v>
      </c>
      <c r="AM242">
        <v>5</v>
      </c>
      <c r="AN242">
        <v>9</v>
      </c>
      <c r="AO242" t="s">
        <v>144</v>
      </c>
      <c r="AP242">
        <v>19</v>
      </c>
      <c r="AQ242">
        <v>16</v>
      </c>
      <c r="AR242">
        <v>3</v>
      </c>
    </row>
    <row r="243" spans="1:44" x14ac:dyDescent="0.2">
      <c r="A243" t="s">
        <v>536</v>
      </c>
      <c r="B243" t="s">
        <v>569</v>
      </c>
      <c r="C243" t="s">
        <v>1647</v>
      </c>
      <c r="D243" t="s">
        <v>47</v>
      </c>
      <c r="E243" t="s">
        <v>539</v>
      </c>
      <c r="F243" t="s">
        <v>1648</v>
      </c>
      <c r="G243" t="s">
        <v>1649</v>
      </c>
      <c r="H243" t="s">
        <v>1650</v>
      </c>
      <c r="I243" t="s">
        <v>1651</v>
      </c>
      <c r="J243" t="s">
        <v>585</v>
      </c>
      <c r="K243" t="s">
        <v>586</v>
      </c>
      <c r="L243" s="19">
        <v>45054</v>
      </c>
      <c r="M243" s="20">
        <v>0.75697916666666665</v>
      </c>
      <c r="N243" t="s">
        <v>1652</v>
      </c>
      <c r="O243" s="19">
        <v>45056</v>
      </c>
      <c r="P243" s="20">
        <v>0.625</v>
      </c>
      <c r="Q243" t="s">
        <v>578</v>
      </c>
      <c r="R243" t="s">
        <v>1653</v>
      </c>
      <c r="S243" s="19">
        <v>45055</v>
      </c>
      <c r="T243" s="20">
        <v>0.70362268518518523</v>
      </c>
      <c r="U243">
        <v>35</v>
      </c>
      <c r="V243" t="s">
        <v>1180</v>
      </c>
      <c r="W243" t="s">
        <v>1181</v>
      </c>
      <c r="X243" t="s">
        <v>801</v>
      </c>
      <c r="Y243" t="s">
        <v>61</v>
      </c>
      <c r="Z243" t="s">
        <v>62</v>
      </c>
      <c r="AA243" t="s">
        <v>584</v>
      </c>
      <c r="AB243" t="s">
        <v>553</v>
      </c>
      <c r="AC243" s="12">
        <v>45054.756979166668</v>
      </c>
      <c r="AD243" s="12">
        <v>45056.625</v>
      </c>
      <c r="AE243">
        <v>44.832499999960419</v>
      </c>
      <c r="AF243" s="12">
        <v>45055.703622685185</v>
      </c>
      <c r="AG243" s="20">
        <v>1.9444444444444445E-2</v>
      </c>
      <c r="AH243" s="12">
        <v>45055.723067129627</v>
      </c>
      <c r="AI243">
        <v>21.646388888941146</v>
      </c>
      <c r="AJ243" t="s">
        <v>143</v>
      </c>
      <c r="AM243">
        <v>5</v>
      </c>
      <c r="AN243">
        <v>9</v>
      </c>
      <c r="AO243" t="s">
        <v>144</v>
      </c>
      <c r="AP243">
        <v>19</v>
      </c>
      <c r="AQ243">
        <v>16</v>
      </c>
      <c r="AR243">
        <v>3</v>
      </c>
    </row>
    <row r="244" spans="1:44" x14ac:dyDescent="0.2">
      <c r="A244" t="s">
        <v>536</v>
      </c>
      <c r="B244" t="s">
        <v>569</v>
      </c>
      <c r="C244" t="s">
        <v>1654</v>
      </c>
      <c r="D244" t="s">
        <v>47</v>
      </c>
      <c r="E244" t="s">
        <v>539</v>
      </c>
      <c r="F244" t="s">
        <v>1295</v>
      </c>
      <c r="G244" t="s">
        <v>1296</v>
      </c>
      <c r="H244" t="s">
        <v>1297</v>
      </c>
      <c r="I244" t="s">
        <v>1298</v>
      </c>
      <c r="J244" t="s">
        <v>575</v>
      </c>
      <c r="K244" t="s">
        <v>576</v>
      </c>
      <c r="L244" s="19">
        <v>45054</v>
      </c>
      <c r="M244" s="20">
        <v>0.77961805555555552</v>
      </c>
      <c r="N244" t="s">
        <v>1335</v>
      </c>
      <c r="O244" s="19">
        <v>45055</v>
      </c>
      <c r="P244" s="20">
        <v>0.83333333333333337</v>
      </c>
      <c r="Q244" t="s">
        <v>578</v>
      </c>
      <c r="R244" t="s">
        <v>1655</v>
      </c>
      <c r="S244" s="19">
        <v>45055</v>
      </c>
      <c r="T244" s="20">
        <v>0.53996527777777781</v>
      </c>
      <c r="U244">
        <v>17</v>
      </c>
      <c r="V244" t="s">
        <v>887</v>
      </c>
      <c r="W244" t="s">
        <v>888</v>
      </c>
      <c r="X244" t="s">
        <v>582</v>
      </c>
      <c r="Y244" t="s">
        <v>61</v>
      </c>
      <c r="Z244" t="s">
        <v>62</v>
      </c>
      <c r="AA244" t="s">
        <v>584</v>
      </c>
      <c r="AB244" t="s">
        <v>553</v>
      </c>
      <c r="AC244" s="12">
        <v>45054.779618055552</v>
      </c>
      <c r="AD244" s="12">
        <v>45055.833333333336</v>
      </c>
      <c r="AE244">
        <v>25.289166666800156</v>
      </c>
      <c r="AF244" s="12">
        <v>45055.539965277778</v>
      </c>
      <c r="AG244" s="20">
        <v>9.4444444444444445E-3</v>
      </c>
      <c r="AH244" s="12">
        <v>45055.549409722225</v>
      </c>
      <c r="AI244">
        <v>6.8141666666488163</v>
      </c>
      <c r="AJ244" t="s">
        <v>143</v>
      </c>
      <c r="AM244">
        <v>5</v>
      </c>
      <c r="AN244">
        <v>9</v>
      </c>
      <c r="AO244" t="s">
        <v>144</v>
      </c>
      <c r="AP244">
        <v>19</v>
      </c>
      <c r="AQ244">
        <v>12</v>
      </c>
      <c r="AR244">
        <v>3</v>
      </c>
    </row>
    <row r="245" spans="1:44" x14ac:dyDescent="0.2">
      <c r="A245" t="s">
        <v>536</v>
      </c>
      <c r="B245" t="s">
        <v>569</v>
      </c>
      <c r="C245" t="s">
        <v>1656</v>
      </c>
      <c r="D245" t="s">
        <v>47</v>
      </c>
      <c r="E245" t="s">
        <v>539</v>
      </c>
      <c r="F245" t="s">
        <v>758</v>
      </c>
      <c r="G245" t="s">
        <v>759</v>
      </c>
      <c r="H245" t="s">
        <v>760</v>
      </c>
      <c r="I245" t="s">
        <v>761</v>
      </c>
      <c r="J245" t="s">
        <v>575</v>
      </c>
      <c r="K245" t="s">
        <v>576</v>
      </c>
      <c r="L245" s="19">
        <v>45054</v>
      </c>
      <c r="M245" s="20">
        <v>0.55166666666666664</v>
      </c>
      <c r="N245" t="s">
        <v>1657</v>
      </c>
      <c r="O245" s="19">
        <v>45055</v>
      </c>
      <c r="P245" s="20">
        <v>0.64583333333333337</v>
      </c>
      <c r="Q245" t="s">
        <v>578</v>
      </c>
      <c r="R245" t="s">
        <v>1658</v>
      </c>
      <c r="S245" s="19">
        <v>45055</v>
      </c>
      <c r="T245" s="20">
        <v>0.54142361111111115</v>
      </c>
      <c r="U245">
        <v>33</v>
      </c>
      <c r="V245" t="s">
        <v>580</v>
      </c>
      <c r="W245" t="s">
        <v>581</v>
      </c>
      <c r="X245" t="s">
        <v>582</v>
      </c>
      <c r="Y245" t="s">
        <v>61</v>
      </c>
      <c r="Z245" t="s">
        <v>583</v>
      </c>
      <c r="AA245" t="s">
        <v>584</v>
      </c>
      <c r="AB245" t="s">
        <v>553</v>
      </c>
      <c r="AC245" s="12">
        <v>45054.551666666666</v>
      </c>
      <c r="AD245" s="12">
        <v>45055.645833333336</v>
      </c>
      <c r="AE245">
        <v>26.260000000067521</v>
      </c>
      <c r="AF245" s="12">
        <v>45055.54142361111</v>
      </c>
      <c r="AG245" s="20">
        <v>1.8333333333333333E-2</v>
      </c>
      <c r="AH245" s="12">
        <v>45055.559756944444</v>
      </c>
      <c r="AI245">
        <v>2.065833333414048</v>
      </c>
      <c r="AJ245" t="s">
        <v>143</v>
      </c>
      <c r="AM245">
        <v>5</v>
      </c>
      <c r="AN245">
        <v>9</v>
      </c>
      <c r="AO245" t="s">
        <v>144</v>
      </c>
      <c r="AP245">
        <v>19</v>
      </c>
      <c r="AQ245">
        <v>12</v>
      </c>
      <c r="AR245">
        <v>3</v>
      </c>
    </row>
    <row r="246" spans="1:44" x14ac:dyDescent="0.2">
      <c r="A246" t="s">
        <v>536</v>
      </c>
      <c r="B246" t="s">
        <v>569</v>
      </c>
      <c r="C246" t="s">
        <v>1656</v>
      </c>
      <c r="D246" t="s">
        <v>47</v>
      </c>
      <c r="E246" t="s">
        <v>539</v>
      </c>
      <c r="F246" t="s">
        <v>758</v>
      </c>
      <c r="G246" t="s">
        <v>759</v>
      </c>
      <c r="H246" t="s">
        <v>760</v>
      </c>
      <c r="I246" t="s">
        <v>761</v>
      </c>
      <c r="J246" t="s">
        <v>585</v>
      </c>
      <c r="K246" t="s">
        <v>586</v>
      </c>
      <c r="L246" s="19">
        <v>45054</v>
      </c>
      <c r="M246" s="20">
        <v>0.55166666666666664</v>
      </c>
      <c r="N246" t="s">
        <v>1657</v>
      </c>
      <c r="O246" s="19">
        <v>45055</v>
      </c>
      <c r="P246" s="20">
        <v>0.64583333333333337</v>
      </c>
      <c r="Q246" t="s">
        <v>578</v>
      </c>
      <c r="R246" t="s">
        <v>1658</v>
      </c>
      <c r="S246" s="19">
        <v>45055</v>
      </c>
      <c r="T246" s="20">
        <v>0.54142361111111115</v>
      </c>
      <c r="U246">
        <v>33</v>
      </c>
      <c r="V246" t="s">
        <v>580</v>
      </c>
      <c r="W246" t="s">
        <v>581</v>
      </c>
      <c r="X246" t="s">
        <v>582</v>
      </c>
      <c r="Y246" t="s">
        <v>61</v>
      </c>
      <c r="Z246" t="s">
        <v>62</v>
      </c>
      <c r="AA246" t="s">
        <v>584</v>
      </c>
      <c r="AB246" t="s">
        <v>553</v>
      </c>
      <c r="AC246" s="12">
        <v>45054.551666666666</v>
      </c>
      <c r="AD246" s="12">
        <v>45055.645833333336</v>
      </c>
      <c r="AE246">
        <v>26.260000000067521</v>
      </c>
      <c r="AF246" s="12">
        <v>45055.54142361111</v>
      </c>
      <c r="AG246" s="20">
        <v>1.8333333333333333E-2</v>
      </c>
      <c r="AH246" s="12">
        <v>45055.559756944444</v>
      </c>
      <c r="AI246">
        <v>2.065833333414048</v>
      </c>
      <c r="AJ246" t="s">
        <v>143</v>
      </c>
      <c r="AM246">
        <v>5</v>
      </c>
      <c r="AN246">
        <v>9</v>
      </c>
      <c r="AO246" t="s">
        <v>144</v>
      </c>
      <c r="AP246">
        <v>19</v>
      </c>
      <c r="AQ246">
        <v>12</v>
      </c>
      <c r="AR246">
        <v>3</v>
      </c>
    </row>
    <row r="247" spans="1:44" x14ac:dyDescent="0.2">
      <c r="A247" t="s">
        <v>536</v>
      </c>
      <c r="B247" t="s">
        <v>569</v>
      </c>
      <c r="C247" t="s">
        <v>1659</v>
      </c>
      <c r="D247" t="s">
        <v>47</v>
      </c>
      <c r="E247" t="s">
        <v>539</v>
      </c>
      <c r="F247" t="s">
        <v>1034</v>
      </c>
      <c r="G247" t="s">
        <v>1035</v>
      </c>
      <c r="H247" t="s">
        <v>1036</v>
      </c>
      <c r="I247" t="s">
        <v>1037</v>
      </c>
      <c r="J247" t="s">
        <v>585</v>
      </c>
      <c r="K247" t="s">
        <v>586</v>
      </c>
      <c r="L247" s="19">
        <v>45054</v>
      </c>
      <c r="M247" s="20">
        <v>0.66011574074074075</v>
      </c>
      <c r="N247" t="s">
        <v>1660</v>
      </c>
      <c r="O247" s="19">
        <v>45055</v>
      </c>
      <c r="P247" s="20">
        <v>0.58333333333333337</v>
      </c>
      <c r="Q247" t="s">
        <v>578</v>
      </c>
      <c r="R247" t="s">
        <v>1661</v>
      </c>
      <c r="S247" s="19">
        <v>45055</v>
      </c>
      <c r="T247" s="20">
        <v>0.49150462962962965</v>
      </c>
      <c r="U247">
        <v>114</v>
      </c>
      <c r="V247" t="s">
        <v>1040</v>
      </c>
      <c r="W247" t="s">
        <v>1041</v>
      </c>
      <c r="X247" t="s">
        <v>801</v>
      </c>
      <c r="Y247" t="s">
        <v>61</v>
      </c>
      <c r="Z247" t="s">
        <v>583</v>
      </c>
      <c r="AA247" t="s">
        <v>584</v>
      </c>
      <c r="AB247" t="s">
        <v>553</v>
      </c>
      <c r="AC247" s="12">
        <v>45054.660115740742</v>
      </c>
      <c r="AD247" s="12">
        <v>45055.583333333336</v>
      </c>
      <c r="AE247">
        <v>22.157222222245764</v>
      </c>
      <c r="AF247" s="12">
        <v>45055.49150462963</v>
      </c>
      <c r="AG247" s="20">
        <v>6.3333333333333339E-2</v>
      </c>
      <c r="AH247" s="12">
        <v>45055.554837962962</v>
      </c>
      <c r="AI247">
        <v>0.68388888897607103</v>
      </c>
      <c r="AJ247" t="s">
        <v>143</v>
      </c>
      <c r="AM247">
        <v>5</v>
      </c>
      <c r="AN247">
        <v>9</v>
      </c>
      <c r="AO247" t="s">
        <v>144</v>
      </c>
      <c r="AP247">
        <v>19</v>
      </c>
      <c r="AQ247">
        <v>11</v>
      </c>
      <c r="AR247">
        <v>3</v>
      </c>
    </row>
    <row r="248" spans="1:44" x14ac:dyDescent="0.2">
      <c r="A248" t="s">
        <v>536</v>
      </c>
      <c r="B248" t="s">
        <v>569</v>
      </c>
      <c r="C248" t="s">
        <v>1659</v>
      </c>
      <c r="D248" t="s">
        <v>47</v>
      </c>
      <c r="E248" t="s">
        <v>539</v>
      </c>
      <c r="F248" t="s">
        <v>1034</v>
      </c>
      <c r="G248" t="s">
        <v>1035</v>
      </c>
      <c r="H248" t="s">
        <v>1036</v>
      </c>
      <c r="I248" t="s">
        <v>1037</v>
      </c>
      <c r="J248" t="s">
        <v>575</v>
      </c>
      <c r="K248" t="s">
        <v>576</v>
      </c>
      <c r="L248" s="19">
        <v>45054</v>
      </c>
      <c r="M248" s="20">
        <v>0.66011574074074075</v>
      </c>
      <c r="N248" t="s">
        <v>1660</v>
      </c>
      <c r="O248" s="19">
        <v>45055</v>
      </c>
      <c r="P248" s="20">
        <v>0.58333333333333337</v>
      </c>
      <c r="Q248" t="s">
        <v>578</v>
      </c>
      <c r="R248" t="s">
        <v>1661</v>
      </c>
      <c r="S248" s="19">
        <v>45055</v>
      </c>
      <c r="T248" s="20">
        <v>0.49150462962962965</v>
      </c>
      <c r="U248">
        <v>114</v>
      </c>
      <c r="V248" t="s">
        <v>1040</v>
      </c>
      <c r="W248" t="s">
        <v>1041</v>
      </c>
      <c r="X248" t="s">
        <v>801</v>
      </c>
      <c r="Y248" t="s">
        <v>61</v>
      </c>
      <c r="Z248" t="s">
        <v>62</v>
      </c>
      <c r="AA248" t="s">
        <v>584</v>
      </c>
      <c r="AB248" t="s">
        <v>553</v>
      </c>
      <c r="AC248" s="12">
        <v>45054.660115740742</v>
      </c>
      <c r="AD248" s="12">
        <v>45055.583333333336</v>
      </c>
      <c r="AE248">
        <v>22.157222222245764</v>
      </c>
      <c r="AF248" s="12">
        <v>45055.49150462963</v>
      </c>
      <c r="AG248" s="20">
        <v>6.3333333333333339E-2</v>
      </c>
      <c r="AH248" s="12">
        <v>45055.554837962962</v>
      </c>
      <c r="AI248">
        <v>0.68388888897607103</v>
      </c>
      <c r="AJ248" t="s">
        <v>143</v>
      </c>
      <c r="AM248">
        <v>5</v>
      </c>
      <c r="AN248">
        <v>9</v>
      </c>
      <c r="AO248" t="s">
        <v>144</v>
      </c>
      <c r="AP248">
        <v>19</v>
      </c>
      <c r="AQ248">
        <v>11</v>
      </c>
      <c r="AR248">
        <v>3</v>
      </c>
    </row>
    <row r="249" spans="1:44" x14ac:dyDescent="0.2">
      <c r="A249" t="s">
        <v>536</v>
      </c>
      <c r="B249" t="s">
        <v>569</v>
      </c>
      <c r="C249" t="s">
        <v>1662</v>
      </c>
      <c r="D249" t="s">
        <v>47</v>
      </c>
      <c r="E249" t="s">
        <v>539</v>
      </c>
      <c r="F249" t="s">
        <v>1663</v>
      </c>
      <c r="G249" t="s">
        <v>1664</v>
      </c>
      <c r="H249" t="s">
        <v>1665</v>
      </c>
      <c r="I249" t="s">
        <v>1666</v>
      </c>
      <c r="J249" t="s">
        <v>585</v>
      </c>
      <c r="K249" t="s">
        <v>586</v>
      </c>
      <c r="L249" s="19">
        <v>45054</v>
      </c>
      <c r="M249" s="20">
        <v>0.65879629629629632</v>
      </c>
      <c r="N249" t="s">
        <v>1667</v>
      </c>
      <c r="O249" s="19">
        <v>45055</v>
      </c>
      <c r="P249" s="20">
        <v>0.83333333333333337</v>
      </c>
      <c r="Q249" t="s">
        <v>578</v>
      </c>
      <c r="R249" t="s">
        <v>1668</v>
      </c>
      <c r="S249" s="19">
        <v>45055</v>
      </c>
      <c r="T249" s="20">
        <v>0.49298611111111112</v>
      </c>
      <c r="U249">
        <v>114</v>
      </c>
      <c r="V249" t="s">
        <v>1040</v>
      </c>
      <c r="W249" t="s">
        <v>1041</v>
      </c>
      <c r="X249" t="s">
        <v>801</v>
      </c>
      <c r="Y249" t="s">
        <v>61</v>
      </c>
      <c r="Z249" t="s">
        <v>583</v>
      </c>
      <c r="AA249" t="s">
        <v>584</v>
      </c>
      <c r="AB249" t="s">
        <v>553</v>
      </c>
      <c r="AC249" s="12">
        <v>45054.658796296295</v>
      </c>
      <c r="AD249" s="12">
        <v>45055.833333333336</v>
      </c>
      <c r="AE249">
        <v>28.188888888980728</v>
      </c>
      <c r="AF249" s="12">
        <v>45055.492986111109</v>
      </c>
      <c r="AG249" s="20">
        <v>6.3333333333333339E-2</v>
      </c>
      <c r="AH249" s="12">
        <v>45055.556319444448</v>
      </c>
      <c r="AI249">
        <v>6.6483333334908821</v>
      </c>
      <c r="AJ249" t="s">
        <v>143</v>
      </c>
      <c r="AM249">
        <v>5</v>
      </c>
      <c r="AN249">
        <v>9</v>
      </c>
      <c r="AO249" t="s">
        <v>144</v>
      </c>
      <c r="AP249">
        <v>19</v>
      </c>
      <c r="AQ249">
        <v>11</v>
      </c>
      <c r="AR249">
        <v>3</v>
      </c>
    </row>
    <row r="250" spans="1:44" x14ac:dyDescent="0.2">
      <c r="A250" t="s">
        <v>536</v>
      </c>
      <c r="B250" t="s">
        <v>569</v>
      </c>
      <c r="C250" t="s">
        <v>1662</v>
      </c>
      <c r="D250" t="s">
        <v>47</v>
      </c>
      <c r="E250" t="s">
        <v>539</v>
      </c>
      <c r="F250" t="s">
        <v>1663</v>
      </c>
      <c r="G250" t="s">
        <v>1664</v>
      </c>
      <c r="H250" t="s">
        <v>1665</v>
      </c>
      <c r="I250" t="s">
        <v>1666</v>
      </c>
      <c r="J250" t="s">
        <v>575</v>
      </c>
      <c r="K250" t="s">
        <v>576</v>
      </c>
      <c r="L250" s="19">
        <v>45054</v>
      </c>
      <c r="M250" s="20">
        <v>0.65879629629629632</v>
      </c>
      <c r="N250" t="s">
        <v>1667</v>
      </c>
      <c r="O250" s="19">
        <v>45055</v>
      </c>
      <c r="P250" s="20">
        <v>0.83333333333333337</v>
      </c>
      <c r="Q250" t="s">
        <v>578</v>
      </c>
      <c r="R250" t="s">
        <v>1668</v>
      </c>
      <c r="S250" s="19">
        <v>45055</v>
      </c>
      <c r="T250" s="20">
        <v>0.49298611111111112</v>
      </c>
      <c r="U250">
        <v>114</v>
      </c>
      <c r="V250" t="s">
        <v>1040</v>
      </c>
      <c r="W250" t="s">
        <v>1041</v>
      </c>
      <c r="X250" t="s">
        <v>801</v>
      </c>
      <c r="Y250" t="s">
        <v>61</v>
      </c>
      <c r="Z250" t="s">
        <v>62</v>
      </c>
      <c r="AA250" t="s">
        <v>584</v>
      </c>
      <c r="AB250" t="s">
        <v>553</v>
      </c>
      <c r="AC250" s="12">
        <v>45054.658796296295</v>
      </c>
      <c r="AD250" s="12">
        <v>45055.833333333336</v>
      </c>
      <c r="AE250">
        <v>28.188888888980728</v>
      </c>
      <c r="AF250" s="12">
        <v>45055.492986111109</v>
      </c>
      <c r="AG250" s="20">
        <v>6.3333333333333339E-2</v>
      </c>
      <c r="AH250" s="12">
        <v>45055.556319444448</v>
      </c>
      <c r="AI250">
        <v>6.6483333334908821</v>
      </c>
      <c r="AJ250" t="s">
        <v>143</v>
      </c>
      <c r="AM250">
        <v>5</v>
      </c>
      <c r="AN250">
        <v>9</v>
      </c>
      <c r="AO250" t="s">
        <v>144</v>
      </c>
      <c r="AP250">
        <v>19</v>
      </c>
      <c r="AQ250">
        <v>11</v>
      </c>
      <c r="AR250">
        <v>3</v>
      </c>
    </row>
    <row r="251" spans="1:44" x14ac:dyDescent="0.2">
      <c r="A251" t="s">
        <v>536</v>
      </c>
      <c r="B251" t="s">
        <v>569</v>
      </c>
      <c r="C251" t="s">
        <v>1669</v>
      </c>
      <c r="D251" t="s">
        <v>47</v>
      </c>
      <c r="E251" t="s">
        <v>539</v>
      </c>
      <c r="F251" t="s">
        <v>1331</v>
      </c>
      <c r="G251" t="s">
        <v>1332</v>
      </c>
      <c r="H251" t="s">
        <v>1333</v>
      </c>
      <c r="I251" t="s">
        <v>1334</v>
      </c>
      <c r="J251" t="s">
        <v>575</v>
      </c>
      <c r="K251" t="s">
        <v>576</v>
      </c>
      <c r="L251" s="19">
        <v>45054</v>
      </c>
      <c r="M251" s="20">
        <v>0.51906249999999998</v>
      </c>
      <c r="N251" t="s">
        <v>1670</v>
      </c>
      <c r="O251" s="19">
        <v>45055</v>
      </c>
      <c r="P251" s="20">
        <v>0.83333333333333337</v>
      </c>
      <c r="Q251" t="s">
        <v>578</v>
      </c>
      <c r="R251" t="s">
        <v>1671</v>
      </c>
      <c r="S251" s="19">
        <v>45055</v>
      </c>
      <c r="T251" s="20">
        <v>0.48538194444444444</v>
      </c>
      <c r="U251">
        <v>88</v>
      </c>
      <c r="V251" t="s">
        <v>993</v>
      </c>
      <c r="W251" t="s">
        <v>994</v>
      </c>
      <c r="X251" t="s">
        <v>801</v>
      </c>
      <c r="Y251" t="s">
        <v>61</v>
      </c>
      <c r="Z251" t="s">
        <v>62</v>
      </c>
      <c r="AA251" t="s">
        <v>584</v>
      </c>
      <c r="AB251" t="s">
        <v>553</v>
      </c>
      <c r="AC251" s="12">
        <v>45054.519062500003</v>
      </c>
      <c r="AD251" s="12">
        <v>45055.833333333336</v>
      </c>
      <c r="AE251">
        <v>31.542499999981374</v>
      </c>
      <c r="AF251" s="12">
        <v>45055.485381944447</v>
      </c>
      <c r="AG251" s="20">
        <v>4.8888888888888891E-2</v>
      </c>
      <c r="AH251" s="12">
        <v>45055.534270833334</v>
      </c>
      <c r="AI251">
        <v>7.1775000000488944</v>
      </c>
      <c r="AJ251" t="s">
        <v>143</v>
      </c>
      <c r="AM251">
        <v>5</v>
      </c>
      <c r="AN251">
        <v>9</v>
      </c>
      <c r="AO251" t="s">
        <v>144</v>
      </c>
      <c r="AP251">
        <v>19</v>
      </c>
      <c r="AQ251">
        <v>11</v>
      </c>
      <c r="AR251">
        <v>3</v>
      </c>
    </row>
    <row r="252" spans="1:44" x14ac:dyDescent="0.2">
      <c r="A252" t="s">
        <v>536</v>
      </c>
      <c r="B252" t="s">
        <v>569</v>
      </c>
      <c r="C252" t="s">
        <v>1672</v>
      </c>
      <c r="D252" t="s">
        <v>47</v>
      </c>
      <c r="E252" t="s">
        <v>539</v>
      </c>
      <c r="F252" t="s">
        <v>1110</v>
      </c>
      <c r="G252" t="s">
        <v>1111</v>
      </c>
      <c r="H252" t="s">
        <v>1112</v>
      </c>
      <c r="I252" t="s">
        <v>1113</v>
      </c>
      <c r="J252" t="s">
        <v>585</v>
      </c>
      <c r="K252" t="s">
        <v>586</v>
      </c>
      <c r="L252" s="19">
        <v>45054</v>
      </c>
      <c r="M252" s="20">
        <v>0.5499074074074074</v>
      </c>
      <c r="N252" t="s">
        <v>1673</v>
      </c>
      <c r="O252" s="19">
        <v>45055</v>
      </c>
      <c r="P252" s="20">
        <v>0.66666666666666663</v>
      </c>
      <c r="Q252" t="s">
        <v>578</v>
      </c>
      <c r="R252" t="s">
        <v>1674</v>
      </c>
      <c r="S252" s="19">
        <v>45055</v>
      </c>
      <c r="T252" s="20">
        <v>0.45534722222222218</v>
      </c>
      <c r="U252">
        <v>84</v>
      </c>
      <c r="V252" t="s">
        <v>1115</v>
      </c>
      <c r="W252" t="s">
        <v>1116</v>
      </c>
      <c r="X252" t="s">
        <v>811</v>
      </c>
      <c r="Y252" t="s">
        <v>61</v>
      </c>
      <c r="Z252" t="s">
        <v>62</v>
      </c>
      <c r="AA252" t="s">
        <v>584</v>
      </c>
      <c r="AB252" t="s">
        <v>553</v>
      </c>
      <c r="AC252" s="12">
        <v>45054.549907407411</v>
      </c>
      <c r="AD252" s="12">
        <v>45055.666666666664</v>
      </c>
      <c r="AE252">
        <v>26.802222222089767</v>
      </c>
      <c r="AF252" s="12">
        <v>45055.455347222225</v>
      </c>
      <c r="AG252" s="20">
        <v>4.6666666666666669E-2</v>
      </c>
      <c r="AH252" s="12">
        <v>45055.502013888887</v>
      </c>
      <c r="AI252">
        <v>3.9516666664858349</v>
      </c>
      <c r="AJ252" t="s">
        <v>143</v>
      </c>
      <c r="AM252">
        <v>5</v>
      </c>
      <c r="AN252">
        <v>9</v>
      </c>
      <c r="AO252" t="s">
        <v>144</v>
      </c>
      <c r="AP252">
        <v>19</v>
      </c>
      <c r="AQ252">
        <v>10</v>
      </c>
      <c r="AR252">
        <v>3</v>
      </c>
    </row>
    <row r="253" spans="1:44" x14ac:dyDescent="0.2">
      <c r="A253" t="s">
        <v>536</v>
      </c>
      <c r="B253" t="s">
        <v>569</v>
      </c>
      <c r="C253" t="s">
        <v>1675</v>
      </c>
      <c r="D253" t="s">
        <v>47</v>
      </c>
      <c r="E253" t="s">
        <v>539</v>
      </c>
      <c r="F253" t="s">
        <v>952</v>
      </c>
      <c r="G253" t="s">
        <v>953</v>
      </c>
      <c r="H253" t="s">
        <v>1676</v>
      </c>
      <c r="I253" t="s">
        <v>1677</v>
      </c>
      <c r="J253" t="s">
        <v>585</v>
      </c>
      <c r="K253" t="s">
        <v>586</v>
      </c>
      <c r="L253" s="19">
        <v>45054</v>
      </c>
      <c r="M253" s="20">
        <v>0.48625000000000002</v>
      </c>
      <c r="N253" t="s">
        <v>1678</v>
      </c>
      <c r="O253" s="19">
        <v>45055</v>
      </c>
      <c r="P253" s="20">
        <v>0.79166666666666663</v>
      </c>
      <c r="Q253" t="s">
        <v>578</v>
      </c>
      <c r="R253" t="s">
        <v>1679</v>
      </c>
      <c r="S253" s="19">
        <v>45055</v>
      </c>
      <c r="T253" s="20">
        <v>0.45302083333333337</v>
      </c>
      <c r="U253">
        <v>33</v>
      </c>
      <c r="V253" t="s">
        <v>580</v>
      </c>
      <c r="W253" t="s">
        <v>581</v>
      </c>
      <c r="X253" t="s">
        <v>811</v>
      </c>
      <c r="Y253" t="s">
        <v>61</v>
      </c>
      <c r="Z253" t="s">
        <v>62</v>
      </c>
      <c r="AA253" t="s">
        <v>584</v>
      </c>
      <c r="AB253" t="s">
        <v>553</v>
      </c>
      <c r="AC253" s="12">
        <v>45054.486250000002</v>
      </c>
      <c r="AD253" s="12">
        <v>45055.791666666664</v>
      </c>
      <c r="AE253">
        <v>31.329999999899883</v>
      </c>
      <c r="AF253" s="12">
        <v>45055.453020833331</v>
      </c>
      <c r="AG253" s="20">
        <v>1.8333333333333333E-2</v>
      </c>
      <c r="AH253" s="12">
        <v>45055.471354166664</v>
      </c>
      <c r="AI253">
        <v>7.6875</v>
      </c>
      <c r="AJ253" t="s">
        <v>143</v>
      </c>
      <c r="AM253">
        <v>5</v>
      </c>
      <c r="AN253">
        <v>9</v>
      </c>
      <c r="AO253" t="s">
        <v>144</v>
      </c>
      <c r="AP253">
        <v>19</v>
      </c>
      <c r="AQ253">
        <v>10</v>
      </c>
      <c r="AR253">
        <v>3</v>
      </c>
    </row>
    <row r="254" spans="1:44" x14ac:dyDescent="0.2">
      <c r="A254" t="s">
        <v>536</v>
      </c>
      <c r="B254" t="s">
        <v>569</v>
      </c>
      <c r="C254" t="s">
        <v>1680</v>
      </c>
      <c r="D254" t="s">
        <v>47</v>
      </c>
      <c r="E254" t="s">
        <v>539</v>
      </c>
      <c r="F254" t="s">
        <v>952</v>
      </c>
      <c r="G254" t="s">
        <v>953</v>
      </c>
      <c r="H254" t="s">
        <v>954</v>
      </c>
      <c r="I254" t="s">
        <v>955</v>
      </c>
      <c r="J254" t="s">
        <v>575</v>
      </c>
      <c r="K254" t="s">
        <v>576</v>
      </c>
      <c r="L254" s="19">
        <v>45054</v>
      </c>
      <c r="M254" s="20">
        <v>0.48256944444444444</v>
      </c>
      <c r="N254" t="s">
        <v>1681</v>
      </c>
      <c r="O254" s="19">
        <v>45055</v>
      </c>
      <c r="P254" s="20">
        <v>0.79166666666666663</v>
      </c>
      <c r="Q254" t="s">
        <v>578</v>
      </c>
      <c r="R254" t="s">
        <v>1682</v>
      </c>
      <c r="S254" s="19">
        <v>45055</v>
      </c>
      <c r="T254" s="20">
        <v>0.45454861111111106</v>
      </c>
      <c r="U254">
        <v>28</v>
      </c>
      <c r="V254" t="s">
        <v>957</v>
      </c>
      <c r="W254" t="s">
        <v>958</v>
      </c>
      <c r="X254" t="s">
        <v>811</v>
      </c>
      <c r="Y254" t="s">
        <v>61</v>
      </c>
      <c r="Z254" t="s">
        <v>62</v>
      </c>
      <c r="AA254" t="s">
        <v>584</v>
      </c>
      <c r="AB254" t="s">
        <v>553</v>
      </c>
      <c r="AC254" s="12">
        <v>45054.482569444444</v>
      </c>
      <c r="AD254" s="12">
        <v>45055.791666666664</v>
      </c>
      <c r="AE254">
        <v>31.418333333276678</v>
      </c>
      <c r="AF254" s="12">
        <v>45055.454548611109</v>
      </c>
      <c r="AG254" s="20">
        <v>1.5555555555555553E-2</v>
      </c>
      <c r="AH254" s="12">
        <v>45055.470104166663</v>
      </c>
      <c r="AI254">
        <v>7.7175000000279397</v>
      </c>
      <c r="AJ254" t="s">
        <v>143</v>
      </c>
      <c r="AM254">
        <v>5</v>
      </c>
      <c r="AN254">
        <v>9</v>
      </c>
      <c r="AO254" t="s">
        <v>144</v>
      </c>
      <c r="AP254">
        <v>19</v>
      </c>
      <c r="AQ254">
        <v>10</v>
      </c>
      <c r="AR254">
        <v>3</v>
      </c>
    </row>
    <row r="255" spans="1:44" x14ac:dyDescent="0.2">
      <c r="A255" t="s">
        <v>536</v>
      </c>
      <c r="B255" t="s">
        <v>569</v>
      </c>
      <c r="C255" t="s">
        <v>1683</v>
      </c>
      <c r="D255" t="s">
        <v>47</v>
      </c>
      <c r="E255" t="s">
        <v>539</v>
      </c>
      <c r="F255" t="s">
        <v>1344</v>
      </c>
      <c r="G255" t="s">
        <v>1345</v>
      </c>
      <c r="H255" t="s">
        <v>1346</v>
      </c>
      <c r="I255" t="s">
        <v>1347</v>
      </c>
      <c r="J255" t="s">
        <v>575</v>
      </c>
      <c r="K255" t="s">
        <v>576</v>
      </c>
      <c r="L255" s="19">
        <v>45054</v>
      </c>
      <c r="M255" s="20">
        <v>0.45064814814814813</v>
      </c>
      <c r="N255" t="s">
        <v>1684</v>
      </c>
      <c r="O255" s="19">
        <v>45056</v>
      </c>
      <c r="P255" s="20">
        <v>0.83333333333333337</v>
      </c>
      <c r="Q255" t="s">
        <v>578</v>
      </c>
      <c r="R255" t="s">
        <v>1685</v>
      </c>
      <c r="S255" s="19">
        <v>45055</v>
      </c>
      <c r="T255" s="20">
        <v>0.44190972222222219</v>
      </c>
      <c r="U255">
        <v>76</v>
      </c>
      <c r="V255" t="s">
        <v>594</v>
      </c>
      <c r="W255" t="s">
        <v>595</v>
      </c>
      <c r="X255" t="s">
        <v>582</v>
      </c>
      <c r="Y255" t="s">
        <v>61</v>
      </c>
      <c r="Z255" t="s">
        <v>583</v>
      </c>
      <c r="AA255" t="s">
        <v>584</v>
      </c>
      <c r="AB255" t="s">
        <v>553</v>
      </c>
      <c r="AC255" s="12">
        <v>45054.450648148151</v>
      </c>
      <c r="AD255" s="12">
        <v>45056.833333333336</v>
      </c>
      <c r="AE255">
        <v>57.184444444428664</v>
      </c>
      <c r="AF255" s="12">
        <v>45055.44190972222</v>
      </c>
      <c r="AG255" s="20">
        <v>4.2222222222222223E-2</v>
      </c>
      <c r="AH255" s="12">
        <v>45055.484131944446</v>
      </c>
      <c r="AI255">
        <v>32.380833333532792</v>
      </c>
      <c r="AJ255" t="s">
        <v>143</v>
      </c>
      <c r="AM255">
        <v>5</v>
      </c>
      <c r="AN255">
        <v>9</v>
      </c>
      <c r="AO255" t="s">
        <v>144</v>
      </c>
      <c r="AP255">
        <v>19</v>
      </c>
      <c r="AQ255">
        <v>10</v>
      </c>
      <c r="AR255">
        <v>3</v>
      </c>
    </row>
    <row r="256" spans="1:44" x14ac:dyDescent="0.2">
      <c r="A256" t="s">
        <v>536</v>
      </c>
      <c r="B256" t="s">
        <v>569</v>
      </c>
      <c r="C256" t="s">
        <v>1683</v>
      </c>
      <c r="D256" t="s">
        <v>47</v>
      </c>
      <c r="E256" t="s">
        <v>539</v>
      </c>
      <c r="F256" t="s">
        <v>1344</v>
      </c>
      <c r="G256" t="s">
        <v>1345</v>
      </c>
      <c r="H256" t="s">
        <v>1346</v>
      </c>
      <c r="I256" t="s">
        <v>1347</v>
      </c>
      <c r="J256" t="s">
        <v>585</v>
      </c>
      <c r="K256" t="s">
        <v>586</v>
      </c>
      <c r="L256" s="19">
        <v>45054</v>
      </c>
      <c r="M256" s="20">
        <v>0.45064814814814813</v>
      </c>
      <c r="N256" t="s">
        <v>1684</v>
      </c>
      <c r="O256" s="19">
        <v>45056</v>
      </c>
      <c r="P256" s="20">
        <v>0.83333333333333337</v>
      </c>
      <c r="Q256" t="s">
        <v>578</v>
      </c>
      <c r="R256" t="s">
        <v>1685</v>
      </c>
      <c r="S256" s="19">
        <v>45055</v>
      </c>
      <c r="T256" s="20">
        <v>0.44190972222222219</v>
      </c>
      <c r="U256">
        <v>76</v>
      </c>
      <c r="V256" t="s">
        <v>594</v>
      </c>
      <c r="W256" t="s">
        <v>595</v>
      </c>
      <c r="X256" t="s">
        <v>582</v>
      </c>
      <c r="Y256" t="s">
        <v>61</v>
      </c>
      <c r="Z256" t="s">
        <v>62</v>
      </c>
      <c r="AA256" t="s">
        <v>584</v>
      </c>
      <c r="AB256" t="s">
        <v>553</v>
      </c>
      <c r="AC256" s="12">
        <v>45054.450648148151</v>
      </c>
      <c r="AD256" s="12">
        <v>45056.833333333336</v>
      </c>
      <c r="AE256">
        <v>57.184444444428664</v>
      </c>
      <c r="AF256" s="12">
        <v>45055.44190972222</v>
      </c>
      <c r="AG256" s="20">
        <v>4.2222222222222223E-2</v>
      </c>
      <c r="AH256" s="12">
        <v>45055.484131944446</v>
      </c>
      <c r="AI256">
        <v>32.380833333532792</v>
      </c>
      <c r="AJ256" t="s">
        <v>143</v>
      </c>
      <c r="AM256">
        <v>5</v>
      </c>
      <c r="AN256">
        <v>9</v>
      </c>
      <c r="AO256" t="s">
        <v>144</v>
      </c>
      <c r="AP256">
        <v>19</v>
      </c>
      <c r="AQ256">
        <v>10</v>
      </c>
      <c r="AR256">
        <v>3</v>
      </c>
    </row>
    <row r="257" spans="1:44" x14ac:dyDescent="0.2">
      <c r="A257" t="s">
        <v>536</v>
      </c>
      <c r="B257" t="s">
        <v>569</v>
      </c>
      <c r="C257" t="s">
        <v>1686</v>
      </c>
      <c r="D257" t="s">
        <v>47</v>
      </c>
      <c r="E257" t="s">
        <v>539</v>
      </c>
      <c r="F257" t="s">
        <v>1687</v>
      </c>
      <c r="G257" t="s">
        <v>1688</v>
      </c>
      <c r="H257" t="s">
        <v>1689</v>
      </c>
      <c r="I257" t="s">
        <v>1690</v>
      </c>
      <c r="J257" t="s">
        <v>575</v>
      </c>
      <c r="K257" t="s">
        <v>576</v>
      </c>
      <c r="L257" s="19">
        <v>45051</v>
      </c>
      <c r="M257" s="20">
        <v>0.47172453703703704</v>
      </c>
      <c r="N257" t="s">
        <v>1691</v>
      </c>
      <c r="O257" s="19">
        <v>45055</v>
      </c>
      <c r="P257" s="20">
        <v>0.625</v>
      </c>
      <c r="Q257" t="s">
        <v>578</v>
      </c>
      <c r="R257" t="s">
        <v>1692</v>
      </c>
      <c r="S257" s="19">
        <v>45055</v>
      </c>
      <c r="T257" s="20">
        <v>0.44277777777777777</v>
      </c>
      <c r="U257">
        <v>57</v>
      </c>
      <c r="V257" t="s">
        <v>1693</v>
      </c>
      <c r="W257" t="s">
        <v>1694</v>
      </c>
      <c r="X257" t="s">
        <v>582</v>
      </c>
      <c r="Y257" t="s">
        <v>61</v>
      </c>
      <c r="Z257" t="s">
        <v>62</v>
      </c>
      <c r="AA257" t="s">
        <v>584</v>
      </c>
      <c r="AB257" t="s">
        <v>553</v>
      </c>
      <c r="AC257" s="12">
        <v>45051.471724537034</v>
      </c>
      <c r="AD257" s="12">
        <v>45055.625</v>
      </c>
      <c r="AE257">
        <v>99.67861111118691</v>
      </c>
      <c r="AF257" s="12">
        <v>45055.442777777775</v>
      </c>
      <c r="AG257" s="20">
        <v>3.1666666666666669E-2</v>
      </c>
      <c r="AH257" s="12">
        <v>45055.474444444444</v>
      </c>
      <c r="AI257">
        <v>3.6133333333418705</v>
      </c>
      <c r="AJ257" t="s">
        <v>143</v>
      </c>
      <c r="AM257">
        <v>5</v>
      </c>
      <c r="AN257">
        <v>9</v>
      </c>
      <c r="AO257" t="s">
        <v>144</v>
      </c>
      <c r="AP257">
        <v>19</v>
      </c>
      <c r="AQ257">
        <v>10</v>
      </c>
      <c r="AR257">
        <v>3</v>
      </c>
    </row>
    <row r="258" spans="1:44" x14ac:dyDescent="0.2">
      <c r="A258" t="s">
        <v>536</v>
      </c>
      <c r="B258" t="s">
        <v>569</v>
      </c>
      <c r="C258" t="s">
        <v>1695</v>
      </c>
      <c r="D258" t="s">
        <v>47</v>
      </c>
      <c r="E258" t="s">
        <v>539</v>
      </c>
      <c r="F258" t="s">
        <v>1131</v>
      </c>
      <c r="G258" t="s">
        <v>1132</v>
      </c>
      <c r="H258" t="s">
        <v>1133</v>
      </c>
      <c r="I258" t="s">
        <v>1134</v>
      </c>
      <c r="J258" t="s">
        <v>585</v>
      </c>
      <c r="K258" t="s">
        <v>586</v>
      </c>
      <c r="L258" s="19">
        <v>45055</v>
      </c>
      <c r="M258" s="20">
        <v>0.42552083333333335</v>
      </c>
      <c r="N258" t="s">
        <v>1135</v>
      </c>
      <c r="O258" s="19">
        <v>45055</v>
      </c>
      <c r="P258" s="20">
        <v>0.5625</v>
      </c>
      <c r="Q258" t="s">
        <v>578</v>
      </c>
      <c r="R258" t="s">
        <v>1696</v>
      </c>
      <c r="S258" s="19">
        <v>45055</v>
      </c>
      <c r="T258" s="20">
        <v>0.41584490740740737</v>
      </c>
      <c r="U258">
        <v>17</v>
      </c>
      <c r="V258" t="s">
        <v>887</v>
      </c>
      <c r="W258" t="s">
        <v>888</v>
      </c>
      <c r="X258" t="s">
        <v>789</v>
      </c>
      <c r="Y258" t="s">
        <v>61</v>
      </c>
      <c r="Z258" t="s">
        <v>583</v>
      </c>
      <c r="AA258" t="s">
        <v>584</v>
      </c>
      <c r="AB258" t="s">
        <v>553</v>
      </c>
      <c r="AC258" s="12">
        <v>45055.425520833334</v>
      </c>
      <c r="AD258" s="12">
        <v>45055.5625</v>
      </c>
      <c r="AE258">
        <v>3.2874999999767169</v>
      </c>
      <c r="AF258" s="12">
        <v>45055.415844907409</v>
      </c>
      <c r="AG258" s="20">
        <v>9.4444444444444445E-3</v>
      </c>
      <c r="AH258" s="12">
        <v>45055.42528935185</v>
      </c>
      <c r="AI258">
        <v>3.2930555554339662</v>
      </c>
      <c r="AJ258" t="s">
        <v>143</v>
      </c>
      <c r="AM258">
        <v>5</v>
      </c>
      <c r="AN258">
        <v>9</v>
      </c>
      <c r="AO258" t="s">
        <v>144</v>
      </c>
      <c r="AP258">
        <v>19</v>
      </c>
      <c r="AQ258">
        <v>9</v>
      </c>
      <c r="AR258">
        <v>3</v>
      </c>
    </row>
    <row r="259" spans="1:44" x14ac:dyDescent="0.2">
      <c r="A259" t="s">
        <v>536</v>
      </c>
      <c r="B259" t="s">
        <v>569</v>
      </c>
      <c r="C259" t="s">
        <v>1695</v>
      </c>
      <c r="D259" t="s">
        <v>47</v>
      </c>
      <c r="E259" t="s">
        <v>539</v>
      </c>
      <c r="F259" t="s">
        <v>1131</v>
      </c>
      <c r="G259" t="s">
        <v>1132</v>
      </c>
      <c r="H259" t="s">
        <v>1133</v>
      </c>
      <c r="I259" t="s">
        <v>1134</v>
      </c>
      <c r="J259" t="s">
        <v>575</v>
      </c>
      <c r="K259" t="s">
        <v>576</v>
      </c>
      <c r="L259" s="19">
        <v>45055</v>
      </c>
      <c r="M259" s="20">
        <v>0.42552083333333335</v>
      </c>
      <c r="N259" t="s">
        <v>1135</v>
      </c>
      <c r="O259" s="19">
        <v>45055</v>
      </c>
      <c r="P259" s="20">
        <v>0.5625</v>
      </c>
      <c r="Q259" t="s">
        <v>578</v>
      </c>
      <c r="R259" t="s">
        <v>1696</v>
      </c>
      <c r="S259" s="19">
        <v>45055</v>
      </c>
      <c r="T259" s="20">
        <v>0.41584490740740737</v>
      </c>
      <c r="U259">
        <v>17</v>
      </c>
      <c r="V259" t="s">
        <v>887</v>
      </c>
      <c r="W259" t="s">
        <v>888</v>
      </c>
      <c r="X259" t="s">
        <v>789</v>
      </c>
      <c r="Y259" t="s">
        <v>61</v>
      </c>
      <c r="Z259" t="s">
        <v>62</v>
      </c>
      <c r="AA259" t="s">
        <v>584</v>
      </c>
      <c r="AB259" t="s">
        <v>553</v>
      </c>
      <c r="AC259" s="12">
        <v>45055.425520833334</v>
      </c>
      <c r="AD259" s="12">
        <v>45055.5625</v>
      </c>
      <c r="AE259">
        <v>3.2874999999767169</v>
      </c>
      <c r="AF259" s="12">
        <v>45055.415844907409</v>
      </c>
      <c r="AG259" s="20">
        <v>9.4444444444444445E-3</v>
      </c>
      <c r="AH259" s="12">
        <v>45055.42528935185</v>
      </c>
      <c r="AI259">
        <v>3.2930555554339662</v>
      </c>
      <c r="AJ259" t="s">
        <v>143</v>
      </c>
      <c r="AM259">
        <v>5</v>
      </c>
      <c r="AN259">
        <v>9</v>
      </c>
      <c r="AO259" t="s">
        <v>144</v>
      </c>
      <c r="AP259">
        <v>19</v>
      </c>
      <c r="AQ259">
        <v>9</v>
      </c>
      <c r="AR259">
        <v>3</v>
      </c>
    </row>
    <row r="260" spans="1:44" x14ac:dyDescent="0.2">
      <c r="A260" t="s">
        <v>536</v>
      </c>
      <c r="B260" t="s">
        <v>569</v>
      </c>
      <c r="C260" t="s">
        <v>1697</v>
      </c>
      <c r="D260" t="s">
        <v>47</v>
      </c>
      <c r="E260" t="s">
        <v>539</v>
      </c>
      <c r="F260" t="s">
        <v>987</v>
      </c>
      <c r="G260" t="s">
        <v>988</v>
      </c>
      <c r="H260" t="s">
        <v>989</v>
      </c>
      <c r="I260" t="s">
        <v>990</v>
      </c>
      <c r="J260" t="s">
        <v>575</v>
      </c>
      <c r="K260" t="s">
        <v>576</v>
      </c>
      <c r="L260" s="19">
        <v>45054</v>
      </c>
      <c r="M260" s="20">
        <v>0.65989583333333335</v>
      </c>
      <c r="N260" t="s">
        <v>1698</v>
      </c>
      <c r="O260" s="19">
        <v>45055</v>
      </c>
      <c r="P260" s="20">
        <v>0.5</v>
      </c>
      <c r="Q260" t="s">
        <v>578</v>
      </c>
      <c r="R260" t="s">
        <v>1699</v>
      </c>
      <c r="S260" s="19">
        <v>45055</v>
      </c>
      <c r="T260" s="20">
        <v>0.39806712962962965</v>
      </c>
      <c r="U260">
        <v>88</v>
      </c>
      <c r="V260" t="s">
        <v>993</v>
      </c>
      <c r="W260" t="s">
        <v>994</v>
      </c>
      <c r="X260" t="s">
        <v>1353</v>
      </c>
      <c r="Y260" t="s">
        <v>61</v>
      </c>
      <c r="Z260" t="s">
        <v>62</v>
      </c>
      <c r="AA260" t="s">
        <v>584</v>
      </c>
      <c r="AB260" t="s">
        <v>553</v>
      </c>
      <c r="AC260" s="12">
        <v>45054.659895833334</v>
      </c>
      <c r="AD260" s="12">
        <v>45055.5</v>
      </c>
      <c r="AE260">
        <v>20.162499999976717</v>
      </c>
      <c r="AF260" s="12">
        <v>45055.39806712963</v>
      </c>
      <c r="AG260" s="20">
        <v>4.8888888888888891E-2</v>
      </c>
      <c r="AH260" s="12">
        <v>45055.446956018517</v>
      </c>
      <c r="AI260">
        <v>1.2730555555899628</v>
      </c>
      <c r="AJ260" t="s">
        <v>143</v>
      </c>
      <c r="AM260">
        <v>5</v>
      </c>
      <c r="AN260">
        <v>9</v>
      </c>
      <c r="AO260" t="s">
        <v>144</v>
      </c>
      <c r="AP260">
        <v>19</v>
      </c>
      <c r="AQ260">
        <v>9</v>
      </c>
      <c r="AR260">
        <v>3</v>
      </c>
    </row>
    <row r="261" spans="1:44" x14ac:dyDescent="0.2">
      <c r="A261" t="s">
        <v>536</v>
      </c>
      <c r="B261" t="s">
        <v>569</v>
      </c>
      <c r="C261" t="s">
        <v>1700</v>
      </c>
      <c r="D261" t="s">
        <v>47</v>
      </c>
      <c r="E261" t="s">
        <v>539</v>
      </c>
      <c r="F261" t="s">
        <v>1190</v>
      </c>
      <c r="G261" t="s">
        <v>1191</v>
      </c>
      <c r="H261" t="s">
        <v>1192</v>
      </c>
      <c r="I261" t="s">
        <v>1193</v>
      </c>
      <c r="J261" t="s">
        <v>575</v>
      </c>
      <c r="K261" t="s">
        <v>576</v>
      </c>
      <c r="L261" s="19">
        <v>45054</v>
      </c>
      <c r="M261" s="20">
        <v>0.60370370370370374</v>
      </c>
      <c r="N261" t="s">
        <v>1701</v>
      </c>
      <c r="O261" s="19">
        <v>45055</v>
      </c>
      <c r="P261" s="20">
        <v>0.33333333333333331</v>
      </c>
      <c r="Q261" t="s">
        <v>578</v>
      </c>
      <c r="R261" t="s">
        <v>1702</v>
      </c>
      <c r="S261" s="19">
        <v>45055</v>
      </c>
      <c r="T261" s="20">
        <v>0.29377314814814814</v>
      </c>
      <c r="U261">
        <v>33</v>
      </c>
      <c r="V261" t="s">
        <v>580</v>
      </c>
      <c r="W261" t="s">
        <v>581</v>
      </c>
      <c r="X261" t="s">
        <v>582</v>
      </c>
      <c r="Y261" t="s">
        <v>61</v>
      </c>
      <c r="Z261" t="s">
        <v>62</v>
      </c>
      <c r="AA261" t="s">
        <v>584</v>
      </c>
      <c r="AB261" t="s">
        <v>553</v>
      </c>
      <c r="AC261" s="12">
        <v>45054.603703703702</v>
      </c>
      <c r="AD261" s="12">
        <v>45055.333333333336</v>
      </c>
      <c r="AE261">
        <v>17.511111111205537</v>
      </c>
      <c r="AF261" s="12">
        <v>45055.293773148151</v>
      </c>
      <c r="AG261" s="20">
        <v>1.8333333333333333E-2</v>
      </c>
      <c r="AH261" s="12">
        <v>45055.312106481484</v>
      </c>
      <c r="AI261">
        <v>0.50944444444030523</v>
      </c>
      <c r="AJ261" t="s">
        <v>143</v>
      </c>
      <c r="AM261">
        <v>5</v>
      </c>
      <c r="AN261">
        <v>9</v>
      </c>
      <c r="AO261" t="s">
        <v>144</v>
      </c>
      <c r="AP261">
        <v>19</v>
      </c>
      <c r="AQ261">
        <v>7</v>
      </c>
      <c r="AR261">
        <v>3</v>
      </c>
    </row>
    <row r="262" spans="1:44" x14ac:dyDescent="0.2">
      <c r="A262" t="s">
        <v>536</v>
      </c>
      <c r="B262" t="s">
        <v>569</v>
      </c>
      <c r="C262" t="s">
        <v>1703</v>
      </c>
      <c r="D262" t="s">
        <v>47</v>
      </c>
      <c r="E262" t="s">
        <v>539</v>
      </c>
      <c r="F262" t="s">
        <v>1205</v>
      </c>
      <c r="G262" t="s">
        <v>1206</v>
      </c>
      <c r="H262" t="s">
        <v>1207</v>
      </c>
      <c r="I262" t="s">
        <v>1208</v>
      </c>
      <c r="J262" t="s">
        <v>575</v>
      </c>
      <c r="K262" t="s">
        <v>576</v>
      </c>
      <c r="L262" s="19">
        <v>45054</v>
      </c>
      <c r="M262" s="20">
        <v>0.39429398148148148</v>
      </c>
      <c r="N262" t="s">
        <v>1704</v>
      </c>
      <c r="O262" s="19">
        <v>45055</v>
      </c>
      <c r="P262" s="20">
        <v>0.6875</v>
      </c>
      <c r="Q262" t="s">
        <v>578</v>
      </c>
      <c r="R262" t="s">
        <v>1705</v>
      </c>
      <c r="S262" s="19">
        <v>45055</v>
      </c>
      <c r="T262" s="20">
        <v>0.2926273148148148</v>
      </c>
      <c r="U262">
        <v>33</v>
      </c>
      <c r="V262" t="s">
        <v>580</v>
      </c>
      <c r="W262" t="s">
        <v>581</v>
      </c>
      <c r="X262" t="s">
        <v>582</v>
      </c>
      <c r="Y262" t="s">
        <v>61</v>
      </c>
      <c r="Z262" t="s">
        <v>583</v>
      </c>
      <c r="AA262" t="s">
        <v>584</v>
      </c>
      <c r="AB262" t="s">
        <v>553</v>
      </c>
      <c r="AC262" s="12">
        <v>45054.394293981481</v>
      </c>
      <c r="AD262" s="12">
        <v>45055.6875</v>
      </c>
      <c r="AE262">
        <v>31.036944444465917</v>
      </c>
      <c r="AF262" s="12">
        <v>45055.292627314811</v>
      </c>
      <c r="AG262" s="20">
        <v>1.8333333333333333E-2</v>
      </c>
      <c r="AH262" s="12">
        <v>45055.310960648145</v>
      </c>
      <c r="AI262">
        <v>9.0369444445241243</v>
      </c>
      <c r="AJ262" t="s">
        <v>143</v>
      </c>
      <c r="AM262">
        <v>5</v>
      </c>
      <c r="AN262">
        <v>9</v>
      </c>
      <c r="AO262" t="s">
        <v>144</v>
      </c>
      <c r="AP262">
        <v>19</v>
      </c>
      <c r="AQ262">
        <v>7</v>
      </c>
      <c r="AR262">
        <v>3</v>
      </c>
    </row>
    <row r="263" spans="1:44" x14ac:dyDescent="0.2">
      <c r="A263" t="s">
        <v>536</v>
      </c>
      <c r="B263" t="s">
        <v>569</v>
      </c>
      <c r="C263" t="s">
        <v>1703</v>
      </c>
      <c r="D263" t="s">
        <v>47</v>
      </c>
      <c r="E263" t="s">
        <v>539</v>
      </c>
      <c r="F263" t="s">
        <v>1205</v>
      </c>
      <c r="G263" t="s">
        <v>1206</v>
      </c>
      <c r="H263" t="s">
        <v>1207</v>
      </c>
      <c r="I263" t="s">
        <v>1208</v>
      </c>
      <c r="J263" t="s">
        <v>585</v>
      </c>
      <c r="K263" t="s">
        <v>586</v>
      </c>
      <c r="L263" s="19">
        <v>45054</v>
      </c>
      <c r="M263" s="20">
        <v>0.39429398148148148</v>
      </c>
      <c r="N263" t="s">
        <v>1704</v>
      </c>
      <c r="O263" s="19">
        <v>45055</v>
      </c>
      <c r="P263" s="20">
        <v>0.6875</v>
      </c>
      <c r="Q263" t="s">
        <v>578</v>
      </c>
      <c r="R263" t="s">
        <v>1705</v>
      </c>
      <c r="S263" s="19">
        <v>45055</v>
      </c>
      <c r="T263" s="20">
        <v>0.2926273148148148</v>
      </c>
      <c r="U263">
        <v>33</v>
      </c>
      <c r="V263" t="s">
        <v>580</v>
      </c>
      <c r="W263" t="s">
        <v>581</v>
      </c>
      <c r="X263" t="s">
        <v>582</v>
      </c>
      <c r="Y263" t="s">
        <v>61</v>
      </c>
      <c r="Z263" t="s">
        <v>62</v>
      </c>
      <c r="AA263" t="s">
        <v>584</v>
      </c>
      <c r="AB263" t="s">
        <v>553</v>
      </c>
      <c r="AC263" s="12">
        <v>45054.394293981481</v>
      </c>
      <c r="AD263" s="12">
        <v>45055.6875</v>
      </c>
      <c r="AE263">
        <v>31.036944444465917</v>
      </c>
      <c r="AF263" s="12">
        <v>45055.292627314811</v>
      </c>
      <c r="AG263" s="20">
        <v>1.8333333333333333E-2</v>
      </c>
      <c r="AH263" s="12">
        <v>45055.310960648145</v>
      </c>
      <c r="AI263">
        <v>9.0369444445241243</v>
      </c>
      <c r="AJ263" t="s">
        <v>143</v>
      </c>
      <c r="AM263">
        <v>5</v>
      </c>
      <c r="AN263">
        <v>9</v>
      </c>
      <c r="AO263" t="s">
        <v>144</v>
      </c>
      <c r="AP263">
        <v>19</v>
      </c>
      <c r="AQ263">
        <v>7</v>
      </c>
      <c r="AR263">
        <v>3</v>
      </c>
    </row>
    <row r="264" spans="1:44" x14ac:dyDescent="0.2">
      <c r="A264" t="s">
        <v>536</v>
      </c>
      <c r="B264" t="s">
        <v>569</v>
      </c>
      <c r="C264" t="s">
        <v>1706</v>
      </c>
      <c r="D264" t="s">
        <v>47</v>
      </c>
      <c r="E264" t="s">
        <v>539</v>
      </c>
      <c r="F264" t="s">
        <v>846</v>
      </c>
      <c r="G264" t="s">
        <v>847</v>
      </c>
      <c r="H264" t="s">
        <v>848</v>
      </c>
      <c r="I264" t="s">
        <v>849</v>
      </c>
      <c r="J264" t="s">
        <v>575</v>
      </c>
      <c r="K264" t="s">
        <v>576</v>
      </c>
      <c r="L264" s="19">
        <v>45054</v>
      </c>
      <c r="M264" s="20">
        <v>0.56106481481481485</v>
      </c>
      <c r="N264" t="s">
        <v>1707</v>
      </c>
      <c r="O264" s="19">
        <v>45055</v>
      </c>
      <c r="P264" s="20">
        <v>0.35416666666666669</v>
      </c>
      <c r="Q264" t="s">
        <v>578</v>
      </c>
      <c r="R264" t="s">
        <v>1708</v>
      </c>
      <c r="S264" s="19">
        <v>45055</v>
      </c>
      <c r="T264" s="20">
        <v>0.26512731481481483</v>
      </c>
      <c r="U264">
        <v>47</v>
      </c>
      <c r="V264" t="s">
        <v>852</v>
      </c>
      <c r="W264" t="s">
        <v>853</v>
      </c>
      <c r="X264" t="s">
        <v>789</v>
      </c>
      <c r="Y264" t="s">
        <v>61</v>
      </c>
      <c r="Z264" t="s">
        <v>62</v>
      </c>
      <c r="AA264" t="s">
        <v>584</v>
      </c>
      <c r="AB264" t="s">
        <v>553</v>
      </c>
      <c r="AC264" s="12">
        <v>45054.561064814814</v>
      </c>
      <c r="AD264" s="12">
        <v>45055.354166666664</v>
      </c>
      <c r="AE264">
        <v>19.034444444405381</v>
      </c>
      <c r="AF264" s="12">
        <v>45055.265127314815</v>
      </c>
      <c r="AG264" s="20">
        <v>2.6111111111111113E-2</v>
      </c>
      <c r="AH264" s="12">
        <v>45055.291238425925</v>
      </c>
      <c r="AI264">
        <v>1.5102777777356096</v>
      </c>
      <c r="AJ264" t="s">
        <v>143</v>
      </c>
      <c r="AM264">
        <v>5</v>
      </c>
      <c r="AN264">
        <v>9</v>
      </c>
      <c r="AO264" t="s">
        <v>144</v>
      </c>
      <c r="AP264">
        <v>19</v>
      </c>
      <c r="AQ264">
        <v>6</v>
      </c>
      <c r="AR264">
        <v>3</v>
      </c>
    </row>
    <row r="265" spans="1:44" x14ac:dyDescent="0.2">
      <c r="A265" t="s">
        <v>536</v>
      </c>
      <c r="B265" t="s">
        <v>569</v>
      </c>
      <c r="C265" t="s">
        <v>1709</v>
      </c>
      <c r="D265" t="s">
        <v>47</v>
      </c>
      <c r="E265" t="s">
        <v>539</v>
      </c>
      <c r="F265" t="s">
        <v>1710</v>
      </c>
      <c r="G265" t="s">
        <v>1711</v>
      </c>
      <c r="H265" t="s">
        <v>1712</v>
      </c>
      <c r="I265" t="s">
        <v>1713</v>
      </c>
      <c r="J265" t="s">
        <v>575</v>
      </c>
      <c r="K265" t="s">
        <v>576</v>
      </c>
      <c r="L265" s="19">
        <v>45054</v>
      </c>
      <c r="M265" s="20">
        <v>0.46960648148148149</v>
      </c>
      <c r="N265" t="s">
        <v>1714</v>
      </c>
      <c r="O265" s="19">
        <v>45055</v>
      </c>
      <c r="P265" s="20">
        <v>0.33333333333333331</v>
      </c>
      <c r="Q265" t="s">
        <v>578</v>
      </c>
      <c r="R265" t="s">
        <v>1715</v>
      </c>
      <c r="S265" s="19">
        <v>45054</v>
      </c>
      <c r="T265" s="20">
        <v>0.67249999999999999</v>
      </c>
      <c r="U265">
        <v>41</v>
      </c>
      <c r="V265" t="s">
        <v>1001</v>
      </c>
      <c r="W265" t="s">
        <v>1002</v>
      </c>
      <c r="X265" t="s">
        <v>801</v>
      </c>
      <c r="Y265" t="s">
        <v>61</v>
      </c>
      <c r="Z265" t="s">
        <v>62</v>
      </c>
      <c r="AA265" t="s">
        <v>584</v>
      </c>
      <c r="AB265" t="s">
        <v>553</v>
      </c>
      <c r="AC265" s="12">
        <v>45054.469606481478</v>
      </c>
      <c r="AD265" s="12">
        <v>45055.333333333336</v>
      </c>
      <c r="AE265">
        <v>20.729444444586989</v>
      </c>
      <c r="AF265" s="12">
        <v>45054.672500000001</v>
      </c>
      <c r="AG265" s="20">
        <v>2.2777777777777775E-2</v>
      </c>
      <c r="AH265" s="12">
        <v>45054.695277777777</v>
      </c>
      <c r="AI265">
        <v>15.31333333341172</v>
      </c>
      <c r="AJ265" t="s">
        <v>143</v>
      </c>
      <c r="AM265">
        <v>5</v>
      </c>
      <c r="AN265">
        <v>8</v>
      </c>
      <c r="AO265" t="s">
        <v>144</v>
      </c>
      <c r="AP265">
        <v>19</v>
      </c>
      <c r="AQ265">
        <v>16</v>
      </c>
      <c r="AR265">
        <v>2</v>
      </c>
    </row>
    <row r="266" spans="1:44" x14ac:dyDescent="0.2">
      <c r="A266" t="s">
        <v>536</v>
      </c>
      <c r="B266" t="s">
        <v>569</v>
      </c>
      <c r="C266" t="s">
        <v>1716</v>
      </c>
      <c r="D266" t="s">
        <v>47</v>
      </c>
      <c r="E266" t="s">
        <v>539</v>
      </c>
      <c r="F266" t="s">
        <v>1717</v>
      </c>
      <c r="G266" t="s">
        <v>1718</v>
      </c>
      <c r="H266" t="s">
        <v>1719</v>
      </c>
      <c r="I266" t="s">
        <v>1720</v>
      </c>
      <c r="J266" t="s">
        <v>575</v>
      </c>
      <c r="K266" t="s">
        <v>576</v>
      </c>
      <c r="L266" s="19">
        <v>45051</v>
      </c>
      <c r="M266" s="20">
        <v>0.32848379629629632</v>
      </c>
      <c r="N266" t="s">
        <v>1721</v>
      </c>
      <c r="O266" s="19">
        <v>45054</v>
      </c>
      <c r="P266" s="20">
        <v>0.83333333333333337</v>
      </c>
      <c r="Q266" t="s">
        <v>578</v>
      </c>
      <c r="R266" t="s">
        <v>1722</v>
      </c>
      <c r="S266" s="19">
        <v>45054</v>
      </c>
      <c r="T266" s="20">
        <v>0.43435185185185188</v>
      </c>
      <c r="U266">
        <v>41</v>
      </c>
      <c r="V266" t="s">
        <v>1001</v>
      </c>
      <c r="W266" t="s">
        <v>1002</v>
      </c>
      <c r="X266" t="s">
        <v>789</v>
      </c>
      <c r="Y266" t="s">
        <v>61</v>
      </c>
      <c r="Z266" t="s">
        <v>62</v>
      </c>
      <c r="AA266" t="s">
        <v>584</v>
      </c>
      <c r="AB266" t="s">
        <v>553</v>
      </c>
      <c r="AC266" s="12">
        <v>45051.328483796293</v>
      </c>
      <c r="AD266" s="12">
        <v>45054.833333333336</v>
      </c>
      <c r="AE266">
        <v>84.116388889029622</v>
      </c>
      <c r="AF266" s="12">
        <v>45054.434351851851</v>
      </c>
      <c r="AG266" s="20">
        <v>2.2777777777777775E-2</v>
      </c>
      <c r="AH266" s="12">
        <v>45054.457129629627</v>
      </c>
      <c r="AI266">
        <v>9.028888889006339</v>
      </c>
      <c r="AJ266" t="s">
        <v>143</v>
      </c>
      <c r="AM266">
        <v>5</v>
      </c>
      <c r="AN266">
        <v>8</v>
      </c>
      <c r="AO266" t="s">
        <v>144</v>
      </c>
      <c r="AP266">
        <v>19</v>
      </c>
      <c r="AQ266">
        <v>10</v>
      </c>
      <c r="AR266">
        <v>2</v>
      </c>
    </row>
    <row r="267" spans="1:44" x14ac:dyDescent="0.2">
      <c r="A267" t="s">
        <v>536</v>
      </c>
      <c r="B267" t="s">
        <v>569</v>
      </c>
      <c r="C267" t="s">
        <v>1723</v>
      </c>
      <c r="D267" t="s">
        <v>47</v>
      </c>
      <c r="E267" t="s">
        <v>539</v>
      </c>
      <c r="F267" t="s">
        <v>872</v>
      </c>
      <c r="G267" t="s">
        <v>873</v>
      </c>
      <c r="H267" t="s">
        <v>874</v>
      </c>
      <c r="I267" t="s">
        <v>875</v>
      </c>
      <c r="J267" t="s">
        <v>585</v>
      </c>
      <c r="K267" t="s">
        <v>586</v>
      </c>
      <c r="L267" s="19">
        <v>45054</v>
      </c>
      <c r="M267" s="20">
        <v>0.41540509259259256</v>
      </c>
      <c r="N267" t="s">
        <v>1724</v>
      </c>
      <c r="O267" s="19">
        <v>45054</v>
      </c>
      <c r="P267" s="20">
        <v>0.54166666666666663</v>
      </c>
      <c r="Q267" t="s">
        <v>578</v>
      </c>
      <c r="R267" t="s">
        <v>1725</v>
      </c>
      <c r="S267" s="19">
        <v>45054</v>
      </c>
      <c r="T267" s="20">
        <v>0.37431712962962965</v>
      </c>
      <c r="U267">
        <v>53</v>
      </c>
      <c r="V267" t="s">
        <v>878</v>
      </c>
      <c r="W267" t="s">
        <v>879</v>
      </c>
      <c r="X267" t="s">
        <v>582</v>
      </c>
      <c r="Y267" t="s">
        <v>61</v>
      </c>
      <c r="Z267" t="s">
        <v>62</v>
      </c>
      <c r="AA267" t="s">
        <v>584</v>
      </c>
      <c r="AB267" t="s">
        <v>553</v>
      </c>
      <c r="AC267" s="12">
        <v>45054.415405092594</v>
      </c>
      <c r="AD267" s="12">
        <v>45054.541666666664</v>
      </c>
      <c r="AE267">
        <v>3.0302777776960284</v>
      </c>
      <c r="AF267" s="12">
        <v>45054.37431712963</v>
      </c>
      <c r="AG267" s="20">
        <v>2.9444444444444443E-2</v>
      </c>
      <c r="AH267" s="12">
        <v>45054.403761574074</v>
      </c>
      <c r="AI267">
        <v>3.30972222215496</v>
      </c>
      <c r="AJ267" t="s">
        <v>143</v>
      </c>
      <c r="AM267">
        <v>5</v>
      </c>
      <c r="AN267">
        <v>8</v>
      </c>
      <c r="AO267" t="s">
        <v>144</v>
      </c>
      <c r="AP267">
        <v>19</v>
      </c>
      <c r="AQ267">
        <v>8</v>
      </c>
      <c r="AR267">
        <v>2</v>
      </c>
    </row>
    <row r="268" spans="1:44" x14ac:dyDescent="0.2">
      <c r="A268" t="s">
        <v>536</v>
      </c>
      <c r="B268" t="s">
        <v>569</v>
      </c>
      <c r="C268" t="s">
        <v>1723</v>
      </c>
      <c r="D268" t="s">
        <v>47</v>
      </c>
      <c r="E268" t="s">
        <v>539</v>
      </c>
      <c r="F268" t="s">
        <v>872</v>
      </c>
      <c r="G268" t="s">
        <v>873</v>
      </c>
      <c r="H268" t="s">
        <v>874</v>
      </c>
      <c r="I268" t="s">
        <v>875</v>
      </c>
      <c r="J268" t="s">
        <v>575</v>
      </c>
      <c r="K268" t="s">
        <v>576</v>
      </c>
      <c r="L268" s="19">
        <v>45054</v>
      </c>
      <c r="M268" s="20">
        <v>0.41540509259259256</v>
      </c>
      <c r="N268" t="s">
        <v>1724</v>
      </c>
      <c r="O268" s="19">
        <v>45054</v>
      </c>
      <c r="P268" s="20">
        <v>0.54166666666666663</v>
      </c>
      <c r="Q268" t="s">
        <v>578</v>
      </c>
      <c r="R268" t="s">
        <v>1725</v>
      </c>
      <c r="S268" s="19">
        <v>45054</v>
      </c>
      <c r="T268" s="20">
        <v>0.37431712962962965</v>
      </c>
      <c r="U268">
        <v>53</v>
      </c>
      <c r="V268" t="s">
        <v>878</v>
      </c>
      <c r="W268" t="s">
        <v>879</v>
      </c>
      <c r="X268" t="s">
        <v>582</v>
      </c>
      <c r="Y268" t="s">
        <v>61</v>
      </c>
      <c r="Z268" t="s">
        <v>583</v>
      </c>
      <c r="AA268" t="s">
        <v>584</v>
      </c>
      <c r="AB268" t="s">
        <v>553</v>
      </c>
      <c r="AC268" s="12">
        <v>45054.415405092594</v>
      </c>
      <c r="AD268" s="12">
        <v>45054.541666666664</v>
      </c>
      <c r="AE268">
        <v>3.0302777776960284</v>
      </c>
      <c r="AF268" s="12">
        <v>45054.37431712963</v>
      </c>
      <c r="AG268" s="20">
        <v>2.9444444444444443E-2</v>
      </c>
      <c r="AH268" s="12">
        <v>45054.403761574074</v>
      </c>
      <c r="AI268">
        <v>3.30972222215496</v>
      </c>
      <c r="AJ268" t="s">
        <v>143</v>
      </c>
      <c r="AM268">
        <v>5</v>
      </c>
      <c r="AN268">
        <v>8</v>
      </c>
      <c r="AO268" t="s">
        <v>144</v>
      </c>
      <c r="AP268">
        <v>19</v>
      </c>
      <c r="AQ268">
        <v>8</v>
      </c>
      <c r="AR268">
        <v>2</v>
      </c>
    </row>
    <row r="269" spans="1:44" x14ac:dyDescent="0.2">
      <c r="A269" t="s">
        <v>536</v>
      </c>
      <c r="B269" t="s">
        <v>569</v>
      </c>
      <c r="C269" t="s">
        <v>1726</v>
      </c>
      <c r="D269" t="s">
        <v>47</v>
      </c>
      <c r="E269" t="s">
        <v>539</v>
      </c>
      <c r="F269" t="s">
        <v>902</v>
      </c>
      <c r="G269" t="s">
        <v>903</v>
      </c>
      <c r="H269" t="s">
        <v>904</v>
      </c>
      <c r="I269" t="s">
        <v>905</v>
      </c>
      <c r="J269" t="s">
        <v>575</v>
      </c>
      <c r="K269" t="s">
        <v>576</v>
      </c>
      <c r="L269" s="19">
        <v>45051</v>
      </c>
      <c r="M269" s="20">
        <v>0.54684027777777777</v>
      </c>
      <c r="N269" t="s">
        <v>1673</v>
      </c>
      <c r="O269" s="19">
        <v>45054</v>
      </c>
      <c r="P269" s="20">
        <v>0.33333333333333331</v>
      </c>
      <c r="Q269" t="s">
        <v>578</v>
      </c>
      <c r="R269" t="s">
        <v>1727</v>
      </c>
      <c r="S269" s="19">
        <v>45054</v>
      </c>
      <c r="T269" s="20">
        <v>0.29723379629629632</v>
      </c>
      <c r="U269">
        <v>11</v>
      </c>
      <c r="V269" t="s">
        <v>908</v>
      </c>
      <c r="W269" t="s">
        <v>144</v>
      </c>
      <c r="X269" t="s">
        <v>582</v>
      </c>
      <c r="Y269" t="s">
        <v>61</v>
      </c>
      <c r="Z269" t="s">
        <v>62</v>
      </c>
      <c r="AA269" t="s">
        <v>584</v>
      </c>
      <c r="AB269" t="s">
        <v>553</v>
      </c>
      <c r="AC269" s="12">
        <v>45051.546840277777</v>
      </c>
      <c r="AD269" s="12">
        <v>45054.333333333336</v>
      </c>
      <c r="AE269">
        <v>66.87583333341172</v>
      </c>
      <c r="AF269" s="12">
        <v>45054.297233796293</v>
      </c>
      <c r="AG269" s="20">
        <v>6.1111111111111114E-3</v>
      </c>
      <c r="AH269" s="12">
        <v>45054.303344907406</v>
      </c>
      <c r="AI269">
        <v>0.71972222230397165</v>
      </c>
      <c r="AJ269" t="s">
        <v>143</v>
      </c>
      <c r="AM269">
        <v>5</v>
      </c>
      <c r="AN269">
        <v>8</v>
      </c>
      <c r="AO269" t="s">
        <v>144</v>
      </c>
      <c r="AP269">
        <v>19</v>
      </c>
      <c r="AQ269">
        <v>7</v>
      </c>
      <c r="AR269">
        <v>2</v>
      </c>
    </row>
    <row r="270" spans="1:44" x14ac:dyDescent="0.2">
      <c r="A270" t="s">
        <v>536</v>
      </c>
      <c r="B270" t="s">
        <v>569</v>
      </c>
      <c r="C270" t="s">
        <v>1728</v>
      </c>
      <c r="D270" t="s">
        <v>47</v>
      </c>
      <c r="E270" t="s">
        <v>539</v>
      </c>
      <c r="F270" t="s">
        <v>1729</v>
      </c>
      <c r="G270" t="s">
        <v>1730</v>
      </c>
      <c r="H270" t="s">
        <v>1731</v>
      </c>
      <c r="I270" t="s">
        <v>1732</v>
      </c>
      <c r="J270" t="s">
        <v>575</v>
      </c>
      <c r="K270" t="s">
        <v>576</v>
      </c>
      <c r="L270" s="19">
        <v>45051</v>
      </c>
      <c r="M270" s="20">
        <v>0.44108796296296293</v>
      </c>
      <c r="N270" t="s">
        <v>933</v>
      </c>
      <c r="O270" s="19">
        <v>45054</v>
      </c>
      <c r="P270" s="20">
        <v>0.625</v>
      </c>
      <c r="Q270" t="s">
        <v>578</v>
      </c>
      <c r="R270" t="s">
        <v>1733</v>
      </c>
      <c r="S270" s="19">
        <v>45054</v>
      </c>
      <c r="T270" s="20">
        <v>0.29951388888888891</v>
      </c>
      <c r="U270">
        <v>64</v>
      </c>
      <c r="V270" t="s">
        <v>834</v>
      </c>
      <c r="W270" t="s">
        <v>835</v>
      </c>
      <c r="X270" t="s">
        <v>801</v>
      </c>
      <c r="Y270" t="s">
        <v>61</v>
      </c>
      <c r="Z270" t="s">
        <v>62</v>
      </c>
      <c r="AA270" t="s">
        <v>584</v>
      </c>
      <c r="AB270" t="s">
        <v>553</v>
      </c>
      <c r="AC270" s="12">
        <v>45051.441087962965</v>
      </c>
      <c r="AD270" s="12">
        <v>45054.625</v>
      </c>
      <c r="AE270">
        <v>76.413888888841029</v>
      </c>
      <c r="AF270" s="12">
        <v>45054.299513888887</v>
      </c>
      <c r="AG270" s="20">
        <v>3.5555555555555556E-2</v>
      </c>
      <c r="AH270" s="12">
        <v>45054.335069444445</v>
      </c>
      <c r="AI270">
        <v>6.9583333333139308</v>
      </c>
      <c r="AJ270" t="s">
        <v>143</v>
      </c>
      <c r="AM270">
        <v>5</v>
      </c>
      <c r="AN270">
        <v>8</v>
      </c>
      <c r="AO270" t="s">
        <v>144</v>
      </c>
      <c r="AP270">
        <v>19</v>
      </c>
      <c r="AQ270">
        <v>7</v>
      </c>
      <c r="AR270">
        <v>2</v>
      </c>
    </row>
    <row r="271" spans="1:44" x14ac:dyDescent="0.2">
      <c r="A271" t="s">
        <v>536</v>
      </c>
      <c r="B271" t="s">
        <v>569</v>
      </c>
      <c r="C271" t="s">
        <v>1734</v>
      </c>
      <c r="D271" t="s">
        <v>47</v>
      </c>
      <c r="E271" t="s">
        <v>539</v>
      </c>
      <c r="F271" t="s">
        <v>910</v>
      </c>
      <c r="G271" t="s">
        <v>911</v>
      </c>
      <c r="H271" t="s">
        <v>912</v>
      </c>
      <c r="I271" t="s">
        <v>849</v>
      </c>
      <c r="J271" t="s">
        <v>575</v>
      </c>
      <c r="K271" t="s">
        <v>576</v>
      </c>
      <c r="L271" s="19">
        <v>45051</v>
      </c>
      <c r="M271" s="20">
        <v>0.69371527777777775</v>
      </c>
      <c r="N271" t="s">
        <v>1735</v>
      </c>
      <c r="O271" s="19">
        <v>45054</v>
      </c>
      <c r="P271" s="20">
        <v>0.5</v>
      </c>
      <c r="Q271" t="s">
        <v>578</v>
      </c>
      <c r="R271" t="s">
        <v>1736</v>
      </c>
      <c r="S271" s="19">
        <v>45054</v>
      </c>
      <c r="T271" s="20">
        <v>0.26288194444444446</v>
      </c>
      <c r="U271">
        <v>47</v>
      </c>
      <c r="V271" t="s">
        <v>852</v>
      </c>
      <c r="W271" t="s">
        <v>853</v>
      </c>
      <c r="X271" t="s">
        <v>789</v>
      </c>
      <c r="Y271" t="s">
        <v>61</v>
      </c>
      <c r="Z271" t="s">
        <v>62</v>
      </c>
      <c r="AA271" t="s">
        <v>584</v>
      </c>
      <c r="AB271" t="s">
        <v>553</v>
      </c>
      <c r="AC271" s="12">
        <v>45051.693715277775</v>
      </c>
      <c r="AD271" s="12">
        <v>45054.5</v>
      </c>
      <c r="AE271">
        <v>67.350833333388437</v>
      </c>
      <c r="AF271" s="12">
        <v>45054.262881944444</v>
      </c>
      <c r="AG271" s="20">
        <v>2.6111111111111113E-2</v>
      </c>
      <c r="AH271" s="12">
        <v>45054.288993055554</v>
      </c>
      <c r="AI271">
        <v>5.064166666707024</v>
      </c>
      <c r="AJ271" t="s">
        <v>143</v>
      </c>
      <c r="AM271">
        <v>5</v>
      </c>
      <c r="AN271">
        <v>8</v>
      </c>
      <c r="AO271" t="s">
        <v>144</v>
      </c>
      <c r="AP271">
        <v>19</v>
      </c>
      <c r="AQ271">
        <v>6</v>
      </c>
      <c r="AR271">
        <v>2</v>
      </c>
    </row>
    <row r="272" spans="1:44" x14ac:dyDescent="0.2">
      <c r="A272" t="s">
        <v>536</v>
      </c>
      <c r="B272" t="s">
        <v>569</v>
      </c>
      <c r="C272" t="s">
        <v>1737</v>
      </c>
      <c r="D272" t="s">
        <v>47</v>
      </c>
      <c r="E272" t="s">
        <v>539</v>
      </c>
      <c r="F272" t="s">
        <v>1462</v>
      </c>
      <c r="G272" t="s">
        <v>1463</v>
      </c>
      <c r="H272" t="s">
        <v>1464</v>
      </c>
      <c r="I272" t="s">
        <v>1465</v>
      </c>
      <c r="J272" t="s">
        <v>585</v>
      </c>
      <c r="K272" t="s">
        <v>586</v>
      </c>
      <c r="L272" s="19">
        <v>45051</v>
      </c>
      <c r="M272" s="20">
        <v>0.44033564814814818</v>
      </c>
      <c r="N272" t="s">
        <v>1738</v>
      </c>
      <c r="O272" s="19">
        <v>45051</v>
      </c>
      <c r="P272" s="20">
        <v>0.79166666666666663</v>
      </c>
      <c r="Q272" t="s">
        <v>578</v>
      </c>
      <c r="R272" t="s">
        <v>1739</v>
      </c>
      <c r="S272" s="19">
        <v>45051</v>
      </c>
      <c r="T272" s="20">
        <v>0.68449074074074068</v>
      </c>
      <c r="U272">
        <v>53</v>
      </c>
      <c r="V272" t="s">
        <v>878</v>
      </c>
      <c r="W272" t="s">
        <v>879</v>
      </c>
      <c r="X272" t="s">
        <v>582</v>
      </c>
      <c r="Y272" t="s">
        <v>61</v>
      </c>
      <c r="Z272" t="s">
        <v>62</v>
      </c>
      <c r="AA272" t="s">
        <v>584</v>
      </c>
      <c r="AB272" t="s">
        <v>553</v>
      </c>
      <c r="AC272" s="12">
        <v>45051.440335648149</v>
      </c>
      <c r="AD272" s="12">
        <v>45051.791666666664</v>
      </c>
      <c r="AE272">
        <v>8.4319444443681277</v>
      </c>
      <c r="AF272" s="12">
        <v>45051.684490740743</v>
      </c>
      <c r="AG272" s="20">
        <v>2.9444444444444443E-2</v>
      </c>
      <c r="AH272" s="12">
        <v>45051.713935185187</v>
      </c>
      <c r="AI272">
        <v>1.8655555554432794</v>
      </c>
      <c r="AJ272" t="s">
        <v>143</v>
      </c>
      <c r="AM272">
        <v>5</v>
      </c>
      <c r="AN272">
        <v>5</v>
      </c>
      <c r="AO272" t="s">
        <v>144</v>
      </c>
      <c r="AP272">
        <v>18</v>
      </c>
      <c r="AQ272">
        <v>16</v>
      </c>
      <c r="AR272">
        <v>6</v>
      </c>
    </row>
    <row r="273" spans="1:44" x14ac:dyDescent="0.2">
      <c r="A273" t="s">
        <v>536</v>
      </c>
      <c r="B273" t="s">
        <v>569</v>
      </c>
      <c r="C273" t="s">
        <v>1740</v>
      </c>
      <c r="D273" t="s">
        <v>47</v>
      </c>
      <c r="E273" t="s">
        <v>539</v>
      </c>
      <c r="F273" t="s">
        <v>1275</v>
      </c>
      <c r="G273" t="s">
        <v>1276</v>
      </c>
      <c r="H273" t="s">
        <v>1277</v>
      </c>
      <c r="I273" t="s">
        <v>1278</v>
      </c>
      <c r="J273" t="s">
        <v>575</v>
      </c>
      <c r="K273" t="s">
        <v>576</v>
      </c>
      <c r="L273" s="19">
        <v>45050</v>
      </c>
      <c r="M273" s="20">
        <v>0.77974537037037039</v>
      </c>
      <c r="N273" t="s">
        <v>1741</v>
      </c>
      <c r="O273" s="19">
        <v>45051</v>
      </c>
      <c r="P273" s="20">
        <v>0.8125</v>
      </c>
      <c r="Q273" t="s">
        <v>578</v>
      </c>
      <c r="R273" t="s">
        <v>1742</v>
      </c>
      <c r="S273" s="19">
        <v>45051</v>
      </c>
      <c r="T273" s="20">
        <v>0.56731481481481483</v>
      </c>
      <c r="U273">
        <v>76</v>
      </c>
      <c r="V273" t="s">
        <v>843</v>
      </c>
      <c r="W273" t="s">
        <v>844</v>
      </c>
      <c r="X273" t="s">
        <v>789</v>
      </c>
      <c r="Y273" t="s">
        <v>61</v>
      </c>
      <c r="Z273" t="s">
        <v>583</v>
      </c>
      <c r="AA273" t="s">
        <v>584</v>
      </c>
      <c r="AB273" t="s">
        <v>553</v>
      </c>
      <c r="AC273" s="12">
        <v>45050.779745370368</v>
      </c>
      <c r="AD273" s="12">
        <v>45051.8125</v>
      </c>
      <c r="AE273">
        <v>24.786111111170612</v>
      </c>
      <c r="AF273" s="12">
        <v>45051.567314814813</v>
      </c>
      <c r="AG273" s="20">
        <v>4.2222222222222223E-2</v>
      </c>
      <c r="AH273" s="12">
        <v>45051.609537037039</v>
      </c>
      <c r="AI273">
        <v>4.8711111112497747</v>
      </c>
      <c r="AJ273" t="s">
        <v>143</v>
      </c>
      <c r="AM273">
        <v>5</v>
      </c>
      <c r="AN273">
        <v>5</v>
      </c>
      <c r="AO273" t="s">
        <v>144</v>
      </c>
      <c r="AP273">
        <v>18</v>
      </c>
      <c r="AQ273">
        <v>13</v>
      </c>
      <c r="AR273">
        <v>6</v>
      </c>
    </row>
    <row r="274" spans="1:44" x14ac:dyDescent="0.2">
      <c r="A274" t="s">
        <v>536</v>
      </c>
      <c r="B274" t="s">
        <v>569</v>
      </c>
      <c r="C274" t="s">
        <v>1740</v>
      </c>
      <c r="D274" t="s">
        <v>47</v>
      </c>
      <c r="E274" t="s">
        <v>539</v>
      </c>
      <c r="F274" t="s">
        <v>1275</v>
      </c>
      <c r="G274" t="s">
        <v>1276</v>
      </c>
      <c r="H274" t="s">
        <v>1277</v>
      </c>
      <c r="I274" t="s">
        <v>1278</v>
      </c>
      <c r="J274" t="s">
        <v>585</v>
      </c>
      <c r="K274" t="s">
        <v>586</v>
      </c>
      <c r="L274" s="19">
        <v>45050</v>
      </c>
      <c r="M274" s="20">
        <v>0.77974537037037039</v>
      </c>
      <c r="N274" t="s">
        <v>1741</v>
      </c>
      <c r="O274" s="19">
        <v>45051</v>
      </c>
      <c r="P274" s="20">
        <v>0.8125</v>
      </c>
      <c r="Q274" t="s">
        <v>578</v>
      </c>
      <c r="R274" t="s">
        <v>1742</v>
      </c>
      <c r="S274" s="19">
        <v>45051</v>
      </c>
      <c r="T274" s="20">
        <v>0.56731481481481483</v>
      </c>
      <c r="U274">
        <v>76</v>
      </c>
      <c r="V274" t="s">
        <v>843</v>
      </c>
      <c r="W274" t="s">
        <v>844</v>
      </c>
      <c r="X274" t="s">
        <v>789</v>
      </c>
      <c r="Y274" t="s">
        <v>61</v>
      </c>
      <c r="Z274" t="s">
        <v>62</v>
      </c>
      <c r="AA274" t="s">
        <v>584</v>
      </c>
      <c r="AB274" t="s">
        <v>553</v>
      </c>
      <c r="AC274" s="12">
        <v>45050.779745370368</v>
      </c>
      <c r="AD274" s="12">
        <v>45051.8125</v>
      </c>
      <c r="AE274">
        <v>24.786111111170612</v>
      </c>
      <c r="AF274" s="12">
        <v>45051.567314814813</v>
      </c>
      <c r="AG274" s="20">
        <v>4.2222222222222223E-2</v>
      </c>
      <c r="AH274" s="12">
        <v>45051.609537037039</v>
      </c>
      <c r="AI274">
        <v>4.8711111112497747</v>
      </c>
      <c r="AJ274" t="s">
        <v>143</v>
      </c>
      <c r="AM274">
        <v>5</v>
      </c>
      <c r="AN274">
        <v>5</v>
      </c>
      <c r="AO274" t="s">
        <v>144</v>
      </c>
      <c r="AP274">
        <v>18</v>
      </c>
      <c r="AQ274">
        <v>13</v>
      </c>
      <c r="AR274">
        <v>6</v>
      </c>
    </row>
    <row r="275" spans="1:44" x14ac:dyDescent="0.2">
      <c r="A275" t="s">
        <v>764</v>
      </c>
      <c r="B275" t="s">
        <v>765</v>
      </c>
      <c r="C275" t="s">
        <v>1743</v>
      </c>
      <c r="D275" t="s">
        <v>47</v>
      </c>
      <c r="E275" t="s">
        <v>539</v>
      </c>
      <c r="F275" t="s">
        <v>767</v>
      </c>
      <c r="G275" t="s">
        <v>768</v>
      </c>
      <c r="H275" t="s">
        <v>769</v>
      </c>
      <c r="I275" t="s">
        <v>770</v>
      </c>
      <c r="J275" t="s">
        <v>960</v>
      </c>
      <c r="K275" t="s">
        <v>961</v>
      </c>
      <c r="L275" s="19">
        <v>45051</v>
      </c>
      <c r="M275" s="20">
        <v>0.51171296296296298</v>
      </c>
      <c r="N275" t="s">
        <v>1744</v>
      </c>
      <c r="O275" s="19">
        <v>45051</v>
      </c>
      <c r="P275" s="20">
        <v>0.64583333333333337</v>
      </c>
      <c r="Q275" t="s">
        <v>774</v>
      </c>
      <c r="R275" t="s">
        <v>1745</v>
      </c>
      <c r="S275" s="19">
        <v>45051</v>
      </c>
      <c r="T275" s="20">
        <v>0.55562500000000004</v>
      </c>
      <c r="U275">
        <v>2</v>
      </c>
      <c r="V275" t="s">
        <v>776</v>
      </c>
      <c r="W275" t="s">
        <v>777</v>
      </c>
      <c r="X275" t="s">
        <v>596</v>
      </c>
      <c r="Y275" t="s">
        <v>61</v>
      </c>
      <c r="Z275" t="s">
        <v>62</v>
      </c>
      <c r="AA275" t="s">
        <v>584</v>
      </c>
      <c r="AB275" t="s">
        <v>553</v>
      </c>
      <c r="AC275" s="12">
        <v>45051.511712962965</v>
      </c>
      <c r="AD275" s="12">
        <v>45051.645833333336</v>
      </c>
      <c r="AE275">
        <v>3.218888888892252</v>
      </c>
      <c r="AF275" s="12">
        <v>45051.555625000001</v>
      </c>
      <c r="AG275" s="20">
        <v>1.1111111111111111E-3</v>
      </c>
      <c r="AH275" s="12">
        <v>45051.55673611111</v>
      </c>
      <c r="AI275">
        <v>2.1383333334233612</v>
      </c>
      <c r="AJ275" t="s">
        <v>143</v>
      </c>
      <c r="AM275">
        <v>5</v>
      </c>
      <c r="AN275">
        <v>5</v>
      </c>
      <c r="AO275" t="s">
        <v>144</v>
      </c>
      <c r="AP275">
        <v>18</v>
      </c>
      <c r="AQ275">
        <v>13</v>
      </c>
      <c r="AR275">
        <v>6</v>
      </c>
    </row>
    <row r="276" spans="1:44" x14ac:dyDescent="0.2">
      <c r="A276" t="s">
        <v>764</v>
      </c>
      <c r="B276" t="s">
        <v>765</v>
      </c>
      <c r="C276" t="s">
        <v>1746</v>
      </c>
      <c r="D276" t="s">
        <v>47</v>
      </c>
      <c r="E276" t="s">
        <v>539</v>
      </c>
      <c r="F276" t="s">
        <v>767</v>
      </c>
      <c r="G276" t="s">
        <v>768</v>
      </c>
      <c r="H276" t="s">
        <v>769</v>
      </c>
      <c r="I276" t="s">
        <v>770</v>
      </c>
      <c r="J276" t="s">
        <v>960</v>
      </c>
      <c r="K276" t="s">
        <v>961</v>
      </c>
      <c r="L276" s="19">
        <v>45051</v>
      </c>
      <c r="M276" s="20">
        <v>0.51133101851851859</v>
      </c>
      <c r="N276" t="s">
        <v>1747</v>
      </c>
      <c r="O276" s="19">
        <v>45051</v>
      </c>
      <c r="P276" s="20">
        <v>0.64583333333333337</v>
      </c>
      <c r="Q276" t="s">
        <v>774</v>
      </c>
      <c r="R276" t="s">
        <v>1748</v>
      </c>
      <c r="S276" s="19">
        <v>45051</v>
      </c>
      <c r="T276" s="20">
        <v>0.49951388888888887</v>
      </c>
      <c r="U276">
        <v>2</v>
      </c>
      <c r="V276" t="s">
        <v>776</v>
      </c>
      <c r="W276" t="s">
        <v>777</v>
      </c>
      <c r="X276" t="s">
        <v>596</v>
      </c>
      <c r="Y276" t="s">
        <v>61</v>
      </c>
      <c r="Z276" t="s">
        <v>62</v>
      </c>
      <c r="AA276" t="s">
        <v>584</v>
      </c>
      <c r="AB276" t="s">
        <v>553</v>
      </c>
      <c r="AC276" s="12">
        <v>45051.511331018519</v>
      </c>
      <c r="AD276" s="12">
        <v>45051.645833333336</v>
      </c>
      <c r="AE276">
        <v>3.2280555556062609</v>
      </c>
      <c r="AF276" s="12">
        <v>45051.499513888892</v>
      </c>
      <c r="AG276" s="20">
        <v>1.1111111111111111E-3</v>
      </c>
      <c r="AH276" s="12">
        <v>45051.500625000001</v>
      </c>
      <c r="AI276">
        <v>3.4850000000442378</v>
      </c>
      <c r="AJ276" t="s">
        <v>143</v>
      </c>
      <c r="AM276">
        <v>5</v>
      </c>
      <c r="AN276">
        <v>5</v>
      </c>
      <c r="AO276" t="s">
        <v>144</v>
      </c>
      <c r="AP276">
        <v>18</v>
      </c>
      <c r="AQ276">
        <v>11</v>
      </c>
      <c r="AR276">
        <v>6</v>
      </c>
    </row>
    <row r="277" spans="1:44" x14ac:dyDescent="0.2">
      <c r="A277" t="s">
        <v>536</v>
      </c>
      <c r="B277" t="s">
        <v>569</v>
      </c>
      <c r="C277" t="s">
        <v>1749</v>
      </c>
      <c r="D277" t="s">
        <v>47</v>
      </c>
      <c r="E277" t="s">
        <v>539</v>
      </c>
      <c r="F277" t="s">
        <v>1418</v>
      </c>
      <c r="G277" t="s">
        <v>1419</v>
      </c>
      <c r="H277" t="s">
        <v>1420</v>
      </c>
      <c r="I277" t="s">
        <v>932</v>
      </c>
      <c r="J277" t="s">
        <v>585</v>
      </c>
      <c r="K277" t="s">
        <v>586</v>
      </c>
      <c r="L277" s="19">
        <v>45051</v>
      </c>
      <c r="M277" s="20">
        <v>0.45313657407407404</v>
      </c>
      <c r="N277" t="s">
        <v>1738</v>
      </c>
      <c r="O277" s="19">
        <v>45051</v>
      </c>
      <c r="P277" s="20">
        <v>0.83333333333333337</v>
      </c>
      <c r="Q277" t="s">
        <v>578</v>
      </c>
      <c r="R277" t="s">
        <v>1750</v>
      </c>
      <c r="S277" s="19">
        <v>45051</v>
      </c>
      <c r="T277" s="20">
        <v>0.47483796296296293</v>
      </c>
      <c r="U277">
        <v>25</v>
      </c>
      <c r="V277" t="s">
        <v>809</v>
      </c>
      <c r="W277" t="s">
        <v>810</v>
      </c>
      <c r="X277" t="s">
        <v>582</v>
      </c>
      <c r="Y277" t="s">
        <v>61</v>
      </c>
      <c r="Z277" t="s">
        <v>62</v>
      </c>
      <c r="AA277" t="s">
        <v>584</v>
      </c>
      <c r="AB277" t="s">
        <v>553</v>
      </c>
      <c r="AC277" s="12">
        <v>45051.453136574077</v>
      </c>
      <c r="AD277" s="12">
        <v>45051.833333333336</v>
      </c>
      <c r="AE277">
        <v>9.124722222215496</v>
      </c>
      <c r="AF277" s="12">
        <v>45051.47483796296</v>
      </c>
      <c r="AG277" s="20">
        <v>1.3888888888888888E-2</v>
      </c>
      <c r="AH277" s="12">
        <v>45051.488726851851</v>
      </c>
      <c r="AI277">
        <v>8.2705555556458421</v>
      </c>
      <c r="AJ277" t="s">
        <v>143</v>
      </c>
      <c r="AM277">
        <v>5</v>
      </c>
      <c r="AN277">
        <v>5</v>
      </c>
      <c r="AO277" t="s">
        <v>144</v>
      </c>
      <c r="AP277">
        <v>18</v>
      </c>
      <c r="AQ277">
        <v>11</v>
      </c>
      <c r="AR277">
        <v>6</v>
      </c>
    </row>
    <row r="278" spans="1:44" x14ac:dyDescent="0.2">
      <c r="A278" t="s">
        <v>536</v>
      </c>
      <c r="B278" t="s">
        <v>569</v>
      </c>
      <c r="C278" t="s">
        <v>1751</v>
      </c>
      <c r="D278" t="s">
        <v>47</v>
      </c>
      <c r="E278" t="s">
        <v>539</v>
      </c>
      <c r="F278" t="s">
        <v>571</v>
      </c>
      <c r="G278" t="s">
        <v>572</v>
      </c>
      <c r="H278" t="s">
        <v>573</v>
      </c>
      <c r="I278" t="s">
        <v>574</v>
      </c>
      <c r="J278" t="s">
        <v>575</v>
      </c>
      <c r="K278" t="s">
        <v>576</v>
      </c>
      <c r="L278" s="19">
        <v>45049</v>
      </c>
      <c r="M278" s="20">
        <v>0.78589120370370369</v>
      </c>
      <c r="N278" t="s">
        <v>1752</v>
      </c>
      <c r="O278" s="19">
        <v>45051</v>
      </c>
      <c r="P278" s="20">
        <v>0.72916666666666663</v>
      </c>
      <c r="Q278" t="s">
        <v>578</v>
      </c>
      <c r="R278" t="s">
        <v>1753</v>
      </c>
      <c r="S278" s="19">
        <v>45051</v>
      </c>
      <c r="T278" s="20">
        <v>0.47349537037037037</v>
      </c>
      <c r="U278">
        <v>33</v>
      </c>
      <c r="V278" t="s">
        <v>580</v>
      </c>
      <c r="W278" t="s">
        <v>581</v>
      </c>
      <c r="X278" t="s">
        <v>582</v>
      </c>
      <c r="Y278" t="s">
        <v>61</v>
      </c>
      <c r="Z278" t="s">
        <v>583</v>
      </c>
      <c r="AA278" t="s">
        <v>584</v>
      </c>
      <c r="AB278" t="s">
        <v>553</v>
      </c>
      <c r="AC278" s="12">
        <v>45049.785891203705</v>
      </c>
      <c r="AD278" s="12">
        <v>45051.729166666664</v>
      </c>
      <c r="AE278">
        <v>46.638611111033242</v>
      </c>
      <c r="AF278" s="12">
        <v>45051.473495370374</v>
      </c>
      <c r="AG278" s="20">
        <v>1.8333333333333333E-2</v>
      </c>
      <c r="AH278" s="12">
        <v>45051.491828703707</v>
      </c>
      <c r="AI278">
        <v>5.6961111109703779</v>
      </c>
      <c r="AJ278" t="s">
        <v>143</v>
      </c>
      <c r="AM278">
        <v>5</v>
      </c>
      <c r="AN278">
        <v>5</v>
      </c>
      <c r="AO278" t="s">
        <v>144</v>
      </c>
      <c r="AP278">
        <v>18</v>
      </c>
      <c r="AQ278">
        <v>11</v>
      </c>
      <c r="AR278">
        <v>6</v>
      </c>
    </row>
    <row r="279" spans="1:44" x14ac:dyDescent="0.2">
      <c r="A279" t="s">
        <v>536</v>
      </c>
      <c r="B279" t="s">
        <v>569</v>
      </c>
      <c r="C279" t="s">
        <v>1751</v>
      </c>
      <c r="D279" t="s">
        <v>47</v>
      </c>
      <c r="E279" t="s">
        <v>539</v>
      </c>
      <c r="F279" t="s">
        <v>571</v>
      </c>
      <c r="G279" t="s">
        <v>572</v>
      </c>
      <c r="H279" t="s">
        <v>573</v>
      </c>
      <c r="I279" t="s">
        <v>574</v>
      </c>
      <c r="J279" t="s">
        <v>585</v>
      </c>
      <c r="K279" t="s">
        <v>586</v>
      </c>
      <c r="L279" s="19">
        <v>45049</v>
      </c>
      <c r="M279" s="20">
        <v>0.78589120370370369</v>
      </c>
      <c r="N279" t="s">
        <v>1752</v>
      </c>
      <c r="O279" s="19">
        <v>45051</v>
      </c>
      <c r="P279" s="20">
        <v>0.72916666666666663</v>
      </c>
      <c r="Q279" t="s">
        <v>578</v>
      </c>
      <c r="R279" t="s">
        <v>1753</v>
      </c>
      <c r="S279" s="19">
        <v>45051</v>
      </c>
      <c r="T279" s="20">
        <v>0.47349537037037037</v>
      </c>
      <c r="U279">
        <v>33</v>
      </c>
      <c r="V279" t="s">
        <v>580</v>
      </c>
      <c r="W279" t="s">
        <v>581</v>
      </c>
      <c r="X279" t="s">
        <v>582</v>
      </c>
      <c r="Y279" t="s">
        <v>61</v>
      </c>
      <c r="Z279" t="s">
        <v>62</v>
      </c>
      <c r="AA279" t="s">
        <v>584</v>
      </c>
      <c r="AB279" t="s">
        <v>553</v>
      </c>
      <c r="AC279" s="12">
        <v>45049.785891203705</v>
      </c>
      <c r="AD279" s="12">
        <v>45051.729166666664</v>
      </c>
      <c r="AE279">
        <v>46.638611111033242</v>
      </c>
      <c r="AF279" s="12">
        <v>45051.473495370374</v>
      </c>
      <c r="AG279" s="20">
        <v>1.8333333333333333E-2</v>
      </c>
      <c r="AH279" s="12">
        <v>45051.491828703707</v>
      </c>
      <c r="AI279">
        <v>5.6961111109703779</v>
      </c>
      <c r="AJ279" t="s">
        <v>143</v>
      </c>
      <c r="AM279">
        <v>5</v>
      </c>
      <c r="AN279">
        <v>5</v>
      </c>
      <c r="AO279" t="s">
        <v>144</v>
      </c>
      <c r="AP279">
        <v>18</v>
      </c>
      <c r="AQ279">
        <v>11</v>
      </c>
      <c r="AR279">
        <v>6</v>
      </c>
    </row>
    <row r="280" spans="1:44" x14ac:dyDescent="0.2">
      <c r="A280" t="s">
        <v>536</v>
      </c>
      <c r="B280" t="s">
        <v>569</v>
      </c>
      <c r="C280" t="s">
        <v>1754</v>
      </c>
      <c r="D280" t="s">
        <v>47</v>
      </c>
      <c r="E280" t="s">
        <v>539</v>
      </c>
      <c r="F280" t="s">
        <v>1755</v>
      </c>
      <c r="G280" t="s">
        <v>1756</v>
      </c>
      <c r="H280" t="s">
        <v>1757</v>
      </c>
      <c r="I280" t="s">
        <v>1758</v>
      </c>
      <c r="J280" t="s">
        <v>575</v>
      </c>
      <c r="K280" t="s">
        <v>576</v>
      </c>
      <c r="L280" s="19">
        <v>45051</v>
      </c>
      <c r="M280" s="20">
        <v>0.32774305555555555</v>
      </c>
      <c r="N280" t="s">
        <v>1759</v>
      </c>
      <c r="O280" s="19">
        <v>45051</v>
      </c>
      <c r="P280" s="20">
        <v>0.83333333333333337</v>
      </c>
      <c r="Q280" t="s">
        <v>578</v>
      </c>
      <c r="R280" t="s">
        <v>1760</v>
      </c>
      <c r="S280" s="19">
        <v>45051</v>
      </c>
      <c r="T280" s="20">
        <v>0.45741898148148147</v>
      </c>
      <c r="U280">
        <v>17</v>
      </c>
      <c r="V280" t="s">
        <v>887</v>
      </c>
      <c r="W280" t="s">
        <v>888</v>
      </c>
      <c r="X280" t="s">
        <v>582</v>
      </c>
      <c r="Y280" t="s">
        <v>61</v>
      </c>
      <c r="Z280" t="s">
        <v>62</v>
      </c>
      <c r="AA280" t="s">
        <v>584</v>
      </c>
      <c r="AB280" t="s">
        <v>553</v>
      </c>
      <c r="AC280" s="12">
        <v>45051.327743055554</v>
      </c>
      <c r="AD280" s="12">
        <v>45051.833333333336</v>
      </c>
      <c r="AE280">
        <v>12.134166666772217</v>
      </c>
      <c r="AF280" s="12">
        <v>45051.457418981481</v>
      </c>
      <c r="AG280" s="20">
        <v>9.4444444444444445E-3</v>
      </c>
      <c r="AH280" s="12">
        <v>45051.466863425929</v>
      </c>
      <c r="AI280">
        <v>8.7952777777682059</v>
      </c>
      <c r="AJ280" t="s">
        <v>143</v>
      </c>
      <c r="AM280">
        <v>5</v>
      </c>
      <c r="AN280">
        <v>5</v>
      </c>
      <c r="AO280" t="s">
        <v>144</v>
      </c>
      <c r="AP280">
        <v>18</v>
      </c>
      <c r="AQ280">
        <v>10</v>
      </c>
      <c r="AR280">
        <v>6</v>
      </c>
    </row>
    <row r="281" spans="1:44" x14ac:dyDescent="0.2">
      <c r="A281" t="s">
        <v>536</v>
      </c>
      <c r="B281" t="s">
        <v>569</v>
      </c>
      <c r="C281" t="s">
        <v>1761</v>
      </c>
      <c r="D281" t="s">
        <v>47</v>
      </c>
      <c r="E281" t="s">
        <v>539</v>
      </c>
      <c r="F281" t="s">
        <v>1762</v>
      </c>
      <c r="G281" t="s">
        <v>1763</v>
      </c>
      <c r="H281" t="s">
        <v>1764</v>
      </c>
      <c r="I281" t="s">
        <v>1765</v>
      </c>
      <c r="J281" t="s">
        <v>575</v>
      </c>
      <c r="K281" t="s">
        <v>576</v>
      </c>
      <c r="L281" s="19">
        <v>45051</v>
      </c>
      <c r="M281" s="20">
        <v>0.32821759259259259</v>
      </c>
      <c r="N281" t="s">
        <v>1766</v>
      </c>
      <c r="O281" s="19">
        <v>45051</v>
      </c>
      <c r="P281" s="20">
        <v>0.83333333333333337</v>
      </c>
      <c r="Q281" t="s">
        <v>578</v>
      </c>
      <c r="R281" t="s">
        <v>1767</v>
      </c>
      <c r="S281" s="19">
        <v>45051</v>
      </c>
      <c r="T281" s="20">
        <v>0.43459490740740742</v>
      </c>
      <c r="U281">
        <v>84</v>
      </c>
      <c r="V281" t="s">
        <v>1115</v>
      </c>
      <c r="W281" t="s">
        <v>1116</v>
      </c>
      <c r="X281" t="s">
        <v>1353</v>
      </c>
      <c r="Y281" t="s">
        <v>61</v>
      </c>
      <c r="Z281" t="s">
        <v>62</v>
      </c>
      <c r="AA281" t="s">
        <v>584</v>
      </c>
      <c r="AB281" t="s">
        <v>553</v>
      </c>
      <c r="AC281" s="12">
        <v>45051.328217592592</v>
      </c>
      <c r="AD281" s="12">
        <v>45051.833333333336</v>
      </c>
      <c r="AE281">
        <v>12.122777777840383</v>
      </c>
      <c r="AF281" s="12">
        <v>45051.434594907405</v>
      </c>
      <c r="AG281" s="20">
        <v>4.6666666666666669E-2</v>
      </c>
      <c r="AH281" s="12">
        <v>45051.481261574074</v>
      </c>
      <c r="AI281">
        <v>8.4497222222853452</v>
      </c>
      <c r="AJ281" t="s">
        <v>143</v>
      </c>
      <c r="AM281">
        <v>5</v>
      </c>
      <c r="AN281">
        <v>5</v>
      </c>
      <c r="AO281" t="s">
        <v>144</v>
      </c>
      <c r="AP281">
        <v>18</v>
      </c>
      <c r="AQ281">
        <v>10</v>
      </c>
      <c r="AR281">
        <v>6</v>
      </c>
    </row>
    <row r="282" spans="1:44" x14ac:dyDescent="0.2">
      <c r="A282" t="s">
        <v>536</v>
      </c>
      <c r="B282" t="s">
        <v>569</v>
      </c>
      <c r="C282" t="s">
        <v>1768</v>
      </c>
      <c r="D282" t="s">
        <v>47</v>
      </c>
      <c r="E282" t="s">
        <v>539</v>
      </c>
      <c r="F282" t="s">
        <v>862</v>
      </c>
      <c r="G282" t="s">
        <v>863</v>
      </c>
      <c r="H282" t="s">
        <v>864</v>
      </c>
      <c r="I282" t="s">
        <v>865</v>
      </c>
      <c r="J282" t="s">
        <v>585</v>
      </c>
      <c r="K282" t="s">
        <v>586</v>
      </c>
      <c r="L282" s="19">
        <v>45050</v>
      </c>
      <c r="M282" s="20">
        <v>0.5180555555555556</v>
      </c>
      <c r="N282" t="s">
        <v>1769</v>
      </c>
      <c r="O282" s="19">
        <v>45051</v>
      </c>
      <c r="P282" s="20">
        <v>0.83333333333333337</v>
      </c>
      <c r="Q282" t="s">
        <v>578</v>
      </c>
      <c r="R282" t="s">
        <v>1770</v>
      </c>
      <c r="S282" s="19">
        <v>45051</v>
      </c>
      <c r="T282" s="20">
        <v>0.42422453703703705</v>
      </c>
      <c r="U282">
        <v>22</v>
      </c>
      <c r="V282" t="s">
        <v>868</v>
      </c>
      <c r="W282" t="s">
        <v>869</v>
      </c>
      <c r="X282" t="s">
        <v>789</v>
      </c>
      <c r="Y282" t="s">
        <v>61</v>
      </c>
      <c r="Z282" t="s">
        <v>583</v>
      </c>
      <c r="AA282" t="s">
        <v>584</v>
      </c>
      <c r="AB282" t="s">
        <v>553</v>
      </c>
      <c r="AC282" s="12">
        <v>45050.518055555556</v>
      </c>
      <c r="AD282" s="12">
        <v>45051.833333333336</v>
      </c>
      <c r="AE282">
        <v>31.566666666709352</v>
      </c>
      <c r="AF282" s="12">
        <v>45051.424224537041</v>
      </c>
      <c r="AG282" s="20">
        <v>1.2222222222222223E-2</v>
      </c>
      <c r="AH282" s="12">
        <v>45051.43644675926</v>
      </c>
      <c r="AI282">
        <v>9.5252777778077871</v>
      </c>
      <c r="AJ282" t="s">
        <v>143</v>
      </c>
      <c r="AM282">
        <v>5</v>
      </c>
      <c r="AN282">
        <v>5</v>
      </c>
      <c r="AO282" t="s">
        <v>144</v>
      </c>
      <c r="AP282">
        <v>18</v>
      </c>
      <c r="AQ282">
        <v>10</v>
      </c>
      <c r="AR282">
        <v>6</v>
      </c>
    </row>
    <row r="283" spans="1:44" x14ac:dyDescent="0.2">
      <c r="A283" t="s">
        <v>536</v>
      </c>
      <c r="B283" t="s">
        <v>569</v>
      </c>
      <c r="C283" t="s">
        <v>1768</v>
      </c>
      <c r="D283" t="s">
        <v>47</v>
      </c>
      <c r="E283" t="s">
        <v>539</v>
      </c>
      <c r="F283" t="s">
        <v>862</v>
      </c>
      <c r="G283" t="s">
        <v>863</v>
      </c>
      <c r="H283" t="s">
        <v>864</v>
      </c>
      <c r="I283" t="s">
        <v>865</v>
      </c>
      <c r="J283" t="s">
        <v>575</v>
      </c>
      <c r="K283" t="s">
        <v>576</v>
      </c>
      <c r="L283" s="19">
        <v>45050</v>
      </c>
      <c r="M283" s="20">
        <v>0.5180555555555556</v>
      </c>
      <c r="N283" t="s">
        <v>1769</v>
      </c>
      <c r="O283" s="19">
        <v>45051</v>
      </c>
      <c r="P283" s="20">
        <v>0.83333333333333337</v>
      </c>
      <c r="Q283" t="s">
        <v>578</v>
      </c>
      <c r="R283" t="s">
        <v>1770</v>
      </c>
      <c r="S283" s="19">
        <v>45051</v>
      </c>
      <c r="T283" s="20">
        <v>0.42422453703703705</v>
      </c>
      <c r="U283">
        <v>22</v>
      </c>
      <c r="V283" t="s">
        <v>868</v>
      </c>
      <c r="W283" t="s">
        <v>869</v>
      </c>
      <c r="X283" t="s">
        <v>789</v>
      </c>
      <c r="Y283" t="s">
        <v>61</v>
      </c>
      <c r="Z283" t="s">
        <v>62</v>
      </c>
      <c r="AA283" t="s">
        <v>584</v>
      </c>
      <c r="AB283" t="s">
        <v>553</v>
      </c>
      <c r="AC283" s="12">
        <v>45050.518055555556</v>
      </c>
      <c r="AD283" s="12">
        <v>45051.833333333336</v>
      </c>
      <c r="AE283">
        <v>31.566666666709352</v>
      </c>
      <c r="AF283" s="12">
        <v>45051.424224537041</v>
      </c>
      <c r="AG283" s="20">
        <v>1.2222222222222223E-2</v>
      </c>
      <c r="AH283" s="12">
        <v>45051.43644675926</v>
      </c>
      <c r="AI283">
        <v>9.5252777778077871</v>
      </c>
      <c r="AJ283" t="s">
        <v>143</v>
      </c>
      <c r="AM283">
        <v>5</v>
      </c>
      <c r="AN283">
        <v>5</v>
      </c>
      <c r="AO283" t="s">
        <v>144</v>
      </c>
      <c r="AP283">
        <v>18</v>
      </c>
      <c r="AQ283">
        <v>10</v>
      </c>
      <c r="AR283">
        <v>6</v>
      </c>
    </row>
    <row r="284" spans="1:44" x14ac:dyDescent="0.2">
      <c r="A284" t="s">
        <v>536</v>
      </c>
      <c r="B284" t="s">
        <v>569</v>
      </c>
      <c r="C284" t="s">
        <v>1771</v>
      </c>
      <c r="D284" t="s">
        <v>47</v>
      </c>
      <c r="E284" t="s">
        <v>539</v>
      </c>
      <c r="F284" t="s">
        <v>945</v>
      </c>
      <c r="G284" t="s">
        <v>946</v>
      </c>
      <c r="H284" t="s">
        <v>947</v>
      </c>
      <c r="I284" t="s">
        <v>948</v>
      </c>
      <c r="J284" t="s">
        <v>575</v>
      </c>
      <c r="K284" t="s">
        <v>576</v>
      </c>
      <c r="L284" s="19">
        <v>45049</v>
      </c>
      <c r="M284" s="20">
        <v>0.5111458333333333</v>
      </c>
      <c r="N284" t="s">
        <v>1335</v>
      </c>
      <c r="O284" s="19">
        <v>45051</v>
      </c>
      <c r="P284" s="20">
        <v>0.83333333333333337</v>
      </c>
      <c r="Q284" t="s">
        <v>578</v>
      </c>
      <c r="R284" t="s">
        <v>1772</v>
      </c>
      <c r="S284" s="19">
        <v>45051</v>
      </c>
      <c r="T284" s="20">
        <v>0.41666666666666669</v>
      </c>
      <c r="U284">
        <v>47</v>
      </c>
      <c r="V284" t="s">
        <v>852</v>
      </c>
      <c r="W284" t="s">
        <v>853</v>
      </c>
      <c r="X284" t="s">
        <v>1773</v>
      </c>
      <c r="Y284" t="s">
        <v>61</v>
      </c>
      <c r="Z284" t="s">
        <v>62</v>
      </c>
      <c r="AA284" t="s">
        <v>584</v>
      </c>
      <c r="AB284" t="s">
        <v>553</v>
      </c>
      <c r="AC284" s="12">
        <v>45049.511145833334</v>
      </c>
      <c r="AD284" s="12">
        <v>45051.833333333336</v>
      </c>
      <c r="AE284">
        <v>55.73250000004191</v>
      </c>
      <c r="AF284" s="12">
        <v>45051.416666666664</v>
      </c>
      <c r="AG284" s="20">
        <v>2.6111111111111113E-2</v>
      </c>
      <c r="AH284" s="12">
        <v>45051.442777777775</v>
      </c>
      <c r="AI284">
        <v>9.373333333467599</v>
      </c>
      <c r="AJ284" t="s">
        <v>143</v>
      </c>
      <c r="AM284">
        <v>5</v>
      </c>
      <c r="AN284">
        <v>5</v>
      </c>
      <c r="AO284" t="s">
        <v>144</v>
      </c>
      <c r="AP284">
        <v>18</v>
      </c>
      <c r="AQ284">
        <v>10</v>
      </c>
      <c r="AR284">
        <v>6</v>
      </c>
    </row>
    <row r="285" spans="1:44" x14ac:dyDescent="0.2">
      <c r="A285" t="s">
        <v>536</v>
      </c>
      <c r="B285" t="s">
        <v>569</v>
      </c>
      <c r="C285" t="s">
        <v>1774</v>
      </c>
      <c r="D285" t="s">
        <v>47</v>
      </c>
      <c r="E285" t="s">
        <v>539</v>
      </c>
      <c r="F285" t="s">
        <v>1196</v>
      </c>
      <c r="G285" t="s">
        <v>1197</v>
      </c>
      <c r="H285" t="s">
        <v>1198</v>
      </c>
      <c r="I285" t="s">
        <v>1199</v>
      </c>
      <c r="J285" t="s">
        <v>585</v>
      </c>
      <c r="K285" t="s">
        <v>586</v>
      </c>
      <c r="L285" s="19">
        <v>45050</v>
      </c>
      <c r="M285" s="20">
        <v>0.56921296296296298</v>
      </c>
      <c r="N285" t="s">
        <v>1775</v>
      </c>
      <c r="O285" s="19">
        <v>45051</v>
      </c>
      <c r="P285" s="20">
        <v>0.83333333333333337</v>
      </c>
      <c r="Q285" t="s">
        <v>578</v>
      </c>
      <c r="R285" t="s">
        <v>1776</v>
      </c>
      <c r="S285" s="19">
        <v>45051</v>
      </c>
      <c r="T285" s="20">
        <v>0.34031250000000002</v>
      </c>
      <c r="U285">
        <v>77</v>
      </c>
      <c r="V285" t="s">
        <v>1202</v>
      </c>
      <c r="W285" t="s">
        <v>1203</v>
      </c>
      <c r="X285" t="s">
        <v>870</v>
      </c>
      <c r="Y285" t="s">
        <v>61</v>
      </c>
      <c r="Z285" t="s">
        <v>583</v>
      </c>
      <c r="AA285" t="s">
        <v>584</v>
      </c>
      <c r="AB285" t="s">
        <v>553</v>
      </c>
      <c r="AC285" s="12">
        <v>45050.569212962961</v>
      </c>
      <c r="AD285" s="12">
        <v>45051.833333333336</v>
      </c>
      <c r="AE285">
        <v>30.338888889004011</v>
      </c>
      <c r="AF285" s="12">
        <v>45051.340312499997</v>
      </c>
      <c r="AG285" s="20">
        <v>4.2777777777777776E-2</v>
      </c>
      <c r="AH285" s="12">
        <v>45051.383090277777</v>
      </c>
      <c r="AI285">
        <v>10.805833333404735</v>
      </c>
      <c r="AJ285" t="s">
        <v>143</v>
      </c>
      <c r="AM285">
        <v>5</v>
      </c>
      <c r="AN285">
        <v>5</v>
      </c>
      <c r="AO285" t="s">
        <v>144</v>
      </c>
      <c r="AP285">
        <v>18</v>
      </c>
      <c r="AQ285">
        <v>8</v>
      </c>
      <c r="AR285">
        <v>6</v>
      </c>
    </row>
    <row r="286" spans="1:44" x14ac:dyDescent="0.2">
      <c r="A286" t="s">
        <v>536</v>
      </c>
      <c r="B286" t="s">
        <v>569</v>
      </c>
      <c r="C286" t="s">
        <v>1774</v>
      </c>
      <c r="D286" t="s">
        <v>47</v>
      </c>
      <c r="E286" t="s">
        <v>539</v>
      </c>
      <c r="F286" t="s">
        <v>1196</v>
      </c>
      <c r="G286" t="s">
        <v>1197</v>
      </c>
      <c r="H286" t="s">
        <v>1198</v>
      </c>
      <c r="I286" t="s">
        <v>1199</v>
      </c>
      <c r="J286" t="s">
        <v>575</v>
      </c>
      <c r="K286" t="s">
        <v>576</v>
      </c>
      <c r="L286" s="19">
        <v>45050</v>
      </c>
      <c r="M286" s="20">
        <v>0.56921296296296298</v>
      </c>
      <c r="N286" t="s">
        <v>1775</v>
      </c>
      <c r="O286" s="19">
        <v>45051</v>
      </c>
      <c r="P286" s="20">
        <v>0.83333333333333337</v>
      </c>
      <c r="Q286" t="s">
        <v>578</v>
      </c>
      <c r="R286" t="s">
        <v>1776</v>
      </c>
      <c r="S286" s="19">
        <v>45051</v>
      </c>
      <c r="T286" s="20">
        <v>0.34031250000000002</v>
      </c>
      <c r="U286">
        <v>77</v>
      </c>
      <c r="V286" t="s">
        <v>1202</v>
      </c>
      <c r="W286" t="s">
        <v>1203</v>
      </c>
      <c r="X286" t="s">
        <v>870</v>
      </c>
      <c r="Y286" t="s">
        <v>61</v>
      </c>
      <c r="Z286" t="s">
        <v>62</v>
      </c>
      <c r="AA286" t="s">
        <v>584</v>
      </c>
      <c r="AB286" t="s">
        <v>553</v>
      </c>
      <c r="AC286" s="12">
        <v>45050.569212962961</v>
      </c>
      <c r="AD286" s="12">
        <v>45051.833333333336</v>
      </c>
      <c r="AE286">
        <v>30.338888889004011</v>
      </c>
      <c r="AF286" s="12">
        <v>45051.340312499997</v>
      </c>
      <c r="AG286" s="20">
        <v>4.2777777777777776E-2</v>
      </c>
      <c r="AH286" s="12">
        <v>45051.383090277777</v>
      </c>
      <c r="AI286">
        <v>10.805833333404735</v>
      </c>
      <c r="AJ286" t="s">
        <v>143</v>
      </c>
      <c r="AM286">
        <v>5</v>
      </c>
      <c r="AN286">
        <v>5</v>
      </c>
      <c r="AO286" t="s">
        <v>144</v>
      </c>
      <c r="AP286">
        <v>18</v>
      </c>
      <c r="AQ286">
        <v>8</v>
      </c>
      <c r="AR286">
        <v>6</v>
      </c>
    </row>
    <row r="287" spans="1:44" x14ac:dyDescent="0.2">
      <c r="A287" t="s">
        <v>536</v>
      </c>
      <c r="B287" t="s">
        <v>569</v>
      </c>
      <c r="C287" t="s">
        <v>1777</v>
      </c>
      <c r="D287" t="s">
        <v>47</v>
      </c>
      <c r="E287" t="s">
        <v>539</v>
      </c>
      <c r="F287" t="s">
        <v>923</v>
      </c>
      <c r="G287" t="s">
        <v>924</v>
      </c>
      <c r="H287" t="s">
        <v>925</v>
      </c>
      <c r="I287" t="s">
        <v>926</v>
      </c>
      <c r="J287" t="s">
        <v>575</v>
      </c>
      <c r="K287" t="s">
        <v>576</v>
      </c>
      <c r="L287" s="19">
        <v>45050</v>
      </c>
      <c r="M287" s="20">
        <v>0.65052083333333333</v>
      </c>
      <c r="N287" t="s">
        <v>1778</v>
      </c>
      <c r="O287" s="19">
        <v>45051</v>
      </c>
      <c r="P287" s="20">
        <v>0.83333333333333337</v>
      </c>
      <c r="Q287" t="s">
        <v>578</v>
      </c>
      <c r="R287" t="s">
        <v>1779</v>
      </c>
      <c r="S287" s="19">
        <v>45051</v>
      </c>
      <c r="T287" s="20">
        <v>0.29090277777777779</v>
      </c>
      <c r="U287">
        <v>17</v>
      </c>
      <c r="V287" t="s">
        <v>887</v>
      </c>
      <c r="W287" t="s">
        <v>888</v>
      </c>
      <c r="X287" t="s">
        <v>582</v>
      </c>
      <c r="Y287" t="s">
        <v>61</v>
      </c>
      <c r="Z287" t="s">
        <v>62</v>
      </c>
      <c r="AA287" t="s">
        <v>584</v>
      </c>
      <c r="AB287" t="s">
        <v>553</v>
      </c>
      <c r="AC287" s="12">
        <v>45050.650520833333</v>
      </c>
      <c r="AD287" s="12">
        <v>45051.833333333336</v>
      </c>
      <c r="AE287">
        <v>28.387500000069849</v>
      </c>
      <c r="AF287" s="12">
        <v>45051.290902777779</v>
      </c>
      <c r="AG287" s="20">
        <v>9.4444444444444445E-3</v>
      </c>
      <c r="AH287" s="12">
        <v>45051.300347222219</v>
      </c>
      <c r="AI287">
        <v>12.791666666627862</v>
      </c>
      <c r="AJ287" t="s">
        <v>143</v>
      </c>
      <c r="AM287">
        <v>5</v>
      </c>
      <c r="AN287">
        <v>5</v>
      </c>
      <c r="AO287" t="s">
        <v>144</v>
      </c>
      <c r="AP287">
        <v>18</v>
      </c>
      <c r="AQ287">
        <v>6</v>
      </c>
      <c r="AR287">
        <v>6</v>
      </c>
    </row>
    <row r="288" spans="1:44" x14ac:dyDescent="0.2">
      <c r="A288" t="s">
        <v>536</v>
      </c>
      <c r="B288" t="s">
        <v>569</v>
      </c>
      <c r="C288" t="s">
        <v>1780</v>
      </c>
      <c r="D288" t="s">
        <v>47</v>
      </c>
      <c r="E288" t="s">
        <v>539</v>
      </c>
      <c r="F288" t="s">
        <v>1054</v>
      </c>
      <c r="G288" t="s">
        <v>1055</v>
      </c>
      <c r="H288" t="s">
        <v>1056</v>
      </c>
      <c r="I288" t="s">
        <v>1057</v>
      </c>
      <c r="J288" t="s">
        <v>575</v>
      </c>
      <c r="K288" t="s">
        <v>576</v>
      </c>
      <c r="L288" s="19">
        <v>45050</v>
      </c>
      <c r="M288" s="20">
        <v>0.4526041666666667</v>
      </c>
      <c r="N288" t="s">
        <v>1738</v>
      </c>
      <c r="O288" s="19">
        <v>45051</v>
      </c>
      <c r="P288" s="20">
        <v>0.33333333333333331</v>
      </c>
      <c r="Q288" t="s">
        <v>578</v>
      </c>
      <c r="R288" t="s">
        <v>1781</v>
      </c>
      <c r="S288" s="19">
        <v>45050</v>
      </c>
      <c r="T288" s="20">
        <v>0.66788194444444438</v>
      </c>
      <c r="U288">
        <v>76</v>
      </c>
      <c r="V288" t="s">
        <v>843</v>
      </c>
      <c r="W288" t="s">
        <v>844</v>
      </c>
      <c r="X288" t="s">
        <v>1353</v>
      </c>
      <c r="Y288" t="s">
        <v>61</v>
      </c>
      <c r="Z288" t="s">
        <v>62</v>
      </c>
      <c r="AA288" t="s">
        <v>584</v>
      </c>
      <c r="AB288" t="s">
        <v>553</v>
      </c>
      <c r="AC288" s="12">
        <v>45050.452604166669</v>
      </c>
      <c r="AD288" s="12">
        <v>45051.333333333336</v>
      </c>
      <c r="AE288">
        <v>21.137500000011642</v>
      </c>
      <c r="AF288" s="12">
        <v>45050.667881944442</v>
      </c>
      <c r="AG288" s="20">
        <v>4.2222222222222223E-2</v>
      </c>
      <c r="AH288" s="12">
        <v>45050.710104166668</v>
      </c>
      <c r="AI288">
        <v>14.957500000193249</v>
      </c>
      <c r="AJ288" t="s">
        <v>143</v>
      </c>
      <c r="AM288">
        <v>5</v>
      </c>
      <c r="AN288">
        <v>4</v>
      </c>
      <c r="AO288" t="s">
        <v>144</v>
      </c>
      <c r="AP288">
        <v>18</v>
      </c>
      <c r="AQ288">
        <v>16</v>
      </c>
      <c r="AR288">
        <v>5</v>
      </c>
    </row>
    <row r="289" spans="1:44" x14ac:dyDescent="0.2">
      <c r="A289" t="s">
        <v>536</v>
      </c>
      <c r="B289" t="s">
        <v>569</v>
      </c>
      <c r="C289" t="s">
        <v>1782</v>
      </c>
      <c r="D289" t="s">
        <v>47</v>
      </c>
      <c r="E289" t="s">
        <v>539</v>
      </c>
      <c r="F289" t="s">
        <v>1238</v>
      </c>
      <c r="G289" t="s">
        <v>1239</v>
      </c>
      <c r="H289" t="s">
        <v>1240</v>
      </c>
      <c r="I289" t="s">
        <v>1241</v>
      </c>
      <c r="J289" t="s">
        <v>575</v>
      </c>
      <c r="K289" t="s">
        <v>576</v>
      </c>
      <c r="L289" s="19">
        <v>45049</v>
      </c>
      <c r="M289" s="20">
        <v>0.4380208333333333</v>
      </c>
      <c r="N289" t="s">
        <v>1783</v>
      </c>
      <c r="O289" s="19">
        <v>45050</v>
      </c>
      <c r="P289" s="20">
        <v>0.83333333333333337</v>
      </c>
      <c r="Q289" t="s">
        <v>578</v>
      </c>
      <c r="R289" t="s">
        <v>1784</v>
      </c>
      <c r="S289" s="19">
        <v>45050</v>
      </c>
      <c r="T289" s="20">
        <v>0.6448032407407408</v>
      </c>
      <c r="U289">
        <v>64</v>
      </c>
      <c r="V289" t="s">
        <v>834</v>
      </c>
      <c r="W289" t="s">
        <v>835</v>
      </c>
      <c r="X289" t="s">
        <v>801</v>
      </c>
      <c r="Y289" t="s">
        <v>61</v>
      </c>
      <c r="Z289" t="s">
        <v>583</v>
      </c>
      <c r="AA289" t="s">
        <v>584</v>
      </c>
      <c r="AB289" t="s">
        <v>553</v>
      </c>
      <c r="AC289" s="12">
        <v>45049.438020833331</v>
      </c>
      <c r="AD289" s="12">
        <v>45050.833333333336</v>
      </c>
      <c r="AE289">
        <v>33.487500000104774</v>
      </c>
      <c r="AF289" s="12">
        <v>45050.644803240742</v>
      </c>
      <c r="AG289" s="20">
        <v>3.5555555555555556E-2</v>
      </c>
      <c r="AH289" s="12">
        <v>45050.680358796293</v>
      </c>
      <c r="AI289">
        <v>3.6713888888480142</v>
      </c>
      <c r="AJ289" t="s">
        <v>143</v>
      </c>
      <c r="AM289">
        <v>5</v>
      </c>
      <c r="AN289">
        <v>4</v>
      </c>
      <c r="AO289" t="s">
        <v>144</v>
      </c>
      <c r="AP289">
        <v>18</v>
      </c>
      <c r="AQ289">
        <v>15</v>
      </c>
      <c r="AR289">
        <v>5</v>
      </c>
    </row>
    <row r="290" spans="1:44" x14ac:dyDescent="0.2">
      <c r="A290" t="s">
        <v>536</v>
      </c>
      <c r="B290" t="s">
        <v>569</v>
      </c>
      <c r="C290" t="s">
        <v>1782</v>
      </c>
      <c r="D290" t="s">
        <v>47</v>
      </c>
      <c r="E290" t="s">
        <v>539</v>
      </c>
      <c r="F290" t="s">
        <v>1238</v>
      </c>
      <c r="G290" t="s">
        <v>1239</v>
      </c>
      <c r="H290" t="s">
        <v>1240</v>
      </c>
      <c r="I290" t="s">
        <v>1241</v>
      </c>
      <c r="J290" t="s">
        <v>585</v>
      </c>
      <c r="K290" t="s">
        <v>586</v>
      </c>
      <c r="L290" s="19">
        <v>45049</v>
      </c>
      <c r="M290" s="20">
        <v>0.4380208333333333</v>
      </c>
      <c r="N290" t="s">
        <v>1783</v>
      </c>
      <c r="O290" s="19">
        <v>45050</v>
      </c>
      <c r="P290" s="20">
        <v>0.83333333333333337</v>
      </c>
      <c r="Q290" t="s">
        <v>578</v>
      </c>
      <c r="R290" t="s">
        <v>1784</v>
      </c>
      <c r="S290" s="19">
        <v>45050</v>
      </c>
      <c r="T290" s="20">
        <v>0.6448032407407408</v>
      </c>
      <c r="U290">
        <v>64</v>
      </c>
      <c r="V290" t="s">
        <v>834</v>
      </c>
      <c r="W290" t="s">
        <v>835</v>
      </c>
      <c r="X290" t="s">
        <v>801</v>
      </c>
      <c r="Y290" t="s">
        <v>61</v>
      </c>
      <c r="Z290" t="s">
        <v>62</v>
      </c>
      <c r="AA290" t="s">
        <v>584</v>
      </c>
      <c r="AB290" t="s">
        <v>553</v>
      </c>
      <c r="AC290" s="12">
        <v>45049.438020833331</v>
      </c>
      <c r="AD290" s="12">
        <v>45050.833333333336</v>
      </c>
      <c r="AE290">
        <v>33.487500000104774</v>
      </c>
      <c r="AF290" s="12">
        <v>45050.644803240742</v>
      </c>
      <c r="AG290" s="20">
        <v>3.5555555555555556E-2</v>
      </c>
      <c r="AH290" s="12">
        <v>45050.680358796293</v>
      </c>
      <c r="AI290">
        <v>3.6713888888480142</v>
      </c>
      <c r="AJ290" t="s">
        <v>143</v>
      </c>
      <c r="AM290">
        <v>5</v>
      </c>
      <c r="AN290">
        <v>4</v>
      </c>
      <c r="AO290" t="s">
        <v>144</v>
      </c>
      <c r="AP290">
        <v>18</v>
      </c>
      <c r="AQ290">
        <v>15</v>
      </c>
      <c r="AR290">
        <v>5</v>
      </c>
    </row>
    <row r="291" spans="1:44" x14ac:dyDescent="0.2">
      <c r="A291" t="s">
        <v>536</v>
      </c>
      <c r="B291" t="s">
        <v>569</v>
      </c>
      <c r="C291" t="s">
        <v>1785</v>
      </c>
      <c r="D291" t="s">
        <v>47</v>
      </c>
      <c r="E291" t="s">
        <v>539</v>
      </c>
      <c r="F291" t="s">
        <v>1054</v>
      </c>
      <c r="G291" t="s">
        <v>1055</v>
      </c>
      <c r="H291" t="s">
        <v>1056</v>
      </c>
      <c r="I291" t="s">
        <v>1057</v>
      </c>
      <c r="J291" t="s">
        <v>585</v>
      </c>
      <c r="K291" t="s">
        <v>586</v>
      </c>
      <c r="L291" s="19">
        <v>45050</v>
      </c>
      <c r="M291" s="20">
        <v>0.44975694444444447</v>
      </c>
      <c r="N291" t="s">
        <v>1543</v>
      </c>
      <c r="O291" s="19">
        <v>45050</v>
      </c>
      <c r="P291" s="20">
        <v>0.625</v>
      </c>
      <c r="Q291" t="s">
        <v>578</v>
      </c>
      <c r="R291" t="s">
        <v>1786</v>
      </c>
      <c r="S291" s="19">
        <v>45050</v>
      </c>
      <c r="T291" s="20">
        <v>0.57243055555555555</v>
      </c>
      <c r="U291">
        <v>76</v>
      </c>
      <c r="V291" t="s">
        <v>843</v>
      </c>
      <c r="W291" t="s">
        <v>844</v>
      </c>
      <c r="X291" t="s">
        <v>789</v>
      </c>
      <c r="Y291" t="s">
        <v>61</v>
      </c>
      <c r="Z291" t="s">
        <v>62</v>
      </c>
      <c r="AA291" t="s">
        <v>584</v>
      </c>
      <c r="AB291" t="s">
        <v>553</v>
      </c>
      <c r="AC291" s="12">
        <v>45050.449756944443</v>
      </c>
      <c r="AD291" s="12">
        <v>45050.625</v>
      </c>
      <c r="AE291">
        <v>4.2058333333698101</v>
      </c>
      <c r="AF291" s="12">
        <v>45050.572430555556</v>
      </c>
      <c r="AG291" s="20">
        <v>4.2222222222222223E-2</v>
      </c>
      <c r="AH291" s="12">
        <v>45050.614652777775</v>
      </c>
      <c r="AI291">
        <v>0.24833333340939134</v>
      </c>
      <c r="AJ291" t="s">
        <v>143</v>
      </c>
      <c r="AM291">
        <v>5</v>
      </c>
      <c r="AN291">
        <v>4</v>
      </c>
      <c r="AO291" t="s">
        <v>144</v>
      </c>
      <c r="AP291">
        <v>18</v>
      </c>
      <c r="AQ291">
        <v>13</v>
      </c>
      <c r="AR291">
        <v>5</v>
      </c>
    </row>
    <row r="292" spans="1:44" x14ac:dyDescent="0.2">
      <c r="A292" t="s">
        <v>536</v>
      </c>
      <c r="B292" t="s">
        <v>569</v>
      </c>
      <c r="C292" t="s">
        <v>1787</v>
      </c>
      <c r="D292" t="s">
        <v>47</v>
      </c>
      <c r="E292" t="s">
        <v>539</v>
      </c>
      <c r="F292" t="s">
        <v>1205</v>
      </c>
      <c r="G292" t="s">
        <v>1206</v>
      </c>
      <c r="H292" t="s">
        <v>1207</v>
      </c>
      <c r="I292" t="s">
        <v>1208</v>
      </c>
      <c r="J292" t="s">
        <v>575</v>
      </c>
      <c r="K292" t="s">
        <v>576</v>
      </c>
      <c r="L292" s="19">
        <v>45049</v>
      </c>
      <c r="M292" s="20">
        <v>0.4684490740740741</v>
      </c>
      <c r="N292" t="s">
        <v>1788</v>
      </c>
      <c r="O292" s="19">
        <v>45050</v>
      </c>
      <c r="P292" s="20">
        <v>0.83333333333333337</v>
      </c>
      <c r="Q292" t="s">
        <v>578</v>
      </c>
      <c r="R292" t="s">
        <v>1789</v>
      </c>
      <c r="S292" s="19">
        <v>45050</v>
      </c>
      <c r="T292" s="20">
        <v>0.54979166666666668</v>
      </c>
      <c r="U292">
        <v>33</v>
      </c>
      <c r="V292" t="s">
        <v>580</v>
      </c>
      <c r="W292" t="s">
        <v>581</v>
      </c>
      <c r="X292" t="s">
        <v>789</v>
      </c>
      <c r="Y292" t="s">
        <v>61</v>
      </c>
      <c r="Z292" t="s">
        <v>583</v>
      </c>
      <c r="AA292" t="s">
        <v>584</v>
      </c>
      <c r="AB292" t="s">
        <v>553</v>
      </c>
      <c r="AC292" s="12">
        <v>45049.468449074076</v>
      </c>
      <c r="AD292" s="12">
        <v>45050.833333333336</v>
      </c>
      <c r="AE292">
        <v>32.757222222222481</v>
      </c>
      <c r="AF292" s="12">
        <v>45050.549791666665</v>
      </c>
      <c r="AG292" s="20">
        <v>1.8333333333333333E-2</v>
      </c>
      <c r="AH292" s="12">
        <v>45050.568124999998</v>
      </c>
      <c r="AI292">
        <v>6.3650000001071021</v>
      </c>
      <c r="AJ292" t="s">
        <v>143</v>
      </c>
      <c r="AM292">
        <v>5</v>
      </c>
      <c r="AN292">
        <v>4</v>
      </c>
      <c r="AO292" t="s">
        <v>144</v>
      </c>
      <c r="AP292">
        <v>18</v>
      </c>
      <c r="AQ292">
        <v>13</v>
      </c>
      <c r="AR292">
        <v>5</v>
      </c>
    </row>
    <row r="293" spans="1:44" x14ac:dyDescent="0.2">
      <c r="A293" t="s">
        <v>536</v>
      </c>
      <c r="B293" t="s">
        <v>569</v>
      </c>
      <c r="C293" t="s">
        <v>1787</v>
      </c>
      <c r="D293" t="s">
        <v>47</v>
      </c>
      <c r="E293" t="s">
        <v>539</v>
      </c>
      <c r="F293" t="s">
        <v>1205</v>
      </c>
      <c r="G293" t="s">
        <v>1206</v>
      </c>
      <c r="H293" t="s">
        <v>1207</v>
      </c>
      <c r="I293" t="s">
        <v>1208</v>
      </c>
      <c r="J293" t="s">
        <v>585</v>
      </c>
      <c r="K293" t="s">
        <v>586</v>
      </c>
      <c r="L293" s="19">
        <v>45049</v>
      </c>
      <c r="M293" s="20">
        <v>0.4684490740740741</v>
      </c>
      <c r="N293" t="s">
        <v>1788</v>
      </c>
      <c r="O293" s="19">
        <v>45050</v>
      </c>
      <c r="P293" s="20">
        <v>0.83333333333333337</v>
      </c>
      <c r="Q293" t="s">
        <v>578</v>
      </c>
      <c r="R293" t="s">
        <v>1789</v>
      </c>
      <c r="S293" s="19">
        <v>45050</v>
      </c>
      <c r="T293" s="20">
        <v>0.54979166666666668</v>
      </c>
      <c r="U293">
        <v>33</v>
      </c>
      <c r="V293" t="s">
        <v>580</v>
      </c>
      <c r="W293" t="s">
        <v>581</v>
      </c>
      <c r="X293" t="s">
        <v>789</v>
      </c>
      <c r="Y293" t="s">
        <v>61</v>
      </c>
      <c r="Z293" t="s">
        <v>62</v>
      </c>
      <c r="AA293" t="s">
        <v>584</v>
      </c>
      <c r="AB293" t="s">
        <v>553</v>
      </c>
      <c r="AC293" s="12">
        <v>45049.468449074076</v>
      </c>
      <c r="AD293" s="12">
        <v>45050.833333333336</v>
      </c>
      <c r="AE293">
        <v>32.757222222222481</v>
      </c>
      <c r="AF293" s="12">
        <v>45050.549791666665</v>
      </c>
      <c r="AG293" s="20">
        <v>1.8333333333333333E-2</v>
      </c>
      <c r="AH293" s="12">
        <v>45050.568124999998</v>
      </c>
      <c r="AI293">
        <v>6.3650000001071021</v>
      </c>
      <c r="AJ293" t="s">
        <v>143</v>
      </c>
      <c r="AM293">
        <v>5</v>
      </c>
      <c r="AN293">
        <v>4</v>
      </c>
      <c r="AO293" t="s">
        <v>144</v>
      </c>
      <c r="AP293">
        <v>18</v>
      </c>
      <c r="AQ293">
        <v>13</v>
      </c>
      <c r="AR293">
        <v>5</v>
      </c>
    </row>
    <row r="294" spans="1:44" x14ac:dyDescent="0.2">
      <c r="A294" t="s">
        <v>536</v>
      </c>
      <c r="B294" t="s">
        <v>569</v>
      </c>
      <c r="C294" t="s">
        <v>1790</v>
      </c>
      <c r="D294" t="s">
        <v>47</v>
      </c>
      <c r="E294" t="s">
        <v>539</v>
      </c>
      <c r="F294" t="s">
        <v>1729</v>
      </c>
      <c r="G294" t="s">
        <v>1730</v>
      </c>
      <c r="H294" t="s">
        <v>1731</v>
      </c>
      <c r="I294" t="s">
        <v>1732</v>
      </c>
      <c r="J294" t="s">
        <v>575</v>
      </c>
      <c r="K294" t="s">
        <v>576</v>
      </c>
      <c r="L294" s="19">
        <v>45044</v>
      </c>
      <c r="M294" s="20">
        <v>0.69925925925925936</v>
      </c>
      <c r="N294" t="s">
        <v>1791</v>
      </c>
      <c r="O294" s="19">
        <v>45050</v>
      </c>
      <c r="P294" s="20">
        <v>0.83333333333333337</v>
      </c>
      <c r="Q294" t="s">
        <v>578</v>
      </c>
      <c r="R294" t="s">
        <v>1792</v>
      </c>
      <c r="S294" s="19">
        <v>45050</v>
      </c>
      <c r="T294" s="20">
        <v>0.54809027777777775</v>
      </c>
      <c r="U294">
        <v>64</v>
      </c>
      <c r="V294" t="s">
        <v>834</v>
      </c>
      <c r="W294" t="s">
        <v>835</v>
      </c>
      <c r="X294" t="s">
        <v>789</v>
      </c>
      <c r="Y294" t="s">
        <v>61</v>
      </c>
      <c r="Z294" t="s">
        <v>62</v>
      </c>
      <c r="AA294" t="s">
        <v>584</v>
      </c>
      <c r="AB294" t="s">
        <v>553</v>
      </c>
      <c r="AC294" s="12">
        <v>45044.699259259258</v>
      </c>
      <c r="AD294" s="12">
        <v>45050.833333333336</v>
      </c>
      <c r="AE294">
        <v>147.21777777787065</v>
      </c>
      <c r="AF294" s="12">
        <v>45050.548090277778</v>
      </c>
      <c r="AG294" s="20">
        <v>3.5555555555555556E-2</v>
      </c>
      <c r="AH294" s="12">
        <v>45050.583645833336</v>
      </c>
      <c r="AI294">
        <v>5.9924999999930151</v>
      </c>
      <c r="AJ294" t="s">
        <v>143</v>
      </c>
      <c r="AM294">
        <v>5</v>
      </c>
      <c r="AN294">
        <v>4</v>
      </c>
      <c r="AO294" t="s">
        <v>144</v>
      </c>
      <c r="AP294">
        <v>18</v>
      </c>
      <c r="AQ294">
        <v>13</v>
      </c>
      <c r="AR294">
        <v>5</v>
      </c>
    </row>
    <row r="295" spans="1:44" x14ac:dyDescent="0.2">
      <c r="A295" t="s">
        <v>764</v>
      </c>
      <c r="B295" t="s">
        <v>765</v>
      </c>
      <c r="C295" t="s">
        <v>1793</v>
      </c>
      <c r="D295" t="s">
        <v>47</v>
      </c>
      <c r="E295" t="s">
        <v>539</v>
      </c>
      <c r="F295" t="s">
        <v>767</v>
      </c>
      <c r="G295" t="s">
        <v>768</v>
      </c>
      <c r="H295" t="s">
        <v>769</v>
      </c>
      <c r="I295" t="s">
        <v>770</v>
      </c>
      <c r="J295" t="s">
        <v>771</v>
      </c>
      <c r="K295" t="s">
        <v>772</v>
      </c>
      <c r="L295" s="19">
        <v>45049</v>
      </c>
      <c r="M295" s="20">
        <v>0.72597222222222213</v>
      </c>
      <c r="N295" t="s">
        <v>1794</v>
      </c>
      <c r="O295" s="19">
        <v>45050</v>
      </c>
      <c r="P295" s="20">
        <v>0.5625</v>
      </c>
      <c r="Q295" t="s">
        <v>774</v>
      </c>
      <c r="R295" t="s">
        <v>1795</v>
      </c>
      <c r="S295" s="19">
        <v>45050</v>
      </c>
      <c r="T295" s="20">
        <v>0.5584027777777778</v>
      </c>
      <c r="U295">
        <v>2</v>
      </c>
      <c r="V295" t="s">
        <v>776</v>
      </c>
      <c r="W295" t="s">
        <v>777</v>
      </c>
      <c r="X295" t="s">
        <v>870</v>
      </c>
      <c r="Y295" t="s">
        <v>61</v>
      </c>
      <c r="Z295" t="s">
        <v>62</v>
      </c>
      <c r="AA295" t="s">
        <v>584</v>
      </c>
      <c r="AB295" t="s">
        <v>553</v>
      </c>
      <c r="AC295" s="12">
        <v>45049.725972222222</v>
      </c>
      <c r="AD295" s="12">
        <v>45050.5625</v>
      </c>
      <c r="AE295">
        <v>20.076666666660458</v>
      </c>
      <c r="AF295" s="12">
        <v>45050.55840277778</v>
      </c>
      <c r="AG295" s="20">
        <v>1.1111111111111111E-3</v>
      </c>
      <c r="AH295" s="12">
        <v>45050.559513888889</v>
      </c>
      <c r="AI295">
        <v>7.1666666655801237E-2</v>
      </c>
      <c r="AJ295" t="s">
        <v>143</v>
      </c>
      <c r="AM295">
        <v>5</v>
      </c>
      <c r="AN295">
        <v>4</v>
      </c>
      <c r="AO295" t="s">
        <v>144</v>
      </c>
      <c r="AP295">
        <v>18</v>
      </c>
      <c r="AQ295">
        <v>13</v>
      </c>
      <c r="AR295">
        <v>5</v>
      </c>
    </row>
    <row r="296" spans="1:44" x14ac:dyDescent="0.2">
      <c r="A296" t="s">
        <v>536</v>
      </c>
      <c r="B296" t="s">
        <v>569</v>
      </c>
      <c r="C296" t="s">
        <v>1796</v>
      </c>
      <c r="D296" t="s">
        <v>47</v>
      </c>
      <c r="E296" t="s">
        <v>539</v>
      </c>
      <c r="F296" t="s">
        <v>1251</v>
      </c>
      <c r="G296" t="s">
        <v>1252</v>
      </c>
      <c r="H296" t="s">
        <v>1253</v>
      </c>
      <c r="I296" t="s">
        <v>1254</v>
      </c>
      <c r="J296" t="s">
        <v>585</v>
      </c>
      <c r="K296" t="s">
        <v>586</v>
      </c>
      <c r="L296" s="19">
        <v>45044</v>
      </c>
      <c r="M296" s="20">
        <v>0.69991898148148157</v>
      </c>
      <c r="N296" t="s">
        <v>1797</v>
      </c>
      <c r="O296" s="19">
        <v>45050</v>
      </c>
      <c r="P296" s="20">
        <v>0.83333333333333337</v>
      </c>
      <c r="Q296" t="s">
        <v>578</v>
      </c>
      <c r="R296" t="s">
        <v>1798</v>
      </c>
      <c r="S296" s="19">
        <v>45050</v>
      </c>
      <c r="T296" s="20">
        <v>0.53896990740740736</v>
      </c>
      <c r="U296">
        <v>67</v>
      </c>
      <c r="V296" t="s">
        <v>1257</v>
      </c>
      <c r="W296" t="s">
        <v>1258</v>
      </c>
      <c r="X296" t="s">
        <v>582</v>
      </c>
      <c r="Y296" t="s">
        <v>61</v>
      </c>
      <c r="Z296" t="s">
        <v>62</v>
      </c>
      <c r="AA296" t="s">
        <v>584</v>
      </c>
      <c r="AB296" t="s">
        <v>553</v>
      </c>
      <c r="AC296" s="12">
        <v>45044.699918981481</v>
      </c>
      <c r="AD296" s="12">
        <v>45050.833333333336</v>
      </c>
      <c r="AE296">
        <v>147.20194444450317</v>
      </c>
      <c r="AF296" s="12">
        <v>45050.538969907408</v>
      </c>
      <c r="AG296" s="20">
        <v>3.7222222222222219E-2</v>
      </c>
      <c r="AH296" s="12">
        <v>45050.576192129629</v>
      </c>
      <c r="AI296">
        <v>6.1713888889644295</v>
      </c>
      <c r="AJ296" t="s">
        <v>143</v>
      </c>
      <c r="AM296">
        <v>5</v>
      </c>
      <c r="AN296">
        <v>4</v>
      </c>
      <c r="AO296" t="s">
        <v>144</v>
      </c>
      <c r="AP296">
        <v>18</v>
      </c>
      <c r="AQ296">
        <v>12</v>
      </c>
      <c r="AR296">
        <v>5</v>
      </c>
    </row>
    <row r="297" spans="1:44" x14ac:dyDescent="0.2">
      <c r="A297" t="s">
        <v>536</v>
      </c>
      <c r="B297" t="s">
        <v>569</v>
      </c>
      <c r="C297" t="s">
        <v>1799</v>
      </c>
      <c r="D297" t="s">
        <v>47</v>
      </c>
      <c r="E297" t="s">
        <v>539</v>
      </c>
      <c r="F297" t="s">
        <v>846</v>
      </c>
      <c r="G297" t="s">
        <v>847</v>
      </c>
      <c r="H297" t="s">
        <v>848</v>
      </c>
      <c r="I297" t="s">
        <v>849</v>
      </c>
      <c r="J297" t="s">
        <v>575</v>
      </c>
      <c r="K297" t="s">
        <v>576</v>
      </c>
      <c r="L297" s="19">
        <v>45050</v>
      </c>
      <c r="M297" s="20">
        <v>0.47450231481481481</v>
      </c>
      <c r="N297" t="s">
        <v>1800</v>
      </c>
      <c r="O297" s="19">
        <v>45050</v>
      </c>
      <c r="P297" s="20">
        <v>0.64583333333333337</v>
      </c>
      <c r="Q297" t="s">
        <v>578</v>
      </c>
      <c r="R297" t="s">
        <v>1801</v>
      </c>
      <c r="S297" s="19">
        <v>45050</v>
      </c>
      <c r="T297" s="20">
        <v>0.51825231481481482</v>
      </c>
      <c r="U297">
        <v>47</v>
      </c>
      <c r="V297" t="s">
        <v>852</v>
      </c>
      <c r="W297" t="s">
        <v>853</v>
      </c>
      <c r="X297" t="s">
        <v>596</v>
      </c>
      <c r="Y297" t="s">
        <v>61</v>
      </c>
      <c r="Z297" t="s">
        <v>62</v>
      </c>
      <c r="AA297" t="s">
        <v>584</v>
      </c>
      <c r="AB297" t="s">
        <v>553</v>
      </c>
      <c r="AC297" s="12">
        <v>45050.474502314813</v>
      </c>
      <c r="AD297" s="12">
        <v>45050.645833333336</v>
      </c>
      <c r="AE297">
        <v>4.1119444445357658</v>
      </c>
      <c r="AF297" s="12">
        <v>45050.518252314818</v>
      </c>
      <c r="AG297" s="20">
        <v>2.6111111111111113E-2</v>
      </c>
      <c r="AH297" s="12">
        <v>45050.544363425928</v>
      </c>
      <c r="AI297">
        <v>2.4352777777821757</v>
      </c>
      <c r="AJ297" t="s">
        <v>143</v>
      </c>
      <c r="AM297">
        <v>5</v>
      </c>
      <c r="AN297">
        <v>4</v>
      </c>
      <c r="AO297" t="s">
        <v>144</v>
      </c>
      <c r="AP297">
        <v>18</v>
      </c>
      <c r="AQ297">
        <v>12</v>
      </c>
      <c r="AR297">
        <v>5</v>
      </c>
    </row>
    <row r="298" spans="1:44" x14ac:dyDescent="0.2">
      <c r="A298" t="s">
        <v>764</v>
      </c>
      <c r="B298" t="s">
        <v>765</v>
      </c>
      <c r="C298" t="s">
        <v>1802</v>
      </c>
      <c r="D298" t="s">
        <v>47</v>
      </c>
      <c r="E298" t="s">
        <v>539</v>
      </c>
      <c r="F298" t="s">
        <v>767</v>
      </c>
      <c r="G298" t="s">
        <v>768</v>
      </c>
      <c r="H298" t="s">
        <v>769</v>
      </c>
      <c r="I298" t="s">
        <v>770</v>
      </c>
      <c r="J298" t="s">
        <v>771</v>
      </c>
      <c r="K298" t="s">
        <v>772</v>
      </c>
      <c r="L298" s="19">
        <v>45049</v>
      </c>
      <c r="M298" s="20">
        <v>0.72585648148148152</v>
      </c>
      <c r="N298" t="s">
        <v>1794</v>
      </c>
      <c r="O298" s="19">
        <v>45050</v>
      </c>
      <c r="P298" s="20">
        <v>0.5625</v>
      </c>
      <c r="Q298" t="s">
        <v>774</v>
      </c>
      <c r="R298" t="s">
        <v>1803</v>
      </c>
      <c r="S298" s="19">
        <v>45050</v>
      </c>
      <c r="T298" s="20">
        <v>0.52134259259259264</v>
      </c>
      <c r="U298">
        <v>2</v>
      </c>
      <c r="V298" t="s">
        <v>776</v>
      </c>
      <c r="W298" t="s">
        <v>777</v>
      </c>
      <c r="X298" t="s">
        <v>870</v>
      </c>
      <c r="Y298" t="s">
        <v>61</v>
      </c>
      <c r="Z298" t="s">
        <v>62</v>
      </c>
      <c r="AA298" t="s">
        <v>584</v>
      </c>
      <c r="AB298" t="s">
        <v>553</v>
      </c>
      <c r="AC298" s="12">
        <v>45049.725856481484</v>
      </c>
      <c r="AD298" s="12">
        <v>45050.5625</v>
      </c>
      <c r="AE298">
        <v>20.079444444389082</v>
      </c>
      <c r="AF298" s="12">
        <v>45050.52134259259</v>
      </c>
      <c r="AG298" s="20">
        <v>1.1111111111111111E-3</v>
      </c>
      <c r="AH298" s="12">
        <v>45050.522453703707</v>
      </c>
      <c r="AI298">
        <v>0.9611111112171784</v>
      </c>
      <c r="AJ298" t="s">
        <v>143</v>
      </c>
      <c r="AM298">
        <v>5</v>
      </c>
      <c r="AN298">
        <v>4</v>
      </c>
      <c r="AO298" t="s">
        <v>144</v>
      </c>
      <c r="AP298">
        <v>18</v>
      </c>
      <c r="AQ298">
        <v>12</v>
      </c>
      <c r="AR298">
        <v>5</v>
      </c>
    </row>
    <row r="299" spans="1:44" x14ac:dyDescent="0.2">
      <c r="A299" t="s">
        <v>536</v>
      </c>
      <c r="B299" t="s">
        <v>569</v>
      </c>
      <c r="C299" t="s">
        <v>1804</v>
      </c>
      <c r="D299" t="s">
        <v>47</v>
      </c>
      <c r="E299" t="s">
        <v>539</v>
      </c>
      <c r="F299" t="s">
        <v>1573</v>
      </c>
      <c r="G299" t="s">
        <v>1574</v>
      </c>
      <c r="H299" t="s">
        <v>1575</v>
      </c>
      <c r="I299" t="s">
        <v>1576</v>
      </c>
      <c r="J299" t="s">
        <v>585</v>
      </c>
      <c r="K299" t="s">
        <v>586</v>
      </c>
      <c r="L299" s="19">
        <v>45049</v>
      </c>
      <c r="M299" s="20">
        <v>0.63550925925925927</v>
      </c>
      <c r="N299" t="s">
        <v>1805</v>
      </c>
      <c r="O299" s="19">
        <v>45050</v>
      </c>
      <c r="P299" s="20">
        <v>0.83333333333333337</v>
      </c>
      <c r="Q299" t="s">
        <v>578</v>
      </c>
      <c r="R299" t="s">
        <v>1806</v>
      </c>
      <c r="S299" s="19">
        <v>45050</v>
      </c>
      <c r="T299" s="20">
        <v>0.49549768518518517</v>
      </c>
      <c r="U299">
        <v>16</v>
      </c>
      <c r="V299" t="s">
        <v>799</v>
      </c>
      <c r="W299" t="s">
        <v>800</v>
      </c>
      <c r="X299" t="s">
        <v>801</v>
      </c>
      <c r="Y299" t="s">
        <v>61</v>
      </c>
      <c r="Z299" t="s">
        <v>62</v>
      </c>
      <c r="AA299" t="s">
        <v>584</v>
      </c>
      <c r="AB299" t="s">
        <v>553</v>
      </c>
      <c r="AC299" s="12">
        <v>45049.635509259257</v>
      </c>
      <c r="AD299" s="12">
        <v>45050.833333333336</v>
      </c>
      <c r="AE299">
        <v>28.747777777898591</v>
      </c>
      <c r="AF299" s="12">
        <v>45050.495497685188</v>
      </c>
      <c r="AG299" s="20">
        <v>8.8888888888888889E-3</v>
      </c>
      <c r="AH299" s="12">
        <v>45050.504386574074</v>
      </c>
      <c r="AI299">
        <v>7.8947222222923301</v>
      </c>
      <c r="AJ299" t="s">
        <v>143</v>
      </c>
      <c r="AM299">
        <v>5</v>
      </c>
      <c r="AN299">
        <v>4</v>
      </c>
      <c r="AO299" t="s">
        <v>144</v>
      </c>
      <c r="AP299">
        <v>18</v>
      </c>
      <c r="AQ299">
        <v>11</v>
      </c>
      <c r="AR299">
        <v>5</v>
      </c>
    </row>
    <row r="300" spans="1:44" x14ac:dyDescent="0.2">
      <c r="A300" t="s">
        <v>536</v>
      </c>
      <c r="B300" t="s">
        <v>569</v>
      </c>
      <c r="C300" t="s">
        <v>1807</v>
      </c>
      <c r="D300" t="s">
        <v>47</v>
      </c>
      <c r="E300" t="s">
        <v>539</v>
      </c>
      <c r="F300" t="s">
        <v>1609</v>
      </c>
      <c r="G300" t="s">
        <v>1610</v>
      </c>
      <c r="H300" t="s">
        <v>1611</v>
      </c>
      <c r="I300" t="s">
        <v>1612</v>
      </c>
      <c r="J300" t="s">
        <v>575</v>
      </c>
      <c r="K300" t="s">
        <v>576</v>
      </c>
      <c r="L300" s="19">
        <v>45049</v>
      </c>
      <c r="M300" s="20">
        <v>0.43878472222222226</v>
      </c>
      <c r="N300" t="s">
        <v>1808</v>
      </c>
      <c r="O300" s="19">
        <v>45050</v>
      </c>
      <c r="P300" s="20">
        <v>0.83333333333333337</v>
      </c>
      <c r="Q300" t="s">
        <v>578</v>
      </c>
      <c r="R300" t="s">
        <v>1809</v>
      </c>
      <c r="S300" s="19">
        <v>45050</v>
      </c>
      <c r="T300" s="20">
        <v>0.49728009259259259</v>
      </c>
      <c r="U300">
        <v>26</v>
      </c>
      <c r="V300" t="s">
        <v>975</v>
      </c>
      <c r="W300" t="s">
        <v>976</v>
      </c>
      <c r="X300" t="s">
        <v>801</v>
      </c>
      <c r="Y300" t="s">
        <v>61</v>
      </c>
      <c r="Z300" t="s">
        <v>62</v>
      </c>
      <c r="AA300" t="s">
        <v>584</v>
      </c>
      <c r="AB300" t="s">
        <v>553</v>
      </c>
      <c r="AC300" s="12">
        <v>45049.438784722224</v>
      </c>
      <c r="AD300" s="12">
        <v>45050.833333333336</v>
      </c>
      <c r="AE300">
        <v>33.469166666676756</v>
      </c>
      <c r="AF300" s="12">
        <v>45050.49728009259</v>
      </c>
      <c r="AG300" s="20">
        <v>1.4444444444444446E-2</v>
      </c>
      <c r="AH300" s="12">
        <v>45050.511724537035</v>
      </c>
      <c r="AI300">
        <v>7.7186111112241633</v>
      </c>
      <c r="AJ300" t="s">
        <v>143</v>
      </c>
      <c r="AM300">
        <v>5</v>
      </c>
      <c r="AN300">
        <v>4</v>
      </c>
      <c r="AO300" t="s">
        <v>144</v>
      </c>
      <c r="AP300">
        <v>18</v>
      </c>
      <c r="AQ300">
        <v>11</v>
      </c>
      <c r="AR300">
        <v>5</v>
      </c>
    </row>
    <row r="301" spans="1:44" x14ac:dyDescent="0.2">
      <c r="A301" t="s">
        <v>764</v>
      </c>
      <c r="B301" t="s">
        <v>765</v>
      </c>
      <c r="C301" t="s">
        <v>1810</v>
      </c>
      <c r="D301" t="s">
        <v>47</v>
      </c>
      <c r="E301" t="s">
        <v>539</v>
      </c>
      <c r="F301" t="s">
        <v>767</v>
      </c>
      <c r="G301" t="s">
        <v>768</v>
      </c>
      <c r="H301" t="s">
        <v>769</v>
      </c>
      <c r="I301" t="s">
        <v>770</v>
      </c>
      <c r="J301" t="s">
        <v>771</v>
      </c>
      <c r="K301" t="s">
        <v>772</v>
      </c>
      <c r="L301" s="19">
        <v>45049</v>
      </c>
      <c r="M301" s="20">
        <v>0.72562499999999996</v>
      </c>
      <c r="N301" t="s">
        <v>1794</v>
      </c>
      <c r="O301" s="19">
        <v>45050</v>
      </c>
      <c r="P301" s="20">
        <v>0.5625</v>
      </c>
      <c r="Q301" t="s">
        <v>774</v>
      </c>
      <c r="R301" t="s">
        <v>1811</v>
      </c>
      <c r="S301" s="19">
        <v>45050</v>
      </c>
      <c r="T301" s="20">
        <v>0.47414351851851855</v>
      </c>
      <c r="U301">
        <v>2</v>
      </c>
      <c r="V301" t="s">
        <v>776</v>
      </c>
      <c r="W301" t="s">
        <v>777</v>
      </c>
      <c r="X301" t="s">
        <v>870</v>
      </c>
      <c r="Y301" t="s">
        <v>61</v>
      </c>
      <c r="Z301" t="s">
        <v>62</v>
      </c>
      <c r="AA301" t="s">
        <v>584</v>
      </c>
      <c r="AB301" t="s">
        <v>553</v>
      </c>
      <c r="AC301" s="12">
        <v>45049.725624999999</v>
      </c>
      <c r="AD301" s="12">
        <v>45050.5625</v>
      </c>
      <c r="AE301">
        <v>20.085000000020955</v>
      </c>
      <c r="AF301" s="12">
        <v>45050.474143518521</v>
      </c>
      <c r="AG301" s="20">
        <v>1.1111111111111111E-3</v>
      </c>
      <c r="AH301" s="12">
        <v>45050.475254629629</v>
      </c>
      <c r="AI301">
        <v>2.093888888892252</v>
      </c>
      <c r="AJ301" t="s">
        <v>143</v>
      </c>
      <c r="AM301">
        <v>5</v>
      </c>
      <c r="AN301">
        <v>4</v>
      </c>
      <c r="AO301" t="s">
        <v>144</v>
      </c>
      <c r="AP301">
        <v>18</v>
      </c>
      <c r="AQ301">
        <v>11</v>
      </c>
      <c r="AR301">
        <v>5</v>
      </c>
    </row>
    <row r="302" spans="1:44" x14ac:dyDescent="0.2">
      <c r="A302" t="s">
        <v>536</v>
      </c>
      <c r="B302" t="s">
        <v>569</v>
      </c>
      <c r="C302" t="s">
        <v>1812</v>
      </c>
      <c r="D302" t="s">
        <v>47</v>
      </c>
      <c r="E302" t="s">
        <v>539</v>
      </c>
      <c r="F302" t="s">
        <v>1469</v>
      </c>
      <c r="G302" t="s">
        <v>1470</v>
      </c>
      <c r="H302" t="s">
        <v>1471</v>
      </c>
      <c r="I302" t="s">
        <v>1472</v>
      </c>
      <c r="J302" t="s">
        <v>575</v>
      </c>
      <c r="K302" t="s">
        <v>576</v>
      </c>
      <c r="L302" s="19">
        <v>45050</v>
      </c>
      <c r="M302" s="20">
        <v>0.40150462962962963</v>
      </c>
      <c r="N302" t="s">
        <v>1769</v>
      </c>
      <c r="O302" s="19">
        <v>45050</v>
      </c>
      <c r="P302" s="20">
        <v>0.52083333333333337</v>
      </c>
      <c r="Q302" t="s">
        <v>578</v>
      </c>
      <c r="R302" t="s">
        <v>1813</v>
      </c>
      <c r="S302" s="19">
        <v>45050</v>
      </c>
      <c r="T302" s="20">
        <v>0.44020833333333331</v>
      </c>
      <c r="U302">
        <v>44</v>
      </c>
      <c r="V302" t="s">
        <v>1317</v>
      </c>
      <c r="W302" t="s">
        <v>1318</v>
      </c>
      <c r="X302" t="s">
        <v>1353</v>
      </c>
      <c r="Y302" t="s">
        <v>61</v>
      </c>
      <c r="Z302" t="s">
        <v>583</v>
      </c>
      <c r="AA302" t="s">
        <v>584</v>
      </c>
      <c r="AB302" t="s">
        <v>553</v>
      </c>
      <c r="AC302" s="12">
        <v>45050.401504629626</v>
      </c>
      <c r="AD302" s="12">
        <v>45050.520833333336</v>
      </c>
      <c r="AE302">
        <v>2.8638888890272938</v>
      </c>
      <c r="AF302" s="12">
        <v>45050.440208333333</v>
      </c>
      <c r="AG302" s="20">
        <v>2.4444444444444446E-2</v>
      </c>
      <c r="AH302" s="12">
        <v>45050.46465277778</v>
      </c>
      <c r="AI302">
        <v>1.3483333333279006</v>
      </c>
      <c r="AJ302" t="s">
        <v>143</v>
      </c>
      <c r="AM302">
        <v>5</v>
      </c>
      <c r="AN302">
        <v>4</v>
      </c>
      <c r="AO302" t="s">
        <v>144</v>
      </c>
      <c r="AP302">
        <v>18</v>
      </c>
      <c r="AQ302">
        <v>10</v>
      </c>
      <c r="AR302">
        <v>5</v>
      </c>
    </row>
    <row r="303" spans="1:44" x14ac:dyDescent="0.2">
      <c r="A303" t="s">
        <v>536</v>
      </c>
      <c r="B303" t="s">
        <v>569</v>
      </c>
      <c r="C303" t="s">
        <v>1812</v>
      </c>
      <c r="D303" t="s">
        <v>47</v>
      </c>
      <c r="E303" t="s">
        <v>539</v>
      </c>
      <c r="F303" t="s">
        <v>1469</v>
      </c>
      <c r="G303" t="s">
        <v>1470</v>
      </c>
      <c r="H303" t="s">
        <v>1471</v>
      </c>
      <c r="I303" t="s">
        <v>1472</v>
      </c>
      <c r="J303" t="s">
        <v>585</v>
      </c>
      <c r="K303" t="s">
        <v>586</v>
      </c>
      <c r="L303" s="19">
        <v>45050</v>
      </c>
      <c r="M303" s="20">
        <v>0.40150462962962963</v>
      </c>
      <c r="N303" t="s">
        <v>1769</v>
      </c>
      <c r="O303" s="19">
        <v>45050</v>
      </c>
      <c r="P303" s="20">
        <v>0.52083333333333337</v>
      </c>
      <c r="Q303" t="s">
        <v>578</v>
      </c>
      <c r="R303" t="s">
        <v>1813</v>
      </c>
      <c r="S303" s="19">
        <v>45050</v>
      </c>
      <c r="T303" s="20">
        <v>0.44020833333333331</v>
      </c>
      <c r="U303">
        <v>44</v>
      </c>
      <c r="V303" t="s">
        <v>1317</v>
      </c>
      <c r="W303" t="s">
        <v>1318</v>
      </c>
      <c r="X303" t="s">
        <v>1353</v>
      </c>
      <c r="Y303" t="s">
        <v>61</v>
      </c>
      <c r="Z303" t="s">
        <v>62</v>
      </c>
      <c r="AA303" t="s">
        <v>584</v>
      </c>
      <c r="AB303" t="s">
        <v>553</v>
      </c>
      <c r="AC303" s="12">
        <v>45050.401504629626</v>
      </c>
      <c r="AD303" s="12">
        <v>45050.520833333336</v>
      </c>
      <c r="AE303">
        <v>2.8638888890272938</v>
      </c>
      <c r="AF303" s="12">
        <v>45050.440208333333</v>
      </c>
      <c r="AG303" s="20">
        <v>2.4444444444444446E-2</v>
      </c>
      <c r="AH303" s="12">
        <v>45050.46465277778</v>
      </c>
      <c r="AI303">
        <v>1.3483333333279006</v>
      </c>
      <c r="AJ303" t="s">
        <v>143</v>
      </c>
      <c r="AM303">
        <v>5</v>
      </c>
      <c r="AN303">
        <v>4</v>
      </c>
      <c r="AO303" t="s">
        <v>144</v>
      </c>
      <c r="AP303">
        <v>18</v>
      </c>
      <c r="AQ303">
        <v>10</v>
      </c>
      <c r="AR303">
        <v>5</v>
      </c>
    </row>
    <row r="304" spans="1:44" x14ac:dyDescent="0.2">
      <c r="A304" t="s">
        <v>536</v>
      </c>
      <c r="B304" t="s">
        <v>569</v>
      </c>
      <c r="C304" t="s">
        <v>1814</v>
      </c>
      <c r="D304" t="s">
        <v>47</v>
      </c>
      <c r="E304" t="s">
        <v>539</v>
      </c>
      <c r="F304" t="s">
        <v>1110</v>
      </c>
      <c r="G304" t="s">
        <v>1111</v>
      </c>
      <c r="H304" t="s">
        <v>1112</v>
      </c>
      <c r="I304" t="s">
        <v>1113</v>
      </c>
      <c r="J304" t="s">
        <v>575</v>
      </c>
      <c r="K304" t="s">
        <v>576</v>
      </c>
      <c r="L304" s="19">
        <v>45049</v>
      </c>
      <c r="M304" s="20">
        <v>0.48341435185185189</v>
      </c>
      <c r="N304" t="s">
        <v>1815</v>
      </c>
      <c r="O304" s="19">
        <v>45050</v>
      </c>
      <c r="P304" s="20">
        <v>0.60416666666666663</v>
      </c>
      <c r="Q304" t="s">
        <v>578</v>
      </c>
      <c r="R304" t="s">
        <v>1816</v>
      </c>
      <c r="S304" s="19">
        <v>45050</v>
      </c>
      <c r="T304" s="20">
        <v>0.43884259259259256</v>
      </c>
      <c r="U304">
        <v>84</v>
      </c>
      <c r="V304" t="s">
        <v>1115</v>
      </c>
      <c r="W304" t="s">
        <v>1116</v>
      </c>
      <c r="X304" t="s">
        <v>1353</v>
      </c>
      <c r="Y304" t="s">
        <v>61</v>
      </c>
      <c r="Z304" t="s">
        <v>583</v>
      </c>
      <c r="AA304" t="s">
        <v>584</v>
      </c>
      <c r="AB304" t="s">
        <v>553</v>
      </c>
      <c r="AC304" s="12">
        <v>45049.483414351853</v>
      </c>
      <c r="AD304" s="12">
        <v>45050.604166666664</v>
      </c>
      <c r="AE304">
        <v>26.898055555473547</v>
      </c>
      <c r="AF304" s="12">
        <v>45050.438842592594</v>
      </c>
      <c r="AG304" s="20">
        <v>4.6666666666666669E-2</v>
      </c>
      <c r="AH304" s="12">
        <v>45050.485509259262</v>
      </c>
      <c r="AI304">
        <v>2.8477777776424773</v>
      </c>
      <c r="AJ304" t="s">
        <v>143</v>
      </c>
      <c r="AM304">
        <v>5</v>
      </c>
      <c r="AN304">
        <v>4</v>
      </c>
      <c r="AO304" t="s">
        <v>144</v>
      </c>
      <c r="AP304">
        <v>18</v>
      </c>
      <c r="AQ304">
        <v>10</v>
      </c>
      <c r="AR304">
        <v>5</v>
      </c>
    </row>
    <row r="305" spans="1:44" x14ac:dyDescent="0.2">
      <c r="A305" t="s">
        <v>536</v>
      </c>
      <c r="B305" t="s">
        <v>569</v>
      </c>
      <c r="C305" t="s">
        <v>1814</v>
      </c>
      <c r="D305" t="s">
        <v>47</v>
      </c>
      <c r="E305" t="s">
        <v>539</v>
      </c>
      <c r="F305" t="s">
        <v>1110</v>
      </c>
      <c r="G305" t="s">
        <v>1111</v>
      </c>
      <c r="H305" t="s">
        <v>1112</v>
      </c>
      <c r="I305" t="s">
        <v>1113</v>
      </c>
      <c r="J305" t="s">
        <v>585</v>
      </c>
      <c r="K305" t="s">
        <v>586</v>
      </c>
      <c r="L305" s="19">
        <v>45049</v>
      </c>
      <c r="M305" s="20">
        <v>0.48341435185185189</v>
      </c>
      <c r="N305" t="s">
        <v>1815</v>
      </c>
      <c r="O305" s="19">
        <v>45050</v>
      </c>
      <c r="P305" s="20">
        <v>0.60416666666666663</v>
      </c>
      <c r="Q305" t="s">
        <v>578</v>
      </c>
      <c r="R305" t="s">
        <v>1816</v>
      </c>
      <c r="S305" s="19">
        <v>45050</v>
      </c>
      <c r="T305" s="20">
        <v>0.43884259259259256</v>
      </c>
      <c r="U305">
        <v>84</v>
      </c>
      <c r="V305" t="s">
        <v>1115</v>
      </c>
      <c r="W305" t="s">
        <v>1116</v>
      </c>
      <c r="X305" t="s">
        <v>1353</v>
      </c>
      <c r="Y305" t="s">
        <v>61</v>
      </c>
      <c r="Z305" t="s">
        <v>62</v>
      </c>
      <c r="AA305" t="s">
        <v>584</v>
      </c>
      <c r="AB305" t="s">
        <v>553</v>
      </c>
      <c r="AC305" s="12">
        <v>45049.483414351853</v>
      </c>
      <c r="AD305" s="12">
        <v>45050.604166666664</v>
      </c>
      <c r="AE305">
        <v>26.898055555473547</v>
      </c>
      <c r="AF305" s="12">
        <v>45050.438842592594</v>
      </c>
      <c r="AG305" s="20">
        <v>4.6666666666666669E-2</v>
      </c>
      <c r="AH305" s="12">
        <v>45050.485509259262</v>
      </c>
      <c r="AI305">
        <v>2.8477777776424773</v>
      </c>
      <c r="AJ305" t="s">
        <v>143</v>
      </c>
      <c r="AM305">
        <v>5</v>
      </c>
      <c r="AN305">
        <v>4</v>
      </c>
      <c r="AO305" t="s">
        <v>144</v>
      </c>
      <c r="AP305">
        <v>18</v>
      </c>
      <c r="AQ305">
        <v>10</v>
      </c>
      <c r="AR305">
        <v>5</v>
      </c>
    </row>
    <row r="306" spans="1:44" x14ac:dyDescent="0.2">
      <c r="A306" t="s">
        <v>764</v>
      </c>
      <c r="B306" t="s">
        <v>765</v>
      </c>
      <c r="C306" t="s">
        <v>1817</v>
      </c>
      <c r="D306" t="s">
        <v>47</v>
      </c>
      <c r="E306" t="s">
        <v>539</v>
      </c>
      <c r="F306" t="s">
        <v>767</v>
      </c>
      <c r="G306" t="s">
        <v>768</v>
      </c>
      <c r="H306" t="s">
        <v>769</v>
      </c>
      <c r="I306" t="s">
        <v>770</v>
      </c>
      <c r="J306" t="s">
        <v>771</v>
      </c>
      <c r="K306" t="s">
        <v>772</v>
      </c>
      <c r="L306" s="19">
        <v>45049</v>
      </c>
      <c r="M306" s="20">
        <v>0.72542824074074075</v>
      </c>
      <c r="N306" t="s">
        <v>1794</v>
      </c>
      <c r="O306" s="19">
        <v>45050</v>
      </c>
      <c r="P306" s="20">
        <v>0.5625</v>
      </c>
      <c r="Q306" t="s">
        <v>774</v>
      </c>
      <c r="R306" t="s">
        <v>1818</v>
      </c>
      <c r="S306" s="19">
        <v>45050</v>
      </c>
      <c r="T306" s="20">
        <v>0.42731481481481487</v>
      </c>
      <c r="U306">
        <v>2</v>
      </c>
      <c r="V306" t="s">
        <v>776</v>
      </c>
      <c r="W306" t="s">
        <v>777</v>
      </c>
      <c r="X306" t="s">
        <v>870</v>
      </c>
      <c r="Y306" t="s">
        <v>61</v>
      </c>
      <c r="Z306" t="s">
        <v>62</v>
      </c>
      <c r="AA306" t="s">
        <v>584</v>
      </c>
      <c r="AB306" t="s">
        <v>553</v>
      </c>
      <c r="AC306" s="12">
        <v>45049.725428240738</v>
      </c>
      <c r="AD306" s="12">
        <v>45050.5625</v>
      </c>
      <c r="AE306">
        <v>20.089722222299315</v>
      </c>
      <c r="AF306" s="12">
        <v>45050.427314814813</v>
      </c>
      <c r="AG306" s="20">
        <v>1.1111111111111111E-3</v>
      </c>
      <c r="AH306" s="12">
        <v>45050.428425925929</v>
      </c>
      <c r="AI306">
        <v>3.2177777778706513</v>
      </c>
      <c r="AJ306" t="s">
        <v>143</v>
      </c>
      <c r="AM306">
        <v>5</v>
      </c>
      <c r="AN306">
        <v>4</v>
      </c>
      <c r="AO306" t="s">
        <v>144</v>
      </c>
      <c r="AP306">
        <v>18</v>
      </c>
      <c r="AQ306">
        <v>10</v>
      </c>
      <c r="AR306">
        <v>5</v>
      </c>
    </row>
    <row r="307" spans="1:44" x14ac:dyDescent="0.2">
      <c r="A307" t="s">
        <v>764</v>
      </c>
      <c r="B307" t="s">
        <v>765</v>
      </c>
      <c r="C307" t="s">
        <v>1819</v>
      </c>
      <c r="D307" t="s">
        <v>47</v>
      </c>
      <c r="E307" t="s">
        <v>539</v>
      </c>
      <c r="F307" t="s">
        <v>767</v>
      </c>
      <c r="G307" t="s">
        <v>768</v>
      </c>
      <c r="H307" t="s">
        <v>769</v>
      </c>
      <c r="I307" t="s">
        <v>770</v>
      </c>
      <c r="J307" t="s">
        <v>771</v>
      </c>
      <c r="K307" t="s">
        <v>772</v>
      </c>
      <c r="L307" s="19">
        <v>45049</v>
      </c>
      <c r="M307" s="20">
        <v>0.72531249999999992</v>
      </c>
      <c r="N307" t="s">
        <v>1794</v>
      </c>
      <c r="O307" s="19">
        <v>45050</v>
      </c>
      <c r="P307" s="20">
        <v>0.5625</v>
      </c>
      <c r="Q307" t="s">
        <v>774</v>
      </c>
      <c r="R307" t="s">
        <v>1820</v>
      </c>
      <c r="S307" s="19">
        <v>45050</v>
      </c>
      <c r="T307" s="20">
        <v>0.39300925925925928</v>
      </c>
      <c r="U307">
        <v>2</v>
      </c>
      <c r="V307" t="s">
        <v>776</v>
      </c>
      <c r="W307" t="s">
        <v>777</v>
      </c>
      <c r="X307" t="s">
        <v>1353</v>
      </c>
      <c r="Y307" t="s">
        <v>61</v>
      </c>
      <c r="Z307" t="s">
        <v>62</v>
      </c>
      <c r="AA307" t="s">
        <v>584</v>
      </c>
      <c r="AB307" t="s">
        <v>553</v>
      </c>
      <c r="AC307" s="12">
        <v>45049.725312499999</v>
      </c>
      <c r="AD307" s="12">
        <v>45050.5625</v>
      </c>
      <c r="AE307">
        <v>20.09250000002794</v>
      </c>
      <c r="AF307" s="12">
        <v>45050.393009259256</v>
      </c>
      <c r="AG307" s="20">
        <v>1.1111111111111111E-3</v>
      </c>
      <c r="AH307" s="12">
        <v>45050.394120370373</v>
      </c>
      <c r="AI307">
        <v>4.0411111112334765</v>
      </c>
      <c r="AJ307" t="s">
        <v>143</v>
      </c>
      <c r="AM307">
        <v>5</v>
      </c>
      <c r="AN307">
        <v>4</v>
      </c>
      <c r="AO307" t="s">
        <v>144</v>
      </c>
      <c r="AP307">
        <v>18</v>
      </c>
      <c r="AQ307">
        <v>9</v>
      </c>
      <c r="AR307">
        <v>5</v>
      </c>
    </row>
    <row r="308" spans="1:44" x14ac:dyDescent="0.2">
      <c r="A308" t="s">
        <v>536</v>
      </c>
      <c r="B308" t="s">
        <v>569</v>
      </c>
      <c r="C308" t="s">
        <v>1821</v>
      </c>
      <c r="D308" t="s">
        <v>47</v>
      </c>
      <c r="E308" t="s">
        <v>539</v>
      </c>
      <c r="F308" t="s">
        <v>1138</v>
      </c>
      <c r="G308" t="s">
        <v>1139</v>
      </c>
      <c r="H308" t="s">
        <v>1140</v>
      </c>
      <c r="I308" t="s">
        <v>1141</v>
      </c>
      <c r="J308" t="s">
        <v>575</v>
      </c>
      <c r="K308" t="s">
        <v>576</v>
      </c>
      <c r="L308" s="19">
        <v>45049</v>
      </c>
      <c r="M308" s="20">
        <v>0.43840277777777775</v>
      </c>
      <c r="N308" t="s">
        <v>1822</v>
      </c>
      <c r="O308" s="19">
        <v>45050</v>
      </c>
      <c r="P308" s="20">
        <v>0.83333333333333337</v>
      </c>
      <c r="Q308" t="s">
        <v>578</v>
      </c>
      <c r="R308" t="s">
        <v>1823</v>
      </c>
      <c r="S308" s="19">
        <v>45050</v>
      </c>
      <c r="T308" s="20">
        <v>0.36336805555555557</v>
      </c>
      <c r="U308">
        <v>84</v>
      </c>
      <c r="V308" t="s">
        <v>1115</v>
      </c>
      <c r="W308" t="s">
        <v>1116</v>
      </c>
      <c r="X308" t="s">
        <v>789</v>
      </c>
      <c r="Y308" t="s">
        <v>61</v>
      </c>
      <c r="Z308" t="s">
        <v>62</v>
      </c>
      <c r="AA308" t="s">
        <v>584</v>
      </c>
      <c r="AB308" t="s">
        <v>553</v>
      </c>
      <c r="AC308" s="12">
        <v>45049.438402777778</v>
      </c>
      <c r="AD308" s="12">
        <v>45050.833333333336</v>
      </c>
      <c r="AE308">
        <v>33.478333333390765</v>
      </c>
      <c r="AF308" s="12">
        <v>45050.363368055558</v>
      </c>
      <c r="AG308" s="20">
        <v>4.6666666666666669E-2</v>
      </c>
      <c r="AH308" s="12">
        <v>45050.410034722219</v>
      </c>
      <c r="AI308">
        <v>10.159166666620877</v>
      </c>
      <c r="AJ308" t="s">
        <v>143</v>
      </c>
      <c r="AM308">
        <v>5</v>
      </c>
      <c r="AN308">
        <v>4</v>
      </c>
      <c r="AO308" t="s">
        <v>144</v>
      </c>
      <c r="AP308">
        <v>18</v>
      </c>
      <c r="AQ308">
        <v>8</v>
      </c>
      <c r="AR308">
        <v>5</v>
      </c>
    </row>
    <row r="309" spans="1:44" x14ac:dyDescent="0.2">
      <c r="A309" t="s">
        <v>764</v>
      </c>
      <c r="B309" t="s">
        <v>765</v>
      </c>
      <c r="C309" t="s">
        <v>1824</v>
      </c>
      <c r="D309" t="s">
        <v>47</v>
      </c>
      <c r="E309" t="s">
        <v>539</v>
      </c>
      <c r="F309" t="s">
        <v>767</v>
      </c>
      <c r="G309" t="s">
        <v>768</v>
      </c>
      <c r="H309" t="s">
        <v>769</v>
      </c>
      <c r="I309" t="s">
        <v>770</v>
      </c>
      <c r="J309" t="s">
        <v>771</v>
      </c>
      <c r="K309" t="s">
        <v>772</v>
      </c>
      <c r="L309" s="19">
        <v>45049</v>
      </c>
      <c r="M309" s="20">
        <v>0.72509259259259251</v>
      </c>
      <c r="N309" t="s">
        <v>1794</v>
      </c>
      <c r="O309" s="19">
        <v>45050</v>
      </c>
      <c r="P309" s="20">
        <v>0.5625</v>
      </c>
      <c r="Q309" t="s">
        <v>774</v>
      </c>
      <c r="R309" t="s">
        <v>1825</v>
      </c>
      <c r="S309" s="19">
        <v>45050</v>
      </c>
      <c r="T309" s="20">
        <v>0.34956018518518522</v>
      </c>
      <c r="U309">
        <v>2</v>
      </c>
      <c r="V309" t="s">
        <v>776</v>
      </c>
      <c r="W309" t="s">
        <v>777</v>
      </c>
      <c r="X309" t="s">
        <v>1353</v>
      </c>
      <c r="Y309" t="s">
        <v>61</v>
      </c>
      <c r="Z309" t="s">
        <v>62</v>
      </c>
      <c r="AA309" t="s">
        <v>584</v>
      </c>
      <c r="AB309" t="s">
        <v>553</v>
      </c>
      <c r="AC309" s="12">
        <v>45049.725092592591</v>
      </c>
      <c r="AD309" s="12">
        <v>45050.5625</v>
      </c>
      <c r="AE309">
        <v>20.0977777778171</v>
      </c>
      <c r="AF309" s="12">
        <v>45050.349560185183</v>
      </c>
      <c r="AG309" s="20">
        <v>1.1111111111111111E-3</v>
      </c>
      <c r="AH309" s="12">
        <v>45050.350671296299</v>
      </c>
      <c r="AI309">
        <v>5.0838888889993541</v>
      </c>
      <c r="AJ309" t="s">
        <v>143</v>
      </c>
      <c r="AM309">
        <v>5</v>
      </c>
      <c r="AN309">
        <v>4</v>
      </c>
      <c r="AO309" t="s">
        <v>144</v>
      </c>
      <c r="AP309">
        <v>18</v>
      </c>
      <c r="AQ309">
        <v>8</v>
      </c>
      <c r="AR309">
        <v>5</v>
      </c>
    </row>
    <row r="310" spans="1:44" x14ac:dyDescent="0.2">
      <c r="A310" t="s">
        <v>764</v>
      </c>
      <c r="B310" t="s">
        <v>765</v>
      </c>
      <c r="C310" t="s">
        <v>1826</v>
      </c>
      <c r="D310" t="s">
        <v>47</v>
      </c>
      <c r="E310" t="s">
        <v>539</v>
      </c>
      <c r="F310" t="s">
        <v>767</v>
      </c>
      <c r="G310" t="s">
        <v>768</v>
      </c>
      <c r="H310" t="s">
        <v>769</v>
      </c>
      <c r="I310" t="s">
        <v>770</v>
      </c>
      <c r="J310" t="s">
        <v>771</v>
      </c>
      <c r="K310" t="s">
        <v>772</v>
      </c>
      <c r="L310" s="19">
        <v>45049</v>
      </c>
      <c r="M310" s="20">
        <v>0.7249537037037036</v>
      </c>
      <c r="N310" t="s">
        <v>1794</v>
      </c>
      <c r="O310" s="19">
        <v>45050</v>
      </c>
      <c r="P310" s="20">
        <v>0.5625</v>
      </c>
      <c r="Q310" t="s">
        <v>774</v>
      </c>
      <c r="R310" t="s">
        <v>1827</v>
      </c>
      <c r="S310" s="19">
        <v>45050</v>
      </c>
      <c r="T310" s="20">
        <v>0.32300925925925927</v>
      </c>
      <c r="U310">
        <v>2</v>
      </c>
      <c r="V310" t="s">
        <v>776</v>
      </c>
      <c r="W310" t="s">
        <v>777</v>
      </c>
      <c r="X310" t="s">
        <v>1353</v>
      </c>
      <c r="Y310" t="s">
        <v>61</v>
      </c>
      <c r="Z310" t="s">
        <v>62</v>
      </c>
      <c r="AA310" t="s">
        <v>584</v>
      </c>
      <c r="AB310" t="s">
        <v>553</v>
      </c>
      <c r="AC310" s="12">
        <v>45049.724953703706</v>
      </c>
      <c r="AD310" s="12">
        <v>45050.5625</v>
      </c>
      <c r="AE310">
        <v>20.101111111056525</v>
      </c>
      <c r="AF310" s="12">
        <v>45050.323009259257</v>
      </c>
      <c r="AG310" s="20">
        <v>1.1111111111111111E-3</v>
      </c>
      <c r="AH310" s="12">
        <v>45050.324120370373</v>
      </c>
      <c r="AI310">
        <v>5.7211111112264916</v>
      </c>
      <c r="AJ310" t="s">
        <v>143</v>
      </c>
      <c r="AM310">
        <v>5</v>
      </c>
      <c r="AN310">
        <v>4</v>
      </c>
      <c r="AO310" t="s">
        <v>144</v>
      </c>
      <c r="AP310">
        <v>18</v>
      </c>
      <c r="AQ310">
        <v>7</v>
      </c>
      <c r="AR310">
        <v>5</v>
      </c>
    </row>
    <row r="311" spans="1:44" x14ac:dyDescent="0.2">
      <c r="A311" t="s">
        <v>536</v>
      </c>
      <c r="B311" t="s">
        <v>569</v>
      </c>
      <c r="C311" t="s">
        <v>1828</v>
      </c>
      <c r="D311" t="s">
        <v>47</v>
      </c>
      <c r="E311" t="s">
        <v>539</v>
      </c>
      <c r="F311" t="s">
        <v>872</v>
      </c>
      <c r="G311" t="s">
        <v>873</v>
      </c>
      <c r="H311" t="s">
        <v>874</v>
      </c>
      <c r="I311" t="s">
        <v>875</v>
      </c>
      <c r="J311" t="s">
        <v>585</v>
      </c>
      <c r="K311" t="s">
        <v>586</v>
      </c>
      <c r="L311" s="19">
        <v>45049</v>
      </c>
      <c r="M311" s="20">
        <v>0.45954861111111112</v>
      </c>
      <c r="N311" t="s">
        <v>1829</v>
      </c>
      <c r="O311" s="19">
        <v>45050</v>
      </c>
      <c r="P311" s="20">
        <v>0.375</v>
      </c>
      <c r="Q311" t="s">
        <v>578</v>
      </c>
      <c r="R311" t="s">
        <v>1830</v>
      </c>
      <c r="S311" s="19">
        <v>45050</v>
      </c>
      <c r="T311" s="20">
        <v>0.30042824074074076</v>
      </c>
      <c r="U311">
        <v>53</v>
      </c>
      <c r="V311" t="s">
        <v>878</v>
      </c>
      <c r="W311" t="s">
        <v>879</v>
      </c>
      <c r="X311" t="s">
        <v>801</v>
      </c>
      <c r="Y311" t="s">
        <v>61</v>
      </c>
      <c r="Z311" t="s">
        <v>62</v>
      </c>
      <c r="AA311" t="s">
        <v>584</v>
      </c>
      <c r="AB311" t="s">
        <v>553</v>
      </c>
      <c r="AC311" s="12">
        <v>45049.459548611114</v>
      </c>
      <c r="AD311" s="12">
        <v>45050.375</v>
      </c>
      <c r="AE311">
        <v>21.970833333267365</v>
      </c>
      <c r="AF311" s="12">
        <v>45050.300428240742</v>
      </c>
      <c r="AG311" s="20">
        <v>2.9444444444444443E-2</v>
      </c>
      <c r="AH311" s="12">
        <v>45050.329872685186</v>
      </c>
      <c r="AI311">
        <v>1.0830555555294268</v>
      </c>
      <c r="AJ311" t="s">
        <v>143</v>
      </c>
      <c r="AM311">
        <v>5</v>
      </c>
      <c r="AN311">
        <v>4</v>
      </c>
      <c r="AO311" t="s">
        <v>144</v>
      </c>
      <c r="AP311">
        <v>18</v>
      </c>
      <c r="AQ311">
        <v>7</v>
      </c>
      <c r="AR311">
        <v>5</v>
      </c>
    </row>
    <row r="312" spans="1:44" x14ac:dyDescent="0.2">
      <c r="A312" t="s">
        <v>536</v>
      </c>
      <c r="B312" t="s">
        <v>569</v>
      </c>
      <c r="C312" t="s">
        <v>1831</v>
      </c>
      <c r="D312" t="s">
        <v>47</v>
      </c>
      <c r="E312" t="s">
        <v>539</v>
      </c>
      <c r="F312" t="s">
        <v>1131</v>
      </c>
      <c r="G312" t="s">
        <v>1132</v>
      </c>
      <c r="H312" t="s">
        <v>1133</v>
      </c>
      <c r="I312" t="s">
        <v>1134</v>
      </c>
      <c r="J312" t="s">
        <v>585</v>
      </c>
      <c r="K312" t="s">
        <v>586</v>
      </c>
      <c r="L312" s="19">
        <v>45049</v>
      </c>
      <c r="M312" s="20">
        <v>0.42956018518518518</v>
      </c>
      <c r="N312" t="s">
        <v>1832</v>
      </c>
      <c r="O312" s="19">
        <v>45050</v>
      </c>
      <c r="P312" s="20">
        <v>0.35416666666666669</v>
      </c>
      <c r="Q312" t="s">
        <v>578</v>
      </c>
      <c r="R312" t="s">
        <v>1833</v>
      </c>
      <c r="S312" s="19">
        <v>45050</v>
      </c>
      <c r="T312" s="20">
        <v>0.2663888888888889</v>
      </c>
      <c r="U312">
        <v>17</v>
      </c>
      <c r="V312" t="s">
        <v>887</v>
      </c>
      <c r="W312" t="s">
        <v>888</v>
      </c>
      <c r="X312" t="s">
        <v>789</v>
      </c>
      <c r="Y312" t="s">
        <v>61</v>
      </c>
      <c r="Z312" t="s">
        <v>583</v>
      </c>
      <c r="AA312" t="s">
        <v>584</v>
      </c>
      <c r="AB312" t="s">
        <v>553</v>
      </c>
      <c r="AC312" s="12">
        <v>45049.429560185185</v>
      </c>
      <c r="AD312" s="12">
        <v>45050.354166666664</v>
      </c>
      <c r="AE312">
        <v>22.190555555513129</v>
      </c>
      <c r="AF312" s="12">
        <v>45050.266388888886</v>
      </c>
      <c r="AG312" s="20">
        <v>9.4444444444444445E-3</v>
      </c>
      <c r="AH312" s="12">
        <v>45050.275833333333</v>
      </c>
      <c r="AI312">
        <v>1.879999999946449</v>
      </c>
      <c r="AJ312" t="s">
        <v>143</v>
      </c>
      <c r="AM312">
        <v>5</v>
      </c>
      <c r="AN312">
        <v>4</v>
      </c>
      <c r="AO312" t="s">
        <v>144</v>
      </c>
      <c r="AP312">
        <v>18</v>
      </c>
      <c r="AQ312">
        <v>6</v>
      </c>
      <c r="AR312">
        <v>5</v>
      </c>
    </row>
    <row r="313" spans="1:44" x14ac:dyDescent="0.2">
      <c r="A313" t="s">
        <v>536</v>
      </c>
      <c r="B313" t="s">
        <v>569</v>
      </c>
      <c r="C313" t="s">
        <v>1831</v>
      </c>
      <c r="D313" t="s">
        <v>47</v>
      </c>
      <c r="E313" t="s">
        <v>539</v>
      </c>
      <c r="F313" t="s">
        <v>1131</v>
      </c>
      <c r="G313" t="s">
        <v>1132</v>
      </c>
      <c r="H313" t="s">
        <v>1133</v>
      </c>
      <c r="I313" t="s">
        <v>1134</v>
      </c>
      <c r="J313" t="s">
        <v>575</v>
      </c>
      <c r="K313" t="s">
        <v>576</v>
      </c>
      <c r="L313" s="19">
        <v>45049</v>
      </c>
      <c r="M313" s="20">
        <v>0.42956018518518518</v>
      </c>
      <c r="N313" t="s">
        <v>1832</v>
      </c>
      <c r="O313" s="19">
        <v>45050</v>
      </c>
      <c r="P313" s="20">
        <v>0.35416666666666669</v>
      </c>
      <c r="Q313" t="s">
        <v>578</v>
      </c>
      <c r="R313" t="s">
        <v>1833</v>
      </c>
      <c r="S313" s="19">
        <v>45050</v>
      </c>
      <c r="T313" s="20">
        <v>0.2663888888888889</v>
      </c>
      <c r="U313">
        <v>17</v>
      </c>
      <c r="V313" t="s">
        <v>887</v>
      </c>
      <c r="W313" t="s">
        <v>888</v>
      </c>
      <c r="X313" t="s">
        <v>789</v>
      </c>
      <c r="Y313" t="s">
        <v>61</v>
      </c>
      <c r="Z313" t="s">
        <v>62</v>
      </c>
      <c r="AA313" t="s">
        <v>584</v>
      </c>
      <c r="AB313" t="s">
        <v>553</v>
      </c>
      <c r="AC313" s="12">
        <v>45049.429560185185</v>
      </c>
      <c r="AD313" s="12">
        <v>45050.354166666664</v>
      </c>
      <c r="AE313">
        <v>22.190555555513129</v>
      </c>
      <c r="AF313" s="12">
        <v>45050.266388888886</v>
      </c>
      <c r="AG313" s="20">
        <v>9.4444444444444445E-3</v>
      </c>
      <c r="AH313" s="12">
        <v>45050.275833333333</v>
      </c>
      <c r="AI313">
        <v>1.879999999946449</v>
      </c>
      <c r="AJ313" t="s">
        <v>143</v>
      </c>
      <c r="AM313">
        <v>5</v>
      </c>
      <c r="AN313">
        <v>4</v>
      </c>
      <c r="AO313" t="s">
        <v>144</v>
      </c>
      <c r="AP313">
        <v>18</v>
      </c>
      <c r="AQ313">
        <v>6</v>
      </c>
      <c r="AR313">
        <v>5</v>
      </c>
    </row>
    <row r="314" spans="1:44" x14ac:dyDescent="0.2">
      <c r="A314" t="s">
        <v>764</v>
      </c>
      <c r="B314" t="s">
        <v>765</v>
      </c>
      <c r="C314" t="s">
        <v>1834</v>
      </c>
      <c r="D314" t="s">
        <v>47</v>
      </c>
      <c r="E314" t="s">
        <v>539</v>
      </c>
      <c r="F314" t="s">
        <v>767</v>
      </c>
      <c r="G314" t="s">
        <v>768</v>
      </c>
      <c r="H314" t="s">
        <v>769</v>
      </c>
      <c r="I314" t="s">
        <v>770</v>
      </c>
      <c r="J314" t="s">
        <v>771</v>
      </c>
      <c r="K314" t="s">
        <v>772</v>
      </c>
      <c r="L314" s="19">
        <v>45049</v>
      </c>
      <c r="M314" s="20">
        <v>0.72479166666666661</v>
      </c>
      <c r="N314" t="s">
        <v>1794</v>
      </c>
      <c r="O314" s="19">
        <v>45050</v>
      </c>
      <c r="P314" s="20">
        <v>0.5625</v>
      </c>
      <c r="Q314" t="s">
        <v>774</v>
      </c>
      <c r="R314" t="s">
        <v>1835</v>
      </c>
      <c r="S314" s="19">
        <v>45050</v>
      </c>
      <c r="T314" s="20">
        <v>0.27628472222222222</v>
      </c>
      <c r="U314">
        <v>2</v>
      </c>
      <c r="V314" t="s">
        <v>776</v>
      </c>
      <c r="W314" t="s">
        <v>777</v>
      </c>
      <c r="X314" t="s">
        <v>1353</v>
      </c>
      <c r="Y314" t="s">
        <v>61</v>
      </c>
      <c r="Z314" t="s">
        <v>62</v>
      </c>
      <c r="AA314" t="s">
        <v>584</v>
      </c>
      <c r="AB314" t="s">
        <v>553</v>
      </c>
      <c r="AC314" s="12">
        <v>45049.724791666667</v>
      </c>
      <c r="AD314" s="12">
        <v>45050.5625</v>
      </c>
      <c r="AE314">
        <v>20.104999999981374</v>
      </c>
      <c r="AF314" s="12">
        <v>45050.276284722226</v>
      </c>
      <c r="AG314" s="20">
        <v>1.1111111111111111E-3</v>
      </c>
      <c r="AH314" s="12">
        <v>45050.277395833335</v>
      </c>
      <c r="AI314">
        <v>6.842499999969732</v>
      </c>
      <c r="AJ314" t="s">
        <v>143</v>
      </c>
      <c r="AM314">
        <v>5</v>
      </c>
      <c r="AN314">
        <v>4</v>
      </c>
      <c r="AO314" t="s">
        <v>144</v>
      </c>
      <c r="AP314">
        <v>18</v>
      </c>
      <c r="AQ314">
        <v>6</v>
      </c>
      <c r="AR314">
        <v>5</v>
      </c>
    </row>
    <row r="315" spans="1:44" x14ac:dyDescent="0.2">
      <c r="A315" t="s">
        <v>536</v>
      </c>
      <c r="B315" t="s">
        <v>569</v>
      </c>
      <c r="C315" t="s">
        <v>1836</v>
      </c>
      <c r="D315" t="s">
        <v>47</v>
      </c>
      <c r="E315" t="s">
        <v>539</v>
      </c>
      <c r="F315" t="s">
        <v>952</v>
      </c>
      <c r="G315" t="s">
        <v>953</v>
      </c>
      <c r="H315" t="s">
        <v>954</v>
      </c>
      <c r="I315" t="s">
        <v>955</v>
      </c>
      <c r="J315" t="s">
        <v>575</v>
      </c>
      <c r="K315" t="s">
        <v>576</v>
      </c>
      <c r="L315" s="19">
        <v>45048</v>
      </c>
      <c r="M315" s="20">
        <v>0.74976851851851845</v>
      </c>
      <c r="N315" t="s">
        <v>1837</v>
      </c>
      <c r="O315" s="19">
        <v>45050</v>
      </c>
      <c r="P315" s="20">
        <v>0.83333333333333337</v>
      </c>
      <c r="Q315" t="s">
        <v>578</v>
      </c>
      <c r="R315" t="s">
        <v>1838</v>
      </c>
      <c r="S315" s="19">
        <v>45048</v>
      </c>
      <c r="T315" s="20">
        <v>0.72998842592592583</v>
      </c>
      <c r="U315">
        <v>28</v>
      </c>
      <c r="V315" t="s">
        <v>957</v>
      </c>
      <c r="W315" t="s">
        <v>958</v>
      </c>
      <c r="X315" t="s">
        <v>801</v>
      </c>
      <c r="Y315" t="s">
        <v>61</v>
      </c>
      <c r="Z315" t="s">
        <v>62</v>
      </c>
      <c r="AA315" t="s">
        <v>584</v>
      </c>
      <c r="AB315" t="s">
        <v>553</v>
      </c>
      <c r="AC315" s="12">
        <v>45048.749768518515</v>
      </c>
      <c r="AD315" s="12">
        <v>45050.833333333336</v>
      </c>
      <c r="AE315">
        <v>50.00555555569008</v>
      </c>
      <c r="AF315" s="12">
        <v>45048.729988425926</v>
      </c>
      <c r="AG315" s="20">
        <v>1.5555555555555553E-2</v>
      </c>
      <c r="AH315" s="12">
        <v>45048.74554398148</v>
      </c>
      <c r="AI315">
        <v>50.106944444531109</v>
      </c>
      <c r="AJ315" t="s">
        <v>143</v>
      </c>
      <c r="AM315">
        <v>5</v>
      </c>
      <c r="AN315">
        <v>2</v>
      </c>
      <c r="AO315" t="s">
        <v>144</v>
      </c>
      <c r="AP315">
        <v>18</v>
      </c>
      <c r="AQ315">
        <v>17</v>
      </c>
      <c r="AR315">
        <v>3</v>
      </c>
    </row>
    <row r="316" spans="1:44" x14ac:dyDescent="0.2">
      <c r="A316" t="s">
        <v>536</v>
      </c>
      <c r="B316" t="s">
        <v>569</v>
      </c>
      <c r="C316" t="s">
        <v>1839</v>
      </c>
      <c r="D316" t="s">
        <v>47</v>
      </c>
      <c r="E316" t="s">
        <v>539</v>
      </c>
      <c r="F316" t="s">
        <v>1124</v>
      </c>
      <c r="G316" t="s">
        <v>1125</v>
      </c>
      <c r="H316" t="s">
        <v>1126</v>
      </c>
      <c r="I316" t="s">
        <v>1127</v>
      </c>
      <c r="J316" t="s">
        <v>575</v>
      </c>
      <c r="K316" t="s">
        <v>576</v>
      </c>
      <c r="L316" s="19">
        <v>45048</v>
      </c>
      <c r="M316" s="20">
        <v>0.62245370370370368</v>
      </c>
      <c r="N316" t="s">
        <v>1840</v>
      </c>
      <c r="O316" s="19">
        <v>45049</v>
      </c>
      <c r="P316" s="20">
        <v>0.83333333333333337</v>
      </c>
      <c r="Q316" t="s">
        <v>578</v>
      </c>
      <c r="R316" t="s">
        <v>1841</v>
      </c>
      <c r="S316" s="19">
        <v>45048</v>
      </c>
      <c r="T316" s="20">
        <v>0.63214120370370364</v>
      </c>
      <c r="U316">
        <v>61</v>
      </c>
      <c r="V316" t="s">
        <v>1099</v>
      </c>
      <c r="W316" t="s">
        <v>1100</v>
      </c>
      <c r="X316" t="s">
        <v>789</v>
      </c>
      <c r="Y316" t="s">
        <v>61</v>
      </c>
      <c r="Z316" t="s">
        <v>62</v>
      </c>
      <c r="AA316" t="s">
        <v>584</v>
      </c>
      <c r="AB316" t="s">
        <v>553</v>
      </c>
      <c r="AC316" s="12">
        <v>45048.622453703705</v>
      </c>
      <c r="AD316" s="12">
        <v>45049.833333333336</v>
      </c>
      <c r="AE316">
        <v>29.061111111135688</v>
      </c>
      <c r="AF316" s="12">
        <v>45048.632141203707</v>
      </c>
      <c r="AG316" s="20">
        <v>3.3888888888888885E-2</v>
      </c>
      <c r="AH316" s="12">
        <v>45048.666030092594</v>
      </c>
      <c r="AI316">
        <v>28.015277777798474</v>
      </c>
      <c r="AJ316" t="s">
        <v>143</v>
      </c>
      <c r="AM316">
        <v>5</v>
      </c>
      <c r="AN316">
        <v>2</v>
      </c>
      <c r="AO316" t="s">
        <v>144</v>
      </c>
      <c r="AP316">
        <v>18</v>
      </c>
      <c r="AQ316">
        <v>15</v>
      </c>
      <c r="AR316">
        <v>3</v>
      </c>
    </row>
    <row r="317" spans="1:44" x14ac:dyDescent="0.2">
      <c r="A317" t="s">
        <v>536</v>
      </c>
      <c r="B317" t="s">
        <v>569</v>
      </c>
      <c r="C317" t="s">
        <v>1842</v>
      </c>
      <c r="D317" t="s">
        <v>47</v>
      </c>
      <c r="E317" t="s">
        <v>539</v>
      </c>
      <c r="F317" t="s">
        <v>952</v>
      </c>
      <c r="G317" t="s">
        <v>953</v>
      </c>
      <c r="H317" t="s">
        <v>1676</v>
      </c>
      <c r="I317" t="s">
        <v>1677</v>
      </c>
      <c r="J317" t="s">
        <v>575</v>
      </c>
      <c r="K317" t="s">
        <v>576</v>
      </c>
      <c r="L317" s="19">
        <v>45048</v>
      </c>
      <c r="M317" s="20">
        <v>0.46714120370370371</v>
      </c>
      <c r="N317" t="s">
        <v>1843</v>
      </c>
      <c r="O317" s="19">
        <v>45048</v>
      </c>
      <c r="P317" s="20">
        <v>0.83333333333333337</v>
      </c>
      <c r="Q317" t="s">
        <v>578</v>
      </c>
      <c r="R317" t="s">
        <v>1844</v>
      </c>
      <c r="S317" s="19">
        <v>45048</v>
      </c>
      <c r="T317" s="20">
        <v>0.60048611111111116</v>
      </c>
      <c r="U317">
        <v>33</v>
      </c>
      <c r="V317" t="s">
        <v>580</v>
      </c>
      <c r="W317" t="s">
        <v>581</v>
      </c>
      <c r="X317" t="s">
        <v>801</v>
      </c>
      <c r="Y317" t="s">
        <v>61</v>
      </c>
      <c r="Z317" t="s">
        <v>583</v>
      </c>
      <c r="AA317" t="s">
        <v>584</v>
      </c>
      <c r="AB317" t="s">
        <v>553</v>
      </c>
      <c r="AC317" s="12">
        <v>45048.467141203706</v>
      </c>
      <c r="AD317" s="12">
        <v>45048.833333333336</v>
      </c>
      <c r="AE317">
        <v>8.7886111111147329</v>
      </c>
      <c r="AF317" s="12">
        <v>45048.600486111114</v>
      </c>
      <c r="AG317" s="20">
        <v>1.8333333333333333E-2</v>
      </c>
      <c r="AH317" s="12">
        <v>45048.618819444448</v>
      </c>
      <c r="AI317">
        <v>5.1483333333162591</v>
      </c>
      <c r="AJ317" t="s">
        <v>143</v>
      </c>
      <c r="AM317">
        <v>5</v>
      </c>
      <c r="AN317">
        <v>2</v>
      </c>
      <c r="AO317" t="s">
        <v>144</v>
      </c>
      <c r="AP317">
        <v>18</v>
      </c>
      <c r="AQ317">
        <v>14</v>
      </c>
      <c r="AR317">
        <v>3</v>
      </c>
    </row>
    <row r="318" spans="1:44" x14ac:dyDescent="0.2">
      <c r="A318" t="s">
        <v>536</v>
      </c>
      <c r="B318" t="s">
        <v>569</v>
      </c>
      <c r="C318" t="s">
        <v>1842</v>
      </c>
      <c r="D318" t="s">
        <v>47</v>
      </c>
      <c r="E318" t="s">
        <v>539</v>
      </c>
      <c r="F318" t="s">
        <v>952</v>
      </c>
      <c r="G318" t="s">
        <v>953</v>
      </c>
      <c r="H318" t="s">
        <v>1676</v>
      </c>
      <c r="I318" t="s">
        <v>1677</v>
      </c>
      <c r="J318" t="s">
        <v>585</v>
      </c>
      <c r="K318" t="s">
        <v>586</v>
      </c>
      <c r="L318" s="19">
        <v>45048</v>
      </c>
      <c r="M318" s="20">
        <v>0.46714120370370371</v>
      </c>
      <c r="N318" t="s">
        <v>1843</v>
      </c>
      <c r="O318" s="19">
        <v>45048</v>
      </c>
      <c r="P318" s="20">
        <v>0.83333333333333337</v>
      </c>
      <c r="Q318" t="s">
        <v>578</v>
      </c>
      <c r="R318" t="s">
        <v>1844</v>
      </c>
      <c r="S318" s="19">
        <v>45048</v>
      </c>
      <c r="T318" s="20">
        <v>0.60048611111111116</v>
      </c>
      <c r="U318">
        <v>33</v>
      </c>
      <c r="V318" t="s">
        <v>580</v>
      </c>
      <c r="W318" t="s">
        <v>581</v>
      </c>
      <c r="X318" t="s">
        <v>801</v>
      </c>
      <c r="Y318" t="s">
        <v>61</v>
      </c>
      <c r="Z318" t="s">
        <v>62</v>
      </c>
      <c r="AA318" t="s">
        <v>584</v>
      </c>
      <c r="AB318" t="s">
        <v>553</v>
      </c>
      <c r="AC318" s="12">
        <v>45048.467141203706</v>
      </c>
      <c r="AD318" s="12">
        <v>45048.833333333336</v>
      </c>
      <c r="AE318">
        <v>8.7886111111147329</v>
      </c>
      <c r="AF318" s="12">
        <v>45048.600486111114</v>
      </c>
      <c r="AG318" s="20">
        <v>1.8333333333333333E-2</v>
      </c>
      <c r="AH318" s="12">
        <v>45048.618819444448</v>
      </c>
      <c r="AI318">
        <v>5.1483333333162591</v>
      </c>
      <c r="AJ318" t="s">
        <v>143</v>
      </c>
      <c r="AM318">
        <v>5</v>
      </c>
      <c r="AN318">
        <v>2</v>
      </c>
      <c r="AO318" t="s">
        <v>144</v>
      </c>
      <c r="AP318">
        <v>18</v>
      </c>
      <c r="AQ318">
        <v>14</v>
      </c>
      <c r="AR318">
        <v>3</v>
      </c>
    </row>
    <row r="319" spans="1:44" x14ac:dyDescent="0.2">
      <c r="A319" t="s">
        <v>536</v>
      </c>
      <c r="B319" t="s">
        <v>569</v>
      </c>
      <c r="C319" t="s">
        <v>1845</v>
      </c>
      <c r="D319" t="s">
        <v>47</v>
      </c>
      <c r="E319" t="s">
        <v>539</v>
      </c>
      <c r="F319" t="s">
        <v>881</v>
      </c>
      <c r="G319" t="s">
        <v>882</v>
      </c>
      <c r="H319" t="s">
        <v>883</v>
      </c>
      <c r="I319" t="s">
        <v>884</v>
      </c>
      <c r="J319" t="s">
        <v>575</v>
      </c>
      <c r="K319" t="s">
        <v>576</v>
      </c>
      <c r="L319" s="19">
        <v>45048</v>
      </c>
      <c r="M319" s="20">
        <v>0.46197916666666666</v>
      </c>
      <c r="N319" t="s">
        <v>1846</v>
      </c>
      <c r="O319" s="19">
        <v>45048</v>
      </c>
      <c r="P319" s="20">
        <v>0.83333333333333337</v>
      </c>
      <c r="Q319" t="s">
        <v>578</v>
      </c>
      <c r="R319" t="s">
        <v>1847</v>
      </c>
      <c r="S319" s="19">
        <v>45048</v>
      </c>
      <c r="T319" s="20">
        <v>0.56247685185185181</v>
      </c>
      <c r="U319">
        <v>17</v>
      </c>
      <c r="V319" t="s">
        <v>887</v>
      </c>
      <c r="W319" t="s">
        <v>888</v>
      </c>
      <c r="X319" t="s">
        <v>811</v>
      </c>
      <c r="Y319" t="s">
        <v>61</v>
      </c>
      <c r="Z319" t="s">
        <v>62</v>
      </c>
      <c r="AA319" t="s">
        <v>584</v>
      </c>
      <c r="AB319" t="s">
        <v>553</v>
      </c>
      <c r="AC319" s="12">
        <v>45048.46197916667</v>
      </c>
      <c r="AD319" s="12">
        <v>45048.833333333336</v>
      </c>
      <c r="AE319">
        <v>8.9124999999767169</v>
      </c>
      <c r="AF319" s="12">
        <v>45048.562476851854</v>
      </c>
      <c r="AG319" s="20">
        <v>9.4444444444444445E-3</v>
      </c>
      <c r="AH319" s="12">
        <v>45048.571921296294</v>
      </c>
      <c r="AI319">
        <v>6.2738888888270594</v>
      </c>
      <c r="AJ319" t="s">
        <v>143</v>
      </c>
      <c r="AM319">
        <v>5</v>
      </c>
      <c r="AN319">
        <v>2</v>
      </c>
      <c r="AO319" t="s">
        <v>144</v>
      </c>
      <c r="AP319">
        <v>18</v>
      </c>
      <c r="AQ319">
        <v>13</v>
      </c>
      <c r="AR319">
        <v>3</v>
      </c>
    </row>
    <row r="320" spans="1:44" x14ac:dyDescent="0.2">
      <c r="A320" t="s">
        <v>536</v>
      </c>
      <c r="B320" t="s">
        <v>569</v>
      </c>
      <c r="C320" t="s">
        <v>1848</v>
      </c>
      <c r="D320" t="s">
        <v>47</v>
      </c>
      <c r="E320" t="s">
        <v>539</v>
      </c>
      <c r="F320" t="s">
        <v>996</v>
      </c>
      <c r="G320" t="s">
        <v>997</v>
      </c>
      <c r="H320" t="s">
        <v>998</v>
      </c>
      <c r="I320" t="s">
        <v>999</v>
      </c>
      <c r="J320" t="s">
        <v>575</v>
      </c>
      <c r="K320" t="s">
        <v>576</v>
      </c>
      <c r="L320" s="19">
        <v>45044</v>
      </c>
      <c r="M320" s="20">
        <v>0.35346064814814815</v>
      </c>
      <c r="N320" t="s">
        <v>1849</v>
      </c>
      <c r="O320" s="19">
        <v>45048</v>
      </c>
      <c r="P320" s="20">
        <v>0.54166666666666663</v>
      </c>
      <c r="Q320" t="s">
        <v>578</v>
      </c>
      <c r="R320" t="s">
        <v>1850</v>
      </c>
      <c r="S320" s="19">
        <v>45048</v>
      </c>
      <c r="T320" s="20">
        <v>0.52195601851851847</v>
      </c>
      <c r="U320">
        <v>41</v>
      </c>
      <c r="V320" t="s">
        <v>1001</v>
      </c>
      <c r="W320" t="s">
        <v>1002</v>
      </c>
      <c r="X320" t="s">
        <v>596</v>
      </c>
      <c r="Y320" t="s">
        <v>61</v>
      </c>
      <c r="Z320" t="s">
        <v>62</v>
      </c>
      <c r="AA320" t="s">
        <v>584</v>
      </c>
      <c r="AB320" t="s">
        <v>553</v>
      </c>
      <c r="AC320" s="12">
        <v>45044.353460648148</v>
      </c>
      <c r="AD320" s="12">
        <v>45048.541666666664</v>
      </c>
      <c r="AE320">
        <v>100.51694444438908</v>
      </c>
      <c r="AF320" s="12">
        <v>45048.521956018521</v>
      </c>
      <c r="AG320" s="20">
        <v>2.2777777777777775E-2</v>
      </c>
      <c r="AH320" s="12">
        <v>45048.544733796298</v>
      </c>
      <c r="AI320">
        <v>-7.3611111205536872E-2</v>
      </c>
      <c r="AJ320" t="s">
        <v>143</v>
      </c>
      <c r="AM320">
        <v>5</v>
      </c>
      <c r="AN320">
        <v>2</v>
      </c>
      <c r="AO320" t="s">
        <v>144</v>
      </c>
      <c r="AP320">
        <v>18</v>
      </c>
      <c r="AQ320">
        <v>12</v>
      </c>
      <c r="AR320">
        <v>3</v>
      </c>
    </row>
    <row r="321" spans="1:44" x14ac:dyDescent="0.2">
      <c r="A321" t="s">
        <v>536</v>
      </c>
      <c r="B321" t="s">
        <v>569</v>
      </c>
      <c r="C321" t="s">
        <v>1851</v>
      </c>
      <c r="D321" t="s">
        <v>47</v>
      </c>
      <c r="E321" t="s">
        <v>539</v>
      </c>
      <c r="F321" t="s">
        <v>1214</v>
      </c>
      <c r="G321" t="s">
        <v>1215</v>
      </c>
      <c r="H321" t="s">
        <v>1852</v>
      </c>
      <c r="I321" t="s">
        <v>1853</v>
      </c>
      <c r="J321" t="s">
        <v>575</v>
      </c>
      <c r="K321" t="s">
        <v>576</v>
      </c>
      <c r="L321" s="19">
        <v>45048</v>
      </c>
      <c r="M321" s="20">
        <v>0.42182870370370368</v>
      </c>
      <c r="N321" t="s">
        <v>1854</v>
      </c>
      <c r="O321" s="19">
        <v>45048</v>
      </c>
      <c r="P321" s="20">
        <v>0.83333333333333337</v>
      </c>
      <c r="Q321" t="s">
        <v>578</v>
      </c>
      <c r="R321" t="s">
        <v>1855</v>
      </c>
      <c r="S321" s="19">
        <v>45048</v>
      </c>
      <c r="T321" s="20">
        <v>0.48439814814814813</v>
      </c>
      <c r="U321">
        <v>16</v>
      </c>
      <c r="V321" t="s">
        <v>799</v>
      </c>
      <c r="W321" t="s">
        <v>800</v>
      </c>
      <c r="X321" t="s">
        <v>801</v>
      </c>
      <c r="Y321" t="s">
        <v>61</v>
      </c>
      <c r="Z321" t="s">
        <v>62</v>
      </c>
      <c r="AA321" t="s">
        <v>584</v>
      </c>
      <c r="AB321" t="s">
        <v>553</v>
      </c>
      <c r="AC321" s="12">
        <v>45048.4218287037</v>
      </c>
      <c r="AD321" s="12">
        <v>45048.833333333336</v>
      </c>
      <c r="AE321">
        <v>9.8761111112544313</v>
      </c>
      <c r="AF321" s="12">
        <v>45048.484398148146</v>
      </c>
      <c r="AG321" s="20">
        <v>8.8888888888888889E-3</v>
      </c>
      <c r="AH321" s="12">
        <v>45048.493287037039</v>
      </c>
      <c r="AI321">
        <v>8.1611111112870276</v>
      </c>
      <c r="AJ321" t="s">
        <v>143</v>
      </c>
      <c r="AM321">
        <v>5</v>
      </c>
      <c r="AN321">
        <v>2</v>
      </c>
      <c r="AO321" t="s">
        <v>144</v>
      </c>
      <c r="AP321">
        <v>18</v>
      </c>
      <c r="AQ321">
        <v>11</v>
      </c>
      <c r="AR321">
        <v>3</v>
      </c>
    </row>
    <row r="322" spans="1:44" x14ac:dyDescent="0.2">
      <c r="A322" t="s">
        <v>536</v>
      </c>
      <c r="B322" t="s">
        <v>569</v>
      </c>
      <c r="C322" t="s">
        <v>1856</v>
      </c>
      <c r="D322" t="s">
        <v>47</v>
      </c>
      <c r="E322" t="s">
        <v>539</v>
      </c>
      <c r="F322" t="s">
        <v>987</v>
      </c>
      <c r="G322" t="s">
        <v>988</v>
      </c>
      <c r="H322" t="s">
        <v>989</v>
      </c>
      <c r="I322" t="s">
        <v>990</v>
      </c>
      <c r="J322" t="s">
        <v>585</v>
      </c>
      <c r="K322" t="s">
        <v>586</v>
      </c>
      <c r="L322" s="19">
        <v>45043</v>
      </c>
      <c r="M322" s="20">
        <v>0.77728009259259256</v>
      </c>
      <c r="N322" t="s">
        <v>1857</v>
      </c>
      <c r="O322" s="19">
        <v>45048</v>
      </c>
      <c r="P322" s="20">
        <v>0.5</v>
      </c>
      <c r="Q322" t="s">
        <v>578</v>
      </c>
      <c r="R322" t="s">
        <v>1858</v>
      </c>
      <c r="S322" s="19">
        <v>45048</v>
      </c>
      <c r="T322" s="20">
        <v>0.4586689814814815</v>
      </c>
      <c r="U322">
        <v>88</v>
      </c>
      <c r="V322" t="s">
        <v>993</v>
      </c>
      <c r="W322" t="s">
        <v>994</v>
      </c>
      <c r="X322" t="s">
        <v>789</v>
      </c>
      <c r="Y322" t="s">
        <v>61</v>
      </c>
      <c r="Z322" t="s">
        <v>62</v>
      </c>
      <c r="AA322" t="s">
        <v>584</v>
      </c>
      <c r="AB322" t="s">
        <v>553</v>
      </c>
      <c r="AC322" s="12">
        <v>45043.777280092596</v>
      </c>
      <c r="AD322" s="12">
        <v>45048.5</v>
      </c>
      <c r="AE322">
        <v>113.34527777769836</v>
      </c>
      <c r="AF322" s="12">
        <v>45048.458668981482</v>
      </c>
      <c r="AG322" s="20">
        <v>4.8888888888888891E-2</v>
      </c>
      <c r="AH322" s="12">
        <v>45048.507557870369</v>
      </c>
      <c r="AI322">
        <v>-0.1813888888573274</v>
      </c>
      <c r="AJ322" t="s">
        <v>143</v>
      </c>
      <c r="AM322">
        <v>5</v>
      </c>
      <c r="AN322">
        <v>2</v>
      </c>
      <c r="AO322" t="s">
        <v>144</v>
      </c>
      <c r="AP322">
        <v>18</v>
      </c>
      <c r="AQ322">
        <v>11</v>
      </c>
      <c r="AR322">
        <v>3</v>
      </c>
    </row>
    <row r="323" spans="1:44" x14ac:dyDescent="0.2">
      <c r="A323" t="s">
        <v>536</v>
      </c>
      <c r="B323" t="s">
        <v>569</v>
      </c>
      <c r="C323" t="s">
        <v>1859</v>
      </c>
      <c r="D323" t="s">
        <v>47</v>
      </c>
      <c r="E323" t="s">
        <v>539</v>
      </c>
      <c r="F323" t="s">
        <v>1102</v>
      </c>
      <c r="G323" t="s">
        <v>1103</v>
      </c>
      <c r="H323" t="s">
        <v>1104</v>
      </c>
      <c r="I323" t="s">
        <v>1105</v>
      </c>
      <c r="J323" t="s">
        <v>575</v>
      </c>
      <c r="K323" t="s">
        <v>576</v>
      </c>
      <c r="L323" s="19">
        <v>45044</v>
      </c>
      <c r="M323" s="20">
        <v>0.71749999999999992</v>
      </c>
      <c r="N323" t="s">
        <v>1843</v>
      </c>
      <c r="O323" s="19">
        <v>45048</v>
      </c>
      <c r="P323" s="20">
        <v>0.83333333333333337</v>
      </c>
      <c r="Q323" t="s">
        <v>578</v>
      </c>
      <c r="R323" t="s">
        <v>1860</v>
      </c>
      <c r="S323" s="19">
        <v>45048</v>
      </c>
      <c r="T323" s="20">
        <v>0.40707175925925926</v>
      </c>
      <c r="U323">
        <v>53</v>
      </c>
      <c r="V323" t="s">
        <v>1107</v>
      </c>
      <c r="W323" t="s">
        <v>1108</v>
      </c>
      <c r="X323" t="s">
        <v>582</v>
      </c>
      <c r="Y323" t="s">
        <v>61</v>
      </c>
      <c r="Z323" t="s">
        <v>62</v>
      </c>
      <c r="AA323" t="s">
        <v>584</v>
      </c>
      <c r="AB323" t="s">
        <v>553</v>
      </c>
      <c r="AC323" s="12">
        <v>45044.717499999999</v>
      </c>
      <c r="AD323" s="12">
        <v>45048.833333333336</v>
      </c>
      <c r="AE323">
        <v>98.780000000086147</v>
      </c>
      <c r="AF323" s="12">
        <v>45048.407071759262</v>
      </c>
      <c r="AG323" s="20">
        <v>2.9444444444444443E-2</v>
      </c>
      <c r="AH323" s="12">
        <v>45048.436516203707</v>
      </c>
      <c r="AI323">
        <v>9.5236111111007631</v>
      </c>
      <c r="AJ323" t="s">
        <v>143</v>
      </c>
      <c r="AM323">
        <v>5</v>
      </c>
      <c r="AN323">
        <v>2</v>
      </c>
      <c r="AO323" t="s">
        <v>144</v>
      </c>
      <c r="AP323">
        <v>18</v>
      </c>
      <c r="AQ323">
        <v>9</v>
      </c>
      <c r="AR323">
        <v>3</v>
      </c>
    </row>
    <row r="324" spans="1:44" x14ac:dyDescent="0.2">
      <c r="A324" t="s">
        <v>536</v>
      </c>
      <c r="B324" t="s">
        <v>569</v>
      </c>
      <c r="C324" t="s">
        <v>1861</v>
      </c>
      <c r="D324" t="s">
        <v>47</v>
      </c>
      <c r="E324" t="s">
        <v>539</v>
      </c>
      <c r="F324" t="s">
        <v>813</v>
      </c>
      <c r="G324" t="s">
        <v>814</v>
      </c>
      <c r="H324" t="s">
        <v>815</v>
      </c>
      <c r="I324" t="s">
        <v>816</v>
      </c>
      <c r="J324" t="s">
        <v>585</v>
      </c>
      <c r="K324" t="s">
        <v>586</v>
      </c>
      <c r="L324" s="19">
        <v>45044</v>
      </c>
      <c r="M324" s="20">
        <v>0.56259259259259264</v>
      </c>
      <c r="N324" t="s">
        <v>1862</v>
      </c>
      <c r="O324" s="19">
        <v>45048</v>
      </c>
      <c r="P324" s="20">
        <v>0.83333333333333337</v>
      </c>
      <c r="Q324" t="s">
        <v>578</v>
      </c>
      <c r="R324" t="s">
        <v>1863</v>
      </c>
      <c r="S324" s="19">
        <v>45048</v>
      </c>
      <c r="T324" s="20">
        <v>0.40332175925925928</v>
      </c>
      <c r="U324">
        <v>34</v>
      </c>
      <c r="V324" t="s">
        <v>819</v>
      </c>
      <c r="W324" t="s">
        <v>820</v>
      </c>
      <c r="X324" t="s">
        <v>582</v>
      </c>
      <c r="Y324" t="s">
        <v>61</v>
      </c>
      <c r="Z324" t="s">
        <v>583</v>
      </c>
      <c r="AA324" t="s">
        <v>584</v>
      </c>
      <c r="AB324" t="s">
        <v>553</v>
      </c>
      <c r="AC324" s="12">
        <v>45044.562592592592</v>
      </c>
      <c r="AD324" s="12">
        <v>45048.833333333336</v>
      </c>
      <c r="AE324">
        <v>102.49777777784038</v>
      </c>
      <c r="AF324" s="12">
        <v>45048.403321759259</v>
      </c>
      <c r="AG324" s="20">
        <v>1.8888888888888889E-2</v>
      </c>
      <c r="AH324" s="12">
        <v>45048.422210648147</v>
      </c>
      <c r="AI324">
        <v>9.8669444445404224</v>
      </c>
      <c r="AJ324" t="s">
        <v>143</v>
      </c>
      <c r="AM324">
        <v>5</v>
      </c>
      <c r="AN324">
        <v>2</v>
      </c>
      <c r="AO324" t="s">
        <v>144</v>
      </c>
      <c r="AP324">
        <v>18</v>
      </c>
      <c r="AQ324">
        <v>9</v>
      </c>
      <c r="AR324">
        <v>3</v>
      </c>
    </row>
    <row r="325" spans="1:44" x14ac:dyDescent="0.2">
      <c r="A325" t="s">
        <v>536</v>
      </c>
      <c r="B325" t="s">
        <v>569</v>
      </c>
      <c r="C325" t="s">
        <v>1861</v>
      </c>
      <c r="D325" t="s">
        <v>47</v>
      </c>
      <c r="E325" t="s">
        <v>539</v>
      </c>
      <c r="F325" t="s">
        <v>813</v>
      </c>
      <c r="G325" t="s">
        <v>814</v>
      </c>
      <c r="H325" t="s">
        <v>815</v>
      </c>
      <c r="I325" t="s">
        <v>816</v>
      </c>
      <c r="J325" t="s">
        <v>575</v>
      </c>
      <c r="K325" t="s">
        <v>576</v>
      </c>
      <c r="L325" s="19">
        <v>45044</v>
      </c>
      <c r="M325" s="20">
        <v>0.56259259259259264</v>
      </c>
      <c r="N325" t="s">
        <v>1862</v>
      </c>
      <c r="O325" s="19">
        <v>45048</v>
      </c>
      <c r="P325" s="20">
        <v>0.83333333333333337</v>
      </c>
      <c r="Q325" t="s">
        <v>578</v>
      </c>
      <c r="R325" t="s">
        <v>1863</v>
      </c>
      <c r="S325" s="19">
        <v>45048</v>
      </c>
      <c r="T325" s="20">
        <v>0.40332175925925928</v>
      </c>
      <c r="U325">
        <v>34</v>
      </c>
      <c r="V325" t="s">
        <v>819</v>
      </c>
      <c r="W325" t="s">
        <v>820</v>
      </c>
      <c r="X325" t="s">
        <v>582</v>
      </c>
      <c r="Y325" t="s">
        <v>61</v>
      </c>
      <c r="Z325" t="s">
        <v>62</v>
      </c>
      <c r="AA325" t="s">
        <v>584</v>
      </c>
      <c r="AB325" t="s">
        <v>553</v>
      </c>
      <c r="AC325" s="12">
        <v>45044.562592592592</v>
      </c>
      <c r="AD325" s="12">
        <v>45048.833333333336</v>
      </c>
      <c r="AE325">
        <v>102.49777777784038</v>
      </c>
      <c r="AF325" s="12">
        <v>45048.403321759259</v>
      </c>
      <c r="AG325" s="20">
        <v>1.8888888888888889E-2</v>
      </c>
      <c r="AH325" s="12">
        <v>45048.422210648147</v>
      </c>
      <c r="AI325">
        <v>9.8669444445404224</v>
      </c>
      <c r="AJ325" t="s">
        <v>143</v>
      </c>
      <c r="AM325">
        <v>5</v>
      </c>
      <c r="AN325">
        <v>2</v>
      </c>
      <c r="AO325" t="s">
        <v>144</v>
      </c>
      <c r="AP325">
        <v>18</v>
      </c>
      <c r="AQ325">
        <v>9</v>
      </c>
      <c r="AR325">
        <v>3</v>
      </c>
    </row>
    <row r="326" spans="1:44" x14ac:dyDescent="0.2">
      <c r="A326" t="s">
        <v>536</v>
      </c>
      <c r="B326" t="s">
        <v>569</v>
      </c>
      <c r="C326" t="s">
        <v>1864</v>
      </c>
      <c r="D326" t="s">
        <v>47</v>
      </c>
      <c r="E326" t="s">
        <v>539</v>
      </c>
      <c r="F326" t="s">
        <v>1013</v>
      </c>
      <c r="G326" t="s">
        <v>1014</v>
      </c>
      <c r="H326" t="s">
        <v>1015</v>
      </c>
      <c r="I326" t="s">
        <v>1016</v>
      </c>
      <c r="J326" t="s">
        <v>575</v>
      </c>
      <c r="K326" t="s">
        <v>576</v>
      </c>
      <c r="L326" s="19">
        <v>45044</v>
      </c>
      <c r="M326" s="20">
        <v>0.41298611111111111</v>
      </c>
      <c r="N326" t="s">
        <v>1865</v>
      </c>
      <c r="O326" s="19">
        <v>45048</v>
      </c>
      <c r="P326" s="20">
        <v>0.83333333333333337</v>
      </c>
      <c r="Q326" t="s">
        <v>578</v>
      </c>
      <c r="R326" t="s">
        <v>1866</v>
      </c>
      <c r="S326" s="19">
        <v>45048</v>
      </c>
      <c r="T326" s="20">
        <v>0.40113425925925927</v>
      </c>
      <c r="U326">
        <v>47</v>
      </c>
      <c r="V326" t="s">
        <v>852</v>
      </c>
      <c r="W326" t="s">
        <v>853</v>
      </c>
      <c r="X326" t="s">
        <v>582</v>
      </c>
      <c r="Y326" t="s">
        <v>61</v>
      </c>
      <c r="Z326" t="s">
        <v>62</v>
      </c>
      <c r="AA326" t="s">
        <v>584</v>
      </c>
      <c r="AB326" t="s">
        <v>553</v>
      </c>
      <c r="AC326" s="12">
        <v>45044.412986111114</v>
      </c>
      <c r="AD326" s="12">
        <v>45048.833333333336</v>
      </c>
      <c r="AE326">
        <v>106.08833333331859</v>
      </c>
      <c r="AF326" s="12">
        <v>45048.401134259257</v>
      </c>
      <c r="AG326" s="20">
        <v>2.6111111111111113E-2</v>
      </c>
      <c r="AH326" s="12">
        <v>45048.427245370367</v>
      </c>
      <c r="AI326">
        <v>9.7461111112497747</v>
      </c>
      <c r="AJ326" t="s">
        <v>143</v>
      </c>
      <c r="AM326">
        <v>5</v>
      </c>
      <c r="AN326">
        <v>2</v>
      </c>
      <c r="AO326" t="s">
        <v>144</v>
      </c>
      <c r="AP326">
        <v>18</v>
      </c>
      <c r="AQ326">
        <v>9</v>
      </c>
      <c r="AR326">
        <v>3</v>
      </c>
    </row>
    <row r="327" spans="1:44" x14ac:dyDescent="0.2">
      <c r="A327" t="s">
        <v>536</v>
      </c>
      <c r="B327" t="s">
        <v>569</v>
      </c>
      <c r="C327" t="s">
        <v>1867</v>
      </c>
      <c r="D327" t="s">
        <v>47</v>
      </c>
      <c r="E327" t="s">
        <v>539</v>
      </c>
      <c r="F327" t="s">
        <v>1868</v>
      </c>
      <c r="G327" t="s">
        <v>1869</v>
      </c>
      <c r="H327" t="s">
        <v>1870</v>
      </c>
      <c r="I327" t="s">
        <v>1871</v>
      </c>
      <c r="J327" t="s">
        <v>585</v>
      </c>
      <c r="K327" t="s">
        <v>586</v>
      </c>
      <c r="L327" s="19">
        <v>45044</v>
      </c>
      <c r="M327" s="20">
        <v>0.72780092592592593</v>
      </c>
      <c r="N327" t="s">
        <v>1872</v>
      </c>
      <c r="O327" s="19">
        <v>45048</v>
      </c>
      <c r="P327" s="20">
        <v>0.83333333333333337</v>
      </c>
      <c r="Q327" t="s">
        <v>578</v>
      </c>
      <c r="R327" t="s">
        <v>1873</v>
      </c>
      <c r="S327" s="19">
        <v>45048</v>
      </c>
      <c r="T327" s="20">
        <v>0.29912037037037037</v>
      </c>
      <c r="U327">
        <v>53</v>
      </c>
      <c r="V327" t="s">
        <v>878</v>
      </c>
      <c r="W327" t="s">
        <v>879</v>
      </c>
      <c r="X327" t="s">
        <v>801</v>
      </c>
      <c r="Y327" t="s">
        <v>61</v>
      </c>
      <c r="Z327" t="s">
        <v>62</v>
      </c>
      <c r="AA327" t="s">
        <v>584</v>
      </c>
      <c r="AB327" t="s">
        <v>553</v>
      </c>
      <c r="AC327" s="12">
        <v>45044.727800925924</v>
      </c>
      <c r="AD327" s="12">
        <v>45048.833333333336</v>
      </c>
      <c r="AE327">
        <v>98.53277777787298</v>
      </c>
      <c r="AF327" s="12">
        <v>45048.299120370371</v>
      </c>
      <c r="AG327" s="20">
        <v>2.9444444444444443E-2</v>
      </c>
      <c r="AH327" s="12">
        <v>45048.328564814816</v>
      </c>
      <c r="AI327">
        <v>12.114444444479886</v>
      </c>
      <c r="AJ327" t="s">
        <v>143</v>
      </c>
      <c r="AM327">
        <v>5</v>
      </c>
      <c r="AN327">
        <v>2</v>
      </c>
      <c r="AO327" t="s">
        <v>144</v>
      </c>
      <c r="AP327">
        <v>18</v>
      </c>
      <c r="AQ327">
        <v>7</v>
      </c>
      <c r="AR327">
        <v>3</v>
      </c>
    </row>
    <row r="328" spans="1:44" x14ac:dyDescent="0.2">
      <c r="A328" t="s">
        <v>536</v>
      </c>
      <c r="B328" t="s">
        <v>569</v>
      </c>
      <c r="C328" t="s">
        <v>1874</v>
      </c>
      <c r="D328" t="s">
        <v>47</v>
      </c>
      <c r="E328" t="s">
        <v>539</v>
      </c>
      <c r="F328" t="s">
        <v>1205</v>
      </c>
      <c r="G328" t="s">
        <v>1206</v>
      </c>
      <c r="H328" t="s">
        <v>1207</v>
      </c>
      <c r="I328" t="s">
        <v>1208</v>
      </c>
      <c r="J328" t="s">
        <v>575</v>
      </c>
      <c r="K328" t="s">
        <v>576</v>
      </c>
      <c r="L328" s="19">
        <v>45044</v>
      </c>
      <c r="M328" s="20">
        <v>0.44987268518518514</v>
      </c>
      <c r="N328" t="s">
        <v>1875</v>
      </c>
      <c r="O328" s="19">
        <v>45048</v>
      </c>
      <c r="P328" s="20">
        <v>0.33333333333333331</v>
      </c>
      <c r="Q328" t="s">
        <v>578</v>
      </c>
      <c r="R328" t="s">
        <v>1876</v>
      </c>
      <c r="S328" s="19">
        <v>45048</v>
      </c>
      <c r="T328" s="20">
        <v>0.3054513888888889</v>
      </c>
      <c r="U328">
        <v>33</v>
      </c>
      <c r="V328" t="s">
        <v>580</v>
      </c>
      <c r="W328" t="s">
        <v>581</v>
      </c>
      <c r="X328" t="s">
        <v>801</v>
      </c>
      <c r="Y328" t="s">
        <v>61</v>
      </c>
      <c r="Z328" t="s">
        <v>583</v>
      </c>
      <c r="AA328" t="s">
        <v>584</v>
      </c>
      <c r="AB328" t="s">
        <v>553</v>
      </c>
      <c r="AC328" s="12">
        <v>45044.449872685182</v>
      </c>
      <c r="AD328" s="12">
        <v>45048.333333333336</v>
      </c>
      <c r="AE328">
        <v>93.203055555699393</v>
      </c>
      <c r="AF328" s="12">
        <v>45048.305451388886</v>
      </c>
      <c r="AG328" s="20">
        <v>1.8333333333333333E-2</v>
      </c>
      <c r="AH328" s="12">
        <v>45048.323784722219</v>
      </c>
      <c r="AI328">
        <v>0.22916666680248454</v>
      </c>
      <c r="AJ328" t="s">
        <v>143</v>
      </c>
      <c r="AM328">
        <v>5</v>
      </c>
      <c r="AN328">
        <v>2</v>
      </c>
      <c r="AO328" t="s">
        <v>144</v>
      </c>
      <c r="AP328">
        <v>18</v>
      </c>
      <c r="AQ328">
        <v>7</v>
      </c>
      <c r="AR328">
        <v>3</v>
      </c>
    </row>
    <row r="329" spans="1:44" x14ac:dyDescent="0.2">
      <c r="A329" t="s">
        <v>536</v>
      </c>
      <c r="B329" t="s">
        <v>569</v>
      </c>
      <c r="C329" t="s">
        <v>1874</v>
      </c>
      <c r="D329" t="s">
        <v>47</v>
      </c>
      <c r="E329" t="s">
        <v>539</v>
      </c>
      <c r="F329" t="s">
        <v>1205</v>
      </c>
      <c r="G329" t="s">
        <v>1206</v>
      </c>
      <c r="H329" t="s">
        <v>1207</v>
      </c>
      <c r="I329" t="s">
        <v>1208</v>
      </c>
      <c r="J329" t="s">
        <v>585</v>
      </c>
      <c r="K329" t="s">
        <v>586</v>
      </c>
      <c r="L329" s="19">
        <v>45044</v>
      </c>
      <c r="M329" s="20">
        <v>0.44987268518518514</v>
      </c>
      <c r="N329" t="s">
        <v>1875</v>
      </c>
      <c r="O329" s="19">
        <v>45048</v>
      </c>
      <c r="P329" s="20">
        <v>0.33333333333333331</v>
      </c>
      <c r="Q329" t="s">
        <v>578</v>
      </c>
      <c r="R329" t="s">
        <v>1876</v>
      </c>
      <c r="S329" s="19">
        <v>45048</v>
      </c>
      <c r="T329" s="20">
        <v>0.3054513888888889</v>
      </c>
      <c r="U329">
        <v>33</v>
      </c>
      <c r="V329" t="s">
        <v>580</v>
      </c>
      <c r="W329" t="s">
        <v>581</v>
      </c>
      <c r="X329" t="s">
        <v>801</v>
      </c>
      <c r="Y329" t="s">
        <v>61</v>
      </c>
      <c r="Z329" t="s">
        <v>62</v>
      </c>
      <c r="AA329" t="s">
        <v>584</v>
      </c>
      <c r="AB329" t="s">
        <v>553</v>
      </c>
      <c r="AC329" s="12">
        <v>45044.449872685182</v>
      </c>
      <c r="AD329" s="12">
        <v>45048.333333333336</v>
      </c>
      <c r="AE329">
        <v>93.203055555699393</v>
      </c>
      <c r="AF329" s="12">
        <v>45048.305451388886</v>
      </c>
      <c r="AG329" s="20">
        <v>1.8333333333333333E-2</v>
      </c>
      <c r="AH329" s="12">
        <v>45048.323784722219</v>
      </c>
      <c r="AI329">
        <v>0.22916666680248454</v>
      </c>
      <c r="AJ329" t="s">
        <v>143</v>
      </c>
      <c r="AM329">
        <v>5</v>
      </c>
      <c r="AN329">
        <v>2</v>
      </c>
      <c r="AO329" t="s">
        <v>144</v>
      </c>
      <c r="AP329">
        <v>18</v>
      </c>
      <c r="AQ329">
        <v>7</v>
      </c>
      <c r="AR329">
        <v>3</v>
      </c>
    </row>
    <row r="330" spans="1:44" x14ac:dyDescent="0.2">
      <c r="A330" t="s">
        <v>536</v>
      </c>
      <c r="B330" t="s">
        <v>569</v>
      </c>
      <c r="C330" t="s">
        <v>1877</v>
      </c>
      <c r="D330" t="s">
        <v>47</v>
      </c>
      <c r="E330" t="s">
        <v>539</v>
      </c>
      <c r="F330" t="s">
        <v>1174</v>
      </c>
      <c r="G330" t="s">
        <v>1175</v>
      </c>
      <c r="H330" t="s">
        <v>1641</v>
      </c>
      <c r="I330" t="s">
        <v>1642</v>
      </c>
      <c r="J330" t="s">
        <v>575</v>
      </c>
      <c r="K330" t="s">
        <v>576</v>
      </c>
      <c r="L330" s="19">
        <v>45043</v>
      </c>
      <c r="M330" s="20">
        <v>0.75875000000000004</v>
      </c>
      <c r="N330" t="s">
        <v>1878</v>
      </c>
      <c r="O330" s="19">
        <v>45050</v>
      </c>
      <c r="P330" s="20">
        <v>0.83333333333333337</v>
      </c>
      <c r="Q330" t="s">
        <v>578</v>
      </c>
      <c r="R330" t="s">
        <v>1879</v>
      </c>
      <c r="S330" s="19">
        <v>45048</v>
      </c>
      <c r="T330" s="20">
        <v>0.29072916666666665</v>
      </c>
      <c r="U330">
        <v>35</v>
      </c>
      <c r="V330" t="s">
        <v>1180</v>
      </c>
      <c r="W330" t="s">
        <v>1181</v>
      </c>
      <c r="X330" t="s">
        <v>582</v>
      </c>
      <c r="Y330" t="s">
        <v>61</v>
      </c>
      <c r="Z330" t="s">
        <v>62</v>
      </c>
      <c r="AA330" t="s">
        <v>584</v>
      </c>
      <c r="AB330" t="s">
        <v>553</v>
      </c>
      <c r="AC330" s="12">
        <v>45043.758750000001</v>
      </c>
      <c r="AD330" s="12">
        <v>45050.833333333336</v>
      </c>
      <c r="AE330">
        <v>169.79000000003725</v>
      </c>
      <c r="AF330" s="12">
        <v>45048.290729166663</v>
      </c>
      <c r="AG330" s="20">
        <v>1.9444444444444445E-2</v>
      </c>
      <c r="AH330" s="12">
        <v>45048.310173611113</v>
      </c>
      <c r="AI330">
        <v>60.55583333352115</v>
      </c>
      <c r="AJ330" t="s">
        <v>143</v>
      </c>
      <c r="AM330">
        <v>5</v>
      </c>
      <c r="AN330">
        <v>2</v>
      </c>
      <c r="AO330" t="s">
        <v>144</v>
      </c>
      <c r="AP330">
        <v>18</v>
      </c>
      <c r="AQ330">
        <v>6</v>
      </c>
      <c r="AR330">
        <v>3</v>
      </c>
    </row>
    <row r="331" spans="1:44" x14ac:dyDescent="0.2">
      <c r="A331" t="s">
        <v>536</v>
      </c>
      <c r="B331" t="s">
        <v>569</v>
      </c>
      <c r="C331" t="s">
        <v>1880</v>
      </c>
      <c r="D331" t="s">
        <v>47</v>
      </c>
      <c r="E331" t="s">
        <v>539</v>
      </c>
      <c r="F331" t="s">
        <v>1167</v>
      </c>
      <c r="G331" t="s">
        <v>1168</v>
      </c>
      <c r="H331" t="s">
        <v>1169</v>
      </c>
      <c r="I331" t="s">
        <v>1170</v>
      </c>
      <c r="J331" t="s">
        <v>585</v>
      </c>
      <c r="K331" t="s">
        <v>586</v>
      </c>
      <c r="L331" s="19">
        <v>45043</v>
      </c>
      <c r="M331" s="20">
        <v>0.42200231481481482</v>
      </c>
      <c r="N331" t="s">
        <v>1881</v>
      </c>
      <c r="O331" s="19">
        <v>45048</v>
      </c>
      <c r="P331" s="20">
        <v>0.33333333333333331</v>
      </c>
      <c r="Q331" t="s">
        <v>578</v>
      </c>
      <c r="R331" t="s">
        <v>1882</v>
      </c>
      <c r="S331" s="19">
        <v>45048</v>
      </c>
      <c r="T331" s="20">
        <v>0.26391203703703703</v>
      </c>
      <c r="U331">
        <v>61</v>
      </c>
      <c r="V331" t="s">
        <v>1099</v>
      </c>
      <c r="W331" t="s">
        <v>1100</v>
      </c>
      <c r="X331" t="s">
        <v>789</v>
      </c>
      <c r="Y331" t="s">
        <v>61</v>
      </c>
      <c r="Z331" t="s">
        <v>583</v>
      </c>
      <c r="AA331" t="s">
        <v>584</v>
      </c>
      <c r="AB331" t="s">
        <v>553</v>
      </c>
      <c r="AC331" s="12">
        <v>45043.422002314815</v>
      </c>
      <c r="AD331" s="12">
        <v>45048.333333333336</v>
      </c>
      <c r="AE331">
        <v>117.87194444448687</v>
      </c>
      <c r="AF331" s="12">
        <v>45048.263912037037</v>
      </c>
      <c r="AG331" s="20">
        <v>3.3888888888888885E-2</v>
      </c>
      <c r="AH331" s="12">
        <v>45048.297800925924</v>
      </c>
      <c r="AI331">
        <v>0.85277777787996456</v>
      </c>
      <c r="AJ331" t="s">
        <v>143</v>
      </c>
      <c r="AM331">
        <v>5</v>
      </c>
      <c r="AN331">
        <v>2</v>
      </c>
      <c r="AO331" t="s">
        <v>144</v>
      </c>
      <c r="AP331">
        <v>18</v>
      </c>
      <c r="AQ331">
        <v>6</v>
      </c>
      <c r="AR331">
        <v>3</v>
      </c>
    </row>
    <row r="332" spans="1:44" x14ac:dyDescent="0.2">
      <c r="A332" t="s">
        <v>536</v>
      </c>
      <c r="B332" t="s">
        <v>569</v>
      </c>
      <c r="C332" t="s">
        <v>1880</v>
      </c>
      <c r="D332" t="s">
        <v>47</v>
      </c>
      <c r="E332" t="s">
        <v>539</v>
      </c>
      <c r="F332" t="s">
        <v>1167</v>
      </c>
      <c r="G332" t="s">
        <v>1168</v>
      </c>
      <c r="H332" t="s">
        <v>1169</v>
      </c>
      <c r="I332" t="s">
        <v>1170</v>
      </c>
      <c r="J332" t="s">
        <v>575</v>
      </c>
      <c r="K332" t="s">
        <v>576</v>
      </c>
      <c r="L332" s="19">
        <v>45043</v>
      </c>
      <c r="M332" s="20">
        <v>0.42200231481481482</v>
      </c>
      <c r="N332" t="s">
        <v>1881</v>
      </c>
      <c r="O332" s="19">
        <v>45048</v>
      </c>
      <c r="P332" s="20">
        <v>0.33333333333333331</v>
      </c>
      <c r="Q332" t="s">
        <v>578</v>
      </c>
      <c r="R332" t="s">
        <v>1882</v>
      </c>
      <c r="S332" s="19">
        <v>45048</v>
      </c>
      <c r="T332" s="20">
        <v>0.26391203703703703</v>
      </c>
      <c r="U332">
        <v>61</v>
      </c>
      <c r="V332" t="s">
        <v>1099</v>
      </c>
      <c r="W332" t="s">
        <v>1100</v>
      </c>
      <c r="X332" t="s">
        <v>789</v>
      </c>
      <c r="Y332" t="s">
        <v>61</v>
      </c>
      <c r="Z332" t="s">
        <v>62</v>
      </c>
      <c r="AA332" t="s">
        <v>584</v>
      </c>
      <c r="AB332" t="s">
        <v>553</v>
      </c>
      <c r="AC332" s="12">
        <v>45043.422002314815</v>
      </c>
      <c r="AD332" s="12">
        <v>45048.333333333336</v>
      </c>
      <c r="AE332">
        <v>117.87194444448687</v>
      </c>
      <c r="AF332" s="12">
        <v>45048.263912037037</v>
      </c>
      <c r="AG332" s="20">
        <v>3.3888888888888885E-2</v>
      </c>
      <c r="AH332" s="12">
        <v>45048.297800925924</v>
      </c>
      <c r="AI332">
        <v>0.85277777787996456</v>
      </c>
      <c r="AJ332" t="s">
        <v>143</v>
      </c>
      <c r="AM332">
        <v>5</v>
      </c>
      <c r="AN332">
        <v>2</v>
      </c>
      <c r="AO332" t="s">
        <v>144</v>
      </c>
      <c r="AP332">
        <v>18</v>
      </c>
      <c r="AQ332">
        <v>6</v>
      </c>
      <c r="AR332">
        <v>3</v>
      </c>
    </row>
  </sheetData>
  <pageMargins left="0.7" right="0.7" top="0.75" bottom="0.75" header="0.3" footer="0.3"/>
  <customProperties>
    <customPr name="_pios_id" r:id="rId1"/>
  </customProperties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3A3ED0-F5C5-4E0A-8A96-1CB24FA502A3}">
  <dimension ref="A1:AR12"/>
  <sheetViews>
    <sheetView topLeftCell="I1" workbookViewId="0">
      <selection activeCell="G1" sqref="G1:AJ12"/>
    </sheetView>
  </sheetViews>
  <sheetFormatPr baseColWidth="10" defaultColWidth="11.42578125" defaultRowHeight="12.75" x14ac:dyDescent="0.2"/>
  <cols>
    <col min="3" max="3" width="17" customWidth="1"/>
    <col min="7" max="7" width="42.42578125" customWidth="1"/>
    <col min="8" max="8" width="0" hidden="1" customWidth="1"/>
    <col min="9" max="9" width="40.5703125" customWidth="1"/>
    <col min="10" max="10" width="17.140625" hidden="1" customWidth="1"/>
    <col min="11" max="11" width="41.42578125" customWidth="1"/>
    <col min="12" max="12" width="14.85546875" hidden="1" customWidth="1"/>
    <col min="13" max="13" width="15" hidden="1" customWidth="1"/>
    <col min="14" max="14" width="23" hidden="1" customWidth="1"/>
    <col min="15" max="15" width="19.5703125" hidden="1" customWidth="1"/>
    <col min="16" max="16" width="13.42578125" hidden="1" customWidth="1"/>
    <col min="17" max="17" width="0" hidden="1" customWidth="1"/>
    <col min="18" max="18" width="22.42578125" hidden="1" customWidth="1"/>
    <col min="19" max="19" width="22.5703125" hidden="1" customWidth="1"/>
    <col min="20" max="20" width="12.42578125" hidden="1" customWidth="1"/>
    <col min="21" max="22" width="0" hidden="1" customWidth="1"/>
    <col min="23" max="23" width="18.5703125" hidden="1" customWidth="1"/>
    <col min="24" max="24" width="19.140625" customWidth="1"/>
    <col min="25" max="25" width="21.42578125" hidden="1" customWidth="1"/>
    <col min="26" max="26" width="22.42578125" hidden="1" customWidth="1"/>
    <col min="27" max="27" width="0" hidden="1" customWidth="1"/>
    <col min="28" max="28" width="22.42578125" hidden="1" customWidth="1"/>
    <col min="29" max="29" width="17.42578125" customWidth="1"/>
    <col min="30" max="30" width="17" customWidth="1"/>
    <col min="31" max="31" width="13" hidden="1" customWidth="1"/>
    <col min="32" max="32" width="20.42578125" customWidth="1"/>
    <col min="33" max="33" width="14.5703125" hidden="1" customWidth="1"/>
    <col min="34" max="34" width="18.42578125" customWidth="1"/>
    <col min="35" max="35" width="18.5703125" customWidth="1"/>
    <col min="44" max="44" width="12.42578125" customWidth="1"/>
  </cols>
  <sheetData>
    <row r="1" spans="1:4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21" t="s">
        <v>6</v>
      </c>
      <c r="H1" t="s">
        <v>7</v>
      </c>
      <c r="I1" s="21" t="s">
        <v>8</v>
      </c>
      <c r="J1" t="s">
        <v>9</v>
      </c>
      <c r="K1" s="2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s="21" t="s">
        <v>23</v>
      </c>
      <c r="Y1" t="s">
        <v>24</v>
      </c>
      <c r="Z1" t="s">
        <v>25</v>
      </c>
      <c r="AA1" t="s">
        <v>26</v>
      </c>
      <c r="AB1" t="s">
        <v>27</v>
      </c>
      <c r="AC1" s="21" t="s">
        <v>28</v>
      </c>
      <c r="AD1" s="21" t="s">
        <v>29</v>
      </c>
      <c r="AE1" t="s">
        <v>30</v>
      </c>
      <c r="AF1" s="21" t="s">
        <v>31</v>
      </c>
      <c r="AG1" t="s">
        <v>32</v>
      </c>
      <c r="AH1" s="21" t="s">
        <v>33</v>
      </c>
      <c r="AI1" s="21" t="s">
        <v>34</v>
      </c>
      <c r="AJ1" s="2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</row>
    <row r="2" spans="1:44" x14ac:dyDescent="0.2">
      <c r="A2" t="s">
        <v>44</v>
      </c>
      <c r="B2" t="s">
        <v>45</v>
      </c>
      <c r="C2" t="s">
        <v>1883</v>
      </c>
      <c r="D2" t="s">
        <v>47</v>
      </c>
      <c r="E2" t="s">
        <v>48</v>
      </c>
      <c r="F2" t="s">
        <v>493</v>
      </c>
      <c r="G2" t="s">
        <v>494</v>
      </c>
      <c r="H2" t="s">
        <v>495</v>
      </c>
      <c r="I2" t="s">
        <v>496</v>
      </c>
      <c r="J2" t="s">
        <v>176</v>
      </c>
      <c r="K2" t="s">
        <v>177</v>
      </c>
      <c r="L2" s="19">
        <v>45078</v>
      </c>
      <c r="M2" s="20">
        <v>0.67094907407407411</v>
      </c>
      <c r="N2" t="s">
        <v>1884</v>
      </c>
      <c r="O2" s="19">
        <v>45079</v>
      </c>
      <c r="P2" s="20">
        <v>0.54166666666666663</v>
      </c>
      <c r="Q2" t="s">
        <v>56</v>
      </c>
      <c r="R2" t="s">
        <v>1885</v>
      </c>
      <c r="S2" s="19">
        <v>45079</v>
      </c>
      <c r="T2" s="20">
        <v>0.55384259259259261</v>
      </c>
      <c r="U2">
        <v>149</v>
      </c>
      <c r="V2" t="s">
        <v>499</v>
      </c>
      <c r="W2" t="s">
        <v>500</v>
      </c>
      <c r="X2" t="s">
        <v>324</v>
      </c>
      <c r="Y2" t="s">
        <v>61</v>
      </c>
      <c r="Z2" t="s">
        <v>62</v>
      </c>
      <c r="AA2" t="s">
        <v>63</v>
      </c>
      <c r="AB2" t="s">
        <v>64</v>
      </c>
      <c r="AC2" s="12">
        <v>45078.670949074076</v>
      </c>
      <c r="AD2" s="12">
        <v>45079.541666666664</v>
      </c>
      <c r="AE2">
        <v>20.897222222120035</v>
      </c>
      <c r="AF2" s="12">
        <v>45079.553842592592</v>
      </c>
      <c r="AG2" s="20">
        <v>8.2777777777777783E-2</v>
      </c>
      <c r="AH2" s="12">
        <v>45079.636620370373</v>
      </c>
      <c r="AI2" s="18">
        <v>-2.278888889006339</v>
      </c>
      <c r="AJ2" t="s">
        <v>65</v>
      </c>
      <c r="AM2">
        <v>6</v>
      </c>
      <c r="AN2">
        <v>2</v>
      </c>
      <c r="AO2" t="s">
        <v>66</v>
      </c>
      <c r="AP2">
        <v>22</v>
      </c>
      <c r="AQ2">
        <v>13</v>
      </c>
      <c r="AR2">
        <v>6</v>
      </c>
    </row>
    <row r="3" spans="1:44" x14ac:dyDescent="0.2">
      <c r="A3" t="s">
        <v>44</v>
      </c>
      <c r="B3" t="s">
        <v>45</v>
      </c>
      <c r="C3" t="s">
        <v>1886</v>
      </c>
      <c r="D3" t="s">
        <v>47</v>
      </c>
      <c r="E3" t="s">
        <v>48</v>
      </c>
      <c r="F3" t="s">
        <v>215</v>
      </c>
      <c r="G3" t="s">
        <v>216</v>
      </c>
      <c r="H3" t="s">
        <v>363</v>
      </c>
      <c r="I3" t="s">
        <v>364</v>
      </c>
      <c r="J3" t="s">
        <v>72</v>
      </c>
      <c r="K3" t="s">
        <v>73</v>
      </c>
      <c r="L3" s="19">
        <v>45078</v>
      </c>
      <c r="M3" s="20">
        <v>0.65173611111111118</v>
      </c>
      <c r="N3" t="s">
        <v>1887</v>
      </c>
      <c r="O3" s="19">
        <v>45079</v>
      </c>
      <c r="P3" s="20">
        <v>0.5</v>
      </c>
      <c r="Q3" t="s">
        <v>56</v>
      </c>
      <c r="R3" t="s">
        <v>1888</v>
      </c>
      <c r="S3" s="19">
        <v>45079</v>
      </c>
      <c r="T3" s="20">
        <v>0.48464120370370373</v>
      </c>
      <c r="U3">
        <v>143</v>
      </c>
      <c r="V3" t="s">
        <v>140</v>
      </c>
      <c r="W3" t="s">
        <v>141</v>
      </c>
      <c r="X3" t="s">
        <v>271</v>
      </c>
      <c r="Y3" t="s">
        <v>61</v>
      </c>
      <c r="Z3" t="s">
        <v>62</v>
      </c>
      <c r="AA3" t="s">
        <v>63</v>
      </c>
      <c r="AB3" t="s">
        <v>64</v>
      </c>
      <c r="AC3" s="12">
        <v>45078.651736111111</v>
      </c>
      <c r="AD3" s="12">
        <v>45079.5</v>
      </c>
      <c r="AE3">
        <v>20.358333333337214</v>
      </c>
      <c r="AF3" s="12">
        <v>45079.4846412037</v>
      </c>
      <c r="AG3" s="20">
        <v>7.9444444444444443E-2</v>
      </c>
      <c r="AH3" s="12">
        <v>45079.564085648148</v>
      </c>
      <c r="AI3" s="18">
        <v>-1.5380555555457249</v>
      </c>
      <c r="AJ3" t="s">
        <v>65</v>
      </c>
      <c r="AM3">
        <v>6</v>
      </c>
      <c r="AN3">
        <v>2</v>
      </c>
      <c r="AO3" t="s">
        <v>66</v>
      </c>
      <c r="AP3">
        <v>22</v>
      </c>
      <c r="AQ3">
        <v>11</v>
      </c>
      <c r="AR3">
        <v>6</v>
      </c>
    </row>
    <row r="4" spans="1:44" x14ac:dyDescent="0.2">
      <c r="A4" t="s">
        <v>44</v>
      </c>
      <c r="B4" t="s">
        <v>45</v>
      </c>
      <c r="C4" t="s">
        <v>1889</v>
      </c>
      <c r="D4" t="s">
        <v>47</v>
      </c>
      <c r="E4" t="s">
        <v>48</v>
      </c>
      <c r="F4" t="s">
        <v>1890</v>
      </c>
      <c r="G4" t="s">
        <v>1891</v>
      </c>
      <c r="H4" t="s">
        <v>1892</v>
      </c>
      <c r="I4" t="s">
        <v>1893</v>
      </c>
      <c r="J4" t="s">
        <v>176</v>
      </c>
      <c r="K4" t="s">
        <v>177</v>
      </c>
      <c r="L4" s="19">
        <v>45078</v>
      </c>
      <c r="M4" s="20">
        <v>0.6910532407407407</v>
      </c>
      <c r="N4" t="s">
        <v>1894</v>
      </c>
      <c r="O4" s="19">
        <v>45079</v>
      </c>
      <c r="P4" s="20">
        <v>0.41666666666666669</v>
      </c>
      <c r="Q4" t="s">
        <v>56</v>
      </c>
      <c r="R4" t="s">
        <v>1895</v>
      </c>
      <c r="S4" s="19">
        <v>45079</v>
      </c>
      <c r="T4" s="20">
        <v>0.43155092592592598</v>
      </c>
      <c r="U4">
        <v>84</v>
      </c>
      <c r="V4" t="s">
        <v>615</v>
      </c>
      <c r="W4" t="s">
        <v>616</v>
      </c>
      <c r="X4" t="s">
        <v>194</v>
      </c>
      <c r="Y4" t="s">
        <v>61</v>
      </c>
      <c r="Z4" t="s">
        <v>62</v>
      </c>
      <c r="AA4" t="s">
        <v>63</v>
      </c>
      <c r="AB4" t="s">
        <v>64</v>
      </c>
      <c r="AC4" s="12">
        <v>45078.691053240742</v>
      </c>
      <c r="AD4" s="12">
        <v>45079.416666666664</v>
      </c>
      <c r="AE4">
        <v>17.414722222136334</v>
      </c>
      <c r="AF4" s="12">
        <v>45079.431550925925</v>
      </c>
      <c r="AG4" s="20">
        <v>4.6666666666666669E-2</v>
      </c>
      <c r="AH4" s="12">
        <v>45079.478217592594</v>
      </c>
      <c r="AI4" s="18">
        <v>-1.4772222223109566</v>
      </c>
      <c r="AJ4" t="s">
        <v>65</v>
      </c>
      <c r="AM4">
        <v>6</v>
      </c>
      <c r="AN4">
        <v>2</v>
      </c>
      <c r="AO4" t="s">
        <v>97</v>
      </c>
      <c r="AP4">
        <v>22</v>
      </c>
      <c r="AQ4">
        <v>10</v>
      </c>
      <c r="AR4">
        <v>6</v>
      </c>
    </row>
    <row r="5" spans="1:44" x14ac:dyDescent="0.2">
      <c r="A5" t="s">
        <v>44</v>
      </c>
      <c r="B5" t="s">
        <v>45</v>
      </c>
      <c r="C5" t="s">
        <v>1896</v>
      </c>
      <c r="D5" t="s">
        <v>47</v>
      </c>
      <c r="E5" t="s">
        <v>48</v>
      </c>
      <c r="F5" t="s">
        <v>206</v>
      </c>
      <c r="G5" t="s">
        <v>207</v>
      </c>
      <c r="H5" t="s">
        <v>208</v>
      </c>
      <c r="I5" t="s">
        <v>209</v>
      </c>
      <c r="J5" t="s">
        <v>72</v>
      </c>
      <c r="K5" t="s">
        <v>73</v>
      </c>
      <c r="L5" s="19">
        <v>45072</v>
      </c>
      <c r="M5" s="20">
        <v>0.50081018518518516</v>
      </c>
      <c r="N5" t="s">
        <v>1897</v>
      </c>
      <c r="O5" s="19">
        <v>45079</v>
      </c>
      <c r="P5" s="20">
        <v>0.33333333333333331</v>
      </c>
      <c r="Q5" t="s">
        <v>56</v>
      </c>
      <c r="R5" t="s">
        <v>1898</v>
      </c>
      <c r="S5" s="19">
        <v>45079</v>
      </c>
      <c r="T5" s="20">
        <v>0.32215277777777779</v>
      </c>
      <c r="U5">
        <v>127</v>
      </c>
      <c r="V5" t="s">
        <v>211</v>
      </c>
      <c r="W5" t="s">
        <v>212</v>
      </c>
      <c r="X5" t="s">
        <v>1899</v>
      </c>
      <c r="Y5" t="s">
        <v>61</v>
      </c>
      <c r="Z5" t="s">
        <v>62</v>
      </c>
      <c r="AA5" t="s">
        <v>63</v>
      </c>
      <c r="AB5" t="s">
        <v>64</v>
      </c>
      <c r="AC5" s="12">
        <v>45072.500810185185</v>
      </c>
      <c r="AD5" s="12">
        <v>45079.333333333336</v>
      </c>
      <c r="AE5">
        <v>163.98055555560859</v>
      </c>
      <c r="AF5" s="12">
        <v>45079.322152777779</v>
      </c>
      <c r="AG5" s="20">
        <v>7.0555555555555552E-2</v>
      </c>
      <c r="AH5" s="12">
        <v>45079.392708333333</v>
      </c>
      <c r="AI5" s="18">
        <v>-1.4249999999301508</v>
      </c>
      <c r="AJ5" t="s">
        <v>65</v>
      </c>
      <c r="AM5">
        <v>6</v>
      </c>
      <c r="AN5">
        <v>2</v>
      </c>
      <c r="AO5" t="s">
        <v>97</v>
      </c>
      <c r="AP5">
        <v>22</v>
      </c>
      <c r="AQ5">
        <v>7</v>
      </c>
      <c r="AR5">
        <v>6</v>
      </c>
    </row>
    <row r="6" spans="1:44" x14ac:dyDescent="0.2">
      <c r="A6" t="s">
        <v>44</v>
      </c>
      <c r="B6" t="s">
        <v>45</v>
      </c>
      <c r="C6" t="s">
        <v>1900</v>
      </c>
      <c r="D6" t="s">
        <v>47</v>
      </c>
      <c r="E6" t="s">
        <v>48</v>
      </c>
      <c r="F6" t="s">
        <v>150</v>
      </c>
      <c r="G6" t="s">
        <v>151</v>
      </c>
      <c r="H6" t="s">
        <v>174</v>
      </c>
      <c r="I6" t="s">
        <v>175</v>
      </c>
      <c r="J6" t="s">
        <v>176</v>
      </c>
      <c r="K6" t="s">
        <v>177</v>
      </c>
      <c r="L6" s="19">
        <v>45078</v>
      </c>
      <c r="M6" s="20">
        <v>0.53416666666666668</v>
      </c>
      <c r="N6" t="s">
        <v>1901</v>
      </c>
      <c r="O6" s="19">
        <v>45079</v>
      </c>
      <c r="P6" s="20">
        <v>0.625</v>
      </c>
      <c r="Q6" t="s">
        <v>56</v>
      </c>
      <c r="R6" t="s">
        <v>1902</v>
      </c>
      <c r="S6" s="19">
        <v>45079</v>
      </c>
      <c r="T6" s="20">
        <v>0.57396990740740739</v>
      </c>
      <c r="U6">
        <v>195</v>
      </c>
      <c r="V6" t="s">
        <v>179</v>
      </c>
      <c r="W6" t="s">
        <v>180</v>
      </c>
      <c r="X6" t="s">
        <v>1903</v>
      </c>
      <c r="Y6" t="s">
        <v>61</v>
      </c>
      <c r="Z6" t="s">
        <v>62</v>
      </c>
      <c r="AA6" t="s">
        <v>63</v>
      </c>
      <c r="AB6" t="s">
        <v>64</v>
      </c>
      <c r="AC6" s="12">
        <v>45078.534166666665</v>
      </c>
      <c r="AD6" s="12">
        <v>45079.625</v>
      </c>
      <c r="AE6">
        <v>26.180000000051223</v>
      </c>
      <c r="AF6" s="12">
        <v>45079.573969907404</v>
      </c>
      <c r="AG6" s="20">
        <v>0.10833333333333334</v>
      </c>
      <c r="AH6" s="12">
        <v>45079.682303240741</v>
      </c>
      <c r="AI6" s="18">
        <v>-1.375277777609881</v>
      </c>
      <c r="AJ6" t="s">
        <v>65</v>
      </c>
      <c r="AM6">
        <v>6</v>
      </c>
      <c r="AN6">
        <v>2</v>
      </c>
      <c r="AO6" t="s">
        <v>97</v>
      </c>
      <c r="AP6">
        <v>22</v>
      </c>
      <c r="AQ6">
        <v>13</v>
      </c>
      <c r="AR6">
        <v>6</v>
      </c>
    </row>
    <row r="7" spans="1:44" x14ac:dyDescent="0.2">
      <c r="A7" t="s">
        <v>44</v>
      </c>
      <c r="B7" t="s">
        <v>45</v>
      </c>
      <c r="C7" t="s">
        <v>1904</v>
      </c>
      <c r="D7" t="s">
        <v>47</v>
      </c>
      <c r="E7" t="s">
        <v>48</v>
      </c>
      <c r="F7" t="s">
        <v>277</v>
      </c>
      <c r="G7" t="s">
        <v>278</v>
      </c>
      <c r="H7" t="s">
        <v>402</v>
      </c>
      <c r="I7" t="s">
        <v>225</v>
      </c>
      <c r="J7" t="s">
        <v>72</v>
      </c>
      <c r="K7" t="s">
        <v>73</v>
      </c>
      <c r="L7" s="19">
        <v>45078</v>
      </c>
      <c r="M7" s="20">
        <v>0.56844907407407408</v>
      </c>
      <c r="N7" t="s">
        <v>1905</v>
      </c>
      <c r="O7" s="19">
        <v>45079</v>
      </c>
      <c r="P7" s="20">
        <v>0.45833333333333331</v>
      </c>
      <c r="Q7" t="s">
        <v>56</v>
      </c>
      <c r="R7" t="s">
        <v>1906</v>
      </c>
      <c r="S7" s="19">
        <v>45079</v>
      </c>
      <c r="T7" s="20">
        <v>0.49928240740740742</v>
      </c>
      <c r="U7">
        <v>24</v>
      </c>
      <c r="V7" t="s">
        <v>227</v>
      </c>
      <c r="W7" t="s">
        <v>228</v>
      </c>
      <c r="X7" t="s">
        <v>1907</v>
      </c>
      <c r="Y7" t="s">
        <v>61</v>
      </c>
      <c r="Z7" t="s">
        <v>62</v>
      </c>
      <c r="AA7" t="s">
        <v>63</v>
      </c>
      <c r="AB7" t="s">
        <v>64</v>
      </c>
      <c r="AC7" s="12">
        <v>45078.568449074075</v>
      </c>
      <c r="AD7" s="12">
        <v>45079.458333333336</v>
      </c>
      <c r="AE7">
        <v>21.357222222257406</v>
      </c>
      <c r="AF7" s="12">
        <v>45079.499282407407</v>
      </c>
      <c r="AG7" s="20">
        <v>1.3333333333333334E-2</v>
      </c>
      <c r="AH7" s="12">
        <v>45079.512615740743</v>
      </c>
      <c r="AI7" s="18">
        <v>-1.3027777777751908</v>
      </c>
      <c r="AJ7" t="s">
        <v>65</v>
      </c>
      <c r="AM7">
        <v>6</v>
      </c>
      <c r="AN7">
        <v>2</v>
      </c>
      <c r="AO7" t="s">
        <v>97</v>
      </c>
      <c r="AP7">
        <v>22</v>
      </c>
      <c r="AQ7">
        <v>11</v>
      </c>
      <c r="AR7">
        <v>6</v>
      </c>
    </row>
    <row r="8" spans="1:44" x14ac:dyDescent="0.2">
      <c r="A8" t="s">
        <v>44</v>
      </c>
      <c r="B8" t="s">
        <v>45</v>
      </c>
      <c r="C8" t="s">
        <v>1908</v>
      </c>
      <c r="D8" t="s">
        <v>47</v>
      </c>
      <c r="E8" t="s">
        <v>48</v>
      </c>
      <c r="F8" t="s">
        <v>99</v>
      </c>
      <c r="G8" t="s">
        <v>100</v>
      </c>
      <c r="H8" t="s">
        <v>119</v>
      </c>
      <c r="I8" t="s">
        <v>120</v>
      </c>
      <c r="J8" t="s">
        <v>72</v>
      </c>
      <c r="K8" t="s">
        <v>73</v>
      </c>
      <c r="L8" s="19">
        <v>45078</v>
      </c>
      <c r="M8" s="20">
        <v>0.71496527777777785</v>
      </c>
      <c r="N8" t="s">
        <v>1894</v>
      </c>
      <c r="O8" s="19">
        <v>45079</v>
      </c>
      <c r="P8" s="20">
        <v>0.41666666666666669</v>
      </c>
      <c r="Q8" t="s">
        <v>56</v>
      </c>
      <c r="R8" t="s">
        <v>1909</v>
      </c>
      <c r="S8" s="19">
        <v>45079</v>
      </c>
      <c r="T8" s="20">
        <v>0.43299768518518517</v>
      </c>
      <c r="U8">
        <v>68</v>
      </c>
      <c r="V8" t="s">
        <v>123</v>
      </c>
      <c r="W8" t="s">
        <v>124</v>
      </c>
      <c r="X8" t="s">
        <v>222</v>
      </c>
      <c r="Y8" t="s">
        <v>61</v>
      </c>
      <c r="Z8" t="s">
        <v>62</v>
      </c>
      <c r="AA8" t="s">
        <v>63</v>
      </c>
      <c r="AB8" t="s">
        <v>64</v>
      </c>
      <c r="AC8" s="12">
        <v>45078.714965277781</v>
      </c>
      <c r="AD8" s="12">
        <v>45079.416666666664</v>
      </c>
      <c r="AE8">
        <v>16.8408333332045</v>
      </c>
      <c r="AF8" s="12">
        <v>45079.432997685188</v>
      </c>
      <c r="AG8" s="20">
        <v>3.7777777777777778E-2</v>
      </c>
      <c r="AH8" s="12">
        <v>45079.470775462964</v>
      </c>
      <c r="AI8" s="18">
        <v>-1.2986111111822538</v>
      </c>
      <c r="AJ8" t="s">
        <v>65</v>
      </c>
      <c r="AM8">
        <v>6</v>
      </c>
      <c r="AN8">
        <v>2</v>
      </c>
      <c r="AO8" t="s">
        <v>97</v>
      </c>
      <c r="AP8">
        <v>22</v>
      </c>
      <c r="AQ8">
        <v>10</v>
      </c>
      <c r="AR8">
        <v>6</v>
      </c>
    </row>
    <row r="9" spans="1:44" x14ac:dyDescent="0.2">
      <c r="A9" t="s">
        <v>44</v>
      </c>
      <c r="B9" t="s">
        <v>45</v>
      </c>
      <c r="C9" t="s">
        <v>1910</v>
      </c>
      <c r="D9" t="s">
        <v>47</v>
      </c>
      <c r="E9" t="s">
        <v>48</v>
      </c>
      <c r="F9" t="s">
        <v>330</v>
      </c>
      <c r="G9" t="s">
        <v>331</v>
      </c>
      <c r="H9" t="s">
        <v>477</v>
      </c>
      <c r="I9" t="s">
        <v>478</v>
      </c>
      <c r="J9" t="s">
        <v>189</v>
      </c>
      <c r="K9" t="s">
        <v>190</v>
      </c>
      <c r="L9" s="19">
        <v>45078</v>
      </c>
      <c r="M9" s="20">
        <v>0.7093518518518519</v>
      </c>
      <c r="N9" t="s">
        <v>1894</v>
      </c>
      <c r="O9" s="19">
        <v>45079</v>
      </c>
      <c r="P9" s="20">
        <v>0.41666666666666669</v>
      </c>
      <c r="Q9" t="s">
        <v>56</v>
      </c>
      <c r="R9" t="s">
        <v>1911</v>
      </c>
      <c r="S9" s="19">
        <v>45079</v>
      </c>
      <c r="T9" s="20">
        <v>0.38773148148148145</v>
      </c>
      <c r="U9">
        <v>143</v>
      </c>
      <c r="V9" t="s">
        <v>140</v>
      </c>
      <c r="W9" t="s">
        <v>141</v>
      </c>
      <c r="X9" t="s">
        <v>142</v>
      </c>
      <c r="Y9" t="s">
        <v>61</v>
      </c>
      <c r="Z9" t="s">
        <v>62</v>
      </c>
      <c r="AA9" t="s">
        <v>63</v>
      </c>
      <c r="AB9" t="s">
        <v>64</v>
      </c>
      <c r="AC9" s="12">
        <v>45078.709351851852</v>
      </c>
      <c r="AD9" s="12">
        <v>45079.416666666664</v>
      </c>
      <c r="AE9">
        <v>16.975555555487517</v>
      </c>
      <c r="AF9" s="12">
        <v>45079.387731481482</v>
      </c>
      <c r="AG9" s="20">
        <v>7.9444444444444443E-2</v>
      </c>
      <c r="AH9" s="12">
        <v>45079.467175925929</v>
      </c>
      <c r="AI9" s="18">
        <v>-1.2122222223551944</v>
      </c>
      <c r="AJ9" t="s">
        <v>65</v>
      </c>
      <c r="AM9">
        <v>6</v>
      </c>
      <c r="AN9">
        <v>2</v>
      </c>
      <c r="AO9" t="s">
        <v>97</v>
      </c>
      <c r="AP9">
        <v>22</v>
      </c>
      <c r="AQ9">
        <v>9</v>
      </c>
      <c r="AR9">
        <v>6</v>
      </c>
    </row>
    <row r="10" spans="1:44" x14ac:dyDescent="0.2">
      <c r="A10" t="s">
        <v>44</v>
      </c>
      <c r="B10" t="s">
        <v>45</v>
      </c>
      <c r="C10" t="s">
        <v>1912</v>
      </c>
      <c r="D10" t="s">
        <v>47</v>
      </c>
      <c r="E10" t="s">
        <v>48</v>
      </c>
      <c r="F10" t="s">
        <v>1890</v>
      </c>
      <c r="G10" t="s">
        <v>1891</v>
      </c>
      <c r="H10" t="s">
        <v>1892</v>
      </c>
      <c r="I10" t="s">
        <v>1893</v>
      </c>
      <c r="J10" t="s">
        <v>176</v>
      </c>
      <c r="K10" t="s">
        <v>177</v>
      </c>
      <c r="L10" s="19">
        <v>45078</v>
      </c>
      <c r="M10" s="20">
        <v>0.69835648148148144</v>
      </c>
      <c r="N10" t="s">
        <v>1905</v>
      </c>
      <c r="O10" s="19">
        <v>45079</v>
      </c>
      <c r="P10" s="20">
        <v>0.45833333333333331</v>
      </c>
      <c r="Q10" t="s">
        <v>56</v>
      </c>
      <c r="R10" t="s">
        <v>1913</v>
      </c>
      <c r="S10" s="19">
        <v>45079</v>
      </c>
      <c r="T10" s="20">
        <v>0.45707175925925925</v>
      </c>
      <c r="U10">
        <v>84</v>
      </c>
      <c r="V10" t="s">
        <v>615</v>
      </c>
      <c r="W10" t="s">
        <v>616</v>
      </c>
      <c r="X10" t="s">
        <v>275</v>
      </c>
      <c r="Y10" t="s">
        <v>61</v>
      </c>
      <c r="Z10" t="s">
        <v>62</v>
      </c>
      <c r="AA10" t="s">
        <v>63</v>
      </c>
      <c r="AB10" t="s">
        <v>64</v>
      </c>
      <c r="AC10" s="12">
        <v>45078.69835648148</v>
      </c>
      <c r="AD10" s="12">
        <v>45079.458333333336</v>
      </c>
      <c r="AE10">
        <v>18.239444444538094</v>
      </c>
      <c r="AF10" s="12">
        <v>45079.457071759258</v>
      </c>
      <c r="AG10" s="20">
        <v>4.6666666666666669E-2</v>
      </c>
      <c r="AH10" s="12">
        <v>45079.503738425927</v>
      </c>
      <c r="AI10" s="18">
        <v>-1.0897222221828997</v>
      </c>
      <c r="AJ10" t="s">
        <v>65</v>
      </c>
      <c r="AM10">
        <v>6</v>
      </c>
      <c r="AN10">
        <v>2</v>
      </c>
      <c r="AO10" t="s">
        <v>97</v>
      </c>
      <c r="AP10">
        <v>22</v>
      </c>
      <c r="AQ10">
        <v>10</v>
      </c>
      <c r="AR10">
        <v>6</v>
      </c>
    </row>
    <row r="11" spans="1:44" x14ac:dyDescent="0.2">
      <c r="A11" t="s">
        <v>44</v>
      </c>
      <c r="B11" t="s">
        <v>45</v>
      </c>
      <c r="C11" t="s">
        <v>1914</v>
      </c>
      <c r="D11" t="s">
        <v>47</v>
      </c>
      <c r="E11" t="s">
        <v>48</v>
      </c>
      <c r="F11" t="s">
        <v>68</v>
      </c>
      <c r="G11" t="s">
        <v>69</v>
      </c>
      <c r="H11" t="s">
        <v>80</v>
      </c>
      <c r="I11" t="s">
        <v>81</v>
      </c>
      <c r="J11" t="s">
        <v>72</v>
      </c>
      <c r="K11" t="s">
        <v>73</v>
      </c>
      <c r="L11" s="19">
        <v>45078</v>
      </c>
      <c r="M11" s="20">
        <v>0.65181712962962968</v>
      </c>
      <c r="N11" t="s">
        <v>1887</v>
      </c>
      <c r="O11" s="19">
        <v>45079</v>
      </c>
      <c r="P11" s="20">
        <v>0.5</v>
      </c>
      <c r="Q11" t="s">
        <v>56</v>
      </c>
      <c r="R11" t="s">
        <v>1915</v>
      </c>
      <c r="S11" s="19">
        <v>45079</v>
      </c>
      <c r="T11" s="20">
        <v>0.49204861111111109</v>
      </c>
      <c r="U11">
        <v>76</v>
      </c>
      <c r="V11" t="s">
        <v>84</v>
      </c>
      <c r="W11" t="s">
        <v>85</v>
      </c>
      <c r="X11" t="s">
        <v>398</v>
      </c>
      <c r="Y11" t="s">
        <v>61</v>
      </c>
      <c r="Z11" t="s">
        <v>62</v>
      </c>
      <c r="AA11" t="s">
        <v>63</v>
      </c>
      <c r="AB11" t="s">
        <v>64</v>
      </c>
      <c r="AC11" s="12">
        <v>45078.651817129627</v>
      </c>
      <c r="AD11" s="12">
        <v>45079.5</v>
      </c>
      <c r="AE11">
        <v>20.356388888962101</v>
      </c>
      <c r="AF11" s="12">
        <v>45079.492048611108</v>
      </c>
      <c r="AG11" s="20">
        <v>4.2222222222222223E-2</v>
      </c>
      <c r="AH11" s="12">
        <v>45079.534270833334</v>
      </c>
      <c r="AI11" s="18">
        <v>-0.82249999983469024</v>
      </c>
      <c r="AJ11" t="s">
        <v>65</v>
      </c>
      <c r="AM11">
        <v>6</v>
      </c>
      <c r="AN11">
        <v>2</v>
      </c>
      <c r="AO11" t="s">
        <v>97</v>
      </c>
      <c r="AP11">
        <v>22</v>
      </c>
      <c r="AQ11">
        <v>11</v>
      </c>
      <c r="AR11">
        <v>6</v>
      </c>
    </row>
    <row r="12" spans="1:44" x14ac:dyDescent="0.2">
      <c r="A12" t="s">
        <v>44</v>
      </c>
      <c r="B12" t="s">
        <v>45</v>
      </c>
      <c r="C12" t="s">
        <v>1916</v>
      </c>
      <c r="D12" t="s">
        <v>47</v>
      </c>
      <c r="E12" t="s">
        <v>48</v>
      </c>
      <c r="F12" t="s">
        <v>150</v>
      </c>
      <c r="G12" t="s">
        <v>151</v>
      </c>
      <c r="H12" t="s">
        <v>292</v>
      </c>
      <c r="I12" t="s">
        <v>293</v>
      </c>
      <c r="J12" t="s">
        <v>176</v>
      </c>
      <c r="K12" t="s">
        <v>177</v>
      </c>
      <c r="L12" s="19">
        <v>45078</v>
      </c>
      <c r="M12" s="20">
        <v>0.53454861111111118</v>
      </c>
      <c r="N12" t="s">
        <v>1905</v>
      </c>
      <c r="O12" s="19">
        <v>45079</v>
      </c>
      <c r="P12" s="20">
        <v>0.45833333333333331</v>
      </c>
      <c r="Q12" t="s">
        <v>56</v>
      </c>
      <c r="R12" t="s">
        <v>1917</v>
      </c>
      <c r="S12" s="19">
        <v>45079</v>
      </c>
      <c r="T12" s="20">
        <v>0.45849537037037041</v>
      </c>
      <c r="U12">
        <v>57</v>
      </c>
      <c r="V12" t="s">
        <v>295</v>
      </c>
      <c r="W12" t="s">
        <v>296</v>
      </c>
      <c r="X12" t="s">
        <v>517</v>
      </c>
      <c r="Y12" t="s">
        <v>61</v>
      </c>
      <c r="Z12" t="s">
        <v>62</v>
      </c>
      <c r="AA12" t="s">
        <v>63</v>
      </c>
      <c r="AB12" t="s">
        <v>64</v>
      </c>
      <c r="AC12" s="12">
        <v>45078.534548611111</v>
      </c>
      <c r="AD12" s="12">
        <v>45079.458333333336</v>
      </c>
      <c r="AE12">
        <v>22.170833333395422</v>
      </c>
      <c r="AF12" s="12">
        <v>45079.458495370367</v>
      </c>
      <c r="AG12" s="20">
        <v>3.1666666666666669E-2</v>
      </c>
      <c r="AH12" s="12">
        <v>45079.490162037036</v>
      </c>
      <c r="AI12" s="18">
        <v>-0.76388888881774619</v>
      </c>
      <c r="AJ12" t="s">
        <v>65</v>
      </c>
      <c r="AM12">
        <v>6</v>
      </c>
      <c r="AN12">
        <v>2</v>
      </c>
      <c r="AO12" t="s">
        <v>97</v>
      </c>
      <c r="AP12">
        <v>22</v>
      </c>
      <c r="AQ12">
        <v>11</v>
      </c>
      <c r="AR12">
        <v>6</v>
      </c>
    </row>
  </sheetData>
  <pageMargins left="0.7" right="0.7" top="0.75" bottom="0.75" header="0.3" footer="0.3"/>
  <customProperties>
    <customPr name="_pios_id" r:id="rId1"/>
  </customProperties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0DD878-A3D1-4103-AE59-D568AB2597DC}">
  <dimension ref="A1:AD75"/>
  <sheetViews>
    <sheetView workbookViewId="0">
      <selection activeCell="J90" sqref="J90"/>
    </sheetView>
  </sheetViews>
  <sheetFormatPr baseColWidth="10" defaultColWidth="11.42578125" defaultRowHeight="12.75" x14ac:dyDescent="0.2"/>
  <cols>
    <col min="1" max="1" width="38" bestFit="1" customWidth="1"/>
    <col min="2" max="2" width="23" bestFit="1" customWidth="1"/>
    <col min="3" max="29" width="12" bestFit="1" customWidth="1"/>
    <col min="30" max="30" width="13.140625" bestFit="1" customWidth="1"/>
    <col min="31" max="31" width="38" bestFit="1" customWidth="1"/>
    <col min="32" max="32" width="33.85546875" bestFit="1" customWidth="1"/>
    <col min="33" max="33" width="38" bestFit="1" customWidth="1"/>
    <col min="34" max="34" width="33.85546875" bestFit="1" customWidth="1"/>
    <col min="35" max="35" width="38" bestFit="1" customWidth="1"/>
    <col min="36" max="36" width="33.85546875" bestFit="1" customWidth="1"/>
    <col min="37" max="37" width="38" bestFit="1" customWidth="1"/>
    <col min="38" max="38" width="33.85546875" bestFit="1" customWidth="1"/>
    <col min="39" max="39" width="38" bestFit="1" customWidth="1"/>
    <col min="40" max="40" width="33.85546875" bestFit="1" customWidth="1"/>
    <col min="41" max="41" width="38" bestFit="1" customWidth="1"/>
    <col min="42" max="42" width="33.85546875" bestFit="1" customWidth="1"/>
    <col min="43" max="43" width="38" bestFit="1" customWidth="1"/>
    <col min="44" max="44" width="33.85546875" bestFit="1" customWidth="1"/>
    <col min="45" max="45" width="38" bestFit="1" customWidth="1"/>
    <col min="46" max="46" width="33.85546875" bestFit="1" customWidth="1"/>
    <col min="47" max="47" width="38" bestFit="1" customWidth="1"/>
    <col min="48" max="48" width="39.140625" bestFit="1" customWidth="1"/>
    <col min="49" max="49" width="43.28515625" bestFit="1" customWidth="1"/>
  </cols>
  <sheetData>
    <row r="1" spans="1:30" x14ac:dyDescent="0.2">
      <c r="A1" s="1" t="s">
        <v>27</v>
      </c>
      <c r="B1" t="s">
        <v>64</v>
      </c>
    </row>
    <row r="2" spans="1:30" x14ac:dyDescent="0.2">
      <c r="A2" s="1" t="s">
        <v>16</v>
      </c>
      <c r="B2" t="s">
        <v>547</v>
      </c>
    </row>
    <row r="4" spans="1:30" x14ac:dyDescent="0.2">
      <c r="A4" s="1" t="s">
        <v>1918</v>
      </c>
      <c r="B4" s="1" t="s">
        <v>1919</v>
      </c>
    </row>
    <row r="5" spans="1:30" x14ac:dyDescent="0.2">
      <c r="A5" s="1" t="s">
        <v>1920</v>
      </c>
      <c r="B5">
        <v>1</v>
      </c>
      <c r="C5">
        <v>2</v>
      </c>
      <c r="D5">
        <v>3</v>
      </c>
      <c r="E5">
        <v>4</v>
      </c>
      <c r="F5">
        <v>5</v>
      </c>
      <c r="G5">
        <v>6</v>
      </c>
      <c r="H5">
        <v>8</v>
      </c>
      <c r="I5">
        <v>9</v>
      </c>
      <c r="J5">
        <v>10</v>
      </c>
      <c r="K5">
        <v>11</v>
      </c>
      <c r="L5">
        <v>12</v>
      </c>
      <c r="M5">
        <v>13</v>
      </c>
      <c r="N5">
        <v>14</v>
      </c>
      <c r="O5">
        <v>15</v>
      </c>
      <c r="P5">
        <v>16</v>
      </c>
      <c r="Q5">
        <v>17</v>
      </c>
      <c r="R5">
        <v>18</v>
      </c>
      <c r="S5">
        <v>19</v>
      </c>
      <c r="T5">
        <v>20</v>
      </c>
      <c r="U5">
        <v>21</v>
      </c>
      <c r="V5">
        <v>22</v>
      </c>
      <c r="W5">
        <v>23</v>
      </c>
      <c r="X5">
        <v>24</v>
      </c>
      <c r="Y5">
        <v>25</v>
      </c>
      <c r="Z5">
        <v>26</v>
      </c>
      <c r="AA5">
        <v>27</v>
      </c>
      <c r="AB5">
        <v>28</v>
      </c>
      <c r="AC5">
        <v>29</v>
      </c>
      <c r="AD5" t="s">
        <v>1921</v>
      </c>
    </row>
    <row r="6" spans="1:30" x14ac:dyDescent="0.2">
      <c r="A6" s="2" t="s">
        <v>1922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5.6533333333333333</v>
      </c>
      <c r="K6">
        <v>5.6533333333333333</v>
      </c>
      <c r="L6">
        <v>5.4133333333333331</v>
      </c>
      <c r="M6">
        <v>0</v>
      </c>
      <c r="N6">
        <v>0</v>
      </c>
      <c r="O6">
        <v>5.6533333333333333</v>
      </c>
      <c r="P6">
        <v>0</v>
      </c>
      <c r="Q6">
        <v>0</v>
      </c>
      <c r="R6">
        <v>5.6533333333333333</v>
      </c>
      <c r="S6">
        <v>0</v>
      </c>
      <c r="T6">
        <v>5.12</v>
      </c>
      <c r="U6">
        <v>0</v>
      </c>
      <c r="V6">
        <v>0</v>
      </c>
      <c r="W6">
        <v>0</v>
      </c>
      <c r="X6">
        <v>11.306666666666667</v>
      </c>
      <c r="Y6">
        <v>0</v>
      </c>
      <c r="Z6">
        <v>0</v>
      </c>
      <c r="AA6">
        <v>0</v>
      </c>
      <c r="AB6">
        <v>0</v>
      </c>
      <c r="AC6">
        <v>4.08</v>
      </c>
      <c r="AD6">
        <v>48.533333333333331</v>
      </c>
    </row>
    <row r="7" spans="1:30" x14ac:dyDescent="0.2">
      <c r="A7" s="2" t="s">
        <v>1923</v>
      </c>
      <c r="B7">
        <v>0</v>
      </c>
      <c r="C7">
        <v>0</v>
      </c>
      <c r="D7">
        <v>3.8933333333333335</v>
      </c>
      <c r="E7">
        <v>3.7333333333333334</v>
      </c>
      <c r="F7">
        <v>0</v>
      </c>
      <c r="G7">
        <v>0</v>
      </c>
      <c r="H7">
        <v>0</v>
      </c>
      <c r="I7">
        <v>0</v>
      </c>
      <c r="J7">
        <v>4.4000000000000004</v>
      </c>
      <c r="K7">
        <v>0</v>
      </c>
      <c r="L7">
        <v>0</v>
      </c>
      <c r="M7">
        <v>4.5333333333333332</v>
      </c>
      <c r="N7">
        <v>7.8666666666666671</v>
      </c>
      <c r="O7">
        <v>0</v>
      </c>
      <c r="P7">
        <v>0</v>
      </c>
      <c r="Q7">
        <v>3.8666666666666667</v>
      </c>
      <c r="R7">
        <v>0</v>
      </c>
      <c r="S7">
        <v>4.1333333333333337</v>
      </c>
      <c r="T7">
        <v>4.1333333333333337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3.8933333333333335</v>
      </c>
      <c r="AC7">
        <v>0</v>
      </c>
      <c r="AD7">
        <v>40.453333333333333</v>
      </c>
    </row>
    <row r="8" spans="1:30" x14ac:dyDescent="0.2">
      <c r="A8" s="2" t="s">
        <v>1924</v>
      </c>
      <c r="B8">
        <v>3.7333333333333334</v>
      </c>
      <c r="C8">
        <v>8.293333333333333</v>
      </c>
      <c r="D8">
        <v>7.28</v>
      </c>
      <c r="E8">
        <v>5.2266666666666666</v>
      </c>
      <c r="F8">
        <v>4.0266666666666664</v>
      </c>
      <c r="G8">
        <v>0</v>
      </c>
      <c r="H8">
        <v>4.1333333333333337</v>
      </c>
      <c r="I8">
        <v>9.4933333333333341</v>
      </c>
      <c r="J8">
        <v>9.3066666666666666</v>
      </c>
      <c r="K8">
        <v>5.6266666666666669</v>
      </c>
      <c r="L8">
        <v>10.026666666666667</v>
      </c>
      <c r="M8">
        <v>4.2666666666666666</v>
      </c>
      <c r="N8">
        <v>10.026666666666667</v>
      </c>
      <c r="O8">
        <v>5.9466666666666663</v>
      </c>
      <c r="P8">
        <v>5.4399999999999995</v>
      </c>
      <c r="Q8">
        <v>14.373333333333333</v>
      </c>
      <c r="R8">
        <v>16.240000000000002</v>
      </c>
      <c r="S8">
        <v>13.573333333333332</v>
      </c>
      <c r="T8">
        <v>5.4666666666666668</v>
      </c>
      <c r="U8">
        <v>4.88</v>
      </c>
      <c r="V8">
        <v>11.733333333333334</v>
      </c>
      <c r="W8">
        <v>0</v>
      </c>
      <c r="X8">
        <v>7.28</v>
      </c>
      <c r="Y8">
        <v>5.9733333333333336</v>
      </c>
      <c r="Z8">
        <v>9.7866666666666653</v>
      </c>
      <c r="AA8">
        <v>5.4133333333333331</v>
      </c>
      <c r="AB8">
        <v>6.5600000000000005</v>
      </c>
      <c r="AC8">
        <v>0</v>
      </c>
      <c r="AD8">
        <v>194.10666666666665</v>
      </c>
    </row>
    <row r="9" spans="1:30" x14ac:dyDescent="0.2">
      <c r="A9" s="2" t="s">
        <v>1925</v>
      </c>
      <c r="B9">
        <v>0</v>
      </c>
      <c r="C9">
        <v>10.586666666666666</v>
      </c>
      <c r="D9">
        <v>7.3333333333333339</v>
      </c>
      <c r="E9">
        <v>7.3066666666666666</v>
      </c>
      <c r="F9">
        <v>0</v>
      </c>
      <c r="G9">
        <v>0</v>
      </c>
      <c r="H9">
        <v>7.52</v>
      </c>
      <c r="I9">
        <v>12.613333333333333</v>
      </c>
      <c r="J9">
        <v>1.8666666666666667</v>
      </c>
      <c r="K9">
        <v>4.3733333333333331</v>
      </c>
      <c r="L9">
        <v>2.8</v>
      </c>
      <c r="M9">
        <v>10.026666666666667</v>
      </c>
      <c r="N9">
        <v>5.0933333333333337</v>
      </c>
      <c r="O9">
        <v>10.16</v>
      </c>
      <c r="P9">
        <v>2.7199999999999998</v>
      </c>
      <c r="Q9">
        <v>8.2666666666666657</v>
      </c>
      <c r="R9">
        <v>14.186666666666667</v>
      </c>
      <c r="S9">
        <v>6.6933333333333334</v>
      </c>
      <c r="T9">
        <v>2.8266666666666662</v>
      </c>
      <c r="U9">
        <v>9.68</v>
      </c>
      <c r="V9">
        <v>9.1466666666666665</v>
      </c>
      <c r="W9">
        <v>0</v>
      </c>
      <c r="X9">
        <v>5.4133333333333331</v>
      </c>
      <c r="Y9">
        <v>0</v>
      </c>
      <c r="Z9">
        <v>0</v>
      </c>
      <c r="AA9">
        <v>0</v>
      </c>
      <c r="AB9">
        <v>0</v>
      </c>
      <c r="AC9">
        <v>0</v>
      </c>
      <c r="AD9">
        <v>138.61333333333332</v>
      </c>
    </row>
    <row r="10" spans="1:30" x14ac:dyDescent="0.2">
      <c r="A10" s="2" t="s">
        <v>1926</v>
      </c>
      <c r="B10">
        <v>6.3733333333333331</v>
      </c>
      <c r="C10">
        <v>0</v>
      </c>
      <c r="D10">
        <v>0</v>
      </c>
      <c r="E10">
        <v>0</v>
      </c>
      <c r="F10">
        <v>0</v>
      </c>
      <c r="G10">
        <v>0</v>
      </c>
      <c r="H10">
        <v>0.10666666666666667</v>
      </c>
      <c r="I10">
        <v>0</v>
      </c>
      <c r="J10">
        <v>2.7199999999999998</v>
      </c>
      <c r="K10">
        <v>0.10666666666666667</v>
      </c>
      <c r="L10">
        <v>0</v>
      </c>
      <c r="M10">
        <v>6.48</v>
      </c>
      <c r="N10">
        <v>5.6266666666666669</v>
      </c>
      <c r="O10">
        <v>0</v>
      </c>
      <c r="P10">
        <v>0</v>
      </c>
      <c r="Q10">
        <v>8.4</v>
      </c>
      <c r="R10">
        <v>7.3066666666666666</v>
      </c>
      <c r="S10">
        <v>8.16</v>
      </c>
      <c r="T10">
        <v>2.7199999999999998</v>
      </c>
      <c r="U10">
        <v>4.9866666666666672</v>
      </c>
      <c r="V10">
        <v>0</v>
      </c>
      <c r="W10">
        <v>0</v>
      </c>
      <c r="X10">
        <v>0.10666666666666667</v>
      </c>
      <c r="Y10">
        <v>8.293333333333333</v>
      </c>
      <c r="Z10">
        <v>8.5333333333333332</v>
      </c>
      <c r="AA10">
        <v>6.7200000000000006</v>
      </c>
      <c r="AB10">
        <v>6.48</v>
      </c>
      <c r="AC10">
        <v>0</v>
      </c>
      <c r="AD10">
        <v>83.12</v>
      </c>
    </row>
    <row r="11" spans="1:30" x14ac:dyDescent="0.2">
      <c r="A11" s="2" t="s">
        <v>1927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5.4666666666666668</v>
      </c>
      <c r="N11">
        <v>0</v>
      </c>
      <c r="O11">
        <v>0</v>
      </c>
      <c r="P11">
        <v>0</v>
      </c>
      <c r="Q11">
        <v>6.48</v>
      </c>
      <c r="R11">
        <v>7.0133333333333336</v>
      </c>
      <c r="S11">
        <v>3.8666666666666667</v>
      </c>
      <c r="T11">
        <v>0</v>
      </c>
      <c r="U11">
        <v>0</v>
      </c>
      <c r="V11">
        <v>0</v>
      </c>
      <c r="W11">
        <v>0</v>
      </c>
      <c r="X11">
        <v>9.4933333333333341</v>
      </c>
      <c r="Y11">
        <v>4.2666666666666666</v>
      </c>
      <c r="Z11">
        <v>13.653333333333332</v>
      </c>
      <c r="AA11">
        <v>0.82666666666666666</v>
      </c>
      <c r="AB11">
        <v>0</v>
      </c>
      <c r="AC11">
        <v>0</v>
      </c>
      <c r="AD11">
        <v>51.06666666666667</v>
      </c>
    </row>
    <row r="12" spans="1:30" x14ac:dyDescent="0.2">
      <c r="A12" s="2" t="s">
        <v>1928</v>
      </c>
      <c r="B12">
        <v>8.9866666666666664</v>
      </c>
      <c r="C12">
        <v>6.88</v>
      </c>
      <c r="D12">
        <v>12.719999999999999</v>
      </c>
      <c r="E12">
        <v>7.706666666666667</v>
      </c>
      <c r="F12">
        <v>7.3066666666666666</v>
      </c>
      <c r="G12">
        <v>0</v>
      </c>
      <c r="H12">
        <v>1.52</v>
      </c>
      <c r="I12">
        <v>3.3866666666666667</v>
      </c>
      <c r="J12">
        <v>9.5466666666666669</v>
      </c>
      <c r="K12">
        <v>2.88</v>
      </c>
      <c r="L12">
        <v>0</v>
      </c>
      <c r="M12">
        <v>6.16</v>
      </c>
      <c r="N12">
        <v>7.84</v>
      </c>
      <c r="O12">
        <v>6.5333333333333332</v>
      </c>
      <c r="P12">
        <v>7.8933333333333326</v>
      </c>
      <c r="Q12">
        <v>2.88</v>
      </c>
      <c r="R12">
        <v>8.7466666666666661</v>
      </c>
      <c r="S12">
        <v>15.813333333333331</v>
      </c>
      <c r="T12">
        <v>4.08</v>
      </c>
      <c r="U12">
        <v>8.2133333333333347</v>
      </c>
      <c r="V12">
        <v>7.3866666666666667</v>
      </c>
      <c r="W12">
        <v>0</v>
      </c>
      <c r="X12">
        <v>12.906666666666666</v>
      </c>
      <c r="Y12">
        <v>5.4666666666666668</v>
      </c>
      <c r="Z12">
        <v>4.08</v>
      </c>
      <c r="AA12">
        <v>6.9866666666666664</v>
      </c>
      <c r="AB12">
        <v>6.9866666666666664</v>
      </c>
      <c r="AC12">
        <v>2.8</v>
      </c>
      <c r="AD12">
        <v>175.70666666666671</v>
      </c>
    </row>
    <row r="13" spans="1:30" x14ac:dyDescent="0.2">
      <c r="A13" s="2" t="s">
        <v>1929</v>
      </c>
      <c r="B13">
        <v>8.7200000000000006</v>
      </c>
      <c r="C13">
        <v>10.826666666666668</v>
      </c>
      <c r="D13">
        <v>2.88</v>
      </c>
      <c r="E13">
        <v>0</v>
      </c>
      <c r="F13">
        <v>3.2800000000000002</v>
      </c>
      <c r="G13">
        <v>0</v>
      </c>
      <c r="H13">
        <v>8.1333333333333329</v>
      </c>
      <c r="I13">
        <v>8.3466666666666676</v>
      </c>
      <c r="J13">
        <v>0.82666666666666666</v>
      </c>
      <c r="K13">
        <v>6.88</v>
      </c>
      <c r="L13">
        <v>7.28</v>
      </c>
      <c r="M13">
        <v>5.4133333333333331</v>
      </c>
      <c r="N13">
        <v>0</v>
      </c>
      <c r="O13">
        <v>3.2800000000000002</v>
      </c>
      <c r="P13">
        <v>0.10666666666666667</v>
      </c>
      <c r="Q13">
        <v>12.773333333333333</v>
      </c>
      <c r="R13">
        <v>6.5600000000000005</v>
      </c>
      <c r="S13">
        <v>0.96000000000000008</v>
      </c>
      <c r="T13">
        <v>0</v>
      </c>
      <c r="U13">
        <v>0</v>
      </c>
      <c r="V13">
        <v>1.04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87.3066666666667</v>
      </c>
    </row>
    <row r="14" spans="1:30" x14ac:dyDescent="0.2">
      <c r="A14" s="2" t="s">
        <v>1930</v>
      </c>
      <c r="B14">
        <v>5.6533333333333333</v>
      </c>
      <c r="C14">
        <v>5.9466666666666672</v>
      </c>
      <c r="D14">
        <v>3.2800000000000002</v>
      </c>
      <c r="E14">
        <v>2.88</v>
      </c>
      <c r="F14">
        <v>5.2533333333333339</v>
      </c>
      <c r="G14">
        <v>0</v>
      </c>
      <c r="H14">
        <v>3.8666666666666667</v>
      </c>
      <c r="I14">
        <v>0</v>
      </c>
      <c r="J14">
        <v>2.88</v>
      </c>
      <c r="K14">
        <v>12.586666666666666</v>
      </c>
      <c r="L14">
        <v>4.5333333333333332</v>
      </c>
      <c r="M14">
        <v>4.0266666666666664</v>
      </c>
      <c r="N14">
        <v>6.3733333333333331</v>
      </c>
      <c r="O14">
        <v>11.04</v>
      </c>
      <c r="P14">
        <v>4.0266666666666664</v>
      </c>
      <c r="Q14">
        <v>14.293333333333333</v>
      </c>
      <c r="R14">
        <v>10.853333333333333</v>
      </c>
      <c r="S14">
        <v>18.773333333333333</v>
      </c>
      <c r="T14">
        <v>12.399999999999999</v>
      </c>
      <c r="U14">
        <v>1.7866666666666666</v>
      </c>
      <c r="V14">
        <v>5.5733333333333333</v>
      </c>
      <c r="W14">
        <v>0</v>
      </c>
      <c r="X14">
        <v>0</v>
      </c>
      <c r="Y14">
        <v>8.826666666666668</v>
      </c>
      <c r="Z14">
        <v>5.4666666666666668</v>
      </c>
      <c r="AA14">
        <v>7.28</v>
      </c>
      <c r="AB14">
        <v>5.3866666666666667</v>
      </c>
      <c r="AC14">
        <v>0</v>
      </c>
      <c r="AD14">
        <v>162.98666666666665</v>
      </c>
    </row>
    <row r="15" spans="1:30" x14ac:dyDescent="0.2">
      <c r="A15" s="2" t="s">
        <v>1931</v>
      </c>
      <c r="B15">
        <v>1.52</v>
      </c>
      <c r="C15">
        <v>6.3733333333333331</v>
      </c>
      <c r="D15">
        <v>5.4666666666666668</v>
      </c>
      <c r="E15">
        <v>6.7733333333333334</v>
      </c>
      <c r="F15">
        <v>0</v>
      </c>
      <c r="G15">
        <v>6.48</v>
      </c>
      <c r="H15">
        <v>4.5333333333333332</v>
      </c>
      <c r="I15">
        <v>5.8933333333333326</v>
      </c>
      <c r="J15">
        <v>11.173333333333334</v>
      </c>
      <c r="K15">
        <v>7.84</v>
      </c>
      <c r="L15">
        <v>5.4666666666666668</v>
      </c>
      <c r="M15">
        <v>2.8</v>
      </c>
      <c r="N15">
        <v>2.88</v>
      </c>
      <c r="O15">
        <v>0</v>
      </c>
      <c r="P15">
        <v>4.7466666666666661</v>
      </c>
      <c r="Q15">
        <v>23.866666666666667</v>
      </c>
      <c r="R15">
        <v>16.666666666666664</v>
      </c>
      <c r="S15">
        <v>8.293333333333333</v>
      </c>
      <c r="T15">
        <v>9.36</v>
      </c>
      <c r="U15">
        <v>4.0266666666666664</v>
      </c>
      <c r="V15">
        <v>11.120000000000001</v>
      </c>
      <c r="W15">
        <v>0</v>
      </c>
      <c r="X15">
        <v>5.76</v>
      </c>
      <c r="Y15">
        <v>2.88</v>
      </c>
      <c r="Z15">
        <v>9.0933333333333337</v>
      </c>
      <c r="AA15">
        <v>5.7333333333333334</v>
      </c>
      <c r="AB15">
        <v>5.4666666666666668</v>
      </c>
      <c r="AC15">
        <v>0</v>
      </c>
      <c r="AD15">
        <v>174.21333333333331</v>
      </c>
    </row>
    <row r="16" spans="1:30" x14ac:dyDescent="0.2">
      <c r="A16" s="2" t="s">
        <v>1932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5.6266666666666669</v>
      </c>
      <c r="K16">
        <v>0</v>
      </c>
      <c r="L16">
        <v>4.88</v>
      </c>
      <c r="M16">
        <v>0</v>
      </c>
      <c r="N16">
        <v>0</v>
      </c>
      <c r="O16">
        <v>5.6533333333333333</v>
      </c>
      <c r="P16">
        <v>0</v>
      </c>
      <c r="Q16">
        <v>0</v>
      </c>
      <c r="R16">
        <v>5.6533333333333333</v>
      </c>
      <c r="S16">
        <v>0</v>
      </c>
      <c r="T16">
        <v>5.6266666666666669</v>
      </c>
      <c r="U16">
        <v>5.6533333333333333</v>
      </c>
      <c r="V16">
        <v>0</v>
      </c>
      <c r="W16">
        <v>0</v>
      </c>
      <c r="X16">
        <v>5.6533333333333333</v>
      </c>
      <c r="Y16">
        <v>5.8666666666666671</v>
      </c>
      <c r="Z16">
        <v>6.0266666666666664</v>
      </c>
      <c r="AA16">
        <v>0</v>
      </c>
      <c r="AB16">
        <v>0</v>
      </c>
      <c r="AC16">
        <v>4.88</v>
      </c>
      <c r="AD16">
        <v>55.52000000000001</v>
      </c>
    </row>
    <row r="17" spans="1:30" x14ac:dyDescent="0.2">
      <c r="A17" s="2" t="s">
        <v>1933</v>
      </c>
      <c r="B17">
        <v>8.9333333333333336</v>
      </c>
      <c r="C17">
        <v>6.96</v>
      </c>
      <c r="D17">
        <v>7.0133333333333336</v>
      </c>
      <c r="E17">
        <v>9.413333333333334</v>
      </c>
      <c r="F17">
        <v>6.16</v>
      </c>
      <c r="G17">
        <v>0</v>
      </c>
      <c r="H17">
        <v>9.3600000000000012</v>
      </c>
      <c r="I17">
        <v>8.5333333333333332</v>
      </c>
      <c r="J17">
        <v>10.426666666666666</v>
      </c>
      <c r="K17">
        <v>7.0133333333333336</v>
      </c>
      <c r="L17">
        <v>3.333333333333333</v>
      </c>
      <c r="M17">
        <v>3.2800000000000002</v>
      </c>
      <c r="N17">
        <v>10.693333333333333</v>
      </c>
      <c r="O17">
        <v>5.12</v>
      </c>
      <c r="P17">
        <v>13.173333333333334</v>
      </c>
      <c r="Q17">
        <v>16</v>
      </c>
      <c r="R17">
        <v>10.346666666666668</v>
      </c>
      <c r="S17">
        <v>14.32</v>
      </c>
      <c r="T17">
        <v>6.1866666666666665</v>
      </c>
      <c r="U17">
        <v>4.1333333333333337</v>
      </c>
      <c r="V17">
        <v>11.76</v>
      </c>
      <c r="W17">
        <v>0</v>
      </c>
      <c r="X17">
        <v>0</v>
      </c>
      <c r="Y17">
        <v>0</v>
      </c>
      <c r="Z17">
        <v>0</v>
      </c>
      <c r="AA17">
        <v>4.4000000000000004</v>
      </c>
      <c r="AB17">
        <v>7.3866666666666667</v>
      </c>
      <c r="AC17">
        <v>0</v>
      </c>
      <c r="AD17">
        <v>183.94666666666666</v>
      </c>
    </row>
    <row r="18" spans="1:30" x14ac:dyDescent="0.2">
      <c r="A18" s="2" t="s">
        <v>1934</v>
      </c>
      <c r="B18">
        <v>8.08</v>
      </c>
      <c r="C18">
        <v>9.68</v>
      </c>
      <c r="D18">
        <v>0.53333333333333333</v>
      </c>
      <c r="E18">
        <v>5.9733333333333327</v>
      </c>
      <c r="F18">
        <v>5.4133333333333331</v>
      </c>
      <c r="G18">
        <v>0</v>
      </c>
      <c r="H18">
        <v>5.12</v>
      </c>
      <c r="I18">
        <v>5.7333333333333334</v>
      </c>
      <c r="J18">
        <v>11.733333333333334</v>
      </c>
      <c r="K18">
        <v>5.2266666666666666</v>
      </c>
      <c r="L18">
        <v>5.6266666666666669</v>
      </c>
      <c r="M18">
        <v>5.6266666666666669</v>
      </c>
      <c r="N18">
        <v>5.6266666666666669</v>
      </c>
      <c r="O18">
        <v>5.6266666666666669</v>
      </c>
      <c r="P18">
        <v>6.6933333333333334</v>
      </c>
      <c r="Q18">
        <v>12.56</v>
      </c>
      <c r="R18">
        <v>13.386666666666667</v>
      </c>
      <c r="S18">
        <v>15.973333333333333</v>
      </c>
      <c r="T18">
        <v>8.3466666666666676</v>
      </c>
      <c r="U18">
        <v>5.6266666666666669</v>
      </c>
      <c r="V18">
        <v>5.6266666666666669</v>
      </c>
      <c r="W18">
        <v>0</v>
      </c>
      <c r="X18">
        <v>5.6533333333333333</v>
      </c>
      <c r="Y18">
        <v>6.7733333333333334</v>
      </c>
      <c r="Z18">
        <v>5.8666666666666671</v>
      </c>
      <c r="AA18">
        <v>10.746666666666666</v>
      </c>
      <c r="AB18">
        <v>5.6266666666666669</v>
      </c>
      <c r="AC18">
        <v>0</v>
      </c>
      <c r="AD18">
        <v>182.88</v>
      </c>
    </row>
    <row r="19" spans="1:30" x14ac:dyDescent="0.2">
      <c r="A19" s="2" t="s">
        <v>1935</v>
      </c>
      <c r="B19">
        <v>5.76</v>
      </c>
      <c r="C19">
        <v>8.4533333333333331</v>
      </c>
      <c r="D19">
        <v>3.7066666666666666</v>
      </c>
      <c r="E19">
        <v>5.6533333333333333</v>
      </c>
      <c r="F19">
        <v>6.5866666666666669</v>
      </c>
      <c r="G19">
        <v>0</v>
      </c>
      <c r="H19">
        <v>6.5600000000000005</v>
      </c>
      <c r="I19">
        <v>11.280000000000001</v>
      </c>
      <c r="J19">
        <v>5.2266666666666666</v>
      </c>
      <c r="K19">
        <v>11.306666666666667</v>
      </c>
      <c r="L19">
        <v>5.6533333333333333</v>
      </c>
      <c r="M19">
        <v>4.0266666666666664</v>
      </c>
      <c r="N19">
        <v>0</v>
      </c>
      <c r="O19">
        <v>5.7333333333333334</v>
      </c>
      <c r="P19">
        <v>11.066666666666666</v>
      </c>
      <c r="Q19">
        <v>5.706666666666667</v>
      </c>
      <c r="R19">
        <v>8.3466666666666676</v>
      </c>
      <c r="S19">
        <v>16.96</v>
      </c>
      <c r="T19">
        <v>10.533333333333333</v>
      </c>
      <c r="U19">
        <v>5.6533333333333333</v>
      </c>
      <c r="V19">
        <v>5.6533333333333333</v>
      </c>
      <c r="W19">
        <v>5.6533333333333333</v>
      </c>
      <c r="X19">
        <v>0</v>
      </c>
      <c r="Y19">
        <v>5.6533333333333333</v>
      </c>
      <c r="Z19">
        <v>5.6266666666666669</v>
      </c>
      <c r="AA19">
        <v>11.306666666666667</v>
      </c>
      <c r="AB19">
        <v>6.1866666666666665</v>
      </c>
      <c r="AC19">
        <v>0</v>
      </c>
      <c r="AD19">
        <v>178.29333333333335</v>
      </c>
    </row>
    <row r="20" spans="1:30" x14ac:dyDescent="0.2">
      <c r="A20" s="2" t="s">
        <v>1936</v>
      </c>
      <c r="B20">
        <v>5.6266666666666669</v>
      </c>
      <c r="C20">
        <v>5.7333333333333334</v>
      </c>
      <c r="D20">
        <v>6.9866666666666664</v>
      </c>
      <c r="E20">
        <v>9.2533333333333339</v>
      </c>
      <c r="F20">
        <v>1.52</v>
      </c>
      <c r="G20">
        <v>5.4666666666666668</v>
      </c>
      <c r="H20">
        <v>3.3866666666666667</v>
      </c>
      <c r="I20">
        <v>4.08</v>
      </c>
      <c r="J20">
        <v>9.1999999999999993</v>
      </c>
      <c r="K20">
        <v>7.3066666666666666</v>
      </c>
      <c r="L20">
        <v>5.4666666666666668</v>
      </c>
      <c r="M20">
        <v>2.88</v>
      </c>
      <c r="N20">
        <v>0</v>
      </c>
      <c r="O20">
        <v>11.040000000000001</v>
      </c>
      <c r="P20">
        <v>6.6133333333333333</v>
      </c>
      <c r="Q20">
        <v>12.693333333333333</v>
      </c>
      <c r="R20">
        <v>7.7866666666666671</v>
      </c>
      <c r="S20">
        <v>13.04</v>
      </c>
      <c r="T20">
        <v>4.1333333333333337</v>
      </c>
      <c r="U20">
        <v>1.04</v>
      </c>
      <c r="V20">
        <v>0</v>
      </c>
      <c r="W20">
        <v>0</v>
      </c>
      <c r="X20">
        <v>12.186666666666667</v>
      </c>
      <c r="Y20">
        <v>6.3733333333333331</v>
      </c>
      <c r="Z20">
        <v>3.2800000000000002</v>
      </c>
      <c r="AA20">
        <v>10.56</v>
      </c>
      <c r="AB20">
        <v>5.4666666666666668</v>
      </c>
      <c r="AC20">
        <v>0</v>
      </c>
      <c r="AD20">
        <v>161.12000000000003</v>
      </c>
    </row>
    <row r="21" spans="1:30" x14ac:dyDescent="0.2">
      <c r="A21" s="2" t="s">
        <v>1937</v>
      </c>
      <c r="B21">
        <v>4.1333333333333329</v>
      </c>
      <c r="C21">
        <v>11.84</v>
      </c>
      <c r="D21">
        <v>0</v>
      </c>
      <c r="E21">
        <v>11.093333333333334</v>
      </c>
      <c r="F21">
        <v>5.6266666666666669</v>
      </c>
      <c r="G21">
        <v>0</v>
      </c>
      <c r="H21">
        <v>0</v>
      </c>
      <c r="I21">
        <v>0</v>
      </c>
      <c r="J21">
        <v>6.3733333333333331</v>
      </c>
      <c r="K21">
        <v>8.3466666666666676</v>
      </c>
      <c r="L21">
        <v>4.08</v>
      </c>
      <c r="M21">
        <v>5.4399999999999995</v>
      </c>
      <c r="N21">
        <v>0</v>
      </c>
      <c r="O21">
        <v>5.4133333333333331</v>
      </c>
      <c r="P21">
        <v>5.8666666666666671</v>
      </c>
      <c r="Q21">
        <v>9.8666666666666671</v>
      </c>
      <c r="R21">
        <v>9.7866666666666671</v>
      </c>
      <c r="S21">
        <v>22.586666666666666</v>
      </c>
      <c r="T21">
        <v>5.9733333333333336</v>
      </c>
      <c r="U21">
        <v>0</v>
      </c>
      <c r="V21">
        <v>6.8</v>
      </c>
      <c r="W21">
        <v>0</v>
      </c>
      <c r="X21">
        <v>6.5066666666666668</v>
      </c>
      <c r="Y21">
        <v>0.85333333333333339</v>
      </c>
      <c r="Z21">
        <v>4.0266666666666664</v>
      </c>
      <c r="AA21">
        <v>0</v>
      </c>
      <c r="AB21">
        <v>0</v>
      </c>
      <c r="AC21">
        <v>0</v>
      </c>
      <c r="AD21">
        <v>134.61333333333332</v>
      </c>
    </row>
    <row r="22" spans="1:30" x14ac:dyDescent="0.2">
      <c r="A22" s="2" t="s">
        <v>1938</v>
      </c>
      <c r="B22">
        <v>12.933333333333334</v>
      </c>
      <c r="C22">
        <v>5.4399999999999995</v>
      </c>
      <c r="D22">
        <v>0</v>
      </c>
      <c r="E22">
        <v>0</v>
      </c>
      <c r="F22">
        <v>4.6133333333333333</v>
      </c>
      <c r="G22">
        <v>0</v>
      </c>
      <c r="H22">
        <v>7.28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3.6533333333333333</v>
      </c>
      <c r="R22">
        <v>10.186666666666667</v>
      </c>
      <c r="S22">
        <v>12.106666666666667</v>
      </c>
      <c r="T22">
        <v>0</v>
      </c>
      <c r="U22">
        <v>9.6533333333333324</v>
      </c>
      <c r="V22">
        <v>5.6266666666666669</v>
      </c>
      <c r="W22">
        <v>0</v>
      </c>
      <c r="X22">
        <v>6.48</v>
      </c>
      <c r="Y22">
        <v>6.5866666666666669</v>
      </c>
      <c r="Z22">
        <v>1.04</v>
      </c>
      <c r="AA22">
        <v>11.573333333333334</v>
      </c>
      <c r="AB22">
        <v>0</v>
      </c>
      <c r="AC22">
        <v>0</v>
      </c>
      <c r="AD22">
        <v>97.17333333333336</v>
      </c>
    </row>
    <row r="23" spans="1:30" x14ac:dyDescent="0.2">
      <c r="A23" s="2" t="s">
        <v>1939</v>
      </c>
      <c r="B23">
        <v>7.28</v>
      </c>
      <c r="C23">
        <v>8.6133333333333351</v>
      </c>
      <c r="D23">
        <v>8.3466666666666676</v>
      </c>
      <c r="E23">
        <v>5.4399999999999995</v>
      </c>
      <c r="F23">
        <v>6.5600000000000005</v>
      </c>
      <c r="G23">
        <v>0</v>
      </c>
      <c r="H23">
        <v>12.773333333333333</v>
      </c>
      <c r="I23">
        <v>7.84</v>
      </c>
      <c r="J23">
        <v>3.2533333333333334</v>
      </c>
      <c r="K23">
        <v>7.4133333333333331</v>
      </c>
      <c r="L23">
        <v>8.16</v>
      </c>
      <c r="M23">
        <v>7.3066666666666666</v>
      </c>
      <c r="N23">
        <v>8.1333333333333329</v>
      </c>
      <c r="O23">
        <v>6.48</v>
      </c>
      <c r="P23">
        <v>3.6</v>
      </c>
      <c r="Q23">
        <v>10.773333333333333</v>
      </c>
      <c r="R23">
        <v>10.613333333333333</v>
      </c>
      <c r="S23">
        <v>16.106666666666666</v>
      </c>
      <c r="T23">
        <v>4.88</v>
      </c>
      <c r="U23">
        <v>3.2800000000000002</v>
      </c>
      <c r="V23">
        <v>4.6133333333333333</v>
      </c>
      <c r="W23">
        <v>0</v>
      </c>
      <c r="X23">
        <v>5.4666666666666668</v>
      </c>
      <c r="Y23">
        <v>6.9866666666666664</v>
      </c>
      <c r="Z23">
        <v>4.293333333333333</v>
      </c>
      <c r="AA23">
        <v>11.093333333333334</v>
      </c>
      <c r="AB23">
        <v>2.88</v>
      </c>
      <c r="AC23">
        <v>0.7466666666666667</v>
      </c>
      <c r="AD23">
        <v>182.93333333333337</v>
      </c>
    </row>
    <row r="24" spans="1:30" x14ac:dyDescent="0.2">
      <c r="A24" s="2" t="s">
        <v>1940</v>
      </c>
      <c r="B24">
        <v>7.1466666666666665</v>
      </c>
      <c r="C24">
        <v>6.9866666666666664</v>
      </c>
      <c r="D24">
        <v>5.12</v>
      </c>
      <c r="E24">
        <v>4.08</v>
      </c>
      <c r="F24">
        <v>0.85333333333333339</v>
      </c>
      <c r="G24">
        <v>0.53333333333333333</v>
      </c>
      <c r="H24">
        <v>8.3999999999999986</v>
      </c>
      <c r="I24">
        <v>0</v>
      </c>
      <c r="J24">
        <v>6.9866666666666664</v>
      </c>
      <c r="K24">
        <v>11.386666666666667</v>
      </c>
      <c r="L24">
        <v>5.6266666666666669</v>
      </c>
      <c r="M24">
        <v>3.2800000000000002</v>
      </c>
      <c r="N24">
        <v>8.1333333333333329</v>
      </c>
      <c r="O24">
        <v>5.9466666666666672</v>
      </c>
      <c r="P24">
        <v>5.4666666666666668</v>
      </c>
      <c r="Q24">
        <v>11.066666666666666</v>
      </c>
      <c r="R24">
        <v>6.5066666666666659</v>
      </c>
      <c r="S24">
        <v>8.7466666666666661</v>
      </c>
      <c r="T24">
        <v>4.6133333333333333</v>
      </c>
      <c r="U24">
        <v>3.92</v>
      </c>
      <c r="V24">
        <v>0.10666666666666667</v>
      </c>
      <c r="W24">
        <v>0</v>
      </c>
      <c r="X24">
        <v>5.76</v>
      </c>
      <c r="Y24">
        <v>6.5333333333333332</v>
      </c>
      <c r="Z24">
        <v>12.346666666666666</v>
      </c>
      <c r="AA24">
        <v>7.5733333333333333</v>
      </c>
      <c r="AB24">
        <v>9.0933333333333337</v>
      </c>
      <c r="AC24">
        <v>0</v>
      </c>
      <c r="AD24">
        <v>156.21333333333337</v>
      </c>
    </row>
    <row r="25" spans="1:30" x14ac:dyDescent="0.2">
      <c r="A25" s="2" t="s">
        <v>1941</v>
      </c>
      <c r="B25">
        <v>6.9866666666666664</v>
      </c>
      <c r="C25">
        <v>7.3066666666666666</v>
      </c>
      <c r="D25">
        <v>7.8133333333333335</v>
      </c>
      <c r="E25">
        <v>0</v>
      </c>
      <c r="F25">
        <v>10.026666666666667</v>
      </c>
      <c r="G25">
        <v>0</v>
      </c>
      <c r="H25">
        <v>5.9733333333333327</v>
      </c>
      <c r="I25">
        <v>6.293333333333333</v>
      </c>
      <c r="J25">
        <v>0.85333333333333339</v>
      </c>
      <c r="K25">
        <v>6.5333333333333332</v>
      </c>
      <c r="L25">
        <v>6.666666666666667</v>
      </c>
      <c r="M25">
        <v>5.6533333333333333</v>
      </c>
      <c r="N25">
        <v>0</v>
      </c>
      <c r="O25">
        <v>7.3066666666666666</v>
      </c>
      <c r="P25">
        <v>0</v>
      </c>
      <c r="Q25">
        <v>5.7333333333333334</v>
      </c>
      <c r="R25">
        <v>5.4666666666666668</v>
      </c>
      <c r="S25">
        <v>3.2800000000000002</v>
      </c>
      <c r="T25">
        <v>12.133333333333333</v>
      </c>
      <c r="U25">
        <v>0</v>
      </c>
      <c r="V25">
        <v>0</v>
      </c>
      <c r="W25">
        <v>0</v>
      </c>
      <c r="X25">
        <v>11.173333333333334</v>
      </c>
      <c r="Y25">
        <v>12</v>
      </c>
      <c r="Z25">
        <v>0</v>
      </c>
      <c r="AA25">
        <v>4.88</v>
      </c>
      <c r="AB25">
        <v>10.186666666666667</v>
      </c>
      <c r="AC25">
        <v>0</v>
      </c>
      <c r="AD25">
        <v>136.26666666666668</v>
      </c>
    </row>
    <row r="26" spans="1:30" x14ac:dyDescent="0.2">
      <c r="A26" s="2" t="s">
        <v>1942</v>
      </c>
      <c r="B26">
        <v>7.28</v>
      </c>
      <c r="C26">
        <v>5.6533333333333333</v>
      </c>
      <c r="D26">
        <v>7.5733333333333324</v>
      </c>
      <c r="E26">
        <v>6.5600000000000005</v>
      </c>
      <c r="F26">
        <v>5.6533333333333333</v>
      </c>
      <c r="G26">
        <v>0</v>
      </c>
      <c r="H26">
        <v>5.3866666666666667</v>
      </c>
      <c r="I26">
        <v>9.1466666666666665</v>
      </c>
      <c r="J26">
        <v>5.4666666666666668</v>
      </c>
      <c r="K26">
        <v>5.6533333333333333</v>
      </c>
      <c r="L26">
        <v>0</v>
      </c>
      <c r="M26">
        <v>11.786666666666667</v>
      </c>
      <c r="N26">
        <v>0.85333333333333339</v>
      </c>
      <c r="O26">
        <v>5.6533333333333333</v>
      </c>
      <c r="P26">
        <v>10.853333333333333</v>
      </c>
      <c r="Q26">
        <v>0</v>
      </c>
      <c r="R26">
        <v>0</v>
      </c>
      <c r="S26">
        <v>10.559999999999999</v>
      </c>
      <c r="T26">
        <v>0</v>
      </c>
      <c r="U26">
        <v>0</v>
      </c>
      <c r="V26">
        <v>11.386666666666667</v>
      </c>
      <c r="W26">
        <v>0</v>
      </c>
      <c r="X26">
        <v>7.28</v>
      </c>
      <c r="Y26">
        <v>2.7466666666666666</v>
      </c>
      <c r="Z26">
        <v>3.8933333333333335</v>
      </c>
      <c r="AA26">
        <v>6.48</v>
      </c>
      <c r="AB26">
        <v>4.9333333333333336</v>
      </c>
      <c r="AC26">
        <v>5.4133333333333331</v>
      </c>
      <c r="AD26">
        <v>140.21333333333334</v>
      </c>
    </row>
    <row r="27" spans="1:30" x14ac:dyDescent="0.2">
      <c r="A27" s="2" t="s">
        <v>1943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4.6133333333333333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5.4666666666666668</v>
      </c>
      <c r="AC27">
        <v>0</v>
      </c>
      <c r="AD27">
        <v>10.08</v>
      </c>
    </row>
    <row r="28" spans="1:30" x14ac:dyDescent="0.2">
      <c r="A28" s="2" t="s">
        <v>1944</v>
      </c>
      <c r="B28">
        <v>7.28</v>
      </c>
      <c r="C28">
        <v>15.04</v>
      </c>
      <c r="D28">
        <v>4.0266666666666664</v>
      </c>
      <c r="E28">
        <v>0</v>
      </c>
      <c r="F28">
        <v>11.413333333333334</v>
      </c>
      <c r="G28">
        <v>0</v>
      </c>
      <c r="H28">
        <v>5.28</v>
      </c>
      <c r="I28">
        <v>7.4133333333333331</v>
      </c>
      <c r="J28">
        <v>6.32</v>
      </c>
      <c r="K28">
        <v>3.9733333333333332</v>
      </c>
      <c r="L28">
        <v>5.4666666666666668</v>
      </c>
      <c r="M28">
        <v>12.133333333333333</v>
      </c>
      <c r="N28">
        <v>7.1466666666666665</v>
      </c>
      <c r="O28">
        <v>9.3333333333333321</v>
      </c>
      <c r="P28">
        <v>0</v>
      </c>
      <c r="Q28">
        <v>4.0266666666666664</v>
      </c>
      <c r="R28">
        <v>20.72</v>
      </c>
      <c r="S28">
        <v>11.84</v>
      </c>
      <c r="T28">
        <v>4.5333333333333332</v>
      </c>
      <c r="U28">
        <v>4.8</v>
      </c>
      <c r="V28">
        <v>3.2800000000000002</v>
      </c>
      <c r="W28">
        <v>0</v>
      </c>
      <c r="X28">
        <v>11.333333333333332</v>
      </c>
      <c r="Y28">
        <v>4.08</v>
      </c>
      <c r="Z28">
        <v>11.066666666666666</v>
      </c>
      <c r="AA28">
        <v>3.2800000000000002</v>
      </c>
      <c r="AB28">
        <v>6.5866666666666669</v>
      </c>
      <c r="AC28">
        <v>6</v>
      </c>
      <c r="AD28">
        <v>186.37333333333336</v>
      </c>
    </row>
    <row r="29" spans="1:30" x14ac:dyDescent="0.2">
      <c r="A29" s="2" t="s">
        <v>1945</v>
      </c>
      <c r="B29">
        <v>0</v>
      </c>
      <c r="C29">
        <v>6.88</v>
      </c>
      <c r="D29">
        <v>0</v>
      </c>
      <c r="E29">
        <v>0</v>
      </c>
      <c r="F29">
        <v>6.5600000000000005</v>
      </c>
      <c r="G29">
        <v>0</v>
      </c>
      <c r="H29">
        <v>6.88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6.88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6.88</v>
      </c>
      <c r="AC29">
        <v>0</v>
      </c>
      <c r="AD29">
        <v>34.08</v>
      </c>
    </row>
    <row r="30" spans="1:30" x14ac:dyDescent="0.2">
      <c r="A30" s="2" t="s">
        <v>1946</v>
      </c>
      <c r="B30">
        <v>12</v>
      </c>
      <c r="C30">
        <v>7.28</v>
      </c>
      <c r="D30">
        <v>2.88</v>
      </c>
      <c r="E30">
        <v>5.6533333333333333</v>
      </c>
      <c r="F30">
        <v>12.106666666666667</v>
      </c>
      <c r="G30">
        <v>0</v>
      </c>
      <c r="H30">
        <v>4.08</v>
      </c>
      <c r="I30">
        <v>10.959999999999999</v>
      </c>
      <c r="J30">
        <v>2.88</v>
      </c>
      <c r="K30">
        <v>9.5466666666666669</v>
      </c>
      <c r="L30">
        <v>10.186666666666667</v>
      </c>
      <c r="M30">
        <v>0</v>
      </c>
      <c r="N30">
        <v>0</v>
      </c>
      <c r="O30">
        <v>2.56</v>
      </c>
      <c r="P30">
        <v>2.6666666666666665</v>
      </c>
      <c r="Q30">
        <v>0</v>
      </c>
      <c r="R30">
        <v>0</v>
      </c>
      <c r="S30">
        <v>8.8000000000000007</v>
      </c>
      <c r="T30">
        <v>0</v>
      </c>
      <c r="U30">
        <v>11.386666666666667</v>
      </c>
      <c r="V30">
        <v>5.4399999999999995</v>
      </c>
      <c r="W30">
        <v>0</v>
      </c>
      <c r="X30">
        <v>0</v>
      </c>
      <c r="Y30">
        <v>9.0666666666666664</v>
      </c>
      <c r="Z30">
        <v>0</v>
      </c>
      <c r="AA30">
        <v>7.76</v>
      </c>
      <c r="AB30">
        <v>2.7199999999999998</v>
      </c>
      <c r="AC30">
        <v>0</v>
      </c>
      <c r="AD30">
        <v>127.97333333333334</v>
      </c>
    </row>
    <row r="31" spans="1:30" x14ac:dyDescent="0.2">
      <c r="A31" s="2" t="s">
        <v>1947</v>
      </c>
      <c r="B31">
        <v>5.9466666666666672</v>
      </c>
      <c r="C31">
        <v>5.6</v>
      </c>
      <c r="D31">
        <v>10.186666666666667</v>
      </c>
      <c r="E31">
        <v>4.0266666666666664</v>
      </c>
      <c r="F31">
        <v>0</v>
      </c>
      <c r="G31">
        <v>4.2666666666666666</v>
      </c>
      <c r="H31">
        <v>0</v>
      </c>
      <c r="I31">
        <v>0</v>
      </c>
      <c r="J31">
        <v>0</v>
      </c>
      <c r="K31">
        <v>6.1066666666666665</v>
      </c>
      <c r="L31">
        <v>4.0266666666666664</v>
      </c>
      <c r="M31">
        <v>7.84</v>
      </c>
      <c r="N31">
        <v>5.8666666666666663</v>
      </c>
      <c r="O31">
        <v>0</v>
      </c>
      <c r="P31">
        <v>2.7199999999999998</v>
      </c>
      <c r="Q31">
        <v>9.413333333333334</v>
      </c>
      <c r="R31">
        <v>5.6533333333333333</v>
      </c>
      <c r="S31">
        <v>18.399999999999999</v>
      </c>
      <c r="T31">
        <v>5.4666666666666668</v>
      </c>
      <c r="U31">
        <v>2.88</v>
      </c>
      <c r="V31">
        <v>3.2800000000000002</v>
      </c>
      <c r="W31">
        <v>0</v>
      </c>
      <c r="X31">
        <v>2.2133333333333334</v>
      </c>
      <c r="Y31">
        <v>3.92</v>
      </c>
      <c r="Z31">
        <v>9.2533333333333339</v>
      </c>
      <c r="AA31">
        <v>7.706666666666667</v>
      </c>
      <c r="AB31">
        <v>6.7466666666666661</v>
      </c>
      <c r="AC31">
        <v>0</v>
      </c>
      <c r="AD31">
        <v>131.52000000000001</v>
      </c>
    </row>
    <row r="32" spans="1:30" x14ac:dyDescent="0.2">
      <c r="A32" s="2" t="s">
        <v>1948</v>
      </c>
      <c r="B32">
        <v>6.64</v>
      </c>
      <c r="C32">
        <v>7.8666666666666671</v>
      </c>
      <c r="D32">
        <v>11.546666666666667</v>
      </c>
      <c r="E32">
        <v>6.6666666666666661</v>
      </c>
      <c r="F32">
        <v>5.5466666666666669</v>
      </c>
      <c r="G32">
        <v>0</v>
      </c>
      <c r="H32">
        <v>10.613333333333333</v>
      </c>
      <c r="I32">
        <v>5.8666666666666671</v>
      </c>
      <c r="J32">
        <v>3.2800000000000002</v>
      </c>
      <c r="K32">
        <v>6.16</v>
      </c>
      <c r="L32">
        <v>4.0266666666666664</v>
      </c>
      <c r="M32">
        <v>5.4666666666666668</v>
      </c>
      <c r="N32">
        <v>8</v>
      </c>
      <c r="O32">
        <v>7.413333333333334</v>
      </c>
      <c r="P32">
        <v>7.1466666666666665</v>
      </c>
      <c r="Q32">
        <v>3.2800000000000002</v>
      </c>
      <c r="R32">
        <v>8.9333333333333336</v>
      </c>
      <c r="S32">
        <v>7.1466666666666665</v>
      </c>
      <c r="T32">
        <v>5.8666666666666671</v>
      </c>
      <c r="U32">
        <v>10.4</v>
      </c>
      <c r="V32">
        <v>1.0933333333333333</v>
      </c>
      <c r="W32">
        <v>1.8133333333333332</v>
      </c>
      <c r="X32">
        <v>0.53333333333333333</v>
      </c>
      <c r="Y32">
        <v>7.7600000000000007</v>
      </c>
      <c r="Z32">
        <v>4.5333333333333332</v>
      </c>
      <c r="AA32">
        <v>5.8666666666666671</v>
      </c>
      <c r="AB32">
        <v>7.28</v>
      </c>
      <c r="AC32">
        <v>0</v>
      </c>
      <c r="AD32">
        <v>160.74666666666667</v>
      </c>
    </row>
    <row r="33" spans="1:30" x14ac:dyDescent="0.2">
      <c r="A33" s="2" t="s">
        <v>1921</v>
      </c>
      <c r="B33">
        <v>141.01333333333332</v>
      </c>
      <c r="C33">
        <v>168.23999999999998</v>
      </c>
      <c r="D33">
        <v>118.58666666666669</v>
      </c>
      <c r="E33">
        <v>107.44</v>
      </c>
      <c r="F33">
        <v>108.50666666666669</v>
      </c>
      <c r="G33">
        <v>16.746666666666666</v>
      </c>
      <c r="H33">
        <v>120.90666666666665</v>
      </c>
      <c r="I33">
        <v>116.88</v>
      </c>
      <c r="J33">
        <v>126</v>
      </c>
      <c r="K33">
        <v>141.91999999999996</v>
      </c>
      <c r="L33">
        <v>108.72000000000001</v>
      </c>
      <c r="M33">
        <v>123.89333333333336</v>
      </c>
      <c r="N33">
        <v>104.77333333333334</v>
      </c>
      <c r="O33">
        <v>125.89333333333336</v>
      </c>
      <c r="P33">
        <v>100.80000000000001</v>
      </c>
      <c r="Q33">
        <v>199.97333333333339</v>
      </c>
      <c r="R33">
        <v>223.49333333333331</v>
      </c>
      <c r="S33">
        <v>260.13333333333338</v>
      </c>
      <c r="T33">
        <v>124.40000000000003</v>
      </c>
      <c r="U33">
        <v>102</v>
      </c>
      <c r="V33">
        <v>110.66666666666667</v>
      </c>
      <c r="W33">
        <v>7.4666666666666668</v>
      </c>
      <c r="X33">
        <v>132.50666666666669</v>
      </c>
      <c r="Y33">
        <v>120.90666666666669</v>
      </c>
      <c r="Z33">
        <v>121.86666666666669</v>
      </c>
      <c r="AA33">
        <v>136.18666666666667</v>
      </c>
      <c r="AB33">
        <v>122.21333333333335</v>
      </c>
      <c r="AC33">
        <v>23.919999999999998</v>
      </c>
      <c r="AD33">
        <v>3416.0533333333333</v>
      </c>
    </row>
    <row r="38" spans="1:30" x14ac:dyDescent="0.2">
      <c r="B38">
        <f t="shared" ref="B38:Q66" si="0">IF(B7=0,0,1)</f>
        <v>0</v>
      </c>
      <c r="C38">
        <f t="shared" si="0"/>
        <v>0</v>
      </c>
      <c r="D38">
        <f t="shared" si="0"/>
        <v>1</v>
      </c>
      <c r="E38">
        <f t="shared" si="0"/>
        <v>1</v>
      </c>
      <c r="F38">
        <f t="shared" si="0"/>
        <v>0</v>
      </c>
      <c r="G38">
        <f t="shared" si="0"/>
        <v>0</v>
      </c>
      <c r="H38">
        <f t="shared" si="0"/>
        <v>0</v>
      </c>
      <c r="I38">
        <f t="shared" si="0"/>
        <v>0</v>
      </c>
      <c r="J38">
        <f t="shared" si="0"/>
        <v>1</v>
      </c>
      <c r="K38">
        <f t="shared" si="0"/>
        <v>0</v>
      </c>
      <c r="L38">
        <f t="shared" si="0"/>
        <v>0</v>
      </c>
      <c r="M38">
        <f t="shared" si="0"/>
        <v>1</v>
      </c>
      <c r="N38">
        <f t="shared" si="0"/>
        <v>1</v>
      </c>
      <c r="O38">
        <f t="shared" si="0"/>
        <v>0</v>
      </c>
      <c r="P38">
        <f t="shared" si="0"/>
        <v>0</v>
      </c>
      <c r="Q38">
        <f t="shared" si="0"/>
        <v>1</v>
      </c>
      <c r="R38">
        <f t="shared" ref="C38:X49" si="1">IF(R7=0,0,1)</f>
        <v>0</v>
      </c>
      <c r="S38">
        <f t="shared" si="1"/>
        <v>1</v>
      </c>
      <c r="T38">
        <f t="shared" si="1"/>
        <v>1</v>
      </c>
      <c r="U38">
        <f t="shared" si="1"/>
        <v>0</v>
      </c>
      <c r="V38">
        <f t="shared" si="1"/>
        <v>0</v>
      </c>
      <c r="W38">
        <f t="shared" si="1"/>
        <v>0</v>
      </c>
      <c r="X38">
        <f t="shared" si="1"/>
        <v>0</v>
      </c>
    </row>
    <row r="39" spans="1:30" x14ac:dyDescent="0.2">
      <c r="B39">
        <f t="shared" si="0"/>
        <v>1</v>
      </c>
      <c r="C39">
        <f t="shared" si="1"/>
        <v>1</v>
      </c>
      <c r="D39">
        <f t="shared" si="1"/>
        <v>1</v>
      </c>
      <c r="E39">
        <f t="shared" si="1"/>
        <v>1</v>
      </c>
      <c r="F39">
        <f t="shared" si="1"/>
        <v>1</v>
      </c>
      <c r="G39">
        <f t="shared" si="1"/>
        <v>0</v>
      </c>
      <c r="H39">
        <f t="shared" si="1"/>
        <v>1</v>
      </c>
      <c r="I39">
        <f t="shared" si="1"/>
        <v>1</v>
      </c>
      <c r="J39">
        <f t="shared" si="1"/>
        <v>1</v>
      </c>
      <c r="K39">
        <f t="shared" si="1"/>
        <v>1</v>
      </c>
      <c r="L39">
        <f t="shared" si="1"/>
        <v>1</v>
      </c>
      <c r="M39">
        <f t="shared" si="1"/>
        <v>1</v>
      </c>
      <c r="N39">
        <f t="shared" si="1"/>
        <v>1</v>
      </c>
      <c r="O39">
        <f t="shared" si="1"/>
        <v>1</v>
      </c>
      <c r="P39">
        <f t="shared" si="1"/>
        <v>1</v>
      </c>
      <c r="Q39">
        <f t="shared" si="1"/>
        <v>1</v>
      </c>
      <c r="R39">
        <f t="shared" si="1"/>
        <v>1</v>
      </c>
      <c r="S39">
        <f t="shared" si="1"/>
        <v>1</v>
      </c>
      <c r="T39">
        <f t="shared" si="1"/>
        <v>1</v>
      </c>
      <c r="U39">
        <f t="shared" si="1"/>
        <v>1</v>
      </c>
      <c r="V39">
        <f t="shared" si="1"/>
        <v>1</v>
      </c>
      <c r="W39">
        <f t="shared" si="1"/>
        <v>0</v>
      </c>
      <c r="X39">
        <f t="shared" si="1"/>
        <v>1</v>
      </c>
    </row>
    <row r="40" spans="1:30" x14ac:dyDescent="0.2">
      <c r="B40">
        <f t="shared" si="0"/>
        <v>0</v>
      </c>
      <c r="C40">
        <f t="shared" si="1"/>
        <v>1</v>
      </c>
      <c r="D40">
        <f t="shared" si="1"/>
        <v>1</v>
      </c>
      <c r="E40">
        <f t="shared" si="1"/>
        <v>1</v>
      </c>
      <c r="F40">
        <f t="shared" si="1"/>
        <v>0</v>
      </c>
      <c r="G40">
        <f t="shared" si="1"/>
        <v>0</v>
      </c>
      <c r="H40">
        <f t="shared" si="1"/>
        <v>1</v>
      </c>
      <c r="I40">
        <f t="shared" si="1"/>
        <v>1</v>
      </c>
      <c r="J40">
        <f t="shared" si="1"/>
        <v>1</v>
      </c>
      <c r="K40">
        <f t="shared" si="1"/>
        <v>1</v>
      </c>
      <c r="L40">
        <f t="shared" si="1"/>
        <v>1</v>
      </c>
      <c r="M40">
        <f t="shared" si="1"/>
        <v>1</v>
      </c>
      <c r="N40">
        <f t="shared" si="1"/>
        <v>1</v>
      </c>
      <c r="O40">
        <f t="shared" si="1"/>
        <v>1</v>
      </c>
      <c r="P40">
        <f t="shared" si="1"/>
        <v>1</v>
      </c>
      <c r="Q40">
        <f t="shared" si="1"/>
        <v>1</v>
      </c>
      <c r="R40">
        <f t="shared" si="1"/>
        <v>1</v>
      </c>
      <c r="S40">
        <f t="shared" si="1"/>
        <v>1</v>
      </c>
      <c r="T40">
        <f t="shared" si="1"/>
        <v>1</v>
      </c>
      <c r="U40">
        <f t="shared" si="1"/>
        <v>1</v>
      </c>
      <c r="V40">
        <f t="shared" si="1"/>
        <v>1</v>
      </c>
      <c r="W40">
        <f t="shared" si="1"/>
        <v>0</v>
      </c>
      <c r="X40">
        <f t="shared" si="1"/>
        <v>1</v>
      </c>
    </row>
    <row r="41" spans="1:30" x14ac:dyDescent="0.2">
      <c r="B41">
        <f t="shared" si="0"/>
        <v>1</v>
      </c>
      <c r="C41">
        <f t="shared" si="1"/>
        <v>0</v>
      </c>
      <c r="D41">
        <f t="shared" si="1"/>
        <v>0</v>
      </c>
      <c r="E41">
        <f t="shared" si="1"/>
        <v>0</v>
      </c>
      <c r="F41">
        <f t="shared" si="1"/>
        <v>0</v>
      </c>
      <c r="G41">
        <f t="shared" si="1"/>
        <v>0</v>
      </c>
      <c r="H41">
        <f t="shared" si="1"/>
        <v>1</v>
      </c>
      <c r="I41">
        <f t="shared" si="1"/>
        <v>0</v>
      </c>
      <c r="J41">
        <f t="shared" si="1"/>
        <v>1</v>
      </c>
      <c r="K41">
        <f t="shared" si="1"/>
        <v>1</v>
      </c>
      <c r="L41">
        <f t="shared" si="1"/>
        <v>0</v>
      </c>
      <c r="M41">
        <f t="shared" si="1"/>
        <v>1</v>
      </c>
      <c r="N41">
        <f t="shared" si="1"/>
        <v>1</v>
      </c>
      <c r="O41">
        <f t="shared" si="1"/>
        <v>0</v>
      </c>
      <c r="P41">
        <f t="shared" si="1"/>
        <v>0</v>
      </c>
      <c r="Q41">
        <f t="shared" si="1"/>
        <v>1</v>
      </c>
      <c r="R41">
        <f t="shared" si="1"/>
        <v>1</v>
      </c>
      <c r="S41">
        <f t="shared" si="1"/>
        <v>1</v>
      </c>
      <c r="T41">
        <f t="shared" si="1"/>
        <v>1</v>
      </c>
      <c r="U41">
        <f t="shared" si="1"/>
        <v>1</v>
      </c>
      <c r="V41">
        <f t="shared" si="1"/>
        <v>0</v>
      </c>
      <c r="W41">
        <f t="shared" si="1"/>
        <v>0</v>
      </c>
      <c r="X41">
        <f t="shared" si="1"/>
        <v>1</v>
      </c>
    </row>
    <row r="42" spans="1:30" x14ac:dyDescent="0.2">
      <c r="B42">
        <f t="shared" si="0"/>
        <v>0</v>
      </c>
      <c r="C42">
        <f t="shared" si="1"/>
        <v>0</v>
      </c>
      <c r="D42">
        <f t="shared" si="1"/>
        <v>0</v>
      </c>
      <c r="E42">
        <f t="shared" si="1"/>
        <v>0</v>
      </c>
      <c r="F42">
        <f t="shared" si="1"/>
        <v>0</v>
      </c>
      <c r="G42">
        <f t="shared" si="1"/>
        <v>0</v>
      </c>
      <c r="H42">
        <f t="shared" si="1"/>
        <v>0</v>
      </c>
      <c r="I42">
        <f t="shared" si="1"/>
        <v>0</v>
      </c>
      <c r="J42">
        <f t="shared" si="1"/>
        <v>0</v>
      </c>
      <c r="K42">
        <f t="shared" si="1"/>
        <v>0</v>
      </c>
      <c r="L42">
        <f t="shared" si="1"/>
        <v>0</v>
      </c>
      <c r="M42">
        <f t="shared" si="1"/>
        <v>1</v>
      </c>
      <c r="N42">
        <f t="shared" si="1"/>
        <v>0</v>
      </c>
      <c r="O42">
        <f t="shared" si="1"/>
        <v>0</v>
      </c>
      <c r="P42">
        <f t="shared" si="1"/>
        <v>0</v>
      </c>
      <c r="Q42">
        <f t="shared" si="1"/>
        <v>1</v>
      </c>
      <c r="R42">
        <f t="shared" si="1"/>
        <v>1</v>
      </c>
      <c r="S42">
        <f t="shared" si="1"/>
        <v>1</v>
      </c>
      <c r="T42">
        <f t="shared" si="1"/>
        <v>0</v>
      </c>
      <c r="U42">
        <f t="shared" si="1"/>
        <v>0</v>
      </c>
      <c r="V42">
        <f t="shared" si="1"/>
        <v>0</v>
      </c>
      <c r="W42">
        <f t="shared" si="1"/>
        <v>0</v>
      </c>
      <c r="X42">
        <f t="shared" si="1"/>
        <v>1</v>
      </c>
    </row>
    <row r="43" spans="1:30" x14ac:dyDescent="0.2">
      <c r="B43">
        <f t="shared" si="0"/>
        <v>1</v>
      </c>
      <c r="C43">
        <f t="shared" si="1"/>
        <v>1</v>
      </c>
      <c r="D43">
        <f t="shared" si="1"/>
        <v>1</v>
      </c>
      <c r="E43">
        <f t="shared" si="1"/>
        <v>1</v>
      </c>
      <c r="F43">
        <f t="shared" si="1"/>
        <v>1</v>
      </c>
      <c r="G43">
        <f t="shared" si="1"/>
        <v>0</v>
      </c>
      <c r="H43">
        <f t="shared" si="1"/>
        <v>1</v>
      </c>
      <c r="I43">
        <f t="shared" si="1"/>
        <v>1</v>
      </c>
      <c r="J43">
        <f t="shared" si="1"/>
        <v>1</v>
      </c>
      <c r="K43">
        <f t="shared" si="1"/>
        <v>1</v>
      </c>
      <c r="L43">
        <f t="shared" si="1"/>
        <v>0</v>
      </c>
      <c r="M43">
        <f t="shared" si="1"/>
        <v>1</v>
      </c>
      <c r="N43">
        <f t="shared" si="1"/>
        <v>1</v>
      </c>
      <c r="O43">
        <f t="shared" si="1"/>
        <v>1</v>
      </c>
      <c r="P43">
        <f t="shared" si="1"/>
        <v>1</v>
      </c>
      <c r="Q43">
        <f t="shared" si="1"/>
        <v>1</v>
      </c>
      <c r="R43">
        <f t="shared" si="1"/>
        <v>1</v>
      </c>
      <c r="S43">
        <f t="shared" si="1"/>
        <v>1</v>
      </c>
      <c r="T43">
        <f t="shared" si="1"/>
        <v>1</v>
      </c>
      <c r="U43">
        <f t="shared" si="1"/>
        <v>1</v>
      </c>
      <c r="V43">
        <f t="shared" si="1"/>
        <v>1</v>
      </c>
      <c r="W43">
        <f t="shared" si="1"/>
        <v>0</v>
      </c>
      <c r="X43">
        <f t="shared" si="1"/>
        <v>1</v>
      </c>
    </row>
    <row r="44" spans="1:30" x14ac:dyDescent="0.2">
      <c r="B44">
        <f t="shared" si="0"/>
        <v>1</v>
      </c>
      <c r="C44">
        <f t="shared" si="1"/>
        <v>1</v>
      </c>
      <c r="D44">
        <f t="shared" si="1"/>
        <v>1</v>
      </c>
      <c r="E44">
        <f t="shared" si="1"/>
        <v>0</v>
      </c>
      <c r="F44">
        <f t="shared" si="1"/>
        <v>1</v>
      </c>
      <c r="G44">
        <f t="shared" si="1"/>
        <v>0</v>
      </c>
      <c r="H44">
        <f t="shared" si="1"/>
        <v>1</v>
      </c>
      <c r="I44">
        <f t="shared" si="1"/>
        <v>1</v>
      </c>
      <c r="J44">
        <f t="shared" si="1"/>
        <v>1</v>
      </c>
      <c r="K44">
        <f t="shared" si="1"/>
        <v>1</v>
      </c>
      <c r="L44">
        <f t="shared" si="1"/>
        <v>1</v>
      </c>
      <c r="M44">
        <f t="shared" si="1"/>
        <v>1</v>
      </c>
      <c r="N44">
        <f t="shared" si="1"/>
        <v>0</v>
      </c>
      <c r="O44">
        <f t="shared" si="1"/>
        <v>1</v>
      </c>
      <c r="P44">
        <f t="shared" si="1"/>
        <v>1</v>
      </c>
      <c r="Q44">
        <f t="shared" si="1"/>
        <v>1</v>
      </c>
      <c r="R44">
        <f t="shared" si="1"/>
        <v>1</v>
      </c>
      <c r="S44">
        <f t="shared" si="1"/>
        <v>1</v>
      </c>
      <c r="T44">
        <f t="shared" si="1"/>
        <v>0</v>
      </c>
      <c r="U44">
        <f t="shared" si="1"/>
        <v>0</v>
      </c>
      <c r="V44">
        <f t="shared" si="1"/>
        <v>1</v>
      </c>
      <c r="W44">
        <f t="shared" si="1"/>
        <v>0</v>
      </c>
      <c r="X44">
        <f t="shared" si="1"/>
        <v>0</v>
      </c>
    </row>
    <row r="45" spans="1:30" x14ac:dyDescent="0.2">
      <c r="B45">
        <f t="shared" si="0"/>
        <v>1</v>
      </c>
      <c r="C45">
        <f t="shared" si="1"/>
        <v>1</v>
      </c>
      <c r="D45">
        <f t="shared" si="1"/>
        <v>1</v>
      </c>
      <c r="E45">
        <f t="shared" si="1"/>
        <v>1</v>
      </c>
      <c r="F45">
        <f t="shared" si="1"/>
        <v>1</v>
      </c>
      <c r="G45">
        <f t="shared" si="1"/>
        <v>0</v>
      </c>
      <c r="H45">
        <f t="shared" si="1"/>
        <v>1</v>
      </c>
      <c r="I45">
        <f t="shared" si="1"/>
        <v>0</v>
      </c>
      <c r="J45">
        <f t="shared" si="1"/>
        <v>1</v>
      </c>
      <c r="K45">
        <f t="shared" si="1"/>
        <v>1</v>
      </c>
      <c r="L45">
        <f t="shared" si="1"/>
        <v>1</v>
      </c>
      <c r="M45">
        <f t="shared" si="1"/>
        <v>1</v>
      </c>
      <c r="N45">
        <f t="shared" si="1"/>
        <v>1</v>
      </c>
      <c r="O45">
        <f t="shared" si="1"/>
        <v>1</v>
      </c>
      <c r="P45">
        <f t="shared" si="1"/>
        <v>1</v>
      </c>
      <c r="Q45">
        <f t="shared" si="1"/>
        <v>1</v>
      </c>
      <c r="R45">
        <f t="shared" si="1"/>
        <v>1</v>
      </c>
      <c r="S45">
        <f t="shared" si="1"/>
        <v>1</v>
      </c>
      <c r="T45">
        <f t="shared" si="1"/>
        <v>1</v>
      </c>
      <c r="U45">
        <f t="shared" si="1"/>
        <v>1</v>
      </c>
      <c r="V45">
        <f t="shared" si="1"/>
        <v>1</v>
      </c>
      <c r="W45">
        <f t="shared" si="1"/>
        <v>0</v>
      </c>
      <c r="X45">
        <f t="shared" si="1"/>
        <v>0</v>
      </c>
    </row>
    <row r="46" spans="1:30" x14ac:dyDescent="0.2">
      <c r="B46">
        <f t="shared" si="0"/>
        <v>1</v>
      </c>
      <c r="C46">
        <f t="shared" si="1"/>
        <v>1</v>
      </c>
      <c r="D46">
        <f t="shared" si="1"/>
        <v>1</v>
      </c>
      <c r="E46">
        <f t="shared" si="1"/>
        <v>1</v>
      </c>
      <c r="F46">
        <f t="shared" si="1"/>
        <v>0</v>
      </c>
      <c r="G46">
        <f t="shared" si="1"/>
        <v>1</v>
      </c>
      <c r="H46">
        <f t="shared" si="1"/>
        <v>1</v>
      </c>
      <c r="I46">
        <f t="shared" si="1"/>
        <v>1</v>
      </c>
      <c r="J46">
        <f t="shared" si="1"/>
        <v>1</v>
      </c>
      <c r="K46">
        <f t="shared" si="1"/>
        <v>1</v>
      </c>
      <c r="L46">
        <f t="shared" si="1"/>
        <v>1</v>
      </c>
      <c r="M46">
        <f t="shared" si="1"/>
        <v>1</v>
      </c>
      <c r="N46">
        <f t="shared" si="1"/>
        <v>1</v>
      </c>
      <c r="O46">
        <f t="shared" si="1"/>
        <v>0</v>
      </c>
      <c r="P46">
        <f t="shared" si="1"/>
        <v>1</v>
      </c>
      <c r="Q46">
        <f t="shared" si="1"/>
        <v>1</v>
      </c>
      <c r="R46">
        <f t="shared" si="1"/>
        <v>1</v>
      </c>
      <c r="S46">
        <f t="shared" si="1"/>
        <v>1</v>
      </c>
      <c r="T46">
        <f t="shared" si="1"/>
        <v>1</v>
      </c>
      <c r="U46">
        <f t="shared" si="1"/>
        <v>1</v>
      </c>
      <c r="V46">
        <f t="shared" si="1"/>
        <v>1</v>
      </c>
      <c r="W46">
        <f t="shared" si="1"/>
        <v>0</v>
      </c>
      <c r="X46">
        <f t="shared" si="1"/>
        <v>1</v>
      </c>
    </row>
    <row r="47" spans="1:30" x14ac:dyDescent="0.2">
      <c r="B47">
        <f t="shared" si="0"/>
        <v>0</v>
      </c>
      <c r="C47">
        <f t="shared" si="1"/>
        <v>0</v>
      </c>
      <c r="D47">
        <f t="shared" si="1"/>
        <v>0</v>
      </c>
      <c r="E47">
        <f t="shared" si="1"/>
        <v>0</v>
      </c>
      <c r="F47">
        <f t="shared" si="1"/>
        <v>0</v>
      </c>
      <c r="G47">
        <f t="shared" si="1"/>
        <v>0</v>
      </c>
      <c r="H47">
        <f t="shared" si="1"/>
        <v>0</v>
      </c>
      <c r="I47">
        <f t="shared" si="1"/>
        <v>0</v>
      </c>
      <c r="J47">
        <f t="shared" si="1"/>
        <v>1</v>
      </c>
      <c r="K47">
        <f t="shared" si="1"/>
        <v>0</v>
      </c>
      <c r="L47">
        <f t="shared" si="1"/>
        <v>1</v>
      </c>
      <c r="M47">
        <f t="shared" si="1"/>
        <v>0</v>
      </c>
      <c r="N47">
        <f t="shared" si="1"/>
        <v>0</v>
      </c>
      <c r="O47">
        <f t="shared" si="1"/>
        <v>1</v>
      </c>
      <c r="P47">
        <f t="shared" si="1"/>
        <v>0</v>
      </c>
      <c r="Q47">
        <f t="shared" si="1"/>
        <v>0</v>
      </c>
      <c r="R47">
        <f t="shared" si="1"/>
        <v>1</v>
      </c>
      <c r="S47">
        <f t="shared" si="1"/>
        <v>0</v>
      </c>
      <c r="T47">
        <f t="shared" si="1"/>
        <v>1</v>
      </c>
      <c r="U47">
        <f t="shared" si="1"/>
        <v>1</v>
      </c>
      <c r="V47">
        <f t="shared" si="1"/>
        <v>0</v>
      </c>
      <c r="W47">
        <f t="shared" si="1"/>
        <v>0</v>
      </c>
      <c r="X47">
        <f t="shared" si="1"/>
        <v>1</v>
      </c>
    </row>
    <row r="48" spans="1:30" x14ac:dyDescent="0.2">
      <c r="B48">
        <f t="shared" si="0"/>
        <v>1</v>
      </c>
      <c r="C48">
        <f t="shared" si="1"/>
        <v>1</v>
      </c>
      <c r="D48">
        <f t="shared" si="1"/>
        <v>1</v>
      </c>
      <c r="E48">
        <f t="shared" si="1"/>
        <v>1</v>
      </c>
      <c r="F48">
        <f t="shared" si="1"/>
        <v>1</v>
      </c>
      <c r="G48">
        <f t="shared" si="1"/>
        <v>0</v>
      </c>
      <c r="H48">
        <f t="shared" si="1"/>
        <v>1</v>
      </c>
      <c r="I48">
        <f t="shared" si="1"/>
        <v>1</v>
      </c>
      <c r="J48">
        <f t="shared" si="1"/>
        <v>1</v>
      </c>
      <c r="K48">
        <f t="shared" si="1"/>
        <v>1</v>
      </c>
      <c r="L48">
        <f t="shared" si="1"/>
        <v>1</v>
      </c>
      <c r="M48">
        <f t="shared" si="1"/>
        <v>1</v>
      </c>
      <c r="N48">
        <f t="shared" si="1"/>
        <v>1</v>
      </c>
      <c r="O48">
        <f t="shared" si="1"/>
        <v>1</v>
      </c>
      <c r="P48">
        <f t="shared" si="1"/>
        <v>1</v>
      </c>
      <c r="Q48">
        <f t="shared" si="1"/>
        <v>1</v>
      </c>
      <c r="R48">
        <f t="shared" si="1"/>
        <v>1</v>
      </c>
      <c r="S48">
        <f t="shared" si="1"/>
        <v>1</v>
      </c>
      <c r="T48">
        <f t="shared" si="1"/>
        <v>1</v>
      </c>
      <c r="U48">
        <f t="shared" si="1"/>
        <v>1</v>
      </c>
      <c r="V48">
        <f t="shared" si="1"/>
        <v>1</v>
      </c>
      <c r="W48">
        <f t="shared" si="1"/>
        <v>0</v>
      </c>
      <c r="X48">
        <f t="shared" si="1"/>
        <v>0</v>
      </c>
    </row>
    <row r="49" spans="2:24" x14ac:dyDescent="0.2">
      <c r="B49">
        <f t="shared" si="0"/>
        <v>1</v>
      </c>
      <c r="C49">
        <f t="shared" si="1"/>
        <v>1</v>
      </c>
      <c r="D49">
        <f t="shared" si="1"/>
        <v>1</v>
      </c>
      <c r="E49">
        <f t="shared" si="1"/>
        <v>1</v>
      </c>
      <c r="F49">
        <f t="shared" si="1"/>
        <v>1</v>
      </c>
      <c r="G49">
        <f t="shared" si="1"/>
        <v>0</v>
      </c>
      <c r="H49">
        <f t="shared" si="1"/>
        <v>1</v>
      </c>
      <c r="I49">
        <f t="shared" ref="C49:X60" si="2">IF(I18=0,0,1)</f>
        <v>1</v>
      </c>
      <c r="J49">
        <f t="shared" si="2"/>
        <v>1</v>
      </c>
      <c r="K49">
        <f t="shared" si="2"/>
        <v>1</v>
      </c>
      <c r="L49">
        <f t="shared" si="2"/>
        <v>1</v>
      </c>
      <c r="M49">
        <f t="shared" si="2"/>
        <v>1</v>
      </c>
      <c r="N49">
        <f t="shared" si="2"/>
        <v>1</v>
      </c>
      <c r="O49">
        <f t="shared" si="2"/>
        <v>1</v>
      </c>
      <c r="P49">
        <f t="shared" si="2"/>
        <v>1</v>
      </c>
      <c r="Q49">
        <f t="shared" si="2"/>
        <v>1</v>
      </c>
      <c r="R49">
        <f t="shared" si="2"/>
        <v>1</v>
      </c>
      <c r="S49">
        <f t="shared" si="2"/>
        <v>1</v>
      </c>
      <c r="T49">
        <f t="shared" si="2"/>
        <v>1</v>
      </c>
      <c r="U49">
        <f t="shared" si="2"/>
        <v>1</v>
      </c>
      <c r="V49">
        <f t="shared" si="2"/>
        <v>1</v>
      </c>
      <c r="W49">
        <f t="shared" si="2"/>
        <v>0</v>
      </c>
      <c r="X49">
        <f t="shared" si="2"/>
        <v>1</v>
      </c>
    </row>
    <row r="50" spans="2:24" x14ac:dyDescent="0.2">
      <c r="B50">
        <f t="shared" si="0"/>
        <v>1</v>
      </c>
      <c r="C50">
        <f t="shared" si="2"/>
        <v>1</v>
      </c>
      <c r="D50">
        <f t="shared" si="2"/>
        <v>1</v>
      </c>
      <c r="E50">
        <f t="shared" si="2"/>
        <v>1</v>
      </c>
      <c r="F50">
        <f t="shared" si="2"/>
        <v>1</v>
      </c>
      <c r="G50">
        <f t="shared" si="2"/>
        <v>0</v>
      </c>
      <c r="H50">
        <f t="shared" si="2"/>
        <v>1</v>
      </c>
      <c r="I50">
        <f t="shared" si="2"/>
        <v>1</v>
      </c>
      <c r="J50">
        <f t="shared" si="2"/>
        <v>1</v>
      </c>
      <c r="K50">
        <f t="shared" si="2"/>
        <v>1</v>
      </c>
      <c r="L50">
        <f t="shared" si="2"/>
        <v>1</v>
      </c>
      <c r="M50">
        <f t="shared" si="2"/>
        <v>1</v>
      </c>
      <c r="N50">
        <f t="shared" si="2"/>
        <v>0</v>
      </c>
      <c r="O50">
        <f t="shared" si="2"/>
        <v>1</v>
      </c>
      <c r="P50">
        <f t="shared" si="2"/>
        <v>1</v>
      </c>
      <c r="Q50">
        <f t="shared" si="2"/>
        <v>1</v>
      </c>
      <c r="R50">
        <f t="shared" si="2"/>
        <v>1</v>
      </c>
      <c r="S50">
        <f t="shared" si="2"/>
        <v>1</v>
      </c>
      <c r="T50">
        <f t="shared" si="2"/>
        <v>1</v>
      </c>
      <c r="U50">
        <f t="shared" si="2"/>
        <v>1</v>
      </c>
      <c r="V50">
        <f t="shared" si="2"/>
        <v>1</v>
      </c>
      <c r="W50">
        <f t="shared" si="2"/>
        <v>1</v>
      </c>
      <c r="X50">
        <f t="shared" si="2"/>
        <v>0</v>
      </c>
    </row>
    <row r="51" spans="2:24" x14ac:dyDescent="0.2">
      <c r="B51">
        <f t="shared" si="0"/>
        <v>1</v>
      </c>
      <c r="C51">
        <f t="shared" si="2"/>
        <v>1</v>
      </c>
      <c r="D51">
        <f t="shared" si="2"/>
        <v>1</v>
      </c>
      <c r="E51">
        <f t="shared" si="2"/>
        <v>1</v>
      </c>
      <c r="F51">
        <f t="shared" si="2"/>
        <v>1</v>
      </c>
      <c r="G51">
        <f t="shared" si="2"/>
        <v>1</v>
      </c>
      <c r="H51">
        <f t="shared" si="2"/>
        <v>1</v>
      </c>
      <c r="I51">
        <f t="shared" si="2"/>
        <v>1</v>
      </c>
      <c r="J51">
        <f t="shared" si="2"/>
        <v>1</v>
      </c>
      <c r="K51">
        <f t="shared" si="2"/>
        <v>1</v>
      </c>
      <c r="L51">
        <f t="shared" si="2"/>
        <v>1</v>
      </c>
      <c r="M51">
        <f t="shared" si="2"/>
        <v>1</v>
      </c>
      <c r="N51">
        <f t="shared" si="2"/>
        <v>0</v>
      </c>
      <c r="O51">
        <f t="shared" si="2"/>
        <v>1</v>
      </c>
      <c r="P51">
        <f t="shared" si="2"/>
        <v>1</v>
      </c>
      <c r="Q51">
        <f t="shared" si="2"/>
        <v>1</v>
      </c>
      <c r="R51">
        <f t="shared" si="2"/>
        <v>1</v>
      </c>
      <c r="S51">
        <f t="shared" si="2"/>
        <v>1</v>
      </c>
      <c r="T51">
        <f t="shared" si="2"/>
        <v>1</v>
      </c>
      <c r="U51">
        <f t="shared" si="2"/>
        <v>1</v>
      </c>
      <c r="V51">
        <f t="shared" si="2"/>
        <v>0</v>
      </c>
      <c r="W51">
        <f t="shared" si="2"/>
        <v>0</v>
      </c>
      <c r="X51">
        <f t="shared" si="2"/>
        <v>1</v>
      </c>
    </row>
    <row r="52" spans="2:24" x14ac:dyDescent="0.2">
      <c r="B52">
        <f t="shared" si="0"/>
        <v>1</v>
      </c>
      <c r="C52">
        <f t="shared" si="2"/>
        <v>1</v>
      </c>
      <c r="D52">
        <f t="shared" si="2"/>
        <v>0</v>
      </c>
      <c r="E52">
        <f t="shared" si="2"/>
        <v>1</v>
      </c>
      <c r="F52">
        <f t="shared" si="2"/>
        <v>1</v>
      </c>
      <c r="G52">
        <f t="shared" si="2"/>
        <v>0</v>
      </c>
      <c r="H52">
        <f t="shared" si="2"/>
        <v>0</v>
      </c>
      <c r="I52">
        <f t="shared" si="2"/>
        <v>0</v>
      </c>
      <c r="J52">
        <f t="shared" si="2"/>
        <v>1</v>
      </c>
      <c r="K52">
        <f t="shared" si="2"/>
        <v>1</v>
      </c>
      <c r="L52">
        <f t="shared" si="2"/>
        <v>1</v>
      </c>
      <c r="M52">
        <f t="shared" si="2"/>
        <v>1</v>
      </c>
      <c r="N52">
        <f t="shared" si="2"/>
        <v>0</v>
      </c>
      <c r="O52">
        <f t="shared" si="2"/>
        <v>1</v>
      </c>
      <c r="P52">
        <f t="shared" si="2"/>
        <v>1</v>
      </c>
      <c r="Q52">
        <f t="shared" si="2"/>
        <v>1</v>
      </c>
      <c r="R52">
        <f t="shared" si="2"/>
        <v>1</v>
      </c>
      <c r="S52">
        <f t="shared" si="2"/>
        <v>1</v>
      </c>
      <c r="T52">
        <f t="shared" si="2"/>
        <v>1</v>
      </c>
      <c r="U52">
        <f t="shared" si="2"/>
        <v>0</v>
      </c>
      <c r="V52">
        <f t="shared" si="2"/>
        <v>1</v>
      </c>
      <c r="W52">
        <f t="shared" si="2"/>
        <v>0</v>
      </c>
      <c r="X52">
        <f t="shared" si="2"/>
        <v>1</v>
      </c>
    </row>
    <row r="53" spans="2:24" x14ac:dyDescent="0.2">
      <c r="B53">
        <f t="shared" si="0"/>
        <v>1</v>
      </c>
      <c r="C53">
        <f t="shared" si="2"/>
        <v>1</v>
      </c>
      <c r="D53">
        <f t="shared" si="2"/>
        <v>0</v>
      </c>
      <c r="E53">
        <f t="shared" si="2"/>
        <v>0</v>
      </c>
      <c r="F53">
        <f t="shared" si="2"/>
        <v>1</v>
      </c>
      <c r="G53">
        <f t="shared" si="2"/>
        <v>0</v>
      </c>
      <c r="H53">
        <f t="shared" si="2"/>
        <v>1</v>
      </c>
      <c r="I53">
        <f t="shared" si="2"/>
        <v>0</v>
      </c>
      <c r="J53">
        <f t="shared" si="2"/>
        <v>0</v>
      </c>
      <c r="K53">
        <f t="shared" si="2"/>
        <v>0</v>
      </c>
      <c r="L53">
        <f t="shared" si="2"/>
        <v>0</v>
      </c>
      <c r="M53">
        <f t="shared" si="2"/>
        <v>0</v>
      </c>
      <c r="N53">
        <f t="shared" si="2"/>
        <v>0</v>
      </c>
      <c r="O53">
        <f t="shared" si="2"/>
        <v>0</v>
      </c>
      <c r="P53">
        <f t="shared" si="2"/>
        <v>0</v>
      </c>
      <c r="Q53">
        <f t="shared" si="2"/>
        <v>1</v>
      </c>
      <c r="R53">
        <f t="shared" si="2"/>
        <v>1</v>
      </c>
      <c r="S53">
        <f t="shared" si="2"/>
        <v>1</v>
      </c>
      <c r="T53">
        <f t="shared" si="2"/>
        <v>0</v>
      </c>
      <c r="U53">
        <f t="shared" si="2"/>
        <v>1</v>
      </c>
      <c r="V53">
        <f t="shared" si="2"/>
        <v>1</v>
      </c>
      <c r="W53">
        <f t="shared" si="2"/>
        <v>0</v>
      </c>
      <c r="X53">
        <f t="shared" si="2"/>
        <v>1</v>
      </c>
    </row>
    <row r="54" spans="2:24" x14ac:dyDescent="0.2">
      <c r="B54">
        <f t="shared" si="0"/>
        <v>1</v>
      </c>
      <c r="C54">
        <f t="shared" si="2"/>
        <v>1</v>
      </c>
      <c r="D54">
        <f t="shared" si="2"/>
        <v>1</v>
      </c>
      <c r="E54">
        <f t="shared" si="2"/>
        <v>1</v>
      </c>
      <c r="F54">
        <f t="shared" si="2"/>
        <v>1</v>
      </c>
      <c r="G54">
        <f t="shared" si="2"/>
        <v>0</v>
      </c>
      <c r="H54">
        <f t="shared" si="2"/>
        <v>1</v>
      </c>
      <c r="I54">
        <f t="shared" si="2"/>
        <v>1</v>
      </c>
      <c r="J54">
        <f t="shared" si="2"/>
        <v>1</v>
      </c>
      <c r="K54">
        <f t="shared" si="2"/>
        <v>1</v>
      </c>
      <c r="L54">
        <f t="shared" si="2"/>
        <v>1</v>
      </c>
      <c r="M54">
        <f t="shared" si="2"/>
        <v>1</v>
      </c>
      <c r="N54">
        <f t="shared" si="2"/>
        <v>1</v>
      </c>
      <c r="O54">
        <f t="shared" si="2"/>
        <v>1</v>
      </c>
      <c r="P54">
        <f t="shared" si="2"/>
        <v>1</v>
      </c>
      <c r="Q54">
        <f t="shared" si="2"/>
        <v>1</v>
      </c>
      <c r="R54">
        <f t="shared" si="2"/>
        <v>1</v>
      </c>
      <c r="S54">
        <f t="shared" si="2"/>
        <v>1</v>
      </c>
      <c r="T54">
        <f t="shared" si="2"/>
        <v>1</v>
      </c>
      <c r="U54">
        <f t="shared" si="2"/>
        <v>1</v>
      </c>
      <c r="V54">
        <f t="shared" si="2"/>
        <v>1</v>
      </c>
      <c r="W54">
        <f t="shared" si="2"/>
        <v>0</v>
      </c>
      <c r="X54">
        <f t="shared" si="2"/>
        <v>1</v>
      </c>
    </row>
    <row r="55" spans="2:24" x14ac:dyDescent="0.2">
      <c r="B55">
        <f t="shared" si="0"/>
        <v>1</v>
      </c>
      <c r="C55">
        <f t="shared" si="2"/>
        <v>1</v>
      </c>
      <c r="D55">
        <f t="shared" si="2"/>
        <v>1</v>
      </c>
      <c r="E55">
        <f t="shared" si="2"/>
        <v>1</v>
      </c>
      <c r="F55">
        <f t="shared" si="2"/>
        <v>1</v>
      </c>
      <c r="G55">
        <f t="shared" si="2"/>
        <v>1</v>
      </c>
      <c r="H55">
        <f t="shared" si="2"/>
        <v>1</v>
      </c>
      <c r="I55">
        <f t="shared" si="2"/>
        <v>0</v>
      </c>
      <c r="J55">
        <f t="shared" si="2"/>
        <v>1</v>
      </c>
      <c r="K55">
        <f t="shared" si="2"/>
        <v>1</v>
      </c>
      <c r="L55">
        <f t="shared" si="2"/>
        <v>1</v>
      </c>
      <c r="M55">
        <f t="shared" si="2"/>
        <v>1</v>
      </c>
      <c r="N55">
        <f t="shared" si="2"/>
        <v>1</v>
      </c>
      <c r="O55">
        <f t="shared" si="2"/>
        <v>1</v>
      </c>
      <c r="P55">
        <f t="shared" si="2"/>
        <v>1</v>
      </c>
      <c r="Q55">
        <f t="shared" si="2"/>
        <v>1</v>
      </c>
      <c r="R55">
        <f t="shared" si="2"/>
        <v>1</v>
      </c>
      <c r="S55">
        <f t="shared" si="2"/>
        <v>1</v>
      </c>
      <c r="T55">
        <f t="shared" si="2"/>
        <v>1</v>
      </c>
      <c r="U55">
        <f t="shared" si="2"/>
        <v>1</v>
      </c>
      <c r="V55">
        <f t="shared" si="2"/>
        <v>1</v>
      </c>
      <c r="W55">
        <f t="shared" si="2"/>
        <v>0</v>
      </c>
      <c r="X55">
        <f t="shared" si="2"/>
        <v>1</v>
      </c>
    </row>
    <row r="56" spans="2:24" x14ac:dyDescent="0.2">
      <c r="B56">
        <f t="shared" si="0"/>
        <v>1</v>
      </c>
      <c r="C56">
        <f t="shared" si="2"/>
        <v>1</v>
      </c>
      <c r="D56">
        <f t="shared" si="2"/>
        <v>1</v>
      </c>
      <c r="E56">
        <f t="shared" si="2"/>
        <v>0</v>
      </c>
      <c r="F56">
        <f t="shared" si="2"/>
        <v>1</v>
      </c>
      <c r="G56">
        <f t="shared" si="2"/>
        <v>0</v>
      </c>
      <c r="H56">
        <f t="shared" si="2"/>
        <v>1</v>
      </c>
      <c r="I56">
        <f t="shared" si="2"/>
        <v>1</v>
      </c>
      <c r="J56">
        <f t="shared" si="2"/>
        <v>1</v>
      </c>
      <c r="K56">
        <f t="shared" si="2"/>
        <v>1</v>
      </c>
      <c r="L56">
        <f t="shared" si="2"/>
        <v>1</v>
      </c>
      <c r="M56">
        <f t="shared" si="2"/>
        <v>1</v>
      </c>
      <c r="N56">
        <f t="shared" si="2"/>
        <v>0</v>
      </c>
      <c r="O56">
        <f t="shared" si="2"/>
        <v>1</v>
      </c>
      <c r="P56">
        <f t="shared" si="2"/>
        <v>0</v>
      </c>
      <c r="Q56">
        <f t="shared" si="2"/>
        <v>1</v>
      </c>
      <c r="R56">
        <f t="shared" si="2"/>
        <v>1</v>
      </c>
      <c r="S56">
        <f t="shared" si="2"/>
        <v>1</v>
      </c>
      <c r="T56">
        <f t="shared" si="2"/>
        <v>1</v>
      </c>
      <c r="U56">
        <f t="shared" si="2"/>
        <v>0</v>
      </c>
      <c r="V56">
        <f t="shared" si="2"/>
        <v>0</v>
      </c>
      <c r="W56">
        <f t="shared" si="2"/>
        <v>0</v>
      </c>
      <c r="X56">
        <f t="shared" si="2"/>
        <v>1</v>
      </c>
    </row>
    <row r="57" spans="2:24" x14ac:dyDescent="0.2">
      <c r="B57">
        <f t="shared" si="0"/>
        <v>1</v>
      </c>
      <c r="C57">
        <f t="shared" si="2"/>
        <v>1</v>
      </c>
      <c r="D57">
        <f t="shared" si="2"/>
        <v>1</v>
      </c>
      <c r="E57">
        <f t="shared" si="2"/>
        <v>1</v>
      </c>
      <c r="F57">
        <f t="shared" si="2"/>
        <v>1</v>
      </c>
      <c r="G57">
        <f t="shared" si="2"/>
        <v>0</v>
      </c>
      <c r="H57">
        <f t="shared" si="2"/>
        <v>1</v>
      </c>
      <c r="I57">
        <f t="shared" si="2"/>
        <v>1</v>
      </c>
      <c r="J57">
        <f t="shared" si="2"/>
        <v>1</v>
      </c>
      <c r="K57">
        <f t="shared" si="2"/>
        <v>1</v>
      </c>
      <c r="L57">
        <f t="shared" si="2"/>
        <v>0</v>
      </c>
      <c r="M57">
        <f t="shared" si="2"/>
        <v>1</v>
      </c>
      <c r="N57">
        <f t="shared" si="2"/>
        <v>1</v>
      </c>
      <c r="O57">
        <f t="shared" si="2"/>
        <v>1</v>
      </c>
      <c r="P57">
        <f t="shared" si="2"/>
        <v>1</v>
      </c>
      <c r="Q57">
        <f t="shared" si="2"/>
        <v>0</v>
      </c>
      <c r="R57">
        <f t="shared" si="2"/>
        <v>0</v>
      </c>
      <c r="S57">
        <f t="shared" si="2"/>
        <v>1</v>
      </c>
      <c r="T57">
        <f t="shared" si="2"/>
        <v>0</v>
      </c>
      <c r="U57">
        <f t="shared" si="2"/>
        <v>0</v>
      </c>
      <c r="V57">
        <f t="shared" si="2"/>
        <v>1</v>
      </c>
      <c r="W57">
        <f t="shared" si="2"/>
        <v>0</v>
      </c>
      <c r="X57">
        <f t="shared" si="2"/>
        <v>1</v>
      </c>
    </row>
    <row r="58" spans="2:24" x14ac:dyDescent="0.2">
      <c r="B58">
        <f t="shared" si="0"/>
        <v>0</v>
      </c>
      <c r="C58">
        <f t="shared" si="2"/>
        <v>0</v>
      </c>
      <c r="D58">
        <f t="shared" si="2"/>
        <v>0</v>
      </c>
      <c r="E58">
        <f t="shared" si="2"/>
        <v>0</v>
      </c>
      <c r="F58">
        <f t="shared" si="2"/>
        <v>0</v>
      </c>
      <c r="G58">
        <f t="shared" si="2"/>
        <v>0</v>
      </c>
      <c r="H58">
        <f t="shared" si="2"/>
        <v>0</v>
      </c>
      <c r="I58">
        <f t="shared" si="2"/>
        <v>0</v>
      </c>
      <c r="J58">
        <f t="shared" si="2"/>
        <v>0</v>
      </c>
      <c r="K58">
        <f t="shared" si="2"/>
        <v>0</v>
      </c>
      <c r="L58">
        <f t="shared" si="2"/>
        <v>0</v>
      </c>
      <c r="M58">
        <f t="shared" si="2"/>
        <v>0</v>
      </c>
      <c r="N58">
        <f t="shared" si="2"/>
        <v>1</v>
      </c>
      <c r="O58">
        <f t="shared" si="2"/>
        <v>0</v>
      </c>
      <c r="P58">
        <f t="shared" si="2"/>
        <v>0</v>
      </c>
      <c r="Q58">
        <f t="shared" si="2"/>
        <v>0</v>
      </c>
      <c r="R58">
        <f t="shared" si="2"/>
        <v>0</v>
      </c>
      <c r="S58">
        <f t="shared" si="2"/>
        <v>0</v>
      </c>
      <c r="T58">
        <f t="shared" si="2"/>
        <v>0</v>
      </c>
      <c r="U58">
        <f t="shared" si="2"/>
        <v>0</v>
      </c>
      <c r="V58">
        <f t="shared" si="2"/>
        <v>0</v>
      </c>
      <c r="W58">
        <f t="shared" si="2"/>
        <v>0</v>
      </c>
      <c r="X58">
        <f t="shared" si="2"/>
        <v>0</v>
      </c>
    </row>
    <row r="59" spans="2:24" x14ac:dyDescent="0.2">
      <c r="B59">
        <f t="shared" si="0"/>
        <v>1</v>
      </c>
      <c r="C59">
        <f t="shared" si="2"/>
        <v>1</v>
      </c>
      <c r="D59">
        <f t="shared" si="2"/>
        <v>1</v>
      </c>
      <c r="E59">
        <f t="shared" si="2"/>
        <v>0</v>
      </c>
      <c r="F59">
        <f t="shared" si="2"/>
        <v>1</v>
      </c>
      <c r="G59">
        <f t="shared" si="2"/>
        <v>0</v>
      </c>
      <c r="H59">
        <f t="shared" si="2"/>
        <v>1</v>
      </c>
      <c r="I59">
        <f t="shared" si="2"/>
        <v>1</v>
      </c>
      <c r="J59">
        <f t="shared" si="2"/>
        <v>1</v>
      </c>
      <c r="K59">
        <f t="shared" si="2"/>
        <v>1</v>
      </c>
      <c r="L59">
        <f t="shared" si="2"/>
        <v>1</v>
      </c>
      <c r="M59">
        <f t="shared" si="2"/>
        <v>1</v>
      </c>
      <c r="N59">
        <f t="shared" si="2"/>
        <v>1</v>
      </c>
      <c r="O59">
        <f t="shared" si="2"/>
        <v>1</v>
      </c>
      <c r="P59">
        <f t="shared" si="2"/>
        <v>0</v>
      </c>
      <c r="Q59">
        <f t="shared" si="2"/>
        <v>1</v>
      </c>
      <c r="R59">
        <f t="shared" si="2"/>
        <v>1</v>
      </c>
      <c r="S59">
        <f t="shared" si="2"/>
        <v>1</v>
      </c>
      <c r="T59">
        <f t="shared" si="2"/>
        <v>1</v>
      </c>
      <c r="U59">
        <f t="shared" si="2"/>
        <v>1</v>
      </c>
      <c r="V59">
        <f t="shared" si="2"/>
        <v>1</v>
      </c>
      <c r="W59">
        <f t="shared" si="2"/>
        <v>0</v>
      </c>
      <c r="X59">
        <f t="shared" si="2"/>
        <v>1</v>
      </c>
    </row>
    <row r="60" spans="2:24" x14ac:dyDescent="0.2">
      <c r="B60">
        <f t="shared" si="0"/>
        <v>0</v>
      </c>
      <c r="C60">
        <f t="shared" si="2"/>
        <v>1</v>
      </c>
      <c r="D60">
        <f t="shared" si="2"/>
        <v>0</v>
      </c>
      <c r="E60">
        <f t="shared" si="2"/>
        <v>0</v>
      </c>
      <c r="F60">
        <f t="shared" si="2"/>
        <v>1</v>
      </c>
      <c r="G60">
        <f t="shared" si="2"/>
        <v>0</v>
      </c>
      <c r="H60">
        <f t="shared" si="2"/>
        <v>1</v>
      </c>
      <c r="I60">
        <f t="shared" si="2"/>
        <v>0</v>
      </c>
      <c r="J60">
        <f t="shared" si="2"/>
        <v>0</v>
      </c>
      <c r="K60">
        <f t="shared" si="2"/>
        <v>0</v>
      </c>
      <c r="L60">
        <f t="shared" si="2"/>
        <v>0</v>
      </c>
      <c r="M60">
        <f t="shared" si="2"/>
        <v>0</v>
      </c>
      <c r="N60">
        <f t="shared" si="2"/>
        <v>0</v>
      </c>
      <c r="O60">
        <f t="shared" si="2"/>
        <v>0</v>
      </c>
      <c r="P60">
        <f t="shared" si="2"/>
        <v>0</v>
      </c>
      <c r="Q60">
        <f t="shared" si="2"/>
        <v>0</v>
      </c>
      <c r="R60">
        <f t="shared" si="2"/>
        <v>1</v>
      </c>
      <c r="S60">
        <f t="shared" si="2"/>
        <v>0</v>
      </c>
      <c r="T60">
        <f t="shared" si="2"/>
        <v>0</v>
      </c>
      <c r="U60">
        <f t="shared" si="2"/>
        <v>0</v>
      </c>
      <c r="V60">
        <f t="shared" ref="C60:X66" si="3">IF(V29=0,0,1)</f>
        <v>0</v>
      </c>
      <c r="W60">
        <f t="shared" si="3"/>
        <v>0</v>
      </c>
      <c r="X60">
        <f t="shared" si="3"/>
        <v>0</v>
      </c>
    </row>
    <row r="61" spans="2:24" x14ac:dyDescent="0.2">
      <c r="B61">
        <f t="shared" si="0"/>
        <v>1</v>
      </c>
      <c r="C61">
        <f t="shared" si="3"/>
        <v>1</v>
      </c>
      <c r="D61">
        <f t="shared" si="3"/>
        <v>1</v>
      </c>
      <c r="E61">
        <f t="shared" si="3"/>
        <v>1</v>
      </c>
      <c r="F61">
        <f t="shared" si="3"/>
        <v>1</v>
      </c>
      <c r="G61">
        <f t="shared" si="3"/>
        <v>0</v>
      </c>
      <c r="H61">
        <f t="shared" si="3"/>
        <v>1</v>
      </c>
      <c r="I61">
        <f t="shared" si="3"/>
        <v>1</v>
      </c>
      <c r="J61">
        <f t="shared" si="3"/>
        <v>1</v>
      </c>
      <c r="K61">
        <f t="shared" si="3"/>
        <v>1</v>
      </c>
      <c r="L61">
        <f t="shared" si="3"/>
        <v>1</v>
      </c>
      <c r="M61">
        <f t="shared" si="3"/>
        <v>0</v>
      </c>
      <c r="N61">
        <f t="shared" si="3"/>
        <v>0</v>
      </c>
      <c r="O61">
        <f t="shared" si="3"/>
        <v>1</v>
      </c>
      <c r="P61">
        <f t="shared" si="3"/>
        <v>1</v>
      </c>
      <c r="Q61">
        <f t="shared" si="3"/>
        <v>0</v>
      </c>
      <c r="R61">
        <f t="shared" si="3"/>
        <v>0</v>
      </c>
      <c r="S61">
        <f t="shared" si="3"/>
        <v>1</v>
      </c>
      <c r="T61">
        <f t="shared" si="3"/>
        <v>0</v>
      </c>
      <c r="U61">
        <f t="shared" si="3"/>
        <v>1</v>
      </c>
      <c r="V61">
        <f t="shared" si="3"/>
        <v>1</v>
      </c>
      <c r="W61">
        <f t="shared" si="3"/>
        <v>0</v>
      </c>
      <c r="X61">
        <f t="shared" si="3"/>
        <v>0</v>
      </c>
    </row>
    <row r="62" spans="2:24" x14ac:dyDescent="0.2">
      <c r="B62">
        <f t="shared" si="0"/>
        <v>1</v>
      </c>
      <c r="C62">
        <f t="shared" si="3"/>
        <v>1</v>
      </c>
      <c r="D62">
        <f t="shared" si="3"/>
        <v>1</v>
      </c>
      <c r="E62">
        <f t="shared" si="3"/>
        <v>1</v>
      </c>
      <c r="F62">
        <f t="shared" si="3"/>
        <v>0</v>
      </c>
      <c r="G62">
        <f t="shared" si="3"/>
        <v>1</v>
      </c>
      <c r="H62">
        <f t="shared" si="3"/>
        <v>0</v>
      </c>
      <c r="I62">
        <f t="shared" si="3"/>
        <v>0</v>
      </c>
      <c r="J62">
        <f t="shared" si="3"/>
        <v>0</v>
      </c>
      <c r="K62">
        <f t="shared" si="3"/>
        <v>1</v>
      </c>
      <c r="L62">
        <f t="shared" si="3"/>
        <v>1</v>
      </c>
      <c r="M62">
        <f t="shared" si="3"/>
        <v>1</v>
      </c>
      <c r="N62">
        <f t="shared" si="3"/>
        <v>1</v>
      </c>
      <c r="O62">
        <f t="shared" si="3"/>
        <v>0</v>
      </c>
      <c r="P62">
        <f t="shared" si="3"/>
        <v>1</v>
      </c>
      <c r="Q62">
        <f t="shared" si="3"/>
        <v>1</v>
      </c>
      <c r="R62">
        <f t="shared" si="3"/>
        <v>1</v>
      </c>
      <c r="S62">
        <f t="shared" si="3"/>
        <v>1</v>
      </c>
      <c r="T62">
        <f t="shared" si="3"/>
        <v>1</v>
      </c>
      <c r="U62">
        <f t="shared" si="3"/>
        <v>1</v>
      </c>
      <c r="V62">
        <f t="shared" si="3"/>
        <v>1</v>
      </c>
      <c r="W62">
        <f t="shared" si="3"/>
        <v>0</v>
      </c>
      <c r="X62">
        <f t="shared" si="3"/>
        <v>1</v>
      </c>
    </row>
    <row r="63" spans="2:24" x14ac:dyDescent="0.2">
      <c r="B63">
        <f t="shared" si="0"/>
        <v>1</v>
      </c>
      <c r="C63">
        <f t="shared" si="3"/>
        <v>1</v>
      </c>
      <c r="D63">
        <f t="shared" si="3"/>
        <v>1</v>
      </c>
      <c r="E63">
        <f t="shared" si="3"/>
        <v>1</v>
      </c>
      <c r="F63">
        <f t="shared" si="3"/>
        <v>1</v>
      </c>
      <c r="G63">
        <f t="shared" si="3"/>
        <v>0</v>
      </c>
      <c r="H63">
        <f t="shared" si="3"/>
        <v>1</v>
      </c>
      <c r="I63">
        <f t="shared" si="3"/>
        <v>1</v>
      </c>
      <c r="J63">
        <f t="shared" si="3"/>
        <v>1</v>
      </c>
      <c r="K63">
        <f t="shared" si="3"/>
        <v>1</v>
      </c>
      <c r="L63">
        <f t="shared" si="3"/>
        <v>1</v>
      </c>
      <c r="M63">
        <f t="shared" si="3"/>
        <v>1</v>
      </c>
      <c r="N63">
        <f t="shared" si="3"/>
        <v>1</v>
      </c>
      <c r="O63">
        <f t="shared" si="3"/>
        <v>1</v>
      </c>
      <c r="P63">
        <f t="shared" si="3"/>
        <v>1</v>
      </c>
      <c r="Q63">
        <f t="shared" si="3"/>
        <v>1</v>
      </c>
      <c r="R63">
        <f t="shared" si="3"/>
        <v>1</v>
      </c>
      <c r="S63">
        <f t="shared" si="3"/>
        <v>1</v>
      </c>
      <c r="T63">
        <f t="shared" si="3"/>
        <v>1</v>
      </c>
      <c r="U63">
        <f t="shared" si="3"/>
        <v>1</v>
      </c>
      <c r="V63">
        <f t="shared" si="3"/>
        <v>1</v>
      </c>
      <c r="W63">
        <f t="shared" si="3"/>
        <v>1</v>
      </c>
      <c r="X63">
        <f t="shared" si="3"/>
        <v>1</v>
      </c>
    </row>
    <row r="64" spans="2:24" x14ac:dyDescent="0.2">
      <c r="B64">
        <f t="shared" si="0"/>
        <v>1</v>
      </c>
      <c r="C64">
        <f t="shared" si="3"/>
        <v>1</v>
      </c>
      <c r="D64">
        <f t="shared" si="3"/>
        <v>1</v>
      </c>
      <c r="E64">
        <f t="shared" si="3"/>
        <v>1</v>
      </c>
      <c r="F64">
        <f t="shared" si="3"/>
        <v>1</v>
      </c>
      <c r="G64">
        <f t="shared" si="3"/>
        <v>1</v>
      </c>
      <c r="H64">
        <f t="shared" si="3"/>
        <v>1</v>
      </c>
      <c r="I64">
        <f t="shared" si="3"/>
        <v>1</v>
      </c>
      <c r="J64">
        <f t="shared" si="3"/>
        <v>1</v>
      </c>
      <c r="K64">
        <f t="shared" si="3"/>
        <v>1</v>
      </c>
      <c r="L64">
        <f t="shared" si="3"/>
        <v>1</v>
      </c>
      <c r="M64">
        <f t="shared" si="3"/>
        <v>1</v>
      </c>
      <c r="N64">
        <f t="shared" si="3"/>
        <v>1</v>
      </c>
      <c r="O64">
        <f t="shared" si="3"/>
        <v>1</v>
      </c>
      <c r="P64">
        <f t="shared" si="3"/>
        <v>1</v>
      </c>
      <c r="Q64">
        <f t="shared" si="3"/>
        <v>1</v>
      </c>
      <c r="R64">
        <f t="shared" si="3"/>
        <v>1</v>
      </c>
      <c r="S64">
        <f t="shared" si="3"/>
        <v>1</v>
      </c>
      <c r="T64">
        <f t="shared" si="3"/>
        <v>1</v>
      </c>
      <c r="U64">
        <f t="shared" si="3"/>
        <v>1</v>
      </c>
      <c r="V64">
        <f t="shared" si="3"/>
        <v>1</v>
      </c>
      <c r="W64">
        <f t="shared" si="3"/>
        <v>1</v>
      </c>
      <c r="X64">
        <f t="shared" si="3"/>
        <v>1</v>
      </c>
    </row>
    <row r="65" spans="2:24" x14ac:dyDescent="0.2">
      <c r="B65">
        <f t="shared" si="0"/>
        <v>0</v>
      </c>
      <c r="C65">
        <f t="shared" si="3"/>
        <v>0</v>
      </c>
      <c r="D65">
        <f t="shared" si="3"/>
        <v>0</v>
      </c>
      <c r="E65">
        <f t="shared" si="3"/>
        <v>0</v>
      </c>
      <c r="F65">
        <f t="shared" si="3"/>
        <v>0</v>
      </c>
      <c r="G65">
        <f t="shared" si="3"/>
        <v>0</v>
      </c>
      <c r="H65">
        <f t="shared" si="3"/>
        <v>0</v>
      </c>
      <c r="I65">
        <f t="shared" si="3"/>
        <v>0</v>
      </c>
      <c r="J65">
        <f t="shared" si="3"/>
        <v>0</v>
      </c>
      <c r="K65">
        <f t="shared" si="3"/>
        <v>0</v>
      </c>
      <c r="L65">
        <f t="shared" si="3"/>
        <v>0</v>
      </c>
      <c r="M65">
        <f t="shared" si="3"/>
        <v>0</v>
      </c>
      <c r="N65">
        <f t="shared" si="3"/>
        <v>0</v>
      </c>
      <c r="O65">
        <f t="shared" si="3"/>
        <v>0</v>
      </c>
      <c r="P65">
        <f t="shared" si="3"/>
        <v>0</v>
      </c>
      <c r="Q65">
        <f t="shared" si="3"/>
        <v>0</v>
      </c>
      <c r="R65">
        <f t="shared" si="3"/>
        <v>0</v>
      </c>
      <c r="S65">
        <f t="shared" si="3"/>
        <v>0</v>
      </c>
      <c r="T65">
        <f t="shared" si="3"/>
        <v>0</v>
      </c>
      <c r="U65">
        <f t="shared" si="3"/>
        <v>0</v>
      </c>
      <c r="V65">
        <f t="shared" si="3"/>
        <v>0</v>
      </c>
      <c r="W65">
        <f t="shared" si="3"/>
        <v>0</v>
      </c>
      <c r="X65">
        <f t="shared" si="3"/>
        <v>0</v>
      </c>
    </row>
    <row r="66" spans="2:24" x14ac:dyDescent="0.2">
      <c r="B66">
        <f t="shared" si="0"/>
        <v>0</v>
      </c>
      <c r="C66">
        <f t="shared" si="3"/>
        <v>0</v>
      </c>
      <c r="D66">
        <f t="shared" si="3"/>
        <v>0</v>
      </c>
      <c r="E66">
        <f t="shared" si="3"/>
        <v>0</v>
      </c>
      <c r="F66">
        <f t="shared" si="3"/>
        <v>0</v>
      </c>
      <c r="G66">
        <f t="shared" si="3"/>
        <v>0</v>
      </c>
      <c r="H66">
        <f t="shared" si="3"/>
        <v>0</v>
      </c>
      <c r="I66">
        <f t="shared" si="3"/>
        <v>0</v>
      </c>
      <c r="J66">
        <f t="shared" si="3"/>
        <v>0</v>
      </c>
      <c r="K66">
        <f t="shared" si="3"/>
        <v>0</v>
      </c>
      <c r="L66">
        <f t="shared" si="3"/>
        <v>0</v>
      </c>
      <c r="M66">
        <f t="shared" si="3"/>
        <v>0</v>
      </c>
      <c r="N66">
        <f t="shared" si="3"/>
        <v>0</v>
      </c>
      <c r="O66">
        <f t="shared" si="3"/>
        <v>0</v>
      </c>
      <c r="P66">
        <f t="shared" si="3"/>
        <v>0</v>
      </c>
      <c r="Q66">
        <f t="shared" si="3"/>
        <v>0</v>
      </c>
      <c r="R66">
        <f t="shared" si="3"/>
        <v>0</v>
      </c>
      <c r="S66">
        <f t="shared" si="3"/>
        <v>0</v>
      </c>
      <c r="T66">
        <f t="shared" si="3"/>
        <v>0</v>
      </c>
      <c r="U66">
        <f t="shared" si="3"/>
        <v>0</v>
      </c>
      <c r="V66">
        <f t="shared" si="3"/>
        <v>0</v>
      </c>
      <c r="W66">
        <f t="shared" si="3"/>
        <v>0</v>
      </c>
      <c r="X66">
        <f t="shared" si="3"/>
        <v>0</v>
      </c>
    </row>
    <row r="69" spans="2:24" x14ac:dyDescent="0.2">
      <c r="B69">
        <f>SUM(B37:B66)</f>
        <v>21</v>
      </c>
      <c r="C69">
        <f t="shared" ref="C69:X69" si="4">SUM(C37:C66)</f>
        <v>22</v>
      </c>
      <c r="D69">
        <f t="shared" si="4"/>
        <v>20</v>
      </c>
      <c r="E69">
        <f t="shared" si="4"/>
        <v>18</v>
      </c>
      <c r="F69">
        <f t="shared" si="4"/>
        <v>19</v>
      </c>
      <c r="G69">
        <f t="shared" si="4"/>
        <v>5</v>
      </c>
      <c r="H69">
        <f t="shared" si="4"/>
        <v>21</v>
      </c>
      <c r="I69">
        <f t="shared" si="4"/>
        <v>16</v>
      </c>
      <c r="J69">
        <f t="shared" si="4"/>
        <v>22</v>
      </c>
      <c r="K69">
        <f t="shared" si="4"/>
        <v>21</v>
      </c>
      <c r="L69">
        <f t="shared" si="4"/>
        <v>19</v>
      </c>
      <c r="M69">
        <f t="shared" si="4"/>
        <v>22</v>
      </c>
      <c r="N69">
        <f t="shared" si="4"/>
        <v>17</v>
      </c>
      <c r="O69">
        <f t="shared" si="4"/>
        <v>19</v>
      </c>
      <c r="P69">
        <f t="shared" si="4"/>
        <v>18</v>
      </c>
      <c r="Q69">
        <f t="shared" si="4"/>
        <v>22</v>
      </c>
      <c r="R69">
        <f t="shared" si="4"/>
        <v>23</v>
      </c>
      <c r="S69">
        <f t="shared" si="4"/>
        <v>24</v>
      </c>
      <c r="T69">
        <f t="shared" si="4"/>
        <v>20</v>
      </c>
      <c r="U69">
        <f t="shared" si="4"/>
        <v>19</v>
      </c>
      <c r="V69">
        <f t="shared" si="4"/>
        <v>19</v>
      </c>
      <c r="W69">
        <f t="shared" si="4"/>
        <v>3</v>
      </c>
      <c r="X69">
        <f t="shared" si="4"/>
        <v>19</v>
      </c>
    </row>
    <row r="72" spans="2:24" x14ac:dyDescent="0.2">
      <c r="B72">
        <f>B36/B69</f>
        <v>0</v>
      </c>
      <c r="C72">
        <f t="shared" ref="C72:X72" si="5">C36/C69</f>
        <v>0</v>
      </c>
      <c r="D72">
        <f t="shared" si="5"/>
        <v>0</v>
      </c>
      <c r="E72">
        <f t="shared" si="5"/>
        <v>0</v>
      </c>
      <c r="F72">
        <f t="shared" si="5"/>
        <v>0</v>
      </c>
      <c r="G72">
        <f t="shared" si="5"/>
        <v>0</v>
      </c>
      <c r="H72">
        <f t="shared" si="5"/>
        <v>0</v>
      </c>
      <c r="I72">
        <f t="shared" si="5"/>
        <v>0</v>
      </c>
      <c r="J72">
        <f t="shared" si="5"/>
        <v>0</v>
      </c>
      <c r="K72">
        <f t="shared" si="5"/>
        <v>0</v>
      </c>
      <c r="L72">
        <f t="shared" si="5"/>
        <v>0</v>
      </c>
      <c r="M72">
        <f t="shared" si="5"/>
        <v>0</v>
      </c>
      <c r="N72">
        <f t="shared" si="5"/>
        <v>0</v>
      </c>
      <c r="O72">
        <f t="shared" si="5"/>
        <v>0</v>
      </c>
      <c r="P72">
        <f t="shared" si="5"/>
        <v>0</v>
      </c>
      <c r="Q72">
        <f t="shared" si="5"/>
        <v>0</v>
      </c>
      <c r="R72">
        <f t="shared" si="5"/>
        <v>0</v>
      </c>
      <c r="S72">
        <f t="shared" si="5"/>
        <v>0</v>
      </c>
      <c r="T72">
        <f t="shared" si="5"/>
        <v>0</v>
      </c>
      <c r="U72">
        <f t="shared" si="5"/>
        <v>0</v>
      </c>
      <c r="V72">
        <f t="shared" si="5"/>
        <v>0</v>
      </c>
      <c r="W72">
        <f t="shared" si="5"/>
        <v>0</v>
      </c>
      <c r="X72">
        <f t="shared" si="5"/>
        <v>0</v>
      </c>
    </row>
    <row r="75" spans="2:24" x14ac:dyDescent="0.2">
      <c r="B75" s="16">
        <f>B72/9</f>
        <v>0</v>
      </c>
      <c r="C75" s="16">
        <f t="shared" ref="C75:X75" si="6">C72/9</f>
        <v>0</v>
      </c>
      <c r="D75" s="16">
        <f t="shared" si="6"/>
        <v>0</v>
      </c>
      <c r="E75" s="16">
        <f t="shared" si="6"/>
        <v>0</v>
      </c>
      <c r="F75" s="16">
        <f t="shared" si="6"/>
        <v>0</v>
      </c>
      <c r="G75" s="16">
        <f t="shared" si="6"/>
        <v>0</v>
      </c>
      <c r="H75" s="16">
        <f t="shared" si="6"/>
        <v>0</v>
      </c>
      <c r="I75" s="16">
        <f t="shared" si="6"/>
        <v>0</v>
      </c>
      <c r="J75" s="16">
        <f t="shared" si="6"/>
        <v>0</v>
      </c>
      <c r="K75" s="16">
        <f t="shared" si="6"/>
        <v>0</v>
      </c>
      <c r="L75" s="16">
        <f t="shared" si="6"/>
        <v>0</v>
      </c>
      <c r="M75" s="16">
        <f t="shared" si="6"/>
        <v>0</v>
      </c>
      <c r="N75" s="16">
        <f t="shared" si="6"/>
        <v>0</v>
      </c>
      <c r="O75" s="16">
        <f t="shared" si="6"/>
        <v>0</v>
      </c>
      <c r="P75" s="16">
        <f t="shared" si="6"/>
        <v>0</v>
      </c>
      <c r="Q75" s="16">
        <f t="shared" si="6"/>
        <v>0</v>
      </c>
      <c r="R75" s="16">
        <f t="shared" si="6"/>
        <v>0</v>
      </c>
      <c r="S75" s="16">
        <f t="shared" si="6"/>
        <v>0</v>
      </c>
      <c r="T75" s="16">
        <f t="shared" si="6"/>
        <v>0</v>
      </c>
      <c r="U75" s="16">
        <f t="shared" si="6"/>
        <v>0</v>
      </c>
      <c r="V75" s="16">
        <f t="shared" si="6"/>
        <v>0</v>
      </c>
      <c r="W75" s="16">
        <f t="shared" si="6"/>
        <v>0</v>
      </c>
      <c r="X75" s="16">
        <f t="shared" si="6"/>
        <v>0</v>
      </c>
    </row>
  </sheetData>
  <conditionalFormatting sqref="B72:X72">
    <cfRule type="colorScale" priority="1">
      <colorScale>
        <cfvo type="num" val="0"/>
        <cfvo type="num" val="5"/>
        <cfvo type="num" val="10"/>
        <color rgb="FFF8696B"/>
        <color rgb="FFFFEB84"/>
        <color rgb="FF63BE7B"/>
      </colorScale>
    </cfRule>
  </conditionalFormatting>
  <pageMargins left="0.7" right="0.7" top="0.75" bottom="0.75" header="0.3" footer="0.3"/>
  <customProperties>
    <customPr name="_pios_id" r:id="rId2"/>
  </customPropertie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>
    <tabColor rgb="FFFF0000"/>
  </sheetPr>
  <dimension ref="A1:AW5"/>
  <sheetViews>
    <sheetView showGridLines="0" tabSelected="1" zoomScaleNormal="100" workbookViewId="0">
      <pane ySplit="4" topLeftCell="A5" activePane="bottomLeft" state="frozen"/>
      <selection activeCell="A2" sqref="A2:XFD8"/>
      <selection pane="bottomLeft" activeCell="B5" sqref="B5"/>
    </sheetView>
  </sheetViews>
  <sheetFormatPr baseColWidth="10" defaultColWidth="22.5703125" defaultRowHeight="12.75" outlineLevelCol="1" x14ac:dyDescent="0.2"/>
  <cols>
    <col min="1" max="1" width="10" style="6" customWidth="1" outlineLevel="1"/>
    <col min="2" max="2" width="7" style="6" customWidth="1" outlineLevel="1"/>
    <col min="3" max="3" width="14.140625" style="6" customWidth="1" outlineLevel="1"/>
    <col min="4" max="4" width="6.7109375" style="6" customWidth="1" outlineLevel="1"/>
    <col min="5" max="5" width="6.5703125" style="6" customWidth="1" outlineLevel="1"/>
    <col min="6" max="6" width="12" style="6" customWidth="1" outlineLevel="1"/>
    <col min="7" max="7" width="43.5703125" style="6" customWidth="1" outlineLevel="1"/>
    <col min="8" max="8" width="12" style="6" customWidth="1" outlineLevel="1"/>
    <col min="9" max="9" width="43.85546875" style="6" customWidth="1" outlineLevel="1"/>
    <col min="10" max="10" width="20.85546875" style="6" customWidth="1" outlineLevel="1"/>
    <col min="11" max="11" width="40.140625" style="6" customWidth="1" outlineLevel="1"/>
    <col min="12" max="13" width="12.42578125" style="6" customWidth="1"/>
    <col min="14" max="14" width="27.42578125" style="6" customWidth="1"/>
    <col min="15" max="15" width="13.140625" style="6" customWidth="1"/>
    <col min="16" max="16" width="10.5703125" style="6" customWidth="1"/>
    <col min="17" max="17" width="8.85546875" style="6" customWidth="1"/>
    <col min="18" max="18" width="15.42578125" style="6" customWidth="1"/>
    <col min="19" max="19" width="18" style="6" customWidth="1"/>
    <col min="20" max="20" width="9.140625" style="6" customWidth="1"/>
    <col min="21" max="21" width="10.140625" style="6" customWidth="1"/>
    <col min="22" max="22" width="9.85546875" style="6" customWidth="1" outlineLevel="1"/>
    <col min="23" max="23" width="25.5703125" style="6" customWidth="1" outlineLevel="1"/>
    <col min="24" max="24" width="13.5703125" style="6" customWidth="1" outlineLevel="1"/>
    <col min="25" max="25" width="19.42578125" style="6" customWidth="1" outlineLevel="1"/>
    <col min="26" max="26" width="20.140625" style="6" customWidth="1" outlineLevel="1"/>
    <col min="27" max="27" width="13.5703125" style="6" customWidth="1" outlineLevel="1"/>
    <col min="28" max="28" width="20.140625" style="6" customWidth="1" outlineLevel="1"/>
    <col min="29" max="29" width="16.42578125" style="6" bestFit="1" customWidth="1"/>
    <col min="30" max="30" width="18.42578125" style="6" bestFit="1" customWidth="1"/>
    <col min="31" max="31" width="11.5703125" style="7" bestFit="1" customWidth="1"/>
    <col min="32" max="32" width="16" style="6" bestFit="1" customWidth="1"/>
    <col min="33" max="33" width="16" style="8" customWidth="1"/>
    <col min="34" max="34" width="15.42578125" style="6" bestFit="1" customWidth="1"/>
    <col min="35" max="35" width="13.140625" style="9" bestFit="1" customWidth="1"/>
    <col min="36" max="36" width="10.140625" style="6" bestFit="1" customWidth="1"/>
    <col min="37" max="37" width="10.5703125" style="6" bestFit="1" customWidth="1"/>
    <col min="38" max="38" width="13" style="6" bestFit="1" customWidth="1"/>
    <col min="39" max="39" width="8.42578125" style="6" bestFit="1" customWidth="1"/>
    <col min="40" max="40" width="7" style="6" bestFit="1" customWidth="1"/>
    <col min="41" max="41" width="10.5703125" style="6" bestFit="1" customWidth="1"/>
    <col min="42" max="42" width="12" style="6" bestFit="1" customWidth="1"/>
    <col min="43" max="43" width="8.5703125" style="6" bestFit="1" customWidth="1"/>
    <col min="44" max="44" width="14.85546875" style="6" bestFit="1" customWidth="1"/>
    <col min="45" max="45" width="40.85546875" style="6" bestFit="1" customWidth="1"/>
    <col min="46" max="46" width="40.85546875" style="6" customWidth="1"/>
    <col min="47" max="16384" width="22.5703125" style="6"/>
  </cols>
  <sheetData>
    <row r="1" spans="1:49" x14ac:dyDescent="0.2">
      <c r="AN1" s="6" t="s">
        <v>97</v>
      </c>
      <c r="AO1" s="6">
        <v>-1.5</v>
      </c>
    </row>
    <row r="2" spans="1:49" x14ac:dyDescent="0.2">
      <c r="AN2" s="6" t="s">
        <v>66</v>
      </c>
      <c r="AO2" s="6">
        <v>-3</v>
      </c>
    </row>
    <row r="3" spans="1:49" x14ac:dyDescent="0.2">
      <c r="AN3" s="6" t="s">
        <v>491</v>
      </c>
    </row>
    <row r="4" spans="1:49" ht="36.75" customHeight="1" x14ac:dyDescent="0.2">
      <c r="A4" s="4" t="s">
        <v>0</v>
      </c>
      <c r="B4" s="4" t="s">
        <v>1</v>
      </c>
      <c r="C4" s="4" t="s">
        <v>2</v>
      </c>
      <c r="D4" s="4" t="s">
        <v>3</v>
      </c>
      <c r="E4" s="4" t="s">
        <v>4</v>
      </c>
      <c r="F4" s="11" t="s">
        <v>5</v>
      </c>
      <c r="G4" s="15" t="s">
        <v>6</v>
      </c>
      <c r="H4" s="11" t="s">
        <v>7</v>
      </c>
      <c r="I4" s="15" t="s">
        <v>8</v>
      </c>
      <c r="J4" s="4" t="s">
        <v>9</v>
      </c>
      <c r="K4" s="4" t="s">
        <v>10</v>
      </c>
      <c r="L4" s="4" t="s">
        <v>11</v>
      </c>
      <c r="M4" s="4" t="s">
        <v>12</v>
      </c>
      <c r="N4" s="4" t="s">
        <v>13</v>
      </c>
      <c r="O4" s="4" t="s">
        <v>14</v>
      </c>
      <c r="P4" s="4" t="s">
        <v>15</v>
      </c>
      <c r="Q4" s="4" t="s">
        <v>16</v>
      </c>
      <c r="R4" s="4" t="s">
        <v>17</v>
      </c>
      <c r="S4" s="4" t="s">
        <v>18</v>
      </c>
      <c r="T4" s="4" t="s">
        <v>19</v>
      </c>
      <c r="U4" s="4" t="s">
        <v>20</v>
      </c>
      <c r="V4" s="4" t="s">
        <v>21</v>
      </c>
      <c r="W4" s="4" t="s">
        <v>22</v>
      </c>
      <c r="X4" s="4" t="s">
        <v>23</v>
      </c>
      <c r="Y4" s="4" t="s">
        <v>24</v>
      </c>
      <c r="Z4" s="4" t="s">
        <v>25</v>
      </c>
      <c r="AA4" s="5" t="s">
        <v>26</v>
      </c>
      <c r="AB4" s="5" t="s">
        <v>27</v>
      </c>
      <c r="AC4" s="5" t="s">
        <v>28</v>
      </c>
      <c r="AD4" s="5" t="s">
        <v>29</v>
      </c>
      <c r="AE4" s="5" t="s">
        <v>30</v>
      </c>
      <c r="AF4" s="5" t="s">
        <v>31</v>
      </c>
      <c r="AG4" s="5" t="s">
        <v>32</v>
      </c>
      <c r="AH4" s="5" t="s">
        <v>33</v>
      </c>
      <c r="AI4" s="5" t="s">
        <v>34</v>
      </c>
      <c r="AJ4" s="5" t="s">
        <v>35</v>
      </c>
      <c r="AK4" s="5" t="s">
        <v>36</v>
      </c>
      <c r="AL4" s="5" t="s">
        <v>37</v>
      </c>
      <c r="AM4" s="5" t="s">
        <v>38</v>
      </c>
      <c r="AN4" s="5" t="s">
        <v>39</v>
      </c>
      <c r="AO4" s="4" t="s">
        <v>40</v>
      </c>
      <c r="AP4" s="4" t="s">
        <v>41</v>
      </c>
      <c r="AQ4" s="4" t="s">
        <v>42</v>
      </c>
      <c r="AR4" s="4" t="s">
        <v>43</v>
      </c>
      <c r="AS4" s="4" t="s">
        <v>1949</v>
      </c>
      <c r="AT4" s="4" t="s">
        <v>1950</v>
      </c>
      <c r="AU4" s="4" t="s">
        <v>1951</v>
      </c>
      <c r="AV4" s="4" t="s">
        <v>1952</v>
      </c>
      <c r="AW4" s="4" t="s">
        <v>1953</v>
      </c>
    </row>
    <row r="5" spans="1:49" x14ac:dyDescent="0.2">
      <c r="A5"/>
      <c r="B5"/>
      <c r="C5"/>
      <c r="D5"/>
      <c r="E5"/>
      <c r="F5"/>
      <c r="G5"/>
      <c r="H5"/>
      <c r="I5"/>
      <c r="J5"/>
      <c r="K5"/>
      <c r="L5" s="38"/>
      <c r="M5" s="39"/>
      <c r="N5"/>
      <c r="O5" s="38"/>
      <c r="P5" s="39"/>
      <c r="Q5"/>
      <c r="R5"/>
      <c r="S5" s="38"/>
      <c r="T5" s="39"/>
      <c r="U5" s="40"/>
      <c r="V5"/>
      <c r="W5"/>
      <c r="X5"/>
      <c r="Y5"/>
      <c r="Z5"/>
      <c r="AC5" s="70"/>
      <c r="AD5" s="70"/>
      <c r="AF5" s="70"/>
      <c r="AH5" s="70"/>
      <c r="AT5" s="8"/>
      <c r="AU5" s="9"/>
    </row>
  </sheetData>
  <phoneticPr fontId="0" type="noConversion"/>
  <pageMargins left="0.75" right="0.75" top="1" bottom="1" header="0.5" footer="0.5"/>
  <pageSetup paperSize="9" orientation="portrait" r:id="rId1"/>
  <headerFooter alignWithMargins="0"/>
  <customProperties>
    <customPr name="_pios_id" r:id="rId2"/>
  </customProperties>
  <tableParts count="1">
    <tablePart r:id="rId3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4AD996-2071-4C45-A29C-D7E787FE2B3B}">
  <sheetPr codeName="Sheet1">
    <tabColor rgb="FF00B050"/>
  </sheetPr>
  <dimension ref="B1:DI201"/>
  <sheetViews>
    <sheetView showGridLines="0" topLeftCell="A98" zoomScaleNormal="100" workbookViewId="0">
      <selection activeCell="Q118" sqref="Q118"/>
    </sheetView>
  </sheetViews>
  <sheetFormatPr baseColWidth="10" defaultColWidth="8.85546875" defaultRowHeight="12.75" x14ac:dyDescent="0.2"/>
  <cols>
    <col min="3" max="3" width="12" customWidth="1"/>
    <col min="4" max="4" width="6" customWidth="1"/>
    <col min="5" max="5" width="7.85546875" customWidth="1"/>
    <col min="6" max="6" width="1" customWidth="1"/>
    <col min="7" max="20" width="6.7109375" customWidth="1"/>
    <col min="21" max="21" width="9" bestFit="1" customWidth="1"/>
    <col min="22" max="22" width="20" bestFit="1" customWidth="1"/>
    <col min="23" max="23" width="24.140625" bestFit="1" customWidth="1"/>
    <col min="24" max="27" width="3" bestFit="1" customWidth="1"/>
    <col min="28" max="28" width="13.140625" bestFit="1" customWidth="1"/>
    <col min="29" max="29" width="3" bestFit="1" customWidth="1"/>
    <col min="30" max="30" width="13.140625" bestFit="1" customWidth="1"/>
    <col min="31" max="33" width="3" bestFit="1" customWidth="1"/>
    <col min="34" max="34" width="13.140625" bestFit="1" customWidth="1"/>
    <col min="35" max="35" width="3" bestFit="1" customWidth="1"/>
    <col min="36" max="37" width="13.140625" bestFit="1" customWidth="1"/>
    <col min="38" max="38" width="24.28515625" bestFit="1" customWidth="1"/>
    <col min="39" max="39" width="23" bestFit="1" customWidth="1"/>
    <col min="40" max="40" width="5" bestFit="1" customWidth="1"/>
    <col min="41" max="41" width="24.28515625" bestFit="1" customWidth="1"/>
    <col min="42" max="42" width="8.28515625" bestFit="1" customWidth="1"/>
    <col min="43" max="43" width="8" bestFit="1" customWidth="1"/>
    <col min="44" max="46" width="8.28515625" bestFit="1" customWidth="1"/>
    <col min="47" max="48" width="24.28515625" bestFit="1" customWidth="1"/>
    <col min="49" max="49" width="23" bestFit="1" customWidth="1"/>
    <col min="50" max="50" width="24.28515625" bestFit="1" customWidth="1"/>
    <col min="51" max="51" width="2.28515625" bestFit="1" customWidth="1"/>
    <col min="52" max="52" width="10.140625" bestFit="1" customWidth="1"/>
    <col min="53" max="53" width="3" bestFit="1" customWidth="1"/>
    <col min="54" max="54" width="24.28515625" bestFit="1" customWidth="1"/>
    <col min="55" max="55" width="23" bestFit="1" customWidth="1"/>
    <col min="56" max="56" width="10.140625" bestFit="1" customWidth="1"/>
    <col min="57" max="57" width="3" bestFit="1" customWidth="1"/>
    <col min="58" max="58" width="10.140625" bestFit="1" customWidth="1"/>
    <col min="59" max="59" width="9.140625" bestFit="1" customWidth="1"/>
    <col min="60" max="60" width="12.42578125" bestFit="1" customWidth="1"/>
    <col min="61" max="61" width="12.5703125" bestFit="1" customWidth="1"/>
    <col min="62" max="63" width="8.42578125" bestFit="1" customWidth="1"/>
    <col min="64" max="64" width="24.28515625" bestFit="1" customWidth="1"/>
    <col min="65" max="65" width="23" bestFit="1" customWidth="1"/>
    <col min="66" max="66" width="5" bestFit="1" customWidth="1"/>
    <col min="67" max="67" width="24.28515625" bestFit="1" customWidth="1"/>
    <col min="68" max="74" width="8.42578125" bestFit="1" customWidth="1"/>
    <col min="75" max="75" width="24.28515625" bestFit="1" customWidth="1"/>
    <col min="76" max="76" width="23" bestFit="1" customWidth="1"/>
    <col min="77" max="77" width="5" bestFit="1" customWidth="1"/>
    <col min="78" max="78" width="24.28515625" bestFit="1" customWidth="1"/>
    <col min="79" max="79" width="11.85546875" bestFit="1" customWidth="1"/>
    <col min="80" max="80" width="12.5703125" bestFit="1" customWidth="1"/>
    <col min="81" max="82" width="16.42578125" bestFit="1" customWidth="1"/>
    <col min="83" max="84" width="24.28515625" bestFit="1" customWidth="1"/>
    <col min="85" max="85" width="23" bestFit="1" customWidth="1"/>
    <col min="86" max="86" width="5" bestFit="1" customWidth="1"/>
    <col min="87" max="87" width="24.28515625" bestFit="1" customWidth="1"/>
    <col min="88" max="88" width="15.42578125" bestFit="1" customWidth="1"/>
    <col min="89" max="96" width="16.42578125" bestFit="1" customWidth="1"/>
    <col min="97" max="99" width="15.42578125" bestFit="1" customWidth="1"/>
    <col min="100" max="106" width="16.42578125" bestFit="1" customWidth="1"/>
    <col min="107" max="109" width="15.42578125" bestFit="1" customWidth="1"/>
    <col min="110" max="116" width="16.42578125" bestFit="1" customWidth="1"/>
    <col min="117" max="119" width="15.42578125" bestFit="1" customWidth="1"/>
    <col min="120" max="132" width="16.42578125" bestFit="1" customWidth="1"/>
    <col min="133" max="134" width="15.42578125" bestFit="1" customWidth="1"/>
    <col min="135" max="144" width="16.42578125" bestFit="1" customWidth="1"/>
    <col min="145" max="148" width="15.42578125" bestFit="1" customWidth="1"/>
    <col min="149" max="161" width="16.42578125" bestFit="1" customWidth="1"/>
    <col min="162" max="164" width="15.42578125" bestFit="1" customWidth="1"/>
    <col min="165" max="173" width="16.42578125" bestFit="1" customWidth="1"/>
    <col min="174" max="175" width="15.42578125" bestFit="1" customWidth="1"/>
    <col min="176" max="177" width="16.42578125" bestFit="1" customWidth="1"/>
    <col min="178" max="178" width="10" bestFit="1" customWidth="1"/>
    <col min="179" max="181" width="15.42578125" bestFit="1" customWidth="1"/>
    <col min="182" max="201" width="16.42578125" bestFit="1" customWidth="1"/>
    <col min="202" max="206" width="15.42578125" bestFit="1" customWidth="1"/>
    <col min="207" max="226" width="16.42578125" bestFit="1" customWidth="1"/>
    <col min="227" max="232" width="15.42578125" bestFit="1" customWidth="1"/>
    <col min="233" max="253" width="16.42578125" bestFit="1" customWidth="1"/>
    <col min="254" max="255" width="15.42578125" bestFit="1" customWidth="1"/>
    <col min="256" max="261" width="16.42578125" bestFit="1" customWidth="1"/>
    <col min="262" max="262" width="15.42578125" bestFit="1" customWidth="1"/>
    <col min="263" max="264" width="16.42578125" bestFit="1" customWidth="1"/>
    <col min="265" max="269" width="15.42578125" bestFit="1" customWidth="1"/>
    <col min="270" max="287" width="16.42578125" bestFit="1" customWidth="1"/>
    <col min="288" max="292" width="15.42578125" bestFit="1" customWidth="1"/>
    <col min="293" max="311" width="16.42578125" bestFit="1" customWidth="1"/>
    <col min="312" max="316" width="15.42578125" bestFit="1" customWidth="1"/>
    <col min="317" max="334" width="16.42578125" bestFit="1" customWidth="1"/>
    <col min="335" max="338" width="15.42578125" bestFit="1" customWidth="1"/>
    <col min="339" max="357" width="16.42578125" bestFit="1" customWidth="1"/>
    <col min="358" max="362" width="15.42578125" bestFit="1" customWidth="1"/>
    <col min="363" max="381" width="16.42578125" bestFit="1" customWidth="1"/>
    <col min="382" max="383" width="15.42578125" bestFit="1" customWidth="1"/>
    <col min="384" max="386" width="16.42578125" bestFit="1" customWidth="1"/>
    <col min="387" max="387" width="15.42578125" bestFit="1" customWidth="1"/>
    <col min="388" max="389" width="16.42578125" bestFit="1" customWidth="1"/>
    <col min="390" max="395" width="15.42578125" bestFit="1" customWidth="1"/>
    <col min="396" max="413" width="16.42578125" bestFit="1" customWidth="1"/>
    <col min="414" max="420" width="15.42578125" bestFit="1" customWidth="1"/>
    <col min="421" max="438" width="16.42578125" bestFit="1" customWidth="1"/>
    <col min="439" max="445" width="15.42578125" bestFit="1" customWidth="1"/>
    <col min="446" max="464" width="16.42578125" bestFit="1" customWidth="1"/>
    <col min="465" max="471" width="15.42578125" bestFit="1" customWidth="1"/>
    <col min="472" max="488" width="16.42578125" bestFit="1" customWidth="1"/>
    <col min="489" max="493" width="15.42578125" bestFit="1" customWidth="1"/>
    <col min="494" max="504" width="16.42578125" bestFit="1" customWidth="1"/>
    <col min="505" max="507" width="15.42578125" bestFit="1" customWidth="1"/>
    <col min="508" max="508" width="13.42578125" bestFit="1" customWidth="1"/>
    <col min="509" max="509" width="12.5703125" bestFit="1" customWidth="1"/>
  </cols>
  <sheetData>
    <row r="1" spans="20:113" ht="13.5" thickBot="1" x14ac:dyDescent="0.25">
      <c r="T1" s="26"/>
      <c r="U1" s="27"/>
      <c r="V1" s="59"/>
      <c r="W1" s="54"/>
      <c r="X1" s="27"/>
      <c r="Y1" s="27"/>
      <c r="Z1" s="27"/>
      <c r="AA1" s="27"/>
      <c r="AB1" s="27"/>
      <c r="AC1" s="27"/>
      <c r="AD1" s="27"/>
      <c r="AE1" s="27"/>
      <c r="AF1" s="27"/>
      <c r="AG1" s="27"/>
      <c r="AH1" s="27"/>
      <c r="AI1" s="27"/>
      <c r="AJ1" s="27"/>
      <c r="AK1" s="27"/>
      <c r="AL1" s="53" t="s">
        <v>25</v>
      </c>
      <c r="AM1" s="54" t="s">
        <v>62</v>
      </c>
      <c r="AN1" s="27"/>
      <c r="AO1" s="50"/>
      <c r="AU1" s="53" t="s">
        <v>27</v>
      </c>
      <c r="AV1" s="54" t="s">
        <v>553</v>
      </c>
    </row>
    <row r="2" spans="20:113" ht="13.5" thickBot="1" x14ac:dyDescent="0.25">
      <c r="T2" s="28"/>
      <c r="V2" s="59"/>
      <c r="W2" s="58"/>
      <c r="AL2" s="53" t="s">
        <v>38</v>
      </c>
      <c r="AM2" s="58">
        <v>6</v>
      </c>
      <c r="AO2" s="51"/>
      <c r="AU2" s="53" t="s">
        <v>25</v>
      </c>
      <c r="AV2" s="54" t="s">
        <v>62</v>
      </c>
      <c r="AW2" s="27"/>
      <c r="AX2" s="50"/>
      <c r="BL2" s="53" t="s">
        <v>27</v>
      </c>
      <c r="BM2" s="54" t="s">
        <v>64</v>
      </c>
      <c r="BW2" s="53" t="s">
        <v>27</v>
      </c>
      <c r="BX2" s="54" t="s">
        <v>553</v>
      </c>
      <c r="CF2" s="53" t="s">
        <v>27</v>
      </c>
      <c r="CG2" s="54" t="s">
        <v>2030</v>
      </c>
    </row>
    <row r="3" spans="20:113" ht="14.25" customHeight="1" thickBot="1" x14ac:dyDescent="0.25">
      <c r="T3" s="79" t="s">
        <v>2031</v>
      </c>
      <c r="V3" s="59"/>
      <c r="W3" s="54"/>
      <c r="AI3" s="82" t="s">
        <v>2031</v>
      </c>
      <c r="AL3" s="53" t="s">
        <v>3</v>
      </c>
      <c r="AM3" s="54" t="s">
        <v>2032</v>
      </c>
      <c r="AO3" s="51"/>
      <c r="AS3" s="82" t="s">
        <v>2031</v>
      </c>
      <c r="AU3" s="53" t="s">
        <v>38</v>
      </c>
      <c r="AV3" s="58">
        <v>6</v>
      </c>
      <c r="AX3" s="51"/>
      <c r="BJ3" s="78" t="s">
        <v>2033</v>
      </c>
      <c r="BK3" s="27"/>
      <c r="BL3" s="53" t="s">
        <v>25</v>
      </c>
      <c r="BM3" s="54" t="s">
        <v>62</v>
      </c>
      <c r="BN3" s="27"/>
      <c r="BO3" s="50"/>
      <c r="BP3" s="27"/>
      <c r="BQ3" s="27"/>
      <c r="BR3" s="27"/>
      <c r="BS3" s="27"/>
      <c r="BT3" s="27"/>
      <c r="BU3" s="81" t="s">
        <v>2033</v>
      </c>
      <c r="BV3" s="27"/>
      <c r="BW3" s="53" t="s">
        <v>25</v>
      </c>
      <c r="BX3" s="54" t="s">
        <v>62</v>
      </c>
      <c r="BY3" s="27"/>
      <c r="BZ3" s="50"/>
      <c r="CA3" s="27"/>
      <c r="CB3" s="27"/>
      <c r="CC3" s="27"/>
      <c r="CD3" s="81" t="s">
        <v>2033</v>
      </c>
      <c r="CE3" s="27"/>
      <c r="CF3" s="53" t="s">
        <v>25</v>
      </c>
      <c r="CG3" s="54" t="s">
        <v>62</v>
      </c>
      <c r="CH3" s="27"/>
      <c r="CI3" s="50"/>
      <c r="CJ3" s="27"/>
      <c r="CK3" s="27"/>
      <c r="CL3" s="50"/>
    </row>
    <row r="4" spans="20:113" ht="13.5" customHeight="1" thickBot="1" x14ac:dyDescent="0.25">
      <c r="T4" s="79"/>
      <c r="V4" s="59"/>
      <c r="W4" s="54"/>
      <c r="AI4" s="82"/>
      <c r="AL4" s="53" t="s">
        <v>10</v>
      </c>
      <c r="AM4" s="54" t="s">
        <v>2030</v>
      </c>
      <c r="AO4" s="51"/>
      <c r="AS4" s="82"/>
      <c r="AU4" s="53" t="s">
        <v>3</v>
      </c>
      <c r="AV4" s="54" t="s">
        <v>2032</v>
      </c>
      <c r="AX4" s="51"/>
      <c r="BJ4" s="79"/>
      <c r="BL4" s="53" t="s">
        <v>38</v>
      </c>
      <c r="BM4" s="58">
        <v>6</v>
      </c>
      <c r="BO4" s="51"/>
      <c r="BU4" s="82"/>
      <c r="BW4" s="53" t="s">
        <v>38</v>
      </c>
      <c r="BX4" s="58">
        <v>6</v>
      </c>
      <c r="BZ4" s="51"/>
      <c r="CD4" s="82"/>
      <c r="CF4" s="53" t="s">
        <v>38</v>
      </c>
      <c r="CG4" s="58">
        <v>6</v>
      </c>
      <c r="CI4" s="51"/>
      <c r="CL4" s="51"/>
    </row>
    <row r="5" spans="20:113" ht="13.5" thickBot="1" x14ac:dyDescent="0.25">
      <c r="T5" s="79"/>
      <c r="V5" s="59"/>
      <c r="W5" s="54"/>
      <c r="AI5" s="82"/>
      <c r="AL5" s="53" t="s">
        <v>24</v>
      </c>
      <c r="AM5" s="54" t="s">
        <v>2030</v>
      </c>
      <c r="AO5" s="51"/>
      <c r="AS5" s="82"/>
      <c r="AU5" s="53" t="s">
        <v>10</v>
      </c>
      <c r="AV5" s="54" t="s">
        <v>2030</v>
      </c>
      <c r="AX5" s="51"/>
      <c r="BJ5" s="79"/>
      <c r="BL5" s="53" t="s">
        <v>3</v>
      </c>
      <c r="BM5" s="54" t="s">
        <v>2032</v>
      </c>
      <c r="BO5" s="63" t="s">
        <v>2034</v>
      </c>
      <c r="BU5" s="82"/>
      <c r="BW5" s="53" t="s">
        <v>3</v>
      </c>
      <c r="BX5" s="54" t="s">
        <v>2032</v>
      </c>
      <c r="BZ5" s="63" t="s">
        <v>2035</v>
      </c>
      <c r="CD5" s="82"/>
      <c r="CF5" s="53" t="s">
        <v>3</v>
      </c>
      <c r="CG5" s="54" t="s">
        <v>2032</v>
      </c>
      <c r="CI5" s="63" t="s">
        <v>2036</v>
      </c>
      <c r="CL5" s="51"/>
    </row>
    <row r="6" spans="20:113" ht="13.5" thickBot="1" x14ac:dyDescent="0.25">
      <c r="T6" s="79"/>
      <c r="AI6" s="82"/>
      <c r="AL6" s="53" t="s">
        <v>27</v>
      </c>
      <c r="AM6" s="54" t="s">
        <v>64</v>
      </c>
      <c r="AO6" s="51"/>
      <c r="AS6" s="82"/>
      <c r="AU6" s="53" t="s">
        <v>24</v>
      </c>
      <c r="AV6" s="54" t="s">
        <v>2030</v>
      </c>
      <c r="AX6" s="51"/>
      <c r="BJ6" s="79"/>
      <c r="BL6" s="53" t="s">
        <v>10</v>
      </c>
      <c r="BM6" s="54" t="s">
        <v>2030</v>
      </c>
      <c r="BO6" s="51"/>
      <c r="BU6" s="82"/>
      <c r="BW6" s="53" t="s">
        <v>10</v>
      </c>
      <c r="BX6" s="54" t="s">
        <v>2030</v>
      </c>
      <c r="BZ6" s="51"/>
      <c r="CD6" s="82"/>
      <c r="CF6" s="53" t="s">
        <v>10</v>
      </c>
      <c r="CG6" s="54" t="s">
        <v>2030</v>
      </c>
      <c r="CI6" s="51"/>
      <c r="CL6" s="51"/>
    </row>
    <row r="7" spans="20:113" ht="13.5" thickBot="1" x14ac:dyDescent="0.25">
      <c r="T7" s="79"/>
      <c r="AI7" s="82"/>
      <c r="AS7" s="82"/>
      <c r="AX7" s="51"/>
      <c r="BJ7" s="79"/>
      <c r="BL7" s="53" t="s">
        <v>24</v>
      </c>
      <c r="BM7" s="54" t="s">
        <v>2030</v>
      </c>
      <c r="BO7" s="51"/>
      <c r="BU7" s="82"/>
      <c r="BW7" s="53" t="s">
        <v>24</v>
      </c>
      <c r="BX7" s="54" t="s">
        <v>2030</v>
      </c>
      <c r="BZ7" s="51"/>
      <c r="CD7" s="82"/>
      <c r="CF7" s="53" t="s">
        <v>24</v>
      </c>
      <c r="CG7" s="54" t="s">
        <v>2030</v>
      </c>
      <c r="CI7" s="51"/>
      <c r="CL7" s="51"/>
    </row>
    <row r="8" spans="20:113" ht="13.5" customHeight="1" thickBot="1" x14ac:dyDescent="0.25">
      <c r="T8" s="79"/>
      <c r="AI8" s="82"/>
      <c r="AL8" s="55" t="s">
        <v>2037</v>
      </c>
      <c r="AM8" s="55" t="s">
        <v>1919</v>
      </c>
      <c r="AN8" s="59"/>
      <c r="AO8" s="54"/>
      <c r="AS8" s="82"/>
      <c r="AU8" s="55" t="s">
        <v>2037</v>
      </c>
      <c r="AV8" s="55" t="s">
        <v>1919</v>
      </c>
      <c r="AW8" s="59"/>
      <c r="AX8" s="54"/>
      <c r="BJ8" s="79"/>
      <c r="BO8" s="51"/>
      <c r="BU8" s="82"/>
      <c r="BZ8" s="51"/>
      <c r="CD8" s="82"/>
      <c r="CI8" s="51"/>
      <c r="CL8" s="51"/>
      <c r="CM8" s="74" t="s">
        <v>2038</v>
      </c>
      <c r="CN8" s="74"/>
      <c r="CO8" s="74"/>
      <c r="CP8" s="74"/>
      <c r="CQ8" s="74"/>
      <c r="CR8" s="74"/>
      <c r="CS8" s="74"/>
      <c r="CT8" s="74"/>
      <c r="CU8" s="74"/>
      <c r="CV8" s="74"/>
      <c r="CW8" s="74"/>
      <c r="CX8" s="74"/>
      <c r="CY8" s="74"/>
      <c r="CZ8" s="74"/>
      <c r="DA8" s="74"/>
      <c r="DB8" s="74"/>
      <c r="DC8" s="74"/>
      <c r="DD8" s="74"/>
      <c r="DE8" s="74"/>
      <c r="DF8" s="74"/>
      <c r="DG8" s="74"/>
      <c r="DH8" s="74"/>
      <c r="DI8" s="75"/>
    </row>
    <row r="9" spans="20:113" ht="13.5" customHeight="1" thickBot="1" x14ac:dyDescent="0.25">
      <c r="T9" s="79"/>
      <c r="AI9" s="82"/>
      <c r="AL9" s="55" t="s">
        <v>1920</v>
      </c>
      <c r="AM9" s="59" t="s">
        <v>143</v>
      </c>
      <c r="AN9" s="54" t="s">
        <v>65</v>
      </c>
      <c r="AO9" s="57" t="s">
        <v>2039</v>
      </c>
      <c r="AP9" s="69" t="e">
        <f>AM9/AO9</f>
        <v>#VALUE!</v>
      </c>
      <c r="AS9" s="82"/>
      <c r="AU9" s="55" t="s">
        <v>1920</v>
      </c>
      <c r="AV9" s="59" t="s">
        <v>143</v>
      </c>
      <c r="AW9" s="54" t="s">
        <v>65</v>
      </c>
      <c r="AX9" s="57" t="s">
        <v>2039</v>
      </c>
      <c r="BJ9" s="79"/>
      <c r="BL9" s="55" t="s">
        <v>2037</v>
      </c>
      <c r="BM9" s="55" t="s">
        <v>1919</v>
      </c>
      <c r="BN9" s="59"/>
      <c r="BO9" s="54"/>
      <c r="BU9" s="82"/>
      <c r="BW9" s="55" t="s">
        <v>2037</v>
      </c>
      <c r="BX9" s="55" t="s">
        <v>1919</v>
      </c>
      <c r="BY9" s="59"/>
      <c r="BZ9" s="54"/>
      <c r="CD9" s="82"/>
      <c r="CF9" s="55" t="s">
        <v>2037</v>
      </c>
      <c r="CG9" s="55" t="s">
        <v>1919</v>
      </c>
      <c r="CH9" s="59"/>
      <c r="CI9" s="54"/>
      <c r="CL9" s="51"/>
      <c r="CM9" s="76"/>
      <c r="CN9" s="76"/>
      <c r="CO9" s="76"/>
      <c r="CP9" s="76"/>
      <c r="CQ9" s="76"/>
      <c r="CR9" s="76"/>
      <c r="CS9" s="76"/>
      <c r="CT9" s="76"/>
      <c r="CU9" s="76"/>
      <c r="CV9" s="76"/>
      <c r="CW9" s="76"/>
      <c r="CX9" s="76"/>
      <c r="CY9" s="76"/>
      <c r="CZ9" s="76"/>
      <c r="DA9" s="76"/>
      <c r="DB9" s="76"/>
      <c r="DC9" s="76"/>
      <c r="DD9" s="76"/>
      <c r="DE9" s="76"/>
      <c r="DF9" s="76"/>
      <c r="DG9" s="76"/>
      <c r="DH9" s="76"/>
      <c r="DI9" s="77"/>
    </row>
    <row r="10" spans="20:113" ht="13.5" thickBot="1" x14ac:dyDescent="0.25">
      <c r="T10" s="79"/>
      <c r="AI10" s="82"/>
      <c r="AL10" s="60" t="s">
        <v>552</v>
      </c>
      <c r="AM10" s="26">
        <v>396</v>
      </c>
      <c r="AN10" s="27">
        <v>30</v>
      </c>
      <c r="AO10" s="50">
        <v>426</v>
      </c>
      <c r="AP10" s="69">
        <f t="shared" ref="AP10:AP17" si="0">AM10/AO10</f>
        <v>0.92957746478873238</v>
      </c>
      <c r="AS10" s="82"/>
      <c r="AU10" s="60" t="s">
        <v>2040</v>
      </c>
      <c r="AV10" s="26">
        <v>13</v>
      </c>
      <c r="AW10" s="27">
        <v>2</v>
      </c>
      <c r="AX10" s="50">
        <v>15</v>
      </c>
      <c r="BJ10" s="79"/>
      <c r="BL10" s="55" t="s">
        <v>1920</v>
      </c>
      <c r="BM10" s="59" t="s">
        <v>143</v>
      </c>
      <c r="BN10" s="54" t="s">
        <v>65</v>
      </c>
      <c r="BO10" s="57" t="s">
        <v>2039</v>
      </c>
      <c r="BU10" s="82"/>
      <c r="BW10" s="55" t="s">
        <v>1920</v>
      </c>
      <c r="BX10" s="59" t="s">
        <v>143</v>
      </c>
      <c r="BY10" s="54" t="s">
        <v>65</v>
      </c>
      <c r="BZ10" s="57" t="s">
        <v>2039</v>
      </c>
      <c r="CD10" s="82"/>
      <c r="CF10" s="55" t="s">
        <v>1920</v>
      </c>
      <c r="CG10" s="59" t="s">
        <v>143</v>
      </c>
      <c r="CH10" s="54" t="s">
        <v>65</v>
      </c>
      <c r="CI10" s="57" t="s">
        <v>2039</v>
      </c>
      <c r="CL10" s="51"/>
      <c r="CM10" s="10" t="s">
        <v>2041</v>
      </c>
      <c r="CN10" s="10" t="s">
        <v>2036</v>
      </c>
      <c r="CO10" s="10" t="s">
        <v>2042</v>
      </c>
      <c r="CQ10" t="str">
        <f>CM10</f>
        <v>Fábrica</v>
      </c>
      <c r="CR10" s="10" t="s">
        <v>2036</v>
      </c>
      <c r="CS10" s="10" t="s">
        <v>2043</v>
      </c>
      <c r="CU10" s="10" t="s">
        <v>2041</v>
      </c>
      <c r="CV10" s="10" t="s">
        <v>64</v>
      </c>
      <c r="CW10" s="10" t="s">
        <v>2044</v>
      </c>
      <c r="CY10" t="str">
        <f>CU10</f>
        <v>Fábrica</v>
      </c>
      <c r="CZ10" t="str">
        <f t="shared" ref="CZ10" si="1">CV10</f>
        <v>Granel</v>
      </c>
      <c r="DA10" s="10" t="s">
        <v>2043</v>
      </c>
      <c r="DC10" s="10" t="s">
        <v>2041</v>
      </c>
      <c r="DD10" s="10" t="s">
        <v>2045</v>
      </c>
      <c r="DE10" s="10" t="s">
        <v>2044</v>
      </c>
      <c r="DG10" t="str">
        <f>DC10</f>
        <v>Fábrica</v>
      </c>
      <c r="DH10" t="str">
        <f>DD10</f>
        <v>Sacos</v>
      </c>
      <c r="DI10" s="64" t="s">
        <v>2043</v>
      </c>
    </row>
    <row r="11" spans="20:113" x14ac:dyDescent="0.2">
      <c r="T11" s="79"/>
      <c r="AI11" s="82"/>
      <c r="AL11" s="61" t="s">
        <v>2046</v>
      </c>
      <c r="AM11" s="28">
        <v>25</v>
      </c>
      <c r="AN11">
        <v>4</v>
      </c>
      <c r="AO11" s="51">
        <v>29</v>
      </c>
      <c r="AP11" s="69">
        <f t="shared" si="0"/>
        <v>0.86206896551724133</v>
      </c>
      <c r="AS11" s="82"/>
      <c r="AU11" s="61" t="s">
        <v>2047</v>
      </c>
      <c r="AV11" s="28">
        <v>8</v>
      </c>
      <c r="AX11" s="51">
        <v>8</v>
      </c>
      <c r="BJ11" s="79"/>
      <c r="BL11" s="60" t="s">
        <v>63</v>
      </c>
      <c r="BM11" s="26">
        <v>690</v>
      </c>
      <c r="BN11" s="27">
        <v>64</v>
      </c>
      <c r="BO11" s="50">
        <v>754</v>
      </c>
      <c r="BP11" s="66">
        <f>BM11/BO11</f>
        <v>0.91511936339522548</v>
      </c>
      <c r="BU11" s="82"/>
      <c r="BW11" s="60" t="s">
        <v>584</v>
      </c>
      <c r="BX11" s="26">
        <v>154</v>
      </c>
      <c r="BY11" s="27">
        <v>7</v>
      </c>
      <c r="BZ11" s="50">
        <v>161</v>
      </c>
      <c r="CA11" s="66">
        <f>BX11/BZ11</f>
        <v>0.95652173913043481</v>
      </c>
      <c r="CD11" s="82"/>
      <c r="CF11" s="60" t="s">
        <v>63</v>
      </c>
      <c r="CG11" s="26">
        <v>826</v>
      </c>
      <c r="CH11" s="27">
        <v>69</v>
      </c>
      <c r="CI11" s="50">
        <v>895</v>
      </c>
      <c r="CJ11" s="66">
        <f>CG11/CI11</f>
        <v>0.92290502793296092</v>
      </c>
      <c r="CL11" s="51"/>
      <c r="CM11" t="str">
        <f>CF11</f>
        <v>F. MALAGA</v>
      </c>
      <c r="CO11" s="3">
        <f>CJ11</f>
        <v>0.92290502793296092</v>
      </c>
      <c r="CQ11" t="str">
        <f>CM11</f>
        <v>F. MALAGA</v>
      </c>
      <c r="CS11">
        <f>CI11</f>
        <v>895</v>
      </c>
      <c r="CU11" t="str">
        <f>BL11</f>
        <v>F. MALAGA</v>
      </c>
      <c r="CW11" s="3">
        <f>BP11</f>
        <v>0.91511936339522548</v>
      </c>
      <c r="CY11" t="str">
        <f>CU11</f>
        <v>F. MALAGA</v>
      </c>
      <c r="DA11">
        <f>BO11</f>
        <v>754</v>
      </c>
      <c r="DC11" s="65" t="str">
        <f>BW11</f>
        <v>M. TENERIFE</v>
      </c>
      <c r="DE11" s="3">
        <f>CA11</f>
        <v>0.95652173913043481</v>
      </c>
      <c r="DG11" t="str">
        <f t="shared" ref="DG11:DG18" si="2">DC11</f>
        <v>M. TENERIFE</v>
      </c>
      <c r="DI11" s="51">
        <f>BZ11</f>
        <v>161</v>
      </c>
    </row>
    <row r="12" spans="20:113" x14ac:dyDescent="0.2">
      <c r="T12" s="79"/>
      <c r="AI12" s="82"/>
      <c r="AL12" s="61" t="s">
        <v>2040</v>
      </c>
      <c r="AM12" s="28">
        <v>454</v>
      </c>
      <c r="AN12">
        <v>16</v>
      </c>
      <c r="AO12" s="51">
        <v>470</v>
      </c>
      <c r="AP12" s="69">
        <f t="shared" si="0"/>
        <v>0.96595744680851059</v>
      </c>
      <c r="AS12" s="82"/>
      <c r="AU12" s="61" t="s">
        <v>584</v>
      </c>
      <c r="AV12" s="28">
        <v>154</v>
      </c>
      <c r="AW12">
        <v>7</v>
      </c>
      <c r="AX12" s="51">
        <v>161</v>
      </c>
      <c r="BJ12" s="79"/>
      <c r="BL12" s="61" t="s">
        <v>2040</v>
      </c>
      <c r="BM12" s="28">
        <v>454</v>
      </c>
      <c r="BN12">
        <v>16</v>
      </c>
      <c r="BO12" s="51">
        <v>470</v>
      </c>
      <c r="BP12" s="66">
        <f t="shared" ref="BP12:BP18" si="3">BM12/BO12</f>
        <v>0.96595744680851059</v>
      </c>
      <c r="BU12" s="82"/>
      <c r="BW12" s="61" t="s">
        <v>63</v>
      </c>
      <c r="BX12" s="28">
        <v>136</v>
      </c>
      <c r="BY12">
        <v>5</v>
      </c>
      <c r="BZ12" s="51">
        <v>141</v>
      </c>
      <c r="CA12" s="66">
        <f t="shared" ref="CA12:CA18" si="4">BX12/BZ12</f>
        <v>0.96453900709219853</v>
      </c>
      <c r="CD12" s="82"/>
      <c r="CF12" s="61" t="s">
        <v>679</v>
      </c>
      <c r="CG12" s="28">
        <v>477</v>
      </c>
      <c r="CH12">
        <v>25</v>
      </c>
      <c r="CI12" s="51">
        <v>502</v>
      </c>
      <c r="CJ12" s="66">
        <f t="shared" ref="CJ12:CJ18" si="5">CG12/CI12</f>
        <v>0.95019920318725104</v>
      </c>
      <c r="CL12" s="51"/>
      <c r="CM12" t="str">
        <f t="shared" ref="CM12:CM19" si="6">CF12</f>
        <v>F. ALCONERA</v>
      </c>
      <c r="CO12" s="3">
        <f t="shared" ref="CO12:CO20" si="7">CJ12</f>
        <v>0.95019920318725104</v>
      </c>
      <c r="CQ12" t="str">
        <f t="shared" ref="CQ12:CQ20" si="8">CM12</f>
        <v>F. ALCONERA</v>
      </c>
      <c r="CS12">
        <f t="shared" ref="CS12:CS20" si="9">CI12</f>
        <v>502</v>
      </c>
      <c r="CU12" t="str">
        <f t="shared" ref="CU12:CU18" si="10">BL12</f>
        <v>F. NIEBLA</v>
      </c>
      <c r="CW12" s="3">
        <f t="shared" ref="CW12:CW19" si="11">BP12</f>
        <v>0.96595744680851059</v>
      </c>
      <c r="CY12" t="str">
        <f t="shared" ref="CY12:CY19" si="12">CU12</f>
        <v>F. NIEBLA</v>
      </c>
      <c r="DA12">
        <f t="shared" ref="DA12:DA19" si="13">BO12</f>
        <v>470</v>
      </c>
      <c r="DC12" s="65" t="str">
        <f t="shared" ref="DC12:DC17" si="14">BW12</f>
        <v>F. MALAGA</v>
      </c>
      <c r="DE12" s="3">
        <f t="shared" ref="DE12:DE18" si="15">CA12</f>
        <v>0.96453900709219853</v>
      </c>
      <c r="DG12" t="str">
        <f t="shared" si="2"/>
        <v>F. MALAGA</v>
      </c>
      <c r="DI12" s="51">
        <f t="shared" ref="DI12:DI18" si="16">BZ12</f>
        <v>141</v>
      </c>
    </row>
    <row r="13" spans="20:113" x14ac:dyDescent="0.2">
      <c r="T13" s="79"/>
      <c r="AI13" s="82"/>
      <c r="AL13" s="61" t="s">
        <v>2048</v>
      </c>
      <c r="AM13" s="28">
        <v>2</v>
      </c>
      <c r="AO13" s="51">
        <v>2</v>
      </c>
      <c r="AP13" s="69">
        <f t="shared" si="0"/>
        <v>1</v>
      </c>
      <c r="AS13" s="82"/>
      <c r="AU13" s="61" t="s">
        <v>63</v>
      </c>
      <c r="AV13" s="28">
        <v>136</v>
      </c>
      <c r="AW13">
        <v>5</v>
      </c>
      <c r="AX13" s="51">
        <v>141</v>
      </c>
      <c r="BJ13" s="79"/>
      <c r="BL13" s="61" t="s">
        <v>552</v>
      </c>
      <c r="BM13" s="28">
        <v>396</v>
      </c>
      <c r="BN13">
        <v>30</v>
      </c>
      <c r="BO13" s="51">
        <v>426</v>
      </c>
      <c r="BP13" s="66">
        <f t="shared" si="3"/>
        <v>0.92957746478873238</v>
      </c>
      <c r="BU13" s="82"/>
      <c r="BW13" s="61" t="s">
        <v>679</v>
      </c>
      <c r="BX13" s="28">
        <v>99</v>
      </c>
      <c r="BY13">
        <v>4</v>
      </c>
      <c r="BZ13" s="51">
        <v>103</v>
      </c>
      <c r="CA13" s="66">
        <f t="shared" si="4"/>
        <v>0.96116504854368934</v>
      </c>
      <c r="CD13" s="82"/>
      <c r="CF13" s="61" t="s">
        <v>2040</v>
      </c>
      <c r="CG13" s="28">
        <v>467</v>
      </c>
      <c r="CH13">
        <v>18</v>
      </c>
      <c r="CI13" s="51">
        <v>485</v>
      </c>
      <c r="CJ13" s="66">
        <f t="shared" si="5"/>
        <v>0.96288659793814435</v>
      </c>
      <c r="CL13" s="51"/>
      <c r="CM13" t="str">
        <f t="shared" si="6"/>
        <v>F. NIEBLA</v>
      </c>
      <c r="CO13" s="3">
        <f t="shared" si="7"/>
        <v>0.96288659793814435</v>
      </c>
      <c r="CQ13" t="str">
        <f t="shared" si="8"/>
        <v>F. NIEBLA</v>
      </c>
      <c r="CS13">
        <f t="shared" si="9"/>
        <v>485</v>
      </c>
      <c r="CU13" t="str">
        <f t="shared" si="10"/>
        <v>F. TORAL</v>
      </c>
      <c r="CW13" s="3">
        <f t="shared" si="11"/>
        <v>0.92957746478873238</v>
      </c>
      <c r="CY13" t="str">
        <f t="shared" si="12"/>
        <v>F. TORAL</v>
      </c>
      <c r="DA13">
        <f t="shared" si="13"/>
        <v>426</v>
      </c>
      <c r="DC13" s="65" t="str">
        <f t="shared" si="14"/>
        <v>F. ALCONERA</v>
      </c>
      <c r="DE13" s="3">
        <f t="shared" si="15"/>
        <v>0.96116504854368934</v>
      </c>
      <c r="DG13" t="str">
        <f t="shared" si="2"/>
        <v>F. ALCONERA</v>
      </c>
      <c r="DI13" s="51">
        <f t="shared" si="16"/>
        <v>103</v>
      </c>
    </row>
    <row r="14" spans="20:113" x14ac:dyDescent="0.2">
      <c r="T14" s="79"/>
      <c r="AI14" s="82"/>
      <c r="AL14" s="61" t="s">
        <v>679</v>
      </c>
      <c r="AM14" s="28">
        <v>378</v>
      </c>
      <c r="AN14">
        <v>21</v>
      </c>
      <c r="AO14" s="51">
        <v>399</v>
      </c>
      <c r="AP14" s="69">
        <f t="shared" si="0"/>
        <v>0.94736842105263153</v>
      </c>
      <c r="AS14" s="82"/>
      <c r="AU14" s="61" t="s">
        <v>679</v>
      </c>
      <c r="AV14" s="28">
        <v>99</v>
      </c>
      <c r="AW14">
        <v>4</v>
      </c>
      <c r="AX14" s="51">
        <v>103</v>
      </c>
      <c r="BJ14" s="79"/>
      <c r="BL14" s="61" t="s">
        <v>679</v>
      </c>
      <c r="BM14" s="28">
        <v>378</v>
      </c>
      <c r="BN14">
        <v>21</v>
      </c>
      <c r="BO14" s="51">
        <v>399</v>
      </c>
      <c r="BP14" s="66">
        <f t="shared" si="3"/>
        <v>0.94736842105263153</v>
      </c>
      <c r="BU14" s="82"/>
      <c r="BW14" s="61" t="s">
        <v>552</v>
      </c>
      <c r="BX14" s="28">
        <v>53</v>
      </c>
      <c r="BZ14" s="51">
        <v>53</v>
      </c>
      <c r="CA14" s="66">
        <f t="shared" si="4"/>
        <v>1</v>
      </c>
      <c r="CD14" s="82"/>
      <c r="CF14" s="61" t="s">
        <v>552</v>
      </c>
      <c r="CG14" s="28">
        <v>449</v>
      </c>
      <c r="CH14">
        <v>30</v>
      </c>
      <c r="CI14" s="51">
        <v>479</v>
      </c>
      <c r="CJ14" s="66">
        <f t="shared" si="5"/>
        <v>0.93736951983298533</v>
      </c>
      <c r="CL14" s="51"/>
      <c r="CM14" t="str">
        <f>CF14</f>
        <v>F. TORAL</v>
      </c>
      <c r="CO14" s="3">
        <f t="shared" si="7"/>
        <v>0.93736951983298533</v>
      </c>
      <c r="CQ14" t="str">
        <f t="shared" si="8"/>
        <v>F. TORAL</v>
      </c>
      <c r="CS14">
        <f t="shared" si="9"/>
        <v>479</v>
      </c>
      <c r="CU14" t="str">
        <f t="shared" si="10"/>
        <v>F. ALCONERA</v>
      </c>
      <c r="CW14" s="3">
        <f t="shared" si="11"/>
        <v>0.94736842105263153</v>
      </c>
      <c r="CY14" t="str">
        <f t="shared" si="12"/>
        <v>F. ALCONERA</v>
      </c>
      <c r="DA14">
        <f t="shared" si="13"/>
        <v>399</v>
      </c>
      <c r="DC14" s="65" t="str">
        <f t="shared" si="14"/>
        <v>F. TORAL</v>
      </c>
      <c r="DE14" s="3">
        <f t="shared" si="15"/>
        <v>1</v>
      </c>
      <c r="DG14" t="str">
        <f t="shared" si="2"/>
        <v>F. TORAL</v>
      </c>
      <c r="DI14" s="51">
        <f t="shared" si="16"/>
        <v>53</v>
      </c>
    </row>
    <row r="15" spans="20:113" x14ac:dyDescent="0.2">
      <c r="T15" s="79"/>
      <c r="AI15" s="82"/>
      <c r="AL15" s="61" t="s">
        <v>63</v>
      </c>
      <c r="AM15" s="28">
        <v>690</v>
      </c>
      <c r="AN15">
        <v>64</v>
      </c>
      <c r="AO15" s="51">
        <v>754</v>
      </c>
      <c r="AP15" s="69">
        <f t="shared" si="0"/>
        <v>0.91511936339522548</v>
      </c>
      <c r="AS15" s="82"/>
      <c r="AU15" s="61" t="s">
        <v>746</v>
      </c>
      <c r="AV15" s="28">
        <v>10</v>
      </c>
      <c r="AW15">
        <v>3</v>
      </c>
      <c r="AX15" s="51">
        <v>13</v>
      </c>
      <c r="BJ15" s="79"/>
      <c r="BL15" s="61" t="s">
        <v>2047</v>
      </c>
      <c r="BM15" s="28">
        <v>291</v>
      </c>
      <c r="BN15">
        <v>16</v>
      </c>
      <c r="BO15" s="51">
        <v>307</v>
      </c>
      <c r="BP15" s="66">
        <f t="shared" si="3"/>
        <v>0.94788273615635177</v>
      </c>
      <c r="BU15" s="82"/>
      <c r="BW15" s="61" t="s">
        <v>2040</v>
      </c>
      <c r="BX15" s="28">
        <v>13</v>
      </c>
      <c r="BY15">
        <v>2</v>
      </c>
      <c r="BZ15" s="51">
        <v>15</v>
      </c>
      <c r="CA15" s="66">
        <f t="shared" si="4"/>
        <v>0.8666666666666667</v>
      </c>
      <c r="CD15" s="82"/>
      <c r="CF15" s="61" t="s">
        <v>2047</v>
      </c>
      <c r="CG15" s="28">
        <v>299</v>
      </c>
      <c r="CH15">
        <v>16</v>
      </c>
      <c r="CI15" s="51">
        <v>315</v>
      </c>
      <c r="CJ15" s="66">
        <f t="shared" si="5"/>
        <v>0.94920634920634916</v>
      </c>
      <c r="CL15" s="51"/>
      <c r="CM15" t="str">
        <f t="shared" si="6"/>
        <v>P. NORTE</v>
      </c>
      <c r="CO15" s="3">
        <f t="shared" si="7"/>
        <v>0.94920634920634916</v>
      </c>
      <c r="CQ15" t="str">
        <f t="shared" si="8"/>
        <v>P. NORTE</v>
      </c>
      <c r="CS15">
        <f t="shared" si="9"/>
        <v>315</v>
      </c>
      <c r="CU15" t="str">
        <f t="shared" si="10"/>
        <v>P. NORTE</v>
      </c>
      <c r="CW15" s="3">
        <f t="shared" si="11"/>
        <v>0.94788273615635177</v>
      </c>
      <c r="CY15" t="str">
        <f t="shared" si="12"/>
        <v>P. NORTE</v>
      </c>
      <c r="DA15">
        <f t="shared" si="13"/>
        <v>307</v>
      </c>
      <c r="DC15" s="65" t="str">
        <f t="shared" si="14"/>
        <v>F. NIEBLA</v>
      </c>
      <c r="DE15" s="3">
        <f t="shared" si="15"/>
        <v>0.8666666666666667</v>
      </c>
      <c r="DG15" t="str">
        <f t="shared" si="2"/>
        <v>F. NIEBLA</v>
      </c>
      <c r="DI15" s="51">
        <f t="shared" si="16"/>
        <v>15</v>
      </c>
    </row>
    <row r="16" spans="20:113" ht="13.5" thickBot="1" x14ac:dyDescent="0.25">
      <c r="T16" s="79"/>
      <c r="AI16" s="82"/>
      <c r="AL16" s="61" t="s">
        <v>584</v>
      </c>
      <c r="AM16" s="28">
        <v>136</v>
      </c>
      <c r="AN16">
        <v>3</v>
      </c>
      <c r="AO16" s="51">
        <v>139</v>
      </c>
      <c r="AP16" s="69">
        <f t="shared" si="0"/>
        <v>0.97841726618705038</v>
      </c>
      <c r="AS16" s="82"/>
      <c r="AU16" s="62" t="s">
        <v>552</v>
      </c>
      <c r="AV16" s="28">
        <v>53</v>
      </c>
      <c r="AX16" s="51">
        <v>53</v>
      </c>
      <c r="BJ16" s="79"/>
      <c r="BL16" s="61" t="s">
        <v>584</v>
      </c>
      <c r="BM16" s="28">
        <v>136</v>
      </c>
      <c r="BN16">
        <v>3</v>
      </c>
      <c r="BO16" s="51">
        <v>139</v>
      </c>
      <c r="BP16" s="66">
        <f t="shared" si="3"/>
        <v>0.97841726618705038</v>
      </c>
      <c r="BU16" s="82"/>
      <c r="BW16" s="61" t="s">
        <v>746</v>
      </c>
      <c r="BX16" s="28">
        <v>10</v>
      </c>
      <c r="BY16">
        <v>3</v>
      </c>
      <c r="BZ16" s="51">
        <v>13</v>
      </c>
      <c r="CA16" s="66">
        <f t="shared" si="4"/>
        <v>0.76923076923076927</v>
      </c>
      <c r="CD16" s="82"/>
      <c r="CF16" s="61" t="s">
        <v>584</v>
      </c>
      <c r="CG16" s="28">
        <v>290</v>
      </c>
      <c r="CH16">
        <v>10</v>
      </c>
      <c r="CI16" s="51">
        <v>300</v>
      </c>
      <c r="CJ16" s="66">
        <f t="shared" si="5"/>
        <v>0.96666666666666667</v>
      </c>
      <c r="CL16" s="51"/>
      <c r="CM16" t="str">
        <f t="shared" si="6"/>
        <v>M. TENERIFE</v>
      </c>
      <c r="CO16" s="3">
        <f t="shared" si="7"/>
        <v>0.96666666666666667</v>
      </c>
      <c r="CQ16" t="str">
        <f t="shared" si="8"/>
        <v>M. TENERIFE</v>
      </c>
      <c r="CS16">
        <f t="shared" si="9"/>
        <v>300</v>
      </c>
      <c r="CU16" t="str">
        <f t="shared" si="10"/>
        <v>M. TENERIFE</v>
      </c>
      <c r="CW16" s="3">
        <f t="shared" si="11"/>
        <v>0.97841726618705038</v>
      </c>
      <c r="CY16" t="str">
        <f t="shared" si="12"/>
        <v>M. TENERIFE</v>
      </c>
      <c r="DA16">
        <f t="shared" si="13"/>
        <v>139</v>
      </c>
      <c r="DC16" s="65" t="str">
        <f t="shared" si="14"/>
        <v>P. SUR</v>
      </c>
      <c r="DE16" s="3">
        <f t="shared" si="15"/>
        <v>0.76923076923076927</v>
      </c>
      <c r="DG16" t="str">
        <f t="shared" si="2"/>
        <v>P. SUR</v>
      </c>
      <c r="DI16" s="51">
        <f t="shared" si="16"/>
        <v>13</v>
      </c>
    </row>
    <row r="17" spans="10:113" ht="13.5" thickBot="1" x14ac:dyDescent="0.25">
      <c r="T17" s="79"/>
      <c r="AI17" s="82"/>
      <c r="AL17" s="62" t="s">
        <v>2047</v>
      </c>
      <c r="AM17" s="28">
        <v>291</v>
      </c>
      <c r="AN17">
        <v>16</v>
      </c>
      <c r="AO17" s="51">
        <v>307</v>
      </c>
      <c r="AP17" s="69">
        <f t="shared" si="0"/>
        <v>0.94788273615635177</v>
      </c>
      <c r="AS17" s="82"/>
      <c r="AU17" s="56" t="s">
        <v>2039</v>
      </c>
      <c r="AV17" s="29">
        <v>473</v>
      </c>
      <c r="AW17" s="30">
        <v>21</v>
      </c>
      <c r="AX17" s="52">
        <v>494</v>
      </c>
      <c r="BJ17" s="79"/>
      <c r="BL17" s="61" t="s">
        <v>2046</v>
      </c>
      <c r="BM17" s="28">
        <v>25</v>
      </c>
      <c r="BN17">
        <v>4</v>
      </c>
      <c r="BO17" s="51">
        <v>29</v>
      </c>
      <c r="BP17" s="66">
        <f t="shared" si="3"/>
        <v>0.86206896551724133</v>
      </c>
      <c r="BU17" s="82"/>
      <c r="BW17" s="62" t="s">
        <v>2047</v>
      </c>
      <c r="BX17" s="28">
        <v>8</v>
      </c>
      <c r="BZ17" s="51">
        <v>8</v>
      </c>
      <c r="CA17" s="66">
        <f t="shared" si="4"/>
        <v>1</v>
      </c>
      <c r="CD17" s="82"/>
      <c r="CF17" s="61" t="s">
        <v>2046</v>
      </c>
      <c r="CG17" s="28">
        <v>25</v>
      </c>
      <c r="CH17">
        <v>4</v>
      </c>
      <c r="CI17" s="51">
        <v>29</v>
      </c>
      <c r="CJ17" s="66">
        <f t="shared" si="5"/>
        <v>0.86206896551724133</v>
      </c>
      <c r="CL17" s="51"/>
      <c r="CM17" t="str">
        <f t="shared" si="6"/>
        <v>F. OURAL</v>
      </c>
      <c r="CO17" s="3">
        <f t="shared" si="7"/>
        <v>0.86206896551724133</v>
      </c>
      <c r="CQ17" t="str">
        <f t="shared" si="8"/>
        <v>F. OURAL</v>
      </c>
      <c r="CS17">
        <f t="shared" si="9"/>
        <v>29</v>
      </c>
      <c r="CU17" t="str">
        <f t="shared" si="10"/>
        <v>F. OURAL</v>
      </c>
      <c r="CW17" s="3">
        <f t="shared" si="11"/>
        <v>0.86206896551724133</v>
      </c>
      <c r="CY17" t="str">
        <f t="shared" si="12"/>
        <v>F. OURAL</v>
      </c>
      <c r="DA17">
        <f t="shared" si="13"/>
        <v>29</v>
      </c>
      <c r="DC17" s="65" t="str">
        <f t="shared" si="14"/>
        <v>P. NORTE</v>
      </c>
      <c r="DE17" s="3">
        <f t="shared" si="15"/>
        <v>1</v>
      </c>
      <c r="DG17" t="str">
        <f t="shared" si="2"/>
        <v>P. NORTE</v>
      </c>
      <c r="DI17" s="51">
        <f t="shared" si="16"/>
        <v>8</v>
      </c>
    </row>
    <row r="18" spans="10:113" ht="13.5" thickBot="1" x14ac:dyDescent="0.25">
      <c r="T18" s="79"/>
      <c r="AI18" s="82"/>
      <c r="AL18" s="56" t="s">
        <v>2039</v>
      </c>
      <c r="AM18" s="29">
        <v>2372</v>
      </c>
      <c r="AN18" s="30">
        <v>154</v>
      </c>
      <c r="AO18" s="52">
        <v>2526</v>
      </c>
      <c r="AS18" s="82"/>
      <c r="BJ18" s="79"/>
      <c r="BL18" s="62" t="s">
        <v>2048</v>
      </c>
      <c r="BM18" s="28">
        <v>2</v>
      </c>
      <c r="BO18" s="51">
        <v>2</v>
      </c>
      <c r="BP18" s="66">
        <f t="shared" si="3"/>
        <v>1</v>
      </c>
      <c r="BU18" s="82"/>
      <c r="BW18" s="56" t="s">
        <v>2039</v>
      </c>
      <c r="BX18" s="29">
        <v>473</v>
      </c>
      <c r="BY18" s="30">
        <v>21</v>
      </c>
      <c r="BZ18" s="52">
        <v>494</v>
      </c>
      <c r="CA18" s="66">
        <f t="shared" si="4"/>
        <v>0.95748987854251011</v>
      </c>
      <c r="CD18" s="82"/>
      <c r="CF18" s="61" t="s">
        <v>746</v>
      </c>
      <c r="CG18" s="28">
        <v>10</v>
      </c>
      <c r="CH18">
        <v>3</v>
      </c>
      <c r="CI18" s="51">
        <v>13</v>
      </c>
      <c r="CJ18" s="66">
        <f t="shared" si="5"/>
        <v>0.76923076923076927</v>
      </c>
      <c r="CL18" s="51"/>
      <c r="CM18" t="str">
        <f t="shared" si="6"/>
        <v>P. SUR</v>
      </c>
      <c r="CO18" s="3">
        <f t="shared" si="7"/>
        <v>0.76923076923076927</v>
      </c>
      <c r="CQ18" t="str">
        <f t="shared" si="8"/>
        <v>P. SUR</v>
      </c>
      <c r="CS18">
        <f t="shared" si="9"/>
        <v>13</v>
      </c>
      <c r="CU18" t="str">
        <f t="shared" si="10"/>
        <v>F. CORDOBA</v>
      </c>
      <c r="CW18" s="3">
        <f t="shared" si="11"/>
        <v>1</v>
      </c>
      <c r="CY18" t="str">
        <f t="shared" si="12"/>
        <v>F. CORDOBA</v>
      </c>
      <c r="DA18">
        <f t="shared" si="13"/>
        <v>2</v>
      </c>
      <c r="DC18" s="68" t="s">
        <v>2049</v>
      </c>
      <c r="DE18" s="3">
        <f t="shared" si="15"/>
        <v>0.95748987854251011</v>
      </c>
      <c r="DG18" t="str">
        <f t="shared" si="2"/>
        <v>TOTAL</v>
      </c>
      <c r="DI18" s="51">
        <f t="shared" si="16"/>
        <v>494</v>
      </c>
    </row>
    <row r="19" spans="10:113" ht="13.5" thickBot="1" x14ac:dyDescent="0.25">
      <c r="T19" s="80"/>
      <c r="U19" s="30"/>
      <c r="Z19" s="30"/>
      <c r="AA19" s="30"/>
      <c r="AB19" s="30"/>
      <c r="AC19" s="30"/>
      <c r="AD19" s="30"/>
      <c r="AE19" s="30"/>
      <c r="AF19" s="30"/>
      <c r="AG19" s="30"/>
      <c r="AH19" s="30"/>
      <c r="AI19" s="83"/>
      <c r="AJ19" s="30"/>
      <c r="AK19" s="30"/>
      <c r="AL19" s="30"/>
      <c r="AM19" s="30"/>
      <c r="AN19" s="30"/>
      <c r="AO19" s="52"/>
      <c r="AS19" s="83"/>
      <c r="BJ19" s="79"/>
      <c r="BL19" s="56" t="s">
        <v>2039</v>
      </c>
      <c r="BM19" s="29">
        <v>2372</v>
      </c>
      <c r="BN19" s="30">
        <v>154</v>
      </c>
      <c r="BO19" s="52">
        <v>2526</v>
      </c>
      <c r="BP19" s="66">
        <f>BM19/BO19</f>
        <v>0.93903404592240691</v>
      </c>
      <c r="BU19" s="82"/>
      <c r="CA19" s="66"/>
      <c r="CD19" s="82"/>
      <c r="CF19" s="62" t="s">
        <v>2048</v>
      </c>
      <c r="CG19" s="28">
        <v>2</v>
      </c>
      <c r="CI19" s="51">
        <v>2</v>
      </c>
      <c r="CJ19" s="66">
        <f>CG19/CI19</f>
        <v>1</v>
      </c>
      <c r="CL19" s="51"/>
      <c r="CM19" t="str">
        <f t="shared" si="6"/>
        <v>F. CORDOBA</v>
      </c>
      <c r="CO19" s="3">
        <f t="shared" si="7"/>
        <v>1</v>
      </c>
      <c r="CQ19" t="str">
        <f t="shared" si="8"/>
        <v>F. CORDOBA</v>
      </c>
      <c r="CS19">
        <f>CI19</f>
        <v>2</v>
      </c>
      <c r="CU19" s="10" t="s">
        <v>2049</v>
      </c>
      <c r="CW19" s="3">
        <f t="shared" si="11"/>
        <v>0.93903404592240691</v>
      </c>
      <c r="CY19" t="str">
        <f t="shared" si="12"/>
        <v>TOTAL</v>
      </c>
      <c r="DA19">
        <f t="shared" si="13"/>
        <v>2526</v>
      </c>
      <c r="DC19" s="65"/>
      <c r="DE19" s="3"/>
      <c r="DI19" s="51"/>
    </row>
    <row r="20" spans="10:113" ht="13.5" thickBot="1" x14ac:dyDescent="0.25">
      <c r="V20" s="2"/>
      <c r="W20" s="3"/>
      <c r="X20" s="3"/>
      <c r="Y20" s="3"/>
      <c r="BJ20" s="80"/>
      <c r="BK20" s="30"/>
      <c r="BL20" s="30"/>
      <c r="BM20" s="30"/>
      <c r="BN20" s="30"/>
      <c r="BO20" s="30"/>
      <c r="BP20" s="30"/>
      <c r="BQ20" s="30"/>
      <c r="BR20" s="30"/>
      <c r="BS20" s="30"/>
      <c r="BT20" s="30"/>
      <c r="BU20" s="83"/>
      <c r="BV20" s="30"/>
      <c r="BW20" s="30"/>
      <c r="BX20" s="30"/>
      <c r="BY20" s="30"/>
      <c r="BZ20" s="30"/>
      <c r="CA20" s="30"/>
      <c r="CB20" s="30"/>
      <c r="CC20" s="30"/>
      <c r="CD20" s="83"/>
      <c r="CE20" s="30"/>
      <c r="CF20" s="56" t="s">
        <v>2039</v>
      </c>
      <c r="CG20" s="29">
        <v>2845</v>
      </c>
      <c r="CH20" s="30">
        <v>175</v>
      </c>
      <c r="CI20" s="52">
        <v>3020</v>
      </c>
      <c r="CJ20" s="67">
        <f>CG20/CI20</f>
        <v>0.94205298013245031</v>
      </c>
      <c r="CK20" s="30"/>
      <c r="CL20" s="52"/>
      <c r="CM20" s="10" t="s">
        <v>2049</v>
      </c>
      <c r="CO20" s="3">
        <f t="shared" si="7"/>
        <v>0.94205298013245031</v>
      </c>
      <c r="CQ20" t="str">
        <f t="shared" si="8"/>
        <v>TOTAL</v>
      </c>
      <c r="CS20">
        <f t="shared" si="9"/>
        <v>3020</v>
      </c>
      <c r="DI20" s="51"/>
    </row>
    <row r="21" spans="10:113" ht="57" customHeight="1" thickBot="1" x14ac:dyDescent="0.25">
      <c r="T21" s="49"/>
      <c r="X21" t="s">
        <v>2050</v>
      </c>
      <c r="Y21" t="s">
        <v>2051</v>
      </c>
      <c r="AN21" t="s">
        <v>2043</v>
      </c>
      <c r="CM21" s="29"/>
      <c r="CN21" s="30"/>
      <c r="CO21" s="30"/>
      <c r="CP21" s="30"/>
      <c r="CQ21" s="30"/>
      <c r="CR21" s="30"/>
      <c r="CS21" s="30"/>
      <c r="CT21" s="30"/>
      <c r="CU21" s="30"/>
      <c r="CV21" s="30"/>
      <c r="CW21" s="30"/>
      <c r="CX21" s="30"/>
      <c r="CY21" s="30"/>
      <c r="CZ21" s="30"/>
      <c r="DA21" s="30"/>
      <c r="DB21" s="30"/>
      <c r="DC21" s="30"/>
      <c r="DD21" s="30"/>
      <c r="DE21" s="30"/>
      <c r="DF21" s="30"/>
      <c r="DG21" s="30"/>
      <c r="DH21" s="30"/>
      <c r="DI21" s="52"/>
    </row>
    <row r="22" spans="10:113" x14ac:dyDescent="0.2">
      <c r="N22" s="2" t="s">
        <v>2046</v>
      </c>
      <c r="T22" s="49"/>
      <c r="V22" s="2" t="s">
        <v>2046</v>
      </c>
      <c r="X22" s="44" t="str">
        <f>+IFERROR(VLOOKUP($V22,$V$7:$W$17,$X$18,FALSE),"")</f>
        <v/>
      </c>
      <c r="Y22" s="41" t="str">
        <f>+AN22</f>
        <v/>
      </c>
      <c r="AA22" s="2" t="s">
        <v>2040</v>
      </c>
      <c r="AB22" s="2"/>
      <c r="AC22" s="16"/>
      <c r="AD22" s="41"/>
      <c r="AL22" s="2" t="s">
        <v>2046</v>
      </c>
      <c r="AN22" s="17" t="str">
        <f>+IFERROR(VLOOKUP(AL22,$AL$6:$AO$16,$AN$18,FALSE),"")</f>
        <v/>
      </c>
    </row>
    <row r="23" spans="10:113" x14ac:dyDescent="0.2">
      <c r="N23" s="2" t="s">
        <v>2047</v>
      </c>
      <c r="T23" s="49"/>
      <c r="U23" s="2"/>
      <c r="V23" s="2" t="s">
        <v>552</v>
      </c>
      <c r="X23" s="44" t="str">
        <f t="shared" ref="X23:X30" si="17">+IFERROR(VLOOKUP($V23,$V$7:$W$17,$X$18,FALSE),"")</f>
        <v/>
      </c>
      <c r="Y23" s="41" t="str">
        <f>+AN23</f>
        <v/>
      </c>
      <c r="AA23" s="2" t="s">
        <v>552</v>
      </c>
      <c r="AB23" s="2"/>
      <c r="AC23" s="16"/>
      <c r="AD23" s="41"/>
      <c r="AL23" s="2" t="s">
        <v>552</v>
      </c>
      <c r="AN23" s="17" t="str">
        <f t="shared" ref="AN23:AN30" si="18">+IFERROR(VLOOKUP(AL23,$AL$6:$AO$16,$AN$18,FALSE),"")</f>
        <v/>
      </c>
      <c r="AR23" s="16"/>
    </row>
    <row r="24" spans="10:113" x14ac:dyDescent="0.2">
      <c r="N24" s="2" t="s">
        <v>552</v>
      </c>
      <c r="T24" s="49"/>
      <c r="V24" s="2" t="s">
        <v>2040</v>
      </c>
      <c r="X24" s="44" t="str">
        <f t="shared" si="17"/>
        <v/>
      </c>
      <c r="Y24" s="41" t="str">
        <f t="shared" ref="Y24:Y31" si="19">+AN24</f>
        <v/>
      </c>
      <c r="AA24" s="2" t="s">
        <v>2046</v>
      </c>
      <c r="AB24" s="2"/>
      <c r="AC24" s="16"/>
      <c r="AD24" s="41"/>
      <c r="AL24" s="2" t="s">
        <v>2040</v>
      </c>
      <c r="AN24" s="17" t="str">
        <f t="shared" si="18"/>
        <v/>
      </c>
    </row>
    <row r="25" spans="10:113" x14ac:dyDescent="0.2">
      <c r="N25" s="2" t="s">
        <v>2040</v>
      </c>
      <c r="T25" s="49"/>
      <c r="V25" s="2" t="s">
        <v>2047</v>
      </c>
      <c r="X25" s="44" t="str">
        <f t="shared" si="17"/>
        <v/>
      </c>
      <c r="Y25" s="41" t="str">
        <f t="shared" si="19"/>
        <v/>
      </c>
      <c r="AA25" s="2" t="s">
        <v>679</v>
      </c>
      <c r="AB25" s="2"/>
      <c r="AC25" s="16"/>
      <c r="AD25" s="41"/>
      <c r="AL25" s="2" t="s">
        <v>2047</v>
      </c>
      <c r="AN25" s="17" t="str">
        <f t="shared" si="18"/>
        <v/>
      </c>
    </row>
    <row r="26" spans="10:113" x14ac:dyDescent="0.2">
      <c r="N26" s="2" t="s">
        <v>679</v>
      </c>
      <c r="T26" s="49"/>
      <c r="V26" s="2" t="s">
        <v>679</v>
      </c>
      <c r="X26" s="44" t="str">
        <f t="shared" si="17"/>
        <v/>
      </c>
      <c r="Y26" s="41" t="str">
        <f t="shared" si="19"/>
        <v/>
      </c>
      <c r="Z26" s="2"/>
      <c r="AA26" s="2" t="s">
        <v>2047</v>
      </c>
      <c r="AB26" s="2"/>
      <c r="AC26" s="16"/>
      <c r="AD26" s="41"/>
      <c r="AL26" s="2" t="s">
        <v>679</v>
      </c>
      <c r="AN26" s="17" t="str">
        <f t="shared" si="18"/>
        <v/>
      </c>
    </row>
    <row r="27" spans="10:113" x14ac:dyDescent="0.2">
      <c r="T27" s="49"/>
      <c r="V27" s="2" t="s">
        <v>63</v>
      </c>
      <c r="X27" s="44" t="str">
        <f t="shared" si="17"/>
        <v/>
      </c>
      <c r="Y27" s="41" t="str">
        <f>+AN27</f>
        <v/>
      </c>
      <c r="Z27" s="2"/>
      <c r="AA27" s="2" t="s">
        <v>63</v>
      </c>
      <c r="AB27" s="2"/>
      <c r="AC27" s="16"/>
      <c r="AD27" s="41"/>
      <c r="AL27" s="2" t="s">
        <v>63</v>
      </c>
      <c r="AN27" s="17" t="str">
        <f t="shared" si="18"/>
        <v/>
      </c>
    </row>
    <row r="28" spans="10:113" x14ac:dyDescent="0.2">
      <c r="T28" s="49"/>
      <c r="V28" s="2" t="s">
        <v>2048</v>
      </c>
      <c r="X28" s="44" t="str">
        <f>+IFERROR(VLOOKUP($V28,$V$7:$W$17,$X$18,FALSE),"")</f>
        <v/>
      </c>
      <c r="Y28" s="41" t="str">
        <f t="shared" si="19"/>
        <v/>
      </c>
      <c r="Z28" s="2"/>
      <c r="AA28" s="2" t="s">
        <v>2048</v>
      </c>
      <c r="AB28" s="2"/>
      <c r="AC28" s="16"/>
      <c r="AD28" s="41"/>
      <c r="AL28" s="2" t="s">
        <v>2048</v>
      </c>
      <c r="AN28" s="17" t="str">
        <f t="shared" si="18"/>
        <v/>
      </c>
    </row>
    <row r="29" spans="10:113" x14ac:dyDescent="0.2">
      <c r="T29" s="49"/>
      <c r="V29" s="2" t="s">
        <v>584</v>
      </c>
      <c r="X29" s="44" t="str">
        <f>+IFERROR(VLOOKUP($V29,$V$7:$W$17,$X$18,FALSE),"")</f>
        <v/>
      </c>
      <c r="Y29" s="41" t="str">
        <f t="shared" si="19"/>
        <v/>
      </c>
      <c r="Z29" s="2"/>
      <c r="AA29" s="2" t="s">
        <v>584</v>
      </c>
      <c r="AB29" s="2"/>
      <c r="AC29" s="16"/>
      <c r="AD29" s="41"/>
      <c r="AL29" s="2" t="s">
        <v>584</v>
      </c>
      <c r="AN29" s="17" t="str">
        <f t="shared" si="18"/>
        <v/>
      </c>
    </row>
    <row r="30" spans="10:113" x14ac:dyDescent="0.2">
      <c r="T30" s="49"/>
      <c r="V30" s="2" t="s">
        <v>746</v>
      </c>
      <c r="X30" s="44" t="str">
        <f t="shared" si="17"/>
        <v/>
      </c>
      <c r="Y30" s="41" t="str">
        <f t="shared" si="19"/>
        <v/>
      </c>
      <c r="AA30" s="2" t="s">
        <v>746</v>
      </c>
      <c r="AB30" s="2"/>
      <c r="AC30" s="16"/>
      <c r="AD30" s="41"/>
      <c r="AL30" s="2" t="s">
        <v>746</v>
      </c>
      <c r="AN30" s="17" t="str">
        <f t="shared" si="18"/>
        <v/>
      </c>
    </row>
    <row r="31" spans="10:113" x14ac:dyDescent="0.2">
      <c r="J31" t="s">
        <v>2052</v>
      </c>
      <c r="T31" s="49"/>
      <c r="V31" t="s">
        <v>2053</v>
      </c>
      <c r="X31" s="44" t="str">
        <f>+IFERROR(VLOOKUP(U32,$V$7:$W$17,$X$18,FALSE),"")</f>
        <v/>
      </c>
      <c r="Y31" s="41">
        <f t="shared" si="19"/>
        <v>0</v>
      </c>
      <c r="AC31" s="16"/>
      <c r="AD31" s="41"/>
      <c r="AL31" t="s">
        <v>2053</v>
      </c>
      <c r="AN31" s="17">
        <f>+SUM(AN22:AN30)</f>
        <v>0</v>
      </c>
    </row>
    <row r="32" spans="10:113" x14ac:dyDescent="0.2">
      <c r="T32" s="45"/>
      <c r="U32">
        <f>+V17</f>
        <v>0</v>
      </c>
      <c r="V32" t="s">
        <v>2054</v>
      </c>
      <c r="X32" s="16">
        <v>0.89</v>
      </c>
    </row>
    <row r="33" spans="20:55" x14ac:dyDescent="0.2">
      <c r="T33" s="45"/>
      <c r="X33" s="16"/>
      <c r="AV33" s="1" t="s">
        <v>38</v>
      </c>
      <c r="AW33" t="s">
        <v>2030</v>
      </c>
      <c r="BB33" s="1" t="s">
        <v>38</v>
      </c>
      <c r="BC33" t="s">
        <v>2030</v>
      </c>
    </row>
    <row r="34" spans="20:55" x14ac:dyDescent="0.2">
      <c r="V34" s="1" t="s">
        <v>38</v>
      </c>
      <c r="W34" s="2">
        <v>7</v>
      </c>
      <c r="AL34" s="1" t="s">
        <v>38</v>
      </c>
      <c r="AM34" s="2">
        <v>6</v>
      </c>
      <c r="AV34" s="1" t="s">
        <v>3</v>
      </c>
      <c r="AW34" t="s">
        <v>2032</v>
      </c>
      <c r="BB34" s="1" t="s">
        <v>3</v>
      </c>
      <c r="BC34" t="s">
        <v>2032</v>
      </c>
    </row>
    <row r="35" spans="20:55" x14ac:dyDescent="0.2">
      <c r="V35" s="1" t="s">
        <v>3</v>
      </c>
      <c r="W35" t="s">
        <v>2032</v>
      </c>
      <c r="AL35" s="1" t="s">
        <v>3</v>
      </c>
      <c r="AM35" t="s">
        <v>47</v>
      </c>
      <c r="AV35" s="1" t="s">
        <v>27</v>
      </c>
      <c r="AW35" t="s">
        <v>64</v>
      </c>
      <c r="BB35" s="1" t="s">
        <v>27</v>
      </c>
      <c r="BC35" t="s">
        <v>553</v>
      </c>
    </row>
    <row r="36" spans="20:55" x14ac:dyDescent="0.2">
      <c r="V36" s="1" t="s">
        <v>27</v>
      </c>
      <c r="W36" t="s">
        <v>2032</v>
      </c>
      <c r="AL36" s="1" t="s">
        <v>27</v>
      </c>
      <c r="AM36" t="s">
        <v>64</v>
      </c>
      <c r="AV36" s="1" t="s">
        <v>10</v>
      </c>
      <c r="AW36" t="s">
        <v>2030</v>
      </c>
      <c r="BB36" s="1" t="s">
        <v>25</v>
      </c>
      <c r="BC36" t="s">
        <v>62</v>
      </c>
    </row>
    <row r="37" spans="20:55" x14ac:dyDescent="0.2">
      <c r="V37" s="1" t="s">
        <v>25</v>
      </c>
      <c r="W37" t="s">
        <v>62</v>
      </c>
      <c r="AL37" s="1" t="s">
        <v>25</v>
      </c>
      <c r="AM37" t="s">
        <v>62</v>
      </c>
      <c r="AV37" s="1" t="s">
        <v>25</v>
      </c>
      <c r="AW37" t="s">
        <v>62</v>
      </c>
      <c r="BB37" s="1" t="s">
        <v>24</v>
      </c>
      <c r="BC37" t="s">
        <v>2030</v>
      </c>
    </row>
    <row r="38" spans="20:55" x14ac:dyDescent="0.2">
      <c r="V38" s="1" t="s">
        <v>24</v>
      </c>
      <c r="W38" t="s">
        <v>2030</v>
      </c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 t="s">
        <v>24</v>
      </c>
      <c r="AM38" t="s">
        <v>2030</v>
      </c>
      <c r="AV38" s="1" t="s">
        <v>24</v>
      </c>
      <c r="AW38" t="s">
        <v>2030</v>
      </c>
    </row>
    <row r="39" spans="20:55" x14ac:dyDescent="0.2">
      <c r="BB39" s="1" t="s">
        <v>2037</v>
      </c>
      <c r="BC39" s="1" t="s">
        <v>1919</v>
      </c>
    </row>
    <row r="40" spans="20:55" x14ac:dyDescent="0.2">
      <c r="V40" s="1" t="s">
        <v>2037</v>
      </c>
      <c r="W40" s="1" t="s">
        <v>1919</v>
      </c>
      <c r="AL40" s="1" t="s">
        <v>2037</v>
      </c>
      <c r="AM40" s="1" t="s">
        <v>1919</v>
      </c>
      <c r="AV40" s="1" t="s">
        <v>2037</v>
      </c>
      <c r="AW40" s="1" t="s">
        <v>1919</v>
      </c>
    </row>
    <row r="41" spans="20:55" x14ac:dyDescent="0.2">
      <c r="V41" s="1" t="s">
        <v>1920</v>
      </c>
      <c r="W41" t="s">
        <v>143</v>
      </c>
      <c r="X41" t="s">
        <v>65</v>
      </c>
      <c r="Y41" t="s">
        <v>2039</v>
      </c>
      <c r="AL41" s="1" t="s">
        <v>1920</v>
      </c>
      <c r="AM41" t="s">
        <v>143</v>
      </c>
      <c r="AN41" t="s">
        <v>65</v>
      </c>
      <c r="AO41" t="s">
        <v>2039</v>
      </c>
      <c r="BB41" s="1" t="s">
        <v>1920</v>
      </c>
    </row>
    <row r="42" spans="20:55" x14ac:dyDescent="0.2">
      <c r="V42" s="2" t="s">
        <v>2046</v>
      </c>
      <c r="W42" s="3">
        <v>0.89189189189189189</v>
      </c>
      <c r="X42" s="3">
        <v>0.10810810810810811</v>
      </c>
      <c r="Y42" s="3">
        <v>1</v>
      </c>
      <c r="AL42" s="2" t="s">
        <v>2046</v>
      </c>
      <c r="AM42">
        <v>25</v>
      </c>
      <c r="AN42">
        <v>4</v>
      </c>
      <c r="AO42">
        <v>29</v>
      </c>
      <c r="AV42" s="1" t="s">
        <v>1920</v>
      </c>
      <c r="BB42" s="2" t="s">
        <v>2039</v>
      </c>
    </row>
    <row r="43" spans="20:55" x14ac:dyDescent="0.2">
      <c r="V43" s="2" t="s">
        <v>2040</v>
      </c>
      <c r="W43" s="3">
        <v>0.93088235294117649</v>
      </c>
      <c r="X43" s="3">
        <v>6.9117647058823534E-2</v>
      </c>
      <c r="Y43" s="3">
        <v>1</v>
      </c>
      <c r="AL43" s="2" t="s">
        <v>2040</v>
      </c>
      <c r="AM43">
        <v>454</v>
      </c>
      <c r="AN43">
        <v>16</v>
      </c>
      <c r="AO43">
        <v>470</v>
      </c>
      <c r="AV43" s="2" t="s">
        <v>2039</v>
      </c>
    </row>
    <row r="44" spans="20:55" x14ac:dyDescent="0.2">
      <c r="V44" s="2" t="s">
        <v>2047</v>
      </c>
      <c r="W44" s="3">
        <v>0.94387755102040816</v>
      </c>
      <c r="X44" s="3">
        <v>5.6122448979591837E-2</v>
      </c>
      <c r="Y44" s="3">
        <v>1</v>
      </c>
      <c r="AL44" s="2" t="s">
        <v>2048</v>
      </c>
      <c r="AM44">
        <v>2</v>
      </c>
      <c r="AO44">
        <v>2</v>
      </c>
    </row>
    <row r="45" spans="20:55" x14ac:dyDescent="0.2">
      <c r="V45" s="2" t="s">
        <v>2048</v>
      </c>
      <c r="W45" s="3">
        <v>0.6</v>
      </c>
      <c r="X45" s="3">
        <v>0.4</v>
      </c>
      <c r="Y45" s="3">
        <v>1</v>
      </c>
      <c r="AL45" s="2" t="s">
        <v>2047</v>
      </c>
      <c r="AM45">
        <v>291</v>
      </c>
      <c r="AN45">
        <v>16</v>
      </c>
      <c r="AO45">
        <v>307</v>
      </c>
    </row>
    <row r="46" spans="20:55" x14ac:dyDescent="0.2">
      <c r="V46" s="2" t="s">
        <v>552</v>
      </c>
      <c r="W46" s="3">
        <v>0.97058823529411764</v>
      </c>
      <c r="X46" s="3">
        <v>2.9411764705882353E-2</v>
      </c>
      <c r="Y46" s="3">
        <v>1</v>
      </c>
      <c r="AL46" s="2" t="s">
        <v>584</v>
      </c>
      <c r="AM46">
        <v>136</v>
      </c>
      <c r="AN46">
        <v>3</v>
      </c>
      <c r="AO46">
        <v>139</v>
      </c>
    </row>
    <row r="47" spans="20:55" x14ac:dyDescent="0.2">
      <c r="V47" s="2" t="s">
        <v>584</v>
      </c>
      <c r="W47" s="3">
        <v>0.90839694656488545</v>
      </c>
      <c r="X47" s="3">
        <v>9.1603053435114504E-2</v>
      </c>
      <c r="Y47" s="3">
        <v>1</v>
      </c>
      <c r="AL47" s="2" t="s">
        <v>63</v>
      </c>
      <c r="AM47">
        <v>690</v>
      </c>
      <c r="AN47">
        <v>155</v>
      </c>
      <c r="AO47">
        <v>845</v>
      </c>
    </row>
    <row r="48" spans="20:55" x14ac:dyDescent="0.2">
      <c r="V48" s="2" t="s">
        <v>63</v>
      </c>
      <c r="W48" s="3">
        <v>0.79758828596037901</v>
      </c>
      <c r="X48" s="3">
        <v>0.20241171403962102</v>
      </c>
      <c r="Y48" s="3">
        <v>1</v>
      </c>
      <c r="AL48" s="2" t="s">
        <v>679</v>
      </c>
      <c r="AM48">
        <v>378</v>
      </c>
      <c r="AN48">
        <v>21</v>
      </c>
      <c r="AO48">
        <v>399</v>
      </c>
    </row>
    <row r="49" spans="22:58" x14ac:dyDescent="0.2">
      <c r="V49" s="2" t="s">
        <v>679</v>
      </c>
      <c r="W49" s="3">
        <v>0.85378590078328986</v>
      </c>
      <c r="X49" s="3">
        <v>0.14621409921671019</v>
      </c>
      <c r="Y49" s="3">
        <v>1</v>
      </c>
      <c r="AL49" s="2" t="s">
        <v>552</v>
      </c>
      <c r="AM49">
        <v>396</v>
      </c>
      <c r="AN49">
        <v>30</v>
      </c>
      <c r="AO49">
        <v>426</v>
      </c>
    </row>
    <row r="50" spans="22:58" x14ac:dyDescent="0.2">
      <c r="V50" s="2" t="s">
        <v>746</v>
      </c>
      <c r="W50" s="3">
        <v>0.81818181818181823</v>
      </c>
      <c r="X50" s="3">
        <v>0.18181818181818182</v>
      </c>
      <c r="Y50" s="3">
        <v>1</v>
      </c>
      <c r="AL50" s="2" t="s">
        <v>2055</v>
      </c>
      <c r="AM50">
        <v>82</v>
      </c>
      <c r="AN50">
        <v>10</v>
      </c>
      <c r="AO50">
        <v>92</v>
      </c>
    </row>
    <row r="51" spans="22:58" x14ac:dyDescent="0.2">
      <c r="V51" s="2" t="s">
        <v>2055</v>
      </c>
      <c r="W51" s="3">
        <v>0.87234042553191493</v>
      </c>
      <c r="X51" s="3">
        <v>0.1276595744680851</v>
      </c>
      <c r="Y51" s="3">
        <v>1</v>
      </c>
      <c r="AL51" s="2" t="s">
        <v>2039</v>
      </c>
      <c r="AM51">
        <v>2454</v>
      </c>
      <c r="AN51">
        <v>255</v>
      </c>
      <c r="AO51">
        <v>2709</v>
      </c>
    </row>
    <row r="52" spans="22:58" x14ac:dyDescent="0.2">
      <c r="V52" s="2" t="s">
        <v>2178</v>
      </c>
      <c r="W52" s="3">
        <v>0.66666666666666663</v>
      </c>
      <c r="X52" s="3">
        <v>0.33333333333333331</v>
      </c>
      <c r="Y52" s="3">
        <v>1</v>
      </c>
    </row>
    <row r="53" spans="22:58" x14ac:dyDescent="0.2">
      <c r="V53" s="2" t="s">
        <v>2039</v>
      </c>
      <c r="W53" s="3">
        <v>0.88240850059031872</v>
      </c>
      <c r="X53" s="3">
        <v>0.11759149940968122</v>
      </c>
      <c r="Y53" s="3">
        <v>1</v>
      </c>
      <c r="AL53" s="2"/>
    </row>
    <row r="54" spans="22:58" x14ac:dyDescent="0.2">
      <c r="AL54" s="2"/>
    </row>
    <row r="55" spans="22:58" x14ac:dyDescent="0.2">
      <c r="AL55" s="2"/>
      <c r="AX55">
        <v>2</v>
      </c>
      <c r="AY55">
        <v>3</v>
      </c>
      <c r="AZ55">
        <v>4</v>
      </c>
      <c r="BD55">
        <v>2</v>
      </c>
      <c r="BE55">
        <v>3</v>
      </c>
      <c r="BF55">
        <v>4</v>
      </c>
    </row>
    <row r="56" spans="22:58" x14ac:dyDescent="0.2">
      <c r="X56" t="s">
        <v>143</v>
      </c>
      <c r="Z56" t="s">
        <v>2056</v>
      </c>
      <c r="AB56" s="10" t="s">
        <v>2057</v>
      </c>
      <c r="AH56" s="2" t="s">
        <v>2046</v>
      </c>
      <c r="AL56" s="2" t="s">
        <v>552</v>
      </c>
      <c r="AN56" s="17">
        <f>+IFERROR(VLOOKUP(AL56,$AL$40:$AO$52,2,FALSE),"")</f>
        <v>396</v>
      </c>
      <c r="AX56" t="s">
        <v>97</v>
      </c>
      <c r="AY56" t="s">
        <v>66</v>
      </c>
      <c r="AZ56" t="s">
        <v>491</v>
      </c>
      <c r="BD56" t="s">
        <v>97</v>
      </c>
      <c r="BE56" t="s">
        <v>66</v>
      </c>
      <c r="BF56" t="s">
        <v>491</v>
      </c>
    </row>
    <row r="57" spans="22:58" x14ac:dyDescent="0.2">
      <c r="V57" s="2" t="s">
        <v>552</v>
      </c>
      <c r="X57" s="16">
        <f>+VLOOKUP($V57,$V$41:$Y$51,2,FALSE)</f>
        <v>0.97058823529411764</v>
      </c>
      <c r="Y57" s="2" t="s">
        <v>2046</v>
      </c>
      <c r="Z57" s="2" t="s">
        <v>2040</v>
      </c>
      <c r="AB57" s="16">
        <f>+VLOOKUP($Z57,$V$56:$X$67,3,FALSE)</f>
        <v>0.93088235294117649</v>
      </c>
      <c r="AH57" s="2" t="s">
        <v>2040</v>
      </c>
      <c r="AL57" s="2" t="s">
        <v>2040</v>
      </c>
      <c r="AN57" s="17">
        <f t="shared" ref="AN57:AN61" si="20">+IFERROR(VLOOKUP(AL57,$AL$40:$AO$52,2,FALSE),"")</f>
        <v>454</v>
      </c>
      <c r="AV57" s="2" t="s">
        <v>2046</v>
      </c>
      <c r="AX57" s="18" t="str">
        <f t="shared" ref="AX57:AX65" si="21">+IFERROR(VLOOKUP($AV57,$AV$40:$AY$49,$AX$55,FALSE),"")</f>
        <v/>
      </c>
      <c r="AY57" s="18" t="str">
        <f t="shared" ref="AY57:AY65" si="22">+IFERROR(VLOOKUP($AV57,$AV$40:$AY$49,$AY$55,FALSE),"")</f>
        <v/>
      </c>
      <c r="AZ57" s="18" t="str">
        <f t="shared" ref="AZ57:AZ65" si="23">+IFERROR(VLOOKUP($AV57,$AV$40:$AY$49,$AZ$55,FALSE),"")</f>
        <v/>
      </c>
      <c r="BB57" s="2" t="s">
        <v>2046</v>
      </c>
      <c r="BD57" s="18" t="str">
        <f t="shared" ref="BD57:BD65" si="24">+IFERROR(VLOOKUP($BB57,$BB$40:$BE$49,$BD$55,FALSE),"")</f>
        <v/>
      </c>
      <c r="BE57" s="18" t="str">
        <f t="shared" ref="BE57:BE65" si="25">+IFERROR(VLOOKUP($BB57,$BB$40:$BE$49,$BE$55,FALSE),"")</f>
        <v/>
      </c>
      <c r="BF57" s="18" t="str">
        <f t="shared" ref="BF57:BF65" si="26">+IFERROR(VLOOKUP($BB57,$BB$40:$BE$49,$BF$55,FALSE),"")</f>
        <v/>
      </c>
    </row>
    <row r="58" spans="22:58" x14ac:dyDescent="0.2">
      <c r="V58" s="2" t="s">
        <v>2040</v>
      </c>
      <c r="X58" s="16">
        <f>+VLOOKUP($V58,$V$41:$Y$51,2,FALSE)</f>
        <v>0.93088235294117649</v>
      </c>
      <c r="Y58" s="2" t="s">
        <v>2040</v>
      </c>
      <c r="Z58" s="2" t="s">
        <v>552</v>
      </c>
      <c r="AB58" s="16">
        <f>+VLOOKUP($Z58,$V$52:$X$65,3,FALSE)</f>
        <v>0.97058823529411764</v>
      </c>
      <c r="AH58" s="2" t="s">
        <v>584</v>
      </c>
      <c r="AL58" s="2" t="s">
        <v>679</v>
      </c>
      <c r="AN58" s="17">
        <f t="shared" si="20"/>
        <v>378</v>
      </c>
      <c r="AV58" s="2" t="s">
        <v>2048</v>
      </c>
      <c r="AX58" s="18" t="str">
        <f t="shared" si="21"/>
        <v/>
      </c>
      <c r="AY58" s="18" t="str">
        <f t="shared" si="22"/>
        <v/>
      </c>
      <c r="AZ58" s="18" t="str">
        <f t="shared" si="23"/>
        <v/>
      </c>
      <c r="BB58" s="2" t="s">
        <v>2048</v>
      </c>
      <c r="BD58" s="18" t="str">
        <f t="shared" si="24"/>
        <v/>
      </c>
      <c r="BE58" s="18" t="str">
        <f t="shared" si="25"/>
        <v/>
      </c>
      <c r="BF58" s="18" t="str">
        <f t="shared" si="26"/>
        <v/>
      </c>
    </row>
    <row r="59" spans="22:58" x14ac:dyDescent="0.2">
      <c r="V59" s="2" t="s">
        <v>2047</v>
      </c>
      <c r="X59" s="16">
        <f t="shared" ref="X59:X62" si="27">+VLOOKUP($V59,$V$41:$Y$51,2,FALSE)</f>
        <v>0.94387755102040816</v>
      </c>
      <c r="Y59" s="2" t="s">
        <v>584</v>
      </c>
      <c r="Z59" s="2" t="s">
        <v>584</v>
      </c>
      <c r="AB59" s="16">
        <f>+VLOOKUP($Z59,$V$52:$X$65,3,FALSE)</f>
        <v>0.90839694656488545</v>
      </c>
      <c r="AH59" s="2" t="s">
        <v>552</v>
      </c>
      <c r="AL59" s="2" t="s">
        <v>2047</v>
      </c>
      <c r="AN59" s="17">
        <f t="shared" si="20"/>
        <v>291</v>
      </c>
      <c r="AV59" s="2" t="s">
        <v>2040</v>
      </c>
      <c r="AX59" s="18" t="str">
        <f t="shared" si="21"/>
        <v/>
      </c>
      <c r="AY59" s="18" t="str">
        <f t="shared" si="22"/>
        <v/>
      </c>
      <c r="AZ59" s="18" t="str">
        <f t="shared" si="23"/>
        <v/>
      </c>
      <c r="BB59" s="2" t="s">
        <v>2040</v>
      </c>
      <c r="BD59" s="18" t="str">
        <f t="shared" si="24"/>
        <v/>
      </c>
      <c r="BE59" s="18" t="str">
        <f t="shared" si="25"/>
        <v/>
      </c>
      <c r="BF59" s="18" t="str">
        <f t="shared" si="26"/>
        <v/>
      </c>
    </row>
    <row r="60" spans="22:58" x14ac:dyDescent="0.2">
      <c r="V60" s="2" t="s">
        <v>679</v>
      </c>
      <c r="X60" s="16">
        <f t="shared" si="27"/>
        <v>0.85378590078328986</v>
      </c>
      <c r="Y60" s="2" t="s">
        <v>552</v>
      </c>
      <c r="Z60" s="2" t="s">
        <v>63</v>
      </c>
      <c r="AB60" s="16">
        <f>+VLOOKUP($Z60,$V$52:$X$65,3,FALSE)</f>
        <v>0.79758828596037901</v>
      </c>
      <c r="AH60" s="2" t="s">
        <v>2048</v>
      </c>
      <c r="AL60" s="2" t="s">
        <v>63</v>
      </c>
      <c r="AN60" s="17">
        <f t="shared" si="20"/>
        <v>690</v>
      </c>
      <c r="AV60" s="2" t="s">
        <v>584</v>
      </c>
      <c r="AX60" s="18" t="str">
        <f t="shared" si="21"/>
        <v/>
      </c>
      <c r="AY60" s="18" t="str">
        <f t="shared" si="22"/>
        <v/>
      </c>
      <c r="AZ60" s="18" t="str">
        <f t="shared" si="23"/>
        <v/>
      </c>
      <c r="BB60" s="2" t="s">
        <v>584</v>
      </c>
      <c r="BD60" s="18" t="str">
        <f t="shared" si="24"/>
        <v/>
      </c>
      <c r="BE60" s="18" t="str">
        <f t="shared" si="25"/>
        <v/>
      </c>
      <c r="BF60" s="18" t="str">
        <f t="shared" si="26"/>
        <v/>
      </c>
    </row>
    <row r="61" spans="22:58" x14ac:dyDescent="0.2">
      <c r="V61" s="2" t="s">
        <v>63</v>
      </c>
      <c r="X61" s="16">
        <f t="shared" si="27"/>
        <v>0.79758828596037901</v>
      </c>
      <c r="Y61" s="2" t="s">
        <v>2048</v>
      </c>
      <c r="Z61" s="2" t="s">
        <v>679</v>
      </c>
      <c r="AB61" s="16">
        <f>+VLOOKUP($Z61,$V$52:$X$65,3,FALSE)</f>
        <v>0.85378590078328986</v>
      </c>
      <c r="AH61" s="2" t="s">
        <v>679</v>
      </c>
      <c r="AL61" s="2" t="s">
        <v>584</v>
      </c>
      <c r="AN61" s="17">
        <f t="shared" si="20"/>
        <v>136</v>
      </c>
      <c r="AV61" s="2" t="s">
        <v>2047</v>
      </c>
      <c r="AX61" s="18" t="str">
        <f t="shared" si="21"/>
        <v/>
      </c>
      <c r="AY61" s="18" t="str">
        <f t="shared" si="22"/>
        <v/>
      </c>
      <c r="AZ61" s="18" t="str">
        <f t="shared" si="23"/>
        <v/>
      </c>
      <c r="BB61" s="2" t="s">
        <v>2047</v>
      </c>
      <c r="BD61" s="18" t="str">
        <f t="shared" si="24"/>
        <v/>
      </c>
      <c r="BE61" s="18" t="str">
        <f t="shared" si="25"/>
        <v/>
      </c>
      <c r="BF61" s="18" t="str">
        <f t="shared" si="26"/>
        <v/>
      </c>
    </row>
    <row r="62" spans="22:58" x14ac:dyDescent="0.2">
      <c r="V62" s="2" t="s">
        <v>584</v>
      </c>
      <c r="X62" s="16">
        <f t="shared" si="27"/>
        <v>0.90839694656488545</v>
      </c>
      <c r="Y62" s="2" t="s">
        <v>679</v>
      </c>
      <c r="AH62" s="2" t="s">
        <v>2047</v>
      </c>
      <c r="AL62" s="2" t="s">
        <v>2058</v>
      </c>
      <c r="AN62" s="17">
        <f>+IFERROR(VLOOKUP(V67,$AL$40:$AO$52,2,FALSE),"")</f>
        <v>2454</v>
      </c>
      <c r="AV62" s="2" t="s">
        <v>552</v>
      </c>
      <c r="AX62" s="18" t="str">
        <f t="shared" si="21"/>
        <v/>
      </c>
      <c r="AY62" s="18" t="str">
        <f t="shared" si="22"/>
        <v/>
      </c>
      <c r="AZ62" s="18" t="str">
        <f t="shared" si="23"/>
        <v/>
      </c>
      <c r="BB62" s="2" t="s">
        <v>552</v>
      </c>
      <c r="BD62" s="18" t="str">
        <f t="shared" si="24"/>
        <v/>
      </c>
      <c r="BE62" s="18" t="str">
        <f t="shared" si="25"/>
        <v/>
      </c>
      <c r="BF62" s="18" t="str">
        <f t="shared" si="26"/>
        <v/>
      </c>
    </row>
    <row r="63" spans="22:58" x14ac:dyDescent="0.2">
      <c r="V63" s="2" t="s">
        <v>2058</v>
      </c>
      <c r="X63" s="16" t="e">
        <f>+VLOOKUP($V67,$V$41:$Y$51,2,FALSE)</f>
        <v>#N/A</v>
      </c>
      <c r="Y63" s="2" t="s">
        <v>2047</v>
      </c>
      <c r="AH63" s="2" t="s">
        <v>63</v>
      </c>
      <c r="AL63" s="2"/>
      <c r="AN63" s="17" t="str">
        <f t="shared" ref="AN63:AN65" si="28">+IFERROR(VLOOKUP(AL63,$AL$40:$AO$50,$AN$17,FALSE),"")</f>
        <v/>
      </c>
      <c r="AV63" s="2" t="s">
        <v>679</v>
      </c>
      <c r="AX63" s="18" t="str">
        <f t="shared" si="21"/>
        <v/>
      </c>
      <c r="AY63" s="18" t="str">
        <f t="shared" si="22"/>
        <v/>
      </c>
      <c r="AZ63" s="18" t="str">
        <f t="shared" si="23"/>
        <v/>
      </c>
      <c r="BB63" s="2" t="s">
        <v>679</v>
      </c>
      <c r="BD63" s="18" t="str">
        <f t="shared" si="24"/>
        <v/>
      </c>
      <c r="BE63" s="18" t="str">
        <f t="shared" si="25"/>
        <v/>
      </c>
      <c r="BF63" s="18" t="str">
        <f t="shared" si="26"/>
        <v/>
      </c>
    </row>
    <row r="64" spans="22:58" x14ac:dyDescent="0.2">
      <c r="V64" s="2"/>
      <c r="X64" s="16" t="str">
        <f t="shared" ref="X64:X67" si="29">+IFERROR(VLOOKUP(V64,$V$42:$W$51,$X$18,FALSE),"")</f>
        <v/>
      </c>
      <c r="Y64" s="2" t="s">
        <v>63</v>
      </c>
      <c r="AH64" s="2" t="s">
        <v>746</v>
      </c>
      <c r="AN64" s="17" t="str">
        <f>+IFERROR(VLOOKUP(AL64,$AL$40:$AO$50,$AN$17,FALSE),"")</f>
        <v/>
      </c>
      <c r="AV64" s="2" t="s">
        <v>63</v>
      </c>
      <c r="AX64" s="18" t="str">
        <f t="shared" si="21"/>
        <v/>
      </c>
      <c r="AY64" s="18" t="str">
        <f t="shared" si="22"/>
        <v/>
      </c>
      <c r="AZ64" s="18" t="str">
        <f t="shared" si="23"/>
        <v/>
      </c>
      <c r="BB64" s="2" t="s">
        <v>63</v>
      </c>
      <c r="BD64" s="18" t="str">
        <f t="shared" si="24"/>
        <v/>
      </c>
      <c r="BE64" s="18" t="str">
        <f t="shared" si="25"/>
        <v/>
      </c>
      <c r="BF64" s="18" t="str">
        <f t="shared" si="26"/>
        <v/>
      </c>
    </row>
    <row r="65" spans="16:58" x14ac:dyDescent="0.2">
      <c r="V65" s="2"/>
      <c r="X65" s="16" t="str">
        <f t="shared" si="29"/>
        <v/>
      </c>
      <c r="Y65" s="2" t="s">
        <v>746</v>
      </c>
      <c r="AN65" s="17" t="str">
        <f t="shared" si="28"/>
        <v/>
      </c>
      <c r="AV65" s="2" t="s">
        <v>746</v>
      </c>
      <c r="AX65" s="18" t="str">
        <f t="shared" si="21"/>
        <v/>
      </c>
      <c r="AY65" s="18" t="str">
        <f t="shared" si="22"/>
        <v/>
      </c>
      <c r="AZ65" s="18" t="str">
        <f t="shared" si="23"/>
        <v/>
      </c>
      <c r="BB65" s="2" t="s">
        <v>746</v>
      </c>
      <c r="BD65" s="18" t="str">
        <f t="shared" si="24"/>
        <v/>
      </c>
      <c r="BE65" s="18" t="str">
        <f t="shared" si="25"/>
        <v/>
      </c>
      <c r="BF65" s="18" t="str">
        <f t="shared" si="26"/>
        <v/>
      </c>
    </row>
    <row r="66" spans="16:58" x14ac:dyDescent="0.2">
      <c r="V66" s="2"/>
      <c r="X66" s="16"/>
      <c r="Y66" s="2"/>
      <c r="AL66" s="1" t="s">
        <v>38</v>
      </c>
      <c r="AM66" t="s">
        <v>2030</v>
      </c>
      <c r="AN66" s="17"/>
      <c r="AV66" s="2"/>
      <c r="AX66" s="18"/>
      <c r="AY66" s="18"/>
      <c r="AZ66" s="18"/>
      <c r="BB66" s="2"/>
      <c r="BD66" s="18"/>
      <c r="BE66" s="18"/>
      <c r="BF66" s="18"/>
    </row>
    <row r="67" spans="16:58" x14ac:dyDescent="0.2">
      <c r="V67" t="s">
        <v>2039</v>
      </c>
      <c r="W67" s="47" t="s">
        <v>2039</v>
      </c>
      <c r="X67" s="16" t="str">
        <f t="shared" si="29"/>
        <v/>
      </c>
      <c r="Y67" t="s">
        <v>2039</v>
      </c>
      <c r="AL67" s="1" t="s">
        <v>3</v>
      </c>
      <c r="AM67" t="s">
        <v>2032</v>
      </c>
      <c r="AV67" t="s">
        <v>2039</v>
      </c>
      <c r="AX67" s="18">
        <f>+IFERROR(VLOOKUP($AV67,$AV$40:$AY$49,$AX$55,FALSE),"")</f>
        <v>0</v>
      </c>
      <c r="AY67" s="18">
        <f>+IFERROR(VLOOKUP($AV67,$AV$40:$AY$49,$AY$55,FALSE),"")</f>
        <v>0</v>
      </c>
      <c r="AZ67" s="18">
        <f>+IFERROR(VLOOKUP($AV67,$AV$40:$AY$49,$AZ$55,FALSE),"")</f>
        <v>0</v>
      </c>
      <c r="BB67" t="s">
        <v>2039</v>
      </c>
      <c r="BD67" s="18">
        <f>+IFERROR(VLOOKUP($BB67,$BB$40:$BE$49,$BD$55,FALSE),"")</f>
        <v>0</v>
      </c>
      <c r="BE67" s="18">
        <f>+IFERROR(VLOOKUP($BB67,$BB$40:$BE$49,$BE$55,FALSE),"")</f>
        <v>0</v>
      </c>
      <c r="BF67" s="18">
        <f>+IFERROR(VLOOKUP($BB67,$BB$40:$BE$49,$BF$55,FALSE),"")</f>
        <v>0</v>
      </c>
    </row>
    <row r="68" spans="16:58" x14ac:dyDescent="0.2">
      <c r="AL68" s="1" t="s">
        <v>27</v>
      </c>
      <c r="AM68" t="s">
        <v>553</v>
      </c>
    </row>
    <row r="69" spans="16:58" x14ac:dyDescent="0.2">
      <c r="V69" s="1" t="s">
        <v>38</v>
      </c>
      <c r="W69" s="2">
        <v>7</v>
      </c>
      <c r="X69" s="16"/>
      <c r="AL69" s="1" t="s">
        <v>10</v>
      </c>
      <c r="AM69" t="s">
        <v>2030</v>
      </c>
    </row>
    <row r="70" spans="16:58" x14ac:dyDescent="0.2">
      <c r="V70" s="1" t="s">
        <v>3</v>
      </c>
      <c r="W70" t="s">
        <v>2032</v>
      </c>
      <c r="AL70" s="1" t="s">
        <v>25</v>
      </c>
      <c r="AM70" t="s">
        <v>62</v>
      </c>
    </row>
    <row r="71" spans="16:58" x14ac:dyDescent="0.2">
      <c r="V71" s="1" t="s">
        <v>27</v>
      </c>
      <c r="W71" t="s">
        <v>553</v>
      </c>
      <c r="AL71" s="1" t="s">
        <v>24</v>
      </c>
      <c r="AM71" t="s">
        <v>2030</v>
      </c>
    </row>
    <row r="72" spans="16:58" x14ac:dyDescent="0.2">
      <c r="V72" s="1" t="s">
        <v>25</v>
      </c>
      <c r="W72" t="s">
        <v>62</v>
      </c>
    </row>
    <row r="73" spans="16:58" x14ac:dyDescent="0.2">
      <c r="V73" s="1" t="s">
        <v>24</v>
      </c>
      <c r="W73" t="s">
        <v>2030</v>
      </c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 t="s">
        <v>2037</v>
      </c>
      <c r="AM73" s="1" t="s">
        <v>1919</v>
      </c>
    </row>
    <row r="74" spans="16:58" x14ac:dyDescent="0.2">
      <c r="AL74" s="1" t="s">
        <v>1920</v>
      </c>
      <c r="AM74" t="s">
        <v>2039</v>
      </c>
    </row>
    <row r="75" spans="16:58" x14ac:dyDescent="0.2">
      <c r="V75" s="1" t="s">
        <v>2037</v>
      </c>
      <c r="W75" s="1" t="s">
        <v>1919</v>
      </c>
      <c r="AL75" s="2" t="s">
        <v>2039</v>
      </c>
    </row>
    <row r="76" spans="16:58" x14ac:dyDescent="0.2">
      <c r="V76" s="1" t="s">
        <v>1920</v>
      </c>
      <c r="W76" t="s">
        <v>143</v>
      </c>
      <c r="X76" t="s">
        <v>65</v>
      </c>
      <c r="Y76" t="s">
        <v>2039</v>
      </c>
    </row>
    <row r="77" spans="16:58" x14ac:dyDescent="0.2">
      <c r="V77" s="2" t="s">
        <v>2040</v>
      </c>
      <c r="W77" s="13">
        <v>0.90476190476190477</v>
      </c>
      <c r="X77" s="13">
        <v>9.5238095238095233E-2</v>
      </c>
      <c r="Y77" s="13">
        <v>1</v>
      </c>
    </row>
    <row r="78" spans="16:58" x14ac:dyDescent="0.2">
      <c r="V78" s="2" t="s">
        <v>2047</v>
      </c>
      <c r="W78" s="13">
        <v>0.75</v>
      </c>
      <c r="X78" s="13">
        <v>0.25</v>
      </c>
      <c r="Y78" s="13">
        <v>1</v>
      </c>
    </row>
    <row r="79" spans="16:58" x14ac:dyDescent="0.2">
      <c r="P79">
        <f ca="1">+WEEKNUM(TODAY())</f>
        <v>35</v>
      </c>
      <c r="V79" s="2" t="s">
        <v>552</v>
      </c>
      <c r="W79" s="13">
        <v>0.89230769230769236</v>
      </c>
      <c r="X79" s="13">
        <v>0.1076923076923077</v>
      </c>
      <c r="Y79" s="13">
        <v>1</v>
      </c>
    </row>
    <row r="80" spans="16:58" x14ac:dyDescent="0.2">
      <c r="V80" s="2" t="s">
        <v>584</v>
      </c>
      <c r="W80" s="13">
        <v>0.9363636363636364</v>
      </c>
      <c r="X80" s="13">
        <v>6.363636363636363E-2</v>
      </c>
      <c r="Y80" s="13">
        <v>1</v>
      </c>
    </row>
    <row r="81" spans="8:40" x14ac:dyDescent="0.2">
      <c r="V81" s="2" t="s">
        <v>63</v>
      </c>
      <c r="W81" s="13">
        <v>0.90849673202614378</v>
      </c>
      <c r="X81" s="13">
        <v>9.1503267973856203E-2</v>
      </c>
      <c r="Y81" s="13">
        <v>1</v>
      </c>
    </row>
    <row r="82" spans="8:40" x14ac:dyDescent="0.2">
      <c r="V82" s="2" t="s">
        <v>679</v>
      </c>
      <c r="W82" s="13">
        <v>0.94630872483221473</v>
      </c>
      <c r="X82" s="13">
        <v>5.3691275167785234E-2</v>
      </c>
      <c r="Y82" s="13">
        <v>1</v>
      </c>
    </row>
    <row r="83" spans="8:40" x14ac:dyDescent="0.2">
      <c r="V83" s="2" t="s">
        <v>746</v>
      </c>
      <c r="W83" s="13">
        <v>0.81818181818181823</v>
      </c>
      <c r="X83" s="13">
        <v>0.18181818181818182</v>
      </c>
      <c r="Y83" s="13">
        <v>1</v>
      </c>
    </row>
    <row r="84" spans="8:40" x14ac:dyDescent="0.2">
      <c r="V84" s="2" t="s">
        <v>2039</v>
      </c>
      <c r="W84" s="3">
        <v>0.92076069730586374</v>
      </c>
      <c r="X84" s="3">
        <v>7.9239302694136288E-2</v>
      </c>
      <c r="Y84" s="3">
        <v>1</v>
      </c>
    </row>
    <row r="85" spans="8:40" x14ac:dyDescent="0.2">
      <c r="X85" t="s">
        <v>143</v>
      </c>
      <c r="Y85" t="s">
        <v>2056</v>
      </c>
      <c r="AA85" s="10" t="s">
        <v>2057</v>
      </c>
      <c r="AN85" t="s">
        <v>2043</v>
      </c>
    </row>
    <row r="86" spans="8:40" x14ac:dyDescent="0.2">
      <c r="V86" s="2" t="s">
        <v>679</v>
      </c>
      <c r="X86" s="16">
        <f>+IFERROR(VLOOKUP(V86,$V$76:$W$83,2,FALSE),"")</f>
        <v>0.94630872483221473</v>
      </c>
      <c r="Y86" s="2" t="s">
        <v>2040</v>
      </c>
      <c r="AA86" s="16">
        <f>+VLOOKUP($Y86,$V$86:$X$96,3,FALSE)</f>
        <v>0.90476190476190477</v>
      </c>
      <c r="AB86" s="16" t="str">
        <f>+IFERROR(VLOOKUP(V86,$V$76:$W$83,$X$18,FALSE),"")</f>
        <v/>
      </c>
      <c r="AE86" s="2" t="s">
        <v>679</v>
      </c>
      <c r="AL86" s="2" t="s">
        <v>679</v>
      </c>
      <c r="AN86" s="17" t="str">
        <f>+IFERROR(VLOOKUP(AL86,$AL$73:$AO$82,2,FALSE),"")</f>
        <v/>
      </c>
    </row>
    <row r="87" spans="8:40" x14ac:dyDescent="0.2">
      <c r="V87" s="2" t="s">
        <v>552</v>
      </c>
      <c r="X87" s="16">
        <f>+IFERROR(VLOOKUP(V87,$V$76:$W$83,2,FALSE),"")</f>
        <v>0.89230769230769236</v>
      </c>
      <c r="Y87" s="2" t="s">
        <v>552</v>
      </c>
      <c r="AA87" s="16">
        <f>+VLOOKUP($Y87,$V$86:$X$96,3,FALSE)</f>
        <v>0.89230769230769236</v>
      </c>
      <c r="AE87" s="2" t="s">
        <v>2046</v>
      </c>
      <c r="AL87" s="2" t="s">
        <v>552</v>
      </c>
      <c r="AN87" s="17" t="str">
        <f t="shared" ref="AN87:AN91" si="30">+IFERROR(VLOOKUP(AL87,$AL$73:$AO$82,2,FALSE),"")</f>
        <v/>
      </c>
    </row>
    <row r="88" spans="8:40" x14ac:dyDescent="0.2">
      <c r="V88" s="2" t="s">
        <v>63</v>
      </c>
      <c r="X88" s="16">
        <f t="shared" ref="X88:X92" si="31">+IFERROR(VLOOKUP(V88,$V$76:$W$83,2,FALSE),"")</f>
        <v>0.90849673202614378</v>
      </c>
      <c r="Y88" s="2" t="s">
        <v>584</v>
      </c>
      <c r="AA88" s="16">
        <f>+VLOOKUP($Y88,$V$86:$X$96,3,FALSE)</f>
        <v>0.9363636363636364</v>
      </c>
      <c r="AE88" s="2" t="s">
        <v>2040</v>
      </c>
      <c r="AL88" s="2" t="s">
        <v>63</v>
      </c>
      <c r="AN88" s="17" t="str">
        <f t="shared" si="30"/>
        <v/>
      </c>
    </row>
    <row r="89" spans="8:40" x14ac:dyDescent="0.2">
      <c r="V89" s="2" t="s">
        <v>2047</v>
      </c>
      <c r="X89" s="16">
        <f t="shared" si="31"/>
        <v>0.75</v>
      </c>
      <c r="Y89" s="2" t="s">
        <v>63</v>
      </c>
      <c r="AA89" s="16">
        <f>+VLOOKUP($Y89,$V$86:$X$96,3,FALSE)</f>
        <v>0.90849673202614378</v>
      </c>
      <c r="AE89" s="2" t="s">
        <v>552</v>
      </c>
      <c r="AL89" s="2" t="s">
        <v>2047</v>
      </c>
      <c r="AN89" s="17" t="str">
        <f t="shared" si="30"/>
        <v/>
      </c>
    </row>
    <row r="90" spans="8:40" x14ac:dyDescent="0.2">
      <c r="V90" s="2" t="s">
        <v>2040</v>
      </c>
      <c r="X90" s="16">
        <f t="shared" si="31"/>
        <v>0.90476190476190477</v>
      </c>
      <c r="Y90" s="2" t="s">
        <v>679</v>
      </c>
      <c r="AA90" s="16">
        <f>+VLOOKUP($Y90,$V$86:$X$96,3,FALSE)</f>
        <v>0.94630872483221473</v>
      </c>
      <c r="AE90" s="2" t="s">
        <v>2047</v>
      </c>
      <c r="AL90" s="2" t="s">
        <v>2040</v>
      </c>
      <c r="AN90" s="17" t="str">
        <f t="shared" si="30"/>
        <v/>
      </c>
    </row>
    <row r="91" spans="8:40" x14ac:dyDescent="0.2">
      <c r="V91" s="2" t="s">
        <v>584</v>
      </c>
      <c r="X91" s="16">
        <f t="shared" si="31"/>
        <v>0.9363636363636364</v>
      </c>
      <c r="AE91" s="2" t="s">
        <v>584</v>
      </c>
      <c r="AL91" s="2" t="s">
        <v>584</v>
      </c>
      <c r="AN91" s="17" t="str">
        <f t="shared" si="30"/>
        <v/>
      </c>
    </row>
    <row r="92" spans="8:40" x14ac:dyDescent="0.2">
      <c r="V92" s="2" t="s">
        <v>2058</v>
      </c>
      <c r="X92" s="16" t="str">
        <f t="shared" si="31"/>
        <v/>
      </c>
      <c r="AE92" s="2" t="s">
        <v>2048</v>
      </c>
      <c r="AL92" s="2" t="s">
        <v>2058</v>
      </c>
      <c r="AN92" s="17">
        <f>+IFERROR(VLOOKUP(AL95,$AL$73:$AO$82,2,FALSE),"")</f>
        <v>0</v>
      </c>
    </row>
    <row r="93" spans="8:40" x14ac:dyDescent="0.2">
      <c r="V93" s="2"/>
      <c r="X93" s="16" t="str">
        <f>+IFERROR(VLOOKUP(V93,$V$76:$W$83,$X$18,FALSE),"")</f>
        <v/>
      </c>
      <c r="AE93" s="2" t="s">
        <v>63</v>
      </c>
      <c r="AL93" s="2"/>
      <c r="AN93" s="17" t="str">
        <f t="shared" ref="AN93:AN95" si="32">+IFERROR(VLOOKUP(AL93,$AL$73:$AO$82,$AN$17,FALSE),"")</f>
        <v/>
      </c>
    </row>
    <row r="94" spans="8:40" x14ac:dyDescent="0.2">
      <c r="V94" s="2"/>
      <c r="X94" s="16" t="str">
        <f>+IFERROR(VLOOKUP(V94,$V$76:$W$83,$X$18,FALSE),"")</f>
        <v/>
      </c>
      <c r="AE94" s="2" t="s">
        <v>746</v>
      </c>
      <c r="AL94" s="2"/>
      <c r="AN94" s="17" t="str">
        <f t="shared" si="32"/>
        <v/>
      </c>
    </row>
    <row r="95" spans="8:40" x14ac:dyDescent="0.2">
      <c r="V95" t="s">
        <v>2039</v>
      </c>
      <c r="X95" s="16" t="str">
        <f>+IFERROR(VLOOKUP(V95,$V$76:$W$83,$X$18,FALSE),"")</f>
        <v/>
      </c>
      <c r="AL95" t="s">
        <v>2039</v>
      </c>
      <c r="AN95" s="17" t="str">
        <f t="shared" si="32"/>
        <v/>
      </c>
    </row>
    <row r="96" spans="8:40" ht="15" x14ac:dyDescent="0.2">
      <c r="H96" t="s">
        <v>2059</v>
      </c>
      <c r="I96" s="10" t="s">
        <v>2060</v>
      </c>
      <c r="J96" s="10" t="s">
        <v>2061</v>
      </c>
      <c r="K96" s="31" t="s">
        <v>2062</v>
      </c>
      <c r="L96" s="32" t="s">
        <v>2063</v>
      </c>
      <c r="M96" s="32" t="s">
        <v>2064</v>
      </c>
      <c r="N96" s="32" t="s">
        <v>2065</v>
      </c>
      <c r="X96" s="16"/>
      <c r="AN96" s="17"/>
    </row>
    <row r="97" spans="2:33" x14ac:dyDescent="0.2">
      <c r="H97" t="s">
        <v>2048</v>
      </c>
      <c r="I97" s="33"/>
      <c r="J97" s="33"/>
      <c r="K97" s="33"/>
      <c r="L97" s="36">
        <v>0.96599999999999997</v>
      </c>
      <c r="M97" s="36">
        <v>0.73799999999999999</v>
      </c>
      <c r="N97" s="36">
        <v>0</v>
      </c>
    </row>
    <row r="98" spans="2:33" x14ac:dyDescent="0.2">
      <c r="H98" t="s">
        <v>63</v>
      </c>
      <c r="I98" s="33"/>
      <c r="J98" s="33"/>
      <c r="K98" s="33"/>
      <c r="L98" s="36">
        <v>0.75900000000000001</v>
      </c>
      <c r="M98" s="36">
        <v>0.85299999999999998</v>
      </c>
      <c r="N98" s="36">
        <v>0.79700000000000004</v>
      </c>
      <c r="V98" t="s">
        <v>2066</v>
      </c>
    </row>
    <row r="99" spans="2:33" x14ac:dyDescent="0.2">
      <c r="H99" t="s">
        <v>2040</v>
      </c>
      <c r="I99" s="33"/>
      <c r="J99" s="33"/>
      <c r="K99" s="33"/>
      <c r="L99" s="36">
        <v>0.95699999999999996</v>
      </c>
      <c r="M99" s="36">
        <v>0.57799999999999996</v>
      </c>
      <c r="N99" s="36">
        <v>0.94599999999999995</v>
      </c>
      <c r="V99" s="1" t="s">
        <v>10</v>
      </c>
      <c r="W99" t="s">
        <v>2030</v>
      </c>
    </row>
    <row r="100" spans="2:33" x14ac:dyDescent="0.2">
      <c r="H100" t="s">
        <v>2046</v>
      </c>
      <c r="I100" s="33"/>
      <c r="J100" s="33"/>
      <c r="K100" s="33"/>
      <c r="L100" s="36">
        <v>0.98399999999999999</v>
      </c>
      <c r="M100" s="36"/>
      <c r="N100" s="36">
        <v>0.98399999999999999</v>
      </c>
      <c r="V100" s="1" t="s">
        <v>24</v>
      </c>
      <c r="W100" t="s">
        <v>2030</v>
      </c>
      <c r="AG100" s="2" t="s">
        <v>679</v>
      </c>
    </row>
    <row r="101" spans="2:33" x14ac:dyDescent="0.2">
      <c r="H101" t="s">
        <v>552</v>
      </c>
      <c r="I101" s="33"/>
      <c r="J101" s="33"/>
      <c r="K101" s="33"/>
      <c r="L101" s="36">
        <v>0.96599999999999997</v>
      </c>
      <c r="M101" s="36">
        <v>0.64500000000000002</v>
      </c>
      <c r="N101" s="36">
        <v>0.86899999999999999</v>
      </c>
      <c r="V101" s="1" t="s">
        <v>26</v>
      </c>
      <c r="W101" t="s">
        <v>2047</v>
      </c>
      <c r="AG101" s="2" t="s">
        <v>552</v>
      </c>
    </row>
    <row r="102" spans="2:33" x14ac:dyDescent="0.2">
      <c r="H102" t="s">
        <v>584</v>
      </c>
      <c r="I102" s="33"/>
      <c r="J102" s="33"/>
      <c r="K102" s="33"/>
      <c r="L102" s="36">
        <v>0.97099999999999997</v>
      </c>
      <c r="M102" s="36">
        <v>0.873</v>
      </c>
      <c r="N102" s="36">
        <v>0.91600000000000004</v>
      </c>
      <c r="V102" s="1" t="s">
        <v>3</v>
      </c>
      <c r="W102" t="s">
        <v>47</v>
      </c>
      <c r="AG102" s="2" t="s">
        <v>63</v>
      </c>
    </row>
    <row r="103" spans="2:33" x14ac:dyDescent="0.2">
      <c r="H103" t="s">
        <v>2047</v>
      </c>
      <c r="I103" s="33"/>
      <c r="J103" s="33"/>
      <c r="K103" s="33"/>
      <c r="L103" s="36">
        <v>0.95799999999999996</v>
      </c>
      <c r="M103" s="36">
        <v>0.44700000000000001</v>
      </c>
      <c r="N103" s="36">
        <v>0.94699999999999995</v>
      </c>
      <c r="V103" s="1" t="s">
        <v>27</v>
      </c>
      <c r="W103" t="s">
        <v>64</v>
      </c>
      <c r="AG103" s="2" t="s">
        <v>2047</v>
      </c>
    </row>
    <row r="104" spans="2:33" x14ac:dyDescent="0.2">
      <c r="H104" t="s">
        <v>746</v>
      </c>
      <c r="I104" s="33"/>
      <c r="J104" s="33"/>
      <c r="K104" s="33"/>
      <c r="L104" s="36">
        <v>0.61499999999999999</v>
      </c>
      <c r="M104" s="36">
        <v>0.74299999999999999</v>
      </c>
      <c r="N104" s="36">
        <v>0.65500000000000003</v>
      </c>
      <c r="V104" s="1" t="s">
        <v>41</v>
      </c>
      <c r="W104" t="s">
        <v>2030</v>
      </c>
      <c r="AG104" s="2" t="s">
        <v>2040</v>
      </c>
    </row>
    <row r="105" spans="2:33" x14ac:dyDescent="0.2">
      <c r="H105" t="s">
        <v>679</v>
      </c>
      <c r="I105" s="33"/>
      <c r="J105" s="33"/>
      <c r="K105" s="33"/>
      <c r="L105" s="36">
        <v>0.83799999999999997</v>
      </c>
      <c r="M105" s="36">
        <v>0.57399999999999995</v>
      </c>
      <c r="N105" s="36">
        <v>0.78200000000000003</v>
      </c>
      <c r="V105" s="1" t="s">
        <v>25</v>
      </c>
      <c r="W105" t="s">
        <v>62</v>
      </c>
      <c r="AG105" s="2" t="s">
        <v>584</v>
      </c>
    </row>
    <row r="106" spans="2:33" x14ac:dyDescent="0.2">
      <c r="H106" t="s">
        <v>2067</v>
      </c>
      <c r="I106" s="33"/>
      <c r="J106" s="33"/>
      <c r="K106" s="33"/>
      <c r="L106" s="36">
        <v>0.89500000000000002</v>
      </c>
      <c r="M106" s="36">
        <v>0.752</v>
      </c>
      <c r="N106" s="36">
        <v>0.86499999999999999</v>
      </c>
    </row>
    <row r="107" spans="2:33" x14ac:dyDescent="0.2">
      <c r="V107" s="1" t="s">
        <v>2037</v>
      </c>
      <c r="W107" s="1" t="s">
        <v>1919</v>
      </c>
    </row>
    <row r="108" spans="2:33" x14ac:dyDescent="0.2">
      <c r="V108" s="1" t="s">
        <v>1920</v>
      </c>
      <c r="W108">
        <v>15</v>
      </c>
      <c r="X108">
        <v>16</v>
      </c>
      <c r="Y108">
        <v>17</v>
      </c>
      <c r="Z108">
        <v>18</v>
      </c>
      <c r="AA108">
        <v>19</v>
      </c>
      <c r="AB108">
        <v>23</v>
      </c>
      <c r="AC108">
        <v>22</v>
      </c>
      <c r="AD108" t="s">
        <v>1921</v>
      </c>
    </row>
    <row r="109" spans="2:33" x14ac:dyDescent="0.2">
      <c r="Q109" s="98" t="str">
        <f>+W101</f>
        <v>P. NORTE</v>
      </c>
      <c r="R109" s="99"/>
      <c r="S109" s="99"/>
      <c r="T109" s="99"/>
      <c r="V109" s="2" t="s">
        <v>65</v>
      </c>
      <c r="W109" s="13">
        <v>5.8823529411764705E-2</v>
      </c>
      <c r="X109" s="13">
        <v>4.5454545454545456E-2</v>
      </c>
      <c r="Y109" s="13">
        <v>0</v>
      </c>
      <c r="Z109" s="13">
        <v>0</v>
      </c>
      <c r="AA109" s="13">
        <v>3.5714285714285712E-2</v>
      </c>
      <c r="AB109" s="13">
        <v>0</v>
      </c>
      <c r="AC109" s="13">
        <v>0.10344827586206896</v>
      </c>
      <c r="AD109" s="13">
        <v>3.896103896103896E-2</v>
      </c>
    </row>
    <row r="110" spans="2:33" ht="13.5" thickBot="1" x14ac:dyDescent="0.25">
      <c r="P110" s="42"/>
      <c r="Q110" s="73">
        <f>+W162</f>
        <v>22</v>
      </c>
      <c r="R110" s="73">
        <f>+W69</f>
        <v>7</v>
      </c>
      <c r="S110" s="73"/>
      <c r="T110" s="73">
        <v>2024</v>
      </c>
      <c r="U110" s="10"/>
      <c r="V110" s="71" t="s">
        <v>143</v>
      </c>
      <c r="W110" s="72">
        <v>0.94117647058823528</v>
      </c>
      <c r="X110" s="72">
        <v>0.95454545454545459</v>
      </c>
      <c r="Y110" s="72">
        <v>1</v>
      </c>
      <c r="Z110" s="72">
        <v>1</v>
      </c>
      <c r="AA110" s="72">
        <v>0.9642857142857143</v>
      </c>
      <c r="AB110" s="72">
        <v>1</v>
      </c>
      <c r="AC110" s="72">
        <v>0.89655172413793105</v>
      </c>
      <c r="AD110" s="72">
        <v>0.96103896103896103</v>
      </c>
    </row>
    <row r="111" spans="2:33" ht="15.75" thickBot="1" x14ac:dyDescent="0.25">
      <c r="B111" s="131" t="s">
        <v>2068</v>
      </c>
      <c r="C111" s="132"/>
      <c r="D111" s="132"/>
      <c r="E111" s="132"/>
      <c r="F111" s="132"/>
      <c r="G111" s="132"/>
      <c r="H111" s="132"/>
      <c r="I111" s="132"/>
      <c r="J111" s="132"/>
      <c r="K111" s="132"/>
      <c r="L111" s="132"/>
      <c r="M111" s="132"/>
      <c r="N111" s="132"/>
      <c r="O111" s="132"/>
      <c r="P111" s="133"/>
      <c r="Q111" s="128" t="str">
        <f>+CONCATENATE(Q110,"/",R110,"/",T110)</f>
        <v>22/7/2024</v>
      </c>
      <c r="R111" s="129"/>
      <c r="S111" s="129"/>
      <c r="T111" s="130"/>
      <c r="V111" s="2" t="s">
        <v>1921</v>
      </c>
      <c r="W111" s="13">
        <v>1</v>
      </c>
      <c r="X111" s="13">
        <v>1</v>
      </c>
      <c r="Y111" s="13">
        <v>1</v>
      </c>
      <c r="Z111" s="13">
        <v>1</v>
      </c>
      <c r="AA111" s="13">
        <v>1</v>
      </c>
      <c r="AB111" s="13">
        <v>1</v>
      </c>
      <c r="AC111" s="13">
        <v>1</v>
      </c>
      <c r="AD111" s="13">
        <v>1</v>
      </c>
    </row>
    <row r="112" spans="2:33" ht="13.5" thickBot="1" x14ac:dyDescent="0.25">
      <c r="B112" s="106" t="s">
        <v>2069</v>
      </c>
      <c r="C112" s="107"/>
      <c r="D112" s="107"/>
      <c r="E112" s="107"/>
      <c r="F112" s="107"/>
      <c r="G112" s="107"/>
      <c r="H112" s="108"/>
      <c r="I112" s="106" t="s">
        <v>2070</v>
      </c>
      <c r="J112" s="107"/>
      <c r="K112" s="107"/>
      <c r="L112" s="108"/>
      <c r="M112" s="125" t="s">
        <v>2071</v>
      </c>
      <c r="N112" s="126"/>
      <c r="O112" s="126"/>
      <c r="P112" s="127"/>
      <c r="Q112" s="106" t="s">
        <v>47</v>
      </c>
      <c r="R112" s="107"/>
      <c r="S112" s="107"/>
      <c r="T112" s="108"/>
    </row>
    <row r="113" spans="2:28" ht="15" thickBot="1" x14ac:dyDescent="0.25">
      <c r="B113" s="119" t="s">
        <v>64</v>
      </c>
      <c r="C113" s="120"/>
      <c r="D113" s="120"/>
      <c r="E113" s="120"/>
      <c r="F113" s="120"/>
      <c r="G113" s="120"/>
      <c r="H113" s="121"/>
      <c r="I113" s="112">
        <f>+VLOOKUP($Q$109,$V$56:$X$69,3,FALSE)</f>
        <v>0.94387755102040816</v>
      </c>
      <c r="J113" s="113"/>
      <c r="K113" s="113"/>
      <c r="L113" s="114"/>
      <c r="M113" s="100">
        <f>+IFERROR(HLOOKUP($Q$110,$V$108:$AS$112,3,FALSE),"0")</f>
        <v>0.89655172413793105</v>
      </c>
      <c r="N113" s="101"/>
      <c r="O113" s="34">
        <f>+I113-M113</f>
        <v>4.7325826882477107E-2</v>
      </c>
      <c r="P113" s="35">
        <f>+IFERROR((M113-I113)/I113,"")</f>
        <v>-5.0139794967381149E-2</v>
      </c>
      <c r="Q113" s="134">
        <f>+HLOOKUP($Q$110,$V$139:$AM$140,2,FALSE)</f>
        <v>29</v>
      </c>
      <c r="R113" s="135"/>
      <c r="S113" s="135"/>
      <c r="T113" s="136"/>
      <c r="V113" s="1" t="s">
        <v>26</v>
      </c>
      <c r="W113" t="s">
        <v>2047</v>
      </c>
    </row>
    <row r="114" spans="2:28" ht="14.25" x14ac:dyDescent="0.2">
      <c r="B114" s="122" t="s">
        <v>553</v>
      </c>
      <c r="C114" s="123"/>
      <c r="D114" s="123"/>
      <c r="E114" s="123"/>
      <c r="F114" s="123"/>
      <c r="G114" s="123"/>
      <c r="H114" s="124"/>
      <c r="I114" s="109">
        <f>+VLOOKUP($Q$109,$V$85:$X$96,3,FALSE)</f>
        <v>0.75</v>
      </c>
      <c r="J114" s="110"/>
      <c r="K114" s="110"/>
      <c r="L114" s="111"/>
      <c r="M114" s="90">
        <f>+IFERROR(HLOOKUP($Q$110,$V$121:$AS$124,3,FALSE),"0")</f>
        <v>1</v>
      </c>
      <c r="N114" s="91"/>
      <c r="O114" s="34">
        <f>+IF(Q114="","",I114-M114)</f>
        <v>-0.25</v>
      </c>
      <c r="P114" s="24">
        <f>+IF(Q114="","",IFERROR((M114-I114)/I114,""))</f>
        <v>0.33333333333333331</v>
      </c>
      <c r="Q114" s="137">
        <f>+IFERROR(HLOOKUP($Q$110,$V$153:$AT$154,2,FALSE),"")</f>
        <v>1</v>
      </c>
      <c r="R114" s="138"/>
      <c r="S114" s="138"/>
      <c r="T114" s="139"/>
      <c r="V114" s="1" t="s">
        <v>38</v>
      </c>
      <c r="W114" t="s">
        <v>2032</v>
      </c>
    </row>
    <row r="115" spans="2:28" x14ac:dyDescent="0.2">
      <c r="J115" s="10"/>
      <c r="V115" s="1" t="s">
        <v>27</v>
      </c>
      <c r="W115" t="s">
        <v>553</v>
      </c>
    </row>
    <row r="116" spans="2:28" x14ac:dyDescent="0.2">
      <c r="V116" s="1" t="s">
        <v>29</v>
      </c>
      <c r="W116" t="s">
        <v>2032</v>
      </c>
    </row>
    <row r="117" spans="2:28" x14ac:dyDescent="0.2">
      <c r="V117" s="1" t="s">
        <v>25</v>
      </c>
      <c r="W117" t="s">
        <v>62</v>
      </c>
    </row>
    <row r="118" spans="2:28" x14ac:dyDescent="0.2">
      <c r="V118" s="1" t="s">
        <v>24</v>
      </c>
      <c r="W118" t="s">
        <v>2030</v>
      </c>
    </row>
    <row r="119" spans="2:28" ht="13.35" customHeight="1" x14ac:dyDescent="0.2">
      <c r="B119" s="46" t="s">
        <v>2072</v>
      </c>
    </row>
    <row r="120" spans="2:28" ht="13.35" customHeight="1" x14ac:dyDescent="0.2">
      <c r="V120" s="1" t="s">
        <v>2037</v>
      </c>
      <c r="W120" s="1" t="s">
        <v>1919</v>
      </c>
    </row>
    <row r="121" spans="2:28" ht="14.25" x14ac:dyDescent="0.2">
      <c r="G121" s="42">
        <f>+DAY(G122)</f>
        <v>16</v>
      </c>
      <c r="H121" s="42"/>
      <c r="I121" s="42">
        <f>+DAY(I122)</f>
        <v>17</v>
      </c>
      <c r="J121" s="42"/>
      <c r="K121" s="42">
        <f>+DAY(K122)</f>
        <v>18</v>
      </c>
      <c r="L121" s="42"/>
      <c r="M121" s="42">
        <f>+DAY(M122)</f>
        <v>19</v>
      </c>
      <c r="N121" s="42"/>
      <c r="O121" s="42">
        <f>+DAY(O122)</f>
        <v>20</v>
      </c>
      <c r="P121" s="42"/>
      <c r="Q121" s="42">
        <f>+DAY(Q122)</f>
        <v>21</v>
      </c>
      <c r="R121" s="42"/>
      <c r="S121" s="42">
        <f>+DAY(S122)</f>
        <v>22</v>
      </c>
      <c r="T121" s="48"/>
      <c r="V121" s="1" t="s">
        <v>1920</v>
      </c>
      <c r="W121">
        <v>15</v>
      </c>
      <c r="X121">
        <v>16</v>
      </c>
      <c r="Y121">
        <v>17</v>
      </c>
      <c r="Z121">
        <v>19</v>
      </c>
      <c r="AA121">
        <v>22</v>
      </c>
      <c r="AB121" t="s">
        <v>1921</v>
      </c>
    </row>
    <row r="122" spans="2:28" ht="13.35" customHeight="1" x14ac:dyDescent="0.2">
      <c r="B122" s="92" t="s">
        <v>2073</v>
      </c>
      <c r="C122" s="117"/>
      <c r="D122" s="117"/>
      <c r="E122" s="93"/>
      <c r="G122" s="92">
        <f>+I122-1</f>
        <v>45489</v>
      </c>
      <c r="H122" s="93"/>
      <c r="I122" s="92">
        <f>+K122-1</f>
        <v>45490</v>
      </c>
      <c r="J122" s="93"/>
      <c r="K122" s="92">
        <f>+M122-1</f>
        <v>45491</v>
      </c>
      <c r="L122" s="93"/>
      <c r="M122" s="92">
        <f>+O122-1</f>
        <v>45492</v>
      </c>
      <c r="N122" s="93"/>
      <c r="O122" s="92">
        <f>+Q122-1</f>
        <v>45493</v>
      </c>
      <c r="P122" s="93"/>
      <c r="Q122" s="92">
        <f>+S122-1</f>
        <v>45494</v>
      </c>
      <c r="R122" s="93"/>
      <c r="S122" s="92">
        <f>+Q111+0</f>
        <v>45495</v>
      </c>
      <c r="T122" s="93"/>
      <c r="V122" s="2" t="s">
        <v>65</v>
      </c>
      <c r="W122" s="13">
        <v>0</v>
      </c>
      <c r="X122" s="13">
        <v>1</v>
      </c>
      <c r="Y122" s="13">
        <v>1</v>
      </c>
      <c r="Z122" s="13">
        <v>0</v>
      </c>
      <c r="AA122" s="13">
        <v>0</v>
      </c>
      <c r="AB122" s="13">
        <v>0.33333333333333331</v>
      </c>
    </row>
    <row r="123" spans="2:28" ht="13.35" customHeight="1" x14ac:dyDescent="0.2">
      <c r="B123" s="94"/>
      <c r="C123" s="118"/>
      <c r="D123" s="118"/>
      <c r="E123" s="95"/>
      <c r="G123" s="94"/>
      <c r="H123" s="95"/>
      <c r="I123" s="94"/>
      <c r="J123" s="95"/>
      <c r="K123" s="94"/>
      <c r="L123" s="95"/>
      <c r="M123" s="94"/>
      <c r="N123" s="95"/>
      <c r="O123" s="94"/>
      <c r="P123" s="95"/>
      <c r="Q123" s="94"/>
      <c r="R123" s="95"/>
      <c r="S123" s="94"/>
      <c r="T123" s="95"/>
      <c r="V123" s="71" t="s">
        <v>143</v>
      </c>
      <c r="W123" s="72">
        <v>1</v>
      </c>
      <c r="X123" s="72">
        <v>0</v>
      </c>
      <c r="Y123" s="72">
        <v>0</v>
      </c>
      <c r="Z123" s="72">
        <v>1</v>
      </c>
      <c r="AA123" s="72">
        <v>1</v>
      </c>
      <c r="AB123" s="72">
        <v>0.66666666666666663</v>
      </c>
    </row>
    <row r="124" spans="2:28" ht="12.75" customHeight="1" thickBot="1" x14ac:dyDescent="0.25">
      <c r="V124" s="2" t="s">
        <v>1921</v>
      </c>
      <c r="W124" s="13">
        <v>1</v>
      </c>
      <c r="X124" s="13">
        <v>1</v>
      </c>
      <c r="Y124" s="13">
        <v>1</v>
      </c>
      <c r="Z124" s="13">
        <v>1</v>
      </c>
      <c r="AA124" s="13">
        <v>1</v>
      </c>
      <c r="AB124" s="13">
        <v>1</v>
      </c>
    </row>
    <row r="125" spans="2:28" ht="13.35" customHeight="1" x14ac:dyDescent="0.2">
      <c r="B125" s="26"/>
      <c r="C125" s="27"/>
      <c r="D125" s="102" t="s">
        <v>2074</v>
      </c>
      <c r="E125" s="103"/>
      <c r="G125" s="86">
        <f>+IFERROR(HLOOKUP(G$121,$V$108:$AM$111,3,FALSE),"")</f>
        <v>0.95454545454545459</v>
      </c>
      <c r="H125" s="87"/>
      <c r="I125" s="86">
        <f>+IFERROR(HLOOKUP(I$121,$V$108:$AM$111,3,FALSE),"")</f>
        <v>1</v>
      </c>
      <c r="J125" s="87"/>
      <c r="K125" s="86">
        <f>+IFERROR(HLOOKUP(K$121,$V$108:$AM$111,3,FALSE),"")</f>
        <v>1</v>
      </c>
      <c r="L125" s="87"/>
      <c r="M125" s="86">
        <f>+IFERROR(HLOOKUP(M$121,$V$108:$AM$111,3,FALSE),"")</f>
        <v>0.9642857142857143</v>
      </c>
      <c r="N125" s="87"/>
      <c r="O125" s="86" t="str">
        <f>+IFERROR(HLOOKUP(O$121,$V$108:$AM$111,3,FALSE),"")</f>
        <v/>
      </c>
      <c r="P125" s="87"/>
      <c r="Q125" s="86" t="str">
        <f>+IFERROR(HLOOKUP(Q$121,$V$108:$AM$111,3,FALSE),"")</f>
        <v/>
      </c>
      <c r="R125" s="87"/>
      <c r="S125" s="86">
        <f>+IFERROR(HLOOKUP(S$121,$V$108:$AM$111,3,FALSE),"")</f>
        <v>0.89655172413793105</v>
      </c>
      <c r="T125" s="87"/>
    </row>
    <row r="126" spans="2:28" ht="13.35" customHeight="1" x14ac:dyDescent="0.2">
      <c r="B126" s="28"/>
      <c r="D126" s="104"/>
      <c r="E126" s="105"/>
      <c r="G126" s="88"/>
      <c r="H126" s="89"/>
      <c r="I126" s="88"/>
      <c r="J126" s="89"/>
      <c r="K126" s="88"/>
      <c r="L126" s="89"/>
      <c r="M126" s="88"/>
      <c r="N126" s="89"/>
      <c r="O126" s="88"/>
      <c r="P126" s="89"/>
      <c r="Q126" s="88"/>
      <c r="R126" s="89"/>
      <c r="S126" s="88"/>
      <c r="T126" s="89"/>
    </row>
    <row r="127" spans="2:28" ht="15.75" thickBot="1" x14ac:dyDescent="0.25">
      <c r="B127" s="29"/>
      <c r="C127" s="30"/>
      <c r="D127" s="115" t="s">
        <v>2075</v>
      </c>
      <c r="E127" s="116"/>
      <c r="G127" s="84">
        <f>+IFERROR(HLOOKUP(G$121,$V$139:$AM$140,2,FALSE),"")</f>
        <v>22</v>
      </c>
      <c r="H127" s="85"/>
      <c r="I127" s="84">
        <f>+IFERROR(HLOOKUP(I$121,$V$139:$AM$140,2,FALSE),"")</f>
        <v>30</v>
      </c>
      <c r="J127" s="85"/>
      <c r="K127" s="84">
        <f>+IFERROR(HLOOKUP(K$121,$V$139:$AM$140,2,FALSE),"")</f>
        <v>26</v>
      </c>
      <c r="L127" s="85"/>
      <c r="M127" s="84">
        <f>+IFERROR(HLOOKUP(M$121,$V$139:$AM$140,2,FALSE),"")</f>
        <v>28</v>
      </c>
      <c r="N127" s="85"/>
      <c r="O127" s="84" t="str">
        <f>+IFERROR(HLOOKUP(O$121,$V$139:$AM$140,2,FALSE),"")</f>
        <v/>
      </c>
      <c r="P127" s="85"/>
      <c r="Q127" s="84" t="str">
        <f>+IFERROR(HLOOKUP(Q$121,$V$139:$AM$140,2,FALSE),"")</f>
        <v/>
      </c>
      <c r="R127" s="85"/>
      <c r="S127" s="84">
        <f>+IFERROR(HLOOKUP(S$121,$V$139:$AM$140,2,FALSE),"")</f>
        <v>29</v>
      </c>
      <c r="T127" s="85"/>
    </row>
    <row r="128" spans="2:28" ht="16.5" customHeight="1" thickBot="1" x14ac:dyDescent="0.25">
      <c r="E128" s="25"/>
    </row>
    <row r="129" spans="2:38" ht="13.35" customHeight="1" x14ac:dyDescent="0.2">
      <c r="B129" s="26"/>
      <c r="C129" s="27"/>
      <c r="D129" s="102" t="s">
        <v>2076</v>
      </c>
      <c r="E129" s="103"/>
      <c r="G129" s="86">
        <f>+IFERROR(HLOOKUP(G$121,$V$121:$AS$124,3,FALSE),"")</f>
        <v>0</v>
      </c>
      <c r="H129" s="87"/>
      <c r="I129" s="86">
        <f>+IFERROR(HLOOKUP(I$121,$V$121:$AS$124,3,FALSE),"")</f>
        <v>0</v>
      </c>
      <c r="J129" s="87"/>
      <c r="K129" s="86" t="str">
        <f>+IFERROR(HLOOKUP(K$121,$V$121:$AS$124,3,FALSE),"")</f>
        <v/>
      </c>
      <c r="L129" s="87"/>
      <c r="M129" s="86">
        <f>+IFERROR(HLOOKUP(M$121,$V$121:$AS$124,3,FALSE),"")</f>
        <v>1</v>
      </c>
      <c r="N129" s="87"/>
      <c r="O129" s="86" t="str">
        <f>+IFERROR(HLOOKUP(O$121,$V$121:$AS$124,3,FALSE),"")</f>
        <v/>
      </c>
      <c r="P129" s="87"/>
      <c r="Q129" s="86" t="str">
        <f>+IFERROR(HLOOKUP(Q$121,$V$121:$AS$124,3,FALSE),"")</f>
        <v/>
      </c>
      <c r="R129" s="87"/>
      <c r="S129" s="86">
        <f>+IFERROR(HLOOKUP(S$121,$V$121:$AS$124,3,FALSE),"")</f>
        <v>1</v>
      </c>
      <c r="T129" s="87"/>
      <c r="V129" s="1" t="s">
        <v>10</v>
      </c>
      <c r="W129" t="s">
        <v>2032</v>
      </c>
    </row>
    <row r="130" spans="2:38" ht="13.35" customHeight="1" x14ac:dyDescent="0.2">
      <c r="B130" s="28"/>
      <c r="D130" s="104"/>
      <c r="E130" s="105"/>
      <c r="G130" s="88"/>
      <c r="H130" s="89"/>
      <c r="I130" s="88"/>
      <c r="J130" s="89"/>
      <c r="K130" s="88"/>
      <c r="L130" s="89"/>
      <c r="M130" s="88"/>
      <c r="N130" s="89"/>
      <c r="O130" s="88"/>
      <c r="P130" s="89"/>
      <c r="Q130" s="88"/>
      <c r="R130" s="89"/>
      <c r="S130" s="88"/>
      <c r="T130" s="89"/>
      <c r="V130" s="1" t="s">
        <v>38</v>
      </c>
      <c r="W130" t="s">
        <v>2032</v>
      </c>
    </row>
    <row r="131" spans="2:38" ht="15.75" thickBot="1" x14ac:dyDescent="0.25">
      <c r="B131" s="29"/>
      <c r="C131" s="30"/>
      <c r="D131" s="96" t="s">
        <v>2075</v>
      </c>
      <c r="E131" s="97"/>
      <c r="G131" s="84">
        <f>+IFERROR(HLOOKUP(G$121,$V$153:$AM$154,2,FALSE),"")</f>
        <v>1</v>
      </c>
      <c r="H131" s="85"/>
      <c r="I131" s="84">
        <f>+IFERROR(HLOOKUP(I$121,$V$153:$AM$154,2,FALSE),"")</f>
        <v>1</v>
      </c>
      <c r="J131" s="85"/>
      <c r="K131" s="84" t="str">
        <f>+IFERROR(HLOOKUP(K$121,$V$153:$AM$154,2,FALSE),"")</f>
        <v/>
      </c>
      <c r="L131" s="85"/>
      <c r="M131" s="84">
        <f>+IFERROR(HLOOKUP(M$121,$V$153:$AM$154,2,FALSE),"")</f>
        <v>1</v>
      </c>
      <c r="N131" s="85"/>
      <c r="O131" s="84" t="str">
        <f>+IFERROR(HLOOKUP(O$121,$V$153:$AM$154,2,FALSE),"")</f>
        <v/>
      </c>
      <c r="P131" s="85"/>
      <c r="Q131" s="84" t="str">
        <f>+IFERROR(HLOOKUP(Q$121,$V$153:$AM$154,2,FALSE),"")</f>
        <v/>
      </c>
      <c r="R131" s="85"/>
      <c r="S131" s="84">
        <f>+IFERROR(HLOOKUP(S$121,$V$153:$AM$154,2,FALSE),"")</f>
        <v>1</v>
      </c>
      <c r="T131" s="85"/>
      <c r="V131" s="1" t="s">
        <v>26</v>
      </c>
      <c r="W131" t="s">
        <v>2047</v>
      </c>
    </row>
    <row r="132" spans="2:38" x14ac:dyDescent="0.2">
      <c r="V132" s="1" t="s">
        <v>3</v>
      </c>
      <c r="W132" t="s">
        <v>2032</v>
      </c>
      <c r="AH132" s="14"/>
    </row>
    <row r="133" spans="2:38" x14ac:dyDescent="0.2">
      <c r="V133" s="1" t="s">
        <v>27</v>
      </c>
      <c r="W133" t="s">
        <v>64</v>
      </c>
    </row>
    <row r="134" spans="2:38" x14ac:dyDescent="0.2">
      <c r="V134" s="1" t="s">
        <v>41</v>
      </c>
      <c r="W134" t="s">
        <v>2030</v>
      </c>
    </row>
    <row r="135" spans="2:38" x14ac:dyDescent="0.2">
      <c r="V135" s="1" t="s">
        <v>15</v>
      </c>
      <c r="W135" t="s">
        <v>2032</v>
      </c>
    </row>
    <row r="136" spans="2:38" ht="12.75" customHeight="1" x14ac:dyDescent="0.2">
      <c r="V136" s="1" t="s">
        <v>35</v>
      </c>
      <c r="W136" t="s">
        <v>2032</v>
      </c>
    </row>
    <row r="138" spans="2:38" x14ac:dyDescent="0.2">
      <c r="W138" s="1" t="s">
        <v>1919</v>
      </c>
    </row>
    <row r="139" spans="2:38" ht="12.75" customHeight="1" x14ac:dyDescent="0.2">
      <c r="W139">
        <v>15</v>
      </c>
      <c r="X139">
        <v>16</v>
      </c>
      <c r="Y139">
        <v>17</v>
      </c>
      <c r="Z139">
        <v>18</v>
      </c>
      <c r="AA139">
        <v>19</v>
      </c>
      <c r="AB139">
        <v>22</v>
      </c>
      <c r="AC139">
        <v>23</v>
      </c>
      <c r="AD139" t="s">
        <v>1921</v>
      </c>
    </row>
    <row r="140" spans="2:38" ht="12.75" customHeight="1" x14ac:dyDescent="0.2">
      <c r="V140" t="s">
        <v>2037</v>
      </c>
      <c r="W140">
        <v>17</v>
      </c>
      <c r="X140">
        <v>22</v>
      </c>
      <c r="Y140">
        <v>30</v>
      </c>
      <c r="Z140">
        <v>26</v>
      </c>
      <c r="AA140">
        <v>28</v>
      </c>
      <c r="AB140">
        <v>29</v>
      </c>
      <c r="AC140">
        <v>2</v>
      </c>
      <c r="AD140">
        <v>154</v>
      </c>
    </row>
    <row r="143" spans="2:38" ht="12.75" customHeight="1" x14ac:dyDescent="0.2">
      <c r="V143" s="1" t="s">
        <v>10</v>
      </c>
      <c r="W143" t="s">
        <v>2032</v>
      </c>
    </row>
    <row r="144" spans="2:38" ht="12.75" customHeight="1" x14ac:dyDescent="0.2">
      <c r="Q144" s="1"/>
      <c r="R144" s="1"/>
      <c r="S144" s="1"/>
      <c r="T144" s="1"/>
      <c r="U144" s="1"/>
      <c r="V144" s="1" t="s">
        <v>38</v>
      </c>
      <c r="W144" t="s">
        <v>2032</v>
      </c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</row>
    <row r="145" spans="7:34" x14ac:dyDescent="0.2">
      <c r="V145" s="1" t="s">
        <v>26</v>
      </c>
      <c r="W145" t="s">
        <v>2047</v>
      </c>
    </row>
    <row r="146" spans="7:34" x14ac:dyDescent="0.2">
      <c r="K146" s="43">
        <f>+L146-1</f>
        <v>45491</v>
      </c>
      <c r="L146" s="43">
        <f>+M146-1</f>
        <v>45492</v>
      </c>
      <c r="M146" s="43">
        <f>+N146-1</f>
        <v>45493</v>
      </c>
      <c r="N146" s="43">
        <f>+O146-1</f>
        <v>45494</v>
      </c>
      <c r="O146" s="43">
        <f>+S122</f>
        <v>45495</v>
      </c>
      <c r="P146" s="43"/>
      <c r="V146" s="1" t="s">
        <v>3</v>
      </c>
      <c r="W146" t="s">
        <v>2032</v>
      </c>
      <c r="AH146" s="14"/>
    </row>
    <row r="147" spans="7:34" x14ac:dyDescent="0.2">
      <c r="V147" s="1" t="s">
        <v>27</v>
      </c>
      <c r="W147" t="s">
        <v>553</v>
      </c>
    </row>
    <row r="148" spans="7:34" x14ac:dyDescent="0.2">
      <c r="G148">
        <v>1</v>
      </c>
      <c r="I148" t="s">
        <v>144</v>
      </c>
      <c r="J148" s="10" t="s">
        <v>2077</v>
      </c>
      <c r="K148" s="16">
        <f t="shared" ref="K148:N148" si="33">+HLOOKUP(K$146,$G$122:$T$127,4,FALSE)</f>
        <v>1</v>
      </c>
      <c r="L148" s="16">
        <f t="shared" si="33"/>
        <v>0.9642857142857143</v>
      </c>
      <c r="M148" s="16" t="str">
        <f t="shared" si="33"/>
        <v/>
      </c>
      <c r="N148" s="16" t="str">
        <f t="shared" si="33"/>
        <v/>
      </c>
      <c r="O148" s="16">
        <f>+HLOOKUP(O$146,$G$122:$T$127,4,FALSE)</f>
        <v>0.89655172413793105</v>
      </c>
      <c r="V148" s="1" t="s">
        <v>41</v>
      </c>
      <c r="W148" t="s">
        <v>2030</v>
      </c>
    </row>
    <row r="149" spans="7:34" x14ac:dyDescent="0.2">
      <c r="V149" s="1" t="s">
        <v>15</v>
      </c>
      <c r="W149" t="s">
        <v>2032</v>
      </c>
    </row>
    <row r="150" spans="7:34" x14ac:dyDescent="0.2">
      <c r="V150" s="1" t="s">
        <v>35</v>
      </c>
      <c r="W150" t="s">
        <v>2032</v>
      </c>
    </row>
    <row r="152" spans="7:34" x14ac:dyDescent="0.2">
      <c r="W152" s="1" t="s">
        <v>1919</v>
      </c>
    </row>
    <row r="153" spans="7:34" x14ac:dyDescent="0.2">
      <c r="W153">
        <v>15</v>
      </c>
      <c r="X153">
        <v>16</v>
      </c>
      <c r="Y153">
        <v>17</v>
      </c>
      <c r="Z153">
        <v>19</v>
      </c>
      <c r="AA153">
        <v>22</v>
      </c>
      <c r="AB153" t="s">
        <v>1921</v>
      </c>
    </row>
    <row r="154" spans="7:34" x14ac:dyDescent="0.2">
      <c r="V154" t="s">
        <v>2037</v>
      </c>
      <c r="W154">
        <v>3</v>
      </c>
      <c r="X154">
        <v>1</v>
      </c>
      <c r="Y154">
        <v>1</v>
      </c>
      <c r="Z154">
        <v>1</v>
      </c>
      <c r="AA154">
        <v>1</v>
      </c>
      <c r="AB154">
        <v>7</v>
      </c>
    </row>
    <row r="157" spans="7:34" x14ac:dyDescent="0.2">
      <c r="V157" s="1" t="s">
        <v>24</v>
      </c>
      <c r="W157" t="s">
        <v>2030</v>
      </c>
    </row>
    <row r="158" spans="7:34" x14ac:dyDescent="0.2">
      <c r="V158" s="1" t="s">
        <v>26</v>
      </c>
      <c r="W158" t="s">
        <v>2047</v>
      </c>
    </row>
    <row r="159" spans="7:34" x14ac:dyDescent="0.2">
      <c r="V159" s="1" t="s">
        <v>38</v>
      </c>
      <c r="W159" s="2">
        <v>7</v>
      </c>
    </row>
    <row r="160" spans="7:34" x14ac:dyDescent="0.2">
      <c r="V160" s="1" t="s">
        <v>27</v>
      </c>
      <c r="W160" t="s">
        <v>553</v>
      </c>
    </row>
    <row r="161" spans="22:23" x14ac:dyDescent="0.2">
      <c r="V161" s="1" t="s">
        <v>29</v>
      </c>
      <c r="W161" t="s">
        <v>2032</v>
      </c>
    </row>
    <row r="162" spans="22:23" x14ac:dyDescent="0.2">
      <c r="V162" s="1" t="s">
        <v>39</v>
      </c>
      <c r="W162" s="2">
        <v>22</v>
      </c>
    </row>
    <row r="164" spans="22:23" x14ac:dyDescent="0.2">
      <c r="V164" s="1" t="s">
        <v>1920</v>
      </c>
      <c r="W164" t="s">
        <v>2037</v>
      </c>
    </row>
    <row r="165" spans="22:23" x14ac:dyDescent="0.2">
      <c r="V165" s="71" t="s">
        <v>143</v>
      </c>
      <c r="W165" s="72">
        <v>1</v>
      </c>
    </row>
    <row r="166" spans="22:23" x14ac:dyDescent="0.2">
      <c r="V166" s="2" t="s">
        <v>1921</v>
      </c>
      <c r="W166" s="13">
        <v>1</v>
      </c>
    </row>
    <row r="169" spans="22:23" x14ac:dyDescent="0.2">
      <c r="V169" s="1" t="s">
        <v>24</v>
      </c>
      <c r="W169" t="s">
        <v>2030</v>
      </c>
    </row>
    <row r="170" spans="22:23" x14ac:dyDescent="0.2">
      <c r="V170" s="1" t="s">
        <v>10</v>
      </c>
      <c r="W170" t="s">
        <v>2032</v>
      </c>
    </row>
    <row r="171" spans="22:23" x14ac:dyDescent="0.2">
      <c r="V171" s="1" t="s">
        <v>26</v>
      </c>
      <c r="W171" t="s">
        <v>2047</v>
      </c>
    </row>
    <row r="172" spans="22:23" x14ac:dyDescent="0.2">
      <c r="V172" s="1" t="s">
        <v>3</v>
      </c>
      <c r="W172" t="s">
        <v>2032</v>
      </c>
    </row>
    <row r="173" spans="22:23" x14ac:dyDescent="0.2">
      <c r="V173" s="1" t="s">
        <v>27</v>
      </c>
      <c r="W173" t="s">
        <v>64</v>
      </c>
    </row>
    <row r="174" spans="22:23" x14ac:dyDescent="0.2">
      <c r="V174" s="1" t="s">
        <v>41</v>
      </c>
      <c r="W174" t="s">
        <v>2030</v>
      </c>
    </row>
    <row r="175" spans="22:23" x14ac:dyDescent="0.2">
      <c r="V175" s="1" t="s">
        <v>39</v>
      </c>
      <c r="W175" s="2">
        <v>22</v>
      </c>
    </row>
    <row r="177" spans="22:34" x14ac:dyDescent="0.2">
      <c r="V177" s="1" t="s">
        <v>1920</v>
      </c>
      <c r="W177" t="s">
        <v>2037</v>
      </c>
    </row>
    <row r="178" spans="22:34" x14ac:dyDescent="0.2">
      <c r="V178" s="2" t="s">
        <v>65</v>
      </c>
      <c r="W178" s="13">
        <v>0.10344827586206896</v>
      </c>
    </row>
    <row r="179" spans="22:34" x14ac:dyDescent="0.2">
      <c r="V179" s="71" t="s">
        <v>143</v>
      </c>
      <c r="W179" s="72">
        <v>0.89655172413793105</v>
      </c>
    </row>
    <row r="180" spans="22:34" x14ac:dyDescent="0.2">
      <c r="V180" s="2" t="s">
        <v>1921</v>
      </c>
      <c r="W180" s="13">
        <v>1</v>
      </c>
      <c r="AH180" s="14"/>
    </row>
    <row r="189" spans="22:34" x14ac:dyDescent="0.2">
      <c r="V189" s="1" t="s">
        <v>10</v>
      </c>
      <c r="W189" t="s">
        <v>2032</v>
      </c>
    </row>
    <row r="190" spans="22:34" x14ac:dyDescent="0.2">
      <c r="V190" s="1" t="s">
        <v>24</v>
      </c>
      <c r="W190" t="s">
        <v>2030</v>
      </c>
    </row>
    <row r="191" spans="22:34" x14ac:dyDescent="0.2">
      <c r="V191" s="1" t="s">
        <v>26</v>
      </c>
      <c r="W191" t="s">
        <v>63</v>
      </c>
    </row>
    <row r="192" spans="22:34" x14ac:dyDescent="0.2">
      <c r="V192" s="1" t="s">
        <v>3</v>
      </c>
      <c r="W192" t="s">
        <v>2032</v>
      </c>
    </row>
    <row r="193" spans="22:23" x14ac:dyDescent="0.2">
      <c r="V193" s="1" t="s">
        <v>27</v>
      </c>
      <c r="W193" t="s">
        <v>2032</v>
      </c>
    </row>
    <row r="194" spans="22:23" x14ac:dyDescent="0.2">
      <c r="V194" s="1" t="s">
        <v>38</v>
      </c>
      <c r="W194" t="s">
        <v>2030</v>
      </c>
    </row>
    <row r="195" spans="22:23" x14ac:dyDescent="0.2">
      <c r="V195" s="1" t="s">
        <v>41</v>
      </c>
      <c r="W195" t="s">
        <v>2030</v>
      </c>
    </row>
    <row r="196" spans="22:23" x14ac:dyDescent="0.2">
      <c r="V196" s="1" t="s">
        <v>15</v>
      </c>
      <c r="W196" t="s">
        <v>2032</v>
      </c>
    </row>
    <row r="197" spans="22:23" x14ac:dyDescent="0.2">
      <c r="V197" s="1" t="s">
        <v>35</v>
      </c>
      <c r="W197" t="s">
        <v>2032</v>
      </c>
    </row>
    <row r="199" spans="22:23" x14ac:dyDescent="0.2">
      <c r="V199" s="1" t="s">
        <v>2037</v>
      </c>
      <c r="W199" s="1" t="s">
        <v>1919</v>
      </c>
    </row>
    <row r="200" spans="22:23" x14ac:dyDescent="0.2">
      <c r="V200" s="1" t="s">
        <v>1920</v>
      </c>
      <c r="W200" t="s">
        <v>1921</v>
      </c>
    </row>
    <row r="201" spans="22:23" x14ac:dyDescent="0.2">
      <c r="V201" s="2" t="s">
        <v>1921</v>
      </c>
    </row>
  </sheetData>
  <mergeCells count="62">
    <mergeCell ref="K122:L123"/>
    <mergeCell ref="M112:P112"/>
    <mergeCell ref="Q111:T111"/>
    <mergeCell ref="B111:P111"/>
    <mergeCell ref="Q112:T112"/>
    <mergeCell ref="Q113:T113"/>
    <mergeCell ref="Q114:T114"/>
    <mergeCell ref="D129:E130"/>
    <mergeCell ref="G125:H126"/>
    <mergeCell ref="I125:J126"/>
    <mergeCell ref="B112:H112"/>
    <mergeCell ref="I114:L114"/>
    <mergeCell ref="I113:L113"/>
    <mergeCell ref="G127:H127"/>
    <mergeCell ref="D125:E126"/>
    <mergeCell ref="D127:E127"/>
    <mergeCell ref="B122:E123"/>
    <mergeCell ref="I112:L112"/>
    <mergeCell ref="K125:L126"/>
    <mergeCell ref="B113:H113"/>
    <mergeCell ref="B114:H114"/>
    <mergeCell ref="I122:J123"/>
    <mergeCell ref="G122:H123"/>
    <mergeCell ref="D131:E131"/>
    <mergeCell ref="Q109:T109"/>
    <mergeCell ref="Q122:R123"/>
    <mergeCell ref="S122:T123"/>
    <mergeCell ref="G129:H130"/>
    <mergeCell ref="I129:J130"/>
    <mergeCell ref="K129:L130"/>
    <mergeCell ref="M129:N130"/>
    <mergeCell ref="O129:P130"/>
    <mergeCell ref="Q129:R130"/>
    <mergeCell ref="S129:T130"/>
    <mergeCell ref="O122:P123"/>
    <mergeCell ref="M113:N113"/>
    <mergeCell ref="O125:P126"/>
    <mergeCell ref="Q125:R126"/>
    <mergeCell ref="Q127:R127"/>
    <mergeCell ref="S127:T127"/>
    <mergeCell ref="M125:N126"/>
    <mergeCell ref="M114:N114"/>
    <mergeCell ref="M122:N123"/>
    <mergeCell ref="G131:H131"/>
    <mergeCell ref="S131:T131"/>
    <mergeCell ref="Q131:R131"/>
    <mergeCell ref="O131:P131"/>
    <mergeCell ref="M131:N131"/>
    <mergeCell ref="K131:L131"/>
    <mergeCell ref="I131:J131"/>
    <mergeCell ref="I127:J127"/>
    <mergeCell ref="K127:L127"/>
    <mergeCell ref="M127:N127"/>
    <mergeCell ref="O127:P127"/>
    <mergeCell ref="S125:T126"/>
    <mergeCell ref="CM8:DI9"/>
    <mergeCell ref="BJ3:BJ20"/>
    <mergeCell ref="BU3:BU20"/>
    <mergeCell ref="CD3:CD20"/>
    <mergeCell ref="T3:T19"/>
    <mergeCell ref="AI3:AI19"/>
    <mergeCell ref="AS3:AS19"/>
  </mergeCells>
  <conditionalFormatting pivot="1" sqref="W122:Y122">
    <cfRule type="colorScale" priority="1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1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1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1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W140">
    <cfRule type="colorScale" priority="1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W109">
    <cfRule type="colorScale" priority="1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W109:X109">
    <cfRule type="colorScale" priority="15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pivot="1" sqref="W140:X140">
    <cfRule type="colorScale" priority="1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W140:Y140">
    <cfRule type="colorScale" priority="1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W109:Y109">
    <cfRule type="colorScale" priority="1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W109:Y109">
    <cfRule type="colorScale" priority="1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W109:Y109">
    <cfRule type="colorScale" priority="1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W109:Y109">
    <cfRule type="colorScale" priority="1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W109:Y109">
    <cfRule type="colorScale" priority="1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W140:Y140">
    <cfRule type="colorScale" priority="1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W109:Y109">
    <cfRule type="colorScale" priority="1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W140:Y140">
    <cfRule type="colorScale" priority="1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W109:Y109">
    <cfRule type="colorScale" priority="1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W140:Y140">
    <cfRule type="colorScale" priority="1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W109:Y109">
    <cfRule type="colorScale" priority="1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1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1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1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1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1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1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109">
    <cfRule type="colorScale" priority="1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1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1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1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1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1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1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1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W154">
    <cfRule type="colorScale" priority="1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W154:X154">
    <cfRule type="colorScale" priority="1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W154:X154">
    <cfRule type="colorScale" priority="1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W154:X154">
    <cfRule type="colorScale" priority="1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W154:X154">
    <cfRule type="colorScale" priority="1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W154:X154">
    <cfRule type="colorScale" priority="1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1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1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1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10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113">
    <cfRule type="iconSet" priority="86">
      <iconSet iconSet="5Arrows">
        <cfvo type="percent" val="0"/>
        <cfvo type="num" val="0.89"/>
        <cfvo type="num" val="0.91"/>
        <cfvo type="num" val="0.93"/>
        <cfvo type="num" val="0.95"/>
      </iconSet>
    </cfRule>
  </conditionalFormatting>
  <conditionalFormatting sqref="I114">
    <cfRule type="iconSet" priority="85">
      <iconSet iconSet="5Arrows">
        <cfvo type="percent" val="0"/>
        <cfvo type="num" val="0.69"/>
        <cfvo type="num" val="0.71"/>
        <cfvo type="num" val="0.73"/>
        <cfvo type="num" val="0.75"/>
      </iconSet>
    </cfRule>
  </conditionalFormatting>
  <conditionalFormatting pivot="1">
    <cfRule type="colorScale" priority="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4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pivot="1">
    <cfRule type="colorScale" priority="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179">
    <cfRule type="colorScale" priority="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113:M114">
    <cfRule type="iconSet" priority="25">
      <iconSet iconSet="5Arrows">
        <cfvo type="percent" val="0"/>
        <cfvo type="num" val="0.89"/>
        <cfvo type="num" val="0.91"/>
        <cfvo type="num" val="0.93"/>
        <cfvo type="num" val="0.95"/>
      </iconSet>
    </cfRule>
  </conditionalFormatting>
  <conditionalFormatting sqref="S125">
    <cfRule type="iconSet" priority="19">
      <iconSet iconSet="5Arrows">
        <cfvo type="percent" val="0"/>
        <cfvo type="num" val="0.89"/>
        <cfvo type="num" val="0.91"/>
        <cfvo type="num" val="0.93"/>
        <cfvo type="num" val="0.95"/>
      </iconSet>
    </cfRule>
  </conditionalFormatting>
  <conditionalFormatting sqref="Q125">
    <cfRule type="iconSet" priority="16">
      <iconSet iconSet="5Arrows">
        <cfvo type="percent" val="0"/>
        <cfvo type="num" val="0.89"/>
        <cfvo type="num" val="0.91"/>
        <cfvo type="num" val="0.93"/>
        <cfvo type="num" val="0.95"/>
      </iconSet>
    </cfRule>
  </conditionalFormatting>
  <conditionalFormatting sqref="O125">
    <cfRule type="iconSet" priority="15">
      <iconSet iconSet="5Arrows">
        <cfvo type="percent" val="0"/>
        <cfvo type="num" val="0.89"/>
        <cfvo type="num" val="0.91"/>
        <cfvo type="num" val="0.93"/>
        <cfvo type="num" val="0.95"/>
      </iconSet>
    </cfRule>
  </conditionalFormatting>
  <conditionalFormatting sqref="M125">
    <cfRule type="iconSet" priority="14">
      <iconSet iconSet="5Arrows">
        <cfvo type="percent" val="0"/>
        <cfvo type="num" val="0.89"/>
        <cfvo type="num" val="0.91"/>
        <cfvo type="num" val="0.93"/>
        <cfvo type="num" val="0.95"/>
      </iconSet>
    </cfRule>
  </conditionalFormatting>
  <conditionalFormatting sqref="K125">
    <cfRule type="iconSet" priority="13">
      <iconSet iconSet="5Arrows">
        <cfvo type="percent" val="0"/>
        <cfvo type="num" val="0.89"/>
        <cfvo type="num" val="0.91"/>
        <cfvo type="num" val="0.93"/>
        <cfvo type="num" val="0.95"/>
      </iconSet>
    </cfRule>
  </conditionalFormatting>
  <conditionalFormatting sqref="I125">
    <cfRule type="iconSet" priority="12">
      <iconSet iconSet="5Arrows">
        <cfvo type="percent" val="0"/>
        <cfvo type="num" val="0.89"/>
        <cfvo type="num" val="0.91"/>
        <cfvo type="num" val="0.93"/>
        <cfvo type="num" val="0.95"/>
      </iconSet>
    </cfRule>
  </conditionalFormatting>
  <conditionalFormatting sqref="G125">
    <cfRule type="iconSet" priority="11">
      <iconSet iconSet="5Arrows">
        <cfvo type="percent" val="0"/>
        <cfvo type="num" val="0.89"/>
        <cfvo type="num" val="0.91"/>
        <cfvo type="num" val="0.93"/>
        <cfvo type="num" val="0.95"/>
      </iconSet>
    </cfRule>
  </conditionalFormatting>
  <conditionalFormatting sqref="S129">
    <cfRule type="iconSet" priority="10">
      <iconSet iconSet="5Arrows">
        <cfvo type="percent" val="0"/>
        <cfvo type="num" val="0.69"/>
        <cfvo type="num" val="0.71"/>
        <cfvo type="num" val="0.73"/>
        <cfvo type="num" val="0.75"/>
      </iconSet>
    </cfRule>
  </conditionalFormatting>
  <conditionalFormatting sqref="Q129">
    <cfRule type="iconSet" priority="9">
      <iconSet iconSet="5Arrows">
        <cfvo type="percent" val="0"/>
        <cfvo type="num" val="0.69"/>
        <cfvo type="num" val="0.71"/>
        <cfvo type="num" val="0.73"/>
        <cfvo type="num" val="0.75"/>
      </iconSet>
    </cfRule>
  </conditionalFormatting>
  <conditionalFormatting sqref="O129">
    <cfRule type="iconSet" priority="8">
      <iconSet iconSet="5Arrows">
        <cfvo type="percent" val="0"/>
        <cfvo type="num" val="0.69"/>
        <cfvo type="num" val="0.71"/>
        <cfvo type="num" val="0.73"/>
        <cfvo type="num" val="0.75"/>
      </iconSet>
    </cfRule>
  </conditionalFormatting>
  <conditionalFormatting sqref="M129">
    <cfRule type="iconSet" priority="7">
      <iconSet iconSet="5Arrows">
        <cfvo type="percent" val="0"/>
        <cfvo type="num" val="0.69"/>
        <cfvo type="num" val="0.71"/>
        <cfvo type="num" val="0.73"/>
        <cfvo type="num" val="0.75"/>
      </iconSet>
    </cfRule>
  </conditionalFormatting>
  <conditionalFormatting sqref="K129">
    <cfRule type="iconSet" priority="6">
      <iconSet iconSet="5Arrows">
        <cfvo type="percent" val="0"/>
        <cfvo type="num" val="0.69"/>
        <cfvo type="num" val="0.71"/>
        <cfvo type="num" val="0.73"/>
        <cfvo type="num" val="0.75"/>
      </iconSet>
    </cfRule>
  </conditionalFormatting>
  <conditionalFormatting sqref="I129">
    <cfRule type="iconSet" priority="5">
      <iconSet iconSet="5Arrows">
        <cfvo type="percent" val="0"/>
        <cfvo type="num" val="0.69"/>
        <cfvo type="num" val="0.71"/>
        <cfvo type="num" val="0.73"/>
        <cfvo type="num" val="0.75"/>
      </iconSet>
    </cfRule>
  </conditionalFormatting>
  <conditionalFormatting sqref="G129">
    <cfRule type="iconSet" priority="4">
      <iconSet iconSet="5Arrows">
        <cfvo type="percent" val="0"/>
        <cfvo type="num" val="0.69"/>
        <cfvo type="num" val="0.71"/>
        <cfvo type="num" val="0.73"/>
        <cfvo type="num" val="0.75"/>
      </iconSet>
    </cfRule>
  </conditionalFormatting>
  <conditionalFormatting pivot="1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W109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19"/>
  <customProperties>
    <customPr name="_pios_id" r:id="rId20"/>
    <customPr name="EpmWorksheetKeyString_GUID" r:id="rId21"/>
  </customProperties>
  <drawing r:id="rId22"/>
  <tableParts count="1">
    <tablePart r:id="rId23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20" id="{E8AC4E24-3572-409D-9AAB-3E631731DAEA}">
            <x14:iconSet iconSet="3Triangles" showValue="0" reverse="1">
              <x14:cfvo type="percent">
                <xm:f>0</xm:f>
              </x14:cfvo>
              <x14:cfvo type="num">
                <xm:f>-0.02</xm:f>
              </x14:cfvo>
              <x14:cfvo type="num">
                <xm:f>0.02</xm:f>
              </x14:cfvo>
            </x14:iconSet>
          </x14:cfRule>
          <xm:sqref>O113</xm:sqref>
        </x14:conditionalFormatting>
        <x14:conditionalFormatting xmlns:xm="http://schemas.microsoft.com/office/excel/2006/main">
          <x14:cfRule type="iconSet" priority="1" id="{4BA5520B-2450-4E31-9C6F-FDFA41F517D7}">
            <x14:iconSet iconSet="3Triangles" showValue="0" reverse="1">
              <x14:cfvo type="percent">
                <xm:f>0</xm:f>
              </x14:cfvo>
              <x14:cfvo type="num">
                <xm:f>-0.02</xm:f>
              </x14:cfvo>
              <x14:cfvo type="num">
                <xm:f>0.02</xm:f>
              </x14:cfvo>
            </x14:iconSet>
          </x14:cfRule>
          <xm:sqref>O114</xm:sqref>
        </x14:conditionalFormatting>
      </x14:conditionalFormattings>
    </ext>
    <ext xmlns:x14="http://schemas.microsoft.com/office/spreadsheetml/2009/9/main" uri="{A8765BA9-456A-4dab-B4F3-ACF838C121DE}">
      <x14:slicerList>
        <x14:slicer r:id="rId24"/>
      </x14:slicerList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7B0A36-A66C-4A43-BDDF-470BB71D701A}">
  <sheetPr codeName="Sheet3"/>
  <dimension ref="A1:G1133"/>
  <sheetViews>
    <sheetView showGridLines="0" topLeftCell="A331" workbookViewId="0">
      <selection activeCell="G331" sqref="G331"/>
    </sheetView>
  </sheetViews>
  <sheetFormatPr baseColWidth="10" defaultColWidth="8.85546875" defaultRowHeight="12.75" x14ac:dyDescent="0.2"/>
  <cols>
    <col min="2" max="2" width="13.5703125" bestFit="1" customWidth="1"/>
    <col min="3" max="4" width="0" hidden="1" customWidth="1"/>
    <col min="6" max="6" width="16.28515625" customWidth="1"/>
    <col min="7" max="7" width="69.42578125" customWidth="1"/>
  </cols>
  <sheetData>
    <row r="1" spans="1:7" x14ac:dyDescent="0.2">
      <c r="A1" t="s">
        <v>16</v>
      </c>
      <c r="B1" t="s">
        <v>2078</v>
      </c>
      <c r="F1" s="4" t="s">
        <v>2079</v>
      </c>
      <c r="G1" s="4" t="s">
        <v>2080</v>
      </c>
    </row>
    <row r="2" spans="1:7" x14ac:dyDescent="0.2">
      <c r="A2" t="s">
        <v>2081</v>
      </c>
      <c r="B2" t="s">
        <v>584</v>
      </c>
      <c r="F2" s="4" t="s">
        <v>2028</v>
      </c>
      <c r="G2" s="4" t="s">
        <v>2082</v>
      </c>
    </row>
    <row r="3" spans="1:7" x14ac:dyDescent="0.2">
      <c r="A3" t="s">
        <v>674</v>
      </c>
      <c r="B3" t="s">
        <v>679</v>
      </c>
      <c r="F3" s="4" t="s">
        <v>1987</v>
      </c>
      <c r="G3" s="4" t="s">
        <v>2083</v>
      </c>
    </row>
    <row r="4" spans="1:7" x14ac:dyDescent="0.2">
      <c r="A4" t="s">
        <v>1955</v>
      </c>
      <c r="B4" t="s">
        <v>2047</v>
      </c>
      <c r="F4" s="4" t="s">
        <v>2000</v>
      </c>
      <c r="G4" s="4" t="s">
        <v>2084</v>
      </c>
    </row>
    <row r="5" spans="1:7" x14ac:dyDescent="0.2">
      <c r="A5" s="10" t="s">
        <v>56</v>
      </c>
      <c r="B5" s="10" t="s">
        <v>63</v>
      </c>
      <c r="F5" s="4" t="s">
        <v>2017</v>
      </c>
      <c r="G5" s="4" t="s">
        <v>2084</v>
      </c>
    </row>
    <row r="6" spans="1:7" x14ac:dyDescent="0.2">
      <c r="A6" s="10" t="s">
        <v>741</v>
      </c>
      <c r="B6" t="s">
        <v>746</v>
      </c>
      <c r="C6" s="10"/>
      <c r="F6" s="4" t="s">
        <v>1980</v>
      </c>
      <c r="G6" s="4" t="s">
        <v>2083</v>
      </c>
    </row>
    <row r="7" spans="1:7" x14ac:dyDescent="0.2">
      <c r="A7" t="s">
        <v>2085</v>
      </c>
      <c r="B7" t="s">
        <v>584</v>
      </c>
      <c r="F7" s="4" t="s">
        <v>1978</v>
      </c>
      <c r="G7" s="4" t="s">
        <v>2083</v>
      </c>
    </row>
    <row r="8" spans="1:7" x14ac:dyDescent="0.2">
      <c r="A8" t="s">
        <v>1958</v>
      </c>
      <c r="B8" t="s">
        <v>2047</v>
      </c>
      <c r="F8" s="4" t="s">
        <v>1960</v>
      </c>
      <c r="G8" s="4" t="s">
        <v>2083</v>
      </c>
    </row>
    <row r="9" spans="1:7" x14ac:dyDescent="0.2">
      <c r="A9" t="s">
        <v>1956</v>
      </c>
      <c r="B9" t="s">
        <v>2046</v>
      </c>
      <c r="F9" s="4" t="s">
        <v>2086</v>
      </c>
      <c r="G9" s="4" t="s">
        <v>2084</v>
      </c>
    </row>
    <row r="10" spans="1:7" x14ac:dyDescent="0.2">
      <c r="A10" t="s">
        <v>1954</v>
      </c>
      <c r="B10" t="s">
        <v>2047</v>
      </c>
      <c r="F10" s="4" t="s">
        <v>1986</v>
      </c>
      <c r="G10" s="4" t="s">
        <v>2082</v>
      </c>
    </row>
    <row r="11" spans="1:7" x14ac:dyDescent="0.2">
      <c r="A11" t="s">
        <v>2087</v>
      </c>
      <c r="B11" t="s">
        <v>746</v>
      </c>
      <c r="F11" s="4" t="s">
        <v>1985</v>
      </c>
      <c r="G11" s="4" t="s">
        <v>2088</v>
      </c>
    </row>
    <row r="12" spans="1:7" x14ac:dyDescent="0.2">
      <c r="A12" t="s">
        <v>2013</v>
      </c>
      <c r="B12" t="s">
        <v>2048</v>
      </c>
      <c r="F12" s="4" t="s">
        <v>2011</v>
      </c>
      <c r="G12" s="4" t="s">
        <v>2084</v>
      </c>
    </row>
    <row r="13" spans="1:7" x14ac:dyDescent="0.2">
      <c r="A13" t="s">
        <v>1961</v>
      </c>
      <c r="B13" t="s">
        <v>2040</v>
      </c>
      <c r="F13" s="4" t="s">
        <v>1960</v>
      </c>
      <c r="G13" s="4" t="s">
        <v>2083</v>
      </c>
    </row>
    <row r="14" spans="1:7" x14ac:dyDescent="0.2">
      <c r="A14" t="s">
        <v>1957</v>
      </c>
      <c r="B14" t="s">
        <v>2047</v>
      </c>
      <c r="F14" s="4" t="s">
        <v>2028</v>
      </c>
      <c r="G14" s="4" t="s">
        <v>2082</v>
      </c>
    </row>
    <row r="15" spans="1:7" x14ac:dyDescent="0.2">
      <c r="A15" t="s">
        <v>547</v>
      </c>
      <c r="B15" t="s">
        <v>552</v>
      </c>
      <c r="C15" s="10"/>
      <c r="F15" s="4" t="s">
        <v>1971</v>
      </c>
      <c r="G15" s="4" t="s">
        <v>2089</v>
      </c>
    </row>
    <row r="16" spans="1:7" x14ac:dyDescent="0.2">
      <c r="A16" s="6" t="s">
        <v>2090</v>
      </c>
      <c r="B16" t="s">
        <v>2047</v>
      </c>
      <c r="F16" s="4" t="s">
        <v>1984</v>
      </c>
      <c r="G16" s="4" t="s">
        <v>2088</v>
      </c>
    </row>
    <row r="17" spans="1:7" x14ac:dyDescent="0.2">
      <c r="A17" t="s">
        <v>578</v>
      </c>
      <c r="B17" t="s">
        <v>584</v>
      </c>
      <c r="F17" s="4" t="s">
        <v>1980</v>
      </c>
      <c r="G17" s="4" t="s">
        <v>2083</v>
      </c>
    </row>
    <row r="18" spans="1:7" x14ac:dyDescent="0.2">
      <c r="A18" t="s">
        <v>774</v>
      </c>
      <c r="B18" t="s">
        <v>584</v>
      </c>
      <c r="F18" s="4" t="s">
        <v>1977</v>
      </c>
      <c r="G18" s="4" t="s">
        <v>2084</v>
      </c>
    </row>
    <row r="19" spans="1:7" x14ac:dyDescent="0.2">
      <c r="A19" t="s">
        <v>2091</v>
      </c>
      <c r="B19" t="s">
        <v>2092</v>
      </c>
      <c r="F19" s="4" t="s">
        <v>2011</v>
      </c>
      <c r="G19" s="4" t="s">
        <v>2084</v>
      </c>
    </row>
    <row r="20" spans="1:7" x14ac:dyDescent="0.2">
      <c r="A20" s="10" t="s">
        <v>1959</v>
      </c>
      <c r="B20" s="10" t="s">
        <v>63</v>
      </c>
      <c r="F20" s="4" t="s">
        <v>2024</v>
      </c>
      <c r="G20" s="4" t="s">
        <v>2084</v>
      </c>
    </row>
    <row r="21" spans="1:7" x14ac:dyDescent="0.2">
      <c r="A21" s="10" t="s">
        <v>1968</v>
      </c>
      <c r="B21" t="s">
        <v>746</v>
      </c>
      <c r="F21" s="4" t="s">
        <v>1975</v>
      </c>
      <c r="G21" s="4" t="s">
        <v>2084</v>
      </c>
    </row>
    <row r="22" spans="1:7" x14ac:dyDescent="0.2">
      <c r="A22" s="10" t="s">
        <v>2093</v>
      </c>
      <c r="B22" t="s">
        <v>2092</v>
      </c>
      <c r="F22" s="4" t="s">
        <v>1997</v>
      </c>
      <c r="G22" s="4" t="s">
        <v>2084</v>
      </c>
    </row>
    <row r="23" spans="1:7" x14ac:dyDescent="0.2">
      <c r="F23" s="4" t="s">
        <v>1985</v>
      </c>
      <c r="G23" s="4" t="s">
        <v>2088</v>
      </c>
    </row>
    <row r="24" spans="1:7" x14ac:dyDescent="0.2">
      <c r="F24" s="4" t="s">
        <v>1992</v>
      </c>
      <c r="G24" s="4" t="s">
        <v>2084</v>
      </c>
    </row>
    <row r="25" spans="1:7" x14ac:dyDescent="0.2">
      <c r="F25" s="4" t="s">
        <v>2004</v>
      </c>
      <c r="G25" s="4" t="s">
        <v>2084</v>
      </c>
    </row>
    <row r="26" spans="1:7" x14ac:dyDescent="0.2">
      <c r="F26" s="4" t="s">
        <v>1960</v>
      </c>
      <c r="G26" s="4" t="s">
        <v>2083</v>
      </c>
    </row>
    <row r="27" spans="1:7" x14ac:dyDescent="0.2">
      <c r="F27" s="4" t="s">
        <v>1987</v>
      </c>
      <c r="G27" s="4" t="s">
        <v>2083</v>
      </c>
    </row>
    <row r="28" spans="1:7" x14ac:dyDescent="0.2">
      <c r="F28" s="4" t="s">
        <v>1997</v>
      </c>
      <c r="G28" s="4" t="s">
        <v>2084</v>
      </c>
    </row>
    <row r="29" spans="1:7" x14ac:dyDescent="0.2">
      <c r="F29" s="4" t="s">
        <v>1982</v>
      </c>
      <c r="G29" s="4" t="s">
        <v>2084</v>
      </c>
    </row>
    <row r="30" spans="1:7" x14ac:dyDescent="0.2">
      <c r="F30" s="4" t="s">
        <v>2028</v>
      </c>
      <c r="G30" s="4" t="s">
        <v>2082</v>
      </c>
    </row>
    <row r="31" spans="1:7" x14ac:dyDescent="0.2">
      <c r="F31" s="4" t="s">
        <v>1985</v>
      </c>
      <c r="G31" s="4" t="s">
        <v>2088</v>
      </c>
    </row>
    <row r="32" spans="1:7" x14ac:dyDescent="0.2">
      <c r="F32" s="4" t="s">
        <v>1987</v>
      </c>
      <c r="G32" s="4" t="s">
        <v>2083</v>
      </c>
    </row>
    <row r="33" spans="6:7" x14ac:dyDescent="0.2">
      <c r="F33" s="4" t="s">
        <v>1977</v>
      </c>
      <c r="G33" s="4" t="s">
        <v>2084</v>
      </c>
    </row>
    <row r="34" spans="6:7" x14ac:dyDescent="0.2">
      <c r="F34" s="4" t="s">
        <v>1977</v>
      </c>
      <c r="G34" s="4" t="s">
        <v>2084</v>
      </c>
    </row>
    <row r="35" spans="6:7" x14ac:dyDescent="0.2">
      <c r="F35" s="4" t="s">
        <v>2027</v>
      </c>
      <c r="G35" s="4" t="s">
        <v>2083</v>
      </c>
    </row>
    <row r="36" spans="6:7" x14ac:dyDescent="0.2">
      <c r="F36" s="4" t="s">
        <v>1991</v>
      </c>
      <c r="G36" s="4" t="s">
        <v>2084</v>
      </c>
    </row>
    <row r="37" spans="6:7" x14ac:dyDescent="0.2">
      <c r="F37" s="4" t="s">
        <v>1997</v>
      </c>
      <c r="G37" s="4" t="s">
        <v>2084</v>
      </c>
    </row>
    <row r="38" spans="6:7" x14ac:dyDescent="0.2">
      <c r="F38" s="4" t="s">
        <v>2028</v>
      </c>
      <c r="G38" s="4" t="s">
        <v>2082</v>
      </c>
    </row>
    <row r="39" spans="6:7" x14ac:dyDescent="0.2">
      <c r="F39" s="4" t="s">
        <v>2011</v>
      </c>
      <c r="G39" s="4" t="s">
        <v>2084</v>
      </c>
    </row>
    <row r="40" spans="6:7" x14ac:dyDescent="0.2">
      <c r="F40" s="4" t="s">
        <v>2000</v>
      </c>
      <c r="G40" s="4" t="s">
        <v>2084</v>
      </c>
    </row>
    <row r="41" spans="6:7" x14ac:dyDescent="0.2">
      <c r="F41" s="4" t="s">
        <v>2007</v>
      </c>
      <c r="G41" s="4" t="s">
        <v>2083</v>
      </c>
    </row>
    <row r="42" spans="6:7" x14ac:dyDescent="0.2">
      <c r="F42" s="4" t="s">
        <v>1978</v>
      </c>
      <c r="G42" s="4" t="s">
        <v>2083</v>
      </c>
    </row>
    <row r="43" spans="6:7" x14ac:dyDescent="0.2">
      <c r="F43" s="4" t="s">
        <v>1991</v>
      </c>
      <c r="G43" s="4" t="s">
        <v>2084</v>
      </c>
    </row>
    <row r="44" spans="6:7" x14ac:dyDescent="0.2">
      <c r="F44" s="4" t="s">
        <v>1979</v>
      </c>
      <c r="G44" s="4" t="s">
        <v>2089</v>
      </c>
    </row>
    <row r="45" spans="6:7" x14ac:dyDescent="0.2">
      <c r="F45" s="4" t="s">
        <v>2027</v>
      </c>
      <c r="G45" s="4" t="s">
        <v>2083</v>
      </c>
    </row>
    <row r="46" spans="6:7" x14ac:dyDescent="0.2">
      <c r="F46" s="4" t="s">
        <v>1984</v>
      </c>
      <c r="G46" s="4" t="s">
        <v>2088</v>
      </c>
    </row>
    <row r="47" spans="6:7" x14ac:dyDescent="0.2">
      <c r="F47" s="4" t="s">
        <v>1971</v>
      </c>
      <c r="G47" s="4" t="s">
        <v>2089</v>
      </c>
    </row>
    <row r="48" spans="6:7" x14ac:dyDescent="0.2">
      <c r="F48" s="4" t="s">
        <v>2003</v>
      </c>
      <c r="G48" s="4" t="s">
        <v>2084</v>
      </c>
    </row>
    <row r="49" spans="6:7" x14ac:dyDescent="0.2">
      <c r="F49" s="4" t="s">
        <v>2017</v>
      </c>
      <c r="G49" s="4" t="s">
        <v>2084</v>
      </c>
    </row>
    <row r="50" spans="6:7" x14ac:dyDescent="0.2">
      <c r="F50" s="4" t="s">
        <v>1985</v>
      </c>
      <c r="G50" s="4" t="s">
        <v>2088</v>
      </c>
    </row>
    <row r="51" spans="6:7" x14ac:dyDescent="0.2">
      <c r="F51" s="4" t="s">
        <v>1980</v>
      </c>
      <c r="G51" s="4" t="s">
        <v>2083</v>
      </c>
    </row>
    <row r="52" spans="6:7" x14ac:dyDescent="0.2">
      <c r="F52" s="4" t="s">
        <v>1983</v>
      </c>
      <c r="G52" s="4" t="s">
        <v>2094</v>
      </c>
    </row>
    <row r="53" spans="6:7" x14ac:dyDescent="0.2">
      <c r="F53" s="4" t="s">
        <v>1987</v>
      </c>
      <c r="G53" s="4" t="s">
        <v>2083</v>
      </c>
    </row>
    <row r="54" spans="6:7" x14ac:dyDescent="0.2">
      <c r="F54" s="4" t="s">
        <v>1992</v>
      </c>
      <c r="G54" s="4" t="s">
        <v>2084</v>
      </c>
    </row>
    <row r="55" spans="6:7" x14ac:dyDescent="0.2">
      <c r="F55" s="4" t="s">
        <v>1993</v>
      </c>
      <c r="G55" s="4" t="s">
        <v>2084</v>
      </c>
    </row>
    <row r="56" spans="6:7" x14ac:dyDescent="0.2">
      <c r="F56" s="4" t="s">
        <v>1985</v>
      </c>
      <c r="G56" s="4" t="s">
        <v>2088</v>
      </c>
    </row>
    <row r="57" spans="6:7" x14ac:dyDescent="0.2">
      <c r="F57" s="4" t="s">
        <v>1960</v>
      </c>
      <c r="G57" s="4" t="s">
        <v>2083</v>
      </c>
    </row>
    <row r="58" spans="6:7" x14ac:dyDescent="0.2">
      <c r="F58" s="4" t="s">
        <v>2028</v>
      </c>
      <c r="G58" s="4" t="s">
        <v>2082</v>
      </c>
    </row>
    <row r="59" spans="6:7" x14ac:dyDescent="0.2">
      <c r="F59" s="4" t="s">
        <v>2017</v>
      </c>
      <c r="G59" s="4" t="s">
        <v>2084</v>
      </c>
    </row>
    <row r="60" spans="6:7" x14ac:dyDescent="0.2">
      <c r="F60" s="4" t="s">
        <v>1993</v>
      </c>
      <c r="G60" s="4" t="s">
        <v>2084</v>
      </c>
    </row>
    <row r="61" spans="6:7" x14ac:dyDescent="0.2">
      <c r="F61" s="4" t="s">
        <v>1997</v>
      </c>
      <c r="G61" s="4" t="s">
        <v>2084</v>
      </c>
    </row>
    <row r="62" spans="6:7" x14ac:dyDescent="0.2">
      <c r="F62" s="4" t="s">
        <v>2000</v>
      </c>
      <c r="G62" s="4" t="s">
        <v>2084</v>
      </c>
    </row>
    <row r="63" spans="6:7" x14ac:dyDescent="0.2">
      <c r="F63" s="4" t="s">
        <v>1975</v>
      </c>
      <c r="G63" s="4" t="s">
        <v>2084</v>
      </c>
    </row>
    <row r="64" spans="6:7" x14ac:dyDescent="0.2">
      <c r="F64" s="4" t="s">
        <v>1972</v>
      </c>
      <c r="G64" s="4" t="s">
        <v>2084</v>
      </c>
    </row>
    <row r="65" spans="6:7" x14ac:dyDescent="0.2">
      <c r="F65" s="4" t="s">
        <v>1991</v>
      </c>
      <c r="G65" s="4" t="s">
        <v>2084</v>
      </c>
    </row>
    <row r="66" spans="6:7" x14ac:dyDescent="0.2">
      <c r="F66" s="4" t="s">
        <v>1971</v>
      </c>
      <c r="G66" s="4" t="s">
        <v>2089</v>
      </c>
    </row>
    <row r="67" spans="6:7" x14ac:dyDescent="0.2">
      <c r="F67" s="4" t="s">
        <v>2028</v>
      </c>
      <c r="G67" s="4" t="s">
        <v>2082</v>
      </c>
    </row>
    <row r="68" spans="6:7" x14ac:dyDescent="0.2">
      <c r="F68" s="4" t="s">
        <v>1987</v>
      </c>
      <c r="G68" s="4" t="s">
        <v>2083</v>
      </c>
    </row>
    <row r="69" spans="6:7" x14ac:dyDescent="0.2">
      <c r="F69" s="4" t="s">
        <v>2003</v>
      </c>
      <c r="G69" s="4" t="s">
        <v>2084</v>
      </c>
    </row>
    <row r="70" spans="6:7" x14ac:dyDescent="0.2">
      <c r="F70" s="4" t="s">
        <v>2000</v>
      </c>
      <c r="G70" s="4" t="s">
        <v>2084</v>
      </c>
    </row>
    <row r="71" spans="6:7" x14ac:dyDescent="0.2">
      <c r="F71" s="4" t="s">
        <v>1991</v>
      </c>
      <c r="G71" s="4" t="s">
        <v>2084</v>
      </c>
    </row>
    <row r="72" spans="6:7" x14ac:dyDescent="0.2">
      <c r="F72" s="4" t="s">
        <v>2017</v>
      </c>
      <c r="G72" s="4" t="s">
        <v>2084</v>
      </c>
    </row>
    <row r="73" spans="6:7" x14ac:dyDescent="0.2">
      <c r="F73" s="4" t="s">
        <v>2086</v>
      </c>
      <c r="G73" s="4" t="s">
        <v>2084</v>
      </c>
    </row>
    <row r="74" spans="6:7" x14ac:dyDescent="0.2">
      <c r="F74" s="4" t="s">
        <v>1991</v>
      </c>
      <c r="G74" s="4" t="s">
        <v>2084</v>
      </c>
    </row>
    <row r="75" spans="6:7" x14ac:dyDescent="0.2">
      <c r="F75" s="4" t="s">
        <v>1994</v>
      </c>
      <c r="G75" s="4" t="s">
        <v>2084</v>
      </c>
    </row>
    <row r="76" spans="6:7" x14ac:dyDescent="0.2">
      <c r="F76" s="4" t="s">
        <v>1980</v>
      </c>
      <c r="G76" s="4" t="s">
        <v>2083</v>
      </c>
    </row>
    <row r="77" spans="6:7" x14ac:dyDescent="0.2">
      <c r="F77" s="4" t="s">
        <v>1984</v>
      </c>
      <c r="G77" s="4" t="s">
        <v>2088</v>
      </c>
    </row>
    <row r="78" spans="6:7" x14ac:dyDescent="0.2">
      <c r="F78" s="4" t="s">
        <v>1982</v>
      </c>
      <c r="G78" s="4" t="s">
        <v>2084</v>
      </c>
    </row>
    <row r="79" spans="6:7" x14ac:dyDescent="0.2">
      <c r="F79" s="4" t="s">
        <v>2003</v>
      </c>
      <c r="G79" s="4" t="s">
        <v>2084</v>
      </c>
    </row>
    <row r="80" spans="6:7" x14ac:dyDescent="0.2">
      <c r="F80" s="4" t="s">
        <v>213</v>
      </c>
      <c r="G80" s="4" t="s">
        <v>2095</v>
      </c>
    </row>
    <row r="81" spans="6:7" x14ac:dyDescent="0.2">
      <c r="F81" s="4" t="s">
        <v>1983</v>
      </c>
      <c r="G81" s="4" t="s">
        <v>2094</v>
      </c>
    </row>
    <row r="82" spans="6:7" x14ac:dyDescent="0.2">
      <c r="F82" s="4" t="s">
        <v>1975</v>
      </c>
      <c r="G82" s="4" t="s">
        <v>2084</v>
      </c>
    </row>
    <row r="83" spans="6:7" x14ac:dyDescent="0.2">
      <c r="F83" s="4" t="s">
        <v>1977</v>
      </c>
      <c r="G83" s="4" t="s">
        <v>2084</v>
      </c>
    </row>
    <row r="84" spans="6:7" x14ac:dyDescent="0.2">
      <c r="F84" s="4" t="s">
        <v>324</v>
      </c>
      <c r="G84" s="4" t="s">
        <v>2095</v>
      </c>
    </row>
    <row r="85" spans="6:7" x14ac:dyDescent="0.2">
      <c r="F85" s="4" t="s">
        <v>1969</v>
      </c>
      <c r="G85" s="4" t="s">
        <v>2084</v>
      </c>
    </row>
    <row r="86" spans="6:7" x14ac:dyDescent="0.2">
      <c r="F86" s="4" t="s">
        <v>2004</v>
      </c>
      <c r="G86" s="4" t="s">
        <v>2084</v>
      </c>
    </row>
    <row r="87" spans="6:7" x14ac:dyDescent="0.2">
      <c r="F87" s="4" t="s">
        <v>1977</v>
      </c>
      <c r="G87" s="4" t="s">
        <v>2084</v>
      </c>
    </row>
    <row r="88" spans="6:7" x14ac:dyDescent="0.2">
      <c r="F88" s="4" t="s">
        <v>1985</v>
      </c>
      <c r="G88" s="4" t="s">
        <v>2088</v>
      </c>
    </row>
    <row r="89" spans="6:7" x14ac:dyDescent="0.2">
      <c r="F89" s="4" t="s">
        <v>1979</v>
      </c>
      <c r="G89" s="4" t="s">
        <v>2089</v>
      </c>
    </row>
    <row r="90" spans="6:7" x14ac:dyDescent="0.2">
      <c r="F90" s="4" t="s">
        <v>1997</v>
      </c>
      <c r="G90" s="4" t="s">
        <v>2084</v>
      </c>
    </row>
    <row r="91" spans="6:7" x14ac:dyDescent="0.2">
      <c r="F91" s="4" t="s">
        <v>1992</v>
      </c>
      <c r="G91" s="4" t="s">
        <v>2084</v>
      </c>
    </row>
    <row r="92" spans="6:7" x14ac:dyDescent="0.2">
      <c r="F92" s="4" t="s">
        <v>2017</v>
      </c>
      <c r="G92" s="4" t="s">
        <v>2084</v>
      </c>
    </row>
    <row r="93" spans="6:7" x14ac:dyDescent="0.2">
      <c r="F93" s="4" t="s">
        <v>2086</v>
      </c>
      <c r="G93" s="4" t="s">
        <v>2084</v>
      </c>
    </row>
    <row r="94" spans="6:7" x14ac:dyDescent="0.2">
      <c r="F94" s="4" t="s">
        <v>2016</v>
      </c>
      <c r="G94" s="4" t="s">
        <v>2084</v>
      </c>
    </row>
    <row r="95" spans="6:7" x14ac:dyDescent="0.2">
      <c r="F95" s="4" t="s">
        <v>1969</v>
      </c>
      <c r="G95" s="4" t="s">
        <v>2084</v>
      </c>
    </row>
    <row r="96" spans="6:7" x14ac:dyDescent="0.2">
      <c r="F96" s="4" t="s">
        <v>1983</v>
      </c>
      <c r="G96" s="4" t="s">
        <v>2094</v>
      </c>
    </row>
    <row r="97" spans="6:7" x14ac:dyDescent="0.2">
      <c r="F97" s="4" t="s">
        <v>1975</v>
      </c>
      <c r="G97" s="4" t="s">
        <v>2084</v>
      </c>
    </row>
    <row r="98" spans="6:7" x14ac:dyDescent="0.2">
      <c r="F98" s="4" t="s">
        <v>1985</v>
      </c>
      <c r="G98" s="4" t="s">
        <v>2088</v>
      </c>
    </row>
    <row r="99" spans="6:7" x14ac:dyDescent="0.2">
      <c r="F99" s="4" t="s">
        <v>2010</v>
      </c>
      <c r="G99" s="4" t="s">
        <v>2084</v>
      </c>
    </row>
    <row r="100" spans="6:7" x14ac:dyDescent="0.2">
      <c r="F100" s="4" t="s">
        <v>1977</v>
      </c>
      <c r="G100" s="4" t="s">
        <v>2084</v>
      </c>
    </row>
    <row r="101" spans="6:7" x14ac:dyDescent="0.2">
      <c r="F101" s="4" t="s">
        <v>1997</v>
      </c>
      <c r="G101" s="4" t="s">
        <v>2084</v>
      </c>
    </row>
    <row r="102" spans="6:7" x14ac:dyDescent="0.2">
      <c r="F102" s="4" t="s">
        <v>2011</v>
      </c>
      <c r="G102" s="4" t="s">
        <v>2084</v>
      </c>
    </row>
    <row r="103" spans="6:7" x14ac:dyDescent="0.2">
      <c r="F103" s="4" t="s">
        <v>1991</v>
      </c>
      <c r="G103" s="4" t="s">
        <v>2084</v>
      </c>
    </row>
    <row r="104" spans="6:7" x14ac:dyDescent="0.2">
      <c r="F104" s="4" t="s">
        <v>2086</v>
      </c>
      <c r="G104" s="4" t="s">
        <v>2084</v>
      </c>
    </row>
    <row r="105" spans="6:7" x14ac:dyDescent="0.2">
      <c r="F105" s="4" t="s">
        <v>1977</v>
      </c>
      <c r="G105" s="4" t="s">
        <v>2084</v>
      </c>
    </row>
    <row r="106" spans="6:7" x14ac:dyDescent="0.2">
      <c r="F106" s="4" t="s">
        <v>2007</v>
      </c>
      <c r="G106" s="4" t="s">
        <v>2083</v>
      </c>
    </row>
    <row r="107" spans="6:7" x14ac:dyDescent="0.2">
      <c r="F107" s="4" t="s">
        <v>2014</v>
      </c>
      <c r="G107" s="4" t="s">
        <v>2096</v>
      </c>
    </row>
    <row r="108" spans="6:7" x14ac:dyDescent="0.2">
      <c r="F108" s="4" t="s">
        <v>2018</v>
      </c>
      <c r="G108" s="4" t="s">
        <v>2096</v>
      </c>
    </row>
    <row r="109" spans="6:7" x14ac:dyDescent="0.2">
      <c r="F109" s="4" t="s">
        <v>1988</v>
      </c>
      <c r="G109" s="4" t="s">
        <v>2096</v>
      </c>
    </row>
    <row r="110" spans="6:7" x14ac:dyDescent="0.2">
      <c r="F110" s="4" t="s">
        <v>1969</v>
      </c>
      <c r="G110" s="4" t="s">
        <v>2084</v>
      </c>
    </row>
    <row r="111" spans="6:7" x14ac:dyDescent="0.2">
      <c r="F111" s="4" t="s">
        <v>1987</v>
      </c>
      <c r="G111" s="4" t="s">
        <v>2083</v>
      </c>
    </row>
    <row r="112" spans="6:7" x14ac:dyDescent="0.2">
      <c r="F112" s="4" t="s">
        <v>1971</v>
      </c>
      <c r="G112" s="4" t="s">
        <v>2089</v>
      </c>
    </row>
    <row r="113" spans="6:7" x14ac:dyDescent="0.2">
      <c r="F113" s="4" t="s">
        <v>2029</v>
      </c>
      <c r="G113" s="4" t="s">
        <v>2096</v>
      </c>
    </row>
    <row r="114" spans="6:7" x14ac:dyDescent="0.2">
      <c r="F114" s="4" t="s">
        <v>1979</v>
      </c>
      <c r="G114" s="4" t="s">
        <v>2089</v>
      </c>
    </row>
    <row r="115" spans="6:7" x14ac:dyDescent="0.2">
      <c r="F115" s="4" t="s">
        <v>2021</v>
      </c>
      <c r="G115" s="4" t="s">
        <v>2095</v>
      </c>
    </row>
    <row r="116" spans="6:7" x14ac:dyDescent="0.2">
      <c r="F116" s="4" t="s">
        <v>1966</v>
      </c>
      <c r="G116" s="4" t="s">
        <v>2095</v>
      </c>
    </row>
    <row r="117" spans="6:7" x14ac:dyDescent="0.2">
      <c r="F117" s="4" t="s">
        <v>2007</v>
      </c>
      <c r="G117" s="4" t="s">
        <v>2083</v>
      </c>
    </row>
    <row r="118" spans="6:7" x14ac:dyDescent="0.2">
      <c r="F118" s="4" t="s">
        <v>1983</v>
      </c>
      <c r="G118" s="4" t="s">
        <v>2094</v>
      </c>
    </row>
    <row r="119" spans="6:7" x14ac:dyDescent="0.2">
      <c r="F119" s="4" t="s">
        <v>2086</v>
      </c>
      <c r="G119" s="4" t="s">
        <v>2084</v>
      </c>
    </row>
    <row r="120" spans="6:7" x14ac:dyDescent="0.2">
      <c r="F120" s="4" t="s">
        <v>1978</v>
      </c>
      <c r="G120" s="4" t="s">
        <v>2083</v>
      </c>
    </row>
    <row r="121" spans="6:7" x14ac:dyDescent="0.2">
      <c r="F121" s="4" t="s">
        <v>1985</v>
      </c>
      <c r="G121" s="4" t="s">
        <v>2088</v>
      </c>
    </row>
    <row r="122" spans="6:7" x14ac:dyDescent="0.2">
      <c r="F122" s="4" t="s">
        <v>1971</v>
      </c>
      <c r="G122" s="4" t="s">
        <v>2089</v>
      </c>
    </row>
    <row r="123" spans="6:7" x14ac:dyDescent="0.2">
      <c r="F123" s="4" t="s">
        <v>1960</v>
      </c>
      <c r="G123" s="4" t="s">
        <v>2083</v>
      </c>
    </row>
    <row r="124" spans="6:7" x14ac:dyDescent="0.2">
      <c r="F124" s="4" t="s">
        <v>2001</v>
      </c>
      <c r="G124" s="4" t="s">
        <v>2084</v>
      </c>
    </row>
    <row r="125" spans="6:7" x14ac:dyDescent="0.2">
      <c r="F125" s="4" t="s">
        <v>1989</v>
      </c>
      <c r="G125" s="4" t="s">
        <v>2084</v>
      </c>
    </row>
    <row r="126" spans="6:7" x14ac:dyDescent="0.2">
      <c r="F126" s="4" t="s">
        <v>2003</v>
      </c>
      <c r="G126" s="4" t="s">
        <v>2084</v>
      </c>
    </row>
    <row r="127" spans="6:7" x14ac:dyDescent="0.2">
      <c r="F127" s="4" t="s">
        <v>1993</v>
      </c>
      <c r="G127" s="4" t="s">
        <v>2084</v>
      </c>
    </row>
    <row r="128" spans="6:7" x14ac:dyDescent="0.2">
      <c r="F128" s="4" t="s">
        <v>2027</v>
      </c>
      <c r="G128" s="4" t="s">
        <v>2083</v>
      </c>
    </row>
    <row r="129" spans="6:7" x14ac:dyDescent="0.2">
      <c r="F129" s="4" t="s">
        <v>1979</v>
      </c>
      <c r="G129" s="4" t="s">
        <v>2089</v>
      </c>
    </row>
    <row r="130" spans="6:7" x14ac:dyDescent="0.2">
      <c r="F130" s="4" t="s">
        <v>1972</v>
      </c>
      <c r="G130" s="4" t="s">
        <v>2084</v>
      </c>
    </row>
    <row r="131" spans="6:7" x14ac:dyDescent="0.2">
      <c r="F131" s="4" t="s">
        <v>2004</v>
      </c>
      <c r="G131" s="4" t="s">
        <v>2084</v>
      </c>
    </row>
    <row r="132" spans="6:7" x14ac:dyDescent="0.2">
      <c r="F132" s="4" t="s">
        <v>2097</v>
      </c>
      <c r="G132" s="4" t="s">
        <v>2096</v>
      </c>
    </row>
    <row r="133" spans="6:7" x14ac:dyDescent="0.2">
      <c r="F133" s="4" t="s">
        <v>2009</v>
      </c>
      <c r="G133" s="4" t="s">
        <v>2084</v>
      </c>
    </row>
    <row r="134" spans="6:7" x14ac:dyDescent="0.2">
      <c r="F134" s="4" t="s">
        <v>1982</v>
      </c>
      <c r="G134" s="4" t="s">
        <v>2084</v>
      </c>
    </row>
    <row r="135" spans="6:7" x14ac:dyDescent="0.2">
      <c r="F135" s="4" t="s">
        <v>1986</v>
      </c>
      <c r="G135" s="4" t="s">
        <v>2082</v>
      </c>
    </row>
    <row r="136" spans="6:7" x14ac:dyDescent="0.2">
      <c r="F136" s="4" t="s">
        <v>2016</v>
      </c>
      <c r="G136" s="4" t="s">
        <v>2084</v>
      </c>
    </row>
    <row r="137" spans="6:7" x14ac:dyDescent="0.2">
      <c r="F137" s="4" t="s">
        <v>1992</v>
      </c>
      <c r="G137" s="4" t="s">
        <v>2084</v>
      </c>
    </row>
    <row r="138" spans="6:7" x14ac:dyDescent="0.2">
      <c r="F138" s="4" t="s">
        <v>2006</v>
      </c>
      <c r="G138" s="4" t="s">
        <v>2096</v>
      </c>
    </row>
    <row r="139" spans="6:7" x14ac:dyDescent="0.2">
      <c r="F139" s="4" t="s">
        <v>2011</v>
      </c>
      <c r="G139" s="4" t="s">
        <v>2084</v>
      </c>
    </row>
    <row r="140" spans="6:7" x14ac:dyDescent="0.2">
      <c r="F140" s="4" t="s">
        <v>1983</v>
      </c>
      <c r="G140" s="4" t="s">
        <v>2094</v>
      </c>
    </row>
    <row r="141" spans="6:7" x14ac:dyDescent="0.2">
      <c r="F141" s="4" t="s">
        <v>1997</v>
      </c>
      <c r="G141" s="4" t="s">
        <v>2084</v>
      </c>
    </row>
    <row r="142" spans="6:7" x14ac:dyDescent="0.2">
      <c r="F142" s="4" t="s">
        <v>2012</v>
      </c>
      <c r="G142" s="4" t="s">
        <v>2098</v>
      </c>
    </row>
    <row r="143" spans="6:7" x14ac:dyDescent="0.2">
      <c r="F143" s="4" t="s">
        <v>1965</v>
      </c>
      <c r="G143" s="4" t="s">
        <v>2098</v>
      </c>
    </row>
    <row r="144" spans="6:7" x14ac:dyDescent="0.2">
      <c r="F144" s="4" t="s">
        <v>1991</v>
      </c>
      <c r="G144" s="4" t="s">
        <v>2084</v>
      </c>
    </row>
    <row r="145" spans="6:7" x14ac:dyDescent="0.2">
      <c r="F145" s="4" t="s">
        <v>2018</v>
      </c>
      <c r="G145" s="4" t="s">
        <v>2096</v>
      </c>
    </row>
    <row r="146" spans="6:7" x14ac:dyDescent="0.2">
      <c r="F146" s="4" t="s">
        <v>1998</v>
      </c>
      <c r="G146" s="4" t="s">
        <v>2084</v>
      </c>
    </row>
    <row r="147" spans="6:7" x14ac:dyDescent="0.2">
      <c r="F147" s="4" t="s">
        <v>1980</v>
      </c>
      <c r="G147" s="4" t="s">
        <v>2083</v>
      </c>
    </row>
    <row r="148" spans="6:7" x14ac:dyDescent="0.2">
      <c r="F148" s="4" t="s">
        <v>2007</v>
      </c>
      <c r="G148" s="4" t="s">
        <v>2083</v>
      </c>
    </row>
    <row r="149" spans="6:7" x14ac:dyDescent="0.2">
      <c r="F149" s="4" t="s">
        <v>2021</v>
      </c>
      <c r="G149" s="4" t="s">
        <v>2095</v>
      </c>
    </row>
    <row r="150" spans="6:7" x14ac:dyDescent="0.2">
      <c r="F150" s="4" t="s">
        <v>1966</v>
      </c>
      <c r="G150" s="4" t="s">
        <v>2095</v>
      </c>
    </row>
    <row r="151" spans="6:7" x14ac:dyDescent="0.2">
      <c r="F151" s="4" t="s">
        <v>2018</v>
      </c>
      <c r="G151" s="4" t="s">
        <v>2096</v>
      </c>
    </row>
    <row r="152" spans="6:7" x14ac:dyDescent="0.2">
      <c r="F152" s="4" t="s">
        <v>1975</v>
      </c>
      <c r="G152" s="4" t="s">
        <v>2084</v>
      </c>
    </row>
    <row r="153" spans="6:7" x14ac:dyDescent="0.2">
      <c r="F153" s="4" t="s">
        <v>1971</v>
      </c>
      <c r="G153" s="4" t="s">
        <v>2089</v>
      </c>
    </row>
    <row r="154" spans="6:7" x14ac:dyDescent="0.2">
      <c r="F154" s="4" t="s">
        <v>2027</v>
      </c>
      <c r="G154" s="4" t="s">
        <v>2083</v>
      </c>
    </row>
    <row r="155" spans="6:7" x14ac:dyDescent="0.2">
      <c r="F155" s="4" t="s">
        <v>2006</v>
      </c>
      <c r="G155" s="4" t="s">
        <v>2096</v>
      </c>
    </row>
    <row r="156" spans="6:7" x14ac:dyDescent="0.2">
      <c r="F156" s="4" t="s">
        <v>1979</v>
      </c>
      <c r="G156" s="4" t="s">
        <v>2089</v>
      </c>
    </row>
    <row r="157" spans="6:7" x14ac:dyDescent="0.2">
      <c r="F157" s="4" t="s">
        <v>1969</v>
      </c>
      <c r="G157" s="4" t="s">
        <v>2084</v>
      </c>
    </row>
    <row r="158" spans="6:7" x14ac:dyDescent="0.2">
      <c r="F158" s="4" t="s">
        <v>1983</v>
      </c>
      <c r="G158" s="4" t="s">
        <v>2094</v>
      </c>
    </row>
    <row r="159" spans="6:7" x14ac:dyDescent="0.2">
      <c r="F159" s="4" t="s">
        <v>1995</v>
      </c>
      <c r="G159" s="4" t="s">
        <v>2084</v>
      </c>
    </row>
    <row r="160" spans="6:7" x14ac:dyDescent="0.2">
      <c r="F160" s="4" t="s">
        <v>1986</v>
      </c>
      <c r="G160" s="4" t="s">
        <v>2082</v>
      </c>
    </row>
    <row r="161" spans="6:7" x14ac:dyDescent="0.2">
      <c r="F161" s="4" t="s">
        <v>2007</v>
      </c>
      <c r="G161" s="4" t="s">
        <v>2083</v>
      </c>
    </row>
    <row r="162" spans="6:7" x14ac:dyDescent="0.2">
      <c r="F162" s="4" t="s">
        <v>2028</v>
      </c>
      <c r="G162" s="4" t="s">
        <v>2082</v>
      </c>
    </row>
    <row r="163" spans="6:7" x14ac:dyDescent="0.2">
      <c r="F163" s="4" t="s">
        <v>1971</v>
      </c>
      <c r="G163" s="4" t="s">
        <v>2089</v>
      </c>
    </row>
    <row r="164" spans="6:7" x14ac:dyDescent="0.2">
      <c r="F164" s="4" t="s">
        <v>1967</v>
      </c>
      <c r="G164" s="4" t="s">
        <v>2098</v>
      </c>
    </row>
    <row r="165" spans="6:7" x14ac:dyDescent="0.2">
      <c r="F165" s="4" t="s">
        <v>1994</v>
      </c>
      <c r="G165" s="4" t="s">
        <v>2084</v>
      </c>
    </row>
    <row r="166" spans="6:7" x14ac:dyDescent="0.2">
      <c r="F166" s="4" t="s">
        <v>2024</v>
      </c>
      <c r="G166" s="4" t="s">
        <v>2084</v>
      </c>
    </row>
    <row r="167" spans="6:7" x14ac:dyDescent="0.2">
      <c r="F167" s="4" t="s">
        <v>2000</v>
      </c>
      <c r="G167" s="4" t="s">
        <v>2084</v>
      </c>
    </row>
    <row r="168" spans="6:7" x14ac:dyDescent="0.2">
      <c r="F168" s="4" t="s">
        <v>2009</v>
      </c>
      <c r="G168" s="4" t="s">
        <v>2084</v>
      </c>
    </row>
    <row r="169" spans="6:7" x14ac:dyDescent="0.2">
      <c r="F169" s="4" t="s">
        <v>1993</v>
      </c>
      <c r="G169" s="4" t="s">
        <v>2084</v>
      </c>
    </row>
    <row r="170" spans="6:7" x14ac:dyDescent="0.2">
      <c r="F170" s="4" t="s">
        <v>1972</v>
      </c>
      <c r="G170" s="4" t="s">
        <v>2084</v>
      </c>
    </row>
    <row r="171" spans="6:7" x14ac:dyDescent="0.2">
      <c r="F171" s="4" t="s">
        <v>2011</v>
      </c>
      <c r="G171" s="4" t="s">
        <v>2084</v>
      </c>
    </row>
    <row r="172" spans="6:7" x14ac:dyDescent="0.2">
      <c r="F172" s="4" t="s">
        <v>1977</v>
      </c>
      <c r="G172" s="4" t="s">
        <v>2084</v>
      </c>
    </row>
    <row r="173" spans="6:7" x14ac:dyDescent="0.2">
      <c r="F173" s="4" t="s">
        <v>2026</v>
      </c>
      <c r="G173" s="4" t="s">
        <v>2084</v>
      </c>
    </row>
    <row r="174" spans="6:7" x14ac:dyDescent="0.2">
      <c r="F174" s="4" t="s">
        <v>1985</v>
      </c>
      <c r="G174" s="4" t="s">
        <v>2088</v>
      </c>
    </row>
    <row r="175" spans="6:7" x14ac:dyDescent="0.2">
      <c r="F175" s="4" t="s">
        <v>2099</v>
      </c>
      <c r="G175" s="4" t="s">
        <v>2096</v>
      </c>
    </row>
    <row r="176" spans="6:7" x14ac:dyDescent="0.2">
      <c r="F176" s="4" t="s">
        <v>2014</v>
      </c>
      <c r="G176" s="4" t="s">
        <v>2096</v>
      </c>
    </row>
    <row r="177" spans="6:7" x14ac:dyDescent="0.2">
      <c r="F177" s="4" t="s">
        <v>2006</v>
      </c>
      <c r="G177" s="4" t="s">
        <v>2096</v>
      </c>
    </row>
    <row r="178" spans="6:7" x14ac:dyDescent="0.2">
      <c r="F178" s="4" t="s">
        <v>2018</v>
      </c>
      <c r="G178" s="4" t="s">
        <v>2096</v>
      </c>
    </row>
    <row r="179" spans="6:7" x14ac:dyDescent="0.2">
      <c r="F179" s="4" t="s">
        <v>2027</v>
      </c>
      <c r="G179" s="4" t="s">
        <v>2083</v>
      </c>
    </row>
    <row r="180" spans="6:7" x14ac:dyDescent="0.2">
      <c r="F180" s="4" t="s">
        <v>2012</v>
      </c>
      <c r="G180" s="4" t="s">
        <v>2098</v>
      </c>
    </row>
    <row r="181" spans="6:7" x14ac:dyDescent="0.2">
      <c r="F181" s="4" t="s">
        <v>1973</v>
      </c>
      <c r="G181" s="4" t="s">
        <v>2096</v>
      </c>
    </row>
    <row r="182" spans="6:7" x14ac:dyDescent="0.2">
      <c r="F182" s="4" t="s">
        <v>2016</v>
      </c>
      <c r="G182" s="4" t="s">
        <v>2084</v>
      </c>
    </row>
    <row r="183" spans="6:7" x14ac:dyDescent="0.2">
      <c r="F183" s="4" t="s">
        <v>2017</v>
      </c>
      <c r="G183" s="4" t="s">
        <v>2084</v>
      </c>
    </row>
    <row r="184" spans="6:7" x14ac:dyDescent="0.2">
      <c r="F184" s="4" t="s">
        <v>1991</v>
      </c>
      <c r="G184" s="4" t="s">
        <v>2084</v>
      </c>
    </row>
    <row r="185" spans="6:7" x14ac:dyDescent="0.2">
      <c r="F185" s="4" t="s">
        <v>1996</v>
      </c>
      <c r="G185" s="4" t="s">
        <v>2095</v>
      </c>
    </row>
    <row r="186" spans="6:7" x14ac:dyDescent="0.2">
      <c r="F186" s="4" t="s">
        <v>1987</v>
      </c>
      <c r="G186" s="4" t="s">
        <v>2083</v>
      </c>
    </row>
    <row r="187" spans="6:7" x14ac:dyDescent="0.2">
      <c r="F187" s="4" t="s">
        <v>1983</v>
      </c>
      <c r="G187" s="4" t="s">
        <v>2094</v>
      </c>
    </row>
    <row r="188" spans="6:7" x14ac:dyDescent="0.2">
      <c r="F188" s="4" t="s">
        <v>1979</v>
      </c>
      <c r="G188" s="4" t="s">
        <v>2089</v>
      </c>
    </row>
    <row r="189" spans="6:7" x14ac:dyDescent="0.2">
      <c r="F189" s="4" t="s">
        <v>1998</v>
      </c>
      <c r="G189" s="4" t="s">
        <v>2084</v>
      </c>
    </row>
    <row r="190" spans="6:7" x14ac:dyDescent="0.2">
      <c r="F190" s="4" t="s">
        <v>2007</v>
      </c>
      <c r="G190" s="4" t="s">
        <v>2083</v>
      </c>
    </row>
    <row r="191" spans="6:7" x14ac:dyDescent="0.2">
      <c r="F191" s="4" t="s">
        <v>1960</v>
      </c>
      <c r="G191" s="4" t="s">
        <v>2083</v>
      </c>
    </row>
    <row r="192" spans="6:7" x14ac:dyDescent="0.2">
      <c r="F192" s="4" t="s">
        <v>2028</v>
      </c>
      <c r="G192" s="4" t="s">
        <v>2082</v>
      </c>
    </row>
    <row r="193" spans="6:7" x14ac:dyDescent="0.2">
      <c r="F193" s="4" t="s">
        <v>2001</v>
      </c>
      <c r="G193" s="4" t="s">
        <v>2084</v>
      </c>
    </row>
    <row r="194" spans="6:7" x14ac:dyDescent="0.2">
      <c r="F194" s="4" t="s">
        <v>1978</v>
      </c>
      <c r="G194" s="4" t="s">
        <v>2083</v>
      </c>
    </row>
    <row r="195" spans="6:7" x14ac:dyDescent="0.2">
      <c r="F195" s="4" t="s">
        <v>1971</v>
      </c>
      <c r="G195" s="4" t="s">
        <v>2089</v>
      </c>
    </row>
    <row r="196" spans="6:7" x14ac:dyDescent="0.2">
      <c r="F196" s="4" t="s">
        <v>2016</v>
      </c>
      <c r="G196" s="4" t="s">
        <v>2084</v>
      </c>
    </row>
    <row r="197" spans="6:7" x14ac:dyDescent="0.2">
      <c r="F197" s="4" t="s">
        <v>1977</v>
      </c>
      <c r="G197" s="4" t="s">
        <v>2084</v>
      </c>
    </row>
    <row r="198" spans="6:7" x14ac:dyDescent="0.2">
      <c r="F198" s="4" t="s">
        <v>2004</v>
      </c>
      <c r="G198" s="4" t="s">
        <v>2084</v>
      </c>
    </row>
    <row r="199" spans="6:7" x14ac:dyDescent="0.2">
      <c r="F199" s="4" t="s">
        <v>1994</v>
      </c>
      <c r="G199" s="4" t="s">
        <v>2084</v>
      </c>
    </row>
    <row r="200" spans="6:7" x14ac:dyDescent="0.2">
      <c r="F200" s="4" t="s">
        <v>1979</v>
      </c>
      <c r="G200" s="4" t="s">
        <v>2089</v>
      </c>
    </row>
    <row r="201" spans="6:7" x14ac:dyDescent="0.2">
      <c r="F201" s="4" t="s">
        <v>2024</v>
      </c>
      <c r="G201" s="4" t="s">
        <v>2084</v>
      </c>
    </row>
    <row r="202" spans="6:7" x14ac:dyDescent="0.2">
      <c r="F202" s="4" t="s">
        <v>2000</v>
      </c>
      <c r="G202" s="4" t="s">
        <v>2084</v>
      </c>
    </row>
    <row r="203" spans="6:7" x14ac:dyDescent="0.2">
      <c r="F203" s="4" t="s">
        <v>1987</v>
      </c>
      <c r="G203" s="4" t="s">
        <v>2083</v>
      </c>
    </row>
    <row r="204" spans="6:7" x14ac:dyDescent="0.2">
      <c r="F204" s="4" t="s">
        <v>2099</v>
      </c>
      <c r="G204" s="4" t="s">
        <v>2096</v>
      </c>
    </row>
    <row r="205" spans="6:7" x14ac:dyDescent="0.2">
      <c r="F205" s="4" t="s">
        <v>2018</v>
      </c>
      <c r="G205" s="4" t="s">
        <v>2096</v>
      </c>
    </row>
    <row r="206" spans="6:7" x14ac:dyDescent="0.2">
      <c r="F206" s="4" t="s">
        <v>2029</v>
      </c>
      <c r="G206" s="4" t="s">
        <v>2096</v>
      </c>
    </row>
    <row r="207" spans="6:7" x14ac:dyDescent="0.2">
      <c r="F207" s="4" t="s">
        <v>1997</v>
      </c>
      <c r="G207" s="4" t="s">
        <v>2084</v>
      </c>
    </row>
    <row r="208" spans="6:7" x14ac:dyDescent="0.2">
      <c r="F208" s="4" t="s">
        <v>2022</v>
      </c>
      <c r="G208" s="4" t="s">
        <v>2096</v>
      </c>
    </row>
    <row r="209" spans="6:7" x14ac:dyDescent="0.2">
      <c r="F209" s="4" t="s">
        <v>2014</v>
      </c>
      <c r="G209" s="4" t="s">
        <v>2096</v>
      </c>
    </row>
    <row r="210" spans="6:7" x14ac:dyDescent="0.2">
      <c r="F210" s="4" t="s">
        <v>2027</v>
      </c>
      <c r="G210" s="4" t="s">
        <v>2083</v>
      </c>
    </row>
    <row r="211" spans="6:7" x14ac:dyDescent="0.2">
      <c r="F211" s="4" t="s">
        <v>1964</v>
      </c>
      <c r="G211" s="4" t="s">
        <v>2098</v>
      </c>
    </row>
    <row r="212" spans="6:7" x14ac:dyDescent="0.2">
      <c r="F212" s="4" t="s">
        <v>1983</v>
      </c>
      <c r="G212" s="4" t="s">
        <v>2094</v>
      </c>
    </row>
    <row r="213" spans="6:7" x14ac:dyDescent="0.2">
      <c r="F213" s="4" t="s">
        <v>2026</v>
      </c>
      <c r="G213" s="4" t="s">
        <v>2084</v>
      </c>
    </row>
    <row r="214" spans="6:7" x14ac:dyDescent="0.2">
      <c r="F214" s="4" t="s">
        <v>1973</v>
      </c>
      <c r="G214" s="4" t="s">
        <v>2096</v>
      </c>
    </row>
    <row r="215" spans="6:7" x14ac:dyDescent="0.2">
      <c r="F215" s="4" t="s">
        <v>2023</v>
      </c>
      <c r="G215" s="4" t="s">
        <v>2096</v>
      </c>
    </row>
    <row r="216" spans="6:7" x14ac:dyDescent="0.2">
      <c r="F216" s="4" t="s">
        <v>1980</v>
      </c>
      <c r="G216" s="4" t="s">
        <v>2083</v>
      </c>
    </row>
    <row r="217" spans="6:7" x14ac:dyDescent="0.2">
      <c r="F217" s="4" t="s">
        <v>1971</v>
      </c>
      <c r="G217" s="4" t="s">
        <v>2089</v>
      </c>
    </row>
    <row r="218" spans="6:7" x14ac:dyDescent="0.2">
      <c r="F218" s="4" t="s">
        <v>2002</v>
      </c>
      <c r="G218" s="4" t="s">
        <v>2084</v>
      </c>
    </row>
    <row r="219" spans="6:7" x14ac:dyDescent="0.2">
      <c r="F219" s="4" t="s">
        <v>1996</v>
      </c>
      <c r="G219" s="4" t="s">
        <v>2095</v>
      </c>
    </row>
    <row r="220" spans="6:7" x14ac:dyDescent="0.2">
      <c r="F220" s="4" t="s">
        <v>1899</v>
      </c>
      <c r="G220" s="4" t="s">
        <v>2095</v>
      </c>
    </row>
    <row r="221" spans="6:7" x14ac:dyDescent="0.2">
      <c r="F221" s="4" t="s">
        <v>1983</v>
      </c>
      <c r="G221" s="4" t="s">
        <v>2094</v>
      </c>
    </row>
    <row r="222" spans="6:7" x14ac:dyDescent="0.2">
      <c r="F222" s="4" t="s">
        <v>1978</v>
      </c>
      <c r="G222" s="4" t="s">
        <v>2083</v>
      </c>
    </row>
    <row r="223" spans="6:7" x14ac:dyDescent="0.2">
      <c r="F223" s="4" t="s">
        <v>1987</v>
      </c>
      <c r="G223" s="4" t="s">
        <v>2083</v>
      </c>
    </row>
    <row r="224" spans="6:7" x14ac:dyDescent="0.2">
      <c r="F224" s="4" t="s">
        <v>1962</v>
      </c>
      <c r="G224" s="4" t="s">
        <v>2098</v>
      </c>
    </row>
    <row r="225" spans="6:7" x14ac:dyDescent="0.2">
      <c r="F225" s="4" t="s">
        <v>1979</v>
      </c>
      <c r="G225" s="4" t="s">
        <v>2089</v>
      </c>
    </row>
    <row r="226" spans="6:7" x14ac:dyDescent="0.2">
      <c r="F226" s="4" t="s">
        <v>2086</v>
      </c>
      <c r="G226" s="4" t="s">
        <v>2084</v>
      </c>
    </row>
    <row r="227" spans="6:7" x14ac:dyDescent="0.2">
      <c r="F227" s="4" t="s">
        <v>1985</v>
      </c>
      <c r="G227" s="4" t="s">
        <v>2088</v>
      </c>
    </row>
    <row r="228" spans="6:7" x14ac:dyDescent="0.2">
      <c r="F228" s="4" t="s">
        <v>1986</v>
      </c>
      <c r="G228" s="4" t="s">
        <v>2082</v>
      </c>
    </row>
    <row r="229" spans="6:7" x14ac:dyDescent="0.2">
      <c r="F229" s="4" t="s">
        <v>2007</v>
      </c>
      <c r="G229" s="4" t="s">
        <v>2083</v>
      </c>
    </row>
    <row r="230" spans="6:7" x14ac:dyDescent="0.2">
      <c r="F230" s="4" t="s">
        <v>1989</v>
      </c>
      <c r="G230" s="4" t="s">
        <v>2084</v>
      </c>
    </row>
    <row r="231" spans="6:7" x14ac:dyDescent="0.2">
      <c r="F231" s="4" t="s">
        <v>1978</v>
      </c>
      <c r="G231" s="4" t="s">
        <v>2083</v>
      </c>
    </row>
    <row r="232" spans="6:7" x14ac:dyDescent="0.2">
      <c r="F232" s="4" t="s">
        <v>1994</v>
      </c>
      <c r="G232" s="4" t="s">
        <v>2084</v>
      </c>
    </row>
    <row r="233" spans="6:7" x14ac:dyDescent="0.2">
      <c r="F233" s="4" t="s">
        <v>1998</v>
      </c>
      <c r="G233" s="4" t="s">
        <v>2084</v>
      </c>
    </row>
    <row r="234" spans="6:7" x14ac:dyDescent="0.2">
      <c r="F234" s="4" t="s">
        <v>1975</v>
      </c>
      <c r="G234" s="4" t="s">
        <v>2084</v>
      </c>
    </row>
    <row r="235" spans="6:7" x14ac:dyDescent="0.2">
      <c r="F235" s="4" t="s">
        <v>2001</v>
      </c>
      <c r="G235" s="4" t="s">
        <v>2084</v>
      </c>
    </row>
    <row r="236" spans="6:7" x14ac:dyDescent="0.2">
      <c r="F236" s="4" t="s">
        <v>1969</v>
      </c>
      <c r="G236" s="4" t="s">
        <v>2084</v>
      </c>
    </row>
    <row r="237" spans="6:7" x14ac:dyDescent="0.2">
      <c r="F237" s="4" t="s">
        <v>1983</v>
      </c>
      <c r="G237" s="4" t="s">
        <v>2094</v>
      </c>
    </row>
    <row r="238" spans="6:7" x14ac:dyDescent="0.2">
      <c r="F238" s="4" t="s">
        <v>1993</v>
      </c>
      <c r="G238" s="4" t="s">
        <v>2084</v>
      </c>
    </row>
    <row r="239" spans="6:7" x14ac:dyDescent="0.2">
      <c r="F239" s="4" t="s">
        <v>2018</v>
      </c>
      <c r="G239" s="4" t="s">
        <v>2096</v>
      </c>
    </row>
    <row r="240" spans="6:7" x14ac:dyDescent="0.2">
      <c r="F240" s="4" t="s">
        <v>2022</v>
      </c>
      <c r="G240" s="4" t="s">
        <v>2096</v>
      </c>
    </row>
    <row r="241" spans="6:7" x14ac:dyDescent="0.2">
      <c r="F241" s="4" t="s">
        <v>2011</v>
      </c>
      <c r="G241" s="4" t="s">
        <v>2084</v>
      </c>
    </row>
    <row r="242" spans="6:7" x14ac:dyDescent="0.2">
      <c r="F242" s="4" t="s">
        <v>2014</v>
      </c>
      <c r="G242" s="4" t="s">
        <v>2096</v>
      </c>
    </row>
    <row r="243" spans="6:7" x14ac:dyDescent="0.2">
      <c r="F243" s="4" t="s">
        <v>1987</v>
      </c>
      <c r="G243" s="4" t="s">
        <v>2083</v>
      </c>
    </row>
    <row r="244" spans="6:7" x14ac:dyDescent="0.2">
      <c r="F244" s="4" t="s">
        <v>1964</v>
      </c>
      <c r="G244" s="4" t="s">
        <v>2098</v>
      </c>
    </row>
    <row r="245" spans="6:7" x14ac:dyDescent="0.2">
      <c r="F245" s="4" t="s">
        <v>2027</v>
      </c>
      <c r="G245" s="4" t="s">
        <v>2083</v>
      </c>
    </row>
    <row r="246" spans="6:7" x14ac:dyDescent="0.2">
      <c r="F246" s="4" t="s">
        <v>1980</v>
      </c>
      <c r="G246" s="4" t="s">
        <v>2083</v>
      </c>
    </row>
    <row r="247" spans="6:7" x14ac:dyDescent="0.2">
      <c r="F247" s="4" t="s">
        <v>1997</v>
      </c>
      <c r="G247" s="4" t="s">
        <v>2084</v>
      </c>
    </row>
    <row r="248" spans="6:7" x14ac:dyDescent="0.2">
      <c r="F248" s="4" t="s">
        <v>1979</v>
      </c>
      <c r="G248" s="4" t="s">
        <v>2089</v>
      </c>
    </row>
    <row r="249" spans="6:7" x14ac:dyDescent="0.2">
      <c r="F249" s="4" t="s">
        <v>1986</v>
      </c>
      <c r="G249" s="4" t="s">
        <v>2082</v>
      </c>
    </row>
    <row r="250" spans="6:7" x14ac:dyDescent="0.2">
      <c r="F250" s="4" t="s">
        <v>1983</v>
      </c>
      <c r="G250" s="4" t="s">
        <v>2094</v>
      </c>
    </row>
    <row r="251" spans="6:7" x14ac:dyDescent="0.2">
      <c r="F251" s="4" t="s">
        <v>2002</v>
      </c>
      <c r="G251" s="4" t="s">
        <v>2084</v>
      </c>
    </row>
    <row r="252" spans="6:7" x14ac:dyDescent="0.2">
      <c r="F252" s="4" t="s">
        <v>1978</v>
      </c>
      <c r="G252" s="4" t="s">
        <v>2083</v>
      </c>
    </row>
    <row r="253" spans="6:7" x14ac:dyDescent="0.2">
      <c r="F253" s="4" t="s">
        <v>2004</v>
      </c>
      <c r="G253" s="4" t="s">
        <v>2084</v>
      </c>
    </row>
    <row r="254" spans="6:7" x14ac:dyDescent="0.2">
      <c r="F254" s="4" t="s">
        <v>1972</v>
      </c>
      <c r="G254" s="4" t="s">
        <v>2084</v>
      </c>
    </row>
    <row r="255" spans="6:7" x14ac:dyDescent="0.2">
      <c r="F255" s="4" t="s">
        <v>1960</v>
      </c>
      <c r="G255" s="4" t="s">
        <v>2083</v>
      </c>
    </row>
    <row r="256" spans="6:7" x14ac:dyDescent="0.2">
      <c r="F256" s="4" t="s">
        <v>2007</v>
      </c>
      <c r="G256" s="4" t="s">
        <v>2083</v>
      </c>
    </row>
    <row r="257" spans="6:7" x14ac:dyDescent="0.2">
      <c r="F257" s="4" t="s">
        <v>2028</v>
      </c>
      <c r="G257" s="4" t="s">
        <v>2082</v>
      </c>
    </row>
    <row r="258" spans="6:7" x14ac:dyDescent="0.2">
      <c r="F258" s="4" t="s">
        <v>2086</v>
      </c>
      <c r="G258" s="4" t="s">
        <v>2084</v>
      </c>
    </row>
    <row r="259" spans="6:7" x14ac:dyDescent="0.2">
      <c r="F259" s="4" t="s">
        <v>1986</v>
      </c>
      <c r="G259" s="4" t="s">
        <v>2082</v>
      </c>
    </row>
    <row r="260" spans="6:7" x14ac:dyDescent="0.2">
      <c r="F260" s="4" t="s">
        <v>1998</v>
      </c>
      <c r="G260" s="4" t="s">
        <v>2084</v>
      </c>
    </row>
    <row r="261" spans="6:7" x14ac:dyDescent="0.2">
      <c r="F261" s="4" t="s">
        <v>2014</v>
      </c>
      <c r="G261" s="4" t="s">
        <v>2096</v>
      </c>
    </row>
    <row r="262" spans="6:7" x14ac:dyDescent="0.2">
      <c r="F262" s="4" t="s">
        <v>1987</v>
      </c>
      <c r="G262" s="4" t="s">
        <v>2083</v>
      </c>
    </row>
    <row r="263" spans="6:7" x14ac:dyDescent="0.2">
      <c r="F263" s="4" t="s">
        <v>2097</v>
      </c>
      <c r="G263" s="4" t="s">
        <v>2096</v>
      </c>
    </row>
    <row r="264" spans="6:7" x14ac:dyDescent="0.2">
      <c r="F264" s="4" t="s">
        <v>1998</v>
      </c>
      <c r="G264" s="4" t="s">
        <v>2084</v>
      </c>
    </row>
    <row r="265" spans="6:7" x14ac:dyDescent="0.2">
      <c r="F265" s="4" t="s">
        <v>1960</v>
      </c>
      <c r="G265" s="4" t="s">
        <v>2083</v>
      </c>
    </row>
    <row r="266" spans="6:7" x14ac:dyDescent="0.2">
      <c r="F266" s="4" t="s">
        <v>2016</v>
      </c>
      <c r="G266" s="4" t="s">
        <v>2084</v>
      </c>
    </row>
    <row r="267" spans="6:7" x14ac:dyDescent="0.2">
      <c r="F267" s="4" t="s">
        <v>1984</v>
      </c>
      <c r="G267" s="4" t="s">
        <v>2088</v>
      </c>
    </row>
    <row r="268" spans="6:7" x14ac:dyDescent="0.2">
      <c r="F268" s="4" t="s">
        <v>1991</v>
      </c>
      <c r="G268" s="4" t="s">
        <v>2084</v>
      </c>
    </row>
    <row r="269" spans="6:7" x14ac:dyDescent="0.2">
      <c r="F269" s="4" t="s">
        <v>1985</v>
      </c>
      <c r="G269" s="4" t="s">
        <v>2088</v>
      </c>
    </row>
    <row r="270" spans="6:7" x14ac:dyDescent="0.2">
      <c r="F270" s="4" t="s">
        <v>2027</v>
      </c>
      <c r="G270" s="4" t="s">
        <v>2083</v>
      </c>
    </row>
    <row r="271" spans="6:7" x14ac:dyDescent="0.2">
      <c r="F271" s="4" t="s">
        <v>1978</v>
      </c>
      <c r="G271" s="4" t="s">
        <v>2083</v>
      </c>
    </row>
    <row r="272" spans="6:7" x14ac:dyDescent="0.2">
      <c r="F272" s="4" t="s">
        <v>1993</v>
      </c>
      <c r="G272" s="4" t="s">
        <v>2084</v>
      </c>
    </row>
    <row r="273" spans="6:7" x14ac:dyDescent="0.2">
      <c r="F273" s="4" t="s">
        <v>2029</v>
      </c>
      <c r="G273" s="4" t="s">
        <v>2096</v>
      </c>
    </row>
    <row r="274" spans="6:7" x14ac:dyDescent="0.2">
      <c r="F274" s="4" t="s">
        <v>1973</v>
      </c>
      <c r="G274" s="4" t="s">
        <v>2096</v>
      </c>
    </row>
    <row r="275" spans="6:7" x14ac:dyDescent="0.2">
      <c r="F275" s="4" t="s">
        <v>1979</v>
      </c>
      <c r="G275" s="4" t="s">
        <v>2089</v>
      </c>
    </row>
    <row r="276" spans="6:7" x14ac:dyDescent="0.2">
      <c r="F276" s="4" t="s">
        <v>1995</v>
      </c>
      <c r="G276" s="4" t="s">
        <v>2084</v>
      </c>
    </row>
    <row r="277" spans="6:7" x14ac:dyDescent="0.2">
      <c r="F277" s="4" t="s">
        <v>2006</v>
      </c>
      <c r="G277" s="4" t="s">
        <v>2096</v>
      </c>
    </row>
    <row r="278" spans="6:7" x14ac:dyDescent="0.2">
      <c r="F278" s="4" t="s">
        <v>2027</v>
      </c>
      <c r="G278" s="4" t="s">
        <v>2083</v>
      </c>
    </row>
    <row r="279" spans="6:7" x14ac:dyDescent="0.2">
      <c r="F279" s="4" t="s">
        <v>1971</v>
      </c>
      <c r="G279" s="4" t="s">
        <v>2089</v>
      </c>
    </row>
    <row r="280" spans="6:7" x14ac:dyDescent="0.2">
      <c r="F280" s="4" t="s">
        <v>1986</v>
      </c>
      <c r="G280" s="4" t="s">
        <v>2082</v>
      </c>
    </row>
    <row r="281" spans="6:7" x14ac:dyDescent="0.2">
      <c r="F281" s="4" t="s">
        <v>2097</v>
      </c>
      <c r="G281" s="4" t="s">
        <v>2096</v>
      </c>
    </row>
    <row r="282" spans="6:7" x14ac:dyDescent="0.2">
      <c r="F282" s="4" t="s">
        <v>1978</v>
      </c>
      <c r="G282" s="4" t="s">
        <v>2083</v>
      </c>
    </row>
    <row r="283" spans="6:7" x14ac:dyDescent="0.2">
      <c r="F283" s="4" t="s">
        <v>2026</v>
      </c>
      <c r="G283" s="4" t="s">
        <v>2084</v>
      </c>
    </row>
    <row r="284" spans="6:7" x14ac:dyDescent="0.2">
      <c r="F284" s="4" t="s">
        <v>2001</v>
      </c>
      <c r="G284" s="4" t="s">
        <v>2084</v>
      </c>
    </row>
    <row r="285" spans="6:7" x14ac:dyDescent="0.2">
      <c r="F285" s="4" t="s">
        <v>1987</v>
      </c>
      <c r="G285" s="4" t="s">
        <v>2083</v>
      </c>
    </row>
    <row r="286" spans="6:7" x14ac:dyDescent="0.2">
      <c r="F286" s="4" t="s">
        <v>1994</v>
      </c>
      <c r="G286" s="4" t="s">
        <v>2084</v>
      </c>
    </row>
    <row r="287" spans="6:7" x14ac:dyDescent="0.2">
      <c r="F287" s="4" t="s">
        <v>1960</v>
      </c>
      <c r="G287" s="4" t="s">
        <v>2083</v>
      </c>
    </row>
    <row r="288" spans="6:7" x14ac:dyDescent="0.2">
      <c r="F288" s="4" t="s">
        <v>1989</v>
      </c>
      <c r="G288" s="4" t="s">
        <v>2084</v>
      </c>
    </row>
    <row r="289" spans="6:7" x14ac:dyDescent="0.2">
      <c r="F289" s="4" t="s">
        <v>1993</v>
      </c>
      <c r="G289" s="4" t="s">
        <v>2084</v>
      </c>
    </row>
    <row r="290" spans="6:7" x14ac:dyDescent="0.2">
      <c r="F290" s="4" t="s">
        <v>1971</v>
      </c>
      <c r="G290" s="4" t="s">
        <v>2089</v>
      </c>
    </row>
    <row r="291" spans="6:7" x14ac:dyDescent="0.2">
      <c r="F291" s="4" t="s">
        <v>1969</v>
      </c>
      <c r="G291" s="4" t="s">
        <v>2084</v>
      </c>
    </row>
    <row r="292" spans="6:7" x14ac:dyDescent="0.2">
      <c r="F292" s="4" t="s">
        <v>2024</v>
      </c>
      <c r="G292" s="4" t="s">
        <v>2084</v>
      </c>
    </row>
    <row r="293" spans="6:7" x14ac:dyDescent="0.2">
      <c r="F293" s="4" t="s">
        <v>2027</v>
      </c>
      <c r="G293" s="4" t="s">
        <v>2083</v>
      </c>
    </row>
    <row r="294" spans="6:7" x14ac:dyDescent="0.2">
      <c r="F294" s="4" t="s">
        <v>1979</v>
      </c>
      <c r="G294" s="4" t="s">
        <v>2089</v>
      </c>
    </row>
    <row r="295" spans="6:7" x14ac:dyDescent="0.2">
      <c r="F295" s="4" t="s">
        <v>1986</v>
      </c>
      <c r="G295" s="4" t="s">
        <v>2082</v>
      </c>
    </row>
    <row r="296" spans="6:7" x14ac:dyDescent="0.2">
      <c r="F296" s="4" t="s">
        <v>2028</v>
      </c>
      <c r="G296" s="4" t="s">
        <v>2082</v>
      </c>
    </row>
    <row r="297" spans="6:7" x14ac:dyDescent="0.2">
      <c r="F297" s="4" t="s">
        <v>1972</v>
      </c>
      <c r="G297" s="4" t="s">
        <v>2084</v>
      </c>
    </row>
    <row r="298" spans="6:7" x14ac:dyDescent="0.2">
      <c r="F298" s="4" t="s">
        <v>2023</v>
      </c>
      <c r="G298" s="4" t="s">
        <v>2096</v>
      </c>
    </row>
    <row r="299" spans="6:7" x14ac:dyDescent="0.2">
      <c r="F299" s="4" t="s">
        <v>2029</v>
      </c>
      <c r="G299" s="4" t="s">
        <v>2096</v>
      </c>
    </row>
    <row r="300" spans="6:7" x14ac:dyDescent="0.2">
      <c r="F300" s="4" t="s">
        <v>2097</v>
      </c>
      <c r="G300" s="4" t="s">
        <v>2096</v>
      </c>
    </row>
    <row r="301" spans="6:7" x14ac:dyDescent="0.2">
      <c r="F301" s="4" t="s">
        <v>1973</v>
      </c>
      <c r="G301" s="4" t="s">
        <v>2096</v>
      </c>
    </row>
    <row r="302" spans="6:7" x14ac:dyDescent="0.2">
      <c r="F302" s="4" t="s">
        <v>2005</v>
      </c>
      <c r="G302" s="4" t="s">
        <v>2095</v>
      </c>
    </row>
    <row r="303" spans="6:7" x14ac:dyDescent="0.2">
      <c r="F303" s="4" t="s">
        <v>2007</v>
      </c>
      <c r="G303" s="4" t="s">
        <v>2083</v>
      </c>
    </row>
    <row r="304" spans="6:7" x14ac:dyDescent="0.2">
      <c r="F304" s="4" t="s">
        <v>2022</v>
      </c>
      <c r="G304" s="4" t="s">
        <v>2096</v>
      </c>
    </row>
    <row r="305" spans="6:7" x14ac:dyDescent="0.2">
      <c r="F305" s="4" t="s">
        <v>2021</v>
      </c>
      <c r="G305" s="4" t="s">
        <v>2095</v>
      </c>
    </row>
    <row r="306" spans="6:7" x14ac:dyDescent="0.2">
      <c r="F306" s="4" t="s">
        <v>2006</v>
      </c>
      <c r="G306" s="4" t="s">
        <v>2096</v>
      </c>
    </row>
    <row r="307" spans="6:7" x14ac:dyDescent="0.2">
      <c r="F307" s="4" t="s">
        <v>2007</v>
      </c>
      <c r="G307" s="4" t="s">
        <v>2083</v>
      </c>
    </row>
    <row r="308" spans="6:7" x14ac:dyDescent="0.2">
      <c r="F308" s="4" t="s">
        <v>1971</v>
      </c>
      <c r="G308" s="4" t="s">
        <v>2089</v>
      </c>
    </row>
    <row r="309" spans="6:7" x14ac:dyDescent="0.2">
      <c r="F309" s="4" t="s">
        <v>2028</v>
      </c>
      <c r="G309" s="4" t="s">
        <v>2082</v>
      </c>
    </row>
    <row r="310" spans="6:7" x14ac:dyDescent="0.2">
      <c r="F310" s="4" t="s">
        <v>2027</v>
      </c>
      <c r="G310" s="4" t="s">
        <v>2083</v>
      </c>
    </row>
    <row r="311" spans="6:7" x14ac:dyDescent="0.2">
      <c r="F311" s="4" t="s">
        <v>1979</v>
      </c>
      <c r="G311" s="4" t="s">
        <v>2089</v>
      </c>
    </row>
    <row r="312" spans="6:7" x14ac:dyDescent="0.2">
      <c r="F312" s="4" t="s">
        <v>1998</v>
      </c>
      <c r="G312" s="4" t="s">
        <v>2084</v>
      </c>
    </row>
    <row r="313" spans="6:7" x14ac:dyDescent="0.2">
      <c r="F313" s="4" t="s">
        <v>2100</v>
      </c>
      <c r="G313" s="4" t="s">
        <v>2096</v>
      </c>
    </row>
    <row r="314" spans="6:7" x14ac:dyDescent="0.2">
      <c r="F314" s="4" t="s">
        <v>1985</v>
      </c>
      <c r="G314" s="4" t="s">
        <v>2088</v>
      </c>
    </row>
    <row r="315" spans="6:7" x14ac:dyDescent="0.2">
      <c r="F315" s="4" t="s">
        <v>1969</v>
      </c>
      <c r="G315" s="4" t="s">
        <v>2084</v>
      </c>
    </row>
    <row r="316" spans="6:7" x14ac:dyDescent="0.2">
      <c r="F316" s="4" t="s">
        <v>2011</v>
      </c>
      <c r="G316" s="4" t="s">
        <v>2084</v>
      </c>
    </row>
    <row r="317" spans="6:7" x14ac:dyDescent="0.2">
      <c r="F317" s="4" t="s">
        <v>1971</v>
      </c>
      <c r="G317" s="4" t="s">
        <v>2089</v>
      </c>
    </row>
    <row r="318" spans="6:7" x14ac:dyDescent="0.2">
      <c r="F318" s="4" t="s">
        <v>2001</v>
      </c>
      <c r="G318" s="4" t="s">
        <v>2084</v>
      </c>
    </row>
    <row r="319" spans="6:7" x14ac:dyDescent="0.2">
      <c r="F319" s="4" t="s">
        <v>1995</v>
      </c>
      <c r="G319" s="4" t="s">
        <v>2084</v>
      </c>
    </row>
    <row r="320" spans="6:7" x14ac:dyDescent="0.2">
      <c r="F320" s="4" t="s">
        <v>1989</v>
      </c>
      <c r="G320" s="4" t="s">
        <v>2084</v>
      </c>
    </row>
    <row r="321" spans="6:7" x14ac:dyDescent="0.2">
      <c r="F321" s="4" t="s">
        <v>2012</v>
      </c>
      <c r="G321" s="4" t="s">
        <v>2098</v>
      </c>
    </row>
    <row r="322" spans="6:7" x14ac:dyDescent="0.2">
      <c r="F322" s="4" t="s">
        <v>2028</v>
      </c>
      <c r="G322" s="4" t="s">
        <v>2082</v>
      </c>
    </row>
    <row r="323" spans="6:7" x14ac:dyDescent="0.2">
      <c r="F323" s="4" t="s">
        <v>1978</v>
      </c>
      <c r="G323" s="4" t="s">
        <v>2083</v>
      </c>
    </row>
    <row r="324" spans="6:7" x14ac:dyDescent="0.2">
      <c r="F324" s="4" t="s">
        <v>2007</v>
      </c>
      <c r="G324" s="4" t="s">
        <v>2083</v>
      </c>
    </row>
    <row r="325" spans="6:7" x14ac:dyDescent="0.2">
      <c r="F325" s="4" t="s">
        <v>2086</v>
      </c>
      <c r="G325" s="4" t="s">
        <v>2084</v>
      </c>
    </row>
    <row r="326" spans="6:7" x14ac:dyDescent="0.2">
      <c r="F326" s="4" t="s">
        <v>2027</v>
      </c>
      <c r="G326" s="4" t="s">
        <v>2083</v>
      </c>
    </row>
    <row r="327" spans="6:7" x14ac:dyDescent="0.2">
      <c r="F327" s="4" t="s">
        <v>2006</v>
      </c>
      <c r="G327" s="4" t="s">
        <v>2096</v>
      </c>
    </row>
    <row r="328" spans="6:7" x14ac:dyDescent="0.2">
      <c r="F328" s="4" t="s">
        <v>1979</v>
      </c>
      <c r="G328" s="4" t="s">
        <v>2089</v>
      </c>
    </row>
    <row r="329" spans="6:7" x14ac:dyDescent="0.2">
      <c r="F329" s="4" t="s">
        <v>2018</v>
      </c>
      <c r="G329" s="4" t="s">
        <v>2096</v>
      </c>
    </row>
    <row r="330" spans="6:7" x14ac:dyDescent="0.2">
      <c r="F330" s="4" t="s">
        <v>2023</v>
      </c>
      <c r="G330" s="4" t="s">
        <v>2096</v>
      </c>
    </row>
    <row r="331" spans="6:7" x14ac:dyDescent="0.2">
      <c r="F331" s="4" t="s">
        <v>2022</v>
      </c>
      <c r="G331" s="4" t="s">
        <v>2096</v>
      </c>
    </row>
    <row r="332" spans="6:7" x14ac:dyDescent="0.2">
      <c r="F332" s="4" t="s">
        <v>2005</v>
      </c>
      <c r="G332" s="4" t="s">
        <v>2095</v>
      </c>
    </row>
    <row r="333" spans="6:7" x14ac:dyDescent="0.2">
      <c r="F333" s="4" t="s">
        <v>1986</v>
      </c>
      <c r="G333" s="4" t="s">
        <v>2082</v>
      </c>
    </row>
    <row r="334" spans="6:7" x14ac:dyDescent="0.2">
      <c r="F334" s="4" t="s">
        <v>2004</v>
      </c>
      <c r="G334" s="4" t="s">
        <v>2084</v>
      </c>
    </row>
    <row r="335" spans="6:7" x14ac:dyDescent="0.2">
      <c r="F335" s="4" t="s">
        <v>2016</v>
      </c>
      <c r="G335" s="4" t="s">
        <v>2084</v>
      </c>
    </row>
    <row r="336" spans="6:7" x14ac:dyDescent="0.2">
      <c r="F336" s="4" t="s">
        <v>1965</v>
      </c>
      <c r="G336" s="4" t="s">
        <v>2098</v>
      </c>
    </row>
    <row r="337" spans="6:7" x14ac:dyDescent="0.2">
      <c r="F337" s="4" t="s">
        <v>2021</v>
      </c>
      <c r="G337" s="4" t="s">
        <v>2095</v>
      </c>
    </row>
    <row r="338" spans="6:7" x14ac:dyDescent="0.2">
      <c r="F338" s="4" t="s">
        <v>1977</v>
      </c>
      <c r="G338" s="4" t="s">
        <v>2084</v>
      </c>
    </row>
    <row r="339" spans="6:7" x14ac:dyDescent="0.2">
      <c r="F339" s="4" t="s">
        <v>1986</v>
      </c>
      <c r="G339" s="4" t="s">
        <v>2082</v>
      </c>
    </row>
    <row r="340" spans="6:7" x14ac:dyDescent="0.2">
      <c r="F340" s="4" t="s">
        <v>2097</v>
      </c>
      <c r="G340" s="4" t="s">
        <v>2096</v>
      </c>
    </row>
    <row r="341" spans="6:7" x14ac:dyDescent="0.2">
      <c r="F341" s="4" t="s">
        <v>1971</v>
      </c>
      <c r="G341" s="4" t="s">
        <v>2089</v>
      </c>
    </row>
    <row r="342" spans="6:7" x14ac:dyDescent="0.2">
      <c r="F342" s="4" t="s">
        <v>2100</v>
      </c>
      <c r="G342" s="4" t="s">
        <v>2096</v>
      </c>
    </row>
    <row r="343" spans="6:7" x14ac:dyDescent="0.2">
      <c r="F343" s="4" t="s">
        <v>1966</v>
      </c>
      <c r="G343" s="4" t="s">
        <v>2095</v>
      </c>
    </row>
    <row r="344" spans="6:7" x14ac:dyDescent="0.2">
      <c r="F344" s="4" t="s">
        <v>1979</v>
      </c>
      <c r="G344" s="4" t="s">
        <v>2089</v>
      </c>
    </row>
    <row r="345" spans="6:7" x14ac:dyDescent="0.2">
      <c r="F345" s="4" t="s">
        <v>1960</v>
      </c>
      <c r="G345" s="4" t="s">
        <v>2083</v>
      </c>
    </row>
    <row r="346" spans="6:7" x14ac:dyDescent="0.2">
      <c r="F346" s="4" t="s">
        <v>1994</v>
      </c>
      <c r="G346" s="4" t="s">
        <v>2084</v>
      </c>
    </row>
    <row r="347" spans="6:7" x14ac:dyDescent="0.2">
      <c r="F347" s="4" t="s">
        <v>2012</v>
      </c>
      <c r="G347" s="4" t="s">
        <v>2098</v>
      </c>
    </row>
    <row r="348" spans="6:7" x14ac:dyDescent="0.2">
      <c r="F348" s="4" t="s">
        <v>2027</v>
      </c>
      <c r="G348" s="4" t="s">
        <v>2083</v>
      </c>
    </row>
    <row r="349" spans="6:7" x14ac:dyDescent="0.2">
      <c r="F349" s="4" t="s">
        <v>2004</v>
      </c>
      <c r="G349" s="4" t="s">
        <v>2084</v>
      </c>
    </row>
    <row r="350" spans="6:7" x14ac:dyDescent="0.2">
      <c r="F350" s="4" t="s">
        <v>1973</v>
      </c>
      <c r="G350" s="4" t="s">
        <v>2096</v>
      </c>
    </row>
    <row r="351" spans="6:7" x14ac:dyDescent="0.2">
      <c r="F351" s="4" t="s">
        <v>1986</v>
      </c>
      <c r="G351" s="4" t="s">
        <v>2082</v>
      </c>
    </row>
    <row r="352" spans="6:7" x14ac:dyDescent="0.2">
      <c r="F352" s="4" t="s">
        <v>2007</v>
      </c>
      <c r="G352" s="4" t="s">
        <v>2083</v>
      </c>
    </row>
    <row r="353" spans="6:7" x14ac:dyDescent="0.2">
      <c r="F353" s="4" t="s">
        <v>1975</v>
      </c>
      <c r="G353" s="4" t="s">
        <v>2084</v>
      </c>
    </row>
    <row r="354" spans="6:7" x14ac:dyDescent="0.2">
      <c r="F354" s="4" t="s">
        <v>2022</v>
      </c>
      <c r="G354" s="4" t="s">
        <v>2096</v>
      </c>
    </row>
    <row r="355" spans="6:7" x14ac:dyDescent="0.2">
      <c r="F355" s="4" t="s">
        <v>1962</v>
      </c>
      <c r="G355" s="4" t="s">
        <v>2098</v>
      </c>
    </row>
    <row r="356" spans="6:7" x14ac:dyDescent="0.2">
      <c r="F356" s="4" t="s">
        <v>1971</v>
      </c>
      <c r="G356" s="4" t="s">
        <v>2089</v>
      </c>
    </row>
    <row r="357" spans="6:7" x14ac:dyDescent="0.2">
      <c r="F357" s="4" t="s">
        <v>1899</v>
      </c>
      <c r="G357" s="4" t="s">
        <v>2095</v>
      </c>
    </row>
    <row r="358" spans="6:7" x14ac:dyDescent="0.2">
      <c r="F358" s="4" t="s">
        <v>1998</v>
      </c>
      <c r="G358" s="4" t="s">
        <v>2084</v>
      </c>
    </row>
    <row r="359" spans="6:7" x14ac:dyDescent="0.2">
      <c r="F359" s="4" t="s">
        <v>1993</v>
      </c>
      <c r="G359" s="4" t="s">
        <v>2084</v>
      </c>
    </row>
    <row r="360" spans="6:7" x14ac:dyDescent="0.2">
      <c r="F360" s="4" t="s">
        <v>1969</v>
      </c>
      <c r="G360" s="4" t="s">
        <v>2084</v>
      </c>
    </row>
    <row r="361" spans="6:7" x14ac:dyDescent="0.2">
      <c r="F361" s="4" t="s">
        <v>1972</v>
      </c>
      <c r="G361" s="4" t="s">
        <v>2084</v>
      </c>
    </row>
    <row r="362" spans="6:7" x14ac:dyDescent="0.2">
      <c r="F362" s="4" t="s">
        <v>1989</v>
      </c>
      <c r="G362" s="4" t="s">
        <v>2084</v>
      </c>
    </row>
    <row r="363" spans="6:7" x14ac:dyDescent="0.2">
      <c r="F363" s="4" t="s">
        <v>1979</v>
      </c>
      <c r="G363" s="4" t="s">
        <v>2089</v>
      </c>
    </row>
    <row r="364" spans="6:7" x14ac:dyDescent="0.2">
      <c r="F364" s="4" t="s">
        <v>1982</v>
      </c>
      <c r="G364" s="4" t="s">
        <v>2084</v>
      </c>
    </row>
    <row r="365" spans="6:7" x14ac:dyDescent="0.2">
      <c r="F365" s="4" t="s">
        <v>2006</v>
      </c>
      <c r="G365" s="4" t="s">
        <v>2096</v>
      </c>
    </row>
    <row r="366" spans="6:7" x14ac:dyDescent="0.2">
      <c r="F366" s="4" t="s">
        <v>2017</v>
      </c>
      <c r="G366" s="4" t="s">
        <v>2084</v>
      </c>
    </row>
    <row r="367" spans="6:7" x14ac:dyDescent="0.2">
      <c r="F367" s="4" t="s">
        <v>2011</v>
      </c>
      <c r="G367" s="4" t="s">
        <v>2084</v>
      </c>
    </row>
    <row r="368" spans="6:7" x14ac:dyDescent="0.2">
      <c r="F368" s="4" t="s">
        <v>2026</v>
      </c>
      <c r="G368" s="4" t="s">
        <v>2084</v>
      </c>
    </row>
    <row r="369" spans="6:7" x14ac:dyDescent="0.2">
      <c r="F369" s="4" t="s">
        <v>1978</v>
      </c>
      <c r="G369" s="4" t="s">
        <v>2083</v>
      </c>
    </row>
    <row r="370" spans="6:7" x14ac:dyDescent="0.2">
      <c r="F370" s="4" t="s">
        <v>1995</v>
      </c>
      <c r="G370" s="4" t="s">
        <v>2084</v>
      </c>
    </row>
    <row r="371" spans="6:7" x14ac:dyDescent="0.2">
      <c r="F371" s="4" t="s">
        <v>2029</v>
      </c>
      <c r="G371" s="4" t="s">
        <v>2096</v>
      </c>
    </row>
    <row r="372" spans="6:7" x14ac:dyDescent="0.2">
      <c r="F372" s="4" t="s">
        <v>2023</v>
      </c>
      <c r="G372" s="4" t="s">
        <v>2096</v>
      </c>
    </row>
    <row r="373" spans="6:7" x14ac:dyDescent="0.2">
      <c r="F373" s="4" t="s">
        <v>2086</v>
      </c>
      <c r="G373" s="4" t="s">
        <v>2084</v>
      </c>
    </row>
    <row r="374" spans="6:7" x14ac:dyDescent="0.2">
      <c r="F374" s="4" t="s">
        <v>1971</v>
      </c>
      <c r="G374" s="4" t="s">
        <v>2089</v>
      </c>
    </row>
    <row r="375" spans="6:7" x14ac:dyDescent="0.2">
      <c r="F375" s="4" t="s">
        <v>2001</v>
      </c>
      <c r="G375" s="4" t="s">
        <v>2084</v>
      </c>
    </row>
    <row r="376" spans="6:7" x14ac:dyDescent="0.2">
      <c r="F376" s="4" t="s">
        <v>1978</v>
      </c>
      <c r="G376" s="4" t="s">
        <v>2083</v>
      </c>
    </row>
    <row r="377" spans="6:7" x14ac:dyDescent="0.2">
      <c r="F377" s="4" t="s">
        <v>1982</v>
      </c>
      <c r="G377" s="4" t="s">
        <v>2084</v>
      </c>
    </row>
    <row r="378" spans="6:7" x14ac:dyDescent="0.2">
      <c r="F378" s="4" t="s">
        <v>1979</v>
      </c>
      <c r="G378" s="4" t="s">
        <v>2089</v>
      </c>
    </row>
    <row r="379" spans="6:7" x14ac:dyDescent="0.2">
      <c r="F379" s="4" t="s">
        <v>1998</v>
      </c>
      <c r="G379" s="4" t="s">
        <v>2084</v>
      </c>
    </row>
    <row r="380" spans="6:7" x14ac:dyDescent="0.2">
      <c r="F380" s="4" t="s">
        <v>1960</v>
      </c>
      <c r="G380" s="4" t="s">
        <v>2083</v>
      </c>
    </row>
    <row r="381" spans="6:7" x14ac:dyDescent="0.2">
      <c r="F381" s="4" t="s">
        <v>2004</v>
      </c>
      <c r="G381" s="4" t="s">
        <v>2084</v>
      </c>
    </row>
    <row r="382" spans="6:7" x14ac:dyDescent="0.2">
      <c r="F382" s="4" t="s">
        <v>2028</v>
      </c>
      <c r="G382" s="4" t="s">
        <v>2082</v>
      </c>
    </row>
    <row r="383" spans="6:7" x14ac:dyDescent="0.2">
      <c r="F383" s="4" t="s">
        <v>1967</v>
      </c>
      <c r="G383" s="4" t="s">
        <v>2098</v>
      </c>
    </row>
    <row r="384" spans="6:7" x14ac:dyDescent="0.2">
      <c r="F384" s="4" t="s">
        <v>1962</v>
      </c>
      <c r="G384" s="4" t="s">
        <v>2098</v>
      </c>
    </row>
    <row r="385" spans="6:7" x14ac:dyDescent="0.2">
      <c r="F385" s="4" t="s">
        <v>2016</v>
      </c>
      <c r="G385" s="4" t="s">
        <v>2084</v>
      </c>
    </row>
    <row r="386" spans="6:7" x14ac:dyDescent="0.2">
      <c r="F386" s="4" t="s">
        <v>2012</v>
      </c>
      <c r="G386" s="4" t="s">
        <v>2098</v>
      </c>
    </row>
    <row r="387" spans="6:7" x14ac:dyDescent="0.2">
      <c r="F387" s="4" t="s">
        <v>1993</v>
      </c>
      <c r="G387" s="4" t="s">
        <v>2084</v>
      </c>
    </row>
    <row r="388" spans="6:7" x14ac:dyDescent="0.2">
      <c r="F388" s="4" t="s">
        <v>2023</v>
      </c>
      <c r="G388" s="4" t="s">
        <v>2096</v>
      </c>
    </row>
    <row r="389" spans="6:7" x14ac:dyDescent="0.2">
      <c r="F389" s="4" t="s">
        <v>1999</v>
      </c>
      <c r="G389" s="4" t="s">
        <v>2096</v>
      </c>
    </row>
    <row r="390" spans="6:7" x14ac:dyDescent="0.2">
      <c r="F390" s="4" t="s">
        <v>1987</v>
      </c>
      <c r="G390" s="4" t="s">
        <v>2083</v>
      </c>
    </row>
    <row r="391" spans="6:7" x14ac:dyDescent="0.2">
      <c r="F391" s="4" t="s">
        <v>2022</v>
      </c>
      <c r="G391" s="4" t="s">
        <v>2096</v>
      </c>
    </row>
    <row r="392" spans="6:7" x14ac:dyDescent="0.2">
      <c r="F392" s="4" t="s">
        <v>2017</v>
      </c>
      <c r="G392" s="4" t="s">
        <v>2084</v>
      </c>
    </row>
    <row r="393" spans="6:7" x14ac:dyDescent="0.2">
      <c r="F393" s="4" t="s">
        <v>2018</v>
      </c>
      <c r="G393" s="4" t="s">
        <v>2096</v>
      </c>
    </row>
    <row r="394" spans="6:7" x14ac:dyDescent="0.2">
      <c r="F394" s="4" t="s">
        <v>2019</v>
      </c>
      <c r="G394" s="4" t="s">
        <v>2096</v>
      </c>
    </row>
    <row r="395" spans="6:7" x14ac:dyDescent="0.2">
      <c r="F395" s="4" t="s">
        <v>1984</v>
      </c>
      <c r="G395" s="4" t="s">
        <v>2088</v>
      </c>
    </row>
    <row r="396" spans="6:7" x14ac:dyDescent="0.2">
      <c r="F396" s="4" t="s">
        <v>2007</v>
      </c>
      <c r="G396" s="4" t="s">
        <v>2083</v>
      </c>
    </row>
    <row r="397" spans="6:7" x14ac:dyDescent="0.2">
      <c r="F397" s="4" t="s">
        <v>2024</v>
      </c>
      <c r="G397" s="4" t="s">
        <v>2084</v>
      </c>
    </row>
    <row r="398" spans="6:7" x14ac:dyDescent="0.2">
      <c r="F398" s="4" t="s">
        <v>2011</v>
      </c>
      <c r="G398" s="4" t="s">
        <v>2084</v>
      </c>
    </row>
    <row r="399" spans="6:7" x14ac:dyDescent="0.2">
      <c r="F399" s="4" t="s">
        <v>2029</v>
      </c>
      <c r="G399" s="4" t="s">
        <v>2096</v>
      </c>
    </row>
    <row r="400" spans="6:7" x14ac:dyDescent="0.2">
      <c r="F400" s="4" t="s">
        <v>1960</v>
      </c>
      <c r="G400" s="4" t="s">
        <v>2083</v>
      </c>
    </row>
    <row r="401" spans="6:7" x14ac:dyDescent="0.2">
      <c r="F401" s="4" t="s">
        <v>2009</v>
      </c>
      <c r="G401" s="4" t="s">
        <v>2084</v>
      </c>
    </row>
    <row r="402" spans="6:7" x14ac:dyDescent="0.2">
      <c r="F402" s="4" t="s">
        <v>1969</v>
      </c>
      <c r="G402" s="4" t="s">
        <v>2084</v>
      </c>
    </row>
    <row r="403" spans="6:7" x14ac:dyDescent="0.2">
      <c r="F403" s="4" t="s">
        <v>1995</v>
      </c>
      <c r="G403" s="4" t="s">
        <v>2084</v>
      </c>
    </row>
    <row r="404" spans="6:7" x14ac:dyDescent="0.2">
      <c r="F404" s="4" t="s">
        <v>2027</v>
      </c>
      <c r="G404" s="4" t="s">
        <v>2083</v>
      </c>
    </row>
    <row r="405" spans="6:7" x14ac:dyDescent="0.2">
      <c r="F405" s="4" t="s">
        <v>1977</v>
      </c>
      <c r="G405" s="4" t="s">
        <v>2084</v>
      </c>
    </row>
    <row r="406" spans="6:7" x14ac:dyDescent="0.2">
      <c r="F406" s="4" t="s">
        <v>1999</v>
      </c>
      <c r="G406" s="4" t="s">
        <v>2096</v>
      </c>
    </row>
    <row r="407" spans="6:7" x14ac:dyDescent="0.2">
      <c r="F407" s="4" t="s">
        <v>1984</v>
      </c>
      <c r="G407" s="4" t="s">
        <v>2088</v>
      </c>
    </row>
    <row r="408" spans="6:7" x14ac:dyDescent="0.2">
      <c r="F408" s="4" t="s">
        <v>1978</v>
      </c>
      <c r="G408" s="4" t="s">
        <v>2083</v>
      </c>
    </row>
    <row r="409" spans="6:7" x14ac:dyDescent="0.2">
      <c r="F409" s="4" t="s">
        <v>2006</v>
      </c>
      <c r="G409" s="4" t="s">
        <v>2096</v>
      </c>
    </row>
    <row r="410" spans="6:7" x14ac:dyDescent="0.2">
      <c r="F410" s="4" t="s">
        <v>1985</v>
      </c>
      <c r="G410" s="4" t="s">
        <v>2088</v>
      </c>
    </row>
    <row r="411" spans="6:7" x14ac:dyDescent="0.2">
      <c r="F411" s="4" t="s">
        <v>1998</v>
      </c>
      <c r="G411" s="4" t="s">
        <v>2084</v>
      </c>
    </row>
    <row r="412" spans="6:7" x14ac:dyDescent="0.2">
      <c r="F412" s="4" t="s">
        <v>1975</v>
      </c>
      <c r="G412" s="4" t="s">
        <v>2084</v>
      </c>
    </row>
    <row r="413" spans="6:7" x14ac:dyDescent="0.2">
      <c r="F413" s="4" t="s">
        <v>2022</v>
      </c>
      <c r="G413" s="4" t="s">
        <v>2096</v>
      </c>
    </row>
    <row r="414" spans="6:7" x14ac:dyDescent="0.2">
      <c r="F414" s="4" t="s">
        <v>2003</v>
      </c>
      <c r="G414" s="4" t="s">
        <v>2084</v>
      </c>
    </row>
    <row r="415" spans="6:7" x14ac:dyDescent="0.2">
      <c r="F415" s="4" t="s">
        <v>1960</v>
      </c>
      <c r="G415" s="4" t="s">
        <v>2083</v>
      </c>
    </row>
    <row r="416" spans="6:7" x14ac:dyDescent="0.2">
      <c r="F416" s="4" t="s">
        <v>2027</v>
      </c>
      <c r="G416" s="4" t="s">
        <v>2083</v>
      </c>
    </row>
    <row r="417" spans="6:7" x14ac:dyDescent="0.2">
      <c r="F417" s="4" t="s">
        <v>1997</v>
      </c>
      <c r="G417" s="4" t="s">
        <v>2084</v>
      </c>
    </row>
    <row r="418" spans="6:7" x14ac:dyDescent="0.2">
      <c r="F418" s="4" t="s">
        <v>1987</v>
      </c>
      <c r="G418" s="4" t="s">
        <v>2083</v>
      </c>
    </row>
    <row r="419" spans="6:7" x14ac:dyDescent="0.2">
      <c r="F419" s="4" t="s">
        <v>2018</v>
      </c>
      <c r="G419" s="4" t="s">
        <v>2096</v>
      </c>
    </row>
    <row r="420" spans="6:7" x14ac:dyDescent="0.2">
      <c r="F420" s="4" t="s">
        <v>1982</v>
      </c>
      <c r="G420" s="4" t="s">
        <v>2084</v>
      </c>
    </row>
    <row r="421" spans="6:7" x14ac:dyDescent="0.2">
      <c r="F421" s="4" t="s">
        <v>1962</v>
      </c>
      <c r="G421" s="4" t="s">
        <v>2098</v>
      </c>
    </row>
    <row r="422" spans="6:7" x14ac:dyDescent="0.2">
      <c r="F422" s="4" t="s">
        <v>1989</v>
      </c>
      <c r="G422" s="4" t="s">
        <v>2084</v>
      </c>
    </row>
    <row r="423" spans="6:7" x14ac:dyDescent="0.2">
      <c r="F423" s="4" t="s">
        <v>1992</v>
      </c>
      <c r="G423" s="4" t="s">
        <v>2084</v>
      </c>
    </row>
    <row r="424" spans="6:7" x14ac:dyDescent="0.2">
      <c r="F424" s="4" t="s">
        <v>1972</v>
      </c>
      <c r="G424" s="4" t="s">
        <v>2084</v>
      </c>
    </row>
    <row r="425" spans="6:7" x14ac:dyDescent="0.2">
      <c r="F425" s="4" t="s">
        <v>2007</v>
      </c>
      <c r="G425" s="4" t="s">
        <v>2083</v>
      </c>
    </row>
    <row r="426" spans="6:7" x14ac:dyDescent="0.2">
      <c r="F426" s="4" t="s">
        <v>1967</v>
      </c>
      <c r="G426" s="4" t="s">
        <v>2098</v>
      </c>
    </row>
    <row r="427" spans="6:7" x14ac:dyDescent="0.2">
      <c r="F427" s="4" t="s">
        <v>2019</v>
      </c>
      <c r="G427" s="4" t="s">
        <v>2096</v>
      </c>
    </row>
    <row r="428" spans="6:7" x14ac:dyDescent="0.2">
      <c r="F428" s="4" t="s">
        <v>2024</v>
      </c>
      <c r="G428" s="4" t="s">
        <v>2084</v>
      </c>
    </row>
    <row r="429" spans="6:7" x14ac:dyDescent="0.2">
      <c r="F429" s="4" t="s">
        <v>1983</v>
      </c>
      <c r="G429" s="4" t="s">
        <v>2094</v>
      </c>
    </row>
    <row r="430" spans="6:7" x14ac:dyDescent="0.2">
      <c r="F430" s="4" t="s">
        <v>1971</v>
      </c>
      <c r="G430" s="4" t="s">
        <v>2089</v>
      </c>
    </row>
    <row r="431" spans="6:7" x14ac:dyDescent="0.2">
      <c r="F431" s="4" t="s">
        <v>1983</v>
      </c>
      <c r="G431" s="4" t="s">
        <v>2094</v>
      </c>
    </row>
    <row r="432" spans="6:7" x14ac:dyDescent="0.2">
      <c r="F432" s="4" t="s">
        <v>2022</v>
      </c>
      <c r="G432" s="4" t="s">
        <v>2096</v>
      </c>
    </row>
    <row r="433" spans="6:7" x14ac:dyDescent="0.2">
      <c r="F433" s="4" t="s">
        <v>1997</v>
      </c>
      <c r="G433" s="4" t="s">
        <v>2084</v>
      </c>
    </row>
    <row r="434" spans="6:7" x14ac:dyDescent="0.2">
      <c r="F434" s="4" t="s">
        <v>1987</v>
      </c>
      <c r="G434" s="4" t="s">
        <v>2083</v>
      </c>
    </row>
    <row r="435" spans="6:7" x14ac:dyDescent="0.2">
      <c r="F435" s="4" t="s">
        <v>2101</v>
      </c>
      <c r="G435" s="4" t="s">
        <v>2084</v>
      </c>
    </row>
    <row r="436" spans="6:7" x14ac:dyDescent="0.2">
      <c r="F436" s="4" t="s">
        <v>2018</v>
      </c>
      <c r="G436" s="4" t="s">
        <v>2096</v>
      </c>
    </row>
    <row r="437" spans="6:7" x14ac:dyDescent="0.2">
      <c r="F437" s="4" t="s">
        <v>1984</v>
      </c>
      <c r="G437" s="4" t="s">
        <v>2088</v>
      </c>
    </row>
    <row r="438" spans="6:7" x14ac:dyDescent="0.2">
      <c r="F438" s="4" t="s">
        <v>2001</v>
      </c>
      <c r="G438" s="4" t="s">
        <v>2084</v>
      </c>
    </row>
    <row r="439" spans="6:7" x14ac:dyDescent="0.2">
      <c r="F439" s="4" t="s">
        <v>1960</v>
      </c>
      <c r="G439" s="4" t="s">
        <v>2083</v>
      </c>
    </row>
    <row r="440" spans="6:7" x14ac:dyDescent="0.2">
      <c r="F440" s="4" t="s">
        <v>1962</v>
      </c>
      <c r="G440" s="4" t="s">
        <v>2098</v>
      </c>
    </row>
    <row r="441" spans="6:7" x14ac:dyDescent="0.2">
      <c r="F441" s="4" t="s">
        <v>2027</v>
      </c>
      <c r="G441" s="4" t="s">
        <v>2083</v>
      </c>
    </row>
    <row r="442" spans="6:7" x14ac:dyDescent="0.2">
      <c r="F442" s="4" t="s">
        <v>1964</v>
      </c>
      <c r="G442" s="4" t="s">
        <v>2098</v>
      </c>
    </row>
    <row r="443" spans="6:7" x14ac:dyDescent="0.2">
      <c r="F443" s="4" t="s">
        <v>1982</v>
      </c>
      <c r="G443" s="4" t="s">
        <v>2084</v>
      </c>
    </row>
    <row r="444" spans="6:7" x14ac:dyDescent="0.2">
      <c r="F444" s="4" t="s">
        <v>2028</v>
      </c>
      <c r="G444" s="4" t="s">
        <v>2082</v>
      </c>
    </row>
    <row r="445" spans="6:7" x14ac:dyDescent="0.2">
      <c r="F445" s="4" t="s">
        <v>2024</v>
      </c>
      <c r="G445" s="4" t="s">
        <v>2084</v>
      </c>
    </row>
    <row r="446" spans="6:7" x14ac:dyDescent="0.2">
      <c r="F446" s="4" t="s">
        <v>1985</v>
      </c>
      <c r="G446" s="4" t="s">
        <v>2088</v>
      </c>
    </row>
    <row r="447" spans="6:7" x14ac:dyDescent="0.2">
      <c r="F447" s="4" t="s">
        <v>1969</v>
      </c>
      <c r="G447" s="4" t="s">
        <v>2084</v>
      </c>
    </row>
    <row r="448" spans="6:7" x14ac:dyDescent="0.2">
      <c r="F448" s="4" t="s">
        <v>1977</v>
      </c>
      <c r="G448" s="4" t="s">
        <v>2084</v>
      </c>
    </row>
    <row r="449" spans="6:7" x14ac:dyDescent="0.2">
      <c r="F449" s="4" t="s">
        <v>1992</v>
      </c>
      <c r="G449" s="4" t="s">
        <v>2084</v>
      </c>
    </row>
    <row r="450" spans="6:7" x14ac:dyDescent="0.2">
      <c r="F450" s="4" t="s">
        <v>1994</v>
      </c>
      <c r="G450" s="4" t="s">
        <v>2084</v>
      </c>
    </row>
    <row r="451" spans="6:7" x14ac:dyDescent="0.2">
      <c r="F451" s="4" t="s">
        <v>2009</v>
      </c>
      <c r="G451" s="4" t="s">
        <v>2084</v>
      </c>
    </row>
    <row r="452" spans="6:7" x14ac:dyDescent="0.2">
      <c r="F452" s="4" t="s">
        <v>2017</v>
      </c>
      <c r="G452" s="4" t="s">
        <v>2084</v>
      </c>
    </row>
    <row r="453" spans="6:7" x14ac:dyDescent="0.2">
      <c r="F453" s="4" t="s">
        <v>2011</v>
      </c>
      <c r="G453" s="4" t="s">
        <v>2084</v>
      </c>
    </row>
    <row r="454" spans="6:7" x14ac:dyDescent="0.2">
      <c r="F454" s="4" t="s">
        <v>2029</v>
      </c>
      <c r="G454" s="4" t="s">
        <v>2096</v>
      </c>
    </row>
    <row r="455" spans="6:7" x14ac:dyDescent="0.2">
      <c r="F455" s="4" t="s">
        <v>2023</v>
      </c>
      <c r="G455" s="4" t="s">
        <v>2096</v>
      </c>
    </row>
    <row r="456" spans="6:7" x14ac:dyDescent="0.2">
      <c r="F456" s="4" t="s">
        <v>2022</v>
      </c>
      <c r="G456" s="4" t="s">
        <v>2096</v>
      </c>
    </row>
    <row r="457" spans="6:7" x14ac:dyDescent="0.2">
      <c r="F457" s="4" t="s">
        <v>1987</v>
      </c>
      <c r="G457" s="4" t="s">
        <v>2083</v>
      </c>
    </row>
    <row r="458" spans="6:7" x14ac:dyDescent="0.2">
      <c r="F458" s="4" t="s">
        <v>2018</v>
      </c>
      <c r="G458" s="4" t="s">
        <v>2096</v>
      </c>
    </row>
    <row r="459" spans="6:7" x14ac:dyDescent="0.2">
      <c r="F459" s="4" t="s">
        <v>2012</v>
      </c>
      <c r="G459" s="4" t="s">
        <v>2098</v>
      </c>
    </row>
    <row r="460" spans="6:7" x14ac:dyDescent="0.2">
      <c r="F460" s="4" t="s">
        <v>1983</v>
      </c>
      <c r="G460" s="4" t="s">
        <v>2094</v>
      </c>
    </row>
    <row r="461" spans="6:7" x14ac:dyDescent="0.2">
      <c r="F461" s="4" t="s">
        <v>1971</v>
      </c>
      <c r="G461" s="4" t="s">
        <v>2089</v>
      </c>
    </row>
    <row r="462" spans="6:7" x14ac:dyDescent="0.2">
      <c r="F462" s="4" t="s">
        <v>213</v>
      </c>
      <c r="G462" s="4" t="s">
        <v>2095</v>
      </c>
    </row>
    <row r="463" spans="6:7" x14ac:dyDescent="0.2">
      <c r="F463" s="4" t="s">
        <v>1987</v>
      </c>
      <c r="G463" s="4" t="s">
        <v>2083</v>
      </c>
    </row>
    <row r="464" spans="6:7" x14ac:dyDescent="0.2">
      <c r="F464" s="4" t="s">
        <v>2028</v>
      </c>
      <c r="G464" s="4" t="s">
        <v>2082</v>
      </c>
    </row>
    <row r="465" spans="6:7" x14ac:dyDescent="0.2">
      <c r="F465" s="4" t="s">
        <v>1960</v>
      </c>
      <c r="G465" s="4" t="s">
        <v>2083</v>
      </c>
    </row>
    <row r="466" spans="6:7" x14ac:dyDescent="0.2">
      <c r="F466" s="4" t="s">
        <v>2086</v>
      </c>
      <c r="G466" s="4" t="s">
        <v>2084</v>
      </c>
    </row>
    <row r="467" spans="6:7" x14ac:dyDescent="0.2">
      <c r="F467" s="4" t="s">
        <v>2009</v>
      </c>
      <c r="G467" s="4" t="s">
        <v>2084</v>
      </c>
    </row>
    <row r="468" spans="6:7" x14ac:dyDescent="0.2">
      <c r="F468" s="4" t="s">
        <v>2007</v>
      </c>
      <c r="G468" s="4" t="s">
        <v>2083</v>
      </c>
    </row>
    <row r="469" spans="6:7" x14ac:dyDescent="0.2">
      <c r="F469" s="4" t="s">
        <v>1985</v>
      </c>
      <c r="G469" s="4" t="s">
        <v>2088</v>
      </c>
    </row>
    <row r="470" spans="6:7" x14ac:dyDescent="0.2">
      <c r="F470" s="4" t="s">
        <v>1978</v>
      </c>
      <c r="G470" s="4" t="s">
        <v>2083</v>
      </c>
    </row>
    <row r="471" spans="6:7" x14ac:dyDescent="0.2">
      <c r="F471" s="4" t="s">
        <v>1998</v>
      </c>
      <c r="G471" s="4" t="s">
        <v>2084</v>
      </c>
    </row>
    <row r="472" spans="6:7" x14ac:dyDescent="0.2">
      <c r="F472" s="4" t="s">
        <v>2101</v>
      </c>
      <c r="G472" s="4" t="s">
        <v>2084</v>
      </c>
    </row>
    <row r="473" spans="6:7" x14ac:dyDescent="0.2">
      <c r="F473" s="4" t="s">
        <v>1983</v>
      </c>
      <c r="G473" s="4" t="s">
        <v>2094</v>
      </c>
    </row>
    <row r="474" spans="6:7" x14ac:dyDescent="0.2">
      <c r="F474" s="4" t="s">
        <v>2026</v>
      </c>
      <c r="G474" s="4" t="s">
        <v>2084</v>
      </c>
    </row>
    <row r="475" spans="6:7" x14ac:dyDescent="0.2">
      <c r="F475" s="4" t="s">
        <v>2001</v>
      </c>
      <c r="G475" s="4" t="s">
        <v>2084</v>
      </c>
    </row>
    <row r="476" spans="6:7" x14ac:dyDescent="0.2">
      <c r="F476" s="4" t="s">
        <v>2028</v>
      </c>
      <c r="G476" s="4" t="s">
        <v>2082</v>
      </c>
    </row>
    <row r="477" spans="6:7" x14ac:dyDescent="0.2">
      <c r="F477" s="4" t="s">
        <v>1987</v>
      </c>
      <c r="G477" s="4" t="s">
        <v>2083</v>
      </c>
    </row>
    <row r="478" spans="6:7" x14ac:dyDescent="0.2">
      <c r="F478" s="4" t="s">
        <v>1982</v>
      </c>
      <c r="G478" s="4" t="s">
        <v>2084</v>
      </c>
    </row>
    <row r="479" spans="6:7" x14ac:dyDescent="0.2">
      <c r="F479" s="4" t="s">
        <v>1966</v>
      </c>
      <c r="G479" s="4" t="s">
        <v>2095</v>
      </c>
    </row>
    <row r="480" spans="6:7" x14ac:dyDescent="0.2">
      <c r="F480" s="4" t="s">
        <v>2006</v>
      </c>
      <c r="G480" s="4" t="s">
        <v>2096</v>
      </c>
    </row>
    <row r="481" spans="6:7" x14ac:dyDescent="0.2">
      <c r="F481" s="4" t="s">
        <v>1999</v>
      </c>
      <c r="G481" s="4" t="s">
        <v>2096</v>
      </c>
    </row>
    <row r="482" spans="6:7" x14ac:dyDescent="0.2">
      <c r="F482" s="4" t="s">
        <v>2102</v>
      </c>
      <c r="G482" s="4" t="s">
        <v>2096</v>
      </c>
    </row>
    <row r="483" spans="6:7" x14ac:dyDescent="0.2">
      <c r="F483" s="4" t="s">
        <v>2011</v>
      </c>
      <c r="G483" s="4" t="s">
        <v>2084</v>
      </c>
    </row>
    <row r="484" spans="6:7" x14ac:dyDescent="0.2">
      <c r="F484" s="4" t="s">
        <v>1960</v>
      </c>
      <c r="G484" s="4" t="s">
        <v>2083</v>
      </c>
    </row>
    <row r="485" spans="6:7" x14ac:dyDescent="0.2">
      <c r="F485" s="4" t="s">
        <v>2006</v>
      </c>
      <c r="G485" s="4" t="s">
        <v>2096</v>
      </c>
    </row>
    <row r="486" spans="6:7" x14ac:dyDescent="0.2">
      <c r="F486" s="4" t="s">
        <v>213</v>
      </c>
      <c r="G486" s="4" t="s">
        <v>2095</v>
      </c>
    </row>
    <row r="487" spans="6:7" x14ac:dyDescent="0.2">
      <c r="F487" s="4" t="s">
        <v>2019</v>
      </c>
      <c r="G487" s="4" t="s">
        <v>2096</v>
      </c>
    </row>
    <row r="488" spans="6:7" x14ac:dyDescent="0.2">
      <c r="F488" s="4" t="s">
        <v>1960</v>
      </c>
      <c r="G488" s="4" t="s">
        <v>2083</v>
      </c>
    </row>
    <row r="489" spans="6:7" x14ac:dyDescent="0.2">
      <c r="F489" s="4" t="s">
        <v>1983</v>
      </c>
      <c r="G489" s="4" t="s">
        <v>2094</v>
      </c>
    </row>
    <row r="490" spans="6:7" x14ac:dyDescent="0.2">
      <c r="F490" s="4" t="s">
        <v>1987</v>
      </c>
      <c r="G490" s="4" t="s">
        <v>2083</v>
      </c>
    </row>
    <row r="491" spans="6:7" x14ac:dyDescent="0.2">
      <c r="F491" s="4" t="s">
        <v>1962</v>
      </c>
      <c r="G491" s="4" t="s">
        <v>2098</v>
      </c>
    </row>
    <row r="492" spans="6:7" x14ac:dyDescent="0.2">
      <c r="F492" s="4" t="s">
        <v>1969</v>
      </c>
      <c r="G492" s="4" t="s">
        <v>2084</v>
      </c>
    </row>
    <row r="493" spans="6:7" x14ac:dyDescent="0.2">
      <c r="F493" s="4" t="s">
        <v>1984</v>
      </c>
      <c r="G493" s="4" t="s">
        <v>2088</v>
      </c>
    </row>
    <row r="494" spans="6:7" x14ac:dyDescent="0.2">
      <c r="F494" s="4" t="s">
        <v>1994</v>
      </c>
      <c r="G494" s="4" t="s">
        <v>2084</v>
      </c>
    </row>
    <row r="495" spans="6:7" x14ac:dyDescent="0.2">
      <c r="F495" s="4" t="s">
        <v>2028</v>
      </c>
      <c r="G495" s="4" t="s">
        <v>2082</v>
      </c>
    </row>
    <row r="496" spans="6:7" x14ac:dyDescent="0.2">
      <c r="F496" s="4" t="s">
        <v>2007</v>
      </c>
      <c r="G496" s="4" t="s">
        <v>2083</v>
      </c>
    </row>
    <row r="497" spans="6:7" x14ac:dyDescent="0.2">
      <c r="F497" s="4" t="s">
        <v>1971</v>
      </c>
      <c r="G497" s="4" t="s">
        <v>2089</v>
      </c>
    </row>
    <row r="498" spans="6:7" x14ac:dyDescent="0.2">
      <c r="F498" s="4" t="s">
        <v>1960</v>
      </c>
      <c r="G498" s="4" t="s">
        <v>2083</v>
      </c>
    </row>
    <row r="499" spans="6:7" x14ac:dyDescent="0.2">
      <c r="F499" s="4" t="s">
        <v>2019</v>
      </c>
      <c r="G499" s="4" t="s">
        <v>2096</v>
      </c>
    </row>
    <row r="500" spans="6:7" x14ac:dyDescent="0.2">
      <c r="F500" s="4" t="s">
        <v>2027</v>
      </c>
      <c r="G500" s="4" t="s">
        <v>2083</v>
      </c>
    </row>
    <row r="501" spans="6:7" x14ac:dyDescent="0.2">
      <c r="F501" s="4" t="s">
        <v>1979</v>
      </c>
      <c r="G501" s="4" t="s">
        <v>2089</v>
      </c>
    </row>
    <row r="502" spans="6:7" x14ac:dyDescent="0.2">
      <c r="F502" s="4" t="s">
        <v>2022</v>
      </c>
      <c r="G502" s="4" t="s">
        <v>2096</v>
      </c>
    </row>
    <row r="503" spans="6:7" x14ac:dyDescent="0.2">
      <c r="F503" s="4" t="s">
        <v>2009</v>
      </c>
      <c r="G503" s="4" t="s">
        <v>2084</v>
      </c>
    </row>
    <row r="504" spans="6:7" x14ac:dyDescent="0.2">
      <c r="F504" s="4" t="s">
        <v>2028</v>
      </c>
      <c r="G504" s="4" t="s">
        <v>2082</v>
      </c>
    </row>
    <row r="505" spans="6:7" x14ac:dyDescent="0.2">
      <c r="F505" s="4" t="s">
        <v>1965</v>
      </c>
      <c r="G505" s="4" t="s">
        <v>2098</v>
      </c>
    </row>
    <row r="506" spans="6:7" x14ac:dyDescent="0.2">
      <c r="F506" s="4" t="s">
        <v>1966</v>
      </c>
      <c r="G506" s="4" t="s">
        <v>2095</v>
      </c>
    </row>
    <row r="507" spans="6:7" x14ac:dyDescent="0.2">
      <c r="F507" s="4" t="s">
        <v>2003</v>
      </c>
      <c r="G507" s="4" t="s">
        <v>2084</v>
      </c>
    </row>
    <row r="508" spans="6:7" x14ac:dyDescent="0.2">
      <c r="F508" s="4" t="s">
        <v>2029</v>
      </c>
      <c r="G508" s="4" t="s">
        <v>2096</v>
      </c>
    </row>
    <row r="509" spans="6:7" x14ac:dyDescent="0.2">
      <c r="F509" s="4" t="s">
        <v>1982</v>
      </c>
      <c r="G509" s="4" t="s">
        <v>2084</v>
      </c>
    </row>
    <row r="510" spans="6:7" x14ac:dyDescent="0.2">
      <c r="F510" s="4" t="s">
        <v>2100</v>
      </c>
      <c r="G510" s="4" t="s">
        <v>2096</v>
      </c>
    </row>
    <row r="511" spans="6:7" x14ac:dyDescent="0.2">
      <c r="F511" s="4" t="s">
        <v>1997</v>
      </c>
      <c r="G511" s="4" t="s">
        <v>2084</v>
      </c>
    </row>
    <row r="512" spans="6:7" x14ac:dyDescent="0.2">
      <c r="F512" s="4" t="s">
        <v>2011</v>
      </c>
      <c r="G512" s="4" t="s">
        <v>2084</v>
      </c>
    </row>
    <row r="513" spans="6:7" x14ac:dyDescent="0.2">
      <c r="F513" s="4" t="s">
        <v>1999</v>
      </c>
      <c r="G513" s="4" t="s">
        <v>2096</v>
      </c>
    </row>
    <row r="514" spans="6:7" x14ac:dyDescent="0.2">
      <c r="F514" s="4" t="s">
        <v>2028</v>
      </c>
      <c r="G514" s="4" t="s">
        <v>2082</v>
      </c>
    </row>
    <row r="515" spans="6:7" x14ac:dyDescent="0.2">
      <c r="F515" s="4" t="s">
        <v>2100</v>
      </c>
      <c r="G515" s="4" t="s">
        <v>2096</v>
      </c>
    </row>
    <row r="516" spans="6:7" x14ac:dyDescent="0.2">
      <c r="F516" s="4" t="s">
        <v>2023</v>
      </c>
      <c r="G516" s="4" t="s">
        <v>2096</v>
      </c>
    </row>
    <row r="517" spans="6:7" x14ac:dyDescent="0.2">
      <c r="F517" s="4" t="s">
        <v>1960</v>
      </c>
      <c r="G517" s="4" t="s">
        <v>2083</v>
      </c>
    </row>
    <row r="518" spans="6:7" x14ac:dyDescent="0.2">
      <c r="F518" s="4" t="s">
        <v>2019</v>
      </c>
      <c r="G518" s="4" t="s">
        <v>2096</v>
      </c>
    </row>
    <row r="519" spans="6:7" x14ac:dyDescent="0.2">
      <c r="F519" s="4" t="s">
        <v>1971</v>
      </c>
      <c r="G519" s="4" t="s">
        <v>2089</v>
      </c>
    </row>
    <row r="520" spans="6:7" x14ac:dyDescent="0.2">
      <c r="F520" s="4" t="s">
        <v>1984</v>
      </c>
      <c r="G520" s="4" t="s">
        <v>2088</v>
      </c>
    </row>
    <row r="521" spans="6:7" x14ac:dyDescent="0.2">
      <c r="F521" s="4" t="s">
        <v>2001</v>
      </c>
      <c r="G521" s="4" t="s">
        <v>2084</v>
      </c>
    </row>
    <row r="522" spans="6:7" x14ac:dyDescent="0.2">
      <c r="F522" s="4" t="s">
        <v>1979</v>
      </c>
      <c r="G522" s="4" t="s">
        <v>2089</v>
      </c>
    </row>
    <row r="523" spans="6:7" x14ac:dyDescent="0.2">
      <c r="F523" s="4" t="s">
        <v>1980</v>
      </c>
      <c r="G523" s="4" t="s">
        <v>2083</v>
      </c>
    </row>
    <row r="524" spans="6:7" x14ac:dyDescent="0.2">
      <c r="F524" s="4" t="s">
        <v>1998</v>
      </c>
      <c r="G524" s="4" t="s">
        <v>2084</v>
      </c>
    </row>
    <row r="525" spans="6:7" x14ac:dyDescent="0.2">
      <c r="F525" s="4" t="s">
        <v>2011</v>
      </c>
      <c r="G525" s="4" t="s">
        <v>2084</v>
      </c>
    </row>
    <row r="526" spans="6:7" x14ac:dyDescent="0.2">
      <c r="F526" s="4" t="s">
        <v>1971</v>
      </c>
      <c r="G526" s="4" t="s">
        <v>2089</v>
      </c>
    </row>
    <row r="527" spans="6:7" x14ac:dyDescent="0.2">
      <c r="F527" s="4" t="s">
        <v>1983</v>
      </c>
      <c r="G527" s="4" t="s">
        <v>2094</v>
      </c>
    </row>
    <row r="528" spans="6:7" x14ac:dyDescent="0.2">
      <c r="F528" s="4" t="s">
        <v>1975</v>
      </c>
      <c r="G528" s="4" t="s">
        <v>2084</v>
      </c>
    </row>
    <row r="529" spans="6:7" x14ac:dyDescent="0.2">
      <c r="F529" s="4" t="s">
        <v>2003</v>
      </c>
      <c r="G529" s="4" t="s">
        <v>2084</v>
      </c>
    </row>
    <row r="530" spans="6:7" x14ac:dyDescent="0.2">
      <c r="F530" s="4" t="s">
        <v>1962</v>
      </c>
      <c r="G530" s="4" t="s">
        <v>2098</v>
      </c>
    </row>
    <row r="531" spans="6:7" x14ac:dyDescent="0.2">
      <c r="F531" s="4" t="s">
        <v>1987</v>
      </c>
      <c r="G531" s="4" t="s">
        <v>2083</v>
      </c>
    </row>
    <row r="532" spans="6:7" x14ac:dyDescent="0.2">
      <c r="F532" s="4" t="s">
        <v>1972</v>
      </c>
      <c r="G532" s="4" t="s">
        <v>2084</v>
      </c>
    </row>
    <row r="533" spans="6:7" x14ac:dyDescent="0.2">
      <c r="F533" s="4" t="s">
        <v>1992</v>
      </c>
      <c r="G533" s="4" t="s">
        <v>2084</v>
      </c>
    </row>
    <row r="534" spans="6:7" x14ac:dyDescent="0.2">
      <c r="F534" s="4" t="s">
        <v>2101</v>
      </c>
      <c r="G534" s="4" t="s">
        <v>2084</v>
      </c>
    </row>
    <row r="535" spans="6:7" x14ac:dyDescent="0.2">
      <c r="F535" s="4" t="s">
        <v>2019</v>
      </c>
      <c r="G535" s="4" t="s">
        <v>2096</v>
      </c>
    </row>
    <row r="536" spans="6:7" x14ac:dyDescent="0.2">
      <c r="F536" s="4" t="s">
        <v>1999</v>
      </c>
      <c r="G536" s="4" t="s">
        <v>2096</v>
      </c>
    </row>
    <row r="537" spans="6:7" x14ac:dyDescent="0.2">
      <c r="F537" s="4" t="s">
        <v>2022</v>
      </c>
      <c r="G537" s="4" t="s">
        <v>2096</v>
      </c>
    </row>
    <row r="538" spans="6:7" x14ac:dyDescent="0.2">
      <c r="F538" s="4" t="s">
        <v>2103</v>
      </c>
      <c r="G538" s="4" t="s">
        <v>2096</v>
      </c>
    </row>
    <row r="539" spans="6:7" x14ac:dyDescent="0.2">
      <c r="F539" s="4" t="s">
        <v>2007</v>
      </c>
      <c r="G539" s="4" t="s">
        <v>2083</v>
      </c>
    </row>
    <row r="540" spans="6:7" x14ac:dyDescent="0.2">
      <c r="F540" s="4" t="s">
        <v>1963</v>
      </c>
      <c r="G540" s="4" t="s">
        <v>2098</v>
      </c>
    </row>
    <row r="541" spans="6:7" x14ac:dyDescent="0.2">
      <c r="F541" s="4" t="s">
        <v>1999</v>
      </c>
      <c r="G541" s="4" t="s">
        <v>2096</v>
      </c>
    </row>
    <row r="542" spans="6:7" x14ac:dyDescent="0.2">
      <c r="F542" s="4" t="s">
        <v>1983</v>
      </c>
      <c r="G542" s="4" t="s">
        <v>2094</v>
      </c>
    </row>
    <row r="543" spans="6:7" x14ac:dyDescent="0.2">
      <c r="F543" s="4" t="s">
        <v>1980</v>
      </c>
      <c r="G543" s="4" t="s">
        <v>2083</v>
      </c>
    </row>
    <row r="544" spans="6:7" x14ac:dyDescent="0.2">
      <c r="F544" s="4" t="s">
        <v>1969</v>
      </c>
      <c r="G544" s="4" t="s">
        <v>2084</v>
      </c>
    </row>
    <row r="545" spans="6:7" x14ac:dyDescent="0.2">
      <c r="F545" s="4" t="s">
        <v>2086</v>
      </c>
      <c r="G545" s="4" t="s">
        <v>2084</v>
      </c>
    </row>
    <row r="546" spans="6:7" x14ac:dyDescent="0.2">
      <c r="F546" s="4" t="s">
        <v>1984</v>
      </c>
      <c r="G546" s="4" t="s">
        <v>2088</v>
      </c>
    </row>
    <row r="547" spans="6:7" x14ac:dyDescent="0.2">
      <c r="F547" s="4" t="s">
        <v>1994</v>
      </c>
      <c r="G547" s="4" t="s">
        <v>2084</v>
      </c>
    </row>
    <row r="548" spans="6:7" x14ac:dyDescent="0.2">
      <c r="F548" s="4" t="s">
        <v>1985</v>
      </c>
      <c r="G548" s="4" t="s">
        <v>2088</v>
      </c>
    </row>
    <row r="549" spans="6:7" x14ac:dyDescent="0.2">
      <c r="F549" s="4" t="s">
        <v>2007</v>
      </c>
      <c r="G549" s="4" t="s">
        <v>2083</v>
      </c>
    </row>
    <row r="550" spans="6:7" x14ac:dyDescent="0.2">
      <c r="F550" s="4" t="s">
        <v>1987</v>
      </c>
      <c r="G550" s="4" t="s">
        <v>2083</v>
      </c>
    </row>
    <row r="551" spans="6:7" x14ac:dyDescent="0.2">
      <c r="F551" s="4" t="s">
        <v>2028</v>
      </c>
      <c r="G551" s="4" t="s">
        <v>2082</v>
      </c>
    </row>
    <row r="552" spans="6:7" x14ac:dyDescent="0.2">
      <c r="F552" s="4" t="s">
        <v>1992</v>
      </c>
      <c r="G552" s="4" t="s">
        <v>2084</v>
      </c>
    </row>
    <row r="553" spans="6:7" x14ac:dyDescent="0.2">
      <c r="F553" s="4" t="s">
        <v>1962</v>
      </c>
      <c r="G553" s="4" t="s">
        <v>2098</v>
      </c>
    </row>
    <row r="554" spans="6:7" x14ac:dyDescent="0.2">
      <c r="F554" s="4" t="s">
        <v>1983</v>
      </c>
      <c r="G554" s="4" t="s">
        <v>2094</v>
      </c>
    </row>
    <row r="555" spans="6:7" x14ac:dyDescent="0.2">
      <c r="F555" s="4" t="s">
        <v>1980</v>
      </c>
      <c r="G555" s="4" t="s">
        <v>2083</v>
      </c>
    </row>
    <row r="556" spans="6:7" x14ac:dyDescent="0.2">
      <c r="F556" s="4" t="s">
        <v>1999</v>
      </c>
      <c r="G556" s="4" t="s">
        <v>2096</v>
      </c>
    </row>
    <row r="557" spans="6:7" x14ac:dyDescent="0.2">
      <c r="F557" s="4" t="s">
        <v>2017</v>
      </c>
      <c r="G557" s="4" t="s">
        <v>2084</v>
      </c>
    </row>
    <row r="558" spans="6:7" x14ac:dyDescent="0.2">
      <c r="F558" s="4" t="s">
        <v>2011</v>
      </c>
      <c r="G558" s="4" t="s">
        <v>2084</v>
      </c>
    </row>
    <row r="559" spans="6:7" x14ac:dyDescent="0.2">
      <c r="F559" s="4" t="s">
        <v>2103</v>
      </c>
      <c r="G559" s="4" t="s">
        <v>2096</v>
      </c>
    </row>
    <row r="560" spans="6:7" x14ac:dyDescent="0.2">
      <c r="F560" s="4" t="s">
        <v>1982</v>
      </c>
      <c r="G560" s="4" t="s">
        <v>2084</v>
      </c>
    </row>
    <row r="561" spans="6:7" x14ac:dyDescent="0.2">
      <c r="F561" s="4" t="s">
        <v>2019</v>
      </c>
      <c r="G561" s="4" t="s">
        <v>2096</v>
      </c>
    </row>
    <row r="562" spans="6:7" x14ac:dyDescent="0.2">
      <c r="F562" s="4" t="s">
        <v>1977</v>
      </c>
      <c r="G562" s="4" t="s">
        <v>2084</v>
      </c>
    </row>
    <row r="563" spans="6:7" x14ac:dyDescent="0.2">
      <c r="F563" s="4" t="s">
        <v>2016</v>
      </c>
      <c r="G563" s="4" t="s">
        <v>2084</v>
      </c>
    </row>
    <row r="564" spans="6:7" x14ac:dyDescent="0.2">
      <c r="F564" s="4" t="s">
        <v>2100</v>
      </c>
      <c r="G564" s="4" t="s">
        <v>2096</v>
      </c>
    </row>
    <row r="565" spans="6:7" x14ac:dyDescent="0.2">
      <c r="F565" s="4" t="s">
        <v>1986</v>
      </c>
      <c r="G565" s="4" t="s">
        <v>2082</v>
      </c>
    </row>
    <row r="566" spans="6:7" x14ac:dyDescent="0.2">
      <c r="F566" s="4" t="s">
        <v>1979</v>
      </c>
      <c r="G566" s="4" t="s">
        <v>2089</v>
      </c>
    </row>
    <row r="567" spans="6:7" x14ac:dyDescent="0.2">
      <c r="F567" s="4" t="s">
        <v>1987</v>
      </c>
      <c r="G567" s="4" t="s">
        <v>2083</v>
      </c>
    </row>
    <row r="568" spans="6:7" x14ac:dyDescent="0.2">
      <c r="F568" s="4" t="s">
        <v>1980</v>
      </c>
      <c r="G568" s="4" t="s">
        <v>2083</v>
      </c>
    </row>
    <row r="569" spans="6:7" x14ac:dyDescent="0.2">
      <c r="F569" s="4" t="s">
        <v>2103</v>
      </c>
      <c r="G569" s="4" t="s">
        <v>2096</v>
      </c>
    </row>
    <row r="570" spans="6:7" x14ac:dyDescent="0.2">
      <c r="F570" s="4" t="s">
        <v>2001</v>
      </c>
      <c r="G570" s="4" t="s">
        <v>2084</v>
      </c>
    </row>
    <row r="571" spans="6:7" x14ac:dyDescent="0.2">
      <c r="F571" s="4" t="s">
        <v>1977</v>
      </c>
      <c r="G571" s="4" t="s">
        <v>2084</v>
      </c>
    </row>
    <row r="572" spans="6:7" x14ac:dyDescent="0.2">
      <c r="F572" s="4" t="s">
        <v>2100</v>
      </c>
      <c r="G572" s="4" t="s">
        <v>2096</v>
      </c>
    </row>
    <row r="573" spans="6:7" x14ac:dyDescent="0.2">
      <c r="F573" s="4" t="s">
        <v>1982</v>
      </c>
      <c r="G573" s="4" t="s">
        <v>2084</v>
      </c>
    </row>
    <row r="574" spans="6:7" x14ac:dyDescent="0.2">
      <c r="F574" s="4" t="s">
        <v>1984</v>
      </c>
      <c r="G574" s="4" t="s">
        <v>2088</v>
      </c>
    </row>
    <row r="575" spans="6:7" x14ac:dyDescent="0.2">
      <c r="F575" s="4" t="s">
        <v>1979</v>
      </c>
      <c r="G575" s="4" t="s">
        <v>2089</v>
      </c>
    </row>
    <row r="576" spans="6:7" x14ac:dyDescent="0.2">
      <c r="F576" s="4" t="s">
        <v>1983</v>
      </c>
      <c r="G576" s="4" t="s">
        <v>2094</v>
      </c>
    </row>
    <row r="577" spans="6:7" x14ac:dyDescent="0.2">
      <c r="F577" s="4" t="s">
        <v>1985</v>
      </c>
      <c r="G577" s="4" t="s">
        <v>2088</v>
      </c>
    </row>
    <row r="578" spans="6:7" x14ac:dyDescent="0.2">
      <c r="F578" s="4" t="s">
        <v>1986</v>
      </c>
      <c r="G578" s="4" t="s">
        <v>2082</v>
      </c>
    </row>
    <row r="579" spans="6:7" x14ac:dyDescent="0.2">
      <c r="F579" s="4" t="s">
        <v>2011</v>
      </c>
      <c r="G579" s="4" t="s">
        <v>2084</v>
      </c>
    </row>
    <row r="580" spans="6:7" x14ac:dyDescent="0.2">
      <c r="F580" s="4" t="s">
        <v>2007</v>
      </c>
      <c r="G580" s="4" t="s">
        <v>2083</v>
      </c>
    </row>
    <row r="581" spans="6:7" x14ac:dyDescent="0.2">
      <c r="F581" s="4" t="s">
        <v>1962</v>
      </c>
      <c r="G581" s="4" t="s">
        <v>2098</v>
      </c>
    </row>
    <row r="582" spans="6:7" x14ac:dyDescent="0.2">
      <c r="F582" s="4" t="s">
        <v>1969</v>
      </c>
      <c r="G582" s="4" t="s">
        <v>2084</v>
      </c>
    </row>
    <row r="583" spans="6:7" x14ac:dyDescent="0.2">
      <c r="F583" s="4" t="s">
        <v>2019</v>
      </c>
      <c r="G583" s="4" t="s">
        <v>2096</v>
      </c>
    </row>
    <row r="584" spans="6:7" x14ac:dyDescent="0.2">
      <c r="F584" s="4" t="s">
        <v>1999</v>
      </c>
      <c r="G584" s="4" t="s">
        <v>2096</v>
      </c>
    </row>
    <row r="585" spans="6:7" x14ac:dyDescent="0.2">
      <c r="F585" s="4" t="s">
        <v>2103</v>
      </c>
      <c r="G585" s="4" t="s">
        <v>2096</v>
      </c>
    </row>
    <row r="586" spans="6:7" x14ac:dyDescent="0.2">
      <c r="F586" s="4" t="s">
        <v>324</v>
      </c>
      <c r="G586" s="4" t="s">
        <v>2095</v>
      </c>
    </row>
    <row r="587" spans="6:7" x14ac:dyDescent="0.2">
      <c r="F587" s="4" t="s">
        <v>1980</v>
      </c>
      <c r="G587" s="4" t="s">
        <v>2083</v>
      </c>
    </row>
    <row r="588" spans="6:7" x14ac:dyDescent="0.2">
      <c r="F588" s="4" t="s">
        <v>1983</v>
      </c>
      <c r="G588" s="4" t="s">
        <v>2094</v>
      </c>
    </row>
    <row r="589" spans="6:7" x14ac:dyDescent="0.2">
      <c r="F589" s="4" t="s">
        <v>1992</v>
      </c>
      <c r="G589" s="4" t="s">
        <v>2084</v>
      </c>
    </row>
    <row r="590" spans="6:7" x14ac:dyDescent="0.2">
      <c r="F590" s="4" t="s">
        <v>2100</v>
      </c>
      <c r="G590" s="4" t="s">
        <v>2096</v>
      </c>
    </row>
    <row r="591" spans="6:7" x14ac:dyDescent="0.2">
      <c r="F591" s="4" t="s">
        <v>1983</v>
      </c>
      <c r="G591" s="4" t="s">
        <v>2094</v>
      </c>
    </row>
    <row r="592" spans="6:7" x14ac:dyDescent="0.2">
      <c r="F592" s="4" t="s">
        <v>2103</v>
      </c>
      <c r="G592" s="4" t="s">
        <v>2096</v>
      </c>
    </row>
    <row r="593" spans="6:7" x14ac:dyDescent="0.2">
      <c r="F593" s="4" t="s">
        <v>2101</v>
      </c>
      <c r="G593" s="4" t="s">
        <v>2084</v>
      </c>
    </row>
    <row r="594" spans="6:7" x14ac:dyDescent="0.2">
      <c r="F594" s="4" t="s">
        <v>2002</v>
      </c>
      <c r="G594" s="4" t="s">
        <v>2084</v>
      </c>
    </row>
    <row r="595" spans="6:7" x14ac:dyDescent="0.2">
      <c r="F595" s="4" t="s">
        <v>1985</v>
      </c>
      <c r="G595" s="4" t="s">
        <v>2088</v>
      </c>
    </row>
    <row r="596" spans="6:7" x14ac:dyDescent="0.2">
      <c r="F596" s="4" t="s">
        <v>1986</v>
      </c>
      <c r="G596" s="4" t="s">
        <v>2082</v>
      </c>
    </row>
    <row r="597" spans="6:7" x14ac:dyDescent="0.2">
      <c r="F597" s="4" t="s">
        <v>1979</v>
      </c>
      <c r="G597" s="4" t="s">
        <v>2089</v>
      </c>
    </row>
    <row r="598" spans="6:7" x14ac:dyDescent="0.2">
      <c r="F598" s="4" t="s">
        <v>1963</v>
      </c>
      <c r="G598" s="4" t="s">
        <v>2098</v>
      </c>
    </row>
    <row r="599" spans="6:7" x14ac:dyDescent="0.2">
      <c r="F599" s="4" t="s">
        <v>1987</v>
      </c>
      <c r="G599" s="4" t="s">
        <v>2083</v>
      </c>
    </row>
    <row r="600" spans="6:7" x14ac:dyDescent="0.2">
      <c r="F600" s="4" t="s">
        <v>1989</v>
      </c>
      <c r="G600" s="4" t="s">
        <v>2084</v>
      </c>
    </row>
    <row r="601" spans="6:7" x14ac:dyDescent="0.2">
      <c r="F601" s="4" t="s">
        <v>2007</v>
      </c>
      <c r="G601" s="4" t="s">
        <v>2083</v>
      </c>
    </row>
    <row r="602" spans="6:7" x14ac:dyDescent="0.2">
      <c r="F602" s="4" t="s">
        <v>2028</v>
      </c>
      <c r="G602" s="4" t="s">
        <v>2082</v>
      </c>
    </row>
    <row r="603" spans="6:7" x14ac:dyDescent="0.2">
      <c r="F603" s="4" t="s">
        <v>2011</v>
      </c>
      <c r="G603" s="4" t="s">
        <v>2084</v>
      </c>
    </row>
    <row r="604" spans="6:7" x14ac:dyDescent="0.2">
      <c r="F604" s="4" t="s">
        <v>1998</v>
      </c>
      <c r="G604" s="4" t="s">
        <v>2084</v>
      </c>
    </row>
    <row r="605" spans="6:7" x14ac:dyDescent="0.2">
      <c r="F605" s="4" t="s">
        <v>2010</v>
      </c>
      <c r="G605" s="4" t="s">
        <v>2084</v>
      </c>
    </row>
    <row r="606" spans="6:7" x14ac:dyDescent="0.2">
      <c r="F606" s="4" t="s">
        <v>2001</v>
      </c>
      <c r="G606" s="4" t="s">
        <v>2084</v>
      </c>
    </row>
    <row r="607" spans="6:7" x14ac:dyDescent="0.2">
      <c r="F607" s="4" t="s">
        <v>2024</v>
      </c>
      <c r="G607" s="4" t="s">
        <v>2084</v>
      </c>
    </row>
    <row r="608" spans="6:7" x14ac:dyDescent="0.2">
      <c r="F608" s="4" t="s">
        <v>1993</v>
      </c>
      <c r="G608" s="4" t="s">
        <v>2084</v>
      </c>
    </row>
    <row r="609" spans="6:7" x14ac:dyDescent="0.2">
      <c r="F609" s="4" t="s">
        <v>2009</v>
      </c>
      <c r="G609" s="4" t="s">
        <v>2084</v>
      </c>
    </row>
    <row r="610" spans="6:7" x14ac:dyDescent="0.2">
      <c r="F610" s="4" t="s">
        <v>1999</v>
      </c>
      <c r="G610" s="4" t="s">
        <v>2096</v>
      </c>
    </row>
    <row r="611" spans="6:7" x14ac:dyDescent="0.2">
      <c r="F611" s="4" t="s">
        <v>2023</v>
      </c>
      <c r="G611" s="4" t="s">
        <v>2096</v>
      </c>
    </row>
    <row r="612" spans="6:7" x14ac:dyDescent="0.2">
      <c r="F612" s="4" t="s">
        <v>2103</v>
      </c>
      <c r="G612" s="4" t="s">
        <v>2096</v>
      </c>
    </row>
    <row r="613" spans="6:7" x14ac:dyDescent="0.2">
      <c r="F613" s="4" t="s">
        <v>2100</v>
      </c>
      <c r="G613" s="4" t="s">
        <v>2096</v>
      </c>
    </row>
    <row r="614" spans="6:7" x14ac:dyDescent="0.2">
      <c r="F614" s="4" t="s">
        <v>1997</v>
      </c>
      <c r="G614" s="4" t="s">
        <v>2084</v>
      </c>
    </row>
    <row r="615" spans="6:7" x14ac:dyDescent="0.2">
      <c r="F615" s="4" t="s">
        <v>2011</v>
      </c>
      <c r="G615" s="4" t="s">
        <v>2084</v>
      </c>
    </row>
    <row r="616" spans="6:7" x14ac:dyDescent="0.2">
      <c r="F616" s="4" t="s">
        <v>1991</v>
      </c>
      <c r="G616" s="4" t="s">
        <v>2084</v>
      </c>
    </row>
    <row r="617" spans="6:7" x14ac:dyDescent="0.2">
      <c r="F617" s="4" t="s">
        <v>2022</v>
      </c>
      <c r="G617" s="4" t="s">
        <v>2096</v>
      </c>
    </row>
    <row r="618" spans="6:7" x14ac:dyDescent="0.2">
      <c r="F618" s="4" t="s">
        <v>1972</v>
      </c>
      <c r="G618" s="4" t="s">
        <v>2084</v>
      </c>
    </row>
    <row r="619" spans="6:7" x14ac:dyDescent="0.2">
      <c r="F619" s="4" t="s">
        <v>1990</v>
      </c>
      <c r="G619" s="4" t="s">
        <v>2084</v>
      </c>
    </row>
    <row r="620" spans="6:7" x14ac:dyDescent="0.2">
      <c r="F620" s="4" t="s">
        <v>2086</v>
      </c>
      <c r="G620" s="4" t="s">
        <v>2084</v>
      </c>
    </row>
    <row r="621" spans="6:7" x14ac:dyDescent="0.2">
      <c r="F621" s="4" t="s">
        <v>2007</v>
      </c>
      <c r="G621" s="4" t="s">
        <v>2083</v>
      </c>
    </row>
    <row r="622" spans="6:7" x14ac:dyDescent="0.2">
      <c r="F622" s="4" t="s">
        <v>2028</v>
      </c>
      <c r="G622" s="4" t="s">
        <v>2082</v>
      </c>
    </row>
    <row r="623" spans="6:7" x14ac:dyDescent="0.2">
      <c r="F623" s="4" t="s">
        <v>1971</v>
      </c>
      <c r="G623" s="4" t="s">
        <v>2089</v>
      </c>
    </row>
    <row r="624" spans="6:7" x14ac:dyDescent="0.2">
      <c r="F624" s="4" t="s">
        <v>2100</v>
      </c>
      <c r="G624" s="4" t="s">
        <v>2096</v>
      </c>
    </row>
    <row r="625" spans="6:7" x14ac:dyDescent="0.2">
      <c r="F625" s="4" t="s">
        <v>2022</v>
      </c>
      <c r="G625" s="4" t="s">
        <v>2096</v>
      </c>
    </row>
    <row r="626" spans="6:7" x14ac:dyDescent="0.2">
      <c r="F626" s="4" t="s">
        <v>1987</v>
      </c>
      <c r="G626" s="4" t="s">
        <v>2083</v>
      </c>
    </row>
    <row r="627" spans="6:7" x14ac:dyDescent="0.2">
      <c r="F627" s="4" t="s">
        <v>1963</v>
      </c>
      <c r="G627" s="4" t="s">
        <v>2098</v>
      </c>
    </row>
    <row r="628" spans="6:7" x14ac:dyDescent="0.2">
      <c r="F628" s="4" t="s">
        <v>1994</v>
      </c>
      <c r="G628" s="4" t="s">
        <v>2084</v>
      </c>
    </row>
    <row r="629" spans="6:7" x14ac:dyDescent="0.2">
      <c r="F629" s="4" t="s">
        <v>1984</v>
      </c>
      <c r="G629" s="4" t="s">
        <v>2088</v>
      </c>
    </row>
    <row r="630" spans="6:7" x14ac:dyDescent="0.2">
      <c r="F630" s="4" t="s">
        <v>2002</v>
      </c>
      <c r="G630" s="4" t="s">
        <v>2084</v>
      </c>
    </row>
    <row r="631" spans="6:7" x14ac:dyDescent="0.2">
      <c r="F631" s="4" t="s">
        <v>1983</v>
      </c>
      <c r="G631" s="4" t="s">
        <v>2094</v>
      </c>
    </row>
    <row r="632" spans="6:7" x14ac:dyDescent="0.2">
      <c r="F632" s="4" t="s">
        <v>1980</v>
      </c>
      <c r="G632" s="4" t="s">
        <v>2083</v>
      </c>
    </row>
    <row r="633" spans="6:7" x14ac:dyDescent="0.2">
      <c r="F633" s="4" t="s">
        <v>1982</v>
      </c>
      <c r="G633" s="4" t="s">
        <v>2084</v>
      </c>
    </row>
    <row r="634" spans="6:7" x14ac:dyDescent="0.2">
      <c r="F634" s="4" t="s">
        <v>2009</v>
      </c>
      <c r="G634" s="4" t="s">
        <v>2084</v>
      </c>
    </row>
    <row r="635" spans="6:7" x14ac:dyDescent="0.2">
      <c r="F635" s="4" t="s">
        <v>1991</v>
      </c>
      <c r="G635" s="4" t="s">
        <v>2084</v>
      </c>
    </row>
    <row r="636" spans="6:7" x14ac:dyDescent="0.2">
      <c r="F636" s="4" t="s">
        <v>2028</v>
      </c>
      <c r="G636" s="4" t="s">
        <v>2082</v>
      </c>
    </row>
    <row r="637" spans="6:7" x14ac:dyDescent="0.2">
      <c r="F637" s="4" t="s">
        <v>213</v>
      </c>
      <c r="G637" s="4" t="s">
        <v>2095</v>
      </c>
    </row>
    <row r="638" spans="6:7" x14ac:dyDescent="0.2">
      <c r="F638" s="4" t="s">
        <v>1963</v>
      </c>
      <c r="G638" s="4" t="s">
        <v>2098</v>
      </c>
    </row>
    <row r="639" spans="6:7" x14ac:dyDescent="0.2">
      <c r="F639" s="4" t="s">
        <v>1971</v>
      </c>
      <c r="G639" s="4" t="s">
        <v>2089</v>
      </c>
    </row>
    <row r="640" spans="6:7" x14ac:dyDescent="0.2">
      <c r="F640" s="4" t="s">
        <v>2000</v>
      </c>
      <c r="G640" s="4" t="s">
        <v>2084</v>
      </c>
    </row>
    <row r="641" spans="6:7" x14ac:dyDescent="0.2">
      <c r="F641" s="4" t="s">
        <v>1987</v>
      </c>
      <c r="G641" s="4" t="s">
        <v>2083</v>
      </c>
    </row>
    <row r="642" spans="6:7" x14ac:dyDescent="0.2">
      <c r="F642" s="4" t="s">
        <v>2019</v>
      </c>
      <c r="G642" s="4" t="s">
        <v>2096</v>
      </c>
    </row>
    <row r="643" spans="6:7" x14ac:dyDescent="0.2">
      <c r="F643" s="4" t="s">
        <v>1999</v>
      </c>
      <c r="G643" s="4" t="s">
        <v>2096</v>
      </c>
    </row>
    <row r="644" spans="6:7" x14ac:dyDescent="0.2">
      <c r="F644" s="4" t="s">
        <v>2022</v>
      </c>
      <c r="G644" s="4" t="s">
        <v>2096</v>
      </c>
    </row>
    <row r="645" spans="6:7" x14ac:dyDescent="0.2">
      <c r="F645" s="4" t="s">
        <v>2023</v>
      </c>
      <c r="G645" s="4" t="s">
        <v>2096</v>
      </c>
    </row>
    <row r="646" spans="6:7" x14ac:dyDescent="0.2">
      <c r="F646" s="4" t="s">
        <v>324</v>
      </c>
      <c r="G646" s="4" t="s">
        <v>2095</v>
      </c>
    </row>
    <row r="647" spans="6:7" x14ac:dyDescent="0.2">
      <c r="F647" s="4" t="s">
        <v>1986</v>
      </c>
      <c r="G647" s="4" t="s">
        <v>2082</v>
      </c>
    </row>
    <row r="648" spans="6:7" x14ac:dyDescent="0.2">
      <c r="F648" s="4" t="s">
        <v>2007</v>
      </c>
      <c r="G648" s="4" t="s">
        <v>2083</v>
      </c>
    </row>
    <row r="649" spans="6:7" x14ac:dyDescent="0.2">
      <c r="F649" s="4" t="s">
        <v>2006</v>
      </c>
      <c r="G649" s="4" t="s">
        <v>2096</v>
      </c>
    </row>
    <row r="650" spans="6:7" x14ac:dyDescent="0.2">
      <c r="F650" s="4" t="s">
        <v>2007</v>
      </c>
      <c r="G650" s="4" t="s">
        <v>2083</v>
      </c>
    </row>
    <row r="651" spans="6:7" x14ac:dyDescent="0.2">
      <c r="F651" s="4" t="s">
        <v>1986</v>
      </c>
      <c r="G651" s="4" t="s">
        <v>2082</v>
      </c>
    </row>
    <row r="652" spans="6:7" x14ac:dyDescent="0.2">
      <c r="F652" s="4" t="s">
        <v>1971</v>
      </c>
      <c r="G652" s="4" t="s">
        <v>2089</v>
      </c>
    </row>
    <row r="653" spans="6:7" x14ac:dyDescent="0.2">
      <c r="F653" s="4" t="s">
        <v>2023</v>
      </c>
      <c r="G653" s="4" t="s">
        <v>2096</v>
      </c>
    </row>
    <row r="654" spans="6:7" x14ac:dyDescent="0.2">
      <c r="F654" s="4" t="s">
        <v>1984</v>
      </c>
      <c r="G654" s="4" t="s">
        <v>2088</v>
      </c>
    </row>
    <row r="655" spans="6:7" x14ac:dyDescent="0.2">
      <c r="F655" s="4" t="s">
        <v>1987</v>
      </c>
      <c r="G655" s="4" t="s">
        <v>2083</v>
      </c>
    </row>
    <row r="656" spans="6:7" x14ac:dyDescent="0.2">
      <c r="F656" s="4" t="s">
        <v>2028</v>
      </c>
      <c r="G656" s="4" t="s">
        <v>2082</v>
      </c>
    </row>
    <row r="657" spans="6:7" x14ac:dyDescent="0.2">
      <c r="F657" s="4" t="s">
        <v>1963</v>
      </c>
      <c r="G657" s="4" t="s">
        <v>2098</v>
      </c>
    </row>
    <row r="658" spans="6:7" x14ac:dyDescent="0.2">
      <c r="F658" s="4" t="s">
        <v>1980</v>
      </c>
      <c r="G658" s="4" t="s">
        <v>2083</v>
      </c>
    </row>
    <row r="659" spans="6:7" x14ac:dyDescent="0.2">
      <c r="F659" s="4" t="s">
        <v>1979</v>
      </c>
      <c r="G659" s="4" t="s">
        <v>2089</v>
      </c>
    </row>
    <row r="660" spans="6:7" x14ac:dyDescent="0.2">
      <c r="F660" s="4" t="s">
        <v>2101</v>
      </c>
      <c r="G660" s="4" t="s">
        <v>2084</v>
      </c>
    </row>
    <row r="661" spans="6:7" x14ac:dyDescent="0.2">
      <c r="F661" s="4" t="s">
        <v>2006</v>
      </c>
      <c r="G661" s="4" t="s">
        <v>2096</v>
      </c>
    </row>
    <row r="662" spans="6:7" x14ac:dyDescent="0.2">
      <c r="F662" s="4" t="s">
        <v>1986</v>
      </c>
      <c r="G662" s="4" t="s">
        <v>2082</v>
      </c>
    </row>
    <row r="663" spans="6:7" x14ac:dyDescent="0.2">
      <c r="F663" s="4" t="s">
        <v>2017</v>
      </c>
      <c r="G663" s="4" t="s">
        <v>2084</v>
      </c>
    </row>
    <row r="664" spans="6:7" x14ac:dyDescent="0.2">
      <c r="F664" s="4" t="s">
        <v>2003</v>
      </c>
      <c r="G664" s="4" t="s">
        <v>2084</v>
      </c>
    </row>
    <row r="665" spans="6:7" x14ac:dyDescent="0.2">
      <c r="F665" s="4" t="s">
        <v>2002</v>
      </c>
      <c r="G665" s="4" t="s">
        <v>2084</v>
      </c>
    </row>
    <row r="666" spans="6:7" x14ac:dyDescent="0.2">
      <c r="F666" s="4" t="s">
        <v>2009</v>
      </c>
      <c r="G666" s="4" t="s">
        <v>2084</v>
      </c>
    </row>
    <row r="667" spans="6:7" x14ac:dyDescent="0.2">
      <c r="F667" s="4" t="s">
        <v>2000</v>
      </c>
      <c r="G667" s="4" t="s">
        <v>2084</v>
      </c>
    </row>
    <row r="668" spans="6:7" x14ac:dyDescent="0.2">
      <c r="F668" s="4" t="s">
        <v>1971</v>
      </c>
      <c r="G668" s="4" t="s">
        <v>2089</v>
      </c>
    </row>
    <row r="669" spans="6:7" x14ac:dyDescent="0.2">
      <c r="F669" s="4" t="s">
        <v>1982</v>
      </c>
      <c r="G669" s="4" t="s">
        <v>2084</v>
      </c>
    </row>
    <row r="670" spans="6:7" x14ac:dyDescent="0.2">
      <c r="F670" s="4" t="s">
        <v>2100</v>
      </c>
      <c r="G670" s="4" t="s">
        <v>2096</v>
      </c>
    </row>
    <row r="671" spans="6:7" x14ac:dyDescent="0.2">
      <c r="F671" s="4" t="s">
        <v>2012</v>
      </c>
      <c r="G671" s="4" t="s">
        <v>2098</v>
      </c>
    </row>
    <row r="672" spans="6:7" x14ac:dyDescent="0.2">
      <c r="F672" s="4" t="s">
        <v>1972</v>
      </c>
      <c r="G672" s="4" t="s">
        <v>2084</v>
      </c>
    </row>
    <row r="673" spans="6:7" x14ac:dyDescent="0.2">
      <c r="F673" s="4" t="s">
        <v>1993</v>
      </c>
      <c r="G673" s="4" t="s">
        <v>2084</v>
      </c>
    </row>
    <row r="674" spans="6:7" x14ac:dyDescent="0.2">
      <c r="F674" s="4" t="s">
        <v>2007</v>
      </c>
      <c r="G674" s="4" t="s">
        <v>2083</v>
      </c>
    </row>
    <row r="675" spans="6:7" x14ac:dyDescent="0.2">
      <c r="F675" s="4" t="s">
        <v>1980</v>
      </c>
      <c r="G675" s="4" t="s">
        <v>2083</v>
      </c>
    </row>
    <row r="676" spans="6:7" x14ac:dyDescent="0.2">
      <c r="F676" s="4" t="s">
        <v>2100</v>
      </c>
      <c r="G676" s="4" t="s">
        <v>2096</v>
      </c>
    </row>
    <row r="677" spans="6:7" x14ac:dyDescent="0.2">
      <c r="F677" s="4" t="s">
        <v>2022</v>
      </c>
      <c r="G677" s="4" t="s">
        <v>2096</v>
      </c>
    </row>
    <row r="678" spans="6:7" x14ac:dyDescent="0.2">
      <c r="F678" s="4" t="s">
        <v>1986</v>
      </c>
      <c r="G678" s="4" t="s">
        <v>2082</v>
      </c>
    </row>
    <row r="679" spans="6:7" x14ac:dyDescent="0.2">
      <c r="F679" s="4" t="s">
        <v>2101</v>
      </c>
      <c r="G679" s="4" t="s">
        <v>2084</v>
      </c>
    </row>
    <row r="680" spans="6:7" x14ac:dyDescent="0.2">
      <c r="F680" s="4" t="s">
        <v>2101</v>
      </c>
      <c r="G680" s="4" t="s">
        <v>2084</v>
      </c>
    </row>
    <row r="681" spans="6:7" x14ac:dyDescent="0.2">
      <c r="F681" s="4"/>
      <c r="G681" s="4" t="s">
        <v>2084</v>
      </c>
    </row>
    <row r="682" spans="6:7" x14ac:dyDescent="0.2">
      <c r="F682" s="4" t="s">
        <v>1990</v>
      </c>
      <c r="G682" s="4" t="s">
        <v>2084</v>
      </c>
    </row>
    <row r="683" spans="6:7" x14ac:dyDescent="0.2">
      <c r="F683" s="4" t="s">
        <v>1997</v>
      </c>
      <c r="G683" s="4" t="s">
        <v>2084</v>
      </c>
    </row>
    <row r="684" spans="6:7" x14ac:dyDescent="0.2">
      <c r="F684" s="4" t="s">
        <v>1960</v>
      </c>
      <c r="G684" s="4" t="s">
        <v>2083</v>
      </c>
    </row>
    <row r="685" spans="6:7" x14ac:dyDescent="0.2">
      <c r="F685" s="4" t="s">
        <v>1986</v>
      </c>
      <c r="G685" s="4" t="s">
        <v>2082</v>
      </c>
    </row>
    <row r="686" spans="6:7" x14ac:dyDescent="0.2">
      <c r="F686" s="4" t="s">
        <v>1993</v>
      </c>
      <c r="G686" s="4" t="s">
        <v>2084</v>
      </c>
    </row>
    <row r="687" spans="6:7" x14ac:dyDescent="0.2">
      <c r="F687" s="4" t="s">
        <v>2004</v>
      </c>
      <c r="G687" s="4" t="s">
        <v>2084</v>
      </c>
    </row>
    <row r="688" spans="6:7" x14ac:dyDescent="0.2">
      <c r="F688" s="4" t="s">
        <v>1983</v>
      </c>
      <c r="G688" s="4" t="s">
        <v>2094</v>
      </c>
    </row>
    <row r="689" spans="6:7" x14ac:dyDescent="0.2">
      <c r="F689" s="4" t="s">
        <v>1997</v>
      </c>
      <c r="G689" s="4" t="s">
        <v>2084</v>
      </c>
    </row>
    <row r="690" spans="6:7" x14ac:dyDescent="0.2">
      <c r="F690" s="4" t="s">
        <v>1979</v>
      </c>
      <c r="G690" s="4" t="s">
        <v>2089</v>
      </c>
    </row>
    <row r="691" spans="6:7" x14ac:dyDescent="0.2">
      <c r="F691" s="4" t="s">
        <v>1997</v>
      </c>
      <c r="G691" s="4" t="s">
        <v>2084</v>
      </c>
    </row>
    <row r="692" spans="6:7" x14ac:dyDescent="0.2">
      <c r="F692" s="4" t="s">
        <v>1971</v>
      </c>
      <c r="G692" s="4" t="s">
        <v>2089</v>
      </c>
    </row>
    <row r="693" spans="6:7" x14ac:dyDescent="0.2">
      <c r="F693" s="4" t="s">
        <v>2007</v>
      </c>
      <c r="G693" s="4" t="s">
        <v>2083</v>
      </c>
    </row>
    <row r="694" spans="6:7" x14ac:dyDescent="0.2">
      <c r="F694" s="4" t="s">
        <v>709</v>
      </c>
      <c r="G694" s="4" t="s">
        <v>2104</v>
      </c>
    </row>
    <row r="695" spans="6:7" x14ac:dyDescent="0.2">
      <c r="F695" s="4" t="s">
        <v>2105</v>
      </c>
      <c r="G695" s="4" t="s">
        <v>2106</v>
      </c>
    </row>
    <row r="696" spans="6:7" x14ac:dyDescent="0.2">
      <c r="F696" s="4" t="s">
        <v>1981</v>
      </c>
      <c r="G696" s="4" t="s">
        <v>2107</v>
      </c>
    </row>
    <row r="697" spans="6:7" x14ac:dyDescent="0.2">
      <c r="F697" s="4" t="s">
        <v>1976</v>
      </c>
      <c r="G697" s="4" t="s">
        <v>2107</v>
      </c>
    </row>
    <row r="698" spans="6:7" x14ac:dyDescent="0.2">
      <c r="F698" s="4" t="s">
        <v>2108</v>
      </c>
      <c r="G698" s="4" t="s">
        <v>2106</v>
      </c>
    </row>
    <row r="699" spans="6:7" x14ac:dyDescent="0.2">
      <c r="F699" s="4" t="s">
        <v>2109</v>
      </c>
      <c r="G699" s="4" t="s">
        <v>2106</v>
      </c>
    </row>
    <row r="700" spans="6:7" x14ac:dyDescent="0.2">
      <c r="F700" s="4" t="s">
        <v>2110</v>
      </c>
      <c r="G700" s="4" t="s">
        <v>2106</v>
      </c>
    </row>
    <row r="701" spans="6:7" x14ac:dyDescent="0.2">
      <c r="F701" s="4" t="s">
        <v>2111</v>
      </c>
      <c r="G701" s="4" t="s">
        <v>2106</v>
      </c>
    </row>
    <row r="702" spans="6:7" x14ac:dyDescent="0.2">
      <c r="F702" s="4" t="s">
        <v>2112</v>
      </c>
      <c r="G702" s="4" t="s">
        <v>2106</v>
      </c>
    </row>
    <row r="703" spans="6:7" x14ac:dyDescent="0.2">
      <c r="F703" s="4" t="s">
        <v>709</v>
      </c>
      <c r="G703" s="4" t="s">
        <v>2104</v>
      </c>
    </row>
    <row r="704" spans="6:7" x14ac:dyDescent="0.2">
      <c r="F704" s="4" t="s">
        <v>709</v>
      </c>
      <c r="G704" s="4" t="s">
        <v>2104</v>
      </c>
    </row>
    <row r="705" spans="6:7" x14ac:dyDescent="0.2">
      <c r="F705" s="4" t="s">
        <v>2113</v>
      </c>
      <c r="G705" s="4" t="s">
        <v>2106</v>
      </c>
    </row>
    <row r="706" spans="6:7" x14ac:dyDescent="0.2">
      <c r="F706" s="4" t="s">
        <v>2114</v>
      </c>
      <c r="G706" s="4" t="s">
        <v>2106</v>
      </c>
    </row>
    <row r="707" spans="6:7" x14ac:dyDescent="0.2">
      <c r="F707" s="4" t="s">
        <v>2115</v>
      </c>
      <c r="G707" s="4" t="s">
        <v>2106</v>
      </c>
    </row>
    <row r="708" spans="6:7" x14ac:dyDescent="0.2">
      <c r="F708" s="4" t="s">
        <v>2105</v>
      </c>
      <c r="G708" s="4" t="s">
        <v>2106</v>
      </c>
    </row>
    <row r="709" spans="6:7" x14ac:dyDescent="0.2">
      <c r="F709" s="4" t="s">
        <v>709</v>
      </c>
      <c r="G709" s="4" t="s">
        <v>2104</v>
      </c>
    </row>
    <row r="710" spans="6:7" x14ac:dyDescent="0.2">
      <c r="F710" s="4" t="s">
        <v>2116</v>
      </c>
      <c r="G710" s="4" t="s">
        <v>2106</v>
      </c>
    </row>
    <row r="711" spans="6:7" x14ac:dyDescent="0.2">
      <c r="F711" s="4" t="s">
        <v>2117</v>
      </c>
      <c r="G711" s="4" t="s">
        <v>2106</v>
      </c>
    </row>
    <row r="712" spans="6:7" x14ac:dyDescent="0.2">
      <c r="F712" s="4" t="s">
        <v>2118</v>
      </c>
      <c r="G712" s="4" t="s">
        <v>2106</v>
      </c>
    </row>
    <row r="713" spans="6:7" x14ac:dyDescent="0.2">
      <c r="F713" s="4" t="s">
        <v>2119</v>
      </c>
      <c r="G713" s="4" t="s">
        <v>2106</v>
      </c>
    </row>
    <row r="714" spans="6:7" x14ac:dyDescent="0.2">
      <c r="F714" s="4" t="s">
        <v>709</v>
      </c>
      <c r="G714" s="4" t="s">
        <v>2104</v>
      </c>
    </row>
    <row r="715" spans="6:7" x14ac:dyDescent="0.2">
      <c r="F715" s="4" t="s">
        <v>2120</v>
      </c>
      <c r="G715" s="4" t="s">
        <v>2106</v>
      </c>
    </row>
    <row r="716" spans="6:7" x14ac:dyDescent="0.2">
      <c r="F716" s="4" t="s">
        <v>2121</v>
      </c>
      <c r="G716" s="4" t="s">
        <v>2106</v>
      </c>
    </row>
    <row r="717" spans="6:7" x14ac:dyDescent="0.2">
      <c r="F717" s="4" t="s">
        <v>2122</v>
      </c>
      <c r="G717" s="4" t="s">
        <v>2106</v>
      </c>
    </row>
    <row r="718" spans="6:7" x14ac:dyDescent="0.2">
      <c r="F718" s="4" t="s">
        <v>2123</v>
      </c>
      <c r="G718" s="4" t="s">
        <v>2106</v>
      </c>
    </row>
    <row r="719" spans="6:7" x14ac:dyDescent="0.2">
      <c r="F719" s="4" t="s">
        <v>2015</v>
      </c>
      <c r="G719" s="4" t="s">
        <v>2107</v>
      </c>
    </row>
    <row r="720" spans="6:7" x14ac:dyDescent="0.2">
      <c r="F720" s="4" t="s">
        <v>2124</v>
      </c>
      <c r="G720" s="4" t="s">
        <v>2106</v>
      </c>
    </row>
    <row r="721" spans="6:7" x14ac:dyDescent="0.2">
      <c r="F721" s="4" t="s">
        <v>2125</v>
      </c>
      <c r="G721" s="4" t="s">
        <v>2106</v>
      </c>
    </row>
    <row r="722" spans="6:7" x14ac:dyDescent="0.2">
      <c r="F722" s="4" t="s">
        <v>2126</v>
      </c>
      <c r="G722" s="4" t="s">
        <v>2106</v>
      </c>
    </row>
    <row r="723" spans="6:7" x14ac:dyDescent="0.2">
      <c r="F723" s="4" t="s">
        <v>2127</v>
      </c>
      <c r="G723" s="4" t="s">
        <v>2106</v>
      </c>
    </row>
    <row r="724" spans="6:7" x14ac:dyDescent="0.2">
      <c r="F724" s="4" t="s">
        <v>709</v>
      </c>
      <c r="G724" s="4" t="s">
        <v>2104</v>
      </c>
    </row>
    <row r="725" spans="6:7" x14ac:dyDescent="0.2">
      <c r="F725" s="4" t="s">
        <v>709</v>
      </c>
      <c r="G725" s="4" t="s">
        <v>2104</v>
      </c>
    </row>
    <row r="726" spans="6:7" x14ac:dyDescent="0.2">
      <c r="F726" s="4" t="s">
        <v>2113</v>
      </c>
      <c r="G726" s="4" t="s">
        <v>2106</v>
      </c>
    </row>
    <row r="727" spans="6:7" x14ac:dyDescent="0.2">
      <c r="F727" s="4" t="s">
        <v>2128</v>
      </c>
      <c r="G727" s="4" t="s">
        <v>2129</v>
      </c>
    </row>
    <row r="728" spans="6:7" x14ac:dyDescent="0.2">
      <c r="F728" s="4" t="s">
        <v>709</v>
      </c>
      <c r="G728" s="4" t="s">
        <v>2104</v>
      </c>
    </row>
    <row r="729" spans="6:7" x14ac:dyDescent="0.2">
      <c r="F729" s="4" t="s">
        <v>2130</v>
      </c>
      <c r="G729" s="4" t="s">
        <v>2106</v>
      </c>
    </row>
    <row r="730" spans="6:7" x14ac:dyDescent="0.2">
      <c r="F730" s="4" t="s">
        <v>2131</v>
      </c>
      <c r="G730" s="4" t="s">
        <v>2129</v>
      </c>
    </row>
    <row r="731" spans="6:7" x14ac:dyDescent="0.2">
      <c r="F731" s="4" t="s">
        <v>699</v>
      </c>
      <c r="G731" s="4" t="s">
        <v>2106</v>
      </c>
    </row>
    <row r="732" spans="6:7" x14ac:dyDescent="0.2">
      <c r="F732" s="4" t="s">
        <v>2132</v>
      </c>
      <c r="G732" s="4" t="s">
        <v>2107</v>
      </c>
    </row>
    <row r="733" spans="6:7" x14ac:dyDescent="0.2">
      <c r="F733" s="4" t="s">
        <v>1976</v>
      </c>
      <c r="G733" s="4" t="s">
        <v>2107</v>
      </c>
    </row>
    <row r="734" spans="6:7" x14ac:dyDescent="0.2">
      <c r="F734" s="4" t="s">
        <v>719</v>
      </c>
      <c r="G734" s="4" t="s">
        <v>2104</v>
      </c>
    </row>
    <row r="735" spans="6:7" x14ac:dyDescent="0.2">
      <c r="F735" s="4" t="s">
        <v>1970</v>
      </c>
      <c r="G735" s="4" t="s">
        <v>2107</v>
      </c>
    </row>
    <row r="736" spans="6:7" x14ac:dyDescent="0.2">
      <c r="F736" s="4" t="s">
        <v>2133</v>
      </c>
      <c r="G736" s="4" t="s">
        <v>2106</v>
      </c>
    </row>
    <row r="737" spans="6:7" x14ac:dyDescent="0.2">
      <c r="F737" s="4" t="s">
        <v>2134</v>
      </c>
      <c r="G737" s="4" t="s">
        <v>2106</v>
      </c>
    </row>
    <row r="738" spans="6:7" x14ac:dyDescent="0.2">
      <c r="F738" s="4" t="s">
        <v>2135</v>
      </c>
      <c r="G738" s="4" t="s">
        <v>2106</v>
      </c>
    </row>
    <row r="739" spans="6:7" x14ac:dyDescent="0.2">
      <c r="F739" s="4" t="s">
        <v>2136</v>
      </c>
      <c r="G739" s="4" t="s">
        <v>2106</v>
      </c>
    </row>
    <row r="740" spans="6:7" x14ac:dyDescent="0.2">
      <c r="F740" s="4" t="s">
        <v>2137</v>
      </c>
      <c r="G740" s="4" t="s">
        <v>2106</v>
      </c>
    </row>
    <row r="741" spans="6:7" x14ac:dyDescent="0.2">
      <c r="F741" s="4" t="s">
        <v>2138</v>
      </c>
      <c r="G741" s="4" t="s">
        <v>2106</v>
      </c>
    </row>
    <row r="742" spans="6:7" x14ac:dyDescent="0.2">
      <c r="F742" s="4" t="s">
        <v>719</v>
      </c>
      <c r="G742" s="4" t="s">
        <v>2104</v>
      </c>
    </row>
    <row r="743" spans="6:7" x14ac:dyDescent="0.2">
      <c r="F743" s="4" t="s">
        <v>2139</v>
      </c>
      <c r="G743" s="4" t="s">
        <v>2106</v>
      </c>
    </row>
    <row r="744" spans="6:7" x14ac:dyDescent="0.2">
      <c r="F744" s="4" t="s">
        <v>2140</v>
      </c>
      <c r="G744" s="4" t="s">
        <v>2106</v>
      </c>
    </row>
    <row r="745" spans="6:7" x14ac:dyDescent="0.2">
      <c r="F745" s="4" t="s">
        <v>1981</v>
      </c>
      <c r="G745" s="4" t="s">
        <v>2107</v>
      </c>
    </row>
    <row r="746" spans="6:7" x14ac:dyDescent="0.2">
      <c r="F746" s="4" t="s">
        <v>2132</v>
      </c>
      <c r="G746" s="4" t="s">
        <v>2107</v>
      </c>
    </row>
    <row r="747" spans="6:7" x14ac:dyDescent="0.2">
      <c r="F747" s="4" t="s">
        <v>2025</v>
      </c>
      <c r="G747" s="4" t="s">
        <v>2106</v>
      </c>
    </row>
    <row r="748" spans="6:7" x14ac:dyDescent="0.2">
      <c r="F748" s="4" t="s">
        <v>2141</v>
      </c>
      <c r="G748" s="4"/>
    </row>
    <row r="749" spans="6:7" x14ac:dyDescent="0.2">
      <c r="F749" s="4" t="s">
        <v>2020</v>
      </c>
      <c r="G749" s="4" t="s">
        <v>2107</v>
      </c>
    </row>
    <row r="750" spans="6:7" x14ac:dyDescent="0.2">
      <c r="F750" s="4" t="s">
        <v>719</v>
      </c>
      <c r="G750" s="4" t="s">
        <v>2104</v>
      </c>
    </row>
    <row r="751" spans="6:7" x14ac:dyDescent="0.2">
      <c r="F751" s="4" t="s">
        <v>709</v>
      </c>
      <c r="G751" s="4" t="s">
        <v>2104</v>
      </c>
    </row>
    <row r="752" spans="6:7" x14ac:dyDescent="0.2">
      <c r="F752" s="4" t="s">
        <v>2132</v>
      </c>
      <c r="G752" s="4" t="s">
        <v>2107</v>
      </c>
    </row>
    <row r="753" spans="6:7" x14ac:dyDescent="0.2">
      <c r="F753" s="4" t="s">
        <v>2139</v>
      </c>
      <c r="G753" s="4" t="s">
        <v>2106</v>
      </c>
    </row>
    <row r="754" spans="6:7" x14ac:dyDescent="0.2">
      <c r="F754" s="4" t="s">
        <v>709</v>
      </c>
      <c r="G754" s="4" t="s">
        <v>2104</v>
      </c>
    </row>
    <row r="755" spans="6:7" x14ac:dyDescent="0.2">
      <c r="F755" s="4" t="s">
        <v>2142</v>
      </c>
      <c r="G755" s="4" t="s">
        <v>2106</v>
      </c>
    </row>
    <row r="756" spans="6:7" x14ac:dyDescent="0.2">
      <c r="F756" s="4" t="s">
        <v>2143</v>
      </c>
      <c r="G756" s="4" t="s">
        <v>2106</v>
      </c>
    </row>
    <row r="757" spans="6:7" x14ac:dyDescent="0.2">
      <c r="F757" s="4" t="s">
        <v>2144</v>
      </c>
      <c r="G757" s="4" t="s">
        <v>2106</v>
      </c>
    </row>
    <row r="758" spans="6:7" x14ac:dyDescent="0.2">
      <c r="F758" s="4" t="s">
        <v>2132</v>
      </c>
      <c r="G758" s="4" t="s">
        <v>2107</v>
      </c>
    </row>
    <row r="759" spans="6:7" x14ac:dyDescent="0.2">
      <c r="F759" s="4" t="s">
        <v>2132</v>
      </c>
      <c r="G759" s="4" t="s">
        <v>2107</v>
      </c>
    </row>
    <row r="760" spans="6:7" x14ac:dyDescent="0.2">
      <c r="F760" s="4" t="s">
        <v>2145</v>
      </c>
      <c r="G760" s="4"/>
    </row>
    <row r="761" spans="6:7" x14ac:dyDescent="0.2">
      <c r="F761" s="4" t="s">
        <v>2146</v>
      </c>
      <c r="G761" s="4" t="s">
        <v>2104</v>
      </c>
    </row>
    <row r="762" spans="6:7" x14ac:dyDescent="0.2">
      <c r="F762" s="4" t="s">
        <v>2008</v>
      </c>
      <c r="G762" s="4" t="s">
        <v>2106</v>
      </c>
    </row>
    <row r="763" spans="6:7" x14ac:dyDescent="0.2">
      <c r="F763" s="4" t="s">
        <v>2147</v>
      </c>
      <c r="G763" s="4" t="s">
        <v>2106</v>
      </c>
    </row>
    <row r="764" spans="6:7" x14ac:dyDescent="0.2">
      <c r="F764" s="4" t="s">
        <v>709</v>
      </c>
      <c r="G764" s="4" t="s">
        <v>2104</v>
      </c>
    </row>
    <row r="765" spans="6:7" x14ac:dyDescent="0.2">
      <c r="F765" s="4" t="s">
        <v>1974</v>
      </c>
      <c r="G765" s="4" t="s">
        <v>2107</v>
      </c>
    </row>
    <row r="766" spans="6:7" x14ac:dyDescent="0.2">
      <c r="F766" s="4" t="s">
        <v>1974</v>
      </c>
      <c r="G766" s="4" t="s">
        <v>2107</v>
      </c>
    </row>
    <row r="767" spans="6:7" x14ac:dyDescent="0.2">
      <c r="F767" s="4" t="s">
        <v>1970</v>
      </c>
      <c r="G767" s="4" t="s">
        <v>2107</v>
      </c>
    </row>
    <row r="768" spans="6:7" x14ac:dyDescent="0.2">
      <c r="F768" s="4" t="s">
        <v>2143</v>
      </c>
      <c r="G768" s="4" t="s">
        <v>2106</v>
      </c>
    </row>
    <row r="769" spans="6:7" x14ac:dyDescent="0.2">
      <c r="F769" s="4" t="s">
        <v>719</v>
      </c>
      <c r="G769" s="4" t="s">
        <v>2104</v>
      </c>
    </row>
    <row r="770" spans="6:7" x14ac:dyDescent="0.2">
      <c r="F770" s="4" t="s">
        <v>2148</v>
      </c>
      <c r="G770" s="4" t="s">
        <v>2106</v>
      </c>
    </row>
    <row r="771" spans="6:7" x14ac:dyDescent="0.2">
      <c r="F771" s="4" t="s">
        <v>2149</v>
      </c>
      <c r="G771" s="4" t="s">
        <v>2106</v>
      </c>
    </row>
    <row r="772" spans="6:7" x14ac:dyDescent="0.2">
      <c r="F772" s="4" t="s">
        <v>2150</v>
      </c>
      <c r="G772" s="4" t="s">
        <v>2106</v>
      </c>
    </row>
    <row r="773" spans="6:7" x14ac:dyDescent="0.2">
      <c r="F773" s="4" t="s">
        <v>2151</v>
      </c>
      <c r="G773" s="4" t="s">
        <v>2106</v>
      </c>
    </row>
    <row r="774" spans="6:7" x14ac:dyDescent="0.2">
      <c r="F774" s="4" t="s">
        <v>719</v>
      </c>
      <c r="G774" s="4" t="s">
        <v>2104</v>
      </c>
    </row>
    <row r="775" spans="6:7" x14ac:dyDescent="0.2">
      <c r="F775" s="4" t="s">
        <v>709</v>
      </c>
      <c r="G775" s="4" t="s">
        <v>2104</v>
      </c>
    </row>
    <row r="776" spans="6:7" x14ac:dyDescent="0.2">
      <c r="F776" s="4" t="s">
        <v>2132</v>
      </c>
      <c r="G776" s="4" t="s">
        <v>2107</v>
      </c>
    </row>
    <row r="777" spans="6:7" x14ac:dyDescent="0.2">
      <c r="F777" s="4" t="s">
        <v>2146</v>
      </c>
      <c r="G777" s="4" t="s">
        <v>2104</v>
      </c>
    </row>
    <row r="778" spans="6:7" x14ac:dyDescent="0.2">
      <c r="F778" s="4" t="s">
        <v>2152</v>
      </c>
      <c r="G778" s="4"/>
    </row>
    <row r="779" spans="6:7" x14ac:dyDescent="0.2">
      <c r="F779" s="4" t="s">
        <v>2153</v>
      </c>
      <c r="G779" s="4" t="s">
        <v>2106</v>
      </c>
    </row>
    <row r="780" spans="6:7" x14ac:dyDescent="0.2">
      <c r="F780" s="4" t="s">
        <v>2154</v>
      </c>
      <c r="G780" s="4" t="s">
        <v>2106</v>
      </c>
    </row>
    <row r="781" spans="6:7" x14ac:dyDescent="0.2">
      <c r="F781" s="4" t="s">
        <v>2155</v>
      </c>
      <c r="G781" s="4" t="s">
        <v>2106</v>
      </c>
    </row>
    <row r="782" spans="6:7" x14ac:dyDescent="0.2">
      <c r="F782" s="4" t="s">
        <v>2142</v>
      </c>
      <c r="G782" s="4" t="s">
        <v>2106</v>
      </c>
    </row>
    <row r="783" spans="6:7" x14ac:dyDescent="0.2">
      <c r="F783" s="4" t="s">
        <v>2156</v>
      </c>
      <c r="G783" s="4" t="s">
        <v>2106</v>
      </c>
    </row>
    <row r="784" spans="6:7" x14ac:dyDescent="0.2">
      <c r="F784" s="4" t="s">
        <v>2157</v>
      </c>
      <c r="G784" s="4" t="s">
        <v>2129</v>
      </c>
    </row>
    <row r="785" spans="6:7" x14ac:dyDescent="0.2">
      <c r="F785" s="4" t="s">
        <v>2158</v>
      </c>
      <c r="G785" s="4" t="s">
        <v>2106</v>
      </c>
    </row>
    <row r="786" spans="6:7" x14ac:dyDescent="0.2">
      <c r="F786" s="4" t="s">
        <v>2159</v>
      </c>
      <c r="G786" s="4" t="s">
        <v>2106</v>
      </c>
    </row>
    <row r="787" spans="6:7" x14ac:dyDescent="0.2">
      <c r="F787" s="4" t="s">
        <v>719</v>
      </c>
      <c r="G787" s="4" t="s">
        <v>2104</v>
      </c>
    </row>
    <row r="788" spans="6:7" x14ac:dyDescent="0.2">
      <c r="F788" s="4" t="s">
        <v>734</v>
      </c>
      <c r="G788" s="4" t="s">
        <v>2104</v>
      </c>
    </row>
    <row r="789" spans="6:7" x14ac:dyDescent="0.2">
      <c r="F789" s="4" t="s">
        <v>734</v>
      </c>
      <c r="G789" s="4" t="s">
        <v>2104</v>
      </c>
    </row>
    <row r="790" spans="6:7" x14ac:dyDescent="0.2">
      <c r="F790" s="4" t="s">
        <v>2160</v>
      </c>
      <c r="G790" s="4" t="s">
        <v>2106</v>
      </c>
    </row>
    <row r="791" spans="6:7" x14ac:dyDescent="0.2">
      <c r="F791" s="4" t="s">
        <v>2161</v>
      </c>
      <c r="G791" s="4" t="s">
        <v>2106</v>
      </c>
    </row>
    <row r="792" spans="6:7" x14ac:dyDescent="0.2">
      <c r="F792" s="4" t="s">
        <v>2025</v>
      </c>
      <c r="G792" s="4" t="s">
        <v>2106</v>
      </c>
    </row>
    <row r="793" spans="6:7" x14ac:dyDescent="0.2">
      <c r="F793" s="4" t="s">
        <v>734</v>
      </c>
      <c r="G793" s="4" t="s">
        <v>2104</v>
      </c>
    </row>
    <row r="794" spans="6:7" x14ac:dyDescent="0.2">
      <c r="F794" s="4" t="s">
        <v>709</v>
      </c>
      <c r="G794" s="4" t="s">
        <v>2104</v>
      </c>
    </row>
    <row r="795" spans="6:7" x14ac:dyDescent="0.2">
      <c r="F795" s="4" t="s">
        <v>2162</v>
      </c>
      <c r="G795" s="4" t="s">
        <v>2106</v>
      </c>
    </row>
    <row r="796" spans="6:7" x14ac:dyDescent="0.2">
      <c r="F796" s="4" t="s">
        <v>2020</v>
      </c>
      <c r="G796" s="4" t="s">
        <v>2107</v>
      </c>
    </row>
    <row r="797" spans="6:7" x14ac:dyDescent="0.2">
      <c r="F797" s="4" t="s">
        <v>2163</v>
      </c>
      <c r="G797" s="4" t="s">
        <v>2106</v>
      </c>
    </row>
    <row r="798" spans="6:7" x14ac:dyDescent="0.2">
      <c r="F798" s="4" t="s">
        <v>2146</v>
      </c>
      <c r="G798" s="4" t="s">
        <v>2104</v>
      </c>
    </row>
    <row r="799" spans="6:7" x14ac:dyDescent="0.2">
      <c r="F799" s="4" t="s">
        <v>2139</v>
      </c>
      <c r="G799" s="4" t="s">
        <v>2106</v>
      </c>
    </row>
    <row r="800" spans="6:7" x14ac:dyDescent="0.2">
      <c r="F800" s="4" t="s">
        <v>2113</v>
      </c>
      <c r="G800" s="4" t="s">
        <v>2106</v>
      </c>
    </row>
    <row r="801" spans="6:7" x14ac:dyDescent="0.2">
      <c r="F801" s="4" t="s">
        <v>2143</v>
      </c>
      <c r="G801" s="4" t="s">
        <v>2106</v>
      </c>
    </row>
    <row r="802" spans="6:7" x14ac:dyDescent="0.2">
      <c r="F802" s="4" t="s">
        <v>2146</v>
      </c>
      <c r="G802" s="4" t="s">
        <v>2104</v>
      </c>
    </row>
    <row r="803" spans="6:7" x14ac:dyDescent="0.2">
      <c r="F803" s="4" t="s">
        <v>709</v>
      </c>
      <c r="G803" s="4" t="s">
        <v>2104</v>
      </c>
    </row>
    <row r="804" spans="6:7" x14ac:dyDescent="0.2">
      <c r="F804" s="4" t="s">
        <v>2113</v>
      </c>
      <c r="G804" s="4" t="s">
        <v>2106</v>
      </c>
    </row>
    <row r="805" spans="6:7" x14ac:dyDescent="0.2">
      <c r="F805" s="4" t="s">
        <v>709</v>
      </c>
      <c r="G805" s="4" t="s">
        <v>2104</v>
      </c>
    </row>
    <row r="806" spans="6:7" x14ac:dyDescent="0.2">
      <c r="F806" s="4" t="s">
        <v>2135</v>
      </c>
      <c r="G806" s="4" t="s">
        <v>2106</v>
      </c>
    </row>
    <row r="807" spans="6:7" x14ac:dyDescent="0.2">
      <c r="F807" s="4" t="s">
        <v>2164</v>
      </c>
      <c r="G807" s="4" t="s">
        <v>2106</v>
      </c>
    </row>
    <row r="808" spans="6:7" x14ac:dyDescent="0.2">
      <c r="F808" s="4" t="s">
        <v>2165</v>
      </c>
      <c r="G808" s="4" t="s">
        <v>2106</v>
      </c>
    </row>
    <row r="809" spans="6:7" x14ac:dyDescent="0.2">
      <c r="F809" s="4" t="s">
        <v>734</v>
      </c>
      <c r="G809" s="4" t="s">
        <v>2104</v>
      </c>
    </row>
    <row r="810" spans="6:7" x14ac:dyDescent="0.2">
      <c r="F810" s="4" t="s">
        <v>2166</v>
      </c>
      <c r="G810" s="4" t="s">
        <v>2106</v>
      </c>
    </row>
    <row r="811" spans="6:7" x14ac:dyDescent="0.2">
      <c r="F811" s="4" t="s">
        <v>719</v>
      </c>
      <c r="G811" s="4" t="s">
        <v>2104</v>
      </c>
    </row>
    <row r="812" spans="6:7" x14ac:dyDescent="0.2">
      <c r="F812" s="4" t="s">
        <v>2167</v>
      </c>
      <c r="G812" s="4" t="s">
        <v>2106</v>
      </c>
    </row>
    <row r="813" spans="6:7" x14ac:dyDescent="0.2">
      <c r="F813" s="4" t="s">
        <v>2168</v>
      </c>
      <c r="G813" s="4"/>
    </row>
    <row r="814" spans="6:7" x14ac:dyDescent="0.2">
      <c r="F814" s="4" t="s">
        <v>2143</v>
      </c>
      <c r="G814" s="4" t="s">
        <v>2106</v>
      </c>
    </row>
    <row r="815" spans="6:7" x14ac:dyDescent="0.2">
      <c r="F815" s="4" t="s">
        <v>2169</v>
      </c>
      <c r="G815" s="4" t="s">
        <v>2106</v>
      </c>
    </row>
    <row r="816" spans="6:7" x14ac:dyDescent="0.2">
      <c r="F816" s="4" t="s">
        <v>2114</v>
      </c>
      <c r="G816" s="4" t="s">
        <v>2107</v>
      </c>
    </row>
    <row r="817" spans="6:7" x14ac:dyDescent="0.2">
      <c r="F817" s="4" t="s">
        <v>2170</v>
      </c>
      <c r="G817" s="4" t="s">
        <v>2106</v>
      </c>
    </row>
    <row r="818" spans="6:7" x14ac:dyDescent="0.2">
      <c r="F818" s="4" t="s">
        <v>2171</v>
      </c>
      <c r="G818" s="4" t="s">
        <v>2106</v>
      </c>
    </row>
    <row r="819" spans="6:7" x14ac:dyDescent="0.2">
      <c r="F819" s="4" t="s">
        <v>2172</v>
      </c>
      <c r="G819" s="4" t="s">
        <v>2106</v>
      </c>
    </row>
    <row r="820" spans="6:7" x14ac:dyDescent="0.2">
      <c r="F820" s="4" t="s">
        <v>734</v>
      </c>
      <c r="G820" s="4" t="s">
        <v>2104</v>
      </c>
    </row>
    <row r="821" spans="6:7" x14ac:dyDescent="0.2">
      <c r="F821" s="4" t="s">
        <v>2173</v>
      </c>
      <c r="G821" s="4" t="s">
        <v>2106</v>
      </c>
    </row>
    <row r="822" spans="6:7" x14ac:dyDescent="0.2">
      <c r="F822" s="4" t="s">
        <v>2174</v>
      </c>
      <c r="G822" s="4" t="s">
        <v>2107</v>
      </c>
    </row>
    <row r="823" spans="6:7" x14ac:dyDescent="0.2">
      <c r="F823" s="4" t="s">
        <v>709</v>
      </c>
      <c r="G823" s="4" t="s">
        <v>2104</v>
      </c>
    </row>
    <row r="824" spans="6:7" x14ac:dyDescent="0.2">
      <c r="F824" s="4" t="s">
        <v>2175</v>
      </c>
      <c r="G824" s="4" t="s">
        <v>2106</v>
      </c>
    </row>
    <row r="825" spans="6:7" x14ac:dyDescent="0.2">
      <c r="F825" s="4" t="s">
        <v>2146</v>
      </c>
      <c r="G825" s="4" t="s">
        <v>2104</v>
      </c>
    </row>
    <row r="826" spans="6:7" x14ac:dyDescent="0.2">
      <c r="F826" s="4" t="s">
        <v>2176</v>
      </c>
      <c r="G826" s="4"/>
    </row>
    <row r="827" spans="6:7" x14ac:dyDescent="0.2">
      <c r="F827" s="4" t="s">
        <v>2143</v>
      </c>
      <c r="G827" s="4" t="s">
        <v>2106</v>
      </c>
    </row>
    <row r="828" spans="6:7" x14ac:dyDescent="0.2">
      <c r="F828" s="4" t="s">
        <v>719</v>
      </c>
      <c r="G828" s="4" t="s">
        <v>2104</v>
      </c>
    </row>
    <row r="829" spans="6:7" x14ac:dyDescent="0.2">
      <c r="F829" s="4" t="s">
        <v>709</v>
      </c>
      <c r="G829" s="4" t="s">
        <v>2104</v>
      </c>
    </row>
    <row r="830" spans="6:7" x14ac:dyDescent="0.2">
      <c r="F830" s="4" t="s">
        <v>709</v>
      </c>
      <c r="G830" s="4" t="s">
        <v>2104</v>
      </c>
    </row>
    <row r="831" spans="6:7" x14ac:dyDescent="0.2">
      <c r="F831" s="4" t="s">
        <v>719</v>
      </c>
      <c r="G831" s="4" t="s">
        <v>2104</v>
      </c>
    </row>
    <row r="832" spans="6:7" x14ac:dyDescent="0.2">
      <c r="F832" s="4" t="s">
        <v>709</v>
      </c>
      <c r="G832" s="4" t="s">
        <v>2104</v>
      </c>
    </row>
    <row r="833" spans="6:7" x14ac:dyDescent="0.2">
      <c r="F833" s="4" t="s">
        <v>2177</v>
      </c>
      <c r="G833" s="4"/>
    </row>
    <row r="834" spans="6:7" x14ac:dyDescent="0.2">
      <c r="F834" s="4" t="s">
        <v>2146</v>
      </c>
      <c r="G834" s="4" t="s">
        <v>2104</v>
      </c>
    </row>
    <row r="835" spans="6:7" x14ac:dyDescent="0.2">
      <c r="F835" s="4" t="s">
        <v>734</v>
      </c>
      <c r="G835" s="4" t="s">
        <v>2104</v>
      </c>
    </row>
    <row r="836" spans="6:7" x14ac:dyDescent="0.2">
      <c r="F836" s="4" t="s">
        <v>709</v>
      </c>
      <c r="G836" s="4" t="s">
        <v>2104</v>
      </c>
    </row>
    <row r="837" spans="6:7" x14ac:dyDescent="0.2">
      <c r="F837" s="4" t="s">
        <v>2114</v>
      </c>
      <c r="G837" s="4" t="s">
        <v>2106</v>
      </c>
    </row>
    <row r="838" spans="6:7" x14ac:dyDescent="0.2">
      <c r="F838" s="4" t="s">
        <v>2114</v>
      </c>
      <c r="G838" s="4" t="s">
        <v>2107</v>
      </c>
    </row>
    <row r="839" spans="6:7" x14ac:dyDescent="0.2">
      <c r="F839" s="4" t="s">
        <v>719</v>
      </c>
      <c r="G839" s="4" t="s">
        <v>2104</v>
      </c>
    </row>
    <row r="840" spans="6:7" x14ac:dyDescent="0.2">
      <c r="F840" s="4" t="s">
        <v>709</v>
      </c>
      <c r="G840" s="4" t="s">
        <v>2104</v>
      </c>
    </row>
    <row r="841" spans="6:7" x14ac:dyDescent="0.2">
      <c r="F841" s="4" t="s">
        <v>2105</v>
      </c>
      <c r="G841" s="4" t="s">
        <v>2106</v>
      </c>
    </row>
    <row r="842" spans="6:7" x14ac:dyDescent="0.2">
      <c r="F842" s="4" t="s">
        <v>1981</v>
      </c>
      <c r="G842" s="4" t="s">
        <v>2107</v>
      </c>
    </row>
    <row r="843" spans="6:7" x14ac:dyDescent="0.2">
      <c r="F843" s="4" t="s">
        <v>1976</v>
      </c>
      <c r="G843" s="4" t="s">
        <v>2107</v>
      </c>
    </row>
    <row r="844" spans="6:7" x14ac:dyDescent="0.2">
      <c r="F844" s="4" t="s">
        <v>2108</v>
      </c>
      <c r="G844" s="4" t="s">
        <v>2106</v>
      </c>
    </row>
    <row r="845" spans="6:7" x14ac:dyDescent="0.2">
      <c r="F845" s="4" t="s">
        <v>2109</v>
      </c>
      <c r="G845" s="4" t="s">
        <v>2106</v>
      </c>
    </row>
    <row r="846" spans="6:7" x14ac:dyDescent="0.2">
      <c r="F846" s="4" t="s">
        <v>2110</v>
      </c>
      <c r="G846" s="4" t="s">
        <v>2106</v>
      </c>
    </row>
    <row r="847" spans="6:7" x14ac:dyDescent="0.2">
      <c r="F847" s="4" t="s">
        <v>2111</v>
      </c>
      <c r="G847" s="4" t="s">
        <v>2106</v>
      </c>
    </row>
    <row r="848" spans="6:7" x14ac:dyDescent="0.2">
      <c r="F848" s="4" t="s">
        <v>2112</v>
      </c>
      <c r="G848" s="4" t="s">
        <v>2106</v>
      </c>
    </row>
    <row r="849" spans="6:7" x14ac:dyDescent="0.2">
      <c r="F849" s="4" t="s">
        <v>709</v>
      </c>
      <c r="G849" s="4" t="s">
        <v>2104</v>
      </c>
    </row>
    <row r="850" spans="6:7" x14ac:dyDescent="0.2">
      <c r="F850" s="4" t="s">
        <v>709</v>
      </c>
      <c r="G850" s="4" t="s">
        <v>2104</v>
      </c>
    </row>
    <row r="851" spans="6:7" x14ac:dyDescent="0.2">
      <c r="F851" s="4" t="s">
        <v>2113</v>
      </c>
      <c r="G851" s="4" t="s">
        <v>2106</v>
      </c>
    </row>
    <row r="852" spans="6:7" x14ac:dyDescent="0.2">
      <c r="F852" s="4" t="s">
        <v>2114</v>
      </c>
      <c r="G852" s="4" t="s">
        <v>2106</v>
      </c>
    </row>
    <row r="853" spans="6:7" x14ac:dyDescent="0.2">
      <c r="F853" s="4" t="s">
        <v>2115</v>
      </c>
      <c r="G853" s="4" t="s">
        <v>2106</v>
      </c>
    </row>
    <row r="854" spans="6:7" x14ac:dyDescent="0.2">
      <c r="F854" s="4" t="s">
        <v>2105</v>
      </c>
      <c r="G854" s="4" t="s">
        <v>2106</v>
      </c>
    </row>
    <row r="855" spans="6:7" x14ac:dyDescent="0.2">
      <c r="F855" s="4" t="s">
        <v>709</v>
      </c>
      <c r="G855" s="4" t="s">
        <v>2104</v>
      </c>
    </row>
    <row r="856" spans="6:7" x14ac:dyDescent="0.2">
      <c r="F856" s="4" t="s">
        <v>2116</v>
      </c>
      <c r="G856" s="4" t="s">
        <v>2106</v>
      </c>
    </row>
    <row r="857" spans="6:7" x14ac:dyDescent="0.2">
      <c r="F857" s="4" t="s">
        <v>709</v>
      </c>
      <c r="G857" s="4" t="s">
        <v>2104</v>
      </c>
    </row>
    <row r="858" spans="6:7" x14ac:dyDescent="0.2">
      <c r="F858" s="4" t="s">
        <v>2117</v>
      </c>
      <c r="G858" s="4" t="s">
        <v>2106</v>
      </c>
    </row>
    <row r="859" spans="6:7" x14ac:dyDescent="0.2">
      <c r="F859" s="4" t="s">
        <v>2118</v>
      </c>
      <c r="G859" s="4" t="s">
        <v>2106</v>
      </c>
    </row>
    <row r="860" spans="6:7" x14ac:dyDescent="0.2">
      <c r="F860" s="4" t="s">
        <v>2119</v>
      </c>
      <c r="G860" s="4" t="s">
        <v>2106</v>
      </c>
    </row>
    <row r="861" spans="6:7" x14ac:dyDescent="0.2">
      <c r="F861" s="4" t="s">
        <v>709</v>
      </c>
      <c r="G861" s="4" t="s">
        <v>2104</v>
      </c>
    </row>
    <row r="862" spans="6:7" x14ac:dyDescent="0.2">
      <c r="F862" s="4" t="s">
        <v>2120</v>
      </c>
      <c r="G862" s="4" t="s">
        <v>2106</v>
      </c>
    </row>
    <row r="863" spans="6:7" x14ac:dyDescent="0.2">
      <c r="F863" s="4" t="s">
        <v>2121</v>
      </c>
      <c r="G863" s="4" t="s">
        <v>2106</v>
      </c>
    </row>
    <row r="864" spans="6:7" x14ac:dyDescent="0.2">
      <c r="F864" s="4" t="s">
        <v>2122</v>
      </c>
      <c r="G864" s="4" t="s">
        <v>2106</v>
      </c>
    </row>
    <row r="865" spans="6:7" x14ac:dyDescent="0.2">
      <c r="F865" s="4" t="s">
        <v>2123</v>
      </c>
      <c r="G865" s="4" t="s">
        <v>2106</v>
      </c>
    </row>
    <row r="866" spans="6:7" x14ac:dyDescent="0.2">
      <c r="F866" s="4" t="s">
        <v>2015</v>
      </c>
      <c r="G866" s="4" t="s">
        <v>2107</v>
      </c>
    </row>
    <row r="867" spans="6:7" x14ac:dyDescent="0.2">
      <c r="F867" s="4" t="s">
        <v>2124</v>
      </c>
      <c r="G867" s="4" t="s">
        <v>2106</v>
      </c>
    </row>
    <row r="868" spans="6:7" x14ac:dyDescent="0.2">
      <c r="F868" s="4" t="s">
        <v>2125</v>
      </c>
      <c r="G868" s="4" t="s">
        <v>2106</v>
      </c>
    </row>
    <row r="869" spans="6:7" x14ac:dyDescent="0.2">
      <c r="F869" s="4" t="s">
        <v>2126</v>
      </c>
      <c r="G869" s="4" t="s">
        <v>2106</v>
      </c>
    </row>
    <row r="870" spans="6:7" x14ac:dyDescent="0.2">
      <c r="F870" s="4" t="s">
        <v>2127</v>
      </c>
      <c r="G870" s="4" t="s">
        <v>2106</v>
      </c>
    </row>
    <row r="871" spans="6:7" x14ac:dyDescent="0.2">
      <c r="F871" s="4" t="s">
        <v>709</v>
      </c>
      <c r="G871" s="4" t="s">
        <v>2104</v>
      </c>
    </row>
    <row r="872" spans="6:7" x14ac:dyDescent="0.2">
      <c r="F872" s="4" t="s">
        <v>709</v>
      </c>
      <c r="G872" s="4" t="s">
        <v>2104</v>
      </c>
    </row>
    <row r="873" spans="6:7" x14ac:dyDescent="0.2">
      <c r="F873" s="4" t="s">
        <v>2113</v>
      </c>
      <c r="G873" s="4" t="s">
        <v>2106</v>
      </c>
    </row>
    <row r="874" spans="6:7" x14ac:dyDescent="0.2">
      <c r="F874" s="4" t="s">
        <v>2128</v>
      </c>
      <c r="G874" s="4" t="s">
        <v>2129</v>
      </c>
    </row>
    <row r="875" spans="6:7" x14ac:dyDescent="0.2">
      <c r="F875" s="4" t="s">
        <v>709</v>
      </c>
      <c r="G875" s="4" t="s">
        <v>2104</v>
      </c>
    </row>
    <row r="876" spans="6:7" x14ac:dyDescent="0.2">
      <c r="F876" s="4" t="s">
        <v>2130</v>
      </c>
      <c r="G876" s="4" t="s">
        <v>2106</v>
      </c>
    </row>
    <row r="877" spans="6:7" x14ac:dyDescent="0.2">
      <c r="F877" s="4" t="s">
        <v>2131</v>
      </c>
      <c r="G877" s="4" t="s">
        <v>2129</v>
      </c>
    </row>
    <row r="878" spans="6:7" x14ac:dyDescent="0.2">
      <c r="F878" s="4" t="s">
        <v>699</v>
      </c>
      <c r="G878" s="4" t="s">
        <v>2106</v>
      </c>
    </row>
    <row r="879" spans="6:7" x14ac:dyDescent="0.2">
      <c r="F879" s="4" t="s">
        <v>2132</v>
      </c>
      <c r="G879" s="4" t="s">
        <v>2107</v>
      </c>
    </row>
    <row r="880" spans="6:7" x14ac:dyDescent="0.2">
      <c r="F880" s="4" t="s">
        <v>1976</v>
      </c>
      <c r="G880" s="4" t="s">
        <v>2107</v>
      </c>
    </row>
    <row r="881" spans="6:7" x14ac:dyDescent="0.2">
      <c r="F881" s="4" t="s">
        <v>719</v>
      </c>
      <c r="G881" s="4" t="s">
        <v>2104</v>
      </c>
    </row>
    <row r="882" spans="6:7" x14ac:dyDescent="0.2">
      <c r="F882" s="4" t="s">
        <v>1970</v>
      </c>
      <c r="G882" s="4" t="s">
        <v>2107</v>
      </c>
    </row>
    <row r="883" spans="6:7" x14ac:dyDescent="0.2">
      <c r="F883" s="4" t="s">
        <v>2133</v>
      </c>
      <c r="G883" s="4" t="s">
        <v>2106</v>
      </c>
    </row>
    <row r="884" spans="6:7" x14ac:dyDescent="0.2">
      <c r="F884" s="4" t="s">
        <v>2134</v>
      </c>
      <c r="G884" s="4" t="s">
        <v>2106</v>
      </c>
    </row>
    <row r="885" spans="6:7" x14ac:dyDescent="0.2">
      <c r="F885" s="4" t="s">
        <v>2135</v>
      </c>
      <c r="G885" s="4" t="s">
        <v>2106</v>
      </c>
    </row>
    <row r="886" spans="6:7" x14ac:dyDescent="0.2">
      <c r="F886" s="4" t="s">
        <v>2136</v>
      </c>
      <c r="G886" s="4" t="s">
        <v>2106</v>
      </c>
    </row>
    <row r="887" spans="6:7" x14ac:dyDescent="0.2">
      <c r="F887" s="4" t="s">
        <v>2137</v>
      </c>
      <c r="G887" s="4" t="s">
        <v>2106</v>
      </c>
    </row>
    <row r="888" spans="6:7" x14ac:dyDescent="0.2">
      <c r="F888" s="4" t="s">
        <v>2138</v>
      </c>
      <c r="G888" s="4" t="s">
        <v>2106</v>
      </c>
    </row>
    <row r="889" spans="6:7" x14ac:dyDescent="0.2">
      <c r="F889" s="4" t="s">
        <v>709</v>
      </c>
      <c r="G889" s="4" t="s">
        <v>2104</v>
      </c>
    </row>
    <row r="890" spans="6:7" x14ac:dyDescent="0.2">
      <c r="F890" s="4" t="s">
        <v>719</v>
      </c>
      <c r="G890" s="4" t="s">
        <v>2104</v>
      </c>
    </row>
    <row r="891" spans="6:7" x14ac:dyDescent="0.2">
      <c r="F891" s="4" t="s">
        <v>2139</v>
      </c>
      <c r="G891" s="4" t="s">
        <v>2106</v>
      </c>
    </row>
    <row r="892" spans="6:7" x14ac:dyDescent="0.2">
      <c r="F892" s="4" t="s">
        <v>2140</v>
      </c>
      <c r="G892" s="4" t="s">
        <v>2106</v>
      </c>
    </row>
    <row r="893" spans="6:7" x14ac:dyDescent="0.2">
      <c r="F893" s="4" t="s">
        <v>1981</v>
      </c>
      <c r="G893" s="4" t="s">
        <v>2107</v>
      </c>
    </row>
    <row r="894" spans="6:7" x14ac:dyDescent="0.2">
      <c r="F894" s="4" t="s">
        <v>2132</v>
      </c>
      <c r="G894" s="4" t="s">
        <v>2107</v>
      </c>
    </row>
    <row r="895" spans="6:7" x14ac:dyDescent="0.2">
      <c r="F895" s="4" t="s">
        <v>2025</v>
      </c>
      <c r="G895" s="4" t="s">
        <v>2106</v>
      </c>
    </row>
    <row r="896" spans="6:7" x14ac:dyDescent="0.2">
      <c r="F896" s="4" t="s">
        <v>2141</v>
      </c>
      <c r="G896" s="4"/>
    </row>
    <row r="897" spans="6:7" x14ac:dyDescent="0.2">
      <c r="F897" s="4" t="s">
        <v>2020</v>
      </c>
      <c r="G897" s="4" t="s">
        <v>2107</v>
      </c>
    </row>
    <row r="898" spans="6:7" x14ac:dyDescent="0.2">
      <c r="F898" s="4" t="s">
        <v>719</v>
      </c>
      <c r="G898" s="4" t="s">
        <v>2104</v>
      </c>
    </row>
    <row r="899" spans="6:7" x14ac:dyDescent="0.2">
      <c r="F899" s="4" t="s">
        <v>709</v>
      </c>
      <c r="G899" s="4" t="s">
        <v>2104</v>
      </c>
    </row>
    <row r="900" spans="6:7" x14ac:dyDescent="0.2">
      <c r="F900" s="4" t="s">
        <v>2132</v>
      </c>
      <c r="G900" s="4" t="s">
        <v>2107</v>
      </c>
    </row>
    <row r="901" spans="6:7" x14ac:dyDescent="0.2">
      <c r="F901" s="4" t="s">
        <v>2139</v>
      </c>
      <c r="G901" s="4" t="s">
        <v>2106</v>
      </c>
    </row>
    <row r="902" spans="6:7" x14ac:dyDescent="0.2">
      <c r="F902" s="4" t="s">
        <v>709</v>
      </c>
      <c r="G902" s="4" t="s">
        <v>2104</v>
      </c>
    </row>
    <row r="903" spans="6:7" x14ac:dyDescent="0.2">
      <c r="F903" s="4" t="s">
        <v>2142</v>
      </c>
      <c r="G903" s="4" t="s">
        <v>2106</v>
      </c>
    </row>
    <row r="904" spans="6:7" x14ac:dyDescent="0.2">
      <c r="F904" s="4" t="s">
        <v>2143</v>
      </c>
      <c r="G904" s="4" t="s">
        <v>2106</v>
      </c>
    </row>
    <row r="905" spans="6:7" x14ac:dyDescent="0.2">
      <c r="F905" s="4" t="s">
        <v>2144</v>
      </c>
      <c r="G905" s="4" t="s">
        <v>2106</v>
      </c>
    </row>
    <row r="906" spans="6:7" x14ac:dyDescent="0.2">
      <c r="F906" s="4" t="s">
        <v>719</v>
      </c>
      <c r="G906" s="4" t="s">
        <v>2104</v>
      </c>
    </row>
    <row r="907" spans="6:7" x14ac:dyDescent="0.2">
      <c r="F907" s="4" t="s">
        <v>2132</v>
      </c>
      <c r="G907" s="4" t="s">
        <v>2107</v>
      </c>
    </row>
    <row r="908" spans="6:7" x14ac:dyDescent="0.2">
      <c r="F908" s="4" t="s">
        <v>2132</v>
      </c>
      <c r="G908" s="4" t="s">
        <v>2107</v>
      </c>
    </row>
    <row r="909" spans="6:7" x14ac:dyDescent="0.2">
      <c r="F909" s="4" t="s">
        <v>2145</v>
      </c>
      <c r="G909" s="4"/>
    </row>
    <row r="910" spans="6:7" x14ac:dyDescent="0.2">
      <c r="F910" s="4" t="s">
        <v>2146</v>
      </c>
      <c r="G910" s="4" t="s">
        <v>2104</v>
      </c>
    </row>
    <row r="911" spans="6:7" x14ac:dyDescent="0.2">
      <c r="F911" s="4" t="s">
        <v>2008</v>
      </c>
      <c r="G911" s="4" t="s">
        <v>2106</v>
      </c>
    </row>
    <row r="912" spans="6:7" x14ac:dyDescent="0.2">
      <c r="F912" s="4" t="s">
        <v>2147</v>
      </c>
      <c r="G912" s="4" t="s">
        <v>2106</v>
      </c>
    </row>
    <row r="913" spans="6:7" x14ac:dyDescent="0.2">
      <c r="F913" s="4" t="s">
        <v>709</v>
      </c>
      <c r="G913" s="4" t="s">
        <v>2104</v>
      </c>
    </row>
    <row r="914" spans="6:7" x14ac:dyDescent="0.2">
      <c r="F914" s="4" t="s">
        <v>709</v>
      </c>
      <c r="G914" s="4" t="s">
        <v>2104</v>
      </c>
    </row>
    <row r="915" spans="6:7" x14ac:dyDescent="0.2">
      <c r="F915" s="4" t="s">
        <v>1974</v>
      </c>
      <c r="G915" s="4" t="s">
        <v>2107</v>
      </c>
    </row>
    <row r="916" spans="6:7" x14ac:dyDescent="0.2">
      <c r="F916" s="4" t="s">
        <v>1974</v>
      </c>
      <c r="G916" s="4" t="s">
        <v>2107</v>
      </c>
    </row>
    <row r="917" spans="6:7" x14ac:dyDescent="0.2">
      <c r="F917" s="4" t="s">
        <v>1970</v>
      </c>
      <c r="G917" s="4" t="s">
        <v>2107</v>
      </c>
    </row>
    <row r="918" spans="6:7" x14ac:dyDescent="0.2">
      <c r="F918" s="4" t="s">
        <v>2143</v>
      </c>
      <c r="G918" s="4" t="s">
        <v>2106</v>
      </c>
    </row>
    <row r="919" spans="6:7" x14ac:dyDescent="0.2">
      <c r="F919" s="4" t="s">
        <v>719</v>
      </c>
      <c r="G919" s="4" t="s">
        <v>2104</v>
      </c>
    </row>
    <row r="920" spans="6:7" x14ac:dyDescent="0.2">
      <c r="F920" s="4" t="s">
        <v>2148</v>
      </c>
      <c r="G920" s="4" t="s">
        <v>2106</v>
      </c>
    </row>
    <row r="921" spans="6:7" x14ac:dyDescent="0.2">
      <c r="F921" s="4" t="s">
        <v>2149</v>
      </c>
      <c r="G921" s="4" t="s">
        <v>2106</v>
      </c>
    </row>
    <row r="922" spans="6:7" x14ac:dyDescent="0.2">
      <c r="F922" s="4" t="s">
        <v>2150</v>
      </c>
      <c r="G922" s="4" t="s">
        <v>2106</v>
      </c>
    </row>
    <row r="923" spans="6:7" x14ac:dyDescent="0.2">
      <c r="F923" s="4" t="s">
        <v>2151</v>
      </c>
      <c r="G923" s="4" t="s">
        <v>2106</v>
      </c>
    </row>
    <row r="924" spans="6:7" x14ac:dyDescent="0.2">
      <c r="F924" s="4" t="s">
        <v>719</v>
      </c>
      <c r="G924" s="4" t="s">
        <v>2104</v>
      </c>
    </row>
    <row r="925" spans="6:7" x14ac:dyDescent="0.2">
      <c r="F925" s="4" t="s">
        <v>709</v>
      </c>
      <c r="G925" s="4" t="s">
        <v>2104</v>
      </c>
    </row>
    <row r="926" spans="6:7" x14ac:dyDescent="0.2">
      <c r="F926" s="4" t="s">
        <v>2132</v>
      </c>
      <c r="G926" s="4" t="s">
        <v>2107</v>
      </c>
    </row>
    <row r="927" spans="6:7" x14ac:dyDescent="0.2">
      <c r="F927" s="4" t="s">
        <v>2146</v>
      </c>
      <c r="G927" s="4" t="s">
        <v>2104</v>
      </c>
    </row>
    <row r="928" spans="6:7" x14ac:dyDescent="0.2">
      <c r="F928" s="4" t="s">
        <v>2152</v>
      </c>
      <c r="G928" s="4"/>
    </row>
    <row r="929" spans="6:7" x14ac:dyDescent="0.2">
      <c r="F929" s="4" t="s">
        <v>2153</v>
      </c>
      <c r="G929" s="4" t="s">
        <v>2106</v>
      </c>
    </row>
    <row r="930" spans="6:7" x14ac:dyDescent="0.2">
      <c r="F930" s="4" t="s">
        <v>2154</v>
      </c>
      <c r="G930" s="4" t="s">
        <v>2106</v>
      </c>
    </row>
    <row r="931" spans="6:7" x14ac:dyDescent="0.2">
      <c r="F931" s="4" t="s">
        <v>2177</v>
      </c>
      <c r="G931" s="4"/>
    </row>
    <row r="932" spans="6:7" x14ac:dyDescent="0.2">
      <c r="F932" s="4" t="s">
        <v>2155</v>
      </c>
      <c r="G932" s="4" t="s">
        <v>2106</v>
      </c>
    </row>
    <row r="933" spans="6:7" x14ac:dyDescent="0.2">
      <c r="F933" s="4" t="s">
        <v>2142</v>
      </c>
      <c r="G933" s="4" t="s">
        <v>2106</v>
      </c>
    </row>
    <row r="934" spans="6:7" x14ac:dyDescent="0.2">
      <c r="F934" s="4" t="s">
        <v>2156</v>
      </c>
      <c r="G934" s="4" t="s">
        <v>2106</v>
      </c>
    </row>
    <row r="935" spans="6:7" x14ac:dyDescent="0.2">
      <c r="F935" s="4" t="s">
        <v>2146</v>
      </c>
      <c r="G935" s="4" t="s">
        <v>2104</v>
      </c>
    </row>
    <row r="936" spans="6:7" x14ac:dyDescent="0.2">
      <c r="F936" s="4" t="s">
        <v>2157</v>
      </c>
      <c r="G936" s="4" t="s">
        <v>2129</v>
      </c>
    </row>
    <row r="937" spans="6:7" x14ac:dyDescent="0.2">
      <c r="F937" s="4" t="s">
        <v>2158</v>
      </c>
      <c r="G937" s="4" t="s">
        <v>2106</v>
      </c>
    </row>
    <row r="938" spans="6:7" x14ac:dyDescent="0.2">
      <c r="F938" s="4" t="s">
        <v>2159</v>
      </c>
      <c r="G938" s="4" t="s">
        <v>2106</v>
      </c>
    </row>
    <row r="939" spans="6:7" x14ac:dyDescent="0.2">
      <c r="F939" s="4" t="s">
        <v>719</v>
      </c>
      <c r="G939" s="4" t="s">
        <v>2104</v>
      </c>
    </row>
    <row r="940" spans="6:7" x14ac:dyDescent="0.2">
      <c r="F940" s="4" t="s">
        <v>734</v>
      </c>
      <c r="G940" s="4" t="s">
        <v>2104</v>
      </c>
    </row>
    <row r="941" spans="6:7" x14ac:dyDescent="0.2">
      <c r="F941" s="4" t="s">
        <v>734</v>
      </c>
      <c r="G941" s="4" t="s">
        <v>2104</v>
      </c>
    </row>
    <row r="942" spans="6:7" x14ac:dyDescent="0.2">
      <c r="F942" s="4" t="s">
        <v>2160</v>
      </c>
      <c r="G942" s="4" t="s">
        <v>2106</v>
      </c>
    </row>
    <row r="943" spans="6:7" x14ac:dyDescent="0.2">
      <c r="F943" s="4" t="s">
        <v>2161</v>
      </c>
      <c r="G943" s="4" t="s">
        <v>2106</v>
      </c>
    </row>
    <row r="944" spans="6:7" x14ac:dyDescent="0.2">
      <c r="F944" s="4" t="s">
        <v>2025</v>
      </c>
      <c r="G944" s="4" t="s">
        <v>2106</v>
      </c>
    </row>
    <row r="945" spans="6:7" x14ac:dyDescent="0.2">
      <c r="F945" s="4" t="s">
        <v>734</v>
      </c>
      <c r="G945" s="4" t="s">
        <v>2104</v>
      </c>
    </row>
    <row r="946" spans="6:7" x14ac:dyDescent="0.2">
      <c r="F946" s="4" t="s">
        <v>709</v>
      </c>
      <c r="G946" s="4" t="s">
        <v>2104</v>
      </c>
    </row>
    <row r="947" spans="6:7" x14ac:dyDescent="0.2">
      <c r="F947" s="4" t="s">
        <v>2162</v>
      </c>
      <c r="G947" s="4" t="s">
        <v>2106</v>
      </c>
    </row>
    <row r="948" spans="6:7" x14ac:dyDescent="0.2">
      <c r="F948" s="4" t="s">
        <v>2020</v>
      </c>
      <c r="G948" s="4" t="s">
        <v>2107</v>
      </c>
    </row>
    <row r="949" spans="6:7" x14ac:dyDescent="0.2">
      <c r="F949" s="4" t="s">
        <v>2163</v>
      </c>
      <c r="G949" s="4" t="s">
        <v>2106</v>
      </c>
    </row>
    <row r="950" spans="6:7" x14ac:dyDescent="0.2">
      <c r="F950" s="4" t="s">
        <v>2146</v>
      </c>
      <c r="G950" s="4" t="s">
        <v>2104</v>
      </c>
    </row>
    <row r="951" spans="6:7" x14ac:dyDescent="0.2">
      <c r="F951" s="4" t="s">
        <v>2139</v>
      </c>
      <c r="G951" s="4" t="s">
        <v>2106</v>
      </c>
    </row>
    <row r="952" spans="6:7" x14ac:dyDescent="0.2">
      <c r="F952" s="4" t="s">
        <v>2113</v>
      </c>
      <c r="G952" s="4" t="s">
        <v>2106</v>
      </c>
    </row>
    <row r="953" spans="6:7" x14ac:dyDescent="0.2">
      <c r="F953" s="4" t="s">
        <v>2143</v>
      </c>
      <c r="G953" s="4" t="s">
        <v>2106</v>
      </c>
    </row>
    <row r="954" spans="6:7" x14ac:dyDescent="0.2">
      <c r="F954" s="4" t="s">
        <v>2146</v>
      </c>
      <c r="G954" s="4" t="s">
        <v>2104</v>
      </c>
    </row>
    <row r="955" spans="6:7" x14ac:dyDescent="0.2">
      <c r="F955" s="4" t="s">
        <v>734</v>
      </c>
      <c r="G955" s="4" t="s">
        <v>2104</v>
      </c>
    </row>
    <row r="956" spans="6:7" x14ac:dyDescent="0.2">
      <c r="F956" s="4" t="s">
        <v>709</v>
      </c>
      <c r="G956" s="4" t="s">
        <v>2104</v>
      </c>
    </row>
    <row r="957" spans="6:7" x14ac:dyDescent="0.2">
      <c r="F957" s="4" t="s">
        <v>2113</v>
      </c>
      <c r="G957" s="4" t="s">
        <v>2106</v>
      </c>
    </row>
    <row r="958" spans="6:7" x14ac:dyDescent="0.2">
      <c r="F958" s="4" t="s">
        <v>709</v>
      </c>
      <c r="G958" s="4" t="s">
        <v>2104</v>
      </c>
    </row>
    <row r="959" spans="6:7" x14ac:dyDescent="0.2">
      <c r="F959" s="4" t="s">
        <v>2135</v>
      </c>
      <c r="G959" s="4" t="s">
        <v>2106</v>
      </c>
    </row>
    <row r="960" spans="6:7" x14ac:dyDescent="0.2">
      <c r="F960" s="4" t="s">
        <v>2164</v>
      </c>
      <c r="G960" s="4" t="s">
        <v>2106</v>
      </c>
    </row>
    <row r="961" spans="6:7" x14ac:dyDescent="0.2">
      <c r="F961" s="4" t="s">
        <v>2165</v>
      </c>
      <c r="G961" s="4" t="s">
        <v>2106</v>
      </c>
    </row>
    <row r="962" spans="6:7" x14ac:dyDescent="0.2">
      <c r="F962" s="4" t="s">
        <v>734</v>
      </c>
      <c r="G962" s="4" t="s">
        <v>2104</v>
      </c>
    </row>
    <row r="963" spans="6:7" x14ac:dyDescent="0.2">
      <c r="F963" s="4" t="s">
        <v>2166</v>
      </c>
      <c r="G963" s="4" t="s">
        <v>2106</v>
      </c>
    </row>
    <row r="964" spans="6:7" x14ac:dyDescent="0.2">
      <c r="F964" s="4" t="s">
        <v>719</v>
      </c>
      <c r="G964" s="4" t="s">
        <v>2104</v>
      </c>
    </row>
    <row r="965" spans="6:7" x14ac:dyDescent="0.2">
      <c r="F965" s="4" t="s">
        <v>2167</v>
      </c>
      <c r="G965" s="4" t="s">
        <v>2106</v>
      </c>
    </row>
    <row r="966" spans="6:7" x14ac:dyDescent="0.2">
      <c r="F966" s="4" t="s">
        <v>2168</v>
      </c>
      <c r="G966" s="4"/>
    </row>
    <row r="967" spans="6:7" x14ac:dyDescent="0.2">
      <c r="F967" s="4" t="s">
        <v>2143</v>
      </c>
      <c r="G967" s="4" t="s">
        <v>2106</v>
      </c>
    </row>
    <row r="968" spans="6:7" x14ac:dyDescent="0.2">
      <c r="F968" s="4" t="s">
        <v>2169</v>
      </c>
      <c r="G968" s="4" t="s">
        <v>2106</v>
      </c>
    </row>
    <row r="969" spans="6:7" x14ac:dyDescent="0.2">
      <c r="F969" s="4" t="s">
        <v>2114</v>
      </c>
      <c r="G969" s="4" t="s">
        <v>2107</v>
      </c>
    </row>
    <row r="970" spans="6:7" x14ac:dyDescent="0.2">
      <c r="F970" s="4" t="s">
        <v>2170</v>
      </c>
      <c r="G970" s="4" t="s">
        <v>2106</v>
      </c>
    </row>
    <row r="971" spans="6:7" x14ac:dyDescent="0.2">
      <c r="F971" s="4" t="s">
        <v>2171</v>
      </c>
      <c r="G971" s="4" t="s">
        <v>2106</v>
      </c>
    </row>
    <row r="972" spans="6:7" x14ac:dyDescent="0.2">
      <c r="F972" s="4" t="s">
        <v>709</v>
      </c>
      <c r="G972" s="4" t="s">
        <v>2104</v>
      </c>
    </row>
    <row r="973" spans="6:7" x14ac:dyDescent="0.2">
      <c r="F973" s="4" t="s">
        <v>2172</v>
      </c>
      <c r="G973" s="4" t="s">
        <v>2106</v>
      </c>
    </row>
    <row r="974" spans="6:7" x14ac:dyDescent="0.2">
      <c r="F974" s="4" t="s">
        <v>734</v>
      </c>
      <c r="G974" s="4" t="s">
        <v>2104</v>
      </c>
    </row>
    <row r="975" spans="6:7" x14ac:dyDescent="0.2">
      <c r="F975" s="4" t="s">
        <v>2173</v>
      </c>
      <c r="G975" s="4" t="s">
        <v>2106</v>
      </c>
    </row>
    <row r="976" spans="6:7" x14ac:dyDescent="0.2">
      <c r="F976" s="4" t="s">
        <v>2174</v>
      </c>
      <c r="G976" s="4" t="s">
        <v>2107</v>
      </c>
    </row>
    <row r="977" spans="6:7" x14ac:dyDescent="0.2">
      <c r="F977" s="4" t="s">
        <v>709</v>
      </c>
      <c r="G977" s="4" t="s">
        <v>2104</v>
      </c>
    </row>
    <row r="978" spans="6:7" x14ac:dyDescent="0.2">
      <c r="F978" s="4" t="s">
        <v>2175</v>
      </c>
      <c r="G978" s="4" t="s">
        <v>2106</v>
      </c>
    </row>
    <row r="979" spans="6:7" x14ac:dyDescent="0.2">
      <c r="F979" s="4" t="s">
        <v>2146</v>
      </c>
      <c r="G979" s="4" t="s">
        <v>2104</v>
      </c>
    </row>
    <row r="980" spans="6:7" x14ac:dyDescent="0.2">
      <c r="F980" s="4" t="s">
        <v>2176</v>
      </c>
      <c r="G980" s="4"/>
    </row>
    <row r="981" spans="6:7" x14ac:dyDescent="0.2">
      <c r="F981" s="4" t="s">
        <v>2143</v>
      </c>
      <c r="G981" s="4" t="s">
        <v>2106</v>
      </c>
    </row>
    <row r="982" spans="6:7" x14ac:dyDescent="0.2">
      <c r="F982" s="4" t="s">
        <v>1981</v>
      </c>
      <c r="G982" s="4" t="s">
        <v>2107</v>
      </c>
    </row>
    <row r="983" spans="6:7" x14ac:dyDescent="0.2">
      <c r="F983" s="4" t="s">
        <v>709</v>
      </c>
      <c r="G983" s="4" t="s">
        <v>2104</v>
      </c>
    </row>
    <row r="984" spans="6:7" x14ac:dyDescent="0.2">
      <c r="F984" s="4" t="s">
        <v>709</v>
      </c>
      <c r="G984" s="4" t="s">
        <v>2104</v>
      </c>
    </row>
    <row r="985" spans="6:7" x14ac:dyDescent="0.2">
      <c r="F985" s="4" t="s">
        <v>709</v>
      </c>
      <c r="G985" s="4" t="s">
        <v>2104</v>
      </c>
    </row>
    <row r="986" spans="6:7" x14ac:dyDescent="0.2">
      <c r="F986" s="4" t="s">
        <v>709</v>
      </c>
      <c r="G986" s="4" t="s">
        <v>2104</v>
      </c>
    </row>
    <row r="987" spans="6:7" x14ac:dyDescent="0.2">
      <c r="F987" s="4" t="s">
        <v>2015</v>
      </c>
      <c r="G987" s="4" t="s">
        <v>2107</v>
      </c>
    </row>
    <row r="988" spans="6:7" x14ac:dyDescent="0.2">
      <c r="F988" s="4" t="s">
        <v>2015</v>
      </c>
      <c r="G988" s="4" t="s">
        <v>2107</v>
      </c>
    </row>
    <row r="989" spans="6:7" x14ac:dyDescent="0.2">
      <c r="F989" s="4" t="s">
        <v>2015</v>
      </c>
      <c r="G989" s="4" t="s">
        <v>2107</v>
      </c>
    </row>
    <row r="990" spans="6:7" x14ac:dyDescent="0.2">
      <c r="F990" s="4" t="s">
        <v>2015</v>
      </c>
      <c r="G990" s="4" t="s">
        <v>2107</v>
      </c>
    </row>
    <row r="991" spans="6:7" x14ac:dyDescent="0.2">
      <c r="F991" s="4" t="s">
        <v>709</v>
      </c>
      <c r="G991" s="4" t="s">
        <v>2104</v>
      </c>
    </row>
    <row r="992" spans="6:7" x14ac:dyDescent="0.2">
      <c r="F992" s="4" t="s">
        <v>709</v>
      </c>
      <c r="G992" s="4" t="s">
        <v>2104</v>
      </c>
    </row>
    <row r="993" spans="6:7" x14ac:dyDescent="0.2">
      <c r="F993" s="4" t="s">
        <v>2015</v>
      </c>
      <c r="G993" s="4" t="s">
        <v>2107</v>
      </c>
    </row>
    <row r="994" spans="6:7" x14ac:dyDescent="0.2">
      <c r="F994" s="4" t="s">
        <v>709</v>
      </c>
      <c r="G994" s="4" t="s">
        <v>2104</v>
      </c>
    </row>
    <row r="995" spans="6:7" x14ac:dyDescent="0.2">
      <c r="F995" s="4" t="s">
        <v>1976</v>
      </c>
      <c r="G995" s="4" t="s">
        <v>2107</v>
      </c>
    </row>
    <row r="996" spans="6:7" x14ac:dyDescent="0.2">
      <c r="F996" s="4" t="s">
        <v>709</v>
      </c>
      <c r="G996" s="4" t="s">
        <v>2104</v>
      </c>
    </row>
    <row r="997" spans="6:7" x14ac:dyDescent="0.2">
      <c r="F997" s="4" t="s">
        <v>2132</v>
      </c>
      <c r="G997" s="4" t="s">
        <v>2107</v>
      </c>
    </row>
    <row r="998" spans="6:7" x14ac:dyDescent="0.2">
      <c r="F998" s="4" t="s">
        <v>719</v>
      </c>
      <c r="G998" s="4" t="s">
        <v>2104</v>
      </c>
    </row>
    <row r="999" spans="6:7" x14ac:dyDescent="0.2">
      <c r="F999" s="4" t="s">
        <v>709</v>
      </c>
      <c r="G999" s="4" t="s">
        <v>2104</v>
      </c>
    </row>
    <row r="1000" spans="6:7" x14ac:dyDescent="0.2">
      <c r="F1000" s="4" t="s">
        <v>2132</v>
      </c>
      <c r="G1000" s="4" t="s">
        <v>2107</v>
      </c>
    </row>
    <row r="1001" spans="6:7" x14ac:dyDescent="0.2">
      <c r="F1001" s="4" t="s">
        <v>709</v>
      </c>
      <c r="G1001" s="4" t="s">
        <v>2104</v>
      </c>
    </row>
    <row r="1002" spans="6:7" x14ac:dyDescent="0.2">
      <c r="F1002" s="4" t="s">
        <v>2132</v>
      </c>
      <c r="G1002" s="4" t="s">
        <v>2107</v>
      </c>
    </row>
    <row r="1003" spans="6:7" x14ac:dyDescent="0.2">
      <c r="F1003" s="4" t="s">
        <v>1981</v>
      </c>
      <c r="G1003" s="4" t="s">
        <v>2107</v>
      </c>
    </row>
    <row r="1004" spans="6:7" x14ac:dyDescent="0.2">
      <c r="F1004" s="4" t="s">
        <v>2145</v>
      </c>
      <c r="G1004" s="4"/>
    </row>
    <row r="1005" spans="6:7" x14ac:dyDescent="0.2">
      <c r="F1005" s="4" t="s">
        <v>709</v>
      </c>
      <c r="G1005" s="4" t="s">
        <v>2104</v>
      </c>
    </row>
    <row r="1006" spans="6:7" x14ac:dyDescent="0.2">
      <c r="F1006" s="4" t="s">
        <v>709</v>
      </c>
      <c r="G1006" s="4" t="s">
        <v>2104</v>
      </c>
    </row>
    <row r="1007" spans="6:7" x14ac:dyDescent="0.2">
      <c r="F1007" s="4" t="s">
        <v>709</v>
      </c>
      <c r="G1007" s="4" t="s">
        <v>2104</v>
      </c>
    </row>
    <row r="1008" spans="6:7" x14ac:dyDescent="0.2">
      <c r="F1008" s="4" t="s">
        <v>709</v>
      </c>
      <c r="G1008" s="4" t="s">
        <v>2104</v>
      </c>
    </row>
    <row r="1009" spans="6:7" x14ac:dyDescent="0.2">
      <c r="F1009" s="4" t="s">
        <v>719</v>
      </c>
      <c r="G1009" s="4" t="s">
        <v>2104</v>
      </c>
    </row>
    <row r="1010" spans="6:7" x14ac:dyDescent="0.2">
      <c r="F1010" s="4" t="s">
        <v>709</v>
      </c>
      <c r="G1010" s="4" t="s">
        <v>2104</v>
      </c>
    </row>
    <row r="1011" spans="6:7" x14ac:dyDescent="0.2">
      <c r="F1011" s="4" t="s">
        <v>2152</v>
      </c>
      <c r="G1011" s="4"/>
    </row>
    <row r="1012" spans="6:7" x14ac:dyDescent="0.2">
      <c r="F1012" s="4" t="s">
        <v>719</v>
      </c>
      <c r="G1012" s="4" t="s">
        <v>2104</v>
      </c>
    </row>
    <row r="1013" spans="6:7" x14ac:dyDescent="0.2">
      <c r="F1013" s="4" t="s">
        <v>2146</v>
      </c>
      <c r="G1013" s="4" t="s">
        <v>2104</v>
      </c>
    </row>
    <row r="1014" spans="6:7" x14ac:dyDescent="0.2">
      <c r="F1014" s="4" t="s">
        <v>2146</v>
      </c>
      <c r="G1014" s="4" t="s">
        <v>2104</v>
      </c>
    </row>
    <row r="1015" spans="6:7" x14ac:dyDescent="0.2">
      <c r="F1015" s="4" t="s">
        <v>2146</v>
      </c>
      <c r="G1015" s="4" t="s">
        <v>2104</v>
      </c>
    </row>
    <row r="1016" spans="6:7" x14ac:dyDescent="0.2">
      <c r="F1016" s="4" t="s">
        <v>734</v>
      </c>
      <c r="G1016" s="4" t="s">
        <v>2104</v>
      </c>
    </row>
    <row r="1017" spans="6:7" x14ac:dyDescent="0.2">
      <c r="F1017" s="4" t="s">
        <v>734</v>
      </c>
      <c r="G1017" s="4" t="s">
        <v>2104</v>
      </c>
    </row>
    <row r="1018" spans="6:7" x14ac:dyDescent="0.2">
      <c r="F1018" s="4" t="s">
        <v>734</v>
      </c>
      <c r="G1018" s="4" t="s">
        <v>2104</v>
      </c>
    </row>
    <row r="1019" spans="6:7" x14ac:dyDescent="0.2">
      <c r="F1019" s="4" t="s">
        <v>734</v>
      </c>
      <c r="G1019" s="4" t="s">
        <v>2104</v>
      </c>
    </row>
    <row r="1020" spans="6:7" x14ac:dyDescent="0.2">
      <c r="F1020" s="4" t="s">
        <v>734</v>
      </c>
      <c r="G1020" s="4" t="s">
        <v>2104</v>
      </c>
    </row>
    <row r="1021" spans="6:7" x14ac:dyDescent="0.2">
      <c r="F1021" s="4" t="s">
        <v>734</v>
      </c>
      <c r="G1021" s="4" t="s">
        <v>2104</v>
      </c>
    </row>
    <row r="1022" spans="6:7" x14ac:dyDescent="0.2">
      <c r="F1022" s="4" t="s">
        <v>2020</v>
      </c>
      <c r="G1022" s="4" t="s">
        <v>2107</v>
      </c>
    </row>
    <row r="1023" spans="6:7" x14ac:dyDescent="0.2">
      <c r="F1023" s="4" t="s">
        <v>2020</v>
      </c>
      <c r="G1023" s="4" t="s">
        <v>2107</v>
      </c>
    </row>
    <row r="1024" spans="6:7" x14ac:dyDescent="0.2">
      <c r="F1024" s="4" t="s">
        <v>2020</v>
      </c>
      <c r="G1024" s="4" t="s">
        <v>2107</v>
      </c>
    </row>
    <row r="1025" spans="6:7" x14ac:dyDescent="0.2">
      <c r="F1025" s="4" t="s">
        <v>2020</v>
      </c>
      <c r="G1025" s="4" t="s">
        <v>2107</v>
      </c>
    </row>
    <row r="1026" spans="6:7" x14ac:dyDescent="0.2">
      <c r="F1026" s="4" t="s">
        <v>709</v>
      </c>
      <c r="G1026" s="4" t="s">
        <v>2104</v>
      </c>
    </row>
    <row r="1027" spans="6:7" x14ac:dyDescent="0.2">
      <c r="F1027" s="4" t="s">
        <v>734</v>
      </c>
      <c r="G1027" s="4" t="s">
        <v>2104</v>
      </c>
    </row>
    <row r="1028" spans="6:7" x14ac:dyDescent="0.2">
      <c r="F1028" s="4" t="s">
        <v>2146</v>
      </c>
      <c r="G1028" s="4" t="s">
        <v>2104</v>
      </c>
    </row>
    <row r="1029" spans="6:7" x14ac:dyDescent="0.2">
      <c r="F1029" s="4" t="s">
        <v>709</v>
      </c>
      <c r="G1029" s="4" t="s">
        <v>2104</v>
      </c>
    </row>
    <row r="1030" spans="6:7" x14ac:dyDescent="0.2">
      <c r="F1030" s="4" t="s">
        <v>709</v>
      </c>
      <c r="G1030" s="4" t="s">
        <v>2104</v>
      </c>
    </row>
    <row r="1031" spans="6:7" x14ac:dyDescent="0.2">
      <c r="F1031" s="4" t="s">
        <v>734</v>
      </c>
      <c r="G1031" s="4" t="s">
        <v>2104</v>
      </c>
    </row>
    <row r="1032" spans="6:7" x14ac:dyDescent="0.2">
      <c r="F1032" s="4" t="s">
        <v>709</v>
      </c>
      <c r="G1032" s="4" t="s">
        <v>2104</v>
      </c>
    </row>
    <row r="1033" spans="6:7" x14ac:dyDescent="0.2">
      <c r="F1033" s="4" t="s">
        <v>709</v>
      </c>
      <c r="G1033" s="4" t="s">
        <v>2104</v>
      </c>
    </row>
    <row r="1034" spans="6:7" x14ac:dyDescent="0.2">
      <c r="F1034" s="4" t="s">
        <v>2176</v>
      </c>
      <c r="G1034" s="4"/>
    </row>
    <row r="1035" spans="6:7" x14ac:dyDescent="0.2">
      <c r="F1035" s="4"/>
      <c r="G1035" s="4"/>
    </row>
    <row r="1036" spans="6:7" x14ac:dyDescent="0.2">
      <c r="F1036" s="4"/>
      <c r="G1036" s="4"/>
    </row>
    <row r="1037" spans="6:7" x14ac:dyDescent="0.2">
      <c r="F1037" s="4"/>
      <c r="G1037" s="4"/>
    </row>
    <row r="1038" spans="6:7" x14ac:dyDescent="0.2">
      <c r="F1038" s="4"/>
      <c r="G1038" s="4"/>
    </row>
    <row r="1039" spans="6:7" x14ac:dyDescent="0.2">
      <c r="F1039" s="4"/>
      <c r="G1039" s="4"/>
    </row>
    <row r="1040" spans="6:7" x14ac:dyDescent="0.2">
      <c r="F1040" s="4"/>
      <c r="G1040" s="4"/>
    </row>
    <row r="1041" spans="6:7" x14ac:dyDescent="0.2">
      <c r="F1041" s="4"/>
      <c r="G1041" s="4"/>
    </row>
    <row r="1042" spans="6:7" x14ac:dyDescent="0.2">
      <c r="F1042" s="4"/>
      <c r="G1042" s="4"/>
    </row>
    <row r="1043" spans="6:7" x14ac:dyDescent="0.2">
      <c r="F1043" s="4"/>
      <c r="G1043" s="4"/>
    </row>
    <row r="1044" spans="6:7" x14ac:dyDescent="0.2">
      <c r="F1044" s="4"/>
      <c r="G1044" s="4"/>
    </row>
    <row r="1045" spans="6:7" x14ac:dyDescent="0.2">
      <c r="F1045" s="4"/>
      <c r="G1045" s="4"/>
    </row>
    <row r="1046" spans="6:7" x14ac:dyDescent="0.2">
      <c r="F1046" s="4"/>
      <c r="G1046" s="4"/>
    </row>
    <row r="1047" spans="6:7" x14ac:dyDescent="0.2">
      <c r="F1047" s="4"/>
      <c r="G1047" s="4"/>
    </row>
    <row r="1048" spans="6:7" x14ac:dyDescent="0.2">
      <c r="F1048" s="4"/>
      <c r="G1048" s="4"/>
    </row>
    <row r="1049" spans="6:7" x14ac:dyDescent="0.2">
      <c r="F1049" s="4"/>
      <c r="G1049" s="4"/>
    </row>
    <row r="1050" spans="6:7" x14ac:dyDescent="0.2">
      <c r="F1050" s="4"/>
      <c r="G1050" s="4"/>
    </row>
    <row r="1051" spans="6:7" x14ac:dyDescent="0.2">
      <c r="F1051" s="4"/>
      <c r="G1051" s="4"/>
    </row>
    <row r="1052" spans="6:7" x14ac:dyDescent="0.2">
      <c r="F1052" s="4"/>
      <c r="G1052" s="4"/>
    </row>
    <row r="1053" spans="6:7" x14ac:dyDescent="0.2">
      <c r="F1053" s="4"/>
      <c r="G1053" s="4"/>
    </row>
    <row r="1054" spans="6:7" x14ac:dyDescent="0.2">
      <c r="F1054" s="4"/>
      <c r="G1054" s="4"/>
    </row>
    <row r="1055" spans="6:7" x14ac:dyDescent="0.2">
      <c r="F1055" s="4"/>
      <c r="G1055" s="4"/>
    </row>
    <row r="1056" spans="6:7" x14ac:dyDescent="0.2">
      <c r="F1056" s="4"/>
      <c r="G1056" s="4"/>
    </row>
    <row r="1057" spans="6:7" x14ac:dyDescent="0.2">
      <c r="F1057" s="4"/>
      <c r="G1057" s="4"/>
    </row>
    <row r="1058" spans="6:7" x14ac:dyDescent="0.2">
      <c r="F1058" s="4"/>
      <c r="G1058" s="4"/>
    </row>
    <row r="1059" spans="6:7" x14ac:dyDescent="0.2">
      <c r="F1059" s="4"/>
      <c r="G1059" s="4"/>
    </row>
    <row r="1060" spans="6:7" x14ac:dyDescent="0.2">
      <c r="F1060" s="4"/>
      <c r="G1060" s="4"/>
    </row>
    <row r="1061" spans="6:7" x14ac:dyDescent="0.2">
      <c r="F1061" s="4"/>
      <c r="G1061" s="4"/>
    </row>
    <row r="1062" spans="6:7" x14ac:dyDescent="0.2">
      <c r="F1062" s="4"/>
      <c r="G1062" s="4"/>
    </row>
    <row r="1063" spans="6:7" x14ac:dyDescent="0.2">
      <c r="F1063" s="4"/>
      <c r="G1063" s="4"/>
    </row>
    <row r="1064" spans="6:7" x14ac:dyDescent="0.2">
      <c r="F1064" s="4"/>
      <c r="G1064" s="4"/>
    </row>
    <row r="1065" spans="6:7" x14ac:dyDescent="0.2">
      <c r="F1065" s="4"/>
      <c r="G1065" s="4"/>
    </row>
    <row r="1066" spans="6:7" x14ac:dyDescent="0.2">
      <c r="F1066" s="4"/>
      <c r="G1066" s="4"/>
    </row>
    <row r="1067" spans="6:7" x14ac:dyDescent="0.2">
      <c r="F1067" s="4"/>
      <c r="G1067" s="4"/>
    </row>
    <row r="1068" spans="6:7" x14ac:dyDescent="0.2">
      <c r="F1068" s="4"/>
      <c r="G1068" s="4"/>
    </row>
    <row r="1069" spans="6:7" x14ac:dyDescent="0.2">
      <c r="F1069" s="4"/>
      <c r="G1069" s="4"/>
    </row>
    <row r="1070" spans="6:7" x14ac:dyDescent="0.2">
      <c r="F1070" s="4"/>
      <c r="G1070" s="4"/>
    </row>
    <row r="1071" spans="6:7" x14ac:dyDescent="0.2">
      <c r="F1071" s="4"/>
      <c r="G1071" s="4"/>
    </row>
    <row r="1072" spans="6:7" x14ac:dyDescent="0.2">
      <c r="F1072" s="4"/>
      <c r="G1072" s="4"/>
    </row>
    <row r="1073" spans="6:7" x14ac:dyDescent="0.2">
      <c r="F1073" s="4"/>
      <c r="G1073" s="4"/>
    </row>
    <row r="1074" spans="6:7" x14ac:dyDescent="0.2">
      <c r="F1074" s="4"/>
      <c r="G1074" s="4"/>
    </row>
    <row r="1075" spans="6:7" x14ac:dyDescent="0.2">
      <c r="F1075" s="4"/>
      <c r="G1075" s="4"/>
    </row>
    <row r="1076" spans="6:7" x14ac:dyDescent="0.2">
      <c r="F1076" s="4"/>
      <c r="G1076" s="4"/>
    </row>
    <row r="1077" spans="6:7" x14ac:dyDescent="0.2">
      <c r="F1077" s="4"/>
      <c r="G1077" s="4"/>
    </row>
    <row r="1078" spans="6:7" x14ac:dyDescent="0.2">
      <c r="F1078" s="4"/>
      <c r="G1078" s="4"/>
    </row>
    <row r="1079" spans="6:7" x14ac:dyDescent="0.2">
      <c r="F1079" s="4"/>
      <c r="G1079" s="4"/>
    </row>
    <row r="1080" spans="6:7" x14ac:dyDescent="0.2">
      <c r="F1080" s="4"/>
      <c r="G1080" s="4"/>
    </row>
    <row r="1081" spans="6:7" x14ac:dyDescent="0.2">
      <c r="F1081" s="4"/>
      <c r="G1081" s="4"/>
    </row>
    <row r="1082" spans="6:7" x14ac:dyDescent="0.2">
      <c r="F1082" s="4"/>
      <c r="G1082" s="4"/>
    </row>
    <row r="1083" spans="6:7" x14ac:dyDescent="0.2">
      <c r="F1083" s="4"/>
      <c r="G1083" s="4"/>
    </row>
    <row r="1084" spans="6:7" x14ac:dyDescent="0.2">
      <c r="F1084" s="4"/>
      <c r="G1084" s="4"/>
    </row>
    <row r="1085" spans="6:7" x14ac:dyDescent="0.2">
      <c r="F1085" s="4"/>
      <c r="G1085" s="4"/>
    </row>
    <row r="1086" spans="6:7" x14ac:dyDescent="0.2">
      <c r="F1086" s="4"/>
      <c r="G1086" s="4"/>
    </row>
    <row r="1087" spans="6:7" x14ac:dyDescent="0.2">
      <c r="F1087" s="4"/>
      <c r="G1087" s="4"/>
    </row>
    <row r="1088" spans="6:7" x14ac:dyDescent="0.2">
      <c r="F1088" s="4"/>
      <c r="G1088" s="4"/>
    </row>
    <row r="1089" spans="6:7" x14ac:dyDescent="0.2">
      <c r="F1089" s="4"/>
      <c r="G1089" s="4"/>
    </row>
    <row r="1090" spans="6:7" x14ac:dyDescent="0.2">
      <c r="F1090" s="4"/>
      <c r="G1090" s="4"/>
    </row>
    <row r="1091" spans="6:7" x14ac:dyDescent="0.2">
      <c r="F1091" s="4"/>
      <c r="G1091" s="4"/>
    </row>
    <row r="1092" spans="6:7" x14ac:dyDescent="0.2">
      <c r="F1092" s="4"/>
      <c r="G1092" s="4"/>
    </row>
    <row r="1093" spans="6:7" x14ac:dyDescent="0.2">
      <c r="F1093" s="4"/>
      <c r="G1093" s="4"/>
    </row>
    <row r="1094" spans="6:7" x14ac:dyDescent="0.2">
      <c r="F1094" s="4"/>
      <c r="G1094" s="4"/>
    </row>
    <row r="1095" spans="6:7" x14ac:dyDescent="0.2">
      <c r="F1095" s="4"/>
      <c r="G1095" s="4"/>
    </row>
    <row r="1096" spans="6:7" x14ac:dyDescent="0.2">
      <c r="F1096" s="4"/>
      <c r="G1096" s="4"/>
    </row>
    <row r="1097" spans="6:7" x14ac:dyDescent="0.2">
      <c r="F1097" s="4"/>
      <c r="G1097" s="4"/>
    </row>
    <row r="1098" spans="6:7" x14ac:dyDescent="0.2">
      <c r="F1098" s="4"/>
      <c r="G1098" s="4"/>
    </row>
    <row r="1099" spans="6:7" x14ac:dyDescent="0.2">
      <c r="F1099" s="4"/>
      <c r="G1099" s="4"/>
    </row>
    <row r="1100" spans="6:7" x14ac:dyDescent="0.2">
      <c r="F1100" s="4"/>
      <c r="G1100" s="4"/>
    </row>
    <row r="1101" spans="6:7" x14ac:dyDescent="0.2">
      <c r="F1101" s="4"/>
      <c r="G1101" s="4"/>
    </row>
    <row r="1102" spans="6:7" x14ac:dyDescent="0.2">
      <c r="F1102" s="4"/>
      <c r="G1102" s="4"/>
    </row>
    <row r="1103" spans="6:7" x14ac:dyDescent="0.2">
      <c r="F1103" s="4"/>
      <c r="G1103" s="4"/>
    </row>
    <row r="1104" spans="6:7" x14ac:dyDescent="0.2">
      <c r="F1104" s="4"/>
      <c r="G1104" s="4"/>
    </row>
    <row r="1105" spans="6:7" x14ac:dyDescent="0.2">
      <c r="F1105" s="4"/>
      <c r="G1105" s="4"/>
    </row>
    <row r="1106" spans="6:7" x14ac:dyDescent="0.2">
      <c r="F1106" s="4"/>
      <c r="G1106" s="4"/>
    </row>
    <row r="1107" spans="6:7" x14ac:dyDescent="0.2">
      <c r="F1107" s="4"/>
      <c r="G1107" s="4"/>
    </row>
    <row r="1108" spans="6:7" x14ac:dyDescent="0.2">
      <c r="F1108" s="4"/>
      <c r="G1108" s="4"/>
    </row>
    <row r="1109" spans="6:7" x14ac:dyDescent="0.2">
      <c r="F1109" s="4"/>
      <c r="G1109" s="4"/>
    </row>
    <row r="1110" spans="6:7" x14ac:dyDescent="0.2">
      <c r="F1110" s="4"/>
      <c r="G1110" s="4"/>
    </row>
    <row r="1111" spans="6:7" x14ac:dyDescent="0.2">
      <c r="F1111" s="4"/>
      <c r="G1111" s="4"/>
    </row>
    <row r="1112" spans="6:7" x14ac:dyDescent="0.2">
      <c r="F1112" s="4"/>
      <c r="G1112" s="4"/>
    </row>
    <row r="1113" spans="6:7" x14ac:dyDescent="0.2">
      <c r="F1113" s="4"/>
      <c r="G1113" s="4"/>
    </row>
    <row r="1114" spans="6:7" x14ac:dyDescent="0.2">
      <c r="F1114" s="4"/>
      <c r="G1114" s="4"/>
    </row>
    <row r="1115" spans="6:7" x14ac:dyDescent="0.2">
      <c r="F1115" s="4"/>
      <c r="G1115" s="4"/>
    </row>
    <row r="1116" spans="6:7" x14ac:dyDescent="0.2">
      <c r="F1116" s="4"/>
      <c r="G1116" s="4"/>
    </row>
    <row r="1117" spans="6:7" x14ac:dyDescent="0.2">
      <c r="F1117" s="4"/>
      <c r="G1117" s="4"/>
    </row>
    <row r="1118" spans="6:7" x14ac:dyDescent="0.2">
      <c r="F1118" s="4"/>
      <c r="G1118" s="4"/>
    </row>
    <row r="1119" spans="6:7" x14ac:dyDescent="0.2">
      <c r="F1119" s="4"/>
      <c r="G1119" s="4"/>
    </row>
    <row r="1120" spans="6:7" x14ac:dyDescent="0.2">
      <c r="F1120" s="4"/>
      <c r="G1120" s="4"/>
    </row>
    <row r="1121" spans="6:7" x14ac:dyDescent="0.2">
      <c r="F1121" s="4"/>
      <c r="G1121" s="4"/>
    </row>
    <row r="1122" spans="6:7" x14ac:dyDescent="0.2">
      <c r="F1122" s="4"/>
      <c r="G1122" s="4"/>
    </row>
    <row r="1123" spans="6:7" x14ac:dyDescent="0.2">
      <c r="F1123" s="4"/>
      <c r="G1123" s="4"/>
    </row>
    <row r="1124" spans="6:7" x14ac:dyDescent="0.2">
      <c r="F1124" s="4"/>
      <c r="G1124" s="4"/>
    </row>
    <row r="1125" spans="6:7" x14ac:dyDescent="0.2">
      <c r="F1125" s="4"/>
      <c r="G1125" s="4"/>
    </row>
    <row r="1126" spans="6:7" x14ac:dyDescent="0.2">
      <c r="F1126" s="4"/>
      <c r="G1126" s="4"/>
    </row>
    <row r="1127" spans="6:7" x14ac:dyDescent="0.2">
      <c r="F1127" s="4"/>
      <c r="G1127" s="4"/>
    </row>
    <row r="1128" spans="6:7" x14ac:dyDescent="0.2">
      <c r="F1128" s="4"/>
      <c r="G1128" s="4"/>
    </row>
    <row r="1129" spans="6:7" x14ac:dyDescent="0.2">
      <c r="F1129" s="4"/>
      <c r="G1129" s="4"/>
    </row>
    <row r="1130" spans="6:7" x14ac:dyDescent="0.2">
      <c r="F1130" s="4"/>
      <c r="G1130" s="4"/>
    </row>
    <row r="1131" spans="6:7" x14ac:dyDescent="0.2">
      <c r="F1131" s="4"/>
      <c r="G1131" s="4"/>
    </row>
    <row r="1132" spans="6:7" x14ac:dyDescent="0.2">
      <c r="F1132" s="4"/>
      <c r="G1132" s="4"/>
    </row>
    <row r="1133" spans="6:7" x14ac:dyDescent="0.2">
      <c r="F1133" s="4"/>
      <c r="G1133" s="4"/>
    </row>
  </sheetData>
  <pageMargins left="0.7" right="0.7" top="0.75" bottom="0.75" header="0.3" footer="0.3"/>
  <customProperties>
    <customPr name="_pios_id" r:id="rId1"/>
  </customProperties>
  <tableParts count="2">
    <tablePart r:id="rId2"/>
    <tablePart r:id="rId3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AE6EF9-8726-4442-B0C9-648FCCF214B5}">
  <dimension ref="A1:B5"/>
  <sheetViews>
    <sheetView showGridLines="0" workbookViewId="0">
      <selection activeCell="B19" sqref="B19"/>
    </sheetView>
  </sheetViews>
  <sheetFormatPr baseColWidth="10" defaultColWidth="8.85546875" defaultRowHeight="12.75" x14ac:dyDescent="0.2"/>
  <cols>
    <col min="1" max="1" width="11.5703125" customWidth="1"/>
    <col min="2" max="2" width="23.85546875" bestFit="1" customWidth="1"/>
  </cols>
  <sheetData>
    <row r="1" spans="1:2" x14ac:dyDescent="0.2">
      <c r="A1" s="1" t="s">
        <v>10</v>
      </c>
      <c r="B1" t="s">
        <v>2030</v>
      </c>
    </row>
    <row r="2" spans="1:2" x14ac:dyDescent="0.2">
      <c r="A2" s="1" t="s">
        <v>16</v>
      </c>
      <c r="B2" t="s">
        <v>2030</v>
      </c>
    </row>
    <row r="5" spans="1:2" ht="25.5" x14ac:dyDescent="0.2">
      <c r="A5" s="22" t="s">
        <v>2</v>
      </c>
      <c r="B5" s="22" t="s">
        <v>17</v>
      </c>
    </row>
  </sheetData>
  <pageMargins left="0.7" right="0.7" top="0.75" bottom="0.75" header="0.3" footer="0.3"/>
  <customProperties>
    <customPr name="_pios_id" r:id="rId2"/>
  </customPropertie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c3751c96-9418-435c-ae5a-e23b50755d91" xsi:nil="true"/>
    <lcf76f155ced4ddcb4097134ff3c332f xmlns="b6b9cc60-61ce-4883-aeec-e4e31725294e">
      <Terms xmlns="http://schemas.microsoft.com/office/infopath/2007/PartnerControls"/>
    </lcf76f155ced4ddcb4097134ff3c332f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1499CC2B9DECB4BB8782B83A075A610" ma:contentTypeVersion="15" ma:contentTypeDescription="Crear nuevo documento." ma:contentTypeScope="" ma:versionID="3e848af45419e714793e91b6f5eb1321">
  <xsd:schema xmlns:xsd="http://www.w3.org/2001/XMLSchema" xmlns:xs="http://www.w3.org/2001/XMLSchema" xmlns:p="http://schemas.microsoft.com/office/2006/metadata/properties" xmlns:ns2="b6b9cc60-61ce-4883-aeec-e4e31725294e" xmlns:ns3="c3751c96-9418-435c-ae5a-e23b50755d91" targetNamespace="http://schemas.microsoft.com/office/2006/metadata/properties" ma:root="true" ma:fieldsID="6ba08e13fbb77e7304b301a74a402625" ns2:_="" ns3:_="">
    <xsd:import namespace="b6b9cc60-61ce-4883-aeec-e4e31725294e"/>
    <xsd:import namespace="c3751c96-9418-435c-ae5a-e23b50755d9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MediaServiceSearchPropertie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6b9cc60-61ce-4883-aeec-e4e31725294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DateTaken" ma:index="13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6" nillable="true" ma:displayName="MediaLengthInSeconds" ma:hidden="true" ma:internalName="MediaLengthInSeconds" ma:readOnly="true">
      <xsd:simpleType>
        <xsd:restriction base="dms:Unknown"/>
      </xsd:simpleType>
    </xsd:element>
    <xsd:element name="MediaServiceSearchProperties" ma:index="17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lcf76f155ced4ddcb4097134ff3c332f" ma:index="19" nillable="true" ma:taxonomy="true" ma:internalName="lcf76f155ced4ddcb4097134ff3c332f" ma:taxonomyFieldName="MediaServiceImageTags" ma:displayName="Etiquetas de imagen" ma:readOnly="false" ma:fieldId="{5cf76f15-5ced-4ddc-b409-7134ff3c332f}" ma:taxonomyMulti="true" ma:sspId="3a177a3f-a282-46a4-a36e-c8c89ca2b67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2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22" nillable="true" ma:displayName="Location" ma:indexed="true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3751c96-9418-435c-ae5a-e23b50755d91" elementFormDefault="qualified">
    <xsd:import namespace="http://schemas.microsoft.com/office/2006/documentManagement/types"/>
    <xsd:import namespace="http://schemas.microsoft.com/office/infopath/2007/PartnerControls"/>
    <xsd:element name="SharedWithUsers" ma:index="11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2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  <xsd:element name="TaxCatchAll" ma:index="20" nillable="true" ma:displayName="Taxonomy Catch All Column" ma:hidden="true" ma:list="{fb902090-9655-46fd-a2db-482c38b5cd24}" ma:internalName="TaxCatchAll" ma:showField="CatchAllData" ma:web="c3751c96-9418-435c-ae5a-e23b50755d9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��
</file>

<file path=customXml/itemProps1.xml><?xml version="1.0" encoding="utf-8"?>
<ds:datastoreItem xmlns:ds="http://schemas.openxmlformats.org/officeDocument/2006/customXml" ds:itemID="{C26D2BBE-2A45-42FF-8E3F-D923988B637C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4CF39230-D0A5-4719-AA79-33A88FDE5638}">
  <ds:schemaRefs>
    <ds:schemaRef ds:uri="b6b9cc60-61ce-4883-aeec-e4e31725294e"/>
    <ds:schemaRef ds:uri="http://purl.org/dc/dcmitype/"/>
    <ds:schemaRef ds:uri="http://purl.org/dc/terms/"/>
    <ds:schemaRef ds:uri="http://schemas.microsoft.com/office/infopath/2007/PartnerControls"/>
    <ds:schemaRef ds:uri="http://schemas.microsoft.com/office/2006/documentManagement/types"/>
    <ds:schemaRef ds:uri="http://schemas.microsoft.com/office/2006/metadata/properties"/>
    <ds:schemaRef ds:uri="http://purl.org/dc/elements/1.1/"/>
    <ds:schemaRef ds:uri="http://schemas.openxmlformats.org/package/2006/metadata/core-properties"/>
    <ds:schemaRef ds:uri="c3751c96-9418-435c-ae5a-e23b50755d91"/>
    <ds:schemaRef ds:uri="http://www.w3.org/XML/1998/namespace"/>
  </ds:schemaRefs>
</ds:datastoreItem>
</file>

<file path=customXml/itemProps3.xml><?xml version="1.0" encoding="utf-8"?>
<ds:datastoreItem xmlns:ds="http://schemas.openxmlformats.org/officeDocument/2006/customXml" ds:itemID="{306EC39B-44CB-4B2F-907F-75134605053B}"/>
</file>

<file path=customXml/itemProps4.xml><?xml version="1.0" encoding="utf-8"?>
<ds:datastoreItem xmlns:ds="http://schemas.openxmlformats.org/officeDocument/2006/customXml" ds:itemID="{5E810E18-FDF2-4B8E-A469-310725207FA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14</vt:i4>
      </vt:variant>
    </vt:vector>
  </HeadingPairs>
  <TitlesOfParts>
    <vt:vector size="14" baseType="lpstr">
      <vt:lpstr>Hoja2</vt:lpstr>
      <vt:lpstr>Hoja1</vt:lpstr>
      <vt:lpstr>Hoja3</vt:lpstr>
      <vt:lpstr>Hoja4</vt:lpstr>
      <vt:lpstr>Hoja5</vt:lpstr>
      <vt:lpstr>Hoja6</vt:lpstr>
      <vt:lpstr>Hoja7</vt:lpstr>
      <vt:lpstr>Hoja8</vt:lpstr>
      <vt:lpstr>Hoja9</vt:lpstr>
      <vt:lpstr>Tabla HORAS CAMION</vt:lpstr>
      <vt:lpstr>Datos</vt:lpstr>
      <vt:lpstr>Dashboard</vt:lpstr>
      <vt:lpstr>Soporte</vt:lpstr>
      <vt:lpstr>Entrega-Pedido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Iván Corral de Loma</cp:lastModifiedBy>
  <cp:revision>1</cp:revision>
  <dcterms:created xsi:type="dcterms:W3CDTF">2023-02-06T15:32:38Z</dcterms:created>
  <dcterms:modified xsi:type="dcterms:W3CDTF">2024-08-28T10:12:06Z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fWorkbookId">
    <vt:lpwstr>d3567e73-9295-4bee-811c-d775ac237c61</vt:lpwstr>
  </property>
  <property fmtid="{D5CDD505-2E9C-101B-9397-08002B2CF9AE}" pid="3" name="ContentTypeId">
    <vt:lpwstr>0x01010031499CC2B9DECB4BB8782B83A075A610</vt:lpwstr>
  </property>
  <property fmtid="{D5CDD505-2E9C-101B-9397-08002B2CF9AE}" pid="4" name="MediaServiceImageTags">
    <vt:lpwstr/>
  </property>
  <property fmtid="{D5CDD505-2E9C-101B-9397-08002B2CF9AE}" pid="5" name="xd_ProgID">
    <vt:lpwstr/>
  </property>
  <property fmtid="{D5CDD505-2E9C-101B-9397-08002B2CF9AE}" pid="6" name="ComplianceAssetId">
    <vt:lpwstr/>
  </property>
  <property fmtid="{D5CDD505-2E9C-101B-9397-08002B2CF9AE}" pid="7" name="TemplateUrl">
    <vt:lpwstr/>
  </property>
  <property fmtid="{D5CDD505-2E9C-101B-9397-08002B2CF9AE}" pid="8" name="_ExtendedDescription">
    <vt:lpwstr/>
  </property>
  <property fmtid="{D5CDD505-2E9C-101B-9397-08002B2CF9AE}" pid="9" name="TriggerFlowInfo">
    <vt:lpwstr/>
  </property>
  <property fmtid="{D5CDD505-2E9C-101B-9397-08002B2CF9AE}" pid="10" name="xd_Signature">
    <vt:bool>false</vt:bool>
  </property>
</Properties>
</file>